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ms-excel.controlproperties+xml" PartName="/xl/ctrlProps/ctrlProp192.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ms-excel.controlproperties+xml" PartName="/xl/ctrlProps/ctrlProp243.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09F3B611-6265-4158-BA31-30E1242C88E4}" xr6:coauthVersionLast="45" xr6:coauthVersionMax="45" xr10:uidLastSave="{00000000-0000-0000-0000-000000000000}"/>
  <bookViews>
    <workbookView xWindow="1320" yWindow="2730" windowWidth="27480" windowHeight="11910"/>
  </bookViews>
  <sheets>
    <sheet name="Introduction" sheetId="117" r:id="rId1"/>
    <sheet name="Water" sheetId="85" r:id="rId2"/>
    <sheet name="Sanitation" sheetId="105" r:id="rId3"/>
    <sheet name="Hygiene" sheetId="116" r:id="rId4"/>
    <sheet name="DHS10" sheetId="139" r:id="rId5"/>
    <sheet name="MICS11" sheetId="140" r:id="rId6"/>
    <sheet name="DHS15" sheetId="141" r:id="rId7"/>
    <sheet name="ALCS17" sheetId="142" r:id="rId8"/>
    <sheet name="data_summary" sheetId="143" r:id="rId9"/>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<sst xmlns="http://schemas.openxmlformats.org/spreadsheetml/2006/main" count="45803" uniqueCount="757">
  <si>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</si>
  <si>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</si>
  <si>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</si>
  <si>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</si>
  <si>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</si>
  <si>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</si>
  <si>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</si>
  <si>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</si>
  <si>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</si>
  <si>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</si>
  <si>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</si>
  <si>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</si>
  <si>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</si>
  <si>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</si>
  <si>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</si>
  <si>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</si>
  <si>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</si>
  <si>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</si>
  <si>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</si>
  <si>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</si>
  <si>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</si>
  <si>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</si>
  <si>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</si>
  <si>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</si>
  <si>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</si>
  <si>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</si>
  <si>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</si>
  <si>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</si>
  <si>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</si>
  <si>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</si>
  <si>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</si>
  <si>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</si>
  <si>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</si>
  <si>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</si>
  <si>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</si>
  <si>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</si>
  <si>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</si>
  <si>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</si>
  <si>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</si>
  <si>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</si>
  <si>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</si>
  <si>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</si>
  <si>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</si>
  <si>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</si>
  <si>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</si>
  <si>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</si>
  <si>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</si>
  <si>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</si>
  <si>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</si>
  <si>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</si>
  <si>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</si>
  <si>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</si>
  <si>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</si>
  <si>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</si>
  <si>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</si>
  <si>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</si>
  <si>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</si>
  <si>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</si>
  <si>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</si>
  <si>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</si>
  <si>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</si>
  <si>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</si>
  <si>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</si>
  <si>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</si>
  <si>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</si>
  <si>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</si>
  <si>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</si>
  <si>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</si>
  <si>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</si>
  <si>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</si>
  <si>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</si>
  <si>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</si>
  <si>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</si>
  <si>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</si>
  <si>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</si>
  <si>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</si>
  <si>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</si>
  <si>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</si>
  <si>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</si>
  <si>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</si>
  <si>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</si>
  <si>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</si>
  <si>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</si>
  <si>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</si>
  <si>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</si>
  <si>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</si>
  <si>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</si>
  <si>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</si>
  <si>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</si>
  <si>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</si>
  <si>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</si>
  <si>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</si>
  <si>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</si>
  <si>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</si>
  <si>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</si>
  <si>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</si>
  <si>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</si>
  <si>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</si>
  <si>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</si>
  <si>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</si>
  <si>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</si>
  <si>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</si>
  <si>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</si>
  <si>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</si>
  <si>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</si>
  <si>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</si>
  <si>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</si>
  <si>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</si>
  <si>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</si>
  <si>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</si>
  <si>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</si>
  <si>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</si>
  <si>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</si>
  <si>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</si>
  <si>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</si>
  <si>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</si>
  <si>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</si>
  <si>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</si>
  <si>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</si>
  <si>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</si>
  <si>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</si>
  <si>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</si>
  <si>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</si>
  <si>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</si>
  <si>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</si>
  <si>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</si>
  <si>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</si>
  <si>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</si>
  <si>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</si>
  <si>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</si>
  <si>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</si>
  <si>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</si>
  <si>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</si>
  <si>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</si>
  <si>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</si>
  <si>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</si>
  <si>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</si>
  <si>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</si>
  <si>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</si>
  <si>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</si>
  <si>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</si>
  <si>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</si>
  <si>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</si>
  <si>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</si>
  <si>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</si>
  <si>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</si>
  <si>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Capital</t>
  </si>
  <si>
    <t>Central Highlands</t>
  </si>
  <si>
    <t>Eastern</t>
  </si>
  <si>
    <t>North Eastern</t>
  </si>
  <si>
    <t>Northern</t>
  </si>
  <si>
    <t>South Eastern</t>
  </si>
  <si>
    <t>Southern</t>
  </si>
  <si>
    <t>Western</t>
  </si>
  <si>
    <t>Improved Water source on premises</t>
  </si>
  <si>
    <t>Source of drinking water</t>
  </si>
  <si>
    <t>Piped - into dwelling</t>
  </si>
  <si>
    <t>Piped - into yard/plot</t>
  </si>
  <si>
    <t>Piped - public tap / standpipe</t>
  </si>
  <si>
    <t>Tube well or borehole</t>
  </si>
  <si>
    <t>Dug well - protected</t>
  </si>
  <si>
    <t>Dug well - unprotected</t>
  </si>
  <si>
    <t>Spring - protected</t>
  </si>
  <si>
    <t>Spring - unprotected</t>
  </si>
  <si>
    <t>Rainwater</t>
  </si>
  <si>
    <t>Tanker truck</t>
  </si>
  <si>
    <t>Cart with small tank</t>
  </si>
  <si>
    <t>Surface water (river/dam/lake/pond/stream/canal/irrigation channel</t>
  </si>
  <si>
    <t>Bottled water</t>
  </si>
  <si>
    <t>Shared among Improved Sanitation</t>
  </si>
  <si>
    <t>Flush - to piped sewer system</t>
  </si>
  <si>
    <t>Flush - to septic tank</t>
  </si>
  <si>
    <t>Flush - to pit latrine</t>
  </si>
  <si>
    <t>Flush - to somewhere else</t>
  </si>
  <si>
    <t>Flush - don't know where</t>
  </si>
  <si>
    <t>Pit latrine - ventilated improved pit (VIP)</t>
  </si>
  <si>
    <t>Pit latrine - with slab</t>
  </si>
  <si>
    <t>Pit latrine - without slab / open pit</t>
  </si>
  <si>
    <t>No facility/bush/field</t>
  </si>
  <si>
    <t>Total</t>
  </si>
  <si>
    <t>DHS10</t>
  </si>
  <si>
    <t>Afghanistan</t>
  </si>
  <si>
    <t>Count</t>
  </si>
  <si>
    <t>W_text_t</t>
  </si>
  <si>
    <t>Time to improved source based on:</t>
  </si>
  <si>
    <t>W_text_i</t>
  </si>
  <si>
    <t/>
  </si>
  <si>
    <t>S_text_s</t>
  </si>
  <si>
    <t>S_text_i</t>
  </si>
  <si>
    <t>Urban/Rural</t>
  </si>
  <si>
    <t>Urban</t>
  </si>
  <si>
    <t>Rural</t>
  </si>
  <si>
    <t>Missing</t>
  </si>
  <si>
    <t>2010</t>
  </si>
  <si>
    <t>Component Matrix</t>
  </si>
  <si>
    <t>Component</t>
  </si>
  <si>
    <t>1</t>
  </si>
  <si>
    <t>Television</t>
  </si>
  <si>
    <t>Refrigerator</t>
  </si>
  <si>
    <t>mud floor</t>
  </si>
  <si>
    <t>LPG, natural gas for cooking</t>
  </si>
  <si>
    <t>Mud roof</t>
  </si>
  <si>
    <t>Stand fan</t>
  </si>
  <si>
    <t>Wood, straw for cooking</t>
  </si>
  <si>
    <t>Cabinet/almirah</t>
  </si>
  <si>
    <t>Electricity</t>
  </si>
  <si>
    <t>Radio</t>
  </si>
  <si>
    <t>Bicycle</t>
  </si>
  <si>
    <t>Concrete, cement floor</t>
  </si>
  <si>
    <t>Non-rustic wood roof</t>
  </si>
  <si>
    <t>Mobile telephone</t>
  </si>
  <si>
    <t>Car or Truck</t>
  </si>
  <si>
    <t>Generator</t>
  </si>
  <si>
    <t>Household owns horses donkeys mules</t>
  </si>
  <si>
    <t>Dung for cooking</t>
  </si>
  <si>
    <t>Watch</t>
  </si>
  <si>
    <t>Brick wall</t>
  </si>
  <si>
    <t>RCC/RBC/Cement roof</t>
  </si>
  <si>
    <t>Household owns cows</t>
  </si>
  <si>
    <t>Bank account</t>
  </si>
  <si>
    <t>Vinyl floor</t>
  </si>
  <si>
    <t>Household owns goats</t>
  </si>
  <si>
    <t>Mud wall</t>
  </si>
  <si>
    <t>Household owns chickens</t>
  </si>
  <si>
    <t>Carpet floor</t>
  </si>
  <si>
    <t>Other type of flooring</t>
  </si>
  <si>
    <t>Telephone (non-mobile)</t>
  </si>
  <si>
    <t>Tractor</t>
  </si>
  <si>
    <t>Cement block wall</t>
  </si>
  <si>
    <t>Household owns sheep</t>
  </si>
  <si>
    <t>Hay with mud wall</t>
  </si>
  <si>
    <t>Agricultural crop for cooking</t>
  </si>
  <si>
    <t>Cement wall</t>
  </si>
  <si>
    <t>Rustic mat roof</t>
  </si>
  <si>
    <t>Other roof</t>
  </si>
  <si>
    <t>Straw/shrubs/grass for cooking</t>
  </si>
  <si>
    <t>Calamine/cement fiber roof</t>
  </si>
  <si>
    <t>Stone with lime wall</t>
  </si>
  <si>
    <t>Number of members per sleeping room</t>
  </si>
  <si>
    <t>Stone with mud wall</t>
  </si>
  <si>
    <t>Earth floor</t>
  </si>
  <si>
    <t>Mattress</t>
  </si>
  <si>
    <t>Motorcycle or Scooter</t>
  </si>
  <si>
    <t>Metal/GI roof</t>
  </si>
  <si>
    <t>Uncovered adobe wall</t>
  </si>
  <si>
    <t>Electricity for cooking</t>
  </si>
  <si>
    <t>Terrazo, ceramic tile floor</t>
  </si>
  <si>
    <t>Wood plank roof</t>
  </si>
  <si>
    <t>Household owns cattle milk cows or bulls</t>
  </si>
  <si>
    <t>Dirt wall</t>
  </si>
  <si>
    <t>Charcoal for cooking</t>
  </si>
  <si>
    <t>Biogas for cooking</t>
  </si>
  <si>
    <t>Other fuel for cooking</t>
  </si>
  <si>
    <t>Coal, lignite for cooking</t>
  </si>
  <si>
    <t>No wall</t>
  </si>
  <si>
    <t>Animal-drawn cart</t>
  </si>
  <si>
    <t>No food cooked in house</t>
  </si>
  <si>
    <t>Rickshaw</t>
  </si>
  <si>
    <t>Other wall</t>
  </si>
  <si>
    <t>Palm leaves/thatch roof</t>
  </si>
  <si>
    <t>No roof</t>
  </si>
  <si>
    <t>Carton wall</t>
  </si>
  <si>
    <t>Parquet, wood tile floor</t>
  </si>
  <si>
    <t>Household owns agricultural land</t>
  </si>
  <si>
    <t>Rudimentary wood plank floor</t>
  </si>
  <si>
    <t>Plywood wall</t>
  </si>
  <si>
    <t>Reused wood wall</t>
  </si>
  <si>
    <t>Wood plank / shingles wall</t>
  </si>
  <si>
    <t>dung floor</t>
  </si>
  <si>
    <t>Plastic sheet roof</t>
  </si>
  <si>
    <t>Kerosene for cooking</t>
  </si>
  <si>
    <t>Communalities</t>
  </si>
  <si>
    <t>Extraction</t>
  </si>
  <si>
    <t>Total Variance Explained</t>
  </si>
  <si>
    <t>Extraction Sums of Squared Loadings</t>
  </si>
  <si>
    <t>% of Variance</t>
  </si>
  <si>
    <t>Cumulative %</t>
  </si>
  <si>
    <t>Component Score Coefficient Matrix</t>
  </si>
  <si>
    <t>Component Score Covariance Matrix</t>
  </si>
  <si>
    <t>Region C</t>
  </si>
  <si>
    <t>Region CH</t>
  </si>
  <si>
    <t>Region E</t>
  </si>
  <si>
    <t>Region N</t>
  </si>
  <si>
    <t>Region NE</t>
  </si>
  <si>
    <t>Region S</t>
  </si>
  <si>
    <t>Region SE</t>
  </si>
  <si>
    <t>Region W</t>
  </si>
  <si>
    <t>Improved sources</t>
  </si>
  <si>
    <t>Main source of drinking water</t>
  </si>
  <si>
    <t>Piped into dwelling</t>
  </si>
  <si>
    <t>Piped into compound, yard or plot</t>
  </si>
  <si>
    <t>Piped to neighbour</t>
  </si>
  <si>
    <t>Public tap / standpipe</t>
  </si>
  <si>
    <t>Tube well, Borehole</t>
  </si>
  <si>
    <t>Protected well/kariaz</t>
  </si>
  <si>
    <t>Unprotected well/kariaz</t>
  </si>
  <si>
    <t>Protected spring</t>
  </si>
  <si>
    <t>Unprotected spring</t>
  </si>
  <si>
    <t>Rainwater collection</t>
  </si>
  <si>
    <t>Tanker-truck</t>
  </si>
  <si>
    <t>Cart with small tank / drum</t>
  </si>
  <si>
    <t>Surface water (river, stream, dam, lake, pond, canal, irrigation channel)</t>
  </si>
  <si>
    <t>Flush to piped sewer system</t>
  </si>
  <si>
    <t>Flush to septic tank</t>
  </si>
  <si>
    <t>Flush to pit (latrine)</t>
  </si>
  <si>
    <t>Flush to somewhere else</t>
  </si>
  <si>
    <t>Flush to unknown place / Not sure / DK where</t>
  </si>
  <si>
    <t>Ventilated Improved Pit latrine (VIP)</t>
  </si>
  <si>
    <t>Pit latrine with slab</t>
  </si>
  <si>
    <t>Pit latrine without slab / Open pit</t>
  </si>
  <si>
    <t>Composting toilet</t>
  </si>
  <si>
    <t>Bucket</t>
  </si>
  <si>
    <t>Double vault</t>
  </si>
  <si>
    <t>Eco sanitation</t>
  </si>
  <si>
    <t>Single vault</t>
  </si>
  <si>
    <t>No facility, Bush, Field</t>
  </si>
  <si>
    <t>Place where household members most often wash their hands</t>
  </si>
  <si>
    <t>Observed</t>
  </si>
  <si>
    <t>Not in dwelling/plot/yard</t>
  </si>
  <si>
    <t>No permission to see</t>
  </si>
  <si>
    <t>Other reason</t>
  </si>
  <si>
    <t>MICS11</t>
  </si>
  <si>
    <t>2011</t>
  </si>
  <si>
    <t>Household has: television</t>
  </si>
  <si>
    <t>Household has: refrigerator</t>
  </si>
  <si>
    <t>Household member owns: mobile phone</t>
  </si>
  <si>
    <t>Household fuel type: natural gas</t>
  </si>
  <si>
    <t>Household member owns: car/truck</t>
  </si>
  <si>
    <t>Household has: electricity</t>
  </si>
  <si>
    <t>Household member owns: motorcycle/scooter</t>
  </si>
  <si>
    <t>Has cement wall</t>
  </si>
  <si>
    <t>Has cement roof</t>
  </si>
  <si>
    <t>Household member owns: bicycle</t>
  </si>
  <si>
    <t>Household fuel type: wood</t>
  </si>
  <si>
    <t>Household owns bank account</t>
  </si>
  <si>
    <t>Household has: radio</t>
  </si>
  <si>
    <t>Has carpet floor</t>
  </si>
  <si>
    <t>Has wood roof</t>
  </si>
  <si>
    <t>Household fuel type: LPG</t>
  </si>
  <si>
    <t>Has vinyl/asphalt strip floor</t>
  </si>
  <si>
    <t>Has dirt wall</t>
  </si>
  <si>
    <t>Household member owns: watch</t>
  </si>
  <si>
    <t>Household fuel type: straw/shrub/grass</t>
  </si>
  <si>
    <t>Household has: non-mobile telephone</t>
  </si>
  <si>
    <t>Has bamboo with mud wall</t>
  </si>
  <si>
    <t>Has stone with lime/cement wall</t>
  </si>
  <si>
    <t>Household fuel type: animal dung</t>
  </si>
  <si>
    <t>Has covered adobe wall</t>
  </si>
  <si>
    <t>Persons per sleeping rooms</t>
  </si>
  <si>
    <t>Has stone with mud wall</t>
  </si>
  <si>
    <t>Has brick wall</t>
  </si>
  <si>
    <t>Has cement block wall</t>
  </si>
  <si>
    <t>Has earth/sand floor</t>
  </si>
  <si>
    <t>Has rustic mat roof</t>
  </si>
  <si>
    <t>Has metal roof</t>
  </si>
  <si>
    <t>Has sod roof</t>
  </si>
  <si>
    <t>Has calamine/cement fibre roof</t>
  </si>
  <si>
    <t>Has uncovered adobe wall</t>
  </si>
  <si>
    <t>Household member owns: animal drawn cart</t>
  </si>
  <si>
    <t>Has shingle roof</t>
  </si>
  <si>
    <t>Has no wall</t>
  </si>
  <si>
    <t>Has cement floor</t>
  </si>
  <si>
    <t>Has ceramic tile roof</t>
  </si>
  <si>
    <t>Household fuel type: electricity</t>
  </si>
  <si>
    <t>Has palm/bamboo roof</t>
  </si>
  <si>
    <t>Household fuel type: agrciultural crop residue</t>
  </si>
  <si>
    <t>Has thatch/palm leaf roof</t>
  </si>
  <si>
    <t>Household fuel type: charcoal</t>
  </si>
  <si>
    <t>Has reused wood wall</t>
  </si>
  <si>
    <t>Household fuel type: biogas</t>
  </si>
  <si>
    <t>Has wood plank roof</t>
  </si>
  <si>
    <t>Has ceramic tile floor</t>
  </si>
  <si>
    <t>Has parquet/polished wood floor</t>
  </si>
  <si>
    <t>Household fuel type: kerosene</t>
  </si>
  <si>
    <t>Has dung floor</t>
  </si>
  <si>
    <t>Household fuel type: coal/lignite</t>
  </si>
  <si>
    <t>Has wood floor</t>
  </si>
  <si>
    <t>Has cane/palm/trunk wall</t>
  </si>
  <si>
    <t>Has cardboard roof</t>
  </si>
  <si>
    <t>Household fuel type: no food cooked</t>
  </si>
  <si>
    <t>Has wood plank/shingle wall</t>
  </si>
  <si>
    <t>Has palm/bamboo floor</t>
  </si>
  <si>
    <t>Has cardboard wall</t>
  </si>
  <si>
    <t>Has no roof</t>
  </si>
  <si>
    <t>Has plywood wall</t>
  </si>
  <si>
    <t>Badakhshan</t>
  </si>
  <si>
    <t>Badghis</t>
  </si>
  <si>
    <t>Baghlan</t>
  </si>
  <si>
    <t>Balkh</t>
  </si>
  <si>
    <t>Bamyan</t>
  </si>
  <si>
    <t>Daykundi</t>
  </si>
  <si>
    <t>Farah</t>
  </si>
  <si>
    <t>Faryab</t>
  </si>
  <si>
    <t>Ghazni</t>
  </si>
  <si>
    <t>Ghor</t>
  </si>
  <si>
    <t>Helmand</t>
  </si>
  <si>
    <t>Herat</t>
  </si>
  <si>
    <t>Jawzjan</t>
  </si>
  <si>
    <t>Kabul</t>
  </si>
  <si>
    <t>Kandahar</t>
  </si>
  <si>
    <t>Kapisa</t>
  </si>
  <si>
    <t>Khost</t>
  </si>
  <si>
    <t>Kunarha</t>
  </si>
  <si>
    <t>Kunduz</t>
  </si>
  <si>
    <t>Laghman</t>
  </si>
  <si>
    <t>Logar</t>
  </si>
  <si>
    <t>Nangarhar</t>
  </si>
  <si>
    <t>Nimroz</t>
  </si>
  <si>
    <t>Nooristan</t>
  </si>
  <si>
    <t>Paktika</t>
  </si>
  <si>
    <t>Paktya</t>
  </si>
  <si>
    <t>Panjsher</t>
  </si>
  <si>
    <t>Parwan</t>
  </si>
  <si>
    <t>Samangan</t>
  </si>
  <si>
    <t>Sar-E-Pul</t>
  </si>
  <si>
    <t>Takhar</t>
  </si>
  <si>
    <t>Urozgan</t>
  </si>
  <si>
    <t>Wardak</t>
  </si>
  <si>
    <t>Zabul</t>
  </si>
  <si>
    <t>Piped to yard/plot</t>
  </si>
  <si>
    <t>Public tap/standpipe</t>
  </si>
  <si>
    <t>Protected well</t>
  </si>
  <si>
    <t>Unprotected well</t>
  </si>
  <si>
    <t>River/dam/lake/ponds/stream/canal/irrigation channel</t>
  </si>
  <si>
    <t>Flush to pit latrine</t>
  </si>
  <si>
    <t>Flush, don't know where</t>
  </si>
  <si>
    <t>Pit latrine without slab/open pit</t>
  </si>
  <si>
    <t>Bucket toilet</t>
  </si>
  <si>
    <t>Traditional dry vault</t>
  </si>
  <si>
    <t>Place where household members wash their hands</t>
  </si>
  <si>
    <t>Not observed: not in dwelling</t>
  </si>
  <si>
    <t>Not observed: no permission to see</t>
  </si>
  <si>
    <t>Not observed: other reason</t>
  </si>
  <si>
    <t>DHS15</t>
  </si>
  <si>
    <t>2015</t>
  </si>
  <si>
    <t>Factor Analysis</t>
  </si>
  <si>
    <t>Cuboard</t>
  </si>
  <si>
    <t>Chair</t>
  </si>
  <si>
    <t>Table</t>
  </si>
  <si>
    <t>Bed</t>
  </si>
  <si>
    <t>Computer/laptop</t>
  </si>
  <si>
    <t>Has radio</t>
  </si>
  <si>
    <t>Has refrigerator</t>
  </si>
  <si>
    <t>LPG for cooking</t>
  </si>
  <si>
    <t>Sofa</t>
  </si>
  <si>
    <t>Has bicycle</t>
  </si>
  <si>
    <t>Has television</t>
  </si>
  <si>
    <t>Has car/truck</t>
  </si>
  <si>
    <t>Has bank account</t>
  </si>
  <si>
    <t>Concrete roof</t>
  </si>
  <si>
    <t>Sewing machine</t>
  </si>
  <si>
    <t>Has watch</t>
  </si>
  <si>
    <t>Cement walls</t>
  </si>
  <si>
    <t>Mud and hay roof</t>
  </si>
  <si>
    <t>Wood for cooking</t>
  </si>
  <si>
    <t>Brick walls</t>
  </si>
  <si>
    <t>Rug or mat floor</t>
  </si>
  <si>
    <t>2-3 horses, donkeys, mules</t>
  </si>
  <si>
    <t>Prepared muds walls</t>
  </si>
  <si>
    <t>Has electricity</t>
  </si>
  <si>
    <t>Has mobile telephone</t>
  </si>
  <si>
    <t>1-2 cattle</t>
  </si>
  <si>
    <t>10+ more sheep</t>
  </si>
  <si>
    <t>Stone walls with lime/cement</t>
  </si>
  <si>
    <t>Has motorcycle/scooter</t>
  </si>
  <si>
    <t>Calamine, cement fiber roof</t>
  </si>
  <si>
    <t>Hay with mud walls</t>
  </si>
  <si>
    <t>Cement block walls</t>
  </si>
  <si>
    <t>No walls</t>
  </si>
  <si>
    <t>1-2 cmilk cows or bulls</t>
  </si>
  <si>
    <t>Thatch, palm leaf roof</t>
  </si>
  <si>
    <t>1 horse, donkey, mule</t>
  </si>
  <si>
    <t>5-9 goats</t>
  </si>
  <si>
    <t>1-9 chickens</t>
  </si>
  <si>
    <t>Other type of roof</t>
  </si>
  <si>
    <t>Tile roof</t>
  </si>
  <si>
    <t>Natural gas for cooking</t>
  </si>
  <si>
    <t>10+ more goats</t>
  </si>
  <si>
    <t>Sod roof</t>
  </si>
  <si>
    <t>Stone with mud walls</t>
  </si>
  <si>
    <t>Metal roof</t>
  </si>
  <si>
    <t>1-4 goats</t>
  </si>
  <si>
    <t>Covered adobe walls</t>
  </si>
  <si>
    <t>Big land</t>
  </si>
  <si>
    <t>4+ horses, donkeys, mules</t>
  </si>
  <si>
    <t>Has animal-drawn cart</t>
  </si>
  <si>
    <t>5-9 sheep</t>
  </si>
  <si>
    <t>10-19 chickens</t>
  </si>
  <si>
    <t>Mud/Clay/Earth floor</t>
  </si>
  <si>
    <t>Earth, sand floor</t>
  </si>
  <si>
    <t>Cardboard roof</t>
  </si>
  <si>
    <t>6+ milk cows or bulls</t>
  </si>
  <si>
    <t>5-5 milk cows or bulls</t>
  </si>
  <si>
    <t>Does not cook</t>
  </si>
  <si>
    <t>Carton walls</t>
  </si>
  <si>
    <t>1-4 sheep</t>
  </si>
  <si>
    <t>1-4 ducks</t>
  </si>
  <si>
    <t>Other type of walls</t>
  </si>
  <si>
    <t>2 Camels</t>
  </si>
  <si>
    <t>20+ chickens</t>
  </si>
  <si>
    <t>Wood planks roof</t>
  </si>
  <si>
    <t>Dirt walls</t>
  </si>
  <si>
    <t>Reused wood walls</t>
  </si>
  <si>
    <t>Roofing shingles roof</t>
  </si>
  <si>
    <t>Uncovered adobe walls</t>
  </si>
  <si>
    <t>Vinyl, asphalt strips floor</t>
  </si>
  <si>
    <t>Small land</t>
  </si>
  <si>
    <t>Wood planks, shingles walls</t>
  </si>
  <si>
    <t>Finished wood roof</t>
  </si>
  <si>
    <t>Plywood walls</t>
  </si>
  <si>
    <t>Dung floor</t>
  </si>
  <si>
    <t>10+ ducks</t>
  </si>
  <si>
    <t>5-9 ducks</t>
  </si>
  <si>
    <t>3+ Camels</t>
  </si>
  <si>
    <t>3-5 cattle</t>
  </si>
  <si>
    <t>1 Camel</t>
  </si>
  <si>
    <t>6+ cattle</t>
  </si>
  <si>
    <t>Medium land</t>
  </si>
  <si>
    <t>Sar-e-Pul</t>
  </si>
  <si>
    <t>Q4.21. Main source of drinking water</t>
  </si>
  <si>
    <t>Piped - into compound</t>
  </si>
  <si>
    <t>Hand pump (bore hole, tube well) public</t>
  </si>
  <si>
    <t>Spring, well or kariz - protected</t>
  </si>
  <si>
    <t>Spring, well or kariz - unprotected</t>
  </si>
  <si>
    <t>Well - protected</t>
  </si>
  <si>
    <t>Well - unprotected</t>
  </si>
  <si>
    <t>Surface water (river, stream, irrigation channel....)</t>
  </si>
  <si>
    <t>Tanker - truck</t>
  </si>
  <si>
    <t>Q4.19. Main toilet facility</t>
  </si>
  <si>
    <t>Pit latrine - with slab/covered</t>
  </si>
  <si>
    <t>Pit latrine _without slab/open</t>
  </si>
  <si>
    <t>Ventilated improved pit latrine</t>
  </si>
  <si>
    <t>Flush toilet to sewer system</t>
  </si>
  <si>
    <t>Flush/pour toilet to septic tank/pit</t>
  </si>
  <si>
    <t>Flush/pour flush toilet to pit</t>
  </si>
  <si>
    <t>Flush/pour flush toilet to elsewhere</t>
  </si>
  <si>
    <t>Single/double vault - with urine diversion</t>
  </si>
  <si>
    <t>Single/double vault - without urine diversion</t>
  </si>
  <si>
    <t>No facility - open field, bush</t>
  </si>
  <si>
    <t>Other, specify</t>
  </si>
  <si>
    <t>ALCS17</t>
  </si>
  <si>
    <t>2017</t>
  </si>
  <si>
    <t>Concrete/tile floor</t>
  </si>
  <si>
    <t>Household cooks in dwelling</t>
  </si>
  <si>
    <t>Mud/earth floor</t>
  </si>
  <si>
    <t>Dwelling ownership 2</t>
  </si>
  <si>
    <t>Q4.14.a. Electicity from electric grid</t>
  </si>
  <si>
    <t>Gas for cooking</t>
  </si>
  <si>
    <t>Mud bricks/mud walls</t>
  </si>
  <si>
    <t>Fired brick/stone walls</t>
  </si>
  <si>
    <t>Q4.14.g. Solar</t>
  </si>
  <si>
    <t>solar panel</t>
  </si>
  <si>
    <t>Dwelling ownership 3</t>
  </si>
  <si>
    <t>Dwelling ownership 4</t>
  </si>
  <si>
    <t>Concrete/cement walls</t>
  </si>
  <si>
    <t>Household cooks in a separate room outside</t>
  </si>
  <si>
    <t>Household cooks outside house</t>
  </si>
  <si>
    <t>Dwelling ownership 1</t>
  </si>
  <si>
    <t>Firewood for cooking</t>
  </si>
  <si>
    <t>Bushes (ping) twigs/branches for cooking</t>
  </si>
  <si>
    <t>Q4.14.f. Community dynamo (hydro)</t>
  </si>
  <si>
    <t>mobile phone</t>
  </si>
  <si>
    <t>Animal dung for cooking</t>
  </si>
  <si>
    <t>Stone/mud walls</t>
  </si>
  <si>
    <t>Q4.14.c. Private generator (engine)</t>
  </si>
  <si>
    <t>carpet</t>
  </si>
  <si>
    <t>10+ more sheeps</t>
  </si>
  <si>
    <t>satellite dish</t>
  </si>
  <si>
    <t>Household light: gas</t>
  </si>
  <si>
    <t>Household light: Other source</t>
  </si>
  <si>
    <t>Q4.14.i. Battery</t>
  </si>
  <si>
    <t>Palm/bamboo roof</t>
  </si>
  <si>
    <t>Household light: Electricity</t>
  </si>
  <si>
    <t>5-5 cattle</t>
  </si>
  <si>
    <t>1-4 sheeps</t>
  </si>
  <si>
    <t>Crop residue, trash for cooking</t>
  </si>
  <si>
    <t>Q4.14.b. Government generator</t>
  </si>
  <si>
    <t>5-9 sheeps</t>
  </si>
  <si>
    <t>Household light: fuel</t>
  </si>
  <si>
    <t>Q4.14.d. Private dynamo (hydro)</t>
  </si>
  <si>
    <t>2-3 camels</t>
  </si>
  <si>
    <t>Household cooks in other place</t>
  </si>
  <si>
    <t>Household light: No lighting in the house</t>
  </si>
  <si>
    <t>Dwelling ownership 5</t>
  </si>
  <si>
    <t>Q4.14.h. Wind</t>
  </si>
  <si>
    <t>Q4.14.e. Community generator (engine)</t>
  </si>
  <si>
    <t>1 camel</t>
  </si>
  <si>
    <t>Household light: Candle</t>
  </si>
  <si>
    <t>Charcoal. coal for cooking</t>
  </si>
  <si>
    <t>4+ camels</t>
  </si>
  <si>
    <t>missing</t>
  </si>
  <si>
    <t>% Improved
&lt; = 30min</t>
  </si>
  <si>
    <t>iso3</t>
  </si>
  <si>
    <t>AFG</t>
  </si>
  <si>
    <t>year</t>
  </si>
  <si>
    <t>data_source</t>
  </si>
  <si>
    <t>AFG_2010_DHS</t>
  </si>
  <si>
    <t>AFG_2011_MICS</t>
  </si>
  <si>
    <t>AFG_2015_DHS</t>
  </si>
  <si>
    <t>AFG_2017_ALCS</t>
  </si>
  <si>
    <t>row</t>
  </si>
  <si>
    <t>var1</t>
  </si>
  <si>
    <t>var2</t>
  </si>
  <si>
    <t>varname</t>
  </si>
  <si>
    <t>w_imp</t>
  </si>
  <si>
    <t>w_bas</t>
  </si>
  <si>
    <t>w_lim</t>
  </si>
  <si>
    <t>w_unimp</t>
  </si>
  <si>
    <t>w_sur</t>
  </si>
  <si>
    <t>w_pip</t>
  </si>
  <si>
    <t>w_pop</t>
  </si>
  <si>
    <t>s_imp</t>
  </si>
  <si>
    <t>s_bas</t>
  </si>
  <si>
    <t>s_lim</t>
  </si>
  <si>
    <t>s_unimp</t>
  </si>
  <si>
    <t>s_od</t>
  </si>
  <si>
    <t>s_shared</t>
  </si>
  <si>
    <t>s_sew</t>
  </si>
  <si>
    <t>s_sep</t>
  </si>
  <si>
    <t>s_lat</t>
  </si>
  <si>
    <t>w_premises</t>
  </si>
  <si>
    <t>w_30min</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</si>
  <si>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</si>
  <si>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</si>
  <si>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</si>
  <si>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</si>
  <si>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</si>
  <si>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</si>
  <si>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</si>
  <si>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</si>
  <si>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</si>
  <si>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</si>
  <si>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</si>
  <si>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</si>
  <si>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</si>
  <si>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</si>
  <si>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</si>
  <si>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</si>
  <si>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</si>
  <si>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</si>
  <si>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</si>
  <si>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</si>
  <si>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</si>
  <si>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</si>
  <si>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</si>
  <si>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</si>
  <si>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</si>
  <si>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</si>
  <si>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</si>
  <si>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</si>
  <si>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</si>
  <si>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</si>
  <si>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region_13_name</t>
  </si>
  <si>
    <t>region_14_name</t>
  </si>
  <si>
    <t>region_15_name</t>
  </si>
  <si>
    <t>region_16_name</t>
  </si>
  <si>
    <t>region_17_name</t>
  </si>
  <si>
    <t>region_18_name</t>
  </si>
  <si>
    <t>region_19_name</t>
  </si>
  <si>
    <t>region_20_name</t>
  </si>
  <si>
    <t>region_21_name</t>
  </si>
  <si>
    <t>region_22_name</t>
  </si>
  <si>
    <t>region_23_name</t>
  </si>
  <si>
    <t>region_24_name</t>
  </si>
  <si>
    <t>region_25_name</t>
  </si>
  <si>
    <t>region_26_name</t>
  </si>
  <si>
    <t>region_27_name</t>
  </si>
  <si>
    <t>region_28_name</t>
  </si>
  <si>
    <t>region_29_name</t>
  </si>
  <si>
    <t>region_30_name</t>
  </si>
  <si>
    <t>region_31_name</t>
  </si>
  <si>
    <t>region_32_name</t>
  </si>
  <si>
    <t>region_33_name</t>
  </si>
  <si>
    <t>region_34_name</t>
  </si>
  <si>
    <t>region_1</t>
  </si>
  <si>
    <t>region_2</t>
  </si>
  <si>
    <t>region_3</t>
  </si>
  <si>
    <t>region_4</t>
  </si>
  <si>
    <t>region_5</t>
  </si>
  <si>
    <t>region_6</t>
  </si>
  <si>
    <t>region_7</t>
  </si>
  <si>
    <t>region_8</t>
  </si>
  <si>
    <t>region_9</t>
  </si>
  <si>
    <t>region_10</t>
  </si>
  <si>
    <t>region_11</t>
  </si>
  <si>
    <t>region_12</t>
  </si>
  <si>
    <t>region_13</t>
  </si>
  <si>
    <t>region_14</t>
  </si>
  <si>
    <t>region_15</t>
  </si>
  <si>
    <t>region_16</t>
  </si>
  <si>
    <t>region_17</t>
  </si>
  <si>
    <t>region_18</t>
  </si>
  <si>
    <t>region_19</t>
  </si>
  <si>
    <t>region_20</t>
  </si>
  <si>
    <t>region_21</t>
  </si>
  <si>
    <t>region_22</t>
  </si>
  <si>
    <t>region_23</t>
  </si>
  <si>
    <t>region_24</t>
  </si>
  <si>
    <t>region_25</t>
  </si>
  <si>
    <t>region_26</t>
  </si>
  <si>
    <t>region_27</t>
  </si>
  <si>
    <t>region_28</t>
  </si>
  <si>
    <t>region_29</t>
  </si>
  <si>
    <t>region_30</t>
  </si>
  <si>
    <t>region_31</t>
  </si>
  <si>
    <t>region_32</t>
  </si>
  <si>
    <t>region_33</t>
  </si>
  <si>
    <t>region_34</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</si>
  <si>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</si>
  <si>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</si>
  <si>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</si>
  <si>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</si>
  <si>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</si>
  <si>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</si>
  <si>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</si>
  <si>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</si>
  <si>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</si>
  <si>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</si>
  <si>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</si>
  <si>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</si>
  <si>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</si>
  <si>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</si>
  <si>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</si>
  <si>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</si>
  <si>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</si>
  <si>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</si>
  <si>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</si>
  <si>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</si>
  <si>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</si>
  <si>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</si>
  <si>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</si>
  <si>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</si>
  <si>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</si>
  <si>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</si>
  <si>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</si>
  <si>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n_region_13</t>
  </si>
  <si>
    <t>n_region_14</t>
  </si>
  <si>
    <t>n_region_15</t>
  </si>
  <si>
    <t>n_region_16</t>
  </si>
  <si>
    <t>n_region_17</t>
  </si>
  <si>
    <t>n_region_18</t>
  </si>
  <si>
    <t>n_region_19</t>
  </si>
  <si>
    <t>n_region_20</t>
  </si>
  <si>
    <t>n_region_21</t>
  </si>
  <si>
    <t>n_region_22</t>
  </si>
  <si>
    <t>n_region_23</t>
  </si>
  <si>
    <t>n_region_24</t>
  </si>
  <si>
    <t>n_region_25</t>
  </si>
  <si>
    <t>n_region_26</t>
  </si>
  <si>
    <t>n_region_27</t>
  </si>
  <si>
    <t>n_region_28</t>
  </si>
  <si>
    <t>n_region_29</t>
  </si>
  <si>
    <t>n_region_30</t>
  </si>
  <si>
    <t>n_region_31</t>
  </si>
  <si>
    <t>n_region_32</t>
  </si>
  <si>
    <t>n_region_33</t>
  </si>
  <si>
    <t>n_region_34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</si>
</sst>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0" x14ac:knownFonts="1">
    <font>
      <sz val="10"/>
      <name val="Arial"/>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b/>
      <sz val="11"/>
      <color rgb="FF010205"/>
      <name val="Arial Bold"/>
    </font>
    <font>
      <sz val="9"/>
      <color rgb="FFFF0000"/>
      <name val="Arial"/>
      <family val="2"/>
    </font>
    <font>
      <sz val="10"/>
      <color theme="1" tint="0.49995422223579"/>
      <name val="Arial"/>
      <family val="2"/>
    </font>
    <font>
      <sz val="9"/>
      <color theme="0" tint="-0.49995422223579"/>
      <name val="Arial"/>
      <family val="2"/>
    </font>
  </fonts>
  <fills count="2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34">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s>
  <cellStyleXfs count="2">
    <xf numFmtId="0" fontId="0" fillId="0" borderId="0"/>
    <xf numFmtId="0" fontId="1" fillId="3" borderId="10"/>
  </cellStyleXfs>
  <cellXfs count="870">
    <xf numFmtId="0" fontId="0" fillId="0" borderId="0" xfId="0"/>
    <xf numFmtId="0" fontId="1" fillId="0" borderId="10" xfId="0" applyFont="true" applyFill="true" applyBorder="true"/>
    <xf numFmtId="167" fontId="11" fillId="0" borderId="10" xfId="0" applyNumberFormat="true" applyFont="true" applyFill="true" applyBorder="true" applyAlignment="true">
      <alignment horizontal="center" vertical="center"/>
    </xf>
    <xf numFmtId="167" fontId="38" fillId="0" borderId="10" xfId="0" applyNumberFormat="true" applyFont="true" applyFill="true" applyBorder="true" applyAlignment="true">
      <alignment horizontal="center" vertical="center"/>
    </xf>
    <xf numFmtId="167" fontId="69" fillId="0" borderId="10" xfId="0" applyNumberFormat="true" applyFont="true" applyFill="true" applyBorder="true" applyAlignment="true">
      <alignment horizontal="center" vertical="center"/>
    </xf>
    <xf numFmtId="168" fontId="11" fillId="0" borderId="10" xfId="0" applyNumberFormat="true" applyFont="true" applyFill="true" applyBorder="true" applyAlignment="true">
      <alignment horizontal="center" vertical="center"/>
    </xf>
    <xf numFmtId="168" fontId="69" fillId="0" borderId="10" xfId="0" applyNumberFormat="true" applyFont="true" applyFill="true" applyBorder="true" applyAlignment="true">
      <alignment horizontal="center" vertical="center"/>
    </xf>
    <xf numFmtId="168" fontId="69" fillId="23" borderId="110" xfId="0" applyNumberFormat="true" applyFont="true" applyFill="true" applyBorder="true" applyAlignment="true">
      <alignment horizontal="center" vertical="center"/>
    </xf>
    <xf numFmtId="169" fontId="43" fillId="17" borderId="133" xfId="0" applyNumberFormat="true" applyFont="true" applyFill="true" applyBorder="true" applyAlignment="true">
      <alignment horizontal="center" vertical="center"/>
    </xf>
    <xf numFmtId="167" fontId="69" fillId="18" borderId="116" xfId="0" applyNumberFormat="true" applyFont="true" applyFill="true" applyBorder="true" applyAlignment="true">
      <alignment horizontal="center" vertical="center"/>
    </xf>
    <xf numFmtId="167" fontId="69" fillId="18" borderId="132" xfId="0" applyNumberFormat="true" applyFont="true" applyFill="true" applyBorder="true" applyAlignment="true">
      <alignment horizontal="center" vertical="center"/>
    </xf>
    <xf numFmtId="168" fontId="69" fillId="23" borderId="131" xfId="0" applyNumberFormat="true" applyFont="true" applyFill="true" applyBorder="true" applyAlignment="true">
      <alignment horizontal="center" vertical="center"/>
    </xf>
    <xf numFmtId="168" fontId="69" fillId="23" borderId="126" xfId="0" applyNumberFormat="true" applyFont="true" applyFill="true" applyBorder="true" applyAlignment="true">
      <alignment horizontal="center" vertical="center"/>
    </xf>
    <xf numFmtId="169" fontId="43" fillId="17" borderId="130" xfId="0" applyNumberFormat="true" applyFont="true" applyFill="true" applyBorder="true" applyAlignment="true">
      <alignment horizontal="center" vertical="center"/>
    </xf>
    <xf numFmtId="169" fontId="43" fillId="17" borderId="129" xfId="0" applyNumberFormat="true" applyFont="true" applyFill="true" applyBorder="true" applyAlignment="true">
      <alignment horizontal="center" vertical="center"/>
    </xf>
    <xf numFmtId="0" fontId="11" fillId="3" borderId="10" xfId="0" applyFont="true" applyFill="true" applyBorder="true" applyAlignment="true">
      <alignment horizontal="center" vertical="center"/>
    </xf>
    <xf numFmtId="0" fontId="69" fillId="3" borderId="10" xfId="0" applyFont="true" applyFill="true" applyBorder="true" applyAlignment="true">
      <alignment horizontal="center" vertical="center"/>
    </xf>
    <xf numFmtId="0" fontId="1" fillId="0" borderId="96" xfId="0" applyFont="true" applyFill="true" applyBorder="true" applyAlignment="true">
      <alignment vertical="center" wrapText="true"/>
    </xf>
    <xf numFmtId="0" fontId="1" fillId="23" borderId="102" xfId="0" applyFont="true" applyFill="true" applyBorder="true" applyAlignment="true">
      <alignment horizontal="center" vertical="center"/>
    </xf>
    <xf numFmtId="0" fontId="1" fillId="23" borderId="125" xfId="0" applyFont="true" applyFill="true" applyBorder="true" applyAlignment="true">
      <alignment horizontal="center" vertical="center"/>
    </xf>
    <xf numFmtId="0" fontId="1" fillId="23" borderId="99" xfId="0" applyFont="true" applyFill="true" applyBorder="true" applyAlignment="true">
      <alignment horizontal="center" vertical="center"/>
    </xf>
    <xf numFmtId="0" fontId="1" fillId="23" borderId="124" xfId="0" applyFont="true" applyFill="true" applyBorder="true" applyAlignment="true">
      <alignment horizontal="center" vertical="center"/>
    </xf>
    <xf numFmtId="0" fontId="1" fillId="23" borderId="94" xfId="0" applyFont="true" applyFill="true" applyBorder="true" applyAlignment="true">
      <alignment horizontal="center" vertical="center"/>
    </xf>
    <xf numFmtId="0" fontId="1" fillId="0" borderId="100" xfId="0" applyFont="true" applyFill="true" applyBorder="true" applyAlignment="true">
      <alignment vertical="center"/>
    </xf>
    <xf numFmtId="167" fontId="69" fillId="18" borderId="53" xfId="0" applyNumberFormat="true" applyFont="true" applyFill="true" applyBorder="true" applyAlignment="true">
      <alignment horizontal="center" vertical="center"/>
    </xf>
    <xf numFmtId="167" fontId="69" fillId="18" borderId="80" xfId="0" applyNumberFormat="true" applyFont="true" applyFill="true" applyBorder="true" applyAlignment="true">
      <alignment horizontal="center" vertical="center"/>
    </xf>
    <xf numFmtId="167" fontId="69" fillId="18" borderId="58" xfId="0" applyNumberFormat="true" applyFont="true" applyFill="true" applyBorder="true" applyAlignment="true">
      <alignment horizontal="center" vertical="center"/>
    </xf>
    <xf numFmtId="167" fontId="69" fillId="18" borderId="56" xfId="0" applyNumberFormat="true" applyFont="true" applyFill="true" applyBorder="true" applyAlignment="true">
      <alignment horizontal="center" vertical="center"/>
    </xf>
    <xf numFmtId="167" fontId="69" fillId="18" borderId="60" xfId="0" applyNumberFormat="true" applyFont="true" applyFill="true" applyBorder="true" applyAlignment="true">
      <alignment horizontal="center" vertical="center"/>
    </xf>
    <xf numFmtId="167" fontId="69" fillId="18" borderId="93" xfId="0" applyNumberFormat="true" applyFont="true" applyFill="true" applyBorder="true" applyAlignment="true">
      <alignment horizontal="center" vertical="center"/>
    </xf>
    <xf numFmtId="167" fontId="69" fillId="18" borderId="87" xfId="0" applyNumberFormat="true" applyFont="true" applyFill="true" applyBorder="true" applyAlignment="true">
      <alignment horizontal="center" vertical="center"/>
    </xf>
    <xf numFmtId="167" fontId="69" fillId="18" borderId="91" xfId="0" applyNumberFormat="true" applyFont="true" applyFill="true" applyBorder="true" applyAlignment="true">
      <alignment horizontal="center" vertical="center"/>
    </xf>
    <xf numFmtId="167" fontId="69" fillId="18" borderId="86" xfId="0" applyNumberFormat="true" applyFont="true" applyFill="true" applyBorder="true" applyAlignment="true">
      <alignment horizontal="center" vertical="center"/>
    </xf>
    <xf numFmtId="167" fontId="69" fillId="18" borderId="85" xfId="0" applyNumberFormat="true" applyFont="true" applyFill="true" applyBorder="true" applyAlignment="true">
      <alignment horizontal="center" vertical="center"/>
    </xf>
    <xf numFmtId="167" fontId="69" fillId="18" borderId="57" xfId="0" applyNumberFormat="true" applyFont="true" applyFill="true" applyBorder="true" applyAlignment="true">
      <alignment horizontal="center" vertical="center"/>
    </xf>
    <xf numFmtId="167" fontId="69" fillId="18" borderId="59" xfId="0" applyNumberFormat="true" applyFont="true" applyFill="true" applyBorder="true" applyAlignment="true">
      <alignment horizontal="center" vertical="center"/>
    </xf>
    <xf numFmtId="167" fontId="69" fillId="18" borderId="79" xfId="0" applyNumberFormat="true" applyFont="true" applyFill="true" applyBorder="true" applyAlignment="true">
      <alignment horizontal="center" vertical="center"/>
    </xf>
    <xf numFmtId="167" fontId="69" fillId="18" borderId="50" xfId="0" applyNumberFormat="true" applyFont="true" applyFill="true" applyBorder="true" applyAlignment="true">
      <alignment horizontal="center" vertical="center"/>
    </xf>
    <xf numFmtId="167" fontId="69" fillId="18" borderId="55" xfId="0" applyNumberFormat="true" applyFont="true" applyFill="true" applyBorder="true" applyAlignment="true">
      <alignment horizontal="center" vertical="center"/>
    </xf>
    <xf numFmtId="167" fontId="69" fillId="18" borderId="72" xfId="0" applyNumberFormat="true" applyFont="true" applyFill="true" applyBorder="true" applyAlignment="true">
      <alignment horizontal="center" vertical="center"/>
    </xf>
    <xf numFmtId="167" fontId="69" fillId="18" borderId="78" xfId="0" applyNumberFormat="true" applyFont="true" applyFill="true" applyBorder="true" applyAlignment="true">
      <alignment horizontal="center" vertical="center"/>
    </xf>
    <xf numFmtId="167" fontId="69" fillId="18" borderId="71" xfId="0" applyNumberFormat="true" applyFont="true" applyFill="true" applyBorder="true" applyAlignment="true">
      <alignment horizontal="center" vertical="center"/>
    </xf>
    <xf numFmtId="167" fontId="69" fillId="18" borderId="70" xfId="0" applyNumberFormat="true" applyFont="true" applyFill="true" applyBorder="true" applyAlignment="true">
      <alignment horizontal="center" vertical="center"/>
    </xf>
    <xf numFmtId="168" fontId="69" fillId="23" borderId="100" xfId="0" applyNumberFormat="true" applyFont="true" applyFill="true" applyBorder="true" applyAlignment="true">
      <alignment horizontal="center" vertical="center"/>
    </xf>
    <xf numFmtId="168" fontId="69" fillId="23" borderId="102" xfId="0" applyNumberFormat="true" applyFont="true" applyFill="true" applyBorder="true" applyAlignment="true">
      <alignment horizontal="center" vertical="center"/>
    </xf>
    <xf numFmtId="168" fontId="69" fillId="23" borderId="101" xfId="0" applyNumberFormat="true" applyFont="true" applyFill="true" applyBorder="true" applyAlignment="true">
      <alignment horizontal="center" vertical="center"/>
    </xf>
    <xf numFmtId="168" fontId="69" fillId="23" borderId="123" xfId="0" applyNumberFormat="true" applyFont="true" applyFill="true" applyBorder="true" applyAlignment="true">
      <alignment horizontal="center" vertical="center"/>
    </xf>
    <xf numFmtId="168" fontId="69" fillId="23" borderId="125" xfId="0" applyNumberFormat="true" applyFont="true" applyFill="true" applyBorder="true" applyAlignment="true">
      <alignment horizontal="center" vertical="center"/>
    </xf>
    <xf numFmtId="168" fontId="69" fillId="23" borderId="124" xfId="0" applyNumberFormat="true" applyFont="true" applyFill="true" applyBorder="true" applyAlignment="true">
      <alignment horizontal="center" vertical="center"/>
    </xf>
    <xf numFmtId="168" fontId="69" fillId="23" borderId="118" xfId="0" applyNumberFormat="true" applyFont="true" applyFill="true" applyBorder="true" applyAlignment="true">
      <alignment horizontal="center" vertical="center"/>
    </xf>
    <xf numFmtId="168" fontId="69" fillId="23" borderId="122" xfId="0" applyNumberFormat="true" applyFont="true" applyFill="true" applyBorder="true" applyAlignment="true">
      <alignment horizontal="center" vertical="center"/>
    </xf>
    <xf numFmtId="168" fontId="69" fillId="23" borderId="120" xfId="0" applyNumberFormat="true" applyFont="true" applyFill="true" applyBorder="true" applyAlignment="true">
      <alignment horizontal="center" vertical="center"/>
    </xf>
    <xf numFmtId="168" fontId="69" fillId="23" borderId="117" xfId="0" applyNumberFormat="true" applyFont="true" applyFill="true" applyBorder="true" applyAlignment="true">
      <alignment horizontal="center" vertical="center"/>
    </xf>
    <xf numFmtId="168" fontId="69" fillId="23" borderId="121" xfId="0" applyNumberFormat="true" applyFont="true" applyFill="true" applyBorder="true" applyAlignment="true">
      <alignment horizontal="center" vertical="center"/>
    </xf>
    <xf numFmtId="168" fontId="69" fillId="23" borderId="119" xfId="0" applyNumberFormat="true" applyFont="true" applyFill="true" applyBorder="true" applyAlignment="true">
      <alignment horizontal="center" vertical="center"/>
    </xf>
    <xf numFmtId="168" fontId="69" fillId="23" borderId="96" xfId="0" applyNumberFormat="true" applyFont="true" applyFill="true" applyBorder="true" applyAlignment="true">
      <alignment horizontal="center" vertical="center"/>
    </xf>
    <xf numFmtId="168" fontId="69" fillId="23" borderId="99" xfId="0" applyNumberFormat="true" applyFont="true" applyFill="true" applyBorder="true" applyAlignment="true">
      <alignment horizontal="center" vertical="center"/>
    </xf>
    <xf numFmtId="168" fontId="69" fillId="23" borderId="94" xfId="0" applyNumberFormat="true" applyFont="true" applyFill="true" applyBorder="true" applyAlignment="true">
      <alignment horizontal="center" vertical="center"/>
    </xf>
    <xf numFmtId="0" fontId="39" fillId="0" borderId="102" xfId="0" applyFont="true" applyFill="true" applyBorder="true" applyAlignment="true">
      <alignment horizontal="left" vertical="center"/>
    </xf>
    <xf numFmtId="0" fontId="1" fillId="3" borderId="101" xfId="0" applyFont="true" applyFill="true" applyBorder="true" applyAlignment="true">
      <alignment vertical="center"/>
    </xf>
    <xf numFmtId="0" fontId="1" fillId="3" borderId="128" xfId="0" applyFont="true" applyFill="true" applyBorder="true" applyAlignment="true">
      <alignment vertical="center"/>
    </xf>
    <xf numFmtId="0" fontId="1" fillId="0" borderId="94" xfId="0" applyFont="true" applyFill="true" applyBorder="true" applyAlignment="true">
      <alignment horizontal="center" vertical="center" wrapText="true"/>
    </xf>
    <xf numFmtId="0" fontId="1" fillId="23" borderId="102" xfId="0" applyFont="true" applyFill="true" applyBorder="true" applyAlignment="true">
      <alignment horizontal="center" vertical="center" wrapText="true"/>
    </xf>
    <xf numFmtId="0" fontId="1" fillId="23" borderId="125" xfId="0" applyFont="true" applyFill="true" applyBorder="true" applyAlignment="true">
      <alignment horizontal="center" vertical="center" wrapText="true"/>
    </xf>
    <xf numFmtId="0" fontId="1" fillId="23" borderId="99" xfId="0" applyFont="true" applyFill="true" applyBorder="true" applyAlignment="true">
      <alignment horizontal="center" vertical="center" wrapText="true"/>
    </xf>
    <xf numFmtId="168" fontId="38" fillId="23" borderId="101" xfId="0" applyNumberFormat="true" applyFont="true" applyFill="true" applyBorder="true" applyAlignment="true">
      <alignment horizontal="center" vertical="center" wrapText="true"/>
    </xf>
    <xf numFmtId="168" fontId="38" fillId="23" borderId="124" xfId="0" applyNumberFormat="true" applyFont="true" applyFill="true" applyBorder="true" applyAlignment="true">
      <alignment horizontal="center" vertical="center" wrapText="true"/>
    </xf>
    <xf numFmtId="168" fontId="38" fillId="23" borderId="120" xfId="0" applyNumberFormat="true" applyFont="true" applyFill="true" applyBorder="true" applyAlignment="true">
      <alignment horizontal="center" vertical="center" wrapText="true"/>
    </xf>
    <xf numFmtId="168" fontId="38" fillId="23" borderId="119" xfId="0" applyNumberFormat="true" applyFont="true" applyFill="true" applyBorder="true" applyAlignment="true">
      <alignment horizontal="center" vertical="center" wrapText="true"/>
    </xf>
    <xf numFmtId="168" fontId="38" fillId="23" borderId="94" xfId="0" applyNumberFormat="true" applyFont="true" applyFill="true" applyBorder="true" applyAlignment="true">
      <alignment horizontal="center" vertical="center" wrapText="true"/>
    </xf>
    <xf numFmtId="167" fontId="38" fillId="23" borderId="101" xfId="0" applyNumberFormat="true" applyFont="true" applyFill="true" applyBorder="true" applyAlignment="true">
      <alignment horizontal="center" vertical="center" wrapText="true"/>
    </xf>
    <xf numFmtId="167" fontId="38" fillId="23" borderId="124" xfId="0" applyNumberFormat="true" applyFont="true" applyFill="true" applyBorder="true" applyAlignment="true">
      <alignment horizontal="center" vertical="center" wrapText="true"/>
    </xf>
    <xf numFmtId="167" fontId="38" fillId="23" borderId="120" xfId="0" applyNumberFormat="true" applyFont="true" applyFill="true" applyBorder="true" applyAlignment="true">
      <alignment horizontal="center" vertical="center" wrapText="true"/>
    </xf>
    <xf numFmtId="167" fontId="38" fillId="23" borderId="119" xfId="0" applyNumberFormat="true" applyFont="true" applyFill="true" applyBorder="true" applyAlignment="true">
      <alignment horizontal="center" vertical="center" wrapText="true"/>
    </xf>
    <xf numFmtId="167" fontId="38" fillId="23" borderId="94" xfId="0" applyNumberFormat="true" applyFont="true" applyFill="true" applyBorder="true" applyAlignment="true">
      <alignment horizontal="center" vertical="center" wrapText="true"/>
    </xf>
    <xf numFmtId="167" fontId="43" fillId="23" borderId="101" xfId="0" applyNumberFormat="true" applyFont="true" applyFill="true" applyBorder="true" applyAlignment="true">
      <alignment horizontal="center" vertical="center" wrapText="true"/>
    </xf>
    <xf numFmtId="167" fontId="43" fillId="23" borderId="124" xfId="0" applyNumberFormat="true" applyFont="true" applyFill="true" applyBorder="true" applyAlignment="true">
      <alignment horizontal="center" vertical="center" wrapText="true"/>
    </xf>
    <xf numFmtId="167" fontId="43" fillId="23" borderId="120" xfId="0" applyNumberFormat="true" applyFont="true" applyFill="true" applyBorder="true" applyAlignment="true">
      <alignment horizontal="center" vertical="center" wrapText="true"/>
    </xf>
    <xf numFmtId="167" fontId="43" fillId="23" borderId="119" xfId="0" applyNumberFormat="true" applyFont="true" applyFill="true" applyBorder="true" applyAlignment="true">
      <alignment horizontal="center" vertical="center" wrapText="true"/>
    </xf>
    <xf numFmtId="167" fontId="43" fillId="23" borderId="94" xfId="0" applyNumberFormat="true" applyFont="true" applyFill="true" applyBorder="true" applyAlignment="true">
      <alignment horizontal="center" vertical="center" wrapText="true"/>
    </xf>
    <xf numFmtId="0" fontId="1" fillId="23" borderId="122" xfId="0" applyFont="true" applyFill="true" applyBorder="true" applyAlignment="true">
      <alignment horizontal="center" vertical="center" wrapText="true"/>
    </xf>
    <xf numFmtId="0" fontId="1" fillId="23" borderId="121" xfId="0" applyFont="true" applyFill="true" applyBorder="true" applyAlignment="true">
      <alignment horizontal="center" vertical="center" wrapText="true"/>
    </xf>
    <xf numFmtId="169" fontId="43" fillId="23" borderId="102" xfId="0" applyNumberFormat="true" applyFont="true" applyFill="true" applyBorder="true" applyAlignment="true">
      <alignment horizontal="center" vertical="center"/>
    </xf>
    <xf numFmtId="169" fontId="43" fillId="23" borderId="125" xfId="0" applyNumberFormat="true" applyFont="true" applyFill="true" applyBorder="true" applyAlignment="true">
      <alignment horizontal="center" vertical="center"/>
    </xf>
    <xf numFmtId="169" fontId="43" fillId="23" borderId="122" xfId="0" applyNumberFormat="true" applyFont="true" applyFill="true" applyBorder="true" applyAlignment="true">
      <alignment horizontal="center" vertical="center"/>
    </xf>
    <xf numFmtId="169" fontId="43" fillId="23" borderId="121" xfId="0" applyNumberFormat="true" applyFont="true" applyFill="true" applyBorder="true" applyAlignment="true">
      <alignment horizontal="center" vertical="center"/>
    </xf>
    <xf numFmtId="169" fontId="43" fillId="23" borderId="99" xfId="0" applyNumberFormat="true" applyFont="true" applyFill="true" applyBorder="true" applyAlignment="true">
      <alignment horizontal="center" vertical="center"/>
    </xf>
    <xf numFmtId="169" fontId="43" fillId="23" borderId="101" xfId="0" applyNumberFormat="true" applyFont="true" applyFill="true" applyBorder="true" applyAlignment="true">
      <alignment horizontal="center" vertical="center"/>
    </xf>
    <xf numFmtId="169" fontId="43" fillId="23" borderId="124" xfId="0" applyNumberFormat="true" applyFont="true" applyFill="true" applyBorder="true" applyAlignment="true">
      <alignment horizontal="center" vertical="center"/>
    </xf>
    <xf numFmtId="169" fontId="43" fillId="23" borderId="120" xfId="0" applyNumberFormat="true" applyFont="true" applyFill="true" applyBorder="true" applyAlignment="true">
      <alignment horizontal="center" vertical="center"/>
    </xf>
    <xf numFmtId="169" fontId="43" fillId="23" borderId="119" xfId="0" applyNumberFormat="true" applyFont="true" applyFill="true" applyBorder="true" applyAlignment="true">
      <alignment horizontal="center" vertical="center"/>
    </xf>
    <xf numFmtId="169" fontId="43" fillId="23" borderId="94" xfId="0" applyNumberFormat="true" applyFont="true" applyFill="true" applyBorder="true" applyAlignment="true">
      <alignment horizontal="center" vertical="center"/>
    </xf>
    <xf numFmtId="0" fontId="1" fillId="23" borderId="101" xfId="0" applyFont="true" applyFill="true" applyBorder="true" applyAlignment="true">
      <alignment horizontal="center" vertical="center" wrapText="true"/>
    </xf>
    <xf numFmtId="0" fontId="1" fillId="23" borderId="124" xfId="0" applyFont="true" applyFill="true" applyBorder="true" applyAlignment="true">
      <alignment horizontal="center" vertical="center" wrapText="true"/>
    </xf>
    <xf numFmtId="0" fontId="1" fillId="23" borderId="94" xfId="0" applyFont="true" applyFill="true" applyBorder="true" applyAlignment="true">
      <alignment horizontal="center" vertical="center" wrapText="true"/>
    </xf>
    <xf numFmtId="167" fontId="38" fillId="23" borderId="101" xfId="0" applyNumberFormat="true" applyFont="true" applyFill="true" applyBorder="true" applyAlignment="true">
      <alignment horizontal="center" vertical="center"/>
    </xf>
    <xf numFmtId="167" fontId="38" fillId="23" borderId="124" xfId="0" applyNumberFormat="true" applyFont="true" applyFill="true" applyBorder="true" applyAlignment="true">
      <alignment horizontal="center" vertical="center"/>
    </xf>
    <xf numFmtId="167" fontId="38" fillId="23" borderId="120" xfId="0" applyNumberFormat="true" applyFont="true" applyFill="true" applyBorder="true" applyAlignment="true">
      <alignment horizontal="center" vertical="center"/>
    </xf>
    <xf numFmtId="167" fontId="38" fillId="23" borderId="119" xfId="0" applyNumberFormat="true" applyFont="true" applyFill="true" applyBorder="true" applyAlignment="true">
      <alignment horizontal="center" vertical="center"/>
    </xf>
    <xf numFmtId="167" fontId="38" fillId="23" borderId="94" xfId="0" applyNumberFormat="true" applyFont="true" applyFill="true" applyBorder="true" applyAlignment="true">
      <alignment horizontal="center" vertical="center"/>
    </xf>
    <xf numFmtId="0" fontId="1" fillId="23" borderId="120" xfId="0" applyFont="true" applyFill="true" applyBorder="true" applyAlignment="true">
      <alignment horizontal="center" vertical="center" wrapText="true"/>
    </xf>
    <xf numFmtId="0" fontId="1" fillId="23" borderId="119" xfId="0" applyFont="true" applyFill="true" applyBorder="true" applyAlignment="true">
      <alignment horizontal="center" vertical="center" wrapText="true"/>
    </xf>
    <xf numFmtId="0" fontId="1" fillId="23" borderId="122" xfId="0" applyFont="true" applyFill="true" applyBorder="true" applyAlignment="true">
      <alignment horizontal="center" vertical="center"/>
    </xf>
    <xf numFmtId="0" fontId="1" fillId="23" borderId="121" xfId="0" applyFont="true" applyFill="true" applyBorder="true" applyAlignment="true">
      <alignment horizontal="center" vertical="center"/>
    </xf>
    <xf numFmtId="168" fontId="38" fillId="23" borderId="102" xfId="0" applyNumberFormat="true" applyFont="true" applyFill="true" applyBorder="true" applyAlignment="true">
      <alignment horizontal="center" vertical="center"/>
    </xf>
    <xf numFmtId="168" fontId="38" fillId="23" borderId="125" xfId="0" applyNumberFormat="true" applyFont="true" applyFill="true" applyBorder="true" applyAlignment="true">
      <alignment horizontal="center" vertical="center"/>
    </xf>
    <xf numFmtId="168" fontId="38" fillId="23" borderId="122" xfId="0" applyNumberFormat="true" applyFont="true" applyFill="true" applyBorder="true" applyAlignment="true">
      <alignment horizontal="center" vertical="center"/>
    </xf>
    <xf numFmtId="168" fontId="38" fillId="23" borderId="121" xfId="0" applyNumberFormat="true" applyFont="true" applyFill="true" applyBorder="true" applyAlignment="true">
      <alignment horizontal="center" vertical="center"/>
    </xf>
    <xf numFmtId="168" fontId="38" fillId="23" borderId="99" xfId="0" applyNumberFormat="true" applyFont="true" applyFill="true" applyBorder="true" applyAlignment="true">
      <alignment horizontal="center" vertical="center"/>
    </xf>
    <xf numFmtId="168" fontId="38" fillId="23" borderId="101" xfId="0" applyNumberFormat="true" applyFont="true" applyFill="true" applyBorder="true" applyAlignment="true">
      <alignment horizontal="center" vertical="center"/>
    </xf>
    <xf numFmtId="168" fontId="38" fillId="23" borderId="124" xfId="0" applyNumberFormat="true" applyFont="true" applyFill="true" applyBorder="true" applyAlignment="true">
      <alignment horizontal="center" vertical="center"/>
    </xf>
    <xf numFmtId="168" fontId="38" fillId="23" borderId="120" xfId="0" applyNumberFormat="true" applyFont="true" applyFill="true" applyBorder="true" applyAlignment="true">
      <alignment horizontal="center" vertical="center"/>
    </xf>
    <xf numFmtId="168" fontId="38" fillId="23" borderId="119" xfId="0" applyNumberFormat="true" applyFont="true" applyFill="true" applyBorder="true" applyAlignment="true">
      <alignment horizontal="center" vertical="center"/>
    </xf>
    <xf numFmtId="168" fontId="38" fillId="23" borderId="94" xfId="0" applyNumberFormat="true" applyFont="true" applyFill="true" applyBorder="true" applyAlignment="true">
      <alignment horizontal="center" vertical="center"/>
    </xf>
    <xf numFmtId="168" fontId="38" fillId="23" borderId="100" xfId="0" applyNumberFormat="true" applyFont="true" applyFill="true" applyBorder="true" applyAlignment="true">
      <alignment horizontal="center" vertical="center"/>
    </xf>
    <xf numFmtId="168" fontId="38" fillId="23" borderId="123" xfId="0" applyNumberFormat="true" applyFont="true" applyFill="true" applyBorder="true" applyAlignment="true">
      <alignment horizontal="center" vertical="center"/>
    </xf>
    <xf numFmtId="168" fontId="38" fillId="23" borderId="118" xfId="0" applyNumberFormat="true" applyFont="true" applyFill="true" applyBorder="true" applyAlignment="true">
      <alignment horizontal="center" vertical="center"/>
    </xf>
    <xf numFmtId="168" fontId="38" fillId="23" borderId="117" xfId="0" applyNumberFormat="true" applyFont="true" applyFill="true" applyBorder="true" applyAlignment="true">
      <alignment horizontal="center" vertical="center"/>
    </xf>
    <xf numFmtId="168" fontId="38" fillId="23" borderId="96" xfId="0" applyNumberFormat="true" applyFont="true" applyFill="true" applyBorder="true" applyAlignment="true">
      <alignment horizontal="center" vertical="center"/>
    </xf>
    <xf numFmtId="0" fontId="1" fillId="0" borderId="102" xfId="0" applyFont="true" applyFill="true" applyBorder="true" applyAlignment="true">
      <alignment vertical="center"/>
    </xf>
    <xf numFmtId="0" fontId="39" fillId="0" borderId="100" xfId="0" applyFont="true" applyFill="true" applyBorder="true" applyAlignment="true">
      <alignment horizontal="left" vertical="center"/>
    </xf>
    <xf numFmtId="0" fontId="43" fillId="0" borderId="102" xfId="0" applyFont="true" applyFill="true" applyBorder="true" applyAlignment="true">
      <alignment horizontal="left" vertical="center"/>
    </xf>
    <xf numFmtId="0" fontId="43" fillId="0" borderId="101" xfId="0" applyFont="true" applyFill="true" applyBorder="true" applyAlignment="true">
      <alignment horizontal="left" vertical="center"/>
    </xf>
    <xf numFmtId="0" fontId="1" fillId="0" borderId="101" xfId="0" applyFont="true" applyFill="true" applyBorder="true" applyAlignment="true">
      <alignment horizontal="center" vertical="center"/>
    </xf>
    <xf numFmtId="0" fontId="1" fillId="0" borderId="101" xfId="0" applyFont="true" applyFill="true" applyBorder="true" applyAlignment="true">
      <alignment vertical="center"/>
    </xf>
    <xf numFmtId="0" fontId="39" fillId="0" borderId="101" xfId="0" applyFont="true" applyFill="true" applyBorder="true" applyAlignment="true">
      <alignment horizontal="left" vertical="center"/>
    </xf>
    <xf numFmtId="0" fontId="39" fillId="0" borderId="99" xfId="0" applyFont="true" applyFill="true" applyBorder="true" applyAlignment="true">
      <alignment horizontal="left" vertical="center" wrapText="true"/>
    </xf>
    <xf numFmtId="0" fontId="43" fillId="0" borderId="99" xfId="0" applyFont="true" applyFill="true" applyBorder="true" applyAlignment="true">
      <alignment horizontal="left" vertical="center" wrapText="true"/>
    </xf>
    <xf numFmtId="0" fontId="1" fillId="3" borderId="127" xfId="0" applyFont="true" applyFill="true" applyBorder="true" applyAlignment="true">
      <alignment vertical="center" wrapText="true"/>
    </xf>
    <xf numFmtId="0" fontId="39" fillId="0" borderId="96" xfId="0" applyFont="true" applyFill="true" applyBorder="true" applyAlignment="true">
      <alignment horizontal="left" vertical="center" wrapText="true"/>
    </xf>
    <xf numFmtId="0" fontId="43" fillId="0" borderId="94" xfId="0" applyFont="true" applyFill="true" applyBorder="true" applyAlignment="true">
      <alignment horizontal="left" vertical="center" wrapText="true"/>
    </xf>
    <xf numFmtId="0" fontId="39" fillId="0" borderId="94" xfId="0" applyFont="true" applyFill="true" applyBorder="true" applyAlignment="true">
      <alignment horizontal="left" vertical="center" wrapText="true"/>
    </xf>
    <xf numFmtId="0" fontId="39" fillId="23" borderId="120" xfId="0" applyFont="true" applyFill="true" applyBorder="true" applyAlignment="true">
      <alignment horizontal="center" vertical="center" wrapText="true"/>
    </xf>
    <xf numFmtId="0" fontId="43" fillId="23" borderId="120" xfId="0" applyFont="true" applyFill="true" applyBorder="true" applyAlignment="true">
      <alignment horizontal="center" vertical="center" wrapText="true"/>
    </xf>
    <xf numFmtId="0" fontId="1" fillId="23" borderId="120" xfId="0" applyFont="true" applyFill="true" applyBorder="true" applyAlignment="true">
      <alignment horizontal="center" vertical="center"/>
    </xf>
    <xf numFmtId="0" fontId="39" fillId="23" borderId="124" xfId="0" applyFont="true" applyFill="true" applyBorder="true" applyAlignment="true">
      <alignment horizontal="center" vertical="center" wrapText="true"/>
    </xf>
    <xf numFmtId="0" fontId="43" fillId="23" borderId="124" xfId="0" applyFont="true" applyFill="true" applyBorder="true" applyAlignment="true">
      <alignment horizontal="center" vertical="center" wrapText="true"/>
    </xf>
    <xf numFmtId="168" fontId="11" fillId="23" borderId="124" xfId="0" applyNumberFormat="true" applyFont="true" applyFill="true" applyBorder="true" applyAlignment="true">
      <alignment horizontal="center" vertical="center"/>
    </xf>
    <xf numFmtId="0" fontId="39" fillId="23" borderId="101" xfId="0" applyFont="true" applyFill="true" applyBorder="true" applyAlignment="true">
      <alignment horizontal="center" vertical="center" wrapText="true"/>
    </xf>
    <xf numFmtId="0" fontId="43" fillId="23" borderId="101" xfId="0" applyFont="true" applyFill="true" applyBorder="true" applyAlignment="true">
      <alignment horizontal="center" vertical="center" wrapText="true"/>
    </xf>
    <xf numFmtId="0" fontId="1" fillId="23" borderId="101" xfId="0" applyFont="true" applyFill="true" applyBorder="true" applyAlignment="true">
      <alignment horizontal="center" vertical="center"/>
    </xf>
    <xf numFmtId="168" fontId="11" fillId="23" borderId="101" xfId="0" applyNumberFormat="true" applyFont="true" applyFill="true" applyBorder="true" applyAlignment="true">
      <alignment horizontal="center" vertical="center"/>
    </xf>
    <xf numFmtId="0" fontId="39" fillId="23" borderId="119" xfId="0" applyFont="true" applyFill="true" applyBorder="true" applyAlignment="true">
      <alignment horizontal="center" vertical="center" wrapText="true"/>
    </xf>
    <xf numFmtId="0" fontId="39" fillId="23" borderId="94" xfId="0" applyFont="true" applyFill="true" applyBorder="true" applyAlignment="true">
      <alignment horizontal="center" vertical="center" wrapText="true"/>
    </xf>
    <xf numFmtId="0" fontId="43" fillId="23" borderId="119" xfId="0" applyFont="true" applyFill="true" applyBorder="true" applyAlignment="true">
      <alignment horizontal="center" vertical="center" wrapText="true"/>
    </xf>
    <xf numFmtId="0" fontId="1" fillId="23" borderId="119" xfId="0" applyFont="true" applyFill="true" applyBorder="true" applyAlignment="true">
      <alignment horizontal="center" vertical="center"/>
    </xf>
    <xf numFmtId="0" fontId="43" fillId="23" borderId="94" xfId="0" applyFont="true" applyFill="true" applyBorder="true" applyAlignment="true">
      <alignment horizontal="center" vertical="center" wrapText="true"/>
    </xf>
    <xf numFmtId="168" fontId="11" fillId="23" borderId="120" xfId="0" applyNumberFormat="true" applyFont="true" applyFill="true" applyBorder="true" applyAlignment="true">
      <alignment horizontal="center" vertical="center"/>
    </xf>
    <xf numFmtId="168" fontId="11" fillId="23" borderId="119" xfId="0" applyNumberFormat="true" applyFont="true" applyFill="true" applyBorder="true" applyAlignment="true">
      <alignment horizontal="center" vertical="center"/>
    </xf>
    <xf numFmtId="168" fontId="11" fillId="23" borderId="94" xfId="0" applyNumberFormat="true" applyFont="true" applyFill="true" applyBorder="true" applyAlignment="true">
      <alignment horizontal="center" vertical="center"/>
    </xf>
    <xf numFmtId="0" fontId="1" fillId="0" borderId="99" xfId="0" applyFont="true" applyFill="true" applyBorder="true" applyAlignment="true">
      <alignment vertical="center" wrapText="true"/>
    </xf>
    <xf numFmtId="0" fontId="1" fillId="3" borderId="94" xfId="0" applyFont="true" applyFill="true" applyBorder="true" applyAlignment="true">
      <alignment vertical="center" wrapText="true"/>
    </xf>
    <xf numFmtId="0" fontId="1" fillId="0" borderId="94" xfId="0" applyFont="true" applyFill="true" applyBorder="true" applyAlignment="true">
      <alignment vertical="center" wrapText="true"/>
    </xf>
    <xf numFmtId="169" fontId="43" fillId="17" borderId="10" xfId="0" applyNumberFormat="true" applyFont="true" applyFill="true" applyBorder="true" applyAlignment="true">
      <alignment horizontal="right" vertical="center"/>
    </xf>
    <xf numFmtId="0" fontId="43" fillId="17" borderId="10" xfId="0" applyFont="true" applyFill="true" applyBorder="true" applyAlignment="true">
      <alignment horizontal="left" vertical="center"/>
    </xf>
    <xf numFmtId="169" fontId="43" fillId="0" borderId="10" xfId="0" applyNumberFormat="true" applyFont="true" applyFill="true" applyBorder="true" applyAlignment="true">
      <alignment horizontal="right" vertical="center"/>
    </xf>
    <xf numFmtId="0" fontId="68" fillId="17" borderId="6" xfId="0" applyFont="true" applyFill="true" applyBorder="true" applyAlignment="true">
      <alignment wrapText="true"/>
    </xf>
    <xf numFmtId="0" fontId="68" fillId="17" borderId="5" xfId="0" applyFont="true" applyFill="true" applyBorder="true" applyAlignment="true">
      <alignment wrapText="true"/>
    </xf>
    <xf numFmtId="0" fontId="68" fillId="17" borderId="3" xfId="0" applyFont="true" applyFill="true" applyBorder="true" applyAlignment="true">
      <alignment wrapText="true"/>
    </xf>
    <xf numFmtId="0" fontId="68" fillId="3" borderId="4" xfId="0" applyFont="true" applyFill="true" applyBorder="true"/>
    <xf numFmtId="0" fontId="68" fillId="17" borderId="4" xfId="0" applyFont="true" applyFill="true" applyBorder="true" applyAlignment="true">
      <alignment wrapText="true"/>
    </xf>
    <xf numFmtId="0" fontId="68" fillId="17" borderId="3" xfId="0" applyFont="true" applyFill="true" applyBorder="true" applyAlignment="true">
      <alignment horizontal="left" wrapText="true"/>
    </xf>
    <xf numFmtId="0" fontId="1" fillId="3" borderId="10" xfId="0" applyFont="true" applyFill="true" applyBorder="true" applyAlignment="true">
      <alignment horizontal="left" vertical="center" wrapText="true"/>
    </xf>
    <xf numFmtId="0" fontId="1" fillId="0" borderId="10" xfId="0" applyFont="true" applyFill="true" applyBorder="true" applyAlignment="true">
      <alignment vertical="center"/>
    </xf>
    <xf numFmtId="0" fontId="39" fillId="0" borderId="10" xfId="0" applyFont="true" applyFill="true" applyBorder="true" applyAlignment="true">
      <alignment horizontal="center" vertical="center" wrapText="true"/>
    </xf>
    <xf numFmtId="164" fontId="11" fillId="3" borderId="27" xfId="0" applyNumberFormat="true" applyFont="true" applyFill="true" applyBorder="true" applyAlignment="true" applyProtection="true">
      <alignment horizontal="center"/>
      <protection locked="false"/>
    </xf>
    <xf numFmtId="164" fontId="11" fillId="3" borderId="30" xfId="0" applyNumberFormat="true" applyFont="true" applyFill="true" applyBorder="true" applyAlignment="true" applyProtection="true">
      <alignment horizontal="center"/>
      <protection locked="false"/>
    </xf>
    <xf numFmtId="164" fontId="11" fillId="3" borderId="33" xfId="0" applyNumberFormat="true" applyFont="true" applyFill="true" applyBorder="true" applyAlignment="true" applyProtection="true">
      <alignment horizontal="center"/>
      <protection locked="false"/>
    </xf>
    <xf numFmtId="0" fontId="18" fillId="3" borderId="10" xfId="0" applyFont="true" applyFill="true" applyBorder="true" applyProtection="true">
      <protection locked="false"/>
    </xf>
    <xf numFmtId="0" fontId="22" fillId="15" borderId="10" xfId="0" applyFont="true" applyFill="true" applyBorder="true"/>
    <xf numFmtId="0" fontId="23" fillId="15" borderId="10" xfId="0" applyFont="true" applyFill="true" applyBorder="true"/>
    <xf numFmtId="0" fontId="1" fillId="15" borderId="10" xfId="0" applyFont="true" applyFill="true" applyBorder="true"/>
    <xf numFmtId="0" fontId="1" fillId="3" borderId="10" xfId="0" applyFont="true" applyFill="true" applyBorder="true"/>
    <xf numFmtId="0" fontId="24" fillId="15" borderId="10" xfId="0" applyFont="true" applyFill="true" applyBorder="true" applyAlignment="true">
      <alignment horizontal="center"/>
    </xf>
    <xf numFmtId="0" fontId="25" fillId="15" borderId="10" xfId="0" applyFont="true" applyFill="true" applyBorder="true" applyAlignment="true">
      <alignment horizontal="center"/>
    </xf>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1" fillId="15" borderId="10" xfId="0" applyFont="true" applyFill="true" applyBorder="true" applyAlignment="true">
      <alignment horizontal="center" wrapText="true"/>
    </xf>
    <xf numFmtId="0" fontId="28" fillId="15" borderId="10" xfId="0" applyFont="true" applyFill="true" applyBorder="true"/>
    <xf numFmtId="0" fontId="29" fillId="15" borderId="10" xfId="0" applyFont="true" applyFill="true" applyBorder="true" applyAlignment="true">
      <alignment horizontal="center"/>
    </xf>
    <xf numFmtId="0" fontId="30" fillId="15" borderId="10" xfId="0" applyFont="true" applyFill="true" applyBorder="true" applyAlignment="true">
      <alignment horizontal="center"/>
    </xf>
    <xf numFmtId="0" fontId="12" fillId="15" borderId="10" xfId="0" applyFont="true" applyFill="true" applyBorder="true" applyAlignment="true">
      <alignment horizontal="center"/>
    </xf>
    <xf numFmtId="0" fontId="31" fillId="15" borderId="10" xfId="0" applyFont="true" applyFill="true" applyBorder="true"/>
    <xf numFmtId="0" fontId="3" fillId="15" borderId="10" xfId="0" applyFont="true" applyFill="true" applyBorder="true" applyAlignment="true">
      <alignment horizontal="center"/>
    </xf>
    <xf numFmtId="0" fontId="21" fillId="15" borderId="10" xfId="0" applyFont="true" applyFill="true" applyBorder="true"/>
    <xf numFmtId="0" fontId="32" fillId="15" borderId="10" xfId="0" applyFont="true" applyFill="true" applyBorder="true" applyAlignment="true">
      <alignment horizontal="center"/>
    </xf>
    <xf numFmtId="0" fontId="33" fillId="15" borderId="10" xfId="0" applyFont="true" applyFill="true" applyBorder="true"/>
    <xf numFmtId="0" fontId="34" fillId="15" borderId="10" xfId="0" applyFont="true" applyFill="true" applyBorder="true"/>
    <xf numFmtId="0" fontId="35" fillId="15" borderId="10" xfId="0" applyFont="true" applyFill="true" applyBorder="true"/>
    <xf numFmtId="0" fontId="20" fillId="15" borderId="10" xfId="0" applyFont="true" applyFill="true" applyBorder="true" applyAlignment="true">
      <alignment horizontal="center" vertical="center"/>
    </xf>
    <xf numFmtId="0" fontId="36" fillId="4" borderId="10" xfId="0" applyFont="true" applyFill="true" applyBorder="true" applyAlignment="true">
      <alignment horizontal="center" vertical="center"/>
    </xf>
    <xf numFmtId="0" fontId="10" fillId="15" borderId="10" xfId="0" applyFont="true" applyFill="true" applyBorder="true"/>
    <xf numFmtId="0" fontId="4" fillId="15" borderId="10" xfId="0" applyFont="true" applyFill="true" applyBorder="true" applyAlignment="true">
      <alignment horizontal="left" indent="1"/>
    </xf>
    <xf numFmtId="0" fontId="30" fillId="15" borderId="10" xfId="0" applyFont="true" applyFill="true" applyBorder="true" applyAlignment="true">
      <alignment horizontal="left" indent="1"/>
    </xf>
    <xf numFmtId="0" fontId="37" fillId="15" borderId="10" xfId="0" applyFont="true" applyFill="true" applyBorder="true" applyAlignment="true">
      <alignment horizontal="left" indent="1"/>
    </xf>
    <xf numFmtId="0" fontId="30" fillId="15" borderId="10" xfId="0" applyFont="true" applyFill="true" applyBorder="true" applyAlignment="true">
      <alignment horizontal="left" indent="2"/>
    </xf>
    <xf numFmtId="0" fontId="18" fillId="3" borderId="10" xfId="0" applyFont="true" applyFill="true" applyBorder="true"/>
    <xf numFmtId="1" fontId="1" fillId="4" borderId="2" xfId="0" applyNumberFormat="true" applyFont="true" applyFill="true" applyBorder="true" applyAlignment="true" applyProtection="true">
      <alignment horizontal="center"/>
    </xf>
    <xf numFmtId="1" fontId="1" fillId="4" borderId="6" xfId="0" applyNumberFormat="true" applyFont="true" applyFill="true" applyBorder="true" applyAlignment="true" applyProtection="true">
      <alignment horizontal="center"/>
    </xf>
    <xf numFmtId="164" fontId="16" fillId="3" borderId="10" xfId="0" applyNumberFormat="true" applyFont="true" applyFill="true" applyBorder="true" applyAlignment="true" applyProtection="true">
      <protection locked="false"/>
    </xf>
    <xf numFmtId="0" fontId="1" fillId="3" borderId="10" xfId="0" applyFont="true" applyFill="true" applyBorder="true" applyProtection="true">
      <protection locked="false"/>
    </xf>
    <xf numFmtId="0" fontId="1" fillId="3" borderId="10" xfId="0" applyNumberFormat="true" applyFont="true" applyFill="true" applyBorder="true" applyProtection="true">
      <protection locked="false"/>
    </xf>
    <xf numFmtId="0" fontId="1" fillId="3" borderId="10" xfId="0" applyFont="true" applyFill="true" applyBorder="true" applyAlignment="true" applyProtection="true">
      <alignment horizontal="center"/>
      <protection locked="false"/>
    </xf>
    <xf numFmtId="1" fontId="6" fillId="3" borderId="10" xfId="0" applyNumberFormat="true" applyFont="true" applyFill="true" applyBorder="true" applyAlignment="true" applyProtection="true">
      <alignment horizontal="center"/>
      <protection locked="false"/>
    </xf>
    <xf numFmtId="0" fontId="4" fillId="3" borderId="10" xfId="0" applyFont="true" applyFill="true" applyBorder="true" applyProtection="true">
      <protection locked="false"/>
    </xf>
    <xf numFmtId="0" fontId="9" fillId="4" borderId="13" xfId="0" applyFont="true" applyFill="true" applyBorder="true" applyAlignment="true" applyProtection="true">
      <alignment horizontal="center" vertical="center" wrapText="true"/>
      <protection locked="false"/>
    </xf>
    <xf numFmtId="1" fontId="9" fillId="4" borderId="14" xfId="0" applyNumberFormat="true" applyFont="true" applyFill="true" applyBorder="true" applyAlignment="true" applyProtection="true">
      <alignment horizontal="center" vertical="center" wrapText="true"/>
      <protection locked="false"/>
    </xf>
    <xf numFmtId="0" fontId="9" fillId="4" borderId="15" xfId="0" applyFont="true" applyFill="true" applyBorder="true" applyAlignment="true" applyProtection="true">
      <alignment horizontal="center" vertical="center" wrapText="true"/>
      <protection locked="false"/>
    </xf>
    <xf numFmtId="0" fontId="9" fillId="3" borderId="10" xfId="0" applyFont="true" applyFill="true" applyBorder="true" applyProtection="true">
      <protection locked="false"/>
    </xf>
    <xf numFmtId="164" fontId="11" fillId="9" borderId="16" xfId="0" applyNumberFormat="true" applyFont="true" applyFill="true" applyBorder="true" applyAlignment="true" applyProtection="true">
      <alignment horizontal="center"/>
      <protection locked="false"/>
    </xf>
    <xf numFmtId="164" fontId="11" fillId="6" borderId="17" xfId="0" applyNumberFormat="true" applyFont="true" applyFill="true" applyBorder="true" applyAlignment="true" applyProtection="true">
      <alignment horizontal="center"/>
      <protection locked="false"/>
    </xf>
    <xf numFmtId="164" fontId="11" fillId="7" borderId="17" xfId="0" applyNumberFormat="true" applyFont="true" applyFill="true" applyBorder="true" applyAlignment="true" applyProtection="true">
      <alignment horizontal="center"/>
      <protection locked="false"/>
    </xf>
    <xf numFmtId="164" fontId="11" fillId="8" borderId="20" xfId="0" applyNumberFormat="true" applyFont="true" applyFill="true" applyBorder="true" applyAlignment="true" applyProtection="true">
      <alignment horizontal="center"/>
      <protection locked="false"/>
    </xf>
    <xf numFmtId="1" fontId="1" fillId="4" borderId="6" xfId="0" applyNumberFormat="true" applyFont="true" applyFill="true" applyBorder="true" applyAlignment="true" applyProtection="true">
      <alignment horizontal="center"/>
      <protection locked="false"/>
    </xf>
    <xf numFmtId="164" fontId="11" fillId="9" borderId="8" xfId="0" applyNumberFormat="true" applyFont="true" applyFill="true" applyBorder="true" applyAlignment="true" applyProtection="true">
      <alignment horizontal="center"/>
      <protection locked="false"/>
    </xf>
    <xf numFmtId="164" fontId="11" fillId="6" borderId="9" xfId="0" applyNumberFormat="true" applyFont="true" applyFill="true" applyBorder="true" applyAlignment="true" applyProtection="true">
      <alignment horizontal="center"/>
      <protection locked="false"/>
    </xf>
    <xf numFmtId="164" fontId="11" fillId="7" borderId="9" xfId="0" applyNumberFormat="true" applyFont="true" applyFill="true" applyBorder="true" applyAlignment="true" applyProtection="true">
      <alignment horizontal="center"/>
      <protection locked="false"/>
    </xf>
    <xf numFmtId="164" fontId="11" fillId="8" borderId="22" xfId="0" applyNumberFormat="true" applyFont="true" applyFill="true" applyBorder="true" applyAlignment="true" applyProtection="true">
      <alignment horizontal="center"/>
      <protection locked="false"/>
    </xf>
    <xf numFmtId="0" fontId="9" fillId="4" borderId="18" xfId="0" applyFont="true" applyFill="true" applyBorder="true" applyAlignment="true" applyProtection="true">
      <alignment horizontal="center" vertical="center" wrapText="true"/>
      <protection locked="false"/>
    </xf>
    <xf numFmtId="0" fontId="9" fillId="4" borderId="14" xfId="0" applyFont="true" applyFill="true" applyBorder="true" applyAlignment="true" applyProtection="true">
      <alignment horizontal="center" vertical="center" wrapText="true"/>
      <protection locked="false"/>
    </xf>
    <xf numFmtId="164" fontId="11" fillId="4" borderId="16" xfId="0" applyNumberFormat="true" applyFont="true" applyFill="true" applyBorder="true" applyAlignment="true" applyProtection="true">
      <alignment horizontal="center" vertical="center"/>
      <protection locked="false"/>
    </xf>
    <xf numFmtId="164" fontId="11" fillId="9" borderId="17" xfId="0" applyNumberFormat="true" applyFont="true" applyFill="true" applyBorder="true" applyAlignment="true" applyProtection="true">
      <alignment horizontal="center" vertical="center"/>
      <protection locked="false"/>
    </xf>
    <xf numFmtId="164" fontId="11" fillId="10" borderId="17" xfId="0" applyNumberFormat="true" applyFont="true" applyFill="true" applyBorder="true" applyAlignment="true" applyProtection="true">
      <alignment horizontal="center" vertical="center"/>
      <protection locked="false"/>
    </xf>
    <xf numFmtId="164" fontId="11" fillId="11" borderId="17" xfId="0" applyNumberFormat="true" applyFont="true" applyFill="true" applyBorder="true" applyAlignment="true" applyProtection="true">
      <alignment horizontal="center" vertical="center"/>
      <protection locked="false"/>
    </xf>
    <xf numFmtId="164" fontId="11" fillId="12" borderId="20" xfId="0" applyNumberFormat="true" applyFont="true" applyFill="true" applyBorder="true" applyAlignment="true" applyProtection="true">
      <alignment horizontal="center" vertical="center"/>
      <protection locked="false"/>
    </xf>
    <xf numFmtId="164" fontId="11" fillId="6" borderId="17" xfId="0" applyNumberFormat="true" applyFont="true" applyFill="true" applyBorder="true" applyAlignment="true" applyProtection="true">
      <alignment horizontal="center" vertical="center"/>
      <protection locked="false"/>
    </xf>
    <xf numFmtId="164" fontId="11" fillId="7" borderId="17" xfId="0" applyNumberFormat="true" applyFont="true" applyFill="true" applyBorder="true" applyAlignment="true" applyProtection="true">
      <alignment horizontal="center" vertical="center"/>
      <protection locked="false"/>
    </xf>
    <xf numFmtId="164" fontId="11" fillId="8" borderId="20" xfId="0" applyNumberFormat="true" applyFont="true" applyFill="true" applyBorder="true" applyAlignment="true" applyProtection="true">
      <alignment horizontal="center" vertical="center"/>
      <protection locked="false"/>
    </xf>
    <xf numFmtId="0" fontId="1" fillId="3" borderId="10" xfId="0" applyFont="true" applyFill="true" applyBorder="true" applyAlignment="true" applyProtection="true">
      <alignment vertical="center"/>
      <protection locked="false"/>
    </xf>
    <xf numFmtId="164" fontId="11" fillId="4" borderId="8" xfId="0" applyNumberFormat="true" applyFont="true" applyFill="true" applyBorder="true" applyAlignment="true" applyProtection="true">
      <alignment horizontal="center" vertical="center"/>
      <protection locked="false"/>
    </xf>
    <xf numFmtId="164" fontId="11" fillId="9" borderId="9" xfId="0" applyNumberFormat="true" applyFont="true" applyFill="true" applyBorder="true" applyAlignment="true" applyProtection="true">
      <alignment horizontal="center" vertical="center"/>
      <protection locked="false"/>
    </xf>
    <xf numFmtId="164" fontId="11" fillId="6" borderId="9" xfId="0" applyNumberFormat="true" applyFont="true" applyFill="true" applyBorder="true" applyAlignment="true" applyProtection="true">
      <alignment horizontal="center" vertical="center"/>
      <protection locked="false"/>
    </xf>
    <xf numFmtId="164" fontId="11" fillId="7" borderId="9" xfId="0" applyNumberFormat="true" applyFont="true" applyFill="true" applyBorder="true" applyAlignment="true" applyProtection="true">
      <alignment horizontal="center" vertical="center"/>
      <protection locked="false"/>
    </xf>
    <xf numFmtId="164" fontId="11" fillId="8" borderId="22" xfId="0" applyNumberFormat="true" applyFont="true" applyFill="true" applyBorder="true" applyAlignment="true" applyProtection="true">
      <alignment horizontal="center" vertical="center"/>
      <protection locked="false"/>
    </xf>
    <xf numFmtId="1" fontId="1" fillId="4" borderId="4" xfId="0" applyNumberFormat="true" applyFont="true" applyFill="true" applyBorder="true" applyAlignment="true" applyProtection="true">
      <alignment horizontal="center"/>
      <protection locked="false"/>
    </xf>
    <xf numFmtId="164" fontId="11" fillId="3" borderId="19" xfId="0" applyNumberFormat="true" applyFont="true" applyFill="true" applyBorder="true" applyAlignment="true" applyProtection="true">
      <alignment horizontal="center"/>
      <protection locked="false"/>
    </xf>
    <xf numFmtId="164" fontId="11" fillId="3" borderId="23" xfId="0" applyNumberFormat="true" applyFont="true" applyFill="true" applyBorder="true" applyAlignment="true" applyProtection="true">
      <alignment horizontal="center"/>
      <protection locked="false"/>
    </xf>
    <xf numFmtId="164" fontId="11" fillId="3" borderId="11" xfId="0" applyNumberFormat="true" applyFont="true" applyFill="true" applyBorder="true" applyAlignment="true" applyProtection="true">
      <alignment horizontal="center"/>
      <protection locked="false"/>
    </xf>
    <xf numFmtId="164" fontId="11" fillId="3" borderId="20" xfId="0" applyNumberFormat="true" applyFont="true" applyFill="true" applyBorder="true" applyAlignment="true" applyProtection="true">
      <alignment horizontal="center"/>
      <protection locked="false"/>
    </xf>
    <xf numFmtId="164" fontId="11" fillId="3" borderId="21" xfId="0" applyNumberFormat="true" applyFont="true" applyFill="true" applyBorder="true" applyAlignment="true" applyProtection="true">
      <alignment horizontal="center"/>
      <protection locked="false"/>
    </xf>
    <xf numFmtId="164" fontId="11" fillId="3" borderId="7" xfId="0" applyNumberFormat="true" applyFont="true" applyFill="true" applyBorder="true" applyAlignment="true" applyProtection="true">
      <alignment horizontal="center"/>
      <protection locked="false"/>
    </xf>
    <xf numFmtId="164" fontId="11" fillId="3" borderId="12" xfId="0" applyNumberFormat="true" applyFont="true" applyFill="true" applyBorder="true" applyAlignment="true" applyProtection="true">
      <alignment horizontal="center"/>
      <protection locked="false"/>
    </xf>
    <xf numFmtId="164" fontId="11" fillId="3" borderId="22" xfId="0" applyNumberFormat="true" applyFont="true" applyFill="true" applyBorder="true" applyAlignment="true" applyProtection="true">
      <alignment horizontal="center"/>
      <protection locked="false"/>
    </xf>
    <xf numFmtId="0" fontId="1" fillId="3" borderId="24" xfId="0" applyFont="true" applyFill="true" applyBorder="true" applyProtection="true">
      <protection locked="false"/>
    </xf>
    <xf numFmtId="0" fontId="1" fillId="3" borderId="25" xfId="0" applyFont="true" applyFill="true" applyBorder="true" applyProtection="true">
      <protection locked="false"/>
    </xf>
    <xf numFmtId="0" fontId="4" fillId="4" borderId="26" xfId="0" applyFont="true" applyFill="true" applyBorder="true" applyAlignment="true" applyProtection="true">
      <alignment horizontal="center" vertical="center"/>
      <protection locked="false"/>
    </xf>
    <xf numFmtId="0" fontId="9" fillId="4" borderId="25" xfId="0" applyFont="true" applyFill="true" applyBorder="true" applyAlignment="true" applyProtection="true">
      <alignment horizontal="center" vertical="center"/>
      <protection locked="false"/>
    </xf>
    <xf numFmtId="0" fontId="9" fillId="4" borderId="18" xfId="0" applyFont="true" applyFill="true" applyBorder="true" applyAlignment="true" applyProtection="true">
      <alignment horizontal="center" vertical="center"/>
      <protection locked="false"/>
    </xf>
    <xf numFmtId="0" fontId="11" fillId="3" borderId="10" xfId="0" applyFont="true" applyFill="true" applyBorder="true" applyProtection="true">
      <protection locked="false"/>
    </xf>
    <xf numFmtId="0" fontId="9" fillId="4" borderId="26" xfId="0" applyFont="true" applyFill="true" applyBorder="true" applyAlignment="true" applyProtection="true">
      <alignment horizontal="center" vertical="center" wrapText="true"/>
      <protection locked="false"/>
    </xf>
    <xf numFmtId="164" fontId="1" fillId="3" borderId="10" xfId="0" applyNumberFormat="true" applyFont="true" applyFill="true" applyBorder="true" applyProtection="true">
      <protection locked="false"/>
    </xf>
    <xf numFmtId="0" fontId="13" fillId="3" borderId="4" xfId="0" applyFont="true" applyFill="true" applyBorder="true" applyAlignment="true" applyProtection="true">
      <alignment vertical="center" textRotation="90"/>
      <protection locked="false"/>
    </xf>
    <xf numFmtId="164" fontId="11" fillId="3" borderId="29" xfId="0" applyNumberFormat="true" applyFont="true" applyFill="true" applyBorder="true" applyAlignment="true" applyProtection="true">
      <alignment horizontal="center"/>
      <protection locked="false"/>
    </xf>
    <xf numFmtId="164" fontId="11" fillId="3" borderId="10" xfId="0" applyNumberFormat="true" applyFont="true" applyFill="true" applyBorder="true" applyAlignment="true" applyProtection="true">
      <alignment horizontal="center"/>
      <protection locked="false"/>
    </xf>
    <xf numFmtId="164" fontId="11" fillId="3" borderId="28" xfId="0" applyNumberFormat="true" applyFont="true" applyFill="true" applyBorder="true" applyAlignment="true" applyProtection="true">
      <alignment horizontal="center"/>
      <protection locked="false"/>
    </xf>
    <xf numFmtId="164" fontId="11" fillId="3" borderId="32" xfId="0" applyNumberFormat="true" applyFont="true" applyFill="true" applyBorder="true" applyAlignment="true" applyProtection="true">
      <alignment horizontal="center"/>
      <protection locked="false"/>
    </xf>
    <xf numFmtId="164" fontId="11" fillId="3" borderId="31" xfId="0" applyNumberFormat="true" applyFont="true" applyFill="true" applyBorder="true" applyAlignment="true" applyProtection="true">
      <alignment horizontal="center"/>
      <protection locked="false"/>
    </xf>
    <xf numFmtId="1" fontId="1" fillId="3" borderId="10" xfId="0" applyNumberFormat="true" applyFont="true" applyFill="true" applyBorder="true" applyProtection="true">
      <protection locked="false"/>
    </xf>
    <xf numFmtId="164" fontId="11" fillId="3" borderId="35" xfId="0" applyNumberFormat="true" applyFont="true" applyFill="true" applyBorder="true" applyAlignment="true" applyProtection="true">
      <alignment horizontal="center"/>
      <protection locked="false"/>
    </xf>
    <xf numFmtId="164" fontId="11" fillId="3" borderId="5" xfId="0" applyNumberFormat="true" applyFont="true" applyFill="true" applyBorder="true" applyAlignment="true" applyProtection="true">
      <alignment horizontal="center"/>
      <protection locked="false"/>
    </xf>
    <xf numFmtId="164" fontId="11" fillId="3" borderId="6" xfId="0" applyNumberFormat="true" applyFont="true" applyFill="true" applyBorder="true" applyAlignment="true" applyProtection="true">
      <alignment horizontal="center"/>
      <protection locked="false"/>
    </xf>
    <xf numFmtId="164" fontId="11" fillId="3" borderId="34" xfId="0" applyNumberFormat="true" applyFont="true" applyFill="true" applyBorder="true" applyAlignment="true" applyProtection="true">
      <alignment horizontal="center"/>
      <protection locked="false"/>
    </xf>
    <xf numFmtId="0" fontId="1" fillId="3" borderId="12" xfId="0" applyFont="true" applyFill="true" applyBorder="true" applyProtection="true">
      <protection locked="false"/>
    </xf>
    <xf numFmtId="0" fontId="1" fillId="3" borderId="10" xfId="0" applyFont="true" applyFill="true" applyBorder="true" applyProtection="true">
      <protection locked="false"/>
    </xf>
    <xf numFmtId="164" fontId="1" fillId="3" borderId="10" xfId="0" applyNumberFormat="true" applyFont="true" applyFill="true" applyBorder="true" applyAlignment="true" applyProtection="true">
      <alignment horizontal="center"/>
      <protection locked="false"/>
    </xf>
    <xf numFmtId="164" fontId="11" fillId="3" borderId="10" xfId="0" applyNumberFormat="true" applyFont="true" applyFill="true" applyBorder="true" applyAlignment="true" applyProtection="true">
      <alignment horizontal="center"/>
      <protection locked="false"/>
    </xf>
    <xf numFmtId="0" fontId="1" fillId="4" borderId="26" xfId="0" applyFont="true" applyFill="true" applyBorder="true" applyAlignment="true" applyProtection="true">
      <alignment horizontal="center" vertical="center"/>
      <protection locked="false"/>
    </xf>
    <xf numFmtId="164" fontId="11" fillId="5" borderId="16" xfId="0" applyNumberFormat="true" applyFont="true" applyFill="true" applyBorder="true" applyAlignment="true" applyProtection="true">
      <alignment horizontal="center"/>
      <protection locked="false"/>
    </xf>
    <xf numFmtId="164" fontId="11" fillId="5" borderId="8" xfId="0" applyNumberFormat="true" applyFont="true" applyFill="true" applyBorder="true" applyAlignment="true" applyProtection="true">
      <alignment horizontal="center"/>
      <protection locked="false"/>
    </xf>
    <xf numFmtId="164" fontId="11" fillId="5" borderId="17" xfId="0" applyNumberFormat="true" applyFont="true" applyFill="true" applyBorder="true" applyAlignment="true" applyProtection="true">
      <alignment horizontal="center" vertical="center"/>
      <protection locked="false"/>
    </xf>
    <xf numFmtId="164" fontId="11" fillId="5" borderId="9" xfId="0" applyNumberFormat="true" applyFont="true" applyFill="true" applyBorder="true" applyAlignment="true" applyProtection="true">
      <alignment horizontal="center" vertical="center"/>
      <protection locked="false"/>
    </xf>
    <xf numFmtId="0" fontId="3" fillId="0" borderId="10" xfId="0" applyFont="true" applyFill="true" applyBorder="true" applyAlignment="true" applyProtection="true">
      <alignment horizontal="center" vertical="center"/>
      <protection locked="false"/>
    </xf>
    <xf numFmtId="0" fontId="1" fillId="3" borderId="10" xfId="0" applyFont="true" applyFill="true" applyBorder="true" applyAlignment="true" applyProtection="true">
      <alignment horizontal="center" vertical="center"/>
      <protection locked="false"/>
    </xf>
    <xf numFmtId="0" fontId="1" fillId="0" borderId="10" xfId="0" applyFont="true" applyFill="true" applyBorder="true" applyProtection="true">
      <protection locked="false"/>
    </xf>
    <xf numFmtId="1" fontId="6" fillId="3" borderId="10" xfId="0" applyNumberFormat="true" applyFont="true" applyFill="true" applyBorder="true" applyAlignment="true" applyProtection="true">
      <alignment horizontal="center" vertical="center"/>
      <protection locked="false"/>
    </xf>
    <xf numFmtId="0" fontId="1" fillId="17" borderId="10" xfId="0" applyFont="true" applyFill="true" applyBorder="true" applyAlignment="true">
      <alignment wrapText="true"/>
    </xf>
    <xf numFmtId="0" fontId="43" fillId="17" borderId="10" xfId="0" applyFont="true" applyFill="true" applyBorder="true" applyAlignment="true">
      <alignment horizontal="left" vertical="top"/>
    </xf>
    <xf numFmtId="169" fontId="43" fillId="17" borderId="10" xfId="0" applyNumberFormat="true" applyFont="true" applyFill="true" applyBorder="true" applyAlignment="true">
      <alignment horizontal="right" vertical="top" wrapText="true"/>
    </xf>
    <xf numFmtId="0" fontId="47" fillId="20" borderId="61" xfId="0" applyFont="true" applyFill="true" applyBorder="true" applyAlignment="true">
      <alignment vertical="center"/>
    </xf>
    <xf numFmtId="0" fontId="47" fillId="9" borderId="61" xfId="0" applyFont="true" applyFill="true" applyBorder="true" applyAlignment="true">
      <alignment vertical="center"/>
    </xf>
    <xf numFmtId="0" fontId="47" fillId="21" borderId="61" xfId="0" applyFont="true" applyFill="true" applyBorder="true" applyAlignment="true">
      <alignment vertical="center"/>
    </xf>
    <xf numFmtId="0" fontId="47" fillId="22" borderId="1" xfId="0" applyFont="true" applyFill="true" applyBorder="true" applyAlignment="true">
      <alignment vertical="center"/>
    </xf>
    <xf numFmtId="0" fontId="12" fillId="3" borderId="10" xfId="0" applyFont="true" applyFill="true" applyBorder="true" applyAlignment="true">
      <alignment horizontal="right"/>
    </xf>
    <xf numFmtId="0" fontId="41" fillId="17" borderId="10" xfId="0" applyFont="true" applyFill="true" applyBorder="true" applyAlignment="true">
      <alignment horizontal="left"/>
    </xf>
    <xf numFmtId="0" fontId="41" fillId="17" borderId="10" xfId="0" applyFont="true" applyFill="true" applyBorder="true" applyAlignment="true"/>
    <xf numFmtId="0" fontId="1" fillId="3" borderId="10" xfId="0" applyFont="true" applyFill="true" applyBorder="true" applyAlignment="true"/>
    <xf numFmtId="0" fontId="1" fillId="3" borderId="10" xfId="0" applyFont="true" applyFill="true" applyBorder="true"/>
    <xf numFmtId="0" fontId="1" fillId="17" borderId="10" xfId="0" applyFont="true" applyFill="true" applyBorder="true" applyAlignment="true">
      <alignment wrapText="true"/>
    </xf>
    <xf numFmtId="0" fontId="41" fillId="15" borderId="10" xfId="0" applyFont="true" applyFill="true" applyBorder="true" applyAlignment="true">
      <alignment horizontal="left"/>
    </xf>
    <xf numFmtId="0" fontId="40" fillId="17" borderId="10" xfId="0" applyFont="true" applyFill="true" applyBorder="true" applyAlignment="true">
      <alignment wrapText="true"/>
    </xf>
    <xf numFmtId="0" fontId="42" fillId="3" borderId="10" xfId="0" applyFont="true" applyFill="true" applyBorder="true"/>
    <xf numFmtId="0" fontId="49" fillId="17" borderId="10" xfId="0" applyFont="true" applyFill="true" applyBorder="true" applyAlignment="true">
      <alignment wrapText="true"/>
    </xf>
    <xf numFmtId="0" fontId="48" fillId="17" borderId="10" xfId="0" applyFont="true" applyFill="true" applyBorder="true" applyAlignment="true">
      <alignment wrapText="true"/>
    </xf>
    <xf numFmtId="169" fontId="43" fillId="17" borderId="10" xfId="0" applyNumberFormat="true" applyFont="true" applyFill="true" applyBorder="true" applyAlignment="true">
      <alignment horizontal="right" vertical="top" wrapText="true"/>
    </xf>
    <xf numFmtId="0" fontId="0" fillId="0" borderId="0" xfId="0" applyAlignment="true">
      <alignment vertical="center"/>
    </xf>
    <xf numFmtId="0" fontId="1" fillId="17" borderId="10" xfId="0" applyFont="true" applyFill="true" applyBorder="true" applyAlignment="true">
      <alignment vertical="center" wrapText="true"/>
    </xf>
    <xf numFmtId="0" fontId="0" fillId="0" borderId="10" xfId="0" applyBorder="true" applyAlignment="true">
      <alignment vertical="center"/>
    </xf>
    <xf numFmtId="0" fontId="1" fillId="17" borderId="10" xfId="0" applyFont="true" applyFill="true" applyBorder="true" applyAlignment="true">
      <alignment vertical="center"/>
    </xf>
    <xf numFmtId="0" fontId="1" fillId="17" borderId="10" xfId="0" applyFont="true" applyFill="true" applyBorder="true" applyAlignment="true"/>
    <xf numFmtId="0" fontId="1" fillId="3" borderId="10" xfId="0" applyFont="true" applyFill="true" applyBorder="true" applyAlignment="true">
      <alignment vertical="center"/>
    </xf>
    <xf numFmtId="0" fontId="1" fillId="15" borderId="10" xfId="0" applyFont="true" applyFill="true" applyBorder="true" applyAlignment="true"/>
    <xf numFmtId="0" fontId="47" fillId="19" borderId="1" xfId="0" applyFont="true" applyFill="true" applyBorder="true" applyAlignment="true">
      <alignment vertical="center"/>
    </xf>
    <xf numFmtId="0" fontId="52" fillId="15" borderId="3" xfId="0" applyFont="true" applyFill="true" applyBorder="true" applyAlignment="true">
      <alignment horizontal="left"/>
    </xf>
    <xf numFmtId="0" fontId="24" fillId="17" borderId="4" xfId="0" applyFont="true" applyFill="true" applyBorder="true" applyAlignment="true"/>
    <xf numFmtId="0" fontId="52" fillId="17" borderId="10" xfId="0" applyFont="true" applyFill="true" applyBorder="true" applyAlignment="true"/>
    <xf numFmtId="0" fontId="54" fillId="3" borderId="4" xfId="0" applyFont="true" applyFill="true" applyBorder="true" applyAlignment="true"/>
    <xf numFmtId="0" fontId="52" fillId="17" borderId="10" xfId="0" applyFont="true" applyFill="true" applyBorder="true" applyAlignment="true">
      <alignment horizontal="left"/>
    </xf>
    <xf numFmtId="0" fontId="52" fillId="17" borderId="3" xfId="0" applyFont="true" applyFill="true" applyBorder="true" applyAlignment="true">
      <alignment horizontal="left"/>
    </xf>
    <xf numFmtId="0" fontId="53" fillId="17" borderId="3" xfId="0" applyFont="true" applyFill="true" applyBorder="true" applyAlignment="true">
      <alignment vertical="center"/>
    </xf>
    <xf numFmtId="0" fontId="53" fillId="3" borderId="4" xfId="0" applyFont="true" applyFill="true" applyBorder="true" applyAlignment="true">
      <alignment vertical="center"/>
    </xf>
    <xf numFmtId="0" fontId="53" fillId="3" borderId="3" xfId="0" applyFont="true" applyFill="true" applyBorder="true" applyAlignment="true">
      <alignment vertical="center"/>
    </xf>
    <xf numFmtId="0" fontId="39" fillId="3" borderId="51" xfId="0" applyFont="true" applyFill="true" applyBorder="true" applyAlignment="true">
      <alignment horizontal="left" vertical="center"/>
    </xf>
    <xf numFmtId="0" fontId="50" fillId="3" borderId="10" xfId="0" applyFont="true" applyFill="true" applyBorder="true" applyAlignment="true">
      <alignment horizontal="left" vertical="center"/>
    </xf>
    <xf numFmtId="0" fontId="39" fillId="20" borderId="10" xfId="0" applyFont="true" applyFill="true" applyBorder="true" applyAlignment="true">
      <alignment horizontal="left" vertical="center"/>
    </xf>
    <xf numFmtId="0" fontId="39" fillId="21" borderId="10" xfId="0" applyFont="true" applyFill="true" applyBorder="true" applyAlignment="true">
      <alignment horizontal="left" vertical="center"/>
    </xf>
    <xf numFmtId="0" fontId="39" fillId="9" borderId="10" xfId="0" applyFont="true" applyFill="true" applyBorder="true" applyAlignment="true">
      <alignment horizontal="left" vertical="center"/>
    </xf>
    <xf numFmtId="1" fontId="4" fillId="4" borderId="39" xfId="0" applyNumberFormat="true" applyFont="true" applyFill="true" applyBorder="true" applyAlignment="true" applyProtection="true">
      <alignment horizontal="center" vertical="center"/>
    </xf>
    <xf numFmtId="1" fontId="4" fillId="4" borderId="42" xfId="0" applyNumberFormat="true" applyFont="true" applyFill="true" applyBorder="true" applyAlignment="true" applyProtection="true">
      <alignment horizontal="center" vertical="center"/>
    </xf>
    <xf numFmtId="0" fontId="1" fillId="0" borderId="10" xfId="0" applyFont="true" applyFill="true" applyBorder="true" applyAlignment="true">
      <alignment wrapText="true"/>
    </xf>
    <xf numFmtId="0" fontId="1" fillId="0" borderId="10" xfId="0" applyFont="true" applyFill="true" applyBorder="true" applyAlignment="true">
      <alignment vertical="top" wrapText="true"/>
    </xf>
    <xf numFmtId="0" fontId="24" fillId="15" borderId="10" xfId="0" applyFont="true" applyFill="true" applyBorder="true" applyAlignment="true">
      <alignment vertical="top" wrapText="true"/>
    </xf>
    <xf numFmtId="0" fontId="24" fillId="0" borderId="10" xfId="0" applyFont="true" applyFill="true" applyBorder="true" applyAlignment="true">
      <alignment vertical="top" wrapText="true"/>
    </xf>
    <xf numFmtId="0" fontId="0" fillId="0" borderId="10" xfId="0" applyFill="true" applyBorder="true" applyAlignment="true">
      <alignment vertical="center"/>
    </xf>
    <xf numFmtId="0" fontId="1" fillId="0" borderId="10" xfId="0" applyFont="true" applyFill="true" applyBorder="true" applyAlignment="true">
      <alignment vertical="center" wrapText="true"/>
    </xf>
    <xf numFmtId="0" fontId="47" fillId="22" borderId="11" xfId="0" applyFont="true" applyFill="true" applyBorder="true" applyAlignment="true">
      <alignment vertical="center"/>
    </xf>
    <xf numFmtId="0" fontId="1" fillId="15" borderId="10" xfId="0" applyFont="true" applyFill="true" applyBorder="true" applyAlignment="true">
      <alignment wrapText="true"/>
    </xf>
    <xf numFmtId="0" fontId="11" fillId="3" borderId="10" xfId="0" applyFont="true" applyFill="true" applyBorder="true" applyAlignment="true" applyProtection="true">
      <alignment horizontal="center" vertical="center"/>
      <protection locked="false"/>
    </xf>
    <xf numFmtId="164" fontId="1" fillId="3" borderId="10" xfId="0" applyNumberFormat="true" applyFont="true" applyFill="true" applyBorder="true" applyAlignment="true" applyProtection="true">
      <alignment horizontal="center" vertical="center"/>
      <protection locked="false"/>
    </xf>
    <xf numFmtId="0" fontId="60" fillId="17" borderId="4" xfId="0" applyFont="true" applyFill="true" applyBorder="true" applyAlignment="true">
      <alignment vertical="center"/>
    </xf>
    <xf numFmtId="0" fontId="53" fillId="17" borderId="4" xfId="0" applyFont="true" applyFill="true" applyBorder="true" applyAlignment="true"/>
    <xf numFmtId="0" fontId="0" fillId="0" borderId="10" xfId="0" applyBorder="true"/>
    <xf numFmtId="168" fontId="38" fillId="0" borderId="10" xfId="0" applyNumberFormat="true" applyFont="true" applyFill="true" applyBorder="true" applyAlignment="true">
      <alignment horizontal="right" vertical="center"/>
    </xf>
    <xf numFmtId="0" fontId="0" fillId="0" borderId="10" xfId="0" applyFill="true" applyBorder="true"/>
    <xf numFmtId="0" fontId="52" fillId="15" borderId="1" xfId="0" applyFont="true" applyFill="true" applyBorder="true" applyAlignment="true"/>
    <xf numFmtId="0" fontId="24" fillId="15" borderId="2" xfId="0" applyFont="true" applyFill="true" applyBorder="true" applyAlignment="true"/>
    <xf numFmtId="0" fontId="52" fillId="15" borderId="3" xfId="0" applyFont="true" applyFill="true" applyBorder="true" applyAlignment="true"/>
    <xf numFmtId="0" fontId="24" fillId="15" borderId="4" xfId="0" applyFont="true" applyFill="true" applyBorder="true" applyAlignment="true"/>
    <xf numFmtId="0" fontId="53" fillId="15" borderId="3" xfId="0" applyFont="true" applyFill="true" applyBorder="true" applyAlignment="true"/>
    <xf numFmtId="0" fontId="53" fillId="15" borderId="4" xfId="0" applyFont="true" applyFill="true" applyBorder="true" applyAlignment="true"/>
    <xf numFmtId="0" fontId="53" fillId="15" borderId="3" xfId="0" applyFont="true" applyFill="true" applyBorder="true" applyAlignment="true">
      <alignment vertical="center"/>
    </xf>
    <xf numFmtId="0" fontId="53" fillId="15" borderId="4" xfId="0" applyFont="true" applyFill="true" applyBorder="true" applyAlignment="true">
      <alignment vertical="center"/>
    </xf>
    <xf numFmtId="0" fontId="60" fillId="15" borderId="4" xfId="0" applyFont="true" applyFill="true" applyBorder="true" applyAlignment="true">
      <alignment vertical="center"/>
    </xf>
    <xf numFmtId="0" fontId="39" fillId="16" borderId="64" xfId="0" applyFont="true" applyFill="true" applyBorder="true" applyAlignment="true">
      <alignment horizontal="left" vertical="center"/>
    </xf>
    <xf numFmtId="0" fontId="1" fillId="3" borderId="10" xfId="0" applyFont="true" applyFill="true" applyBorder="true" applyAlignment="true"/>
    <xf numFmtId="0" fontId="1" fillId="3" borderId="10" xfId="0" applyFont="true" applyFill="true" applyBorder="true" applyAlignment="true">
      <alignment vertical="center" wrapText="true"/>
    </xf>
    <xf numFmtId="169" fontId="44" fillId="2" borderId="67" xfId="0" applyNumberFormat="true" applyFont="true" applyFill="true" applyBorder="true" applyAlignment="true">
      <alignment vertical="center"/>
    </xf>
    <xf numFmtId="169" fontId="44" fillId="2" borderId="68" xfId="0" applyNumberFormat="true" applyFont="true" applyFill="true" applyBorder="true" applyAlignment="true">
      <alignment vertical="center"/>
    </xf>
    <xf numFmtId="0" fontId="39" fillId="3" borderId="10" xfId="0" applyFont="true" applyFill="true" applyBorder="true" applyAlignment="true">
      <alignment horizontal="left" vertical="center"/>
    </xf>
    <xf numFmtId="169" fontId="44" fillId="2" borderId="98" xfId="0" applyNumberFormat="true" applyFont="true" applyFill="true" applyBorder="true" applyAlignment="true">
      <alignment vertical="center"/>
    </xf>
    <xf numFmtId="0" fontId="39" fillId="16" borderId="100" xfId="0" applyFont="true" applyFill="true" applyBorder="true" applyAlignment="true">
      <alignment horizontal="left" vertical="center"/>
    </xf>
    <xf numFmtId="0" fontId="39" fillId="16" borderId="101" xfId="0" applyFont="true" applyFill="true" applyBorder="true" applyAlignment="true">
      <alignment horizontal="left" vertical="center"/>
    </xf>
    <xf numFmtId="0" fontId="39" fillId="16" borderId="102" xfId="0" applyFont="true" applyFill="true" applyBorder="true" applyAlignment="true">
      <alignment horizontal="left" vertical="center"/>
    </xf>
    <xf numFmtId="0" fontId="39" fillId="3" borderId="104" xfId="0" applyFont="true" applyFill="true" applyBorder="true" applyAlignment="true">
      <alignment horizontal="center" vertical="center" wrapText="true"/>
    </xf>
    <xf numFmtId="0" fontId="39" fillId="3" borderId="103" xfId="0" applyFont="true" applyFill="true" applyBorder="true" applyAlignment="true">
      <alignment horizontal="center" vertical="center" wrapText="true"/>
    </xf>
    <xf numFmtId="169" fontId="43" fillId="17" borderId="105" xfId="0" applyNumberFormat="true" applyFont="true" applyFill="true" applyBorder="true" applyAlignment="true">
      <alignment horizontal="center" vertical="center"/>
    </xf>
    <xf numFmtId="169" fontId="43" fillId="17" borderId="106" xfId="0" applyNumberFormat="true" applyFont="true" applyFill="true" applyBorder="true" applyAlignment="true">
      <alignment horizontal="center" vertical="center"/>
    </xf>
    <xf numFmtId="169" fontId="43" fillId="17" borderId="107" xfId="0" applyNumberFormat="true" applyFont="true" applyFill="true" applyBorder="true" applyAlignment="true">
      <alignment horizontal="center" vertical="center"/>
    </xf>
    <xf numFmtId="169" fontId="43" fillId="17" borderId="108" xfId="0" applyNumberFormat="true" applyFont="true" applyFill="true" applyBorder="true" applyAlignment="true">
      <alignment horizontal="center" vertical="center"/>
    </xf>
    <xf numFmtId="169" fontId="43" fillId="17" borderId="109" xfId="0" applyNumberFormat="true" applyFont="true" applyFill="true" applyBorder="true" applyAlignment="true">
      <alignment horizontal="center" vertical="center"/>
    </xf>
    <xf numFmtId="169" fontId="43" fillId="17" borderId="73" xfId="0" applyNumberFormat="true" applyFont="true" applyFill="true" applyBorder="true" applyAlignment="true">
      <alignment horizontal="center" vertical="center"/>
    </xf>
    <xf numFmtId="169" fontId="43" fillId="17" borderId="45" xfId="0" applyNumberFormat="true" applyFont="true" applyFill="true" applyBorder="true" applyAlignment="true">
      <alignment horizontal="center" vertical="center"/>
    </xf>
    <xf numFmtId="169" fontId="43" fillId="17" borderId="88" xfId="0" applyNumberFormat="true" applyFont="true" applyFill="true" applyBorder="true" applyAlignment="true">
      <alignment horizontal="center" vertical="center"/>
    </xf>
    <xf numFmtId="169" fontId="43" fillId="17" borderId="81" xfId="0" applyNumberFormat="true" applyFont="true" applyFill="true" applyBorder="true" applyAlignment="true">
      <alignment horizontal="center" vertical="center"/>
    </xf>
    <xf numFmtId="169" fontId="43" fillId="17" borderId="62" xfId="0" applyNumberFormat="true" applyFont="true" applyFill="true" applyBorder="true" applyAlignment="true">
      <alignment horizontal="center" vertical="center"/>
    </xf>
    <xf numFmtId="169" fontId="43" fillId="17" borderId="74" xfId="0" applyNumberFormat="true" applyFont="true" applyFill="true" applyBorder="true" applyAlignment="true">
      <alignment horizontal="center" vertical="center"/>
    </xf>
    <xf numFmtId="169" fontId="43" fillId="17" borderId="44" xfId="0" applyNumberFormat="true" applyFont="true" applyFill="true" applyBorder="true" applyAlignment="true">
      <alignment horizontal="center" vertical="center"/>
    </xf>
    <xf numFmtId="169" fontId="43" fillId="17" borderId="89" xfId="0" applyNumberFormat="true" applyFont="true" applyFill="true" applyBorder="true" applyAlignment="true">
      <alignment horizontal="center" vertical="center"/>
    </xf>
    <xf numFmtId="169" fontId="43" fillId="17" borderId="82" xfId="0" applyNumberFormat="true" applyFont="true" applyFill="true" applyBorder="true" applyAlignment="true">
      <alignment horizontal="center" vertical="center"/>
    </xf>
    <xf numFmtId="169" fontId="43" fillId="17" borderId="63" xfId="0" applyNumberFormat="true" applyFont="true" applyFill="true" applyBorder="true" applyAlignment="true">
      <alignment horizontal="center" vertical="center"/>
    </xf>
    <xf numFmtId="169" fontId="43" fillId="17" borderId="10" xfId="0" applyNumberFormat="true" applyFont="true" applyFill="true" applyBorder="true" applyAlignment="true">
      <alignment horizontal="right" vertical="top"/>
    </xf>
    <xf numFmtId="0" fontId="39" fillId="3" borderId="103" xfId="0" applyFont="true" applyFill="true" applyBorder="true" applyAlignment="true">
      <alignment horizontal="center" vertical="center"/>
    </xf>
    <xf numFmtId="0" fontId="24" fillId="15" borderId="10" xfId="0" applyFont="true" applyFill="true" applyBorder="true" applyAlignment="true">
      <alignment vertical="top"/>
    </xf>
    <xf numFmtId="0" fontId="24" fillId="0" borderId="10" xfId="0" applyFont="true" applyFill="true" applyBorder="true" applyAlignment="true">
      <alignment vertical="top"/>
    </xf>
    <xf numFmtId="0" fontId="1" fillId="0" borderId="10" xfId="0" applyFont="true" applyFill="true" applyBorder="true" applyAlignment="true">
      <alignment vertical="top"/>
    </xf>
    <xf numFmtId="0" fontId="0" fillId="0" borderId="0" xfId="0" applyAlignment="true"/>
    <xf numFmtId="0" fontId="12" fillId="3" borderId="10" xfId="0" applyFont="true" applyFill="true" applyBorder="true" applyAlignment="true"/>
    <xf numFmtId="3" fontId="1" fillId="3" borderId="10" xfId="0" applyNumberFormat="true" applyFont="true" applyFill="true" applyBorder="true" applyAlignment="true"/>
    <xf numFmtId="0" fontId="39" fillId="16" borderId="110" xfId="0" applyFont="true" applyFill="true" applyBorder="true" applyAlignment="true">
      <alignment horizontal="left" vertical="center"/>
    </xf>
    <xf numFmtId="0" fontId="39"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7" fontId="38" fillId="18" borderId="55" xfId="0" applyNumberFormat="true" applyFont="true" applyFill="true" applyBorder="true" applyAlignment="true">
      <alignment horizontal="center" vertical="center"/>
    </xf>
    <xf numFmtId="167" fontId="38" fillId="18" borderId="56" xfId="0" applyNumberFormat="true" applyFont="true" applyFill="true" applyBorder="true" applyAlignment="true">
      <alignment horizontal="center" vertical="center"/>
    </xf>
    <xf numFmtId="167" fontId="38" fillId="18" borderId="65" xfId="0" applyNumberFormat="true" applyFont="true" applyFill="true" applyBorder="true" applyAlignment="true">
      <alignment horizontal="center" vertical="center"/>
    </xf>
    <xf numFmtId="167" fontId="38" fillId="18" borderId="66" xfId="0" applyNumberFormat="true" applyFont="true" applyFill="true" applyBorder="true" applyAlignment="true">
      <alignment horizontal="center" vertical="center"/>
    </xf>
    <xf numFmtId="167" fontId="38" fillId="18" borderId="50" xfId="0" applyNumberFormat="true" applyFont="true" applyFill="true" applyBorder="true" applyAlignment="true">
      <alignment horizontal="center" vertical="center"/>
    </xf>
    <xf numFmtId="167" fontId="38" fillId="18" borderId="58" xfId="0" applyNumberFormat="true" applyFont="true" applyFill="true" applyBorder="true" applyAlignment="true">
      <alignment horizontal="center" vertical="center"/>
    </xf>
    <xf numFmtId="0" fontId="1" fillId="3" borderId="10" xfId="0" applyFont="true" applyFill="true" applyBorder="true" applyAlignment="true">
      <alignment horizontal="center" vertical="center"/>
    </xf>
    <xf numFmtId="0" fontId="1" fillId="0" borderId="10" xfId="0" applyFont="true" applyFill="true" applyBorder="true" applyAlignment="true">
      <alignment horizontal="center" vertical="center"/>
    </xf>
    <xf numFmtId="0" fontId="0" fillId="0" borderId="11" xfId="0" applyFill="true" applyBorder="true" applyAlignment="true">
      <alignment vertical="center"/>
    </xf>
    <xf numFmtId="167" fontId="38" fillId="18" borderId="70" xfId="0" applyNumberFormat="true" applyFont="true" applyFill="true" applyBorder="true" applyAlignment="true">
      <alignment horizontal="center" vertical="center"/>
    </xf>
    <xf numFmtId="167" fontId="38" fillId="18" borderId="85" xfId="0" applyNumberFormat="true" applyFont="true" applyFill="true" applyBorder="true" applyAlignment="true">
      <alignment horizontal="center" vertical="center"/>
    </xf>
    <xf numFmtId="167" fontId="38" fillId="18" borderId="75" xfId="0" applyNumberFormat="true" applyFont="true" applyFill="true" applyBorder="true" applyAlignment="true">
      <alignment horizontal="center" vertical="center"/>
    </xf>
    <xf numFmtId="167" fontId="38" fillId="18" borderId="71" xfId="0" applyNumberFormat="true" applyFont="true" applyFill="true" applyBorder="true" applyAlignment="true">
      <alignment horizontal="center" vertical="center"/>
    </xf>
    <xf numFmtId="167" fontId="38" fillId="18" borderId="92" xfId="0" applyNumberFormat="true" applyFont="true" applyFill="true" applyBorder="true" applyAlignment="true">
      <alignment horizontal="center" vertical="center"/>
    </xf>
    <xf numFmtId="167" fontId="38" fillId="18" borderId="79" xfId="0" applyNumberFormat="true" applyFont="true" applyFill="true" applyBorder="true" applyAlignment="true">
      <alignment horizontal="center" vertical="center"/>
    </xf>
    <xf numFmtId="167" fontId="38" fillId="18" borderId="78" xfId="0" applyNumberFormat="true" applyFont="true" applyFill="true" applyBorder="true" applyAlignment="true">
      <alignment horizontal="center" vertical="center"/>
    </xf>
    <xf numFmtId="167" fontId="38" fillId="18" borderId="86" xfId="0" applyNumberFormat="true" applyFont="true" applyFill="true" applyBorder="true" applyAlignment="true">
      <alignment horizontal="center" vertical="center"/>
    </xf>
    <xf numFmtId="167" fontId="38" fillId="18" borderId="80" xfId="0" applyNumberFormat="true" applyFont="true" applyFill="true" applyBorder="true" applyAlignment="true">
      <alignment horizontal="center" vertical="center"/>
    </xf>
    <xf numFmtId="167" fontId="38" fillId="18" borderId="91" xfId="0" applyNumberFormat="true" applyFont="true" applyFill="true" applyBorder="true" applyAlignment="true">
      <alignment horizontal="center" vertical="center"/>
    </xf>
    <xf numFmtId="0" fontId="39" fillId="3" borderId="69" xfId="0" applyFont="true" applyFill="true" applyBorder="true" applyAlignment="true">
      <alignment horizontal="center" vertical="center" wrapText="true"/>
    </xf>
    <xf numFmtId="0" fontId="39" fillId="3" borderId="84" xfId="0" applyFont="true" applyFill="true" applyBorder="true" applyAlignment="true">
      <alignment horizontal="center" vertical="center" wrapText="true"/>
    </xf>
    <xf numFmtId="167" fontId="11" fillId="18" borderId="55" xfId="0" applyNumberFormat="true" applyFont="true" applyFill="true" applyBorder="true" applyAlignment="true">
      <alignment horizontal="center" vertical="center"/>
    </xf>
    <xf numFmtId="167" fontId="11" fillId="18" borderId="50" xfId="0" applyNumberFormat="true" applyFont="true" applyFill="true" applyBorder="true" applyAlignment="true">
      <alignment horizontal="center" vertical="center"/>
    </xf>
    <xf numFmtId="167" fontId="11" fillId="18" borderId="70" xfId="0" applyNumberFormat="true" applyFont="true" applyFill="true" applyBorder="true" applyAlignment="true">
      <alignment horizontal="center" vertical="center"/>
    </xf>
    <xf numFmtId="167" fontId="11" fillId="18" borderId="71" xfId="0" applyNumberFormat="true" applyFont="true" applyFill="true" applyBorder="true" applyAlignment="true">
      <alignment horizontal="center" vertical="center"/>
    </xf>
    <xf numFmtId="167" fontId="11" fillId="18" borderId="56" xfId="0" applyNumberFormat="true" applyFont="true" applyFill="true" applyBorder="true" applyAlignment="true">
      <alignment horizontal="center" vertical="center"/>
    </xf>
    <xf numFmtId="167" fontId="11" fillId="18" borderId="58" xfId="0" applyNumberFormat="true" applyFont="true" applyFill="true" applyBorder="true" applyAlignment="true">
      <alignment horizontal="center" vertical="center"/>
    </xf>
    <xf numFmtId="167" fontId="11" fillId="18" borderId="85" xfId="0" applyNumberFormat="true" applyFont="true" applyFill="true" applyBorder="true" applyAlignment="true">
      <alignment horizontal="center" vertical="center"/>
    </xf>
    <xf numFmtId="167" fontId="11" fillId="18" borderId="86" xfId="0" applyNumberFormat="true" applyFont="true" applyFill="true" applyBorder="true" applyAlignment="true">
      <alignment horizontal="center" vertical="center"/>
    </xf>
    <xf numFmtId="0" fontId="1" fillId="17" borderId="10" xfId="0" applyFont="true" applyFill="true" applyBorder="true" applyAlignment="true">
      <alignment horizontal="center" wrapText="true"/>
    </xf>
    <xf numFmtId="0" fontId="64" fillId="17" borderId="10" xfId="0" applyFont="true" applyFill="true" applyBorder="true" applyAlignment="true">
      <alignment horizontal="center" wrapText="true"/>
    </xf>
    <xf numFmtId="0" fontId="65" fillId="17" borderId="10" xfId="0" applyFont="true" applyFill="true" applyBorder="true" applyAlignment="true">
      <alignment horizontal="center" wrapText="true"/>
    </xf>
    <xf numFmtId="0" fontId="1" fillId="3" borderId="10" xfId="0" applyFont="true" applyFill="true" applyBorder="true" applyAlignment="true">
      <alignment wrapText="true"/>
    </xf>
    <xf numFmtId="0" fontId="1" fillId="17" borderId="10" xfId="0" applyFont="true" applyFill="true" applyBorder="true" applyAlignment="true">
      <alignment wrapText="true"/>
    </xf>
    <xf numFmtId="0" fontId="1" fillId="15" borderId="10" xfId="0" applyFont="true" applyFill="true" applyBorder="true"/>
    <xf numFmtId="0" fontId="1" fillId="15" borderId="10" xfId="0" applyFont="true" applyFill="true" applyBorder="true" applyAlignment="true">
      <alignment wrapText="true"/>
    </xf>
    <xf numFmtId="0" fontId="1" fillId="17" borderId="10" xfId="0" applyFont="true" applyFill="true" applyBorder="true" applyAlignment="true">
      <alignment horizontal="center" vertical="center"/>
    </xf>
    <xf numFmtId="0" fontId="43" fillId="17" borderId="10" xfId="0" applyFont="true" applyFill="true" applyBorder="true" applyAlignment="true">
      <alignment horizontal="left" vertical="top"/>
    </xf>
    <xf numFmtId="169" fontId="43" fillId="17" borderId="10" xfId="0" applyNumberFormat="true" applyFont="true" applyFill="true" applyBorder="true" applyAlignment="true">
      <alignment horizontal="right" vertical="top"/>
    </xf>
    <xf numFmtId="169" fontId="43" fillId="17" borderId="10" xfId="0" applyNumberFormat="true" applyFont="true" applyFill="true" applyBorder="true" applyAlignment="true">
      <alignment horizontal="right" vertical="top" wrapText="true"/>
    </xf>
    <xf numFmtId="0" fontId="39" fillId="15" borderId="10" xfId="0" applyFont="true" applyFill="true" applyBorder="true" applyAlignment="true">
      <alignment horizontal="center" vertical="center" wrapText="true"/>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1" fillId="3" borderId="10" xfId="0" applyFont="true" applyFill="true" applyBorder="true" applyAlignment="true">
      <alignment wrapText="true"/>
    </xf>
    <xf numFmtId="0" fontId="1" fillId="15" borderId="10" xfId="0" applyFont="true" applyFill="true" applyBorder="true"/>
    <xf numFmtId="0" fontId="1" fillId="15" borderId="10" xfId="0" applyFont="true" applyFill="true" applyBorder="true" applyAlignment="true">
      <alignment vertical="center"/>
    </xf>
    <xf numFmtId="0" fontId="1" fillId="15" borderId="10" xfId="0" applyFont="true" applyFill="true" applyBorder="true" applyAlignment="true">
      <alignment vertical="center" wrapText="true"/>
    </xf>
    <xf numFmtId="0" fontId="1" fillId="17" borderId="10" xfId="0" applyFont="true" applyFill="true" applyBorder="true" applyAlignment="true">
      <alignment horizontal="center" vertic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66" fillId="15" borderId="10" xfId="0" applyFont="true" applyFill="true" applyBorder="true" applyAlignment="true">
      <alignment horizontal="center" vertical="center"/>
    </xf>
    <xf numFmtId="0" fontId="66" fillId="15" borderId="10" xfId="0" applyFont="true" applyFill="true" applyBorder="true" applyAlignment="true">
      <alignment horizontal="center" vertic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15" borderId="10" xfId="0" applyFont="true" applyFill="true" applyBorder="true" applyAlignment="true">
      <alignment horizontal="left" vertical="center" wrapText="true"/>
    </xf>
    <xf numFmtId="0" fontId="39" fillId="15" borderId="10" xfId="0" applyFont="true" applyFill="true" applyBorder="true" applyAlignment="true">
      <alignment horizontal="left" vertical="center"/>
    </xf>
    <xf numFmtId="167" fontId="38" fillId="15" borderId="10" xfId="0" applyNumberFormat="true" applyFont="true" applyFill="true" applyBorder="true" applyAlignment="true">
      <alignment horizontal="right"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1" fillId="3" borderId="10" xfId="0" applyFont="true" applyFill="true" applyBorder="true"/>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164" fontId="11" fillId="3" borderId="27" xfId="0" applyNumberFormat="true" applyFont="true" applyFill="true" applyBorder="true" applyAlignment="true" applyProtection="true">
      <alignment horizontal="center"/>
      <protection locked="false"/>
    </xf>
    <xf numFmtId="1" fontId="11" fillId="3" borderId="28" xfId="0" applyNumberFormat="true" applyFont="true" applyFill="true" applyBorder="true" applyAlignment="true" applyProtection="true">
      <alignment horizontal="center"/>
      <protection locked="false"/>
    </xf>
    <xf numFmtId="164" fontId="11" fillId="3" borderId="30" xfId="0" applyNumberFormat="true" applyFont="true" applyFill="true" applyBorder="true" applyAlignment="true" applyProtection="true">
      <alignment horizontal="center"/>
      <protection locked="false"/>
    </xf>
    <xf numFmtId="1" fontId="11" fillId="3" borderId="31" xfId="0" applyNumberFormat="true" applyFont="true" applyFill="true" applyBorder="true" applyAlignment="true" applyProtection="true">
      <alignment horizontal="center"/>
      <protection locked="false"/>
    </xf>
    <xf numFmtId="164" fontId="11" fillId="3" borderId="33" xfId="0" applyNumberFormat="true" applyFont="true" applyFill="true" applyBorder="true" applyAlignment="true" applyProtection="true">
      <alignment horizontal="center"/>
      <protection locked="false"/>
    </xf>
    <xf numFmtId="1" fontId="11" fillId="3" borderId="34" xfId="0" applyNumberFormat="true" applyFont="true" applyFill="true" applyBorder="true" applyAlignment="true" applyProtection="true">
      <alignment horizontal="center"/>
      <protection locked="false"/>
    </xf>
    <xf numFmtId="0" fontId="1" fillId="15" borderId="10" xfId="0" applyFont="true" applyFill="true" applyBorder="true" applyAlignment="true">
      <alignment wrapText="true"/>
    </xf>
    <xf numFmtId="0" fontId="1" fillId="3" borderId="10" xfId="0" applyFont="true" applyFill="true" applyBorder="true" applyAlignment="true">
      <alignment wrapText="true"/>
    </xf>
    <xf numFmtId="0" fontId="39" fillId="16" borderId="53" xfId="0" applyFont="true" applyFill="true" applyBorder="true" applyAlignment="true">
      <alignment horizontal="left" vertical="center"/>
    </xf>
    <xf numFmtId="0" fontId="39" fillId="16" borderId="54" xfId="0" applyFont="true" applyFill="true" applyBorder="true" applyAlignment="true">
      <alignment horizontal="left" vertical="center"/>
    </xf>
    <xf numFmtId="0" fontId="39" fillId="16" borderId="52" xfId="0" applyFont="true" applyFill="true" applyBorder="true" applyAlignment="true">
      <alignment horizontal="left" vertical="center"/>
    </xf>
    <xf numFmtId="0" fontId="52" fillId="17" borderId="3" xfId="0" applyFont="true" applyFill="true" applyBorder="true" applyAlignment="true"/>
    <xf numFmtId="0" fontId="53" fillId="17" borderId="3" xfId="0" applyFont="true" applyFill="true" applyBorder="true" applyAlignment="true"/>
    <xf numFmtId="0" fontId="39" fillId="3" borderId="90" xfId="0" applyFont="true" applyFill="true" applyBorder="true" applyAlignment="true">
      <alignment horizontal="center" vertical="center" wrapText="true"/>
    </xf>
    <xf numFmtId="0" fontId="39" fillId="16" borderId="52" xfId="0" applyFont="true" applyFill="true" applyBorder="true" applyAlignment="true">
      <alignment horizontal="left" vertical="center" wrapText="true"/>
    </xf>
    <xf numFmtId="0" fontId="39" fillId="16" borderId="53" xfId="0" applyFont="true" applyFill="true" applyBorder="true" applyAlignment="true">
      <alignment horizontal="left" vertical="center" wrapText="true"/>
    </xf>
    <xf numFmtId="0" fontId="39" fillId="3" borderId="46" xfId="0" applyFont="true" applyFill="true" applyBorder="true" applyAlignment="true">
      <alignment horizontal="center" vertical="center"/>
    </xf>
    <xf numFmtId="0" fontId="39" fillId="3" borderId="90" xfId="0" applyFont="true" applyFill="true" applyBorder="true" applyAlignment="true">
      <alignment horizontal="center" vertical="center"/>
    </xf>
    <xf numFmtId="0" fontId="39" fillId="3" borderId="46" xfId="0" applyFont="true" applyFill="true" applyBorder="true" applyAlignment="true">
      <alignment horizontal="center" vertical="center" wrapText="true"/>
    </xf>
    <xf numFmtId="0" fontId="39" fillId="3" borderId="47" xfId="0" applyFont="true" applyFill="true" applyBorder="true" applyAlignment="true">
      <alignment horizontal="center" vertical="center" wrapText="true"/>
    </xf>
    <xf numFmtId="0" fontId="1" fillId="15" borderId="10"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1" fillId="15" borderId="10"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0" borderId="10" xfId="0" applyFont="true" applyFill="true" applyBorder="true" applyAlignment="true">
      <alignment horizontal="left" vertical="top" wrapText="true"/>
    </xf>
    <xf numFmtId="0" fontId="1" fillId="0" borderId="10" xfId="0" applyFont="true" applyFill="true" applyBorder="true" applyAlignment="true">
      <alignment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1" fillId="0" borderId="10" xfId="0" applyFont="true" applyFill="true" applyBorder="true" applyAlignment="true">
      <alignment horizontal="center" vertical="center"/>
    </xf>
    <xf numFmtId="0" fontId="43" fillId="0" borderId="10" xfId="0" applyFont="true" applyFill="true" applyBorder="true" applyAlignment="true">
      <alignment horizontal="left" vertical="top"/>
    </xf>
    <xf numFmtId="169" fontId="43" fillId="0" borderId="10" xfId="0" applyNumberFormat="true" applyFont="true" applyFill="true" applyBorder="true" applyAlignment="true">
      <alignment horizontal="right" vertical="top"/>
    </xf>
    <xf numFmtId="0" fontId="43" fillId="0" borderId="10" xfId="0" applyFont="true" applyFill="true" applyBorder="true" applyAlignment="true">
      <alignment horizontal="left" wrapText="true"/>
    </xf>
    <xf numFmtId="0" fontId="43" fillId="0" borderId="10" xfId="0" applyFont="true" applyFill="true" applyBorder="true" applyAlignment="true">
      <alignment horizontal="center" wrapText="true"/>
    </xf>
    <xf numFmtId="0" fontId="1" fillId="0" borderId="10" xfId="0" applyFont="true" applyFill="true" applyBorder="true" applyAlignment="true">
      <alignment horizontal="center" vertical="center"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43" fillId="0" borderId="10" xfId="0" applyFont="true" applyFill="true" applyBorder="true" applyAlignment="true">
      <alignment horizontal="left" vertical="top"/>
    </xf>
    <xf numFmtId="169" fontId="43" fillId="0" borderId="10" xfId="0" applyNumberFormat="true" applyFont="true" applyFill="true" applyBorder="true" applyAlignment="true">
      <alignment horizontal="right" vertical="top"/>
    </xf>
    <xf numFmtId="0" fontId="43" fillId="0" borderId="10" xfId="0" applyFont="true" applyFill="true" applyBorder="true" applyAlignment="true">
      <alignment horizontal="left" wrapText="true"/>
    </xf>
    <xf numFmtId="0" fontId="43" fillId="0" borderId="10" xfId="0" applyFont="true" applyFill="true" applyBorder="true" applyAlignment="true">
      <alignment horizontal="center" wrapText="true"/>
    </xf>
    <xf numFmtId="0" fontId="1" fillId="0" borderId="10" xfId="0" applyFont="true" applyFill="true" applyBorder="true" applyAlignment="true">
      <alignment horizontal="center" vertical="center"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1" fillId="0" borderId="10" xfId="0" applyFont="true" applyFill="true" applyBorder="true" applyAlignment="true"/>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9" fillId="4" borderId="15" xfId="1" applyFont="true" applyFill="true" applyBorder="true" applyAlignment="true" applyProtection="true">
      <alignment horizontal="center" wrapText="true"/>
      <protection locked="false"/>
    </xf>
    <xf numFmtId="0" fontId="49" fillId="3" borderId="10" xfId="0" applyFont="true" applyFill="true" applyBorder="true"/>
    <xf numFmtId="0" fontId="40" fillId="3" borderId="10" xfId="0" applyFont="true" applyFill="true" applyBorder="true"/>
    <xf numFmtId="0" fontId="40" fillId="17" borderId="10" xfId="0" applyFont="true" applyFill="true" applyBorder="true" applyAlignment="true">
      <alignment wrapText="true"/>
    </xf>
    <xf numFmtId="0" fontId="40" fillId="3" borderId="10" xfId="0" applyFont="true" applyFill="true" applyBorder="true" applyAlignment="true">
      <alignment wrapText="true"/>
    </xf>
    <xf numFmtId="0" fontId="41" fillId="17" borderId="10" xfId="0" applyFont="true" applyFill="true" applyBorder="true" applyAlignment="true">
      <alignment wrapText="true"/>
    </xf>
    <xf numFmtId="0" fontId="1" fillId="3" borderId="10" xfId="0" applyFont="true" applyFill="true" applyBorder="true" applyAlignment="true">
      <alignment wrapText="true"/>
    </xf>
    <xf numFmtId="0" fontId="49" fillId="17" borderId="10" xfId="0" applyFont="true" applyFill="true" applyBorder="true" applyAlignment="true">
      <alignment wrapText="true"/>
    </xf>
    <xf numFmtId="0" fontId="49" fillId="3" borderId="10" xfId="0" applyFont="true" applyFill="true" applyBorder="true" applyAlignment="true">
      <alignment wrapText="true"/>
    </xf>
    <xf numFmtId="0" fontId="13" fillId="3" borderId="10" xfId="0" applyFont="true" applyFill="true" applyBorder="true" applyAlignment="true">
      <alignment wrapText="true"/>
    </xf>
    <xf numFmtId="1" fontId="14"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6" fillId="3" borderId="10" xfId="0" applyNumberFormat="true" applyFont="true" applyFill="true" applyBorder="true" applyAlignment="true" applyProtection="true">
      <alignment horizontal="center" vertical="center"/>
      <protection locked="false"/>
    </xf>
    <xf numFmtId="0" fontId="4" fillId="4" borderId="1" xfId="0" applyFont="true" applyFill="true" applyBorder="true" applyAlignment="true" applyProtection="true">
      <alignment horizontal="center"/>
      <protection locked="false"/>
    </xf>
    <xf numFmtId="0" fontId="4" fillId="4" borderId="11" xfId="0" applyFont="true" applyFill="true" applyBorder="true" applyAlignment="true" applyProtection="true">
      <alignment horizontal="center"/>
      <protection locked="false"/>
    </xf>
    <xf numFmtId="0" fontId="4" fillId="4" borderId="2" xfId="0" applyFont="true" applyFill="true" applyBorder="true" applyAlignment="true" applyProtection="true">
      <alignment horizontal="center"/>
      <protection locked="false"/>
    </xf>
    <xf numFmtId="0" fontId="10" fillId="4" borderId="1" xfId="0" applyFont="true" applyFill="true" applyBorder="true" applyAlignment="true" applyProtection="true">
      <alignment horizontal="center" vertical="center"/>
      <protection locked="false"/>
    </xf>
    <xf numFmtId="0" fontId="1" fillId="3" borderId="11" xfId="0" applyFont="true" applyFill="true" applyBorder="true" applyAlignment="true" applyProtection="true">
      <alignment horizontal="center" vertical="center"/>
      <protection locked="false"/>
    </xf>
    <xf numFmtId="0" fontId="1" fillId="3" borderId="5" xfId="0" applyFont="true" applyFill="true" applyBorder="true" applyAlignment="true" applyProtection="true">
      <alignment horizontal="center" vertical="center"/>
      <protection locked="false"/>
    </xf>
    <xf numFmtId="0" fontId="1" fillId="3" borderId="12" xfId="0" applyFont="true" applyFill="true" applyBorder="true" applyAlignment="true" applyProtection="true">
      <alignment horizontal="center" vertical="center"/>
      <protection locked="false"/>
    </xf>
    <xf numFmtId="0" fontId="1" fillId="4" borderId="11" xfId="0" applyFont="true" applyFill="true" applyBorder="true" applyAlignment="true" applyProtection="true">
      <alignment horizontal="center" vertical="center"/>
      <protection locked="false"/>
    </xf>
    <xf numFmtId="0" fontId="1" fillId="4" borderId="12" xfId="0" applyFont="true" applyFill="true" applyBorder="true" applyAlignment="true" applyProtection="true">
      <alignment horizontal="center" vertical="center"/>
      <protection locked="false"/>
    </xf>
    <xf numFmtId="0" fontId="61" fillId="2" borderId="1" xfId="0" applyFont="true" applyFill="true" applyBorder="true" applyAlignment="true" applyProtection="true">
      <alignment horizontal="center" vertical="center" wrapText="true"/>
      <protection locked="false"/>
    </xf>
    <xf numFmtId="0" fontId="62" fillId="2" borderId="11" xfId="0" applyFont="true" applyFill="true" applyBorder="true" applyAlignment="true" applyProtection="true">
      <alignment horizontal="center" vertical="center" wrapText="true"/>
      <protection locked="false"/>
    </xf>
    <xf numFmtId="0" fontId="62" fillId="2" borderId="2" xfId="0" applyFont="true" applyFill="true" applyBorder="true" applyAlignment="true" applyProtection="true">
      <alignment horizontal="center" vertical="center" wrapText="true"/>
      <protection locked="false"/>
    </xf>
    <xf numFmtId="0" fontId="62" fillId="2" borderId="5" xfId="0" applyFont="true" applyFill="true" applyBorder="true" applyAlignment="true" applyProtection="true">
      <alignment horizontal="center" vertical="center" wrapText="true"/>
      <protection locked="false"/>
    </xf>
    <xf numFmtId="0" fontId="62" fillId="2" borderId="12" xfId="0" applyFont="true" applyFill="true" applyBorder="true" applyAlignment="true" applyProtection="true">
      <alignment horizontal="center" vertical="center" wrapText="true"/>
      <protection locked="false"/>
    </xf>
    <xf numFmtId="0" fontId="62" fillId="2" borderId="6" xfId="0" applyFont="true" applyFill="true" applyBorder="true" applyAlignment="true" applyProtection="true">
      <alignment horizontal="center" vertical="center" wrapText="true"/>
      <protection locked="false"/>
    </xf>
    <xf numFmtId="0" fontId="4" fillId="4" borderId="1" xfId="0" applyFont="true" applyFill="true" applyBorder="true" applyAlignment="true" applyProtection="true">
      <alignment horizontal="center" vertical="center"/>
      <protection locked="false"/>
    </xf>
    <xf numFmtId="0" fontId="1" fillId="3" borderId="2" xfId="0" applyFont="true" applyFill="true" applyBorder="true" applyAlignment="true" applyProtection="true">
      <alignment horizontal="center" vertical="center"/>
      <protection locked="false"/>
    </xf>
    <xf numFmtId="0" fontId="12" fillId="4" borderId="11" xfId="0" applyFont="true" applyFill="true" applyBorder="true" applyAlignment="true" applyProtection="true">
      <alignment horizontal="center" vertical="center"/>
      <protection locked="false"/>
    </xf>
    <xf numFmtId="0" fontId="12" fillId="4" borderId="10" xfId="0" applyFont="true" applyFill="true" applyBorder="true" applyAlignment="true" applyProtection="true">
      <alignment horizontal="center" vertical="center"/>
      <protection locked="false"/>
    </xf>
    <xf numFmtId="0" fontId="15"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4" fillId="4" borderId="37" xfId="0" applyFont="true" applyFill="true" applyBorder="true" applyAlignment="true" applyProtection="true">
      <alignment horizontal="right" vertical="center" wrapText="true"/>
      <protection locked="false"/>
    </xf>
    <xf numFmtId="0" fontId="1" fillId="4" borderId="38" xfId="0" applyFont="true" applyFill="true" applyBorder="true" applyAlignment="true" applyProtection="true">
      <alignment horizontal="right" vertical="center" wrapText="true"/>
      <protection locked="false"/>
    </xf>
    <xf numFmtId="0" fontId="1" fillId="4" borderId="40" xfId="0" applyFont="true" applyFill="true" applyBorder="true" applyAlignment="true" applyProtection="true">
      <alignment horizontal="right" vertical="center" wrapText="true"/>
      <protection locked="false"/>
    </xf>
    <xf numFmtId="0" fontId="1" fillId="4" borderId="41" xfId="0" applyFont="true" applyFill="true" applyBorder="true" applyAlignment="true" applyProtection="true">
      <alignment horizontal="right" vertical="center" wrapText="true"/>
      <protection locked="false"/>
    </xf>
    <xf numFmtId="0" fontId="1" fillId="4" borderId="3" xfId="0" applyFont="true" applyFill="true" applyBorder="true" applyAlignment="true" applyProtection="true">
      <alignment horizontal="right" vertical="center"/>
      <protection locked="false"/>
    </xf>
    <xf numFmtId="0" fontId="1" fillId="3" borderId="10" xfId="0" applyFont="true" applyFill="true" applyBorder="true" applyAlignment="true" applyProtection="true">
      <alignment horizontal="right"/>
      <protection locked="false"/>
    </xf>
    <xf numFmtId="0" fontId="1" fillId="3" borderId="5" xfId="0" applyFont="true" applyFill="true" applyBorder="true" applyAlignment="true" applyProtection="true">
      <alignment horizontal="right"/>
      <protection locked="false"/>
    </xf>
    <xf numFmtId="0" fontId="1" fillId="3" borderId="12" xfId="0" applyFont="true" applyFill="true" applyBorder="true" applyAlignment="true" applyProtection="true">
      <alignment horizontal="right"/>
      <protection locked="false"/>
    </xf>
    <xf numFmtId="0" fontId="12" fillId="4" borderId="12" xfId="0" applyFont="true" applyFill="true" applyBorder="true" applyAlignment="true" applyProtection="true">
      <alignment horizontal="center" vertical="center"/>
      <protection locked="false"/>
    </xf>
    <xf numFmtId="164" fontId="16" fillId="3" borderId="10" xfId="0" applyNumberFormat="true" applyFont="true" applyFill="true" applyBorder="true" applyAlignment="true" applyProtection="true">
      <alignment horizontal="center"/>
      <protection locked="false"/>
    </xf>
    <xf numFmtId="0" fontId="17"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6" fillId="3" borderId="10" xfId="0" applyFont="true" applyFill="true" applyBorder="true" applyAlignment="true" applyProtection="true">
      <alignment horizontal="center" vertical="center"/>
      <protection locked="false"/>
    </xf>
    <xf numFmtId="0" fontId="16" fillId="0" borderId="0" xfId="0" applyFont="true" applyAlignment="true" applyProtection="true">
      <alignment horizontal="center" vertical="center"/>
      <protection locked="false"/>
    </xf>
    <xf numFmtId="0" fontId="14" fillId="0" borderId="0" xfId="0" applyFont="true" applyAlignment="true" applyProtection="true">
      <alignment horizontal="center"/>
      <protection locked="false"/>
    </xf>
    <xf numFmtId="0" fontId="14" fillId="3" borderId="10" xfId="0" applyFont="true" applyFill="true" applyBorder="true" applyAlignment="true" applyProtection="true">
      <alignment horizontal="center"/>
      <protection locked="false"/>
    </xf>
    <xf numFmtId="0" fontId="14" fillId="0" borderId="10" xfId="0" applyFont="true" applyBorder="true" applyAlignment="true">
      <alignment horizontal="center"/>
    </xf>
    <xf numFmtId="1" fontId="16" fillId="3" borderId="10" xfId="0" applyNumberFormat="true" applyFont="true" applyFill="true" applyBorder="true" applyAlignment="true" applyProtection="true">
      <alignment horizontal="center"/>
      <protection locked="false"/>
    </xf>
    <xf numFmtId="0" fontId="16" fillId="0" borderId="0" xfId="0" applyFont="true" applyAlignment="true" applyProtection="true">
      <alignment horizontal="center"/>
      <protection locked="false"/>
    </xf>
    <xf numFmtId="0" fontId="16" fillId="3" borderId="10" xfId="0" applyFont="true" applyFill="true" applyBorder="true" applyAlignment="true" applyProtection="true">
      <alignment horizontal="center"/>
      <protection locked="false"/>
    </xf>
    <xf numFmtId="0" fontId="10" fillId="4" borderId="1" xfId="0" applyFont="true" applyFill="true" applyBorder="true" applyAlignment="true" applyProtection="true">
      <alignment horizontal="right" vertical="center"/>
      <protection locked="false"/>
    </xf>
    <xf numFmtId="0" fontId="10" fillId="0" borderId="11" xfId="0" applyFont="true" applyBorder="true" applyAlignment="true" applyProtection="true">
      <alignment horizontal="right"/>
      <protection locked="false"/>
    </xf>
    <xf numFmtId="0" fontId="10" fillId="0" borderId="5" xfId="0" applyFont="true" applyBorder="true" applyAlignment="true" applyProtection="true">
      <alignment horizontal="right"/>
      <protection locked="false"/>
    </xf>
    <xf numFmtId="0" fontId="10" fillId="0" borderId="12" xfId="0" applyFont="true" applyBorder="true" applyAlignment="true" applyProtection="true">
      <alignment horizontal="right"/>
      <protection locked="false"/>
    </xf>
    <xf numFmtId="0" fontId="7" fillId="2" borderId="1" xfId="0" applyFont="true" applyFill="true" applyBorder="true" applyAlignment="true" applyProtection="true">
      <alignment horizontal="center" vertical="center" wrapText="true"/>
      <protection locked="false"/>
    </xf>
    <xf numFmtId="0" fontId="8" fillId="2" borderId="11" xfId="0" applyFont="true" applyFill="true" applyBorder="true" applyAlignment="true" applyProtection="true">
      <alignment horizontal="center" vertical="center" wrapText="true"/>
      <protection locked="false"/>
    </xf>
    <xf numFmtId="0" fontId="8" fillId="2" borderId="2" xfId="0" applyFont="true" applyFill="true" applyBorder="true" applyAlignment="true" applyProtection="true">
      <alignment horizontal="center" vertical="center" wrapText="true"/>
      <protection locked="false"/>
    </xf>
    <xf numFmtId="0" fontId="8" fillId="2" borderId="5" xfId="0" applyFont="true" applyFill="true" applyBorder="true" applyAlignment="true" applyProtection="true">
      <alignment horizontal="center" vertical="center" wrapText="true"/>
      <protection locked="false"/>
    </xf>
    <xf numFmtId="0" fontId="8" fillId="2" borderId="12" xfId="0" applyFont="true" applyFill="true" applyBorder="true" applyAlignment="true" applyProtection="true">
      <alignment horizontal="center" vertical="center" wrapText="true"/>
      <protection locked="false"/>
    </xf>
    <xf numFmtId="0" fontId="8" fillId="2" borderId="6" xfId="0" applyFont="true" applyFill="true" applyBorder="true" applyAlignment="true" applyProtection="true">
      <alignment horizontal="center" vertical="center" wrapText="true"/>
      <protection locked="false"/>
    </xf>
    <xf numFmtId="0" fontId="4"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4"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51" fillId="13" borderId="19" xfId="0" applyNumberFormat="true" applyFont="true" applyFill="true" applyBorder="true" applyAlignment="true" applyProtection="true">
      <alignment horizontal="center" vertical="center"/>
      <protection locked="false"/>
    </xf>
    <xf numFmtId="164" fontId="51" fillId="13" borderId="21" xfId="0" applyNumberFormat="true" applyFont="true" applyFill="true" applyBorder="true" applyAlignment="true" applyProtection="true">
      <alignment horizontal="center" vertical="center"/>
      <protection locked="false"/>
    </xf>
    <xf numFmtId="1" fontId="1" fillId="4" borderId="2" xfId="0" applyNumberFormat="true" applyFont="true" applyFill="true" applyBorder="true" applyAlignment="true" applyProtection="true">
      <alignment horizontal="center" vertical="center"/>
      <protection locked="false"/>
    </xf>
    <xf numFmtId="1" fontId="1" fillId="4" borderId="6" xfId="0" applyNumberFormat="true" applyFont="true" applyFill="true" applyBorder="true" applyAlignment="true" applyProtection="true">
      <alignment horizontal="center" vertical="center"/>
      <protection locked="false"/>
    </xf>
    <xf numFmtId="164" fontId="11" fillId="14" borderId="20" xfId="0" applyNumberFormat="true" applyFont="true" applyFill="true" applyBorder="true" applyAlignment="true" applyProtection="true">
      <alignment horizontal="center" vertical="center"/>
      <protection locked="false"/>
    </xf>
    <xf numFmtId="164" fontId="11" fillId="14" borderId="22" xfId="0" applyNumberFormat="true" applyFont="true" applyFill="true" applyBorder="true" applyAlignment="true" applyProtection="true">
      <alignment horizontal="center" vertical="center"/>
      <protection locked="false"/>
    </xf>
    <xf numFmtId="164" fontId="11" fillId="10" borderId="17" xfId="0" applyNumberFormat="true" applyFont="true" applyFill="true" applyBorder="true" applyAlignment="true" applyProtection="true">
      <alignment horizontal="center" vertical="center"/>
      <protection locked="false"/>
    </xf>
    <xf numFmtId="164" fontId="11" fillId="10" borderId="9"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2" fillId="4" borderId="1" xfId="0" applyFont="true" applyFill="true" applyBorder="true" applyAlignment="true" applyProtection="true">
      <alignment horizontal="center" vertical="center"/>
    </xf>
    <xf numFmtId="0" fontId="12" fillId="4" borderId="2" xfId="0" applyFont="true" applyFill="true" applyBorder="true" applyAlignment="true" applyProtection="true">
      <alignment horizontal="center" vertical="center"/>
    </xf>
    <xf numFmtId="0" fontId="12" fillId="4" borderId="5" xfId="0" applyFont="true" applyFill="true" applyBorder="true" applyAlignment="true" applyProtection="true">
      <alignment horizontal="center" vertical="center"/>
    </xf>
    <xf numFmtId="0" fontId="12" fillId="4" borderId="6" xfId="0" applyFont="true" applyFill="true" applyBorder="true" applyAlignment="true" applyProtection="true">
      <alignment horizontal="center" vertical="center"/>
    </xf>
    <xf numFmtId="0" fontId="39" fillId="16" borderId="53" xfId="0" applyFont="true" applyFill="true" applyBorder="true" applyAlignment="true">
      <alignment horizontal="left" vertical="center" wrapText="true"/>
    </xf>
    <xf numFmtId="0" fontId="39" fillId="16" borderId="54" xfId="0" applyFont="true" applyFill="true" applyBorder="true" applyAlignment="true">
      <alignment horizontal="left" vertical="center" wrapText="true"/>
    </xf>
    <xf numFmtId="0" fontId="39" fillId="3" borderId="1" xfId="0" applyFont="true" applyFill="true" applyBorder="true" applyAlignment="true">
      <alignment horizontal="center" vertical="center" wrapText="true"/>
    </xf>
    <xf numFmtId="0" fontId="39" fillId="3" borderId="76" xfId="0" applyFont="true" applyFill="true" applyBorder="true" applyAlignment="true">
      <alignment horizontal="center" vertical="center" wrapText="true"/>
    </xf>
    <xf numFmtId="0" fontId="39" fillId="3" borderId="83" xfId="0" applyFont="true" applyFill="true" applyBorder="true" applyAlignment="true">
      <alignment horizontal="center" vertical="center" wrapText="true"/>
    </xf>
    <xf numFmtId="0" fontId="39" fillId="3" borderId="77" xfId="0" applyFont="true" applyFill="true" applyBorder="true" applyAlignment="true">
      <alignment horizontal="center" vertical="center" wrapText="true"/>
    </xf>
    <xf numFmtId="0" fontId="63" fillId="16" borderId="52" xfId="0" applyFont="true" applyFill="true" applyBorder="true" applyAlignment="true">
      <alignment horizontal="left" vertical="center" wrapText="true"/>
    </xf>
    <xf numFmtId="0" fontId="63" fillId="16" borderId="53" xfId="0" applyFont="true" applyFill="true" applyBorder="true" applyAlignment="true">
      <alignment horizontal="left" vertical="center" wrapText="true"/>
    </xf>
    <xf numFmtId="0" fontId="39" fillId="16" borderId="52" xfId="0" applyFont="true" applyFill="true" applyBorder="true" applyAlignment="true">
      <alignment horizontal="left" vertical="center" wrapText="true"/>
    </xf>
    <xf numFmtId="0" fontId="39" fillId="16" borderId="94" xfId="0" applyFont="true" applyFill="true" applyBorder="true" applyAlignment="true">
      <alignment horizontal="left" vertical="center" wrapText="true"/>
    </xf>
    <xf numFmtId="0" fontId="39" fillId="16" borderId="99" xfId="0" applyFont="true" applyFill="true" applyBorder="true" applyAlignment="true">
      <alignment horizontal="left" vertical="center" wrapText="true"/>
    </xf>
    <xf numFmtId="0" fontId="39" fillId="16" borderId="95" xfId="0" applyFont="true" applyFill="true" applyBorder="true" applyAlignment="true">
      <alignment horizontal="left" vertical="center" wrapText="true"/>
    </xf>
    <xf numFmtId="0" fontId="39" fillId="3" borderId="3" xfId="0" applyFont="true" applyFill="true" applyBorder="true" applyAlignment="true">
      <alignment horizontal="center" vertical="center" wrapText="true"/>
    </xf>
    <xf numFmtId="0" fontId="39" fillId="3" borderId="46" xfId="0" applyFont="true" applyFill="true" applyBorder="true" applyAlignment="true">
      <alignment horizontal="center" vertical="center" wrapText="true"/>
    </xf>
    <xf numFmtId="0" fontId="39" fillId="3" borderId="90" xfId="0" applyFont="true" applyFill="true" applyBorder="true" applyAlignment="true">
      <alignment horizontal="center" vertical="center" wrapText="true"/>
    </xf>
    <xf numFmtId="0" fontId="39" fillId="3" borderId="47" xfId="0" applyFont="true" applyFill="true" applyBorder="true" applyAlignment="true">
      <alignment horizontal="center" vertical="center" wrapText="true"/>
    </xf>
    <xf numFmtId="0" fontId="1" fillId="3" borderId="10" xfId="0" applyFont="true" applyFill="true" applyBorder="true" applyAlignment="true">
      <alignment horizontal="right" vertical="top" wrapText="true"/>
    </xf>
    <xf numFmtId="0" fontId="1" fillId="15"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16" borderId="10" xfId="0" applyFont="true" applyFill="true" applyBorder="true" applyAlignment="true">
      <alignment horizontal="right" vertical="top" wrapText="true"/>
    </xf>
    <xf numFmtId="0" fontId="66" fillId="3" borderId="10" xfId="0" applyFont="true" applyFill="true" applyBorder="true" applyAlignment="true">
      <alignment horizontal="right" vertical="top" wrapText="true"/>
    </xf>
    <xf numFmtId="0" fontId="39" fillId="3" borderId="46" xfId="0" applyFont="true" applyFill="true" applyBorder="true" applyAlignment="true">
      <alignment horizontal="right" vertical="top" wrapText="true"/>
    </xf>
    <xf numFmtId="0" fontId="39" fillId="3" borderId="47" xfId="0" applyFont="true" applyFill="true" applyBorder="true" applyAlignment="true">
      <alignment horizontal="right" vertical="top" wrapText="true"/>
    </xf>
    <xf numFmtId="0" fontId="1" fillId="15" borderId="10" xfId="0" applyFont="true" applyFill="true" applyBorder="true" applyAlignment="true">
      <alignment wrapText="true"/>
    </xf>
    <xf numFmtId="0" fontId="66" fillId="3" borderId="10" xfId="0" applyFont="true" applyFill="true" applyBorder="true" applyAlignment="true">
      <alignment horizontal="center" vertical="center" wrapText="true"/>
    </xf>
    <xf numFmtId="0" fontId="52" fillId="17" borderId="1" xfId="0" applyFont="true" applyFill="true" applyBorder="true" applyAlignment="true"/>
    <xf numFmtId="0" fontId="24" fillId="3" borderId="2" xfId="0" applyFont="true" applyFill="true" applyBorder="true" applyAlignment="true"/>
    <xf numFmtId="0" fontId="39" fillId="3" borderId="10" xfId="0" applyFont="true" applyFill="true" applyBorder="true" applyAlignment="true">
      <alignment horizontal="center" vertical="center" wrapText="true"/>
    </xf>
    <xf numFmtId="0" fontId="39" fillId="16" borderId="96" xfId="0" applyFont="true" applyFill="true" applyBorder="true" applyAlignment="true">
      <alignment horizontal="left" vertical="center" wrapText="true"/>
    </xf>
    <xf numFmtId="0" fontId="67" fillId="3" borderId="51" xfId="0" applyFont="true" applyFill="true" applyBorder="true" applyAlignment="true">
      <alignment horizontal="left" wrapText="true"/>
    </xf>
    <xf numFmtId="0" fontId="39" fillId="16" borderId="53" xfId="0" applyFont="true" applyFill="true" applyBorder="true" applyAlignment="true">
      <alignment horizontal="left" vertical="top" wrapText="true"/>
    </xf>
    <xf numFmtId="0" fontId="39" fillId="16" borderId="54" xfId="0" applyFont="true" applyFill="true" applyBorder="true" applyAlignment="true">
      <alignment horizontal="left" vertical="top" wrapText="true"/>
    </xf>
    <xf numFmtId="0" fontId="38" fillId="3" borderId="10" xfId="0" applyFont="true" applyFill="true" applyBorder="true" applyAlignment="true">
      <alignment horizontal="left" vertical="top" wrapText="true"/>
    </xf>
    <xf numFmtId="0" fontId="3" fillId="15" borderId="10" xfId="0" applyFont="true" applyFill="true" applyBorder="true" applyAlignment="true"/>
    <xf numFmtId="0" fontId="3" fillId="3" borderId="10" xfId="0" applyFont="true" applyFill="true" applyBorder="true" applyAlignment="true"/>
    <xf numFmtId="0" fontId="3" fillId="15" borderId="10" xfId="0" applyFont="true" applyFill="true" applyBorder="true"/>
    <xf numFmtId="0" fontId="3" fillId="3" borderId="10" xfId="0" applyFont="true" applyFill="true" applyBorder="true"/>
    <xf numFmtId="0" fontId="39" fillId="3" borderId="1" xfId="0" applyFont="true" applyFill="true" applyBorder="true" applyAlignment="true">
      <alignment horizontal="center" vertical="center"/>
    </xf>
    <xf numFmtId="0" fontId="39" fillId="3" borderId="76" xfId="0" applyFont="true" applyFill="true" applyBorder="true" applyAlignment="true">
      <alignment horizontal="center" vertical="center"/>
    </xf>
    <xf numFmtId="0" fontId="39" fillId="3" borderId="83" xfId="0" applyFont="true" applyFill="true" applyBorder="true" applyAlignment="true">
      <alignment horizontal="center" vertical="center"/>
    </xf>
    <xf numFmtId="0" fontId="1" fillId="15" borderId="10" xfId="0" applyFont="true" applyFill="true" applyBorder="true" applyAlignment="true">
      <alignment vertical="top" wrapText="true"/>
    </xf>
    <xf numFmtId="0" fontId="39" fillId="3" borderId="3" xfId="0" applyFont="true" applyFill="true" applyBorder="true" applyAlignment="true">
      <alignment horizontal="center" vertical="center"/>
    </xf>
    <xf numFmtId="0" fontId="39" fillId="3" borderId="46" xfId="0" applyFont="true" applyFill="true" applyBorder="true" applyAlignment="true">
      <alignment horizontal="center" vertical="center"/>
    </xf>
    <xf numFmtId="0" fontId="39" fillId="3" borderId="90" xfId="0" applyFont="true" applyFill="true" applyBorder="true" applyAlignment="true">
      <alignment horizontal="center" vertical="center"/>
    </xf>
    <xf numFmtId="169" fontId="44" fillId="2" borderId="97" xfId="0" applyNumberFormat="true" applyFont="true" applyFill="true" applyBorder="true" applyAlignment="true">
      <alignment vertical="center" wrapText="true"/>
    </xf>
    <xf numFmtId="0" fontId="45" fillId="2" borderId="10" xfId="0" applyFont="true" applyFill="true" applyBorder="true" applyAlignment="true">
      <alignment vertical="center" wrapText="true"/>
    </xf>
    <xf numFmtId="0" fontId="45" fillId="2" borderId="8" xfId="0" applyFont="true" applyFill="true" applyBorder="true" applyAlignment="true">
      <alignment vertical="center" wrapText="true"/>
    </xf>
    <xf numFmtId="0" fontId="1" fillId="3" borderId="10" xfId="0" applyFont="true" applyFill="true" applyBorder="true"/>
    <xf numFmtId="0" fontId="46" fillId="3" borderId="10" xfId="0" applyFont="true" applyFill="true" applyBorder="true" applyAlignment="true">
      <alignment horizontal="center" vertical="center" wrapText="true"/>
    </xf>
  </cellXfs>
  <cellStyles count="2">
    <cellStyle name="Normal" xfId="0" builtinId="0"/>
    <cellStyle name="Normal 3" xfId="1" xr:uid="{9B29D2F6-44BD-40E8-A655-43ED29E9171D}"/>
  </cellStyles>
  <dxfs count="4">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3.xml" Type="http://schemas.openxmlformats.org/officeDocument/2006/relationships/worksheet" Id="rId3"/><Relationship Target="worksheets/sheet7.xml" Type="http://schemas.openxmlformats.org/officeDocument/2006/relationships/worksheet" Id="rId7"/><Relationship Target="sharedStrings.xml" Type="http://schemas.openxmlformats.org/officeDocument/2006/relationships/sharedString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tyles.xml" Type="http://schemas.openxmlformats.org/officeDocument/2006/relationships/styles" Id="rId11"/><Relationship Target="worksheets/sheet5.xml" Type="http://schemas.openxmlformats.org/officeDocument/2006/relationships/worksheet" Id="rId5"/><Relationship Target="theme/theme1.xml" Type="http://schemas.openxmlformats.org/officeDocument/2006/relationships/theme" Id="rId10"/><Relationship Target="worksheets/sheet4.xml" Type="http://schemas.openxmlformats.org/officeDocument/2006/relationships/worksheet" Id="rId4"/><Relationship Target="worksheets/sheet9.xml" Type="http://schemas.openxmlformats.org/officeDocument/2006/relationships/worksheet" Id="rId9"/><Relationship Target="vbaProject.bin" Type="http://schemas.microsoft.com/office/2006/relationships/vbaProject"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2010</c:v>
                </c:pt>
                <c:pt idx="1">
                  <c:v>2011</c:v>
                </c:pt>
                <c:pt idx="2">
                  <c:v>2015</c:v>
                </c:pt>
                <c:pt idx="3">
                  <c:v>2017</c:v>
                </c:pt>
              </c:numCache>
            </c:numRef>
          </c:xVal>
          <c:yVal>
            <c:numRef>
              <c:f>Water!$AB$105:$AB$116</c:f>
              <c:numCache>
                <c:formatCode>0.0</c:formatCode>
                <c:ptCount val="12"/>
                <c:pt idx="0">
                  <c:v>1.665438859076809</c:v>
                </c:pt>
                <c:pt idx="1">
                  <c:v>5.4937267087047275</c:v>
                </c:pt>
                <c:pt idx="2">
                  <c:v>1.336024991039704</c:v>
                </c:pt>
                <c:pt idx="3">
                  <c:v>1.0612037491932307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2010</c:v>
                </c:pt>
                <c:pt idx="1">
                  <c:v>2011</c:v>
                </c:pt>
                <c:pt idx="2">
                  <c:v>2015</c:v>
                </c:pt>
                <c:pt idx="3">
                  <c:v>2017</c:v>
                </c:pt>
              </c:numCache>
            </c:numRef>
          </c:xVal>
          <c:yVal>
            <c:numRef>
              <c:f>Water!$W$105:$W$116</c:f>
              <c:numCache>
                <c:formatCode>0.0</c:formatCode>
                <c:ptCount val="12"/>
                <c:pt idx="0">
                  <c:v>4.8671105697480455</c:v>
                </c:pt>
                <c:pt idx="1">
                  <c:v>19.254628036701554</c:v>
                </c:pt>
                <c:pt idx="2">
                  <c:v>3.0461624223530817</c:v>
                </c:pt>
                <c:pt idx="3">
                  <c:v>11.046574056356356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2010</c:v>
                </c:pt>
                <c:pt idx="1">
                  <c:v>2011</c:v>
                </c:pt>
                <c:pt idx="2">
                  <c:v>2015</c:v>
                </c:pt>
                <c:pt idx="3">
                  <c:v>2017</c:v>
                </c:pt>
              </c:numCache>
            </c:numRef>
          </c:xVal>
          <c:yVal>
            <c:numRef>
              <c:f>Water!$R$105:$R$116</c:f>
              <c:numCache>
                <c:formatCode>0.0</c:formatCode>
                <c:ptCount val="12"/>
                <c:pt idx="0">
                  <c:v>10.611080761479915</c:v>
                </c:pt>
                <c:pt idx="1">
                  <c:v>18.46851122400243</c:v>
                </c:pt>
                <c:pt idx="2">
                  <c:v>5.3504651177858786</c:v>
                </c:pt>
                <c:pt idx="3">
                  <c:v>15.253621297467912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2010</c:v>
                </c:pt>
                <c:pt idx="1">
                  <c:v>2011</c:v>
                </c:pt>
                <c:pt idx="2">
                  <c:v>2015</c:v>
                </c:pt>
                <c:pt idx="3">
                  <c:v>2017</c:v>
                </c:pt>
              </c:numCache>
            </c:numRef>
          </c:xVal>
          <c:yVal>
            <c:numRef>
              <c:f>Water!$M$105:$M$116</c:f>
              <c:numCache>
                <c:formatCode>0.0</c:formatCode>
                <c:ptCount val="12"/>
                <c:pt idx="0">
                  <c:v>20.814745997362863</c:v>
                </c:pt>
                <c:pt idx="1">
                  <c:v>20.689537763615746</c:v>
                </c:pt>
                <c:pt idx="2">
                  <c:v>10.913974448819031</c:v>
                </c:pt>
                <c:pt idx="3">
                  <c:v>13.913558002737661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2010</c:v>
                </c:pt>
                <c:pt idx="1">
                  <c:v>2011</c:v>
                </c:pt>
                <c:pt idx="2">
                  <c:v>2015</c:v>
                </c:pt>
                <c:pt idx="3">
                  <c:v>2017</c:v>
                </c:pt>
              </c:numCache>
            </c:numRef>
          </c:xVal>
          <c:yVal>
            <c:numRef>
              <c:f>Water!$H$105:$H$116</c:f>
              <c:numCache>
                <c:formatCode>0.0</c:formatCode>
                <c:ptCount val="12"/>
                <c:pt idx="0">
                  <c:v>28.484533951220563</c:v>
                </c:pt>
                <c:pt idx="1">
                  <c:v>18.517503794917634</c:v>
                </c:pt>
                <c:pt idx="2">
                  <c:v>14.670195177222411</c:v>
                </c:pt>
                <c:pt idx="3">
                  <c:v>19.783421550175774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2010</c:v>
                </c:pt>
                <c:pt idx="1">
                  <c:v>2011</c:v>
                </c:pt>
                <c:pt idx="2">
                  <c:v>2015</c:v>
                </c:pt>
                <c:pt idx="3">
                  <c:v>2017</c:v>
                </c:pt>
              </c:numCache>
            </c:numRef>
          </c:xVal>
          <c:yVal>
            <c:numRef>
              <c:f>Water!$X$105:$X$116</c:f>
              <c:numCache>
                <c:formatCode>0.0</c:formatCode>
                <c:ptCount val="12"/>
                <c:pt idx="0">
                  <c:v>85.460405192525982</c:v>
                </c:pt>
                <c:pt idx="1">
                  <c:v>84.304985552044627</c:v>
                </c:pt>
                <c:pt idx="2">
                  <c:v>93.795451526140184</c:v>
                </c:pt>
                <c:pt idx="3">
                  <c:v>91.983965492249936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2010</c:v>
                </c:pt>
                <c:pt idx="1">
                  <c:v>2011</c:v>
                </c:pt>
                <c:pt idx="2">
                  <c:v>2015</c:v>
                </c:pt>
                <c:pt idx="3">
                  <c:v>2017</c:v>
                </c:pt>
              </c:numCache>
            </c:numRef>
          </c:xVal>
          <c:yVal>
            <c:numRef>
              <c:f>Water!$S$105:$S$116</c:f>
              <c:numCache>
                <c:formatCode>0.0</c:formatCode>
                <c:ptCount val="12"/>
                <c:pt idx="0">
                  <c:v>63.380614923353917</c:v>
                </c:pt>
                <c:pt idx="1">
                  <c:v>56.704772585153506</c:v>
                </c:pt>
                <c:pt idx="2">
                  <c:v>80.528900696089678</c:v>
                </c:pt>
                <c:pt idx="3">
                  <c:v>62.095520657176849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2010</c:v>
                </c:pt>
                <c:pt idx="1">
                  <c:v>2011</c:v>
                </c:pt>
                <c:pt idx="2">
                  <c:v>2015</c:v>
                </c:pt>
                <c:pt idx="3">
                  <c:v>2017</c:v>
                </c:pt>
              </c:numCache>
            </c:numRef>
          </c:xVal>
          <c:yVal>
            <c:numRef>
              <c:f>Water!$N$105:$N$116</c:f>
              <c:numCache>
                <c:formatCode>0.0</c:formatCode>
                <c:ptCount val="12"/>
                <c:pt idx="0">
                  <c:v>50.714351809453149</c:v>
                </c:pt>
                <c:pt idx="1">
                  <c:v>57.434577214820791</c:v>
                </c:pt>
                <c:pt idx="2">
                  <c:v>73.575936960223061</c:v>
                </c:pt>
                <c:pt idx="3">
                  <c:v>60.077114833178726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2010</c:v>
                </c:pt>
                <c:pt idx="1">
                  <c:v>2011</c:v>
                </c:pt>
                <c:pt idx="2">
                  <c:v>2015</c:v>
                </c:pt>
                <c:pt idx="3">
                  <c:v>2017</c:v>
                </c:pt>
              </c:numCache>
            </c:numRef>
          </c:xVal>
          <c:yVal>
            <c:numRef>
              <c:f>Water!$I$105:$I$116</c:f>
              <c:numCache>
                <c:formatCode>0.0</c:formatCode>
                <c:ptCount val="12"/>
                <c:pt idx="0">
                  <c:v>45.373736568271745</c:v>
                </c:pt>
                <c:pt idx="1">
                  <c:v>48.247030689770384</c:v>
                </c:pt>
                <c:pt idx="2">
                  <c:v>60.850306689906105</c:v>
                </c:pt>
                <c:pt idx="3">
                  <c:v>56.230437640503474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2010</c:v>
                </c:pt>
                <c:pt idx="1">
                  <c:v>2011</c:v>
                </c:pt>
                <c:pt idx="2">
                  <c:v>2015</c:v>
                </c:pt>
                <c:pt idx="3">
                  <c:v>2017</c:v>
                </c:pt>
              </c:numCache>
            </c:numRef>
          </c:xVal>
          <c:yVal>
            <c:numRef>
              <c:f>Water!$D$105:$D$116</c:f>
              <c:numCache>
                <c:formatCode>0.0</c:formatCode>
                <c:ptCount val="12"/>
                <c:pt idx="0">
                  <c:v>42.797174245446875</c:v>
                </c:pt>
                <c:pt idx="1">
                  <c:v>45.929886282695875</c:v>
                </c:pt>
                <c:pt idx="2">
                  <c:v>51.841404858901122</c:v>
                </c:pt>
                <c:pt idx="3">
                  <c:v>46.669217726232439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2004</c:v>
                </c:pt>
                <c:pt idx="1">
                  <c:v>2020</c:v>
                </c:pt>
              </c:numCache>
            </c:numRef>
          </c:cat>
          <c:val>
            <c:numRef>
              <c:f>Water!$E$99:$E$100</c:f>
              <c:numCache>
                <c:formatCode>0.0</c:formatCode>
                <c:ptCount val="2"/>
                <c:pt idx="0">
                  <c:v>39.179699446440949</c:v>
                </c:pt>
                <c:pt idx="1">
                  <c:v>46.297718334800813</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2004</c:v>
                </c:pt>
                <c:pt idx="1">
                  <c:v>2020</c:v>
                </c:pt>
              </c:numCache>
            </c:numRef>
          </c:cat>
          <c:val>
            <c:numRef>
              <c:f>Water!$F$99:$F$100</c:f>
              <c:numCache>
                <c:formatCode>0.0</c:formatCode>
                <c:ptCount val="2"/>
                <c:pt idx="0">
                  <c:v>3.894772817402568</c:v>
                </c:pt>
                <c:pt idx="1">
                  <c:v>4.602360340324732</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2004</c:v>
                </c:pt>
                <c:pt idx="1">
                  <c:v>2020</c:v>
                </c:pt>
              </c:numCache>
            </c:numRef>
          </c:cat>
          <c:val>
            <c:numRef>
              <c:f>Water!$G$99:$G$100</c:f>
              <c:numCache>
                <c:formatCode>0.0</c:formatCode>
                <c:ptCount val="2"/>
                <c:pt idx="0">
                  <c:v>31.05056544112017</c:v>
                </c:pt>
                <c:pt idx="1">
                  <c:v>34.771918161870644</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2004</c:v>
                </c:pt>
                <c:pt idx="1">
                  <c:v>2020</c:v>
                </c:pt>
              </c:numCache>
            </c:numRef>
          </c:cat>
          <c:val>
            <c:numRef>
              <c:f>Water!$H$99:$H$100</c:f>
              <c:numCache>
                <c:formatCode>0.0</c:formatCode>
                <c:ptCount val="2"/>
                <c:pt idx="0">
                  <c:v>25.874962295036312</c:v>
                </c:pt>
                <c:pt idx="1">
                  <c:v>14.328003163003814</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2004</c:v>
                </c:pt>
                <c:pt idx="1">
                  <c:v>2020</c:v>
                </c:pt>
              </c:numCache>
            </c:numRef>
          </c:cat>
          <c:val>
            <c:numRef>
              <c:f>Water!$J$99:$J$100</c:f>
              <c:numCache>
                <c:formatCode>0.0</c:formatCode>
                <c:ptCount val="2"/>
                <c:pt idx="0">
                  <c:v>40.120891829289633</c:v>
                </c:pt>
                <c:pt idx="1">
                  <c:v>59.41174130555536</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2004</c:v>
                </c:pt>
                <c:pt idx="1">
                  <c:v>2020</c:v>
                </c:pt>
              </c:numCache>
            </c:numRef>
          </c:cat>
          <c:val>
            <c:numRef>
              <c:f>Water!$K$99:$K$100</c:f>
              <c:numCache>
                <c:formatCode>0.0</c:formatCode>
                <c:ptCount val="2"/>
                <c:pt idx="0">
                  <c:v>2.7226844329570126</c:v>
                </c:pt>
                <c:pt idx="1">
                  <c:v>4.0318002868873117</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2004</c:v>
                </c:pt>
                <c:pt idx="1">
                  <c:v>2020</c:v>
                </c:pt>
              </c:numCache>
            </c:numRef>
          </c:cat>
          <c:val>
            <c:numRef>
              <c:f>Water!$L$99:$L$100</c:f>
              <c:numCache>
                <c:formatCode>0.0</c:formatCode>
                <c:ptCount val="2"/>
                <c:pt idx="0">
                  <c:v>33.692509227053506</c:v>
                </c:pt>
                <c:pt idx="1">
                  <c:v>27.509794379376672</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2004</c:v>
                </c:pt>
                <c:pt idx="1">
                  <c:v>2020</c:v>
                </c:pt>
              </c:numCache>
            </c:numRef>
          </c:cat>
          <c:val>
            <c:numRef>
              <c:f>Water!$M$99:$M$100</c:f>
              <c:numCache>
                <c:formatCode>0.0</c:formatCode>
                <c:ptCount val="2"/>
                <c:pt idx="0">
                  <c:v>23.463914510699851</c:v>
                </c:pt>
                <c:pt idx="1">
                  <c:v>9.0466640281806576</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2004</c:v>
                </c:pt>
                <c:pt idx="1">
                  <c:v>2020</c:v>
                </c:pt>
              </c:numCache>
            </c:numRef>
          </c:cat>
          <c:val>
            <c:numRef>
              <c:f>Water!$O$99:$O$100</c:f>
              <c:numCache>
                <c:formatCode>0.0</c:formatCode>
                <c:ptCount val="2"/>
                <c:pt idx="0">
                  <c:v>48.182679852243901</c:v>
                </c:pt>
                <c:pt idx="1">
                  <c:v>67.284048077533669</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2004</c:v>
                </c:pt>
                <c:pt idx="1">
                  <c:v>2020</c:v>
                </c:pt>
              </c:numCache>
            </c:numRef>
          </c:cat>
          <c:val>
            <c:numRef>
              <c:f>Water!$P$99:$P$100</c:f>
              <c:numCache>
                <c:formatCode>0.0</c:formatCode>
                <c:ptCount val="2"/>
                <c:pt idx="0">
                  <c:v>2.6498749551860161</c:v>
                </c:pt>
                <c:pt idx="1">
                  <c:v>3.7003818473970784</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2004</c:v>
                </c:pt>
                <c:pt idx="1">
                  <c:v>2020</c:v>
                </c:pt>
              </c:numCache>
            </c:numRef>
          </c:cat>
          <c:val>
            <c:numRef>
              <c:f>Water!$Q$99:$Q$100</c:f>
              <c:numCache>
                <c:formatCode>0.0</c:formatCode>
                <c:ptCount val="2"/>
                <c:pt idx="0">
                  <c:v>35.227509202684701</c:v>
                </c:pt>
                <c:pt idx="1">
                  <c:v>18.258335092177376</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2004</c:v>
                </c:pt>
                <c:pt idx="1">
                  <c:v>2020</c:v>
                </c:pt>
              </c:numCache>
            </c:numRef>
          </c:cat>
          <c:val>
            <c:numRef>
              <c:f>Water!$R$99:$R$100</c:f>
              <c:numCache>
                <c:formatCode>0.0</c:formatCode>
                <c:ptCount val="2"/>
                <c:pt idx="0">
                  <c:v>13.939935989885385</c:v>
                </c:pt>
                <c:pt idx="1">
                  <c:v>10.757234982891873</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2004</c:v>
                </c:pt>
                <c:pt idx="1">
                  <c:v>2020</c:v>
                </c:pt>
              </c:numCache>
            </c:numRef>
          </c:cat>
          <c:val>
            <c:numRef>
              <c:f>Water!$T$99:$T$100</c:f>
              <c:numCache>
                <c:formatCode>0.0</c:formatCode>
                <c:ptCount val="2"/>
                <c:pt idx="0">
                  <c:v>56.085081221310219</c:v>
                </c:pt>
                <c:pt idx="1">
                  <c:v>68.873651904032755</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2004</c:v>
                </c:pt>
                <c:pt idx="1">
                  <c:v>2020</c:v>
                </c:pt>
              </c:numCache>
            </c:numRef>
          </c:cat>
          <c:val>
            <c:numRef>
              <c:f>Water!$U$99:$U$100</c:f>
              <c:numCache>
                <c:formatCode>0.0</c:formatCode>
                <c:ptCount val="2"/>
                <c:pt idx="0">
                  <c:v>3.1463261149988528</c:v>
                </c:pt>
                <c:pt idx="1">
                  <c:v>3.8637542266527247</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2004</c:v>
                </c:pt>
                <c:pt idx="1">
                  <c:v>2020</c:v>
                </c:pt>
              </c:numCache>
            </c:numRef>
          </c:cat>
          <c:val>
            <c:numRef>
              <c:f>Water!$V$99:$V$100</c:f>
              <c:numCache>
                <c:formatCode>0.0</c:formatCode>
                <c:ptCount val="2"/>
                <c:pt idx="0">
                  <c:v>29.229498356829367</c:v>
                </c:pt>
                <c:pt idx="1">
                  <c:v>19.883543541746349</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2004</c:v>
                </c:pt>
                <c:pt idx="1">
                  <c:v>2020</c:v>
                </c:pt>
              </c:numCache>
            </c:numRef>
          </c:cat>
          <c:val>
            <c:numRef>
              <c:f>Water!$W$99:$W$100</c:f>
              <c:numCache>
                <c:formatCode>0.0</c:formatCode>
                <c:ptCount val="2"/>
                <c:pt idx="0">
                  <c:v>11.539094306861557</c:v>
                </c:pt>
                <c:pt idx="1">
                  <c:v>7.3790503275681658</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2004</c:v>
                </c:pt>
                <c:pt idx="1">
                  <c:v>2020</c:v>
                </c:pt>
              </c:numCache>
            </c:numRef>
          </c:cat>
          <c:val>
            <c:numRef>
              <c:f>Water!$Y$99:$Y$100</c:f>
              <c:numCache>
                <c:formatCode>0.0</c:formatCode>
                <c:ptCount val="2"/>
                <c:pt idx="0">
                  <c:v>80.584659100965069</c:v>
                </c:pt>
                <c:pt idx="1">
                  <c:v>94.297259006002193</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2004</c:v>
                </c:pt>
                <c:pt idx="1">
                  <c:v>2020</c:v>
                </c:pt>
              </c:numCache>
            </c:numRef>
          </c:cat>
          <c:val>
            <c:numRef>
              <c:f>Water!$Z$99:$Z$100</c:f>
              <c:numCache>
                <c:formatCode>0.0</c:formatCode>
                <c:ptCount val="2"/>
                <c:pt idx="0">
                  <c:v>1.6249252491159978</c:v>
                </c:pt>
                <c:pt idx="1">
                  <c:v>1.9014288673642707</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2004</c:v>
                </c:pt>
                <c:pt idx="1">
                  <c:v>2020</c:v>
                </c:pt>
              </c:numCache>
            </c:numRef>
          </c:cat>
          <c:val>
            <c:numRef>
              <c:f>Water!$AA$99:$AA$100</c:f>
              <c:numCache>
                <c:formatCode>0.0</c:formatCode>
                <c:ptCount val="2"/>
                <c:pt idx="0">
                  <c:v>13.564858481704377</c:v>
                </c:pt>
                <c:pt idx="1">
                  <c:v>3.4235729590511568</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2004</c:v>
                </c:pt>
                <c:pt idx="1">
                  <c:v>2020</c:v>
                </c:pt>
              </c:numCache>
            </c:numRef>
          </c:cat>
          <c:val>
            <c:numRef>
              <c:f>Water!$AB$99:$AB$100</c:f>
              <c:numCache>
                <c:formatCode>0.0</c:formatCode>
                <c:ptCount val="2"/>
                <c:pt idx="0">
                  <c:v>4.2255571682145501</c:v>
                </c:pt>
                <c:pt idx="1">
                  <c:v>0.37773916758237647</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2010</c:v>
                </c:pt>
                <c:pt idx="1">
                  <c:v>2011</c:v>
                </c:pt>
                <c:pt idx="2">
                  <c:v>2015</c:v>
                </c:pt>
                <c:pt idx="3">
                  <c:v>2017</c:v>
                </c:pt>
              </c:numCache>
            </c:numRef>
          </c:xVal>
          <c:yVal>
            <c:numRef>
              <c:f>Water!$AB$205:$AB$216</c:f>
              <c:numCache>
                <c:formatCode>0.0</c:formatCode>
                <c:ptCount val="12"/>
                <c:pt idx="0">
                  <c:v>0.1684534121515385</c:v>
                </c:pt>
                <c:pt idx="1">
                  <c:v>0.50953073976912566</c:v>
                </c:pt>
                <c:pt idx="2">
                  <c:v>0.30773507915935727</c:v>
                </c:pt>
                <c:pt idx="3">
                  <c:v>0.51417177861079877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2010</c:v>
                </c:pt>
                <c:pt idx="1">
                  <c:v>2011</c:v>
                </c:pt>
                <c:pt idx="2">
                  <c:v>2015</c:v>
                </c:pt>
                <c:pt idx="3">
                  <c:v>2017</c:v>
                </c:pt>
              </c:numCache>
            </c:numRef>
          </c:xVal>
          <c:yVal>
            <c:numRef>
              <c:f>Water!$W$205:$W$216</c:f>
              <c:numCache>
                <c:formatCode>0.0</c:formatCode>
                <c:ptCount val="12"/>
                <c:pt idx="0">
                  <c:v>0.96112113889976014</c:v>
                </c:pt>
                <c:pt idx="1">
                  <c:v>0.8822716390096309</c:v>
                </c:pt>
                <c:pt idx="2">
                  <c:v>0.23646435585472692</c:v>
                </c:pt>
                <c:pt idx="3">
                  <c:v>0.38083942129477999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2010</c:v>
                </c:pt>
                <c:pt idx="1">
                  <c:v>2011</c:v>
                </c:pt>
                <c:pt idx="2">
                  <c:v>2015</c:v>
                </c:pt>
                <c:pt idx="3">
                  <c:v>2017</c:v>
                </c:pt>
              </c:numCache>
            </c:numRef>
          </c:xVal>
          <c:yVal>
            <c:numRef>
              <c:f>Water!$R$205:$R$216</c:f>
              <c:numCache>
                <c:formatCode>0.0</c:formatCode>
                <c:ptCount val="12"/>
                <c:pt idx="0">
                  <c:v>1.1085634003902591</c:v>
                </c:pt>
                <c:pt idx="1">
                  <c:v>3.1223386433430536</c:v>
                </c:pt>
                <c:pt idx="2">
                  <c:v>0.40539777450274239</c:v>
                </c:pt>
                <c:pt idx="3">
                  <c:v>0.44251965391830422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2010</c:v>
                </c:pt>
                <c:pt idx="1">
                  <c:v>2011</c:v>
                </c:pt>
                <c:pt idx="2">
                  <c:v>2015</c:v>
                </c:pt>
                <c:pt idx="3">
                  <c:v>2017</c:v>
                </c:pt>
              </c:numCache>
            </c:numRef>
          </c:xVal>
          <c:yVal>
            <c:numRef>
              <c:f>Water!$M$205:$M$216</c:f>
              <c:numCache>
                <c:formatCode>0.0</c:formatCode>
                <c:ptCount val="12"/>
                <c:pt idx="0">
                  <c:v>2.2871379672226166</c:v>
                </c:pt>
                <c:pt idx="1">
                  <c:v>9.410704985183683</c:v>
                </c:pt>
                <c:pt idx="2">
                  <c:v>0.79436745424985322</c:v>
                </c:pt>
                <c:pt idx="3">
                  <c:v>1.1867907616108735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2010</c:v>
                </c:pt>
                <c:pt idx="1">
                  <c:v>2011</c:v>
                </c:pt>
                <c:pt idx="2">
                  <c:v>2015</c:v>
                </c:pt>
                <c:pt idx="3">
                  <c:v>2017</c:v>
                </c:pt>
              </c:numCache>
            </c:numRef>
          </c:xVal>
          <c:yVal>
            <c:numRef>
              <c:f>Water!$H$205:$H$216</c:f>
              <c:numCache>
                <c:formatCode>0.0</c:formatCode>
                <c:ptCount val="12"/>
                <c:pt idx="0">
                  <c:v>10.2192668561133</c:v>
                </c:pt>
                <c:pt idx="1">
                  <c:v>13.124023972009056</c:v>
                </c:pt>
                <c:pt idx="2">
                  <c:v>2.560236701482776</c:v>
                </c:pt>
                <c:pt idx="3">
                  <c:v>4.7546677138529434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2010</c:v>
                </c:pt>
                <c:pt idx="1">
                  <c:v>2011</c:v>
                </c:pt>
                <c:pt idx="2">
                  <c:v>2015</c:v>
                </c:pt>
                <c:pt idx="3">
                  <c:v>2017</c:v>
                </c:pt>
              </c:numCache>
            </c:numRef>
          </c:xVal>
          <c:yVal>
            <c:numRef>
              <c:f>Water!$X$205:$X$216</c:f>
              <c:numCache>
                <c:formatCode>0.0</c:formatCode>
                <c:ptCount val="12"/>
                <c:pt idx="0">
                  <c:v>96.940340110499264</c:v>
                </c:pt>
                <c:pt idx="1">
                  <c:v>97.817378195930189</c:v>
                </c:pt>
                <c:pt idx="2">
                  <c:v>97.613299583129503</c:v>
                </c:pt>
                <c:pt idx="3">
                  <c:v>96.396331501773446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2010</c:v>
                </c:pt>
                <c:pt idx="1">
                  <c:v>2011</c:v>
                </c:pt>
                <c:pt idx="2">
                  <c:v>2015</c:v>
                </c:pt>
                <c:pt idx="3">
                  <c:v>2017</c:v>
                </c:pt>
              </c:numCache>
            </c:numRef>
          </c:xVal>
          <c:yVal>
            <c:numRef>
              <c:f>Water!$S$205:$S$216</c:f>
              <c:numCache>
                <c:formatCode>0.0</c:formatCode>
                <c:ptCount val="12"/>
                <c:pt idx="0">
                  <c:v>88.327724909506685</c:v>
                </c:pt>
                <c:pt idx="1">
                  <c:v>93.339733320741487</c:v>
                </c:pt>
                <c:pt idx="2">
                  <c:v>98.218083191461631</c:v>
                </c:pt>
                <c:pt idx="3">
                  <c:v>93.814340133304626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2010</c:v>
                </c:pt>
                <c:pt idx="1">
                  <c:v>2011</c:v>
                </c:pt>
                <c:pt idx="2">
                  <c:v>2015</c:v>
                </c:pt>
                <c:pt idx="3">
                  <c:v>2017</c:v>
                </c:pt>
              </c:numCache>
            </c:numRef>
          </c:xVal>
          <c:yVal>
            <c:numRef>
              <c:f>Water!$N$205:$N$216</c:f>
              <c:numCache>
                <c:formatCode>0.0</c:formatCode>
                <c:ptCount val="12"/>
                <c:pt idx="0">
                  <c:v>83.474267037665868</c:v>
                </c:pt>
                <c:pt idx="1">
                  <c:v>88.598045128837043</c:v>
                </c:pt>
                <c:pt idx="2">
                  <c:v>93.269110124422738</c:v>
                </c:pt>
                <c:pt idx="3">
                  <c:v>94.620302499112512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2010</c:v>
                </c:pt>
                <c:pt idx="1">
                  <c:v>2011</c:v>
                </c:pt>
                <c:pt idx="2">
                  <c:v>2015</c:v>
                </c:pt>
                <c:pt idx="3">
                  <c:v>2017</c:v>
                </c:pt>
              </c:numCache>
            </c:numRef>
          </c:xVal>
          <c:yVal>
            <c:numRef>
              <c:f>Water!$I$205:$I$216</c:f>
              <c:numCache>
                <c:formatCode>0.0</c:formatCode>
                <c:ptCount val="12"/>
                <c:pt idx="0">
                  <c:v>79.060707568193152</c:v>
                </c:pt>
                <c:pt idx="1">
                  <c:v>76.938844424143113</c:v>
                </c:pt>
                <c:pt idx="2">
                  <c:v>89.249994355370191</c:v>
                </c:pt>
                <c:pt idx="3">
                  <c:v>93.03743474385638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2010</c:v>
                </c:pt>
                <c:pt idx="1">
                  <c:v>2011</c:v>
                </c:pt>
                <c:pt idx="2">
                  <c:v>2015</c:v>
                </c:pt>
                <c:pt idx="3">
                  <c:v>2017</c:v>
                </c:pt>
              </c:numCache>
            </c:numRef>
          </c:xVal>
          <c:yVal>
            <c:numRef>
              <c:f>Water!$D$205:$D$216</c:f>
              <c:numCache>
                <c:formatCode>0.0</c:formatCode>
                <c:ptCount val="12"/>
                <c:pt idx="0">
                  <c:v>61.444798814120794</c:v>
                </c:pt>
                <c:pt idx="1">
                  <c:v>69.140507112585851</c:v>
                </c:pt>
                <c:pt idx="2">
                  <c:v>82.008742362700815</c:v>
                </c:pt>
                <c:pt idx="3">
                  <c:v>77.634433946916886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2004</c:v>
                </c:pt>
                <c:pt idx="1">
                  <c:v>2020</c:v>
                </c:pt>
              </c:numCache>
            </c:numRef>
          </c:cat>
          <c:val>
            <c:numRef>
              <c:f>Water!$E$199:$E$200</c:f>
              <c:numCache>
                <c:formatCode>0.0</c:formatCode>
                <c:ptCount val="2"/>
                <c:pt idx="0">
                  <c:v>57.243666689732216</c:v>
                </c:pt>
                <c:pt idx="1">
                  <c:v>82.753266394291714</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2004</c:v>
                </c:pt>
                <c:pt idx="1">
                  <c:v>2020</c:v>
                </c:pt>
              </c:numCache>
            </c:numRef>
          </c:cat>
          <c:val>
            <c:numRef>
              <c:f>Water!$F$199:$F$200</c:f>
              <c:numCache>
                <c:formatCode>0.0</c:formatCode>
                <c:ptCount val="2"/>
                <c:pt idx="0">
                  <c:v>2.5879845944216306</c:v>
                </c:pt>
                <c:pt idx="1">
                  <c:v>3.741272894472198</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2004</c:v>
                </c:pt>
                <c:pt idx="1">
                  <c:v>2020</c:v>
                </c:pt>
              </c:numCache>
            </c:numRef>
          </c:cat>
          <c:val>
            <c:numRef>
              <c:f>Water!$G$199:$G$200</c:f>
              <c:numCache>
                <c:formatCode>0.0</c:formatCode>
                <c:ptCount val="2"/>
                <c:pt idx="0">
                  <c:v>26.022453993823092</c:v>
                </c:pt>
                <c:pt idx="1">
                  <c:v>12.939528850687566</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2004</c:v>
                </c:pt>
                <c:pt idx="1">
                  <c:v>2020</c:v>
                </c:pt>
              </c:numCache>
            </c:numRef>
          </c:cat>
          <c:val>
            <c:numRef>
              <c:f>Water!$H$199:$H$200</c:f>
              <c:numCache>
                <c:formatCode>0.0</c:formatCode>
                <c:ptCount val="2"/>
                <c:pt idx="0">
                  <c:v>14.145894722023058</c:v>
                </c:pt>
                <c:pt idx="1">
                  <c:v>0.56593186054851685</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2004</c:v>
                </c:pt>
                <c:pt idx="1">
                  <c:v>2020</c:v>
                </c:pt>
              </c:numCache>
            </c:numRef>
          </c:cat>
          <c:val>
            <c:numRef>
              <c:f>Water!$J$199:$J$200</c:f>
              <c:numCache>
                <c:formatCode>0.0</c:formatCode>
                <c:ptCount val="2"/>
                <c:pt idx="0">
                  <c:v>69.83945155984668</c:v>
                </c:pt>
                <c:pt idx="1">
                  <c:v>94.096368972730119</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2004</c:v>
                </c:pt>
                <c:pt idx="1">
                  <c:v>2020</c:v>
                </c:pt>
              </c:numCache>
            </c:numRef>
          </c:cat>
          <c:val>
            <c:numRef>
              <c:f>Water!$K$199:$K$200</c:f>
              <c:numCache>
                <c:formatCode>0.0</c:formatCode>
                <c:ptCount val="2"/>
                <c:pt idx="0">
                  <c:v>2.7064800636643382</c:v>
                </c:pt>
                <c:pt idx="1">
                  <c:v>3.6465055351940503</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2004</c:v>
                </c:pt>
                <c:pt idx="1">
                  <c:v>2020</c:v>
                </c:pt>
              </c:numCache>
            </c:numRef>
          </c:cat>
          <c:val>
            <c:numRef>
              <c:f>Water!$L$199:$L$200</c:f>
              <c:numCache>
                <c:formatCode>0.0</c:formatCode>
                <c:ptCount val="2"/>
                <c:pt idx="0">
                  <c:v>20.384698234099005</c:v>
                </c:pt>
                <c:pt idx="1">
                  <c:v>2.2571254920758292</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2004</c:v>
                </c:pt>
                <c:pt idx="1">
                  <c:v>2020</c:v>
                </c:pt>
              </c:numCache>
            </c:numRef>
          </c:cat>
          <c:val>
            <c:numRef>
              <c:f>Water!$M$199:$M$200</c:f>
              <c:numCache>
                <c:formatCode>0.0</c:formatCode>
                <c:ptCount val="2"/>
                <c:pt idx="0">
                  <c:v>7.0693701423899711</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2004</c:v>
                </c:pt>
                <c:pt idx="1">
                  <c:v>2020</c:v>
                </c:pt>
              </c:numCache>
            </c:numRef>
          </c:cat>
          <c:val>
            <c:numRef>
              <c:f>Water!$O$199:$O$200</c:f>
              <c:numCache>
                <c:formatCode>0.0</c:formatCode>
                <c:ptCount val="2"/>
                <c:pt idx="0">
                  <c:v>80.206111615423964</c:v>
                </c:pt>
                <c:pt idx="1">
                  <c:v>95.707960622036339</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2004</c:v>
                </c:pt>
                <c:pt idx="1">
                  <c:v>2020</c:v>
                </c:pt>
              </c:numCache>
            </c:numRef>
          </c:cat>
          <c:val>
            <c:numRef>
              <c:f>Water!$P$199:$P$200</c:f>
              <c:numCache>
                <c:formatCode>0.0</c:formatCode>
                <c:ptCount val="2"/>
                <c:pt idx="0">
                  <c:v>2.1842259849910555</c:v>
                </c:pt>
                <c:pt idx="1">
                  <c:v>2.6063826103864098</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2004</c:v>
                </c:pt>
                <c:pt idx="1">
                  <c:v>2020</c:v>
                </c:pt>
              </c:numCache>
            </c:numRef>
          </c:cat>
          <c:val>
            <c:numRef>
              <c:f>Water!$Q$199:$Q$200</c:f>
              <c:numCache>
                <c:formatCode>0.0</c:formatCode>
                <c:ptCount val="2"/>
                <c:pt idx="0">
                  <c:v>15.015963928374219</c:v>
                </c:pt>
                <c:pt idx="1">
                  <c:v>1.6856567675772567</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2004</c:v>
                </c:pt>
                <c:pt idx="1">
                  <c:v>2020</c:v>
                </c:pt>
              </c:numCache>
            </c:numRef>
          </c:cat>
          <c:val>
            <c:numRef>
              <c:f>Water!$R$199:$R$200</c:f>
              <c:numCache>
                <c:formatCode>0.0</c:formatCode>
                <c:ptCount val="2"/>
                <c:pt idx="0">
                  <c:v>2.5936984712107574</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2004</c:v>
                </c:pt>
                <c:pt idx="1">
                  <c:v>2020</c:v>
                </c:pt>
              </c:numCache>
            </c:numRef>
          </c:cat>
          <c:val>
            <c:numRef>
              <c:f>Water!$T$199:$T$200</c:f>
              <c:numCache>
                <c:formatCode>0.0</c:formatCode>
                <c:ptCount val="2"/>
                <c:pt idx="0">
                  <c:v>87.557180801841909</c:v>
                </c:pt>
                <c:pt idx="1">
                  <c:v>96.332881025759377</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2004</c:v>
                </c:pt>
                <c:pt idx="1">
                  <c:v>2020</c:v>
                </c:pt>
              </c:numCache>
            </c:numRef>
          </c:cat>
          <c:val>
            <c:numRef>
              <c:f>Water!$U$199:$U$200</c:f>
              <c:numCache>
                <c:formatCode>0.0</c:formatCode>
                <c:ptCount val="2"/>
                <c:pt idx="0">
                  <c:v>1.6027192181704899</c:v>
                </c:pt>
                <c:pt idx="1">
                  <c:v>1.7633569097106878</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2004</c:v>
                </c:pt>
                <c:pt idx="1">
                  <c:v>2020</c:v>
                </c:pt>
              </c:numCache>
            </c:numRef>
          </c:cat>
          <c:val>
            <c:numRef>
              <c:f>Water!$V$199:$V$200</c:f>
              <c:numCache>
                <c:formatCode>0.0</c:formatCode>
                <c:ptCount val="2"/>
                <c:pt idx="0">
                  <c:v>9.7012412368832486</c:v>
                </c:pt>
                <c:pt idx="1">
                  <c:v>1.8621472543276241</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2004</c:v>
                </c:pt>
                <c:pt idx="1">
                  <c:v>2020</c:v>
                </c:pt>
              </c:numCache>
            </c:numRef>
          </c:cat>
          <c:val>
            <c:numRef>
              <c:f>Water!$W$199:$W$200</c:f>
              <c:numCache>
                <c:formatCode>0.0</c:formatCode>
                <c:ptCount val="2"/>
                <c:pt idx="0">
                  <c:v>1.1388587431043504</c:v>
                </c:pt>
                <c:pt idx="1">
                  <c:v>4.1614810202304398E-2</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2004</c:v>
                </c:pt>
                <c:pt idx="1">
                  <c:v>2020</c:v>
                </c:pt>
              </c:numCache>
            </c:numRef>
          </c:cat>
          <c:val>
            <c:numRef>
              <c:f>Water!$Y$199:$Y$200</c:f>
              <c:numCache>
                <c:formatCode>0.0</c:formatCode>
                <c:ptCount val="2"/>
                <c:pt idx="0">
                  <c:v>96.936616256880555</c:v>
                </c:pt>
                <c:pt idx="1">
                  <c:v>95.991094507128707</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2004</c:v>
                </c:pt>
                <c:pt idx="1">
                  <c:v>2020</c:v>
                </c:pt>
              </c:numCache>
            </c:numRef>
          </c:cat>
          <c:val>
            <c:numRef>
              <c:f>Water!$Z$199:$Z$200</c:f>
              <c:numCache>
                <c:formatCode>0.0</c:formatCode>
                <c:ptCount val="2"/>
                <c:pt idx="0">
                  <c:v>0.70979717381213192</c:v>
                </c:pt>
                <c:pt idx="1">
                  <c:v>0.70287379757241153</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2004</c:v>
                </c:pt>
                <c:pt idx="1">
                  <c:v>2020</c:v>
                </c:pt>
              </c:numCache>
            </c:numRef>
          </c:cat>
          <c:val>
            <c:numRef>
              <c:f>Water!$AA$199:$AA$200</c:f>
              <c:numCache>
                <c:formatCode>0.0</c:formatCode>
                <c:ptCount val="2"/>
                <c:pt idx="0">
                  <c:v>2.1024918236882115</c:v>
                </c:pt>
                <c:pt idx="1">
                  <c:v>2.7953830306626912</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2004</c:v>
                </c:pt>
                <c:pt idx="1">
                  <c:v>2020</c:v>
                </c:pt>
              </c:numCache>
            </c:numRef>
          </c:cat>
          <c:val>
            <c:numRef>
              <c:f>Water!$AB$199:$AB$200</c:f>
              <c:numCache>
                <c:formatCode>0.0</c:formatCode>
                <c:ptCount val="2"/>
                <c:pt idx="0">
                  <c:v>0.25109474561909195</c:v>
                </c:pt>
                <c:pt idx="1">
                  <c:v>0.51064866463618586</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2010</c:v>
                </c:pt>
                <c:pt idx="1">
                  <c:v>2011</c:v>
                </c:pt>
                <c:pt idx="2">
                  <c:v>2015</c:v>
                </c:pt>
                <c:pt idx="3">
                  <c:v>2017</c:v>
                </c:pt>
              </c:numCache>
            </c:numRef>
          </c:xVal>
          <c:yVal>
            <c:numRef>
              <c:f>Water!$AB$305:$AB$316</c:f>
              <c:numCache>
                <c:formatCode>0.0</c:formatCode>
                <c:ptCount val="12"/>
                <c:pt idx="0">
                  <c:v>4.5266692807166997</c:v>
                </c:pt>
                <c:pt idx="1">
                  <c:v>18.361408897272685</c:v>
                </c:pt>
                <c:pt idx="2">
                  <c:v>3.7250798234856344</c:v>
                </c:pt>
                <c:pt idx="3">
                  <c:v>8.8258576184592936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2010</c:v>
                </c:pt>
                <c:pt idx="1">
                  <c:v>2011</c:v>
                </c:pt>
                <c:pt idx="2">
                  <c:v>2015</c:v>
                </c:pt>
                <c:pt idx="3">
                  <c:v>2017</c:v>
                </c:pt>
              </c:numCache>
            </c:numRef>
          </c:xVal>
          <c:yVal>
            <c:numRef>
              <c:f>Water!$W$305:$W$316</c:f>
              <c:numCache>
                <c:formatCode>0.0</c:formatCode>
                <c:ptCount val="12"/>
                <c:pt idx="0">
                  <c:v>7.7950084458556823</c:v>
                </c:pt>
                <c:pt idx="1">
                  <c:v>18.131479948750062</c:v>
                </c:pt>
                <c:pt idx="2">
                  <c:v>5.2714563971997128</c:v>
                </c:pt>
                <c:pt idx="3">
                  <c:v>17.095102311738188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2010</c:v>
                </c:pt>
                <c:pt idx="1">
                  <c:v>2011</c:v>
                </c:pt>
                <c:pt idx="2">
                  <c:v>2015</c:v>
                </c:pt>
                <c:pt idx="3">
                  <c:v>2017</c:v>
                </c:pt>
              </c:numCache>
            </c:numRef>
          </c:xVal>
          <c:yVal>
            <c:numRef>
              <c:f>Water!$R$305:$R$316</c:f>
              <c:numCache>
                <c:formatCode>0.0</c:formatCode>
                <c:ptCount val="12"/>
                <c:pt idx="0">
                  <c:v>14.759241057156247</c:v>
                </c:pt>
                <c:pt idx="1">
                  <c:v>17.926845062202126</c:v>
                </c:pt>
                <c:pt idx="2">
                  <c:v>8.3903047768242214</c:v>
                </c:pt>
                <c:pt idx="3">
                  <c:v>13.050159174766929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2010</c:v>
                </c:pt>
                <c:pt idx="1">
                  <c:v>2011</c:v>
                </c:pt>
                <c:pt idx="2">
                  <c:v>2015</c:v>
                </c:pt>
                <c:pt idx="3">
                  <c:v>2017</c:v>
                </c:pt>
              </c:numCache>
            </c:numRef>
          </c:xVal>
          <c:yVal>
            <c:numRef>
              <c:f>Water!$M$305:$M$316</c:f>
              <c:numCache>
                <c:formatCode>0.0</c:formatCode>
                <c:ptCount val="12"/>
                <c:pt idx="0">
                  <c:v>24.163655148020389</c:v>
                </c:pt>
                <c:pt idx="1">
                  <c:v>21.131666649603748</c:v>
                </c:pt>
                <c:pt idx="2">
                  <c:v>12.147362263937888</c:v>
                </c:pt>
                <c:pt idx="3">
                  <c:v>16.012141596482518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2010</c:v>
                </c:pt>
                <c:pt idx="1">
                  <c:v>2011</c:v>
                </c:pt>
                <c:pt idx="2">
                  <c:v>2015</c:v>
                </c:pt>
                <c:pt idx="3">
                  <c:v>2017</c:v>
                </c:pt>
              </c:numCache>
            </c:numRef>
          </c:xVal>
          <c:yVal>
            <c:numRef>
              <c:f>Water!$H$305:$H$316</c:f>
              <c:numCache>
                <c:formatCode>0.0</c:formatCode>
                <c:ptCount val="12"/>
                <c:pt idx="0">
                  <c:v>28.110317103865256</c:v>
                </c:pt>
                <c:pt idx="1">
                  <c:v>18.867711599382659</c:v>
                </c:pt>
                <c:pt idx="2">
                  <c:v>15.914695937111578</c:v>
                </c:pt>
                <c:pt idx="3">
                  <c:v>20.954726794284024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2010</c:v>
                </c:pt>
                <c:pt idx="1">
                  <c:v>2011</c:v>
                </c:pt>
                <c:pt idx="2">
                  <c:v>2015</c:v>
                </c:pt>
                <c:pt idx="3">
                  <c:v>2017</c:v>
                </c:pt>
              </c:numCache>
            </c:numRef>
          </c:xVal>
          <c:yVal>
            <c:numRef>
              <c:f>Water!$X$305:$X$316</c:f>
              <c:numCache>
                <c:formatCode>0.0</c:formatCode>
                <c:ptCount val="12"/>
                <c:pt idx="0">
                  <c:v>69.304462918211669</c:v>
                </c:pt>
                <c:pt idx="1">
                  <c:v>60.559775044968433</c:v>
                </c:pt>
                <c:pt idx="2">
                  <c:v>82.578079333284663</c:v>
                </c:pt>
                <c:pt idx="3">
                  <c:v>66.975402775008604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2010</c:v>
                </c:pt>
                <c:pt idx="1">
                  <c:v>2011</c:v>
                </c:pt>
                <c:pt idx="2">
                  <c:v>2015</c:v>
                </c:pt>
                <c:pt idx="3">
                  <c:v>2017</c:v>
                </c:pt>
              </c:numCache>
            </c:numRef>
          </c:xVal>
          <c:yVal>
            <c:numRef>
              <c:f>Water!$S$305:$S$316</c:f>
              <c:numCache>
                <c:formatCode>0.0</c:formatCode>
                <c:ptCount val="12"/>
                <c:pt idx="0">
                  <c:v>53.33042341284829</c:v>
                </c:pt>
                <c:pt idx="1">
                  <c:v>56.497604083789653</c:v>
                </c:pt>
                <c:pt idx="2">
                  <c:v>71.83705221528723</c:v>
                </c:pt>
                <c:pt idx="3">
                  <c:v>58.233000075692686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2010</c:v>
                </c:pt>
                <c:pt idx="1">
                  <c:v>2011</c:v>
                </c:pt>
                <c:pt idx="2">
                  <c:v>2015</c:v>
                </c:pt>
                <c:pt idx="3">
                  <c:v>2017</c:v>
                </c:pt>
              </c:numCache>
            </c:numRef>
          </c:xVal>
          <c:yVal>
            <c:numRef>
              <c:f>Water!$N$305:$N$316</c:f>
              <c:numCache>
                <c:formatCode>0.0</c:formatCode>
                <c:ptCount val="12"/>
                <c:pt idx="0">
                  <c:v>47.520555768411697</c:v>
                </c:pt>
                <c:pt idx="1">
                  <c:v>54.467517795310471</c:v>
                </c:pt>
                <c:pt idx="2">
                  <c:v>66.877148869269732</c:v>
                </c:pt>
                <c:pt idx="3">
                  <c:v>56.443162602791794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2010</c:v>
                </c:pt>
                <c:pt idx="1">
                  <c:v>2011</c:v>
                </c:pt>
                <c:pt idx="2">
                  <c:v>2015</c:v>
                </c:pt>
                <c:pt idx="3">
                  <c:v>2017</c:v>
                </c:pt>
              </c:numCache>
            </c:numRef>
          </c:xVal>
          <c:yVal>
            <c:numRef>
              <c:f>Water!$I$305:$I$316</c:f>
              <c:numCache>
                <c:formatCode>0.0</c:formatCode>
                <c:ptCount val="12"/>
                <c:pt idx="0">
                  <c:v>44.124087829443674</c:v>
                </c:pt>
                <c:pt idx="1">
                  <c:v>47.493203309353312</c:v>
                </c:pt>
                <c:pt idx="2">
                  <c:v>55.885777728998974</c:v>
                </c:pt>
                <c:pt idx="3">
                  <c:v>52.874944320927412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2010</c:v>
                </c:pt>
                <c:pt idx="1">
                  <c:v>2011</c:v>
                </c:pt>
                <c:pt idx="2">
                  <c:v>2015</c:v>
                </c:pt>
                <c:pt idx="3">
                  <c:v>2017</c:v>
                </c:pt>
              </c:numCache>
            </c:numRef>
          </c:xVal>
          <c:yVal>
            <c:numRef>
              <c:f>Water!$D$305:$D$316</c:f>
              <c:numCache>
                <c:formatCode>0.0</c:formatCode>
                <c:ptCount val="12"/>
                <c:pt idx="0">
                  <c:v>43.113032506491884</c:v>
                </c:pt>
                <c:pt idx="1">
                  <c:v>44.965270846018235</c:v>
                </c:pt>
                <c:pt idx="2">
                  <c:v>50.790655748367051</c:v>
                </c:pt>
                <c:pt idx="3">
                  <c:v>46.089627868163781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2004</c:v>
                </c:pt>
                <c:pt idx="1">
                  <c:v>2020</c:v>
                </c:pt>
              </c:numCache>
            </c:numRef>
          </c:cat>
          <c:val>
            <c:numRef>
              <c:f>Water!$E$299:$E$300</c:f>
              <c:numCache>
                <c:formatCode>0.0</c:formatCode>
                <c:ptCount val="2"/>
                <c:pt idx="0">
                  <c:v>38.682572809704531</c:v>
                </c:pt>
                <c:pt idx="1">
                  <c:v>44.860837710970657</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2004</c:v>
                </c:pt>
                <c:pt idx="1">
                  <c:v>2020</c:v>
                </c:pt>
              </c:numCache>
            </c:numRef>
          </c:cat>
          <c:val>
            <c:numRef>
              <c:f>Water!$F$299:$F$300</c:f>
              <c:numCache>
                <c:formatCode>0.0</c:formatCode>
                <c:ptCount val="2"/>
                <c:pt idx="0">
                  <c:v>4.2819496781438655</c:v>
                </c:pt>
                <c:pt idx="1">
                  <c:v>4.9658498813595902</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2004</c:v>
                </c:pt>
                <c:pt idx="1">
                  <c:v>2020</c:v>
                </c:pt>
              </c:numCache>
            </c:numRef>
          </c:cat>
          <c:val>
            <c:numRef>
              <c:f>Water!$G$299:$G$300</c:f>
              <c:numCache>
                <c:formatCode>0.0</c:formatCode>
                <c:ptCount val="2"/>
                <c:pt idx="0">
                  <c:v>31.684464236155463</c:v>
                </c:pt>
                <c:pt idx="1">
                  <c:v>34.018614291804624</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2004</c:v>
                </c:pt>
                <c:pt idx="1">
                  <c:v>2020</c:v>
                </c:pt>
              </c:numCache>
            </c:numRef>
          </c:cat>
          <c:val>
            <c:numRef>
              <c:f>Water!$H$299:$H$300</c:f>
              <c:numCache>
                <c:formatCode>0.0</c:formatCode>
                <c:ptCount val="2"/>
                <c:pt idx="0">
                  <c:v>25.351013275996138</c:v>
                </c:pt>
                <c:pt idx="1">
                  <c:v>16.154698115865131</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2004</c:v>
                </c:pt>
                <c:pt idx="1">
                  <c:v>2020</c:v>
                </c:pt>
              </c:numCache>
            </c:numRef>
          </c:cat>
          <c:val>
            <c:numRef>
              <c:f>Water!$J$299:$J$300</c:f>
              <c:numCache>
                <c:formatCode>0.0</c:formatCode>
                <c:ptCount val="2"/>
                <c:pt idx="0">
                  <c:v>40.186715368301705</c:v>
                </c:pt>
                <c:pt idx="1">
                  <c:v>54.653412788030067</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2004</c:v>
                </c:pt>
                <c:pt idx="1">
                  <c:v>2020</c:v>
                </c:pt>
              </c:numCache>
            </c:numRef>
          </c:cat>
          <c:val>
            <c:numRef>
              <c:f>Water!$K$299:$K$300</c:f>
              <c:numCache>
                <c:formatCode>0.0</c:formatCode>
                <c:ptCount val="2"/>
                <c:pt idx="0">
                  <c:v>2.5628921572204484</c:v>
                </c:pt>
                <c:pt idx="1">
                  <c:v>3.4855001638242475</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2004</c:v>
                </c:pt>
                <c:pt idx="1">
                  <c:v>2020</c:v>
                </c:pt>
              </c:numCache>
            </c:numRef>
          </c:cat>
          <c:val>
            <c:numRef>
              <c:f>Water!$L$299:$L$300</c:f>
              <c:numCache>
                <c:formatCode>0.0</c:formatCode>
                <c:ptCount val="2"/>
                <c:pt idx="0">
                  <c:v>31.709060112459611</c:v>
                </c:pt>
                <c:pt idx="1">
                  <c:v>31.358590004714188</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2004</c:v>
                </c:pt>
                <c:pt idx="1">
                  <c:v>2020</c:v>
                </c:pt>
              </c:numCache>
            </c:numRef>
          </c:cat>
          <c:val>
            <c:numRef>
              <c:f>Water!$M$299:$M$300</c:f>
              <c:numCache>
                <c:formatCode>0.0</c:formatCode>
                <c:ptCount val="2"/>
                <c:pt idx="0">
                  <c:v>25.541332362018238</c:v>
                </c:pt>
                <c:pt idx="1">
                  <c:v>10.502497043431504</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2004</c:v>
                </c:pt>
                <c:pt idx="1">
                  <c:v>2020</c:v>
                </c:pt>
              </c:numCache>
            </c:numRef>
          </c:cat>
          <c:val>
            <c:numRef>
              <c:f>Water!$O$299:$O$300</c:f>
              <c:numCache>
                <c:formatCode>0.0</c:formatCode>
                <c:ptCount val="2"/>
                <c:pt idx="0">
                  <c:v>44.81778557190578</c:v>
                </c:pt>
                <c:pt idx="1">
                  <c:v>61.019335843625711</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2004</c:v>
                </c:pt>
                <c:pt idx="1">
                  <c:v>2020</c:v>
                </c:pt>
              </c:numCache>
            </c:numRef>
          </c:cat>
          <c:val>
            <c:numRef>
              <c:f>Water!$P$299:$P$300</c:f>
              <c:numCache>
                <c:formatCode>0.0</c:formatCode>
                <c:ptCount val="2"/>
                <c:pt idx="0">
                  <c:v>3.2210196267884861</c:v>
                </c:pt>
                <c:pt idx="1">
                  <c:v>4.3854125289296171</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2004</c:v>
                </c:pt>
                <c:pt idx="1">
                  <c:v>2020</c:v>
                </c:pt>
              </c:numCache>
            </c:numRef>
          </c:cat>
          <c:val>
            <c:numRef>
              <c:f>Water!$Q$299:$Q$300</c:f>
              <c:numCache>
                <c:formatCode>0.0</c:formatCode>
                <c:ptCount val="2"/>
                <c:pt idx="0">
                  <c:v>34.472932124951512</c:v>
                </c:pt>
                <c:pt idx="1">
                  <c:v>25.397060712001576</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2004</c:v>
                </c:pt>
                <c:pt idx="1">
                  <c:v>2020</c:v>
                </c:pt>
              </c:numCache>
            </c:numRef>
          </c:cat>
          <c:val>
            <c:numRef>
              <c:f>Water!$R$299:$R$300</c:f>
              <c:numCache>
                <c:formatCode>0.0</c:formatCode>
                <c:ptCount val="2"/>
                <c:pt idx="0">
                  <c:v>17.488262676354225</c:v>
                </c:pt>
                <c:pt idx="1">
                  <c:v>9.1981909154430923</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2004</c:v>
                </c:pt>
                <c:pt idx="1">
                  <c:v>2020</c:v>
                </c:pt>
              </c:numCache>
            </c:numRef>
          </c:cat>
          <c:val>
            <c:numRef>
              <c:f>Water!$T$299:$T$300</c:f>
              <c:numCache>
                <c:formatCode>0.0</c:formatCode>
                <c:ptCount val="2"/>
                <c:pt idx="0">
                  <c:v>49.95155178676486</c:v>
                </c:pt>
                <c:pt idx="1">
                  <c:v>63.773541264151582</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2004</c:v>
                </c:pt>
                <c:pt idx="1">
                  <c:v>2020</c:v>
                </c:pt>
              </c:numCache>
            </c:numRef>
          </c:cat>
          <c:val>
            <c:numRef>
              <c:f>Water!$U$299:$U$300</c:f>
              <c:numCache>
                <c:formatCode>0.0</c:formatCode>
                <c:ptCount val="2"/>
                <c:pt idx="0">
                  <c:v>3.0264243892488669</c:v>
                </c:pt>
                <c:pt idx="1">
                  <c:v>3.8638599556327717</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2004</c:v>
                </c:pt>
                <c:pt idx="1">
                  <c:v>2020</c:v>
                </c:pt>
              </c:numCache>
            </c:numRef>
          </c:cat>
          <c:val>
            <c:numRef>
              <c:f>Water!$V$299:$V$300</c:f>
              <c:numCache>
                <c:formatCode>0.0</c:formatCode>
                <c:ptCount val="2"/>
                <c:pt idx="0">
                  <c:v>36.103293159843759</c:v>
                </c:pt>
                <c:pt idx="1">
                  <c:v>19.0248505486108</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2004</c:v>
                </c:pt>
                <c:pt idx="1">
                  <c:v>2020</c:v>
                </c:pt>
              </c:numCache>
            </c:numRef>
          </c:cat>
          <c:val>
            <c:numRef>
              <c:f>Water!$W$299:$W$300</c:f>
              <c:numCache>
                <c:formatCode>0.0</c:formatCode>
                <c:ptCount val="2"/>
                <c:pt idx="0">
                  <c:v>10.918730664142515</c:v>
                </c:pt>
                <c:pt idx="1">
                  <c:v>13.337748231604849</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2004</c:v>
                </c:pt>
                <c:pt idx="1">
                  <c:v>2020</c:v>
                </c:pt>
              </c:numCache>
            </c:numRef>
          </c:cat>
          <c:val>
            <c:numRef>
              <c:f>Water!$Y$299:$Y$300</c:f>
              <c:numCache>
                <c:formatCode>0.0</c:formatCode>
                <c:ptCount val="2"/>
                <c:pt idx="0">
                  <c:v>62.172109842262351</c:v>
                </c:pt>
                <c:pt idx="1">
                  <c:v>73.256151083346737</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2004</c:v>
                </c:pt>
                <c:pt idx="1">
                  <c:v>2020</c:v>
                </c:pt>
              </c:numCache>
            </c:numRef>
          </c:cat>
          <c:val>
            <c:numRef>
              <c:f>Water!$Z$299:$Z$300</c:f>
              <c:numCache>
                <c:formatCode>0.0</c:formatCode>
                <c:ptCount val="2"/>
                <c:pt idx="0">
                  <c:v>2.204622320739738</c:v>
                </c:pt>
                <c:pt idx="1">
                  <c:v>2.597662299374718</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2004</c:v>
                </c:pt>
                <c:pt idx="1">
                  <c:v>2020</c:v>
                </c:pt>
              </c:numCache>
            </c:numRef>
          </c:cat>
          <c:val>
            <c:numRef>
              <c:f>Water!$AA$299:$AA$300</c:f>
              <c:numCache>
                <c:formatCode>0.0</c:formatCode>
                <c:ptCount val="2"/>
                <c:pt idx="0">
                  <c:v>24.133065246225897</c:v>
                </c:pt>
                <c:pt idx="1">
                  <c:v>18.1674003205394</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2004</c:v>
                </c:pt>
                <c:pt idx="1">
                  <c:v>2020</c:v>
                </c:pt>
              </c:numCache>
            </c:numRef>
          </c:cat>
          <c:val>
            <c:numRef>
              <c:f>Water!$AB$299:$AB$300</c:f>
              <c:numCache>
                <c:formatCode>0.0</c:formatCode>
                <c:ptCount val="2"/>
                <c:pt idx="0">
                  <c:v>11.490202590772014</c:v>
                </c:pt>
                <c:pt idx="1">
                  <c:v>5.9787862967391447</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2004</c:v>
                </c:pt>
                <c:pt idx="1">
                  <c:v>2020</c:v>
                </c:pt>
              </c:numCache>
            </c:numRef>
          </c:cat>
          <c:val>
            <c:numRef>
              <c:f>Water!$E$299:$E$300</c:f>
              <c:numCache>
                <c:formatCode>0.0</c:formatCode>
                <c:ptCount val="2"/>
                <c:pt idx="0">
                  <c:v>38.682572809704531</c:v>
                </c:pt>
                <c:pt idx="1">
                  <c:v>44.860837710970657</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2004</c:v>
                </c:pt>
                <c:pt idx="1">
                  <c:v>2020</c:v>
                </c:pt>
              </c:numCache>
            </c:numRef>
          </c:cat>
          <c:val>
            <c:numRef>
              <c:f>Water!$F$299:$F$300</c:f>
              <c:numCache>
                <c:formatCode>0.0</c:formatCode>
                <c:ptCount val="2"/>
                <c:pt idx="0">
                  <c:v>4.2819496781438655</c:v>
                </c:pt>
                <c:pt idx="1">
                  <c:v>4.9658498813595902</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2004</c:v>
                </c:pt>
                <c:pt idx="1">
                  <c:v>2020</c:v>
                </c:pt>
              </c:numCache>
            </c:numRef>
          </c:cat>
          <c:val>
            <c:numRef>
              <c:f>Water!$G$299:$G$300</c:f>
              <c:numCache>
                <c:formatCode>0.0</c:formatCode>
                <c:ptCount val="2"/>
                <c:pt idx="0">
                  <c:v>31.684464236155463</c:v>
                </c:pt>
                <c:pt idx="1">
                  <c:v>34.018614291804624</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2004</c:v>
                </c:pt>
                <c:pt idx="1">
                  <c:v>2020</c:v>
                </c:pt>
              </c:numCache>
            </c:numRef>
          </c:cat>
          <c:val>
            <c:numRef>
              <c:f>Water!$H$299:$H$300</c:f>
              <c:numCache>
                <c:formatCode>0.0</c:formatCode>
                <c:ptCount val="2"/>
                <c:pt idx="0">
                  <c:v>25.351013275996138</c:v>
                </c:pt>
                <c:pt idx="1">
                  <c:v>16.154698115865131</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2004</c:v>
                </c:pt>
                <c:pt idx="1">
                  <c:v>2020</c:v>
                </c:pt>
              </c:numCache>
            </c:numRef>
          </c:cat>
          <c:val>
            <c:numRef>
              <c:f>Water!$J$299:$J$300</c:f>
              <c:numCache>
                <c:formatCode>0.0</c:formatCode>
                <c:ptCount val="2"/>
                <c:pt idx="0">
                  <c:v>40.186715368301705</c:v>
                </c:pt>
                <c:pt idx="1">
                  <c:v>54.653412788030067</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2004</c:v>
                </c:pt>
                <c:pt idx="1">
                  <c:v>2020</c:v>
                </c:pt>
              </c:numCache>
            </c:numRef>
          </c:cat>
          <c:val>
            <c:numRef>
              <c:f>Water!$K$299:$K$300</c:f>
              <c:numCache>
                <c:formatCode>0.0</c:formatCode>
                <c:ptCount val="2"/>
                <c:pt idx="0">
                  <c:v>2.5628921572204484</c:v>
                </c:pt>
                <c:pt idx="1">
                  <c:v>3.4855001638242475</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2004</c:v>
                </c:pt>
                <c:pt idx="1">
                  <c:v>2020</c:v>
                </c:pt>
              </c:numCache>
            </c:numRef>
          </c:cat>
          <c:val>
            <c:numRef>
              <c:f>Water!$L$299:$L$300</c:f>
              <c:numCache>
                <c:formatCode>0.0</c:formatCode>
                <c:ptCount val="2"/>
                <c:pt idx="0">
                  <c:v>31.709060112459611</c:v>
                </c:pt>
                <c:pt idx="1">
                  <c:v>31.358590004714188</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2004</c:v>
                </c:pt>
                <c:pt idx="1">
                  <c:v>2020</c:v>
                </c:pt>
              </c:numCache>
            </c:numRef>
          </c:cat>
          <c:val>
            <c:numRef>
              <c:f>Water!$M$299:$M$300</c:f>
              <c:numCache>
                <c:formatCode>0.0</c:formatCode>
                <c:ptCount val="2"/>
                <c:pt idx="0">
                  <c:v>25.541332362018238</c:v>
                </c:pt>
                <c:pt idx="1">
                  <c:v>10.502497043431504</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2004</c:v>
                </c:pt>
                <c:pt idx="1">
                  <c:v>2020</c:v>
                </c:pt>
              </c:numCache>
            </c:numRef>
          </c:cat>
          <c:val>
            <c:numRef>
              <c:f>Water!$O$299:$O$300</c:f>
              <c:numCache>
                <c:formatCode>0.0</c:formatCode>
                <c:ptCount val="2"/>
                <c:pt idx="0">
                  <c:v>44.81778557190578</c:v>
                </c:pt>
                <c:pt idx="1">
                  <c:v>61.019335843625711</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2004</c:v>
                </c:pt>
                <c:pt idx="1">
                  <c:v>2020</c:v>
                </c:pt>
              </c:numCache>
            </c:numRef>
          </c:cat>
          <c:val>
            <c:numRef>
              <c:f>Water!$P$299:$P$300</c:f>
              <c:numCache>
                <c:formatCode>0.0</c:formatCode>
                <c:ptCount val="2"/>
                <c:pt idx="0">
                  <c:v>3.2210196267884861</c:v>
                </c:pt>
                <c:pt idx="1">
                  <c:v>4.3854125289296171</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2004</c:v>
                </c:pt>
                <c:pt idx="1">
                  <c:v>2020</c:v>
                </c:pt>
              </c:numCache>
            </c:numRef>
          </c:cat>
          <c:val>
            <c:numRef>
              <c:f>Water!$Q$299:$Q$300</c:f>
              <c:numCache>
                <c:formatCode>0.0</c:formatCode>
                <c:ptCount val="2"/>
                <c:pt idx="0">
                  <c:v>34.472932124951512</c:v>
                </c:pt>
                <c:pt idx="1">
                  <c:v>25.397060712001576</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2004</c:v>
                </c:pt>
                <c:pt idx="1">
                  <c:v>2020</c:v>
                </c:pt>
              </c:numCache>
            </c:numRef>
          </c:cat>
          <c:val>
            <c:numRef>
              <c:f>Water!$R$299:$R$300</c:f>
              <c:numCache>
                <c:formatCode>0.0</c:formatCode>
                <c:ptCount val="2"/>
                <c:pt idx="0">
                  <c:v>17.488262676354225</c:v>
                </c:pt>
                <c:pt idx="1">
                  <c:v>9.1981909154430923</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2004</c:v>
                </c:pt>
                <c:pt idx="1">
                  <c:v>2020</c:v>
                </c:pt>
              </c:numCache>
            </c:numRef>
          </c:cat>
          <c:val>
            <c:numRef>
              <c:f>Water!$T$299:$T$300</c:f>
              <c:numCache>
                <c:formatCode>0.0</c:formatCode>
                <c:ptCount val="2"/>
                <c:pt idx="0">
                  <c:v>49.95155178676486</c:v>
                </c:pt>
                <c:pt idx="1">
                  <c:v>63.773541264151582</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2004</c:v>
                </c:pt>
                <c:pt idx="1">
                  <c:v>2020</c:v>
                </c:pt>
              </c:numCache>
            </c:numRef>
          </c:cat>
          <c:val>
            <c:numRef>
              <c:f>Water!$U$299:$U$300</c:f>
              <c:numCache>
                <c:formatCode>0.0</c:formatCode>
                <c:ptCount val="2"/>
                <c:pt idx="0">
                  <c:v>3.0264243892488669</c:v>
                </c:pt>
                <c:pt idx="1">
                  <c:v>3.8638599556327717</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2004</c:v>
                </c:pt>
                <c:pt idx="1">
                  <c:v>2020</c:v>
                </c:pt>
              </c:numCache>
            </c:numRef>
          </c:cat>
          <c:val>
            <c:numRef>
              <c:f>Water!$V$299:$V$300</c:f>
              <c:numCache>
                <c:formatCode>0.0</c:formatCode>
                <c:ptCount val="2"/>
                <c:pt idx="0">
                  <c:v>36.103293159843759</c:v>
                </c:pt>
                <c:pt idx="1">
                  <c:v>19.0248505486108</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2004</c:v>
                </c:pt>
                <c:pt idx="1">
                  <c:v>2020</c:v>
                </c:pt>
              </c:numCache>
            </c:numRef>
          </c:cat>
          <c:val>
            <c:numRef>
              <c:f>Water!$W$299:$W$300</c:f>
              <c:numCache>
                <c:formatCode>0.0</c:formatCode>
                <c:ptCount val="2"/>
                <c:pt idx="0">
                  <c:v>10.918730664142515</c:v>
                </c:pt>
                <c:pt idx="1">
                  <c:v>13.337748231604849</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2004</c:v>
                </c:pt>
                <c:pt idx="1">
                  <c:v>2020</c:v>
                </c:pt>
              </c:numCache>
            </c:numRef>
          </c:cat>
          <c:val>
            <c:numRef>
              <c:f>Water!$Y$299:$Y$300</c:f>
              <c:numCache>
                <c:formatCode>0.0</c:formatCode>
                <c:ptCount val="2"/>
                <c:pt idx="0">
                  <c:v>62.172109842262351</c:v>
                </c:pt>
                <c:pt idx="1">
                  <c:v>73.256151083346737</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2004</c:v>
                </c:pt>
                <c:pt idx="1">
                  <c:v>2020</c:v>
                </c:pt>
              </c:numCache>
            </c:numRef>
          </c:cat>
          <c:val>
            <c:numRef>
              <c:f>Water!$Z$299:$Z$300</c:f>
              <c:numCache>
                <c:formatCode>0.0</c:formatCode>
                <c:ptCount val="2"/>
                <c:pt idx="0">
                  <c:v>2.204622320739738</c:v>
                </c:pt>
                <c:pt idx="1">
                  <c:v>2.597662299374718</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2004</c:v>
                </c:pt>
                <c:pt idx="1">
                  <c:v>2020</c:v>
                </c:pt>
              </c:numCache>
            </c:numRef>
          </c:cat>
          <c:val>
            <c:numRef>
              <c:f>Water!$AA$299:$AA$300</c:f>
              <c:numCache>
                <c:formatCode>0.0</c:formatCode>
                <c:ptCount val="2"/>
                <c:pt idx="0">
                  <c:v>24.133065246225897</c:v>
                </c:pt>
                <c:pt idx="1">
                  <c:v>18.1674003205394</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2004</c:v>
                </c:pt>
                <c:pt idx="1">
                  <c:v>2020</c:v>
                </c:pt>
              </c:numCache>
            </c:numRef>
          </c:cat>
          <c:val>
            <c:numRef>
              <c:f>Water!$AB$299:$AB$300</c:f>
              <c:numCache>
                <c:formatCode>0.0</c:formatCode>
                <c:ptCount val="2"/>
                <c:pt idx="0">
                  <c:v>11.490202590772014</c:v>
                </c:pt>
                <c:pt idx="1">
                  <c:v>5.9787862967391447</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2004</c:v>
                </c:pt>
                <c:pt idx="1">
                  <c:v>2020</c:v>
                </c:pt>
              </c:numCache>
            </c:numRef>
          </c:cat>
          <c:val>
            <c:numRef>
              <c:f>Water!$E$99:$E$100</c:f>
              <c:numCache>
                <c:formatCode>0.0</c:formatCode>
                <c:ptCount val="2"/>
                <c:pt idx="0">
                  <c:v>39.179699446440949</c:v>
                </c:pt>
                <c:pt idx="1">
                  <c:v>46.297718334800813</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2004</c:v>
                </c:pt>
                <c:pt idx="1">
                  <c:v>2020</c:v>
                </c:pt>
              </c:numCache>
            </c:numRef>
          </c:cat>
          <c:val>
            <c:numRef>
              <c:f>Water!$F$99:$F$100</c:f>
              <c:numCache>
                <c:formatCode>0.0</c:formatCode>
                <c:ptCount val="2"/>
                <c:pt idx="0">
                  <c:v>3.894772817402568</c:v>
                </c:pt>
                <c:pt idx="1">
                  <c:v>4.602360340324732</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2004</c:v>
                </c:pt>
                <c:pt idx="1">
                  <c:v>2020</c:v>
                </c:pt>
              </c:numCache>
            </c:numRef>
          </c:cat>
          <c:val>
            <c:numRef>
              <c:f>Water!$G$99:$G$100</c:f>
              <c:numCache>
                <c:formatCode>0.0</c:formatCode>
                <c:ptCount val="2"/>
                <c:pt idx="0">
                  <c:v>31.05056544112017</c:v>
                </c:pt>
                <c:pt idx="1">
                  <c:v>34.771918161870644</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2004</c:v>
                </c:pt>
                <c:pt idx="1">
                  <c:v>2020</c:v>
                </c:pt>
              </c:numCache>
            </c:numRef>
          </c:cat>
          <c:val>
            <c:numRef>
              <c:f>Water!$H$99:$H$100</c:f>
              <c:numCache>
                <c:formatCode>0.0</c:formatCode>
                <c:ptCount val="2"/>
                <c:pt idx="0">
                  <c:v>25.874962295036312</c:v>
                </c:pt>
                <c:pt idx="1">
                  <c:v>14.328003163003814</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2004</c:v>
                </c:pt>
                <c:pt idx="1">
                  <c:v>2020</c:v>
                </c:pt>
              </c:numCache>
            </c:numRef>
          </c:cat>
          <c:val>
            <c:numRef>
              <c:f>Water!$J$99:$J$100</c:f>
              <c:numCache>
                <c:formatCode>0.0</c:formatCode>
                <c:ptCount val="2"/>
                <c:pt idx="0">
                  <c:v>40.120891829289633</c:v>
                </c:pt>
                <c:pt idx="1">
                  <c:v>59.41174130555536</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2004</c:v>
                </c:pt>
                <c:pt idx="1">
                  <c:v>2020</c:v>
                </c:pt>
              </c:numCache>
            </c:numRef>
          </c:cat>
          <c:val>
            <c:numRef>
              <c:f>Water!$K$99:$K$100</c:f>
              <c:numCache>
                <c:formatCode>0.0</c:formatCode>
                <c:ptCount val="2"/>
                <c:pt idx="0">
                  <c:v>2.7226844329570126</c:v>
                </c:pt>
                <c:pt idx="1">
                  <c:v>4.0318002868873117</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2004</c:v>
                </c:pt>
                <c:pt idx="1">
                  <c:v>2020</c:v>
                </c:pt>
              </c:numCache>
            </c:numRef>
          </c:cat>
          <c:val>
            <c:numRef>
              <c:f>Water!$L$99:$L$100</c:f>
              <c:numCache>
                <c:formatCode>0.0</c:formatCode>
                <c:ptCount val="2"/>
                <c:pt idx="0">
                  <c:v>33.692509227053506</c:v>
                </c:pt>
                <c:pt idx="1">
                  <c:v>27.509794379376672</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2004</c:v>
                </c:pt>
                <c:pt idx="1">
                  <c:v>2020</c:v>
                </c:pt>
              </c:numCache>
            </c:numRef>
          </c:cat>
          <c:val>
            <c:numRef>
              <c:f>Water!$M$99:$M$100</c:f>
              <c:numCache>
                <c:formatCode>0.0</c:formatCode>
                <c:ptCount val="2"/>
                <c:pt idx="0">
                  <c:v>23.463914510699851</c:v>
                </c:pt>
                <c:pt idx="1">
                  <c:v>9.0466640281806576</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2004</c:v>
                </c:pt>
                <c:pt idx="1">
                  <c:v>2020</c:v>
                </c:pt>
              </c:numCache>
            </c:numRef>
          </c:cat>
          <c:val>
            <c:numRef>
              <c:f>Water!$O$99:$O$100</c:f>
              <c:numCache>
                <c:formatCode>0.0</c:formatCode>
                <c:ptCount val="2"/>
                <c:pt idx="0">
                  <c:v>48.182679852243901</c:v>
                </c:pt>
                <c:pt idx="1">
                  <c:v>67.284048077533669</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2004</c:v>
                </c:pt>
                <c:pt idx="1">
                  <c:v>2020</c:v>
                </c:pt>
              </c:numCache>
            </c:numRef>
          </c:cat>
          <c:val>
            <c:numRef>
              <c:f>Water!$P$99:$P$100</c:f>
              <c:numCache>
                <c:formatCode>0.0</c:formatCode>
                <c:ptCount val="2"/>
                <c:pt idx="0">
                  <c:v>2.6498749551860161</c:v>
                </c:pt>
                <c:pt idx="1">
                  <c:v>3.7003818473970784</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2004</c:v>
                </c:pt>
                <c:pt idx="1">
                  <c:v>2020</c:v>
                </c:pt>
              </c:numCache>
            </c:numRef>
          </c:cat>
          <c:val>
            <c:numRef>
              <c:f>Water!$Q$99:$Q$100</c:f>
              <c:numCache>
                <c:formatCode>0.0</c:formatCode>
                <c:ptCount val="2"/>
                <c:pt idx="0">
                  <c:v>35.227509202684701</c:v>
                </c:pt>
                <c:pt idx="1">
                  <c:v>18.258335092177376</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2004</c:v>
                </c:pt>
                <c:pt idx="1">
                  <c:v>2020</c:v>
                </c:pt>
              </c:numCache>
            </c:numRef>
          </c:cat>
          <c:val>
            <c:numRef>
              <c:f>Water!$R$99:$R$100</c:f>
              <c:numCache>
                <c:formatCode>0.0</c:formatCode>
                <c:ptCount val="2"/>
                <c:pt idx="0">
                  <c:v>13.939935989885385</c:v>
                </c:pt>
                <c:pt idx="1">
                  <c:v>10.757234982891873</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2004</c:v>
                </c:pt>
                <c:pt idx="1">
                  <c:v>2020</c:v>
                </c:pt>
              </c:numCache>
            </c:numRef>
          </c:cat>
          <c:val>
            <c:numRef>
              <c:f>Water!$T$99:$T$100</c:f>
              <c:numCache>
                <c:formatCode>0.0</c:formatCode>
                <c:ptCount val="2"/>
                <c:pt idx="0">
                  <c:v>56.085081221310219</c:v>
                </c:pt>
                <c:pt idx="1">
                  <c:v>68.873651904032755</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2004</c:v>
                </c:pt>
                <c:pt idx="1">
                  <c:v>2020</c:v>
                </c:pt>
              </c:numCache>
            </c:numRef>
          </c:cat>
          <c:val>
            <c:numRef>
              <c:f>Water!$U$99:$U$100</c:f>
              <c:numCache>
                <c:formatCode>0.0</c:formatCode>
                <c:ptCount val="2"/>
                <c:pt idx="0">
                  <c:v>3.1463261149988528</c:v>
                </c:pt>
                <c:pt idx="1">
                  <c:v>3.8637542266527247</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2004</c:v>
                </c:pt>
                <c:pt idx="1">
                  <c:v>2020</c:v>
                </c:pt>
              </c:numCache>
            </c:numRef>
          </c:cat>
          <c:val>
            <c:numRef>
              <c:f>Water!$V$99:$V$100</c:f>
              <c:numCache>
                <c:formatCode>0.0</c:formatCode>
                <c:ptCount val="2"/>
                <c:pt idx="0">
                  <c:v>29.229498356829367</c:v>
                </c:pt>
                <c:pt idx="1">
                  <c:v>19.883543541746349</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2004</c:v>
                </c:pt>
                <c:pt idx="1">
                  <c:v>2020</c:v>
                </c:pt>
              </c:numCache>
            </c:numRef>
          </c:cat>
          <c:val>
            <c:numRef>
              <c:f>Water!$W$99:$W$100</c:f>
              <c:numCache>
                <c:formatCode>0.0</c:formatCode>
                <c:ptCount val="2"/>
                <c:pt idx="0">
                  <c:v>11.539094306861557</c:v>
                </c:pt>
                <c:pt idx="1">
                  <c:v>7.3790503275681658</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2004</c:v>
                </c:pt>
                <c:pt idx="1">
                  <c:v>2020</c:v>
                </c:pt>
              </c:numCache>
            </c:numRef>
          </c:cat>
          <c:val>
            <c:numRef>
              <c:f>Water!$Y$99:$Y$100</c:f>
              <c:numCache>
                <c:formatCode>0.0</c:formatCode>
                <c:ptCount val="2"/>
                <c:pt idx="0">
                  <c:v>80.584659100965069</c:v>
                </c:pt>
                <c:pt idx="1">
                  <c:v>94.297259006002193</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2004</c:v>
                </c:pt>
                <c:pt idx="1">
                  <c:v>2020</c:v>
                </c:pt>
              </c:numCache>
            </c:numRef>
          </c:cat>
          <c:val>
            <c:numRef>
              <c:f>Water!$Z$99:$Z$100</c:f>
              <c:numCache>
                <c:formatCode>0.0</c:formatCode>
                <c:ptCount val="2"/>
                <c:pt idx="0">
                  <c:v>1.6249252491159978</c:v>
                </c:pt>
                <c:pt idx="1">
                  <c:v>1.9014288673642707</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2004</c:v>
                </c:pt>
                <c:pt idx="1">
                  <c:v>2020</c:v>
                </c:pt>
              </c:numCache>
            </c:numRef>
          </c:cat>
          <c:val>
            <c:numRef>
              <c:f>Water!$AA$99:$AA$100</c:f>
              <c:numCache>
                <c:formatCode>0.0</c:formatCode>
                <c:ptCount val="2"/>
                <c:pt idx="0">
                  <c:v>13.564858481704377</c:v>
                </c:pt>
                <c:pt idx="1">
                  <c:v>3.4235729590511568</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2004</c:v>
                </c:pt>
                <c:pt idx="1">
                  <c:v>2020</c:v>
                </c:pt>
              </c:numCache>
            </c:numRef>
          </c:cat>
          <c:val>
            <c:numRef>
              <c:f>Water!$AB$99:$AB$100</c:f>
              <c:numCache>
                <c:formatCode>0.0</c:formatCode>
                <c:ptCount val="2"/>
                <c:pt idx="0">
                  <c:v>4.2255571682145501</c:v>
                </c:pt>
                <c:pt idx="1">
                  <c:v>0.37773916758237647</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2004</c:v>
                </c:pt>
                <c:pt idx="1">
                  <c:v>2020</c:v>
                </c:pt>
              </c:numCache>
            </c:numRef>
          </c:cat>
          <c:val>
            <c:numRef>
              <c:f>Water!$E$199:$E$200</c:f>
              <c:numCache>
                <c:formatCode>0.0</c:formatCode>
                <c:ptCount val="2"/>
                <c:pt idx="0">
                  <c:v>57.243666689732216</c:v>
                </c:pt>
                <c:pt idx="1">
                  <c:v>82.753266394291714</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2004</c:v>
                </c:pt>
                <c:pt idx="1">
                  <c:v>2020</c:v>
                </c:pt>
              </c:numCache>
            </c:numRef>
          </c:cat>
          <c:val>
            <c:numRef>
              <c:f>Water!$F$199:$F$200</c:f>
              <c:numCache>
                <c:formatCode>0.0</c:formatCode>
                <c:ptCount val="2"/>
                <c:pt idx="0">
                  <c:v>2.5879845944216306</c:v>
                </c:pt>
                <c:pt idx="1">
                  <c:v>3.741272894472198</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2004</c:v>
                </c:pt>
                <c:pt idx="1">
                  <c:v>2020</c:v>
                </c:pt>
              </c:numCache>
            </c:numRef>
          </c:cat>
          <c:val>
            <c:numRef>
              <c:f>Water!$G$199:$G$200</c:f>
              <c:numCache>
                <c:formatCode>0.0</c:formatCode>
                <c:ptCount val="2"/>
                <c:pt idx="0">
                  <c:v>26.022453993823092</c:v>
                </c:pt>
                <c:pt idx="1">
                  <c:v>12.939528850687566</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2004</c:v>
                </c:pt>
                <c:pt idx="1">
                  <c:v>2020</c:v>
                </c:pt>
              </c:numCache>
            </c:numRef>
          </c:cat>
          <c:val>
            <c:numRef>
              <c:f>Water!$H$199:$H$200</c:f>
              <c:numCache>
                <c:formatCode>0.0</c:formatCode>
                <c:ptCount val="2"/>
                <c:pt idx="0">
                  <c:v>14.145894722023058</c:v>
                </c:pt>
                <c:pt idx="1">
                  <c:v>0.56593186054851685</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2004</c:v>
                </c:pt>
                <c:pt idx="1">
                  <c:v>2020</c:v>
                </c:pt>
              </c:numCache>
            </c:numRef>
          </c:cat>
          <c:val>
            <c:numRef>
              <c:f>Water!$J$199:$J$200</c:f>
              <c:numCache>
                <c:formatCode>0.0</c:formatCode>
                <c:ptCount val="2"/>
                <c:pt idx="0">
                  <c:v>69.83945155984668</c:v>
                </c:pt>
                <c:pt idx="1">
                  <c:v>94.096368972730119</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2004</c:v>
                </c:pt>
                <c:pt idx="1">
                  <c:v>2020</c:v>
                </c:pt>
              </c:numCache>
            </c:numRef>
          </c:cat>
          <c:val>
            <c:numRef>
              <c:f>Water!$K$199:$K$200</c:f>
              <c:numCache>
                <c:formatCode>0.0</c:formatCode>
                <c:ptCount val="2"/>
                <c:pt idx="0">
                  <c:v>2.7064800636643382</c:v>
                </c:pt>
                <c:pt idx="1">
                  <c:v>3.6465055351940503</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2004</c:v>
                </c:pt>
                <c:pt idx="1">
                  <c:v>2020</c:v>
                </c:pt>
              </c:numCache>
            </c:numRef>
          </c:cat>
          <c:val>
            <c:numRef>
              <c:f>Water!$L$199:$L$200</c:f>
              <c:numCache>
                <c:formatCode>0.0</c:formatCode>
                <c:ptCount val="2"/>
                <c:pt idx="0">
                  <c:v>20.384698234099005</c:v>
                </c:pt>
                <c:pt idx="1">
                  <c:v>2.2571254920758292</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2004</c:v>
                </c:pt>
                <c:pt idx="1">
                  <c:v>2020</c:v>
                </c:pt>
              </c:numCache>
            </c:numRef>
          </c:cat>
          <c:val>
            <c:numRef>
              <c:f>Water!$M$199:$M$200</c:f>
              <c:numCache>
                <c:formatCode>0.0</c:formatCode>
                <c:ptCount val="2"/>
                <c:pt idx="0">
                  <c:v>7.0693701423899711</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2004</c:v>
                </c:pt>
                <c:pt idx="1">
                  <c:v>2020</c:v>
                </c:pt>
              </c:numCache>
            </c:numRef>
          </c:cat>
          <c:val>
            <c:numRef>
              <c:f>Water!$O$199:$O$200</c:f>
              <c:numCache>
                <c:formatCode>0.0</c:formatCode>
                <c:ptCount val="2"/>
                <c:pt idx="0">
                  <c:v>80.206111615423964</c:v>
                </c:pt>
                <c:pt idx="1">
                  <c:v>95.707960622036339</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2004</c:v>
                </c:pt>
                <c:pt idx="1">
                  <c:v>2020</c:v>
                </c:pt>
              </c:numCache>
            </c:numRef>
          </c:cat>
          <c:val>
            <c:numRef>
              <c:f>Water!$P$199:$P$200</c:f>
              <c:numCache>
                <c:formatCode>0.0</c:formatCode>
                <c:ptCount val="2"/>
                <c:pt idx="0">
                  <c:v>2.1842259849910555</c:v>
                </c:pt>
                <c:pt idx="1">
                  <c:v>2.6063826103864098</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2004</c:v>
                </c:pt>
                <c:pt idx="1">
                  <c:v>2020</c:v>
                </c:pt>
              </c:numCache>
            </c:numRef>
          </c:cat>
          <c:val>
            <c:numRef>
              <c:f>Water!$Q$199:$Q$200</c:f>
              <c:numCache>
                <c:formatCode>0.0</c:formatCode>
                <c:ptCount val="2"/>
                <c:pt idx="0">
                  <c:v>15.015963928374219</c:v>
                </c:pt>
                <c:pt idx="1">
                  <c:v>1.6856567675772567</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2004</c:v>
                </c:pt>
                <c:pt idx="1">
                  <c:v>2020</c:v>
                </c:pt>
              </c:numCache>
            </c:numRef>
          </c:cat>
          <c:val>
            <c:numRef>
              <c:f>Water!$R$199:$R$200</c:f>
              <c:numCache>
                <c:formatCode>0.0</c:formatCode>
                <c:ptCount val="2"/>
                <c:pt idx="0">
                  <c:v>2.5936984712107574</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2004</c:v>
                </c:pt>
                <c:pt idx="1">
                  <c:v>2020</c:v>
                </c:pt>
              </c:numCache>
            </c:numRef>
          </c:cat>
          <c:val>
            <c:numRef>
              <c:f>Water!$T$199:$T$200</c:f>
              <c:numCache>
                <c:formatCode>0.0</c:formatCode>
                <c:ptCount val="2"/>
                <c:pt idx="0">
                  <c:v>87.557180801841909</c:v>
                </c:pt>
                <c:pt idx="1">
                  <c:v>96.332881025759377</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2004</c:v>
                </c:pt>
                <c:pt idx="1">
                  <c:v>2020</c:v>
                </c:pt>
              </c:numCache>
            </c:numRef>
          </c:cat>
          <c:val>
            <c:numRef>
              <c:f>Water!$U$199:$U$200</c:f>
              <c:numCache>
                <c:formatCode>0.0</c:formatCode>
                <c:ptCount val="2"/>
                <c:pt idx="0">
                  <c:v>1.6027192181704899</c:v>
                </c:pt>
                <c:pt idx="1">
                  <c:v>1.7633569097106878</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2004</c:v>
                </c:pt>
                <c:pt idx="1">
                  <c:v>2020</c:v>
                </c:pt>
              </c:numCache>
            </c:numRef>
          </c:cat>
          <c:val>
            <c:numRef>
              <c:f>Water!$V$199:$V$200</c:f>
              <c:numCache>
                <c:formatCode>0.0</c:formatCode>
                <c:ptCount val="2"/>
                <c:pt idx="0">
                  <c:v>9.7012412368832486</c:v>
                </c:pt>
                <c:pt idx="1">
                  <c:v>1.8621472543276241</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2004</c:v>
                </c:pt>
                <c:pt idx="1">
                  <c:v>2020</c:v>
                </c:pt>
              </c:numCache>
            </c:numRef>
          </c:cat>
          <c:val>
            <c:numRef>
              <c:f>Water!$W$199:$W$200</c:f>
              <c:numCache>
                <c:formatCode>0.0</c:formatCode>
                <c:ptCount val="2"/>
                <c:pt idx="0">
                  <c:v>1.1388587431043504</c:v>
                </c:pt>
                <c:pt idx="1">
                  <c:v>4.1614810202304398E-2</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2004</c:v>
                </c:pt>
                <c:pt idx="1">
                  <c:v>2020</c:v>
                </c:pt>
              </c:numCache>
            </c:numRef>
          </c:cat>
          <c:val>
            <c:numRef>
              <c:f>Water!$Y$199:$Y$200</c:f>
              <c:numCache>
                <c:formatCode>0.0</c:formatCode>
                <c:ptCount val="2"/>
                <c:pt idx="0">
                  <c:v>96.936616256880555</c:v>
                </c:pt>
                <c:pt idx="1">
                  <c:v>95.991094507128707</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2004</c:v>
                </c:pt>
                <c:pt idx="1">
                  <c:v>2020</c:v>
                </c:pt>
              </c:numCache>
            </c:numRef>
          </c:cat>
          <c:val>
            <c:numRef>
              <c:f>Water!$Z$199:$Z$200</c:f>
              <c:numCache>
                <c:formatCode>0.0</c:formatCode>
                <c:ptCount val="2"/>
                <c:pt idx="0">
                  <c:v>0.70979717381213192</c:v>
                </c:pt>
                <c:pt idx="1">
                  <c:v>0.70287379757241153</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2004</c:v>
                </c:pt>
                <c:pt idx="1">
                  <c:v>2020</c:v>
                </c:pt>
              </c:numCache>
            </c:numRef>
          </c:cat>
          <c:val>
            <c:numRef>
              <c:f>Water!$AA$199:$AA$200</c:f>
              <c:numCache>
                <c:formatCode>0.0</c:formatCode>
                <c:ptCount val="2"/>
                <c:pt idx="0">
                  <c:v>2.1024918236882115</c:v>
                </c:pt>
                <c:pt idx="1">
                  <c:v>2.7953830306626912</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2004</c:v>
                </c:pt>
                <c:pt idx="1">
                  <c:v>2020</c:v>
                </c:pt>
              </c:numCache>
            </c:numRef>
          </c:cat>
          <c:val>
            <c:numRef>
              <c:f>Water!$AB$199:$AB$200</c:f>
              <c:numCache>
                <c:formatCode>0.0</c:formatCode>
                <c:ptCount val="2"/>
                <c:pt idx="0">
                  <c:v>0.25109474561909195</c:v>
                </c:pt>
                <c:pt idx="1">
                  <c:v>0.51064866463618586</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2010</c:v>
                </c:pt>
                <c:pt idx="1">
                  <c:v>2011</c:v>
                </c:pt>
                <c:pt idx="2">
                  <c:v>2015</c:v>
                </c:pt>
                <c:pt idx="3">
                  <c:v>2017</c:v>
                </c:pt>
              </c:numCache>
            </c:numRef>
          </c:xVal>
          <c:yVal>
            <c:numRef>
              <c:f>Sanitation!$AB$105:$AB$116</c:f>
              <c:numCache>
                <c:formatCode>0.0</c:formatCode>
                <c:ptCount val="12"/>
                <c:pt idx="0">
                  <c:v>2.2053331063982053</c:v>
                </c:pt>
                <c:pt idx="1">
                  <c:v>0.70769905726260207</c:v>
                </c:pt>
                <c:pt idx="2">
                  <c:v>1.6948377560905479</c:v>
                </c:pt>
                <c:pt idx="3">
                  <c:v>0.54437037169756475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2010</c:v>
                </c:pt>
                <c:pt idx="1">
                  <c:v>2011</c:v>
                </c:pt>
                <c:pt idx="2">
                  <c:v>2015</c:v>
                </c:pt>
                <c:pt idx="3">
                  <c:v>2017</c:v>
                </c:pt>
              </c:numCache>
            </c:numRef>
          </c:xVal>
          <c:yVal>
            <c:numRef>
              <c:f>Sanitation!$W$105:$W$116</c:f>
              <c:numCache>
                <c:formatCode>0.0</c:formatCode>
                <c:ptCount val="12"/>
                <c:pt idx="0">
                  <c:v>18.727726700693985</c:v>
                </c:pt>
                <c:pt idx="1">
                  <c:v>16.210698245763037</c:v>
                </c:pt>
                <c:pt idx="2">
                  <c:v>6.5485822409795684</c:v>
                </c:pt>
                <c:pt idx="3">
                  <c:v>26.932229384468464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2010</c:v>
                </c:pt>
                <c:pt idx="1">
                  <c:v>2011</c:v>
                </c:pt>
                <c:pt idx="2">
                  <c:v>2015</c:v>
                </c:pt>
                <c:pt idx="3">
                  <c:v>2017</c:v>
                </c:pt>
              </c:numCache>
            </c:numRef>
          </c:xVal>
          <c:yVal>
            <c:numRef>
              <c:f>Sanitation!$R$105:$R$116</c:f>
              <c:numCache>
                <c:formatCode>0.0</c:formatCode>
                <c:ptCount val="12"/>
                <c:pt idx="0">
                  <c:v>21.06381526703397</c:v>
                </c:pt>
                <c:pt idx="1">
                  <c:v>17.497432662954225</c:v>
                </c:pt>
                <c:pt idx="2">
                  <c:v>10.134802335367185</c:v>
                </c:pt>
                <c:pt idx="3">
                  <c:v>9.7661767602071841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2010</c:v>
                </c:pt>
                <c:pt idx="1">
                  <c:v>2011</c:v>
                </c:pt>
                <c:pt idx="2">
                  <c:v>2015</c:v>
                </c:pt>
                <c:pt idx="3">
                  <c:v>2017</c:v>
                </c:pt>
              </c:numCache>
            </c:numRef>
          </c:xVal>
          <c:yVal>
            <c:numRef>
              <c:f>Sanitation!$M$105:$M$116</c:f>
              <c:numCache>
                <c:formatCode>0.0</c:formatCode>
                <c:ptCount val="12"/>
                <c:pt idx="0">
                  <c:v>20.959381262898045</c:v>
                </c:pt>
                <c:pt idx="1">
                  <c:v>27.195994233506532</c:v>
                </c:pt>
                <c:pt idx="2">
                  <c:v>16.935064402041416</c:v>
                </c:pt>
                <c:pt idx="3">
                  <c:v>14.845755434415361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2010</c:v>
                </c:pt>
                <c:pt idx="1">
                  <c:v>2011</c:v>
                </c:pt>
                <c:pt idx="2">
                  <c:v>2015</c:v>
                </c:pt>
                <c:pt idx="3">
                  <c:v>2017</c:v>
                </c:pt>
              </c:numCache>
            </c:numRef>
          </c:xVal>
          <c:yVal>
            <c:numRef>
              <c:f>Sanitation!$H$105:$H$116</c:f>
              <c:numCache>
                <c:formatCode>0.0</c:formatCode>
                <c:ptCount val="12"/>
                <c:pt idx="0">
                  <c:v>38.767043562711059</c:v>
                </c:pt>
                <c:pt idx="1">
                  <c:v>26.707236607311955</c:v>
                </c:pt>
                <c:pt idx="2">
                  <c:v>27.271871753266485</c:v>
                </c:pt>
                <c:pt idx="3">
                  <c:v>16.341571506909684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2010</c:v>
                </c:pt>
                <c:pt idx="1">
                  <c:v>2011</c:v>
                </c:pt>
                <c:pt idx="2">
                  <c:v>2015</c:v>
                </c:pt>
                <c:pt idx="3">
                  <c:v>2017</c:v>
                </c:pt>
              </c:numCache>
            </c:numRef>
          </c:xVal>
          <c:yVal>
            <c:numRef>
              <c:f>Sanitation!$X$105:$X$116</c:f>
              <c:numCache>
                <c:formatCode>0.0</c:formatCode>
                <c:ptCount val="12"/>
                <c:pt idx="0">
                  <c:v>70.194607682449245</c:v>
                </c:pt>
                <c:pt idx="1">
                  <c:v>61.857426352117805</c:v>
                </c:pt>
                <c:pt idx="2">
                  <c:v>66.860316424947129</c:v>
                </c:pt>
                <c:pt idx="3">
                  <c:v>83.435668587656593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2010</c:v>
                </c:pt>
                <c:pt idx="1">
                  <c:v>2011</c:v>
                </c:pt>
                <c:pt idx="2">
                  <c:v>2015</c:v>
                </c:pt>
                <c:pt idx="3">
                  <c:v>2017</c:v>
                </c:pt>
              </c:numCache>
            </c:numRef>
          </c:xVal>
          <c:yVal>
            <c:numRef>
              <c:f>Sanitation!$S$105:$S$116</c:f>
              <c:numCache>
                <c:formatCode>0.0</c:formatCode>
                <c:ptCount val="12"/>
                <c:pt idx="0">
                  <c:v>37.738308081097713</c:v>
                </c:pt>
                <c:pt idx="1">
                  <c:v>33.911797310826174</c:v>
                </c:pt>
                <c:pt idx="2">
                  <c:v>38.661447917838629</c:v>
                </c:pt>
                <c:pt idx="3">
                  <c:v>41.946309992823934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2010</c:v>
                </c:pt>
                <c:pt idx="1">
                  <c:v>2011</c:v>
                </c:pt>
                <c:pt idx="2">
                  <c:v>2015</c:v>
                </c:pt>
                <c:pt idx="3">
                  <c:v>2017</c:v>
                </c:pt>
              </c:numCache>
            </c:numRef>
          </c:xVal>
          <c:yVal>
            <c:numRef>
              <c:f>Sanitation!$N$105:$N$116</c:f>
              <c:numCache>
                <c:formatCode>0.0</c:formatCode>
                <c:ptCount val="12"/>
                <c:pt idx="0">
                  <c:v>31.410891378115945</c:v>
                </c:pt>
                <c:pt idx="1">
                  <c:v>37.996352956755871</c:v>
                </c:pt>
                <c:pt idx="2">
                  <c:v>27.250151689236802</c:v>
                </c:pt>
                <c:pt idx="3">
                  <c:v>49.374594479234055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2010</c:v>
                </c:pt>
                <c:pt idx="1">
                  <c:v>2011</c:v>
                </c:pt>
                <c:pt idx="2">
                  <c:v>2015</c:v>
                </c:pt>
                <c:pt idx="3">
                  <c:v>2017</c:v>
                </c:pt>
              </c:numCache>
            </c:numRef>
          </c:xVal>
          <c:yVal>
            <c:numRef>
              <c:f>Sanitation!$I$105:$I$116</c:f>
              <c:numCache>
                <c:formatCode>0.0</c:formatCode>
                <c:ptCount val="12"/>
                <c:pt idx="0">
                  <c:v>30.807099338618944</c:v>
                </c:pt>
                <c:pt idx="1">
                  <c:v>31.902649858871946</c:v>
                </c:pt>
                <c:pt idx="2">
                  <c:v>20.644590009033518</c:v>
                </c:pt>
                <c:pt idx="3">
                  <c:v>40.917879472855617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2010</c:v>
                </c:pt>
                <c:pt idx="1">
                  <c:v>2011</c:v>
                </c:pt>
                <c:pt idx="2">
                  <c:v>2015</c:v>
                </c:pt>
                <c:pt idx="3">
                  <c:v>2017</c:v>
                </c:pt>
              </c:numCache>
            </c:numRef>
          </c:xVal>
          <c:yVal>
            <c:numRef>
              <c:f>Sanitation!$D$105:$D$116</c:f>
              <c:numCache>
                <c:formatCode>0.0</c:formatCode>
                <c:ptCount val="12"/>
                <c:pt idx="0">
                  <c:v>19.984808691722989</c:v>
                </c:pt>
                <c:pt idx="1">
                  <c:v>27.409442358353413</c:v>
                </c:pt>
                <c:pt idx="2">
                  <c:v>13.011206396536339</c:v>
                </c:pt>
                <c:pt idx="3">
                  <c:v>49.884669655541252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2004</c:v>
                </c:pt>
                <c:pt idx="1">
                  <c:v>2020</c:v>
                </c:pt>
              </c:numCache>
            </c:numRef>
          </c:cat>
          <c:val>
            <c:numRef>
              <c:f>Sanitation!$E$99:$E$100</c:f>
              <c:numCache>
                <c:formatCode>0.0</c:formatCode>
                <c:ptCount val="2"/>
                <c:pt idx="0">
                  <c:v>11.852522644260976</c:v>
                </c:pt>
                <c:pt idx="1">
                  <c:v>35.128521257911736</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2004</c:v>
                </c:pt>
                <c:pt idx="1">
                  <c:v>2020</c:v>
                </c:pt>
              </c:numCache>
            </c:numRef>
          </c:cat>
          <c:val>
            <c:numRef>
              <c:f>Sanitation!$F$99:$F$100</c:f>
              <c:numCache>
                <c:formatCode>0.0</c:formatCode>
                <c:ptCount val="2"/>
                <c:pt idx="0">
                  <c:v>2.3801600793364868</c:v>
                </c:pt>
                <c:pt idx="1">
                  <c:v>7.0543213840379861</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2004</c:v>
                </c:pt>
                <c:pt idx="1">
                  <c:v>2020</c:v>
                </c:pt>
              </c:numCache>
            </c:numRef>
          </c:cat>
          <c:val>
            <c:numRef>
              <c:f>Sanitation!$G$99:$G$100</c:f>
              <c:numCache>
                <c:formatCode>0.0</c:formatCode>
                <c:ptCount val="2"/>
                <c:pt idx="0">
                  <c:v>46.139450466571361</c:v>
                </c:pt>
                <c:pt idx="1">
                  <c:v>44.077918257760757</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2004</c:v>
                </c:pt>
                <c:pt idx="1">
                  <c:v>2020</c:v>
                </c:pt>
              </c:numCache>
            </c:numRef>
          </c:cat>
          <c:val>
            <c:numRef>
              <c:f>Sanitation!$H$99:$H$100</c:f>
              <c:numCache>
                <c:formatCode>0.0</c:formatCode>
                <c:ptCount val="2"/>
                <c:pt idx="0">
                  <c:v>39.627866809831175</c:v>
                </c:pt>
                <c:pt idx="1">
                  <c:v>13.739239100289524</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2004</c:v>
                </c:pt>
                <c:pt idx="1">
                  <c:v>2020</c:v>
                </c:pt>
              </c:numCache>
            </c:numRef>
          </c:cat>
          <c:val>
            <c:numRef>
              <c:f>Sanitation!$J$99:$J$100</c:f>
              <c:numCache>
                <c:formatCode>0.0</c:formatCode>
                <c:ptCount val="2"/>
                <c:pt idx="0">
                  <c:v>22.531283293774731</c:v>
                </c:pt>
                <c:pt idx="1">
                  <c:v>27.266087747133568</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2004</c:v>
                </c:pt>
                <c:pt idx="1">
                  <c:v>2020</c:v>
                </c:pt>
              </c:numCache>
            </c:numRef>
          </c:cat>
          <c:val>
            <c:numRef>
              <c:f>Sanitation!$K$99:$K$100</c:f>
              <c:numCache>
                <c:formatCode>0.0</c:formatCode>
                <c:ptCount val="2"/>
                <c:pt idx="0">
                  <c:v>5.7048098827349811</c:v>
                </c:pt>
                <c:pt idx="1">
                  <c:v>6.9036390344594274</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2004</c:v>
                </c:pt>
                <c:pt idx="1">
                  <c:v>2020</c:v>
                </c:pt>
              </c:numCache>
            </c:numRef>
          </c:cat>
          <c:val>
            <c:numRef>
              <c:f>Sanitation!$L$99:$L$100</c:f>
              <c:numCache>
                <c:formatCode>0.0</c:formatCode>
                <c:ptCount val="2"/>
                <c:pt idx="0">
                  <c:v>44.726257673551572</c:v>
                </c:pt>
                <c:pt idx="1">
                  <c:v>53.571596160650643</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2004</c:v>
                </c:pt>
                <c:pt idx="1">
                  <c:v>2020</c:v>
                </c:pt>
              </c:numCache>
            </c:numRef>
          </c:cat>
          <c:val>
            <c:numRef>
              <c:f>Sanitation!$M$99:$M$100</c:f>
              <c:numCache>
                <c:formatCode>0.0</c:formatCode>
                <c:ptCount val="2"/>
                <c:pt idx="0">
                  <c:v>27.037649149938716</c:v>
                </c:pt>
                <c:pt idx="1">
                  <c:v>12.258677057756358</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2004</c:v>
                </c:pt>
                <c:pt idx="1">
                  <c:v>2020</c:v>
                </c:pt>
              </c:numCache>
            </c:numRef>
          </c:cat>
          <c:val>
            <c:numRef>
              <c:f>Sanitation!$O$99:$O$100</c:f>
              <c:numCache>
                <c:formatCode>0.0</c:formatCode>
                <c:ptCount val="2"/>
                <c:pt idx="0">
                  <c:v>22.822042264192714</c:v>
                </c:pt>
                <c:pt idx="1">
                  <c:v>34.683820592603062</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2004</c:v>
                </c:pt>
                <c:pt idx="1">
                  <c:v>2020</c:v>
                </c:pt>
              </c:numCache>
            </c:numRef>
          </c:cat>
          <c:val>
            <c:numRef>
              <c:f>Sanitation!$P$99:$P$100</c:f>
              <c:numCache>
                <c:formatCode>0.0</c:formatCode>
                <c:ptCount val="2"/>
                <c:pt idx="0">
                  <c:v>6.4296853154140088</c:v>
                </c:pt>
                <c:pt idx="1">
                  <c:v>9.7715204171979639</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2004</c:v>
                </c:pt>
                <c:pt idx="1">
                  <c:v>2020</c:v>
                </c:pt>
              </c:numCache>
            </c:numRef>
          </c:cat>
          <c:val>
            <c:numRef>
              <c:f>Sanitation!$Q$99:$Q$100</c:f>
              <c:numCache>
                <c:formatCode>0.0</c:formatCode>
                <c:ptCount val="2"/>
                <c:pt idx="0">
                  <c:v>47.561580705158121</c:v>
                </c:pt>
                <c:pt idx="1">
                  <c:v>50.316535760161521</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2004</c:v>
                </c:pt>
                <c:pt idx="1">
                  <c:v>2020</c:v>
                </c:pt>
              </c:numCache>
            </c:numRef>
          </c:cat>
          <c:val>
            <c:numRef>
              <c:f>Sanitation!$R$99:$R$100</c:f>
              <c:numCache>
                <c:formatCode>0.0</c:formatCode>
                <c:ptCount val="2"/>
                <c:pt idx="0">
                  <c:v>23.186691715235156</c:v>
                </c:pt>
                <c:pt idx="1">
                  <c:v>5.2281232300374541</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2004</c:v>
                </c:pt>
                <c:pt idx="1">
                  <c:v>2020</c:v>
                </c:pt>
              </c:numCache>
            </c:numRef>
          </c:cat>
          <c:val>
            <c:numRef>
              <c:f>Sanitation!$T$99:$T$100</c:f>
              <c:numCache>
                <c:formatCode>0.0</c:formatCode>
                <c:ptCount val="2"/>
                <c:pt idx="0">
                  <c:v>24.007331099209622</c:v>
                </c:pt>
                <c:pt idx="1">
                  <c:v>30.193759955331128</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2004</c:v>
                </c:pt>
                <c:pt idx="1">
                  <c:v>2020</c:v>
                </c:pt>
              </c:numCache>
            </c:numRef>
          </c:cat>
          <c:val>
            <c:numRef>
              <c:f>Sanitation!$U$99:$U$100</c:f>
              <c:numCache>
                <c:formatCode>0.0</c:formatCode>
                <c:ptCount val="2"/>
                <c:pt idx="0">
                  <c:v>9.8883700436584974</c:v>
                </c:pt>
                <c:pt idx="1">
                  <c:v>12.436495760977836</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2004</c:v>
                </c:pt>
                <c:pt idx="1">
                  <c:v>2020</c:v>
                </c:pt>
              </c:numCache>
            </c:numRef>
          </c:cat>
          <c:val>
            <c:numRef>
              <c:f>Sanitation!$V$99:$V$100</c:f>
              <c:numCache>
                <c:formatCode>0.0</c:formatCode>
                <c:ptCount val="2"/>
                <c:pt idx="0">
                  <c:v>51.422776904600141</c:v>
                </c:pt>
                <c:pt idx="1">
                  <c:v>37.610858694037574</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2004</c:v>
                </c:pt>
                <c:pt idx="1">
                  <c:v>2020</c:v>
                </c:pt>
              </c:numCache>
            </c:numRef>
          </c:cat>
          <c:val>
            <c:numRef>
              <c:f>Sanitation!$W$99:$W$100</c:f>
              <c:numCache>
                <c:formatCode>0.0</c:formatCode>
                <c:ptCount val="2"/>
                <c:pt idx="0">
                  <c:v>14.681521952531739</c:v>
                </c:pt>
                <c:pt idx="1">
                  <c:v>19.75888558965346</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2004</c:v>
                </c:pt>
                <c:pt idx="1">
                  <c:v>2020</c:v>
                </c:pt>
              </c:numCache>
            </c:numRef>
          </c:cat>
          <c:val>
            <c:numRef>
              <c:f>Sanitation!$Y$99:$Y$100</c:f>
              <c:numCache>
                <c:formatCode>0.0</c:formatCode>
                <c:ptCount val="2"/>
                <c:pt idx="0">
                  <c:v>43.328549980968489</c:v>
                </c:pt>
                <c:pt idx="1">
                  <c:v>58.367627437549899</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2004</c:v>
                </c:pt>
                <c:pt idx="1">
                  <c:v>2020</c:v>
                </c:pt>
              </c:numCache>
            </c:numRef>
          </c:cat>
          <c:val>
            <c:numRef>
              <c:f>Sanitation!$Z$99:$Z$100</c:f>
              <c:numCache>
                <c:formatCode>0.0</c:formatCode>
                <c:ptCount val="2"/>
                <c:pt idx="0">
                  <c:v>17.22692683860992</c:v>
                </c:pt>
                <c:pt idx="1">
                  <c:v>23.206288880000915</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2004</c:v>
                </c:pt>
                <c:pt idx="1">
                  <c:v>2020</c:v>
                </c:pt>
              </c:numCache>
            </c:numRef>
          </c:cat>
          <c:val>
            <c:numRef>
              <c:f>Sanitation!$AA$99:$AA$100</c:f>
              <c:numCache>
                <c:formatCode>0.0</c:formatCode>
                <c:ptCount val="2"/>
                <c:pt idx="0">
                  <c:v>37.554949285728618</c:v>
                </c:pt>
                <c:pt idx="1">
                  <c:v>17.796824462068201</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2004</c:v>
                </c:pt>
                <c:pt idx="1">
                  <c:v>2020</c:v>
                </c:pt>
              </c:numCache>
            </c:numRef>
          </c:cat>
          <c:val>
            <c:numRef>
              <c:f>Sanitation!$AB$99:$AB$100</c:f>
              <c:numCache>
                <c:formatCode>0.0</c:formatCode>
                <c:ptCount val="2"/>
                <c:pt idx="0">
                  <c:v>1.8895738946929725</c:v>
                </c:pt>
                <c:pt idx="1">
                  <c:v>0.62925922038098747</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2010</c:v>
                </c:pt>
                <c:pt idx="1">
                  <c:v>2011</c:v>
                </c:pt>
                <c:pt idx="2">
                  <c:v>2015</c:v>
                </c:pt>
                <c:pt idx="3">
                  <c:v>2017</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2010</c:v>
                </c:pt>
                <c:pt idx="1">
                  <c:v>2011</c:v>
                </c:pt>
                <c:pt idx="2">
                  <c:v>2015</c:v>
                </c:pt>
                <c:pt idx="3">
                  <c:v>2017</c:v>
                </c:pt>
              </c:numCache>
            </c:numRef>
          </c:xVal>
          <c:yVal>
            <c:numRef>
              <c:f>Sanitation!$W$205:$W$216</c:f>
              <c:numCache>
                <c:formatCode>0.0</c:formatCode>
                <c:ptCount val="12"/>
                <c:pt idx="0">
                  <c:v>0</c:v>
                </c:pt>
                <c:pt idx="1">
                  <c:v>1.3802840539348649E-2</c:v>
                </c:pt>
                <c:pt idx="2">
                  <c:v>0</c:v>
                </c:pt>
                <c:pt idx="3">
                  <c:v>0.56883314938414342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2010</c:v>
                </c:pt>
                <c:pt idx="1">
                  <c:v>2011</c:v>
                </c:pt>
                <c:pt idx="2">
                  <c:v>2015</c:v>
                </c:pt>
                <c:pt idx="3">
                  <c:v>2017</c:v>
                </c:pt>
              </c:numCache>
            </c:numRef>
          </c:xVal>
          <c:yVal>
            <c:numRef>
              <c:f>Sanitation!$R$205:$R$216</c:f>
              <c:numCache>
                <c:formatCode>0.0</c:formatCode>
                <c:ptCount val="12"/>
                <c:pt idx="0">
                  <c:v>0.10735495527898389</c:v>
                </c:pt>
                <c:pt idx="1">
                  <c:v>0.14300871562013276</c:v>
                </c:pt>
                <c:pt idx="2">
                  <c:v>0.16971595124772573</c:v>
                </c:pt>
                <c:pt idx="3">
                  <c:v>9.4289534963132304E-2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2010</c:v>
                </c:pt>
                <c:pt idx="1">
                  <c:v>2011</c:v>
                </c:pt>
                <c:pt idx="2">
                  <c:v>2015</c:v>
                </c:pt>
                <c:pt idx="3">
                  <c:v>2017</c:v>
                </c:pt>
              </c:numCache>
            </c:numRef>
          </c:xVal>
          <c:yVal>
            <c:numRef>
              <c:f>Sanitation!$M$205:$M$216</c:f>
              <c:numCache>
                <c:formatCode>0.0</c:formatCode>
                <c:ptCount val="12"/>
                <c:pt idx="0">
                  <c:v>0.35040297519978703</c:v>
                </c:pt>
                <c:pt idx="1">
                  <c:v>0.50488712775036404</c:v>
                </c:pt>
                <c:pt idx="2">
                  <c:v>0.26325924537675405</c:v>
                </c:pt>
                <c:pt idx="3">
                  <c:v>0.16958513322571214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2010</c:v>
                </c:pt>
                <c:pt idx="1">
                  <c:v>2011</c:v>
                </c:pt>
                <c:pt idx="2">
                  <c:v>2015</c:v>
                </c:pt>
                <c:pt idx="3">
                  <c:v>2017</c:v>
                </c:pt>
              </c:numCache>
            </c:numRef>
          </c:xVal>
          <c:yVal>
            <c:numRef>
              <c:f>Sanitation!$H$205:$H$216</c:f>
              <c:numCache>
                <c:formatCode>0.0</c:formatCode>
                <c:ptCount val="12"/>
                <c:pt idx="0">
                  <c:v>5.1474645755675636</c:v>
                </c:pt>
                <c:pt idx="1">
                  <c:v>2.4935274532042309</c:v>
                </c:pt>
                <c:pt idx="2">
                  <c:v>6.7580759582067955</c:v>
                </c:pt>
                <c:pt idx="3">
                  <c:v>1.8577260460313501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2010</c:v>
                </c:pt>
                <c:pt idx="1">
                  <c:v>2011</c:v>
                </c:pt>
                <c:pt idx="2">
                  <c:v>2015</c:v>
                </c:pt>
                <c:pt idx="3">
                  <c:v>2017</c:v>
                </c:pt>
              </c:numCache>
            </c:numRef>
          </c:xVal>
          <c:yVal>
            <c:numRef>
              <c:f>Sanitation!$X$205:$X$216</c:f>
              <c:numCache>
                <c:formatCode>0.0</c:formatCode>
                <c:ptCount val="12"/>
                <c:pt idx="0">
                  <c:v>91.933992491918318</c:v>
                </c:pt>
                <c:pt idx="1">
                  <c:v>86.821341001354853</c:v>
                </c:pt>
                <c:pt idx="2">
                  <c:v>91.207487555704105</c:v>
                </c:pt>
                <c:pt idx="3">
                  <c:v>95.828351048656856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2010</c:v>
                </c:pt>
                <c:pt idx="1">
                  <c:v>2011</c:v>
                </c:pt>
                <c:pt idx="2">
                  <c:v>2015</c:v>
                </c:pt>
                <c:pt idx="3">
                  <c:v>2017</c:v>
                </c:pt>
              </c:numCache>
            </c:numRef>
          </c:xVal>
          <c:yVal>
            <c:numRef>
              <c:f>Sanitation!$S$205:$S$216</c:f>
              <c:numCache>
                <c:formatCode>0.0</c:formatCode>
                <c:ptCount val="12"/>
                <c:pt idx="0">
                  <c:v>75.329195572381579</c:v>
                </c:pt>
                <c:pt idx="1">
                  <c:v>66.353542443515693</c:v>
                </c:pt>
                <c:pt idx="2">
                  <c:v>75.179125598846468</c:v>
                </c:pt>
                <c:pt idx="3">
                  <c:v>85.091322896849178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2010</c:v>
                </c:pt>
                <c:pt idx="1">
                  <c:v>2011</c:v>
                </c:pt>
                <c:pt idx="2">
                  <c:v>2015</c:v>
                </c:pt>
                <c:pt idx="3">
                  <c:v>2017</c:v>
                </c:pt>
              </c:numCache>
            </c:numRef>
          </c:xVal>
          <c:yVal>
            <c:numRef>
              <c:f>Sanitation!$N$205:$N$216</c:f>
              <c:numCache>
                <c:formatCode>0.0</c:formatCode>
                <c:ptCount val="12"/>
                <c:pt idx="0">
                  <c:v>68.613052268414961</c:v>
                </c:pt>
                <c:pt idx="1">
                  <c:v>57.49848987818784</c:v>
                </c:pt>
                <c:pt idx="2">
                  <c:v>71.712470790961618</c:v>
                </c:pt>
                <c:pt idx="3">
                  <c:v>83.0031801564094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2010</c:v>
                </c:pt>
                <c:pt idx="1">
                  <c:v>2011</c:v>
                </c:pt>
                <c:pt idx="2">
                  <c:v>2015</c:v>
                </c:pt>
                <c:pt idx="3">
                  <c:v>2017</c:v>
                </c:pt>
              </c:numCache>
            </c:numRef>
          </c:xVal>
          <c:yVal>
            <c:numRef>
              <c:f>Sanitation!$I$205:$I$216</c:f>
              <c:numCache>
                <c:formatCode>0.0</c:formatCode>
                <c:ptCount val="12"/>
                <c:pt idx="0">
                  <c:v>59.886343262336403</c:v>
                </c:pt>
                <c:pt idx="1">
                  <c:v>55.928253415269481</c:v>
                </c:pt>
                <c:pt idx="2">
                  <c:v>62.314706694659328</c:v>
                </c:pt>
                <c:pt idx="3">
                  <c:v>78.138449132040222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2010</c:v>
                </c:pt>
                <c:pt idx="1">
                  <c:v>2011</c:v>
                </c:pt>
                <c:pt idx="2">
                  <c:v>2015</c:v>
                </c:pt>
                <c:pt idx="3">
                  <c:v>2017</c:v>
                </c:pt>
              </c:numCache>
            </c:numRef>
          </c:xVal>
          <c:yVal>
            <c:numRef>
              <c:f>Sanitation!$D$205:$D$216</c:f>
              <c:numCache>
                <c:formatCode>0.0</c:formatCode>
                <c:ptCount val="12"/>
                <c:pt idx="0">
                  <c:v>48.835271642977006</c:v>
                </c:pt>
                <c:pt idx="1">
                  <c:v>53.658020227142835</c:v>
                </c:pt>
                <c:pt idx="2">
                  <c:v>45.547478888105871</c:v>
                </c:pt>
                <c:pt idx="3">
                  <c:v>74.316542029113279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2004</c:v>
                </c:pt>
                <c:pt idx="1">
                  <c:v>2020</c:v>
                </c:pt>
              </c:numCache>
            </c:numRef>
          </c:cat>
          <c:val>
            <c:numRef>
              <c:f>Sanitation!$E$199:$E$200</c:f>
              <c:numCache>
                <c:formatCode>0.0</c:formatCode>
                <c:ptCount val="2"/>
                <c:pt idx="0">
                  <c:v>29.759529386150327</c:v>
                </c:pt>
                <c:pt idx="1">
                  <c:v>48.140383496465944</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2004</c:v>
                </c:pt>
                <c:pt idx="1">
                  <c:v>2020</c:v>
                </c:pt>
              </c:numCache>
            </c:numRef>
          </c:cat>
          <c:val>
            <c:numRef>
              <c:f>Sanitation!$F$199:$F$200</c:f>
              <c:numCache>
                <c:formatCode>0.0</c:formatCode>
                <c:ptCount val="2"/>
                <c:pt idx="0">
                  <c:v>13.173701188051519</c:v>
                </c:pt>
                <c:pt idx="1">
                  <c:v>21.310384953728168</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2004</c:v>
                </c:pt>
                <c:pt idx="1">
                  <c:v>2020</c:v>
                </c:pt>
              </c:numCache>
            </c:numRef>
          </c:cat>
          <c:val>
            <c:numRef>
              <c:f>Sanitation!$G$199:$G$200</c:f>
              <c:numCache>
                <c:formatCode>0.0</c:formatCode>
                <c:ptCount val="2"/>
                <c:pt idx="0">
                  <c:v>52.434033422451648</c:v>
                </c:pt>
                <c:pt idx="1">
                  <c:v>27.107716964751631</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2004</c:v>
                </c:pt>
                <c:pt idx="1">
                  <c:v>2020</c:v>
                </c:pt>
              </c:numCache>
            </c:numRef>
          </c:cat>
          <c:val>
            <c:numRef>
              <c:f>Sanitation!$H$199:$H$200</c:f>
              <c:numCache>
                <c:formatCode>0.0</c:formatCode>
                <c:ptCount val="2"/>
                <c:pt idx="0">
                  <c:v>4.6327360033465084</c:v>
                </c:pt>
                <c:pt idx="1">
                  <c:v>3.4415145850542501</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2004</c:v>
                </c:pt>
                <c:pt idx="1">
                  <c:v>2020</c:v>
                </c:pt>
              </c:numCache>
            </c:numRef>
          </c:cat>
          <c:val>
            <c:numRef>
              <c:f>Sanitation!$J$199:$J$200</c:f>
              <c:numCache>
                <c:formatCode>0.0</c:formatCode>
                <c:ptCount val="2"/>
                <c:pt idx="0">
                  <c:v>34.743245918133056</c:v>
                </c:pt>
                <c:pt idx="1">
                  <c:v>53.419755573301281</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2004</c:v>
                </c:pt>
                <c:pt idx="1">
                  <c:v>2020</c:v>
                </c:pt>
              </c:numCache>
            </c:numRef>
          </c:cat>
          <c:val>
            <c:numRef>
              <c:f>Sanitation!$K$199:$K$200</c:f>
              <c:numCache>
                <c:formatCode>0.0</c:formatCode>
                <c:ptCount val="2"/>
                <c:pt idx="0">
                  <c:v>16.242658325111417</c:v>
                </c:pt>
                <c:pt idx="1">
                  <c:v>24.974029186353128</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2004</c:v>
                </c:pt>
                <c:pt idx="1">
                  <c:v>2020</c:v>
                </c:pt>
              </c:numCache>
            </c:numRef>
          </c:cat>
          <c:val>
            <c:numRef>
              <c:f>Sanitation!$L$199:$L$200</c:f>
              <c:numCache>
                <c:formatCode>0.0</c:formatCode>
                <c:ptCount val="2"/>
                <c:pt idx="0">
                  <c:v>48.503197149081331</c:v>
                </c:pt>
                <c:pt idx="1">
                  <c:v>21.491033748889748</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2004</c:v>
                </c:pt>
                <c:pt idx="1">
                  <c:v>2020</c:v>
                </c:pt>
              </c:numCache>
            </c:numRef>
          </c:cat>
          <c:val>
            <c:numRef>
              <c:f>Sanitation!$M$199:$M$200</c:f>
              <c:numCache>
                <c:formatCode>0.0</c:formatCode>
                <c:ptCount val="2"/>
                <c:pt idx="0">
                  <c:v>0.51089860767419282</c:v>
                </c:pt>
                <c:pt idx="1">
                  <c:v>0.11518149145584289</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2004</c:v>
                </c:pt>
                <c:pt idx="1">
                  <c:v>2020</c:v>
                </c:pt>
              </c:numCache>
            </c:numRef>
          </c:cat>
          <c:val>
            <c:numRef>
              <c:f>Sanitation!$O$199:$O$200</c:f>
              <c:numCache>
                <c:formatCode>0.0</c:formatCode>
                <c:ptCount val="2"/>
                <c:pt idx="0">
                  <c:v>36.191339083805119</c:v>
                </c:pt>
                <c:pt idx="1">
                  <c:v>54.29172388571704</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2004</c:v>
                </c:pt>
                <c:pt idx="1">
                  <c:v>2020</c:v>
                </c:pt>
              </c:numCache>
            </c:numRef>
          </c:cat>
          <c:val>
            <c:numRef>
              <c:f>Sanitation!$P$199:$P$200</c:f>
              <c:numCache>
                <c:formatCode>0.0</c:formatCode>
                <c:ptCount val="2"/>
                <c:pt idx="0">
                  <c:v>20.486533427693089</c:v>
                </c:pt>
                <c:pt idx="1">
                  <c:v>30.732469269962269</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2004</c:v>
                </c:pt>
                <c:pt idx="1">
                  <c:v>2020</c:v>
                </c:pt>
              </c:numCache>
            </c:numRef>
          </c:cat>
          <c:val>
            <c:numRef>
              <c:f>Sanitation!$Q$199:$Q$200</c:f>
              <c:numCache>
                <c:formatCode>0.0</c:formatCode>
                <c:ptCount val="2"/>
                <c:pt idx="0">
                  <c:v>43.19031553949803</c:v>
                </c:pt>
                <c:pt idx="1">
                  <c:v>14.850740849029108</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2004</c:v>
                </c:pt>
                <c:pt idx="1">
                  <c:v>2020</c:v>
                </c:pt>
              </c:numCache>
            </c:numRef>
          </c:cat>
          <c:val>
            <c:numRef>
              <c:f>Sanitation!$R$199:$R$200</c:f>
              <c:numCache>
                <c:formatCode>0.0</c:formatCode>
                <c:ptCount val="2"/>
                <c:pt idx="0">
                  <c:v>0.13181194900376325</c:v>
                </c:pt>
                <c:pt idx="1">
                  <c:v>0.12506599529157891</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2004</c:v>
                </c:pt>
                <c:pt idx="1">
                  <c:v>2020</c:v>
                </c:pt>
              </c:numCache>
            </c:numRef>
          </c:cat>
          <c:val>
            <c:numRef>
              <c:f>Sanitation!$T$199:$T$200</c:f>
              <c:numCache>
                <c:formatCode>0.0</c:formatCode>
                <c:ptCount val="2"/>
                <c:pt idx="0">
                  <c:v>47.705372191339883</c:v>
                </c:pt>
                <c:pt idx="1">
                  <c:v>61.344303074693819</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2004</c:v>
                </c:pt>
                <c:pt idx="1">
                  <c:v>2020</c:v>
                </c:pt>
              </c:numCache>
            </c:numRef>
          </c:cat>
          <c:val>
            <c:numRef>
              <c:f>Sanitation!$U$199:$U$200</c:f>
              <c:numCache>
                <c:formatCode>0.0</c:formatCode>
                <c:ptCount val="2"/>
                <c:pt idx="0">
                  <c:v>18.719168210502595</c:v>
                </c:pt>
                <c:pt idx="1">
                  <c:v>24.070964657932223</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2004</c:v>
                </c:pt>
                <c:pt idx="1">
                  <c:v>2020</c:v>
                </c:pt>
              </c:numCache>
            </c:numRef>
          </c:cat>
          <c:val>
            <c:numRef>
              <c:f>Sanitation!$V$199:$V$200</c:f>
              <c:numCache>
                <c:formatCode>0.0</c:formatCode>
                <c:ptCount val="2"/>
                <c:pt idx="0">
                  <c:v>33.575459598157522</c:v>
                </c:pt>
                <c:pt idx="1">
                  <c:v>14.070007910072718</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2004</c:v>
                </c:pt>
                <c:pt idx="1">
                  <c:v>2020</c:v>
                </c:pt>
              </c:numCache>
            </c:numRef>
          </c:cat>
          <c:val>
            <c:numRef>
              <c:f>Sanitation!$W$199:$W$200</c:f>
              <c:numCache>
                <c:formatCode>0.0</c:formatCode>
                <c:ptCount val="2"/>
                <c:pt idx="0">
                  <c:v>0</c:v>
                </c:pt>
                <c:pt idx="1">
                  <c:v>0.51472435730124744</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2004</c:v>
                </c:pt>
                <c:pt idx="1">
                  <c:v>2020</c:v>
                </c:pt>
              </c:numCache>
            </c:numRef>
          </c:cat>
          <c:val>
            <c:numRef>
              <c:f>Sanitation!$Y$199:$Y$200</c:f>
              <c:numCache>
                <c:formatCode>0.0</c:formatCode>
                <c:ptCount val="2"/>
                <c:pt idx="0">
                  <c:v>67.459042603784368</c:v>
                </c:pt>
                <c:pt idx="1">
                  <c:v>73.892736132754493</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2004</c:v>
                </c:pt>
                <c:pt idx="1">
                  <c:v>2020</c:v>
                </c:pt>
              </c:numCache>
            </c:numRef>
          </c:cat>
          <c:val>
            <c:numRef>
              <c:f>Sanitation!$Z$199:$Z$200</c:f>
              <c:numCache>
                <c:formatCode>0.0</c:formatCode>
                <c:ptCount val="2"/>
                <c:pt idx="0">
                  <c:v>20.007418643018148</c:v>
                </c:pt>
                <c:pt idx="1">
                  <c:v>21.915563124270555</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2004</c:v>
                </c:pt>
                <c:pt idx="1">
                  <c:v>2020</c:v>
                </c:pt>
              </c:numCache>
            </c:numRef>
          </c:cat>
          <c:val>
            <c:numRef>
              <c:f>Sanitation!$AA$199:$AA$200</c:f>
              <c:numCache>
                <c:formatCode>0.0</c:formatCode>
                <c:ptCount val="2"/>
                <c:pt idx="0">
                  <c:v>12.53353875319749</c:v>
                </c:pt>
                <c:pt idx="1">
                  <c:v>4.1917007429749447</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2004</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2010</c:v>
                </c:pt>
                <c:pt idx="1">
                  <c:v>2011</c:v>
                </c:pt>
                <c:pt idx="2">
                  <c:v>2015</c:v>
                </c:pt>
                <c:pt idx="3">
                  <c:v>2017</c:v>
                </c:pt>
              </c:numCache>
            </c:numRef>
          </c:xVal>
          <c:yVal>
            <c:numRef>
              <c:f>Sanitation!$AB$305:$AB$316</c:f>
              <c:numCache>
                <c:formatCode>0.0</c:formatCode>
                <c:ptCount val="12"/>
                <c:pt idx="0">
                  <c:v>18.527782223406394</c:v>
                </c:pt>
                <c:pt idx="1">
                  <c:v>12.309427672616385</c:v>
                </c:pt>
                <c:pt idx="2">
                  <c:v>6.7598801479440684</c:v>
                </c:pt>
                <c:pt idx="3">
                  <c:v>9.8586125895032222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2010</c:v>
                </c:pt>
                <c:pt idx="1">
                  <c:v>2011</c:v>
                </c:pt>
                <c:pt idx="2">
                  <c:v>2015</c:v>
                </c:pt>
                <c:pt idx="3">
                  <c:v>2017</c:v>
                </c:pt>
              </c:numCache>
            </c:numRef>
          </c:xVal>
          <c:yVal>
            <c:numRef>
              <c:f>Sanitation!$W$305:$W$316</c:f>
              <c:numCache>
                <c:formatCode>0.0</c:formatCode>
                <c:ptCount val="12"/>
                <c:pt idx="0">
                  <c:v>21.104491344844291</c:v>
                </c:pt>
                <c:pt idx="1">
                  <c:v>18.005151515837923</c:v>
                </c:pt>
                <c:pt idx="2">
                  <c:v>10.948253868608496</c:v>
                </c:pt>
                <c:pt idx="3">
                  <c:v>10.308412205516264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2010</c:v>
                </c:pt>
                <c:pt idx="1">
                  <c:v>2011</c:v>
                </c:pt>
                <c:pt idx="2">
                  <c:v>2015</c:v>
                </c:pt>
                <c:pt idx="3">
                  <c:v>2017</c:v>
                </c:pt>
              </c:numCache>
            </c:numRef>
          </c:xVal>
          <c:yVal>
            <c:numRef>
              <c:f>Sanitation!$R$305:$R$316</c:f>
              <c:numCache>
                <c:formatCode>0.0</c:formatCode>
                <c:ptCount val="12"/>
                <c:pt idx="0">
                  <c:v>21.001940361622612</c:v>
                </c:pt>
                <c:pt idx="1">
                  <c:v>21.666403646052931</c:v>
                </c:pt>
                <c:pt idx="2">
                  <c:v>13.924701264885798</c:v>
                </c:pt>
                <c:pt idx="3">
                  <c:v>15.201197401605349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2010</c:v>
                </c:pt>
                <c:pt idx="1">
                  <c:v>2011</c:v>
                </c:pt>
                <c:pt idx="2">
                  <c:v>2015</c:v>
                </c:pt>
                <c:pt idx="3">
                  <c:v>2017</c:v>
                </c:pt>
              </c:numCache>
            </c:numRef>
          </c:xVal>
          <c:yVal>
            <c:numRef>
              <c:f>Sanitation!$M$305:$M$316</c:f>
              <c:numCache>
                <c:formatCode>0.0</c:formatCode>
                <c:ptCount val="12"/>
                <c:pt idx="0">
                  <c:v>23.497996376690615</c:v>
                </c:pt>
                <c:pt idx="1">
                  <c:v>26.482248350207733</c:v>
                </c:pt>
                <c:pt idx="2">
                  <c:v>20.9779376777241</c:v>
                </c:pt>
                <c:pt idx="3">
                  <c:v>14.404832234126561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2010</c:v>
                </c:pt>
                <c:pt idx="1">
                  <c:v>2011</c:v>
                </c:pt>
                <c:pt idx="2">
                  <c:v>2015</c:v>
                </c:pt>
                <c:pt idx="3">
                  <c:v>2017</c:v>
                </c:pt>
              </c:numCache>
            </c:numRef>
          </c:xVal>
          <c:yVal>
            <c:numRef>
              <c:f>Sanitation!$H$305:$H$316</c:f>
              <c:numCache>
                <c:formatCode>0.0</c:formatCode>
                <c:ptCount val="12"/>
                <c:pt idx="0">
                  <c:v>41.637138002265786</c:v>
                </c:pt>
                <c:pt idx="1">
                  <c:v>28.172402577567539</c:v>
                </c:pt>
                <c:pt idx="2">
                  <c:v>28.097430175296701</c:v>
                </c:pt>
                <c:pt idx="3">
                  <c:v>16.929390887921965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2010</c:v>
                </c:pt>
                <c:pt idx="1">
                  <c:v>2011</c:v>
                </c:pt>
                <c:pt idx="2">
                  <c:v>2015</c:v>
                </c:pt>
                <c:pt idx="3">
                  <c:v>2017</c:v>
                </c:pt>
              </c:numCache>
            </c:numRef>
          </c:xVal>
          <c:yVal>
            <c:numRef>
              <c:f>Sanitation!$X$305:$X$316</c:f>
              <c:numCache>
                <c:formatCode>0.0</c:formatCode>
                <c:ptCount val="12"/>
                <c:pt idx="0">
                  <c:v>42.747311988599805</c:v>
                </c:pt>
                <c:pt idx="1">
                  <c:v>35.343783571048732</c:v>
                </c:pt>
                <c:pt idx="2">
                  <c:v>35.063492641149118</c:v>
                </c:pt>
                <c:pt idx="3">
                  <c:v>49.053045052117341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2010</c:v>
                </c:pt>
                <c:pt idx="1">
                  <c:v>2011</c:v>
                </c:pt>
                <c:pt idx="2">
                  <c:v>2015</c:v>
                </c:pt>
                <c:pt idx="3">
                  <c:v>2017</c:v>
                </c:pt>
              </c:numCache>
            </c:numRef>
          </c:xVal>
          <c:yVal>
            <c:numRef>
              <c:f>Sanitation!$S$305:$S$316</c:f>
              <c:numCache>
                <c:formatCode>0.0</c:formatCode>
                <c:ptCount val="12"/>
                <c:pt idx="0">
                  <c:v>29.520988906399058</c:v>
                </c:pt>
                <c:pt idx="1">
                  <c:v>36.936086443141861</c:v>
                </c:pt>
                <c:pt idx="2">
                  <c:v>23.745545336953608</c:v>
                </c:pt>
                <c:pt idx="3">
                  <c:v>47.747244561803086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2010</c:v>
                </c:pt>
                <c:pt idx="1">
                  <c:v>2011</c:v>
                </c:pt>
                <c:pt idx="2">
                  <c:v>2015</c:v>
                </c:pt>
                <c:pt idx="3">
                  <c:v>2017</c:v>
                </c:pt>
              </c:numCache>
            </c:numRef>
          </c:xVal>
          <c:yVal>
            <c:numRef>
              <c:f>Sanitation!$N$305:$N$316</c:f>
              <c:numCache>
                <c:formatCode>0.0</c:formatCode>
                <c:ptCount val="12"/>
                <c:pt idx="0">
                  <c:v>31.558039229912389</c:v>
                </c:pt>
                <c:pt idx="1">
                  <c:v>36.538407135522959</c:v>
                </c:pt>
                <c:pt idx="2">
                  <c:v>20.974583975768432</c:v>
                </c:pt>
                <c:pt idx="3">
                  <c:v>39.000372419727718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2010</c:v>
                </c:pt>
                <c:pt idx="1">
                  <c:v>2011</c:v>
                </c:pt>
                <c:pt idx="2">
                  <c:v>2015</c:v>
                </c:pt>
                <c:pt idx="3">
                  <c:v>2017</c:v>
                </c:pt>
              </c:numCache>
            </c:numRef>
          </c:xVal>
          <c:yVal>
            <c:numRef>
              <c:f>Sanitation!$I$305:$I$316</c:f>
              <c:numCache>
                <c:formatCode>0.0</c:formatCode>
                <c:ptCount val="12"/>
                <c:pt idx="0">
                  <c:v>28.83914475699352</c:v>
                </c:pt>
                <c:pt idx="1">
                  <c:v>31.861635411192523</c:v>
                </c:pt>
                <c:pt idx="2">
                  <c:v>15.868157885569905</c:v>
                </c:pt>
                <c:pt idx="3">
                  <c:v>45.430387179254744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2010</c:v>
                </c:pt>
                <c:pt idx="1">
                  <c:v>2011</c:v>
                </c:pt>
                <c:pt idx="2">
                  <c:v>2015</c:v>
                </c:pt>
                <c:pt idx="3">
                  <c:v>2017</c:v>
                </c:pt>
              </c:numCache>
            </c:numRef>
          </c:xVal>
          <c:yVal>
            <c:numRef>
              <c:f>Sanitation!$D$305:$D$316</c:f>
              <c:numCache>
                <c:formatCode>0.0</c:formatCode>
                <c:ptCount val="12"/>
                <c:pt idx="0">
                  <c:v>18.918102569704963</c:v>
                </c:pt>
                <c:pt idx="1">
                  <c:v>25.05479447628986</c:v>
                </c:pt>
                <c:pt idx="2">
                  <c:v>12.07614050881555</c:v>
                </c:pt>
                <c:pt idx="3">
                  <c:v>50.077452578539862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2004</c:v>
                </c:pt>
                <c:pt idx="1">
                  <c:v>2020</c:v>
                </c:pt>
              </c:numCache>
            </c:numRef>
          </c:cat>
          <c:val>
            <c:numRef>
              <c:f>Sanitation!$E$299:$E$300</c:f>
              <c:numCache>
                <c:formatCode>0.0</c:formatCode>
                <c:ptCount val="2"/>
                <c:pt idx="0">
                  <c:v>9.9606093941072</c:v>
                </c:pt>
                <c:pt idx="1">
                  <c:v>35.491775777681553</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2004</c:v>
                </c:pt>
                <c:pt idx="1">
                  <c:v>2020</c:v>
                </c:pt>
              </c:numCache>
            </c:numRef>
          </c:cat>
          <c:val>
            <c:numRef>
              <c:f>Sanitation!$F$299:$F$300</c:f>
              <c:numCache>
                <c:formatCode>0.0</c:formatCode>
                <c:ptCount val="2"/>
                <c:pt idx="0">
                  <c:v>1.9725550104369862</c:v>
                </c:pt>
                <c:pt idx="1">
                  <c:v>7.0286342300492324</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2004</c:v>
                </c:pt>
                <c:pt idx="1">
                  <c:v>2020</c:v>
                </c:pt>
              </c:numCache>
            </c:numRef>
          </c:cat>
          <c:val>
            <c:numRef>
              <c:f>Sanitation!$G$299:$G$300</c:f>
              <c:numCache>
                <c:formatCode>0.0</c:formatCode>
                <c:ptCount val="2"/>
                <c:pt idx="0">
                  <c:v>45.563007787146489</c:v>
                </c:pt>
                <c:pt idx="1">
                  <c:v>43.879021493106848</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2004</c:v>
                </c:pt>
                <c:pt idx="1">
                  <c:v>2020</c:v>
                </c:pt>
              </c:numCache>
            </c:numRef>
          </c:cat>
          <c:val>
            <c:numRef>
              <c:f>Sanitation!$H$299:$H$300</c:f>
              <c:numCache>
                <c:formatCode>0.0</c:formatCode>
                <c:ptCount val="2"/>
                <c:pt idx="0">
                  <c:v>42.503827808309325</c:v>
                </c:pt>
                <c:pt idx="1">
                  <c:v>13.600568499162364</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2004</c:v>
                </c:pt>
                <c:pt idx="1">
                  <c:v>2020</c:v>
                </c:pt>
              </c:numCache>
            </c:numRef>
          </c:cat>
          <c:val>
            <c:numRef>
              <c:f>Sanitation!$J$299:$J$300</c:f>
              <c:numCache>
                <c:formatCode>0.0</c:formatCode>
                <c:ptCount val="2"/>
                <c:pt idx="0">
                  <c:v>20.590071577844874</c:v>
                </c:pt>
                <c:pt idx="1">
                  <c:v>29.549256701126641</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2004</c:v>
                </c:pt>
                <c:pt idx="1">
                  <c:v>2020</c:v>
                </c:pt>
              </c:numCache>
            </c:numRef>
          </c:cat>
          <c:val>
            <c:numRef>
              <c:f>Sanitation!$K$299:$K$300</c:f>
              <c:numCache>
                <c:formatCode>0.0</c:formatCode>
                <c:ptCount val="2"/>
                <c:pt idx="0">
                  <c:v>4.6649972127181005</c:v>
                </c:pt>
                <c:pt idx="1">
                  <c:v>6.6948383169766359</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2004</c:v>
                </c:pt>
                <c:pt idx="1">
                  <c:v>2020</c:v>
                </c:pt>
              </c:numCache>
            </c:numRef>
          </c:cat>
          <c:val>
            <c:numRef>
              <c:f>Sanitation!$L$299:$L$300</c:f>
              <c:numCache>
                <c:formatCode>0.0</c:formatCode>
                <c:ptCount val="2"/>
                <c:pt idx="0">
                  <c:v>46.15452305232543</c:v>
                </c:pt>
                <c:pt idx="1">
                  <c:v>50.355249105102985</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2004</c:v>
                </c:pt>
                <c:pt idx="1">
                  <c:v>2020</c:v>
                </c:pt>
              </c:numCache>
            </c:numRef>
          </c:cat>
          <c:val>
            <c:numRef>
              <c:f>Sanitation!$M$299:$M$300</c:f>
              <c:numCache>
                <c:formatCode>0.0</c:formatCode>
                <c:ptCount val="2"/>
                <c:pt idx="0">
                  <c:v>28.590408157111597</c:v>
                </c:pt>
                <c:pt idx="1">
                  <c:v>13.400655876793735</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2004</c:v>
                </c:pt>
                <c:pt idx="1">
                  <c:v>2020</c:v>
                </c:pt>
              </c:numCache>
            </c:numRef>
          </c:cat>
          <c:val>
            <c:numRef>
              <c:f>Sanitation!$O$299:$O$300</c:f>
              <c:numCache>
                <c:formatCode>0.0</c:formatCode>
                <c:ptCount val="2"/>
                <c:pt idx="0">
                  <c:v>25.836797468845187</c:v>
                </c:pt>
                <c:pt idx="1">
                  <c:v>25.348464351678235</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2004</c:v>
                </c:pt>
                <c:pt idx="1">
                  <c:v>2020</c:v>
                </c:pt>
              </c:numCache>
            </c:numRef>
          </c:cat>
          <c:val>
            <c:numRef>
              <c:f>Sanitation!$P$299:$P$300</c:f>
              <c:numCache>
                <c:formatCode>0.0</c:formatCode>
                <c:ptCount val="2"/>
                <c:pt idx="0">
                  <c:v>6.4725083773566352</c:v>
                </c:pt>
                <c:pt idx="1">
                  <c:v>6.3501735486838813</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2004</c:v>
                </c:pt>
                <c:pt idx="1">
                  <c:v>2020</c:v>
                </c:pt>
              </c:numCache>
            </c:numRef>
          </c:cat>
          <c:val>
            <c:numRef>
              <c:f>Sanitation!$Q$299:$Q$300</c:f>
              <c:numCache>
                <c:formatCode>0.0</c:formatCode>
                <c:ptCount val="2"/>
                <c:pt idx="0">
                  <c:v>44.029973675365</c:v>
                </c:pt>
                <c:pt idx="1">
                  <c:v>56.608976460977232</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2004</c:v>
                </c:pt>
                <c:pt idx="1">
                  <c:v>2020</c:v>
                </c:pt>
              </c:numCache>
            </c:numRef>
          </c:cat>
          <c:val>
            <c:numRef>
              <c:f>Sanitation!$R$299:$R$300</c:f>
              <c:numCache>
                <c:formatCode>0.0</c:formatCode>
                <c:ptCount val="2"/>
                <c:pt idx="0">
                  <c:v>23.660720478433177</c:v>
                </c:pt>
                <c:pt idx="1">
                  <c:v>11.692385638660653</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2004</c:v>
                </c:pt>
                <c:pt idx="1">
                  <c:v>2020</c:v>
                </c:pt>
              </c:numCache>
            </c:numRef>
          </c:cat>
          <c:val>
            <c:numRef>
              <c:f>Sanitation!$T$299:$T$300</c:f>
              <c:numCache>
                <c:formatCode>0.0</c:formatCode>
                <c:ptCount val="2"/>
                <c:pt idx="0">
                  <c:v>21.733130622462784</c:v>
                </c:pt>
                <c:pt idx="1">
                  <c:v>32.635187078483476</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2004</c:v>
                </c:pt>
                <c:pt idx="1">
                  <c:v>2020</c:v>
                </c:pt>
              </c:numCache>
            </c:numRef>
          </c:cat>
          <c:val>
            <c:numRef>
              <c:f>Sanitation!$U$299:$U$300</c:f>
              <c:numCache>
                <c:formatCode>0.0</c:formatCode>
                <c:ptCount val="2"/>
                <c:pt idx="0">
                  <c:v>6.0924523073608832</c:v>
                </c:pt>
                <c:pt idx="1">
                  <c:v>9.1486276998656191</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2004</c:v>
                </c:pt>
                <c:pt idx="1">
                  <c:v>2020</c:v>
                </c:pt>
              </c:numCache>
            </c:numRef>
          </c:cat>
          <c:val>
            <c:numRef>
              <c:f>Sanitation!$V$299:$V$300</c:f>
              <c:numCache>
                <c:formatCode>0.0</c:formatCode>
                <c:ptCount val="2"/>
                <c:pt idx="0">
                  <c:v>48.861548595610657</c:v>
                </c:pt>
                <c:pt idx="1">
                  <c:v>52.128879346991198</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2004</c:v>
                </c:pt>
                <c:pt idx="1">
                  <c:v>2020</c:v>
                </c:pt>
              </c:numCache>
            </c:numRef>
          </c:cat>
          <c:val>
            <c:numRef>
              <c:f>Sanitation!$W$299:$W$300</c:f>
              <c:numCache>
                <c:formatCode>0.0</c:formatCode>
                <c:ptCount val="2"/>
                <c:pt idx="0">
                  <c:v>23.312868474565676</c:v>
                </c:pt>
                <c:pt idx="1">
                  <c:v>6.0873058746597053</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2004</c:v>
                </c:pt>
                <c:pt idx="1">
                  <c:v>2020</c:v>
                </c:pt>
              </c:numCache>
            </c:numRef>
          </c:cat>
          <c:val>
            <c:numRef>
              <c:f>Sanitation!$Y$299:$Y$300</c:f>
              <c:numCache>
                <c:formatCode>0.0</c:formatCode>
                <c:ptCount val="2"/>
                <c:pt idx="0">
                  <c:v>25.806488889190653</c:v>
                </c:pt>
                <c:pt idx="1">
                  <c:v>32.229139756985866</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2004</c:v>
                </c:pt>
                <c:pt idx="1">
                  <c:v>2020</c:v>
                </c:pt>
              </c:numCache>
            </c:numRef>
          </c:cat>
          <c:val>
            <c:numRef>
              <c:f>Sanitation!$Z$299:$Z$300</c:f>
              <c:numCache>
                <c:formatCode>0.0</c:formatCode>
                <c:ptCount val="2"/>
                <c:pt idx="0">
                  <c:v>10.439977931958058</c:v>
                </c:pt>
                <c:pt idx="1">
                  <c:v>13.038252095187561</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2004</c:v>
                </c:pt>
                <c:pt idx="1">
                  <c:v>2020</c:v>
                </c:pt>
              </c:numCache>
            </c:numRef>
          </c:cat>
          <c:val>
            <c:numRef>
              <c:f>Sanitation!$AA$299:$AA$300</c:f>
              <c:numCache>
                <c:formatCode>0.0</c:formatCode>
                <c:ptCount val="2"/>
                <c:pt idx="0">
                  <c:v>45.619758227214334</c:v>
                </c:pt>
                <c:pt idx="1">
                  <c:v>49.735660286849232</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2004</c:v>
                </c:pt>
                <c:pt idx="1">
                  <c:v>2020</c:v>
                </c:pt>
              </c:numCache>
            </c:numRef>
          </c:cat>
          <c:val>
            <c:numRef>
              <c:f>Sanitation!$AB$299:$AB$300</c:f>
              <c:numCache>
                <c:formatCode>0.0</c:formatCode>
                <c:ptCount val="2"/>
                <c:pt idx="0">
                  <c:v>18.133774951636951</c:v>
                </c:pt>
                <c:pt idx="1">
                  <c:v>4.9969478609773432</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2004</c:v>
                </c:pt>
                <c:pt idx="1">
                  <c:v>2020</c:v>
                </c:pt>
              </c:numCache>
            </c:numRef>
          </c:cat>
          <c:val>
            <c:numRef>
              <c:f>Sanitation!$E$299:$E$300</c:f>
              <c:numCache>
                <c:formatCode>0.0</c:formatCode>
                <c:ptCount val="2"/>
                <c:pt idx="0">
                  <c:v>9.9606093941072</c:v>
                </c:pt>
                <c:pt idx="1">
                  <c:v>35.491775777681553</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2004</c:v>
                </c:pt>
                <c:pt idx="1">
                  <c:v>2020</c:v>
                </c:pt>
              </c:numCache>
            </c:numRef>
          </c:cat>
          <c:val>
            <c:numRef>
              <c:f>Sanitation!$F$299:$F$300</c:f>
              <c:numCache>
                <c:formatCode>0.0</c:formatCode>
                <c:ptCount val="2"/>
                <c:pt idx="0">
                  <c:v>1.9725550104369862</c:v>
                </c:pt>
                <c:pt idx="1">
                  <c:v>7.0286342300492324</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2004</c:v>
                </c:pt>
                <c:pt idx="1">
                  <c:v>2020</c:v>
                </c:pt>
              </c:numCache>
            </c:numRef>
          </c:cat>
          <c:val>
            <c:numRef>
              <c:f>Sanitation!$G$299:$G$300</c:f>
              <c:numCache>
                <c:formatCode>0.0</c:formatCode>
                <c:ptCount val="2"/>
                <c:pt idx="0">
                  <c:v>45.563007787146489</c:v>
                </c:pt>
                <c:pt idx="1">
                  <c:v>43.879021493106848</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2004</c:v>
                </c:pt>
                <c:pt idx="1">
                  <c:v>2020</c:v>
                </c:pt>
              </c:numCache>
            </c:numRef>
          </c:cat>
          <c:val>
            <c:numRef>
              <c:f>Sanitation!$H$299:$H$300</c:f>
              <c:numCache>
                <c:formatCode>0.0</c:formatCode>
                <c:ptCount val="2"/>
                <c:pt idx="0">
                  <c:v>42.503827808309325</c:v>
                </c:pt>
                <c:pt idx="1">
                  <c:v>13.600568499162364</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2004</c:v>
                </c:pt>
                <c:pt idx="1">
                  <c:v>2020</c:v>
                </c:pt>
              </c:numCache>
            </c:numRef>
          </c:cat>
          <c:val>
            <c:numRef>
              <c:f>Sanitation!$J$299:$J$300</c:f>
              <c:numCache>
                <c:formatCode>0.0</c:formatCode>
                <c:ptCount val="2"/>
                <c:pt idx="0">
                  <c:v>20.590071577844874</c:v>
                </c:pt>
                <c:pt idx="1">
                  <c:v>29.549256701126641</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2004</c:v>
                </c:pt>
                <c:pt idx="1">
                  <c:v>2020</c:v>
                </c:pt>
              </c:numCache>
            </c:numRef>
          </c:cat>
          <c:val>
            <c:numRef>
              <c:f>Sanitation!$K$299:$K$300</c:f>
              <c:numCache>
                <c:formatCode>0.0</c:formatCode>
                <c:ptCount val="2"/>
                <c:pt idx="0">
                  <c:v>4.6649972127181005</c:v>
                </c:pt>
                <c:pt idx="1">
                  <c:v>6.6948383169766359</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2004</c:v>
                </c:pt>
                <c:pt idx="1">
                  <c:v>2020</c:v>
                </c:pt>
              </c:numCache>
            </c:numRef>
          </c:cat>
          <c:val>
            <c:numRef>
              <c:f>Sanitation!$L$299:$L$300</c:f>
              <c:numCache>
                <c:formatCode>0.0</c:formatCode>
                <c:ptCount val="2"/>
                <c:pt idx="0">
                  <c:v>46.15452305232543</c:v>
                </c:pt>
                <c:pt idx="1">
                  <c:v>50.355249105102985</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2004</c:v>
                </c:pt>
                <c:pt idx="1">
                  <c:v>2020</c:v>
                </c:pt>
              </c:numCache>
            </c:numRef>
          </c:cat>
          <c:val>
            <c:numRef>
              <c:f>Sanitation!$M$299:$M$300</c:f>
              <c:numCache>
                <c:formatCode>0.0</c:formatCode>
                <c:ptCount val="2"/>
                <c:pt idx="0">
                  <c:v>28.590408157111597</c:v>
                </c:pt>
                <c:pt idx="1">
                  <c:v>13.400655876793735</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2004</c:v>
                </c:pt>
                <c:pt idx="1">
                  <c:v>2020</c:v>
                </c:pt>
              </c:numCache>
            </c:numRef>
          </c:cat>
          <c:val>
            <c:numRef>
              <c:f>Sanitation!$O$299:$O$300</c:f>
              <c:numCache>
                <c:formatCode>0.0</c:formatCode>
                <c:ptCount val="2"/>
                <c:pt idx="0">
                  <c:v>25.836797468845187</c:v>
                </c:pt>
                <c:pt idx="1">
                  <c:v>25.348464351678235</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2004</c:v>
                </c:pt>
                <c:pt idx="1">
                  <c:v>2020</c:v>
                </c:pt>
              </c:numCache>
            </c:numRef>
          </c:cat>
          <c:val>
            <c:numRef>
              <c:f>Sanitation!$P$299:$P$300</c:f>
              <c:numCache>
                <c:formatCode>0.0</c:formatCode>
                <c:ptCount val="2"/>
                <c:pt idx="0">
                  <c:v>6.4725083773566352</c:v>
                </c:pt>
                <c:pt idx="1">
                  <c:v>6.3501735486838813</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2004</c:v>
                </c:pt>
                <c:pt idx="1">
                  <c:v>2020</c:v>
                </c:pt>
              </c:numCache>
            </c:numRef>
          </c:cat>
          <c:val>
            <c:numRef>
              <c:f>Sanitation!$Q$299:$Q$300</c:f>
              <c:numCache>
                <c:formatCode>0.0</c:formatCode>
                <c:ptCount val="2"/>
                <c:pt idx="0">
                  <c:v>44.029973675365</c:v>
                </c:pt>
                <c:pt idx="1">
                  <c:v>56.608976460977232</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2004</c:v>
                </c:pt>
                <c:pt idx="1">
                  <c:v>2020</c:v>
                </c:pt>
              </c:numCache>
            </c:numRef>
          </c:cat>
          <c:val>
            <c:numRef>
              <c:f>Sanitation!$R$299:$R$300</c:f>
              <c:numCache>
                <c:formatCode>0.0</c:formatCode>
                <c:ptCount val="2"/>
                <c:pt idx="0">
                  <c:v>23.660720478433177</c:v>
                </c:pt>
                <c:pt idx="1">
                  <c:v>11.692385638660653</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2004</c:v>
                </c:pt>
                <c:pt idx="1">
                  <c:v>2020</c:v>
                </c:pt>
              </c:numCache>
            </c:numRef>
          </c:cat>
          <c:val>
            <c:numRef>
              <c:f>Sanitation!$T$299:$T$300</c:f>
              <c:numCache>
                <c:formatCode>0.0</c:formatCode>
                <c:ptCount val="2"/>
                <c:pt idx="0">
                  <c:v>21.733130622462784</c:v>
                </c:pt>
                <c:pt idx="1">
                  <c:v>32.635187078483476</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2004</c:v>
                </c:pt>
                <c:pt idx="1">
                  <c:v>2020</c:v>
                </c:pt>
              </c:numCache>
            </c:numRef>
          </c:cat>
          <c:val>
            <c:numRef>
              <c:f>Sanitation!$U$299:$U$300</c:f>
              <c:numCache>
                <c:formatCode>0.0</c:formatCode>
                <c:ptCount val="2"/>
                <c:pt idx="0">
                  <c:v>6.0924523073608832</c:v>
                </c:pt>
                <c:pt idx="1">
                  <c:v>9.1486276998656191</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2004</c:v>
                </c:pt>
                <c:pt idx="1">
                  <c:v>2020</c:v>
                </c:pt>
              </c:numCache>
            </c:numRef>
          </c:cat>
          <c:val>
            <c:numRef>
              <c:f>Sanitation!$V$299:$V$300</c:f>
              <c:numCache>
                <c:formatCode>0.0</c:formatCode>
                <c:ptCount val="2"/>
                <c:pt idx="0">
                  <c:v>48.861548595610657</c:v>
                </c:pt>
                <c:pt idx="1">
                  <c:v>52.128879346991198</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2004</c:v>
                </c:pt>
                <c:pt idx="1">
                  <c:v>2020</c:v>
                </c:pt>
              </c:numCache>
            </c:numRef>
          </c:cat>
          <c:val>
            <c:numRef>
              <c:f>Sanitation!$W$299:$W$300</c:f>
              <c:numCache>
                <c:formatCode>0.0</c:formatCode>
                <c:ptCount val="2"/>
                <c:pt idx="0">
                  <c:v>23.312868474565676</c:v>
                </c:pt>
                <c:pt idx="1">
                  <c:v>6.0873058746597053</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2004</c:v>
                </c:pt>
                <c:pt idx="1">
                  <c:v>2020</c:v>
                </c:pt>
              </c:numCache>
            </c:numRef>
          </c:cat>
          <c:val>
            <c:numRef>
              <c:f>Sanitation!$Y$299:$Y$300</c:f>
              <c:numCache>
                <c:formatCode>0.0</c:formatCode>
                <c:ptCount val="2"/>
                <c:pt idx="0">
                  <c:v>25.806488889190653</c:v>
                </c:pt>
                <c:pt idx="1">
                  <c:v>32.229139756985866</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2004</c:v>
                </c:pt>
                <c:pt idx="1">
                  <c:v>2020</c:v>
                </c:pt>
              </c:numCache>
            </c:numRef>
          </c:cat>
          <c:val>
            <c:numRef>
              <c:f>Sanitation!$Z$299:$Z$300</c:f>
              <c:numCache>
                <c:formatCode>0.0</c:formatCode>
                <c:ptCount val="2"/>
                <c:pt idx="0">
                  <c:v>10.439977931958058</c:v>
                </c:pt>
                <c:pt idx="1">
                  <c:v>13.038252095187561</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2004</c:v>
                </c:pt>
                <c:pt idx="1">
                  <c:v>2020</c:v>
                </c:pt>
              </c:numCache>
            </c:numRef>
          </c:cat>
          <c:val>
            <c:numRef>
              <c:f>Sanitation!$AA$299:$AA$300</c:f>
              <c:numCache>
                <c:formatCode>0.0</c:formatCode>
                <c:ptCount val="2"/>
                <c:pt idx="0">
                  <c:v>45.619758227214334</c:v>
                </c:pt>
                <c:pt idx="1">
                  <c:v>49.735660286849232</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2004</c:v>
                </c:pt>
                <c:pt idx="1">
                  <c:v>2020</c:v>
                </c:pt>
              </c:numCache>
            </c:numRef>
          </c:cat>
          <c:val>
            <c:numRef>
              <c:f>Sanitation!$AB$299:$AB$300</c:f>
              <c:numCache>
                <c:formatCode>0.0</c:formatCode>
                <c:ptCount val="2"/>
                <c:pt idx="0">
                  <c:v>18.133774951636951</c:v>
                </c:pt>
                <c:pt idx="1">
                  <c:v>4.9969478609773432</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2004</c:v>
                </c:pt>
                <c:pt idx="1">
                  <c:v>2020</c:v>
                </c:pt>
              </c:numCache>
            </c:numRef>
          </c:cat>
          <c:val>
            <c:numRef>
              <c:f>Sanitation!$E$99:$E$100</c:f>
              <c:numCache>
                <c:formatCode>0.0</c:formatCode>
                <c:ptCount val="2"/>
                <c:pt idx="0">
                  <c:v>11.852522644260976</c:v>
                </c:pt>
                <c:pt idx="1">
                  <c:v>35.128521257911736</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2004</c:v>
                </c:pt>
                <c:pt idx="1">
                  <c:v>2020</c:v>
                </c:pt>
              </c:numCache>
            </c:numRef>
          </c:cat>
          <c:val>
            <c:numRef>
              <c:f>Sanitation!$F$99:$F$100</c:f>
              <c:numCache>
                <c:formatCode>0.0</c:formatCode>
                <c:ptCount val="2"/>
                <c:pt idx="0">
                  <c:v>2.3801600793364868</c:v>
                </c:pt>
                <c:pt idx="1">
                  <c:v>7.0543213840379861</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2004</c:v>
                </c:pt>
                <c:pt idx="1">
                  <c:v>2020</c:v>
                </c:pt>
              </c:numCache>
            </c:numRef>
          </c:cat>
          <c:val>
            <c:numRef>
              <c:f>Sanitation!$G$99:$G$100</c:f>
              <c:numCache>
                <c:formatCode>0.0</c:formatCode>
                <c:ptCount val="2"/>
                <c:pt idx="0">
                  <c:v>46.139450466571361</c:v>
                </c:pt>
                <c:pt idx="1">
                  <c:v>44.077918257760757</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2004</c:v>
                </c:pt>
                <c:pt idx="1">
                  <c:v>2020</c:v>
                </c:pt>
              </c:numCache>
            </c:numRef>
          </c:cat>
          <c:val>
            <c:numRef>
              <c:f>Sanitation!$H$99:$H$100</c:f>
              <c:numCache>
                <c:formatCode>0.0</c:formatCode>
                <c:ptCount val="2"/>
                <c:pt idx="0">
                  <c:v>39.627866809831175</c:v>
                </c:pt>
                <c:pt idx="1">
                  <c:v>13.739239100289524</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2004</c:v>
                </c:pt>
                <c:pt idx="1">
                  <c:v>2020</c:v>
                </c:pt>
              </c:numCache>
            </c:numRef>
          </c:cat>
          <c:val>
            <c:numRef>
              <c:f>Sanitation!$J$99:$J$100</c:f>
              <c:numCache>
                <c:formatCode>0.0</c:formatCode>
                <c:ptCount val="2"/>
                <c:pt idx="0">
                  <c:v>22.531283293774731</c:v>
                </c:pt>
                <c:pt idx="1">
                  <c:v>27.266087747133568</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2004</c:v>
                </c:pt>
                <c:pt idx="1">
                  <c:v>2020</c:v>
                </c:pt>
              </c:numCache>
            </c:numRef>
          </c:cat>
          <c:val>
            <c:numRef>
              <c:f>Sanitation!$K$99:$K$100</c:f>
              <c:numCache>
                <c:formatCode>0.0</c:formatCode>
                <c:ptCount val="2"/>
                <c:pt idx="0">
                  <c:v>5.7048098827349811</c:v>
                </c:pt>
                <c:pt idx="1">
                  <c:v>6.9036390344594274</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2004</c:v>
                </c:pt>
                <c:pt idx="1">
                  <c:v>2020</c:v>
                </c:pt>
              </c:numCache>
            </c:numRef>
          </c:cat>
          <c:val>
            <c:numRef>
              <c:f>Sanitation!$L$99:$L$100</c:f>
              <c:numCache>
                <c:formatCode>0.0</c:formatCode>
                <c:ptCount val="2"/>
                <c:pt idx="0">
                  <c:v>44.726257673551572</c:v>
                </c:pt>
                <c:pt idx="1">
                  <c:v>53.571596160650643</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2004</c:v>
                </c:pt>
                <c:pt idx="1">
                  <c:v>2020</c:v>
                </c:pt>
              </c:numCache>
            </c:numRef>
          </c:cat>
          <c:val>
            <c:numRef>
              <c:f>Sanitation!$M$99:$M$100</c:f>
              <c:numCache>
                <c:formatCode>0.0</c:formatCode>
                <c:ptCount val="2"/>
                <c:pt idx="0">
                  <c:v>27.037649149938716</c:v>
                </c:pt>
                <c:pt idx="1">
                  <c:v>12.258677057756358</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2004</c:v>
                </c:pt>
                <c:pt idx="1">
                  <c:v>2020</c:v>
                </c:pt>
              </c:numCache>
            </c:numRef>
          </c:cat>
          <c:val>
            <c:numRef>
              <c:f>Sanitation!$O$99:$O$100</c:f>
              <c:numCache>
                <c:formatCode>0.0</c:formatCode>
                <c:ptCount val="2"/>
                <c:pt idx="0">
                  <c:v>22.822042264192714</c:v>
                </c:pt>
                <c:pt idx="1">
                  <c:v>34.683820592603062</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2004</c:v>
                </c:pt>
                <c:pt idx="1">
                  <c:v>2020</c:v>
                </c:pt>
              </c:numCache>
            </c:numRef>
          </c:cat>
          <c:val>
            <c:numRef>
              <c:f>Sanitation!$P$99:$P$100</c:f>
              <c:numCache>
                <c:formatCode>0.0</c:formatCode>
                <c:ptCount val="2"/>
                <c:pt idx="0">
                  <c:v>6.4296853154140088</c:v>
                </c:pt>
                <c:pt idx="1">
                  <c:v>9.7715204171979639</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2004</c:v>
                </c:pt>
                <c:pt idx="1">
                  <c:v>2020</c:v>
                </c:pt>
              </c:numCache>
            </c:numRef>
          </c:cat>
          <c:val>
            <c:numRef>
              <c:f>Sanitation!$Q$99:$Q$100</c:f>
              <c:numCache>
                <c:formatCode>0.0</c:formatCode>
                <c:ptCount val="2"/>
                <c:pt idx="0">
                  <c:v>47.561580705158121</c:v>
                </c:pt>
                <c:pt idx="1">
                  <c:v>50.316535760161521</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2004</c:v>
                </c:pt>
                <c:pt idx="1">
                  <c:v>2020</c:v>
                </c:pt>
              </c:numCache>
            </c:numRef>
          </c:cat>
          <c:val>
            <c:numRef>
              <c:f>Sanitation!$R$99:$R$100</c:f>
              <c:numCache>
                <c:formatCode>0.0</c:formatCode>
                <c:ptCount val="2"/>
                <c:pt idx="0">
                  <c:v>23.186691715235156</c:v>
                </c:pt>
                <c:pt idx="1">
                  <c:v>5.2281232300374541</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2004</c:v>
                </c:pt>
                <c:pt idx="1">
                  <c:v>2020</c:v>
                </c:pt>
              </c:numCache>
            </c:numRef>
          </c:cat>
          <c:val>
            <c:numRef>
              <c:f>Sanitation!$T$99:$T$100</c:f>
              <c:numCache>
                <c:formatCode>0.0</c:formatCode>
                <c:ptCount val="2"/>
                <c:pt idx="0">
                  <c:v>24.007331099209622</c:v>
                </c:pt>
                <c:pt idx="1">
                  <c:v>30.193759955331128</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2004</c:v>
                </c:pt>
                <c:pt idx="1">
                  <c:v>2020</c:v>
                </c:pt>
              </c:numCache>
            </c:numRef>
          </c:cat>
          <c:val>
            <c:numRef>
              <c:f>Sanitation!$U$99:$U$100</c:f>
              <c:numCache>
                <c:formatCode>0.0</c:formatCode>
                <c:ptCount val="2"/>
                <c:pt idx="0">
                  <c:v>9.8883700436584974</c:v>
                </c:pt>
                <c:pt idx="1">
                  <c:v>12.436495760977836</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2004</c:v>
                </c:pt>
                <c:pt idx="1">
                  <c:v>2020</c:v>
                </c:pt>
              </c:numCache>
            </c:numRef>
          </c:cat>
          <c:val>
            <c:numRef>
              <c:f>Sanitation!$V$99:$V$100</c:f>
              <c:numCache>
                <c:formatCode>0.0</c:formatCode>
                <c:ptCount val="2"/>
                <c:pt idx="0">
                  <c:v>51.422776904600141</c:v>
                </c:pt>
                <c:pt idx="1">
                  <c:v>37.610858694037574</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2004</c:v>
                </c:pt>
                <c:pt idx="1">
                  <c:v>2020</c:v>
                </c:pt>
              </c:numCache>
            </c:numRef>
          </c:cat>
          <c:val>
            <c:numRef>
              <c:f>Sanitation!$W$99:$W$100</c:f>
              <c:numCache>
                <c:formatCode>0.0</c:formatCode>
                <c:ptCount val="2"/>
                <c:pt idx="0">
                  <c:v>14.681521952531739</c:v>
                </c:pt>
                <c:pt idx="1">
                  <c:v>19.75888558965346</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2004</c:v>
                </c:pt>
                <c:pt idx="1">
                  <c:v>2020</c:v>
                </c:pt>
              </c:numCache>
            </c:numRef>
          </c:cat>
          <c:val>
            <c:numRef>
              <c:f>Sanitation!$Y$99:$Y$100</c:f>
              <c:numCache>
                <c:formatCode>0.0</c:formatCode>
                <c:ptCount val="2"/>
                <c:pt idx="0">
                  <c:v>43.328549980968489</c:v>
                </c:pt>
                <c:pt idx="1">
                  <c:v>58.367627437549899</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2004</c:v>
                </c:pt>
                <c:pt idx="1">
                  <c:v>2020</c:v>
                </c:pt>
              </c:numCache>
            </c:numRef>
          </c:cat>
          <c:val>
            <c:numRef>
              <c:f>Sanitation!$Z$99:$Z$100</c:f>
              <c:numCache>
                <c:formatCode>0.0</c:formatCode>
                <c:ptCount val="2"/>
                <c:pt idx="0">
                  <c:v>17.22692683860992</c:v>
                </c:pt>
                <c:pt idx="1">
                  <c:v>23.206288880000915</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2004</c:v>
                </c:pt>
                <c:pt idx="1">
                  <c:v>2020</c:v>
                </c:pt>
              </c:numCache>
            </c:numRef>
          </c:cat>
          <c:val>
            <c:numRef>
              <c:f>Sanitation!$AA$99:$AA$100</c:f>
              <c:numCache>
                <c:formatCode>0.0</c:formatCode>
                <c:ptCount val="2"/>
                <c:pt idx="0">
                  <c:v>37.554949285728618</c:v>
                </c:pt>
                <c:pt idx="1">
                  <c:v>17.796824462068201</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2004</c:v>
                </c:pt>
                <c:pt idx="1">
                  <c:v>2020</c:v>
                </c:pt>
              </c:numCache>
            </c:numRef>
          </c:cat>
          <c:val>
            <c:numRef>
              <c:f>Sanitation!$AB$99:$AB$100</c:f>
              <c:numCache>
                <c:formatCode>0.0</c:formatCode>
                <c:ptCount val="2"/>
                <c:pt idx="0">
                  <c:v>1.8895738946929725</c:v>
                </c:pt>
                <c:pt idx="1">
                  <c:v>0.62925922038098747</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2004</c:v>
                </c:pt>
                <c:pt idx="1">
                  <c:v>2020</c:v>
                </c:pt>
              </c:numCache>
            </c:numRef>
          </c:cat>
          <c:val>
            <c:numRef>
              <c:f>Sanitation!$E$199:$E$200</c:f>
              <c:numCache>
                <c:formatCode>0.0</c:formatCode>
                <c:ptCount val="2"/>
                <c:pt idx="0">
                  <c:v>29.759529386150327</c:v>
                </c:pt>
                <c:pt idx="1">
                  <c:v>48.140383496465944</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2004</c:v>
                </c:pt>
                <c:pt idx="1">
                  <c:v>2020</c:v>
                </c:pt>
              </c:numCache>
            </c:numRef>
          </c:cat>
          <c:val>
            <c:numRef>
              <c:f>Sanitation!$F$199:$F$200</c:f>
              <c:numCache>
                <c:formatCode>0.0</c:formatCode>
                <c:ptCount val="2"/>
                <c:pt idx="0">
                  <c:v>13.173701188051519</c:v>
                </c:pt>
                <c:pt idx="1">
                  <c:v>21.310384953728168</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2004</c:v>
                </c:pt>
                <c:pt idx="1">
                  <c:v>2020</c:v>
                </c:pt>
              </c:numCache>
            </c:numRef>
          </c:cat>
          <c:val>
            <c:numRef>
              <c:f>Sanitation!$G$199:$G$200</c:f>
              <c:numCache>
                <c:formatCode>0.0</c:formatCode>
                <c:ptCount val="2"/>
                <c:pt idx="0">
                  <c:v>52.434033422451648</c:v>
                </c:pt>
                <c:pt idx="1">
                  <c:v>27.107716964751631</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2004</c:v>
                </c:pt>
                <c:pt idx="1">
                  <c:v>2020</c:v>
                </c:pt>
              </c:numCache>
            </c:numRef>
          </c:cat>
          <c:val>
            <c:numRef>
              <c:f>Sanitation!$H$199:$H$200</c:f>
              <c:numCache>
                <c:formatCode>0.0</c:formatCode>
                <c:ptCount val="2"/>
                <c:pt idx="0">
                  <c:v>4.6327360033465084</c:v>
                </c:pt>
                <c:pt idx="1">
                  <c:v>3.4415145850542501</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2004</c:v>
                </c:pt>
                <c:pt idx="1">
                  <c:v>2020</c:v>
                </c:pt>
              </c:numCache>
            </c:numRef>
          </c:cat>
          <c:val>
            <c:numRef>
              <c:f>Sanitation!$J$199:$J$200</c:f>
              <c:numCache>
                <c:formatCode>0.0</c:formatCode>
                <c:ptCount val="2"/>
                <c:pt idx="0">
                  <c:v>34.743245918133056</c:v>
                </c:pt>
                <c:pt idx="1">
                  <c:v>53.419755573301281</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2004</c:v>
                </c:pt>
                <c:pt idx="1">
                  <c:v>2020</c:v>
                </c:pt>
              </c:numCache>
            </c:numRef>
          </c:cat>
          <c:val>
            <c:numRef>
              <c:f>Sanitation!$K$199:$K$200</c:f>
              <c:numCache>
                <c:formatCode>0.0</c:formatCode>
                <c:ptCount val="2"/>
                <c:pt idx="0">
                  <c:v>16.242658325111417</c:v>
                </c:pt>
                <c:pt idx="1">
                  <c:v>24.974029186353128</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2004</c:v>
                </c:pt>
                <c:pt idx="1">
                  <c:v>2020</c:v>
                </c:pt>
              </c:numCache>
            </c:numRef>
          </c:cat>
          <c:val>
            <c:numRef>
              <c:f>Sanitation!$L$199:$L$200</c:f>
              <c:numCache>
                <c:formatCode>0.0</c:formatCode>
                <c:ptCount val="2"/>
                <c:pt idx="0">
                  <c:v>48.503197149081331</c:v>
                </c:pt>
                <c:pt idx="1">
                  <c:v>21.491033748889748</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2004</c:v>
                </c:pt>
                <c:pt idx="1">
                  <c:v>2020</c:v>
                </c:pt>
              </c:numCache>
            </c:numRef>
          </c:cat>
          <c:val>
            <c:numRef>
              <c:f>Sanitation!$M$199:$M$200</c:f>
              <c:numCache>
                <c:formatCode>0.0</c:formatCode>
                <c:ptCount val="2"/>
                <c:pt idx="0">
                  <c:v>0.51089860767419282</c:v>
                </c:pt>
                <c:pt idx="1">
                  <c:v>0.11518149145584289</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2004</c:v>
                </c:pt>
                <c:pt idx="1">
                  <c:v>2020</c:v>
                </c:pt>
              </c:numCache>
            </c:numRef>
          </c:cat>
          <c:val>
            <c:numRef>
              <c:f>Sanitation!$O$199:$O$200</c:f>
              <c:numCache>
                <c:formatCode>0.0</c:formatCode>
                <c:ptCount val="2"/>
                <c:pt idx="0">
                  <c:v>36.191339083805119</c:v>
                </c:pt>
                <c:pt idx="1">
                  <c:v>54.29172388571704</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2004</c:v>
                </c:pt>
                <c:pt idx="1">
                  <c:v>2020</c:v>
                </c:pt>
              </c:numCache>
            </c:numRef>
          </c:cat>
          <c:val>
            <c:numRef>
              <c:f>Sanitation!$P$199:$P$200</c:f>
              <c:numCache>
                <c:formatCode>0.0</c:formatCode>
                <c:ptCount val="2"/>
                <c:pt idx="0">
                  <c:v>20.486533427693089</c:v>
                </c:pt>
                <c:pt idx="1">
                  <c:v>30.732469269962269</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2004</c:v>
                </c:pt>
                <c:pt idx="1">
                  <c:v>2020</c:v>
                </c:pt>
              </c:numCache>
            </c:numRef>
          </c:cat>
          <c:val>
            <c:numRef>
              <c:f>Sanitation!$Q$199:$Q$200</c:f>
              <c:numCache>
                <c:formatCode>0.0</c:formatCode>
                <c:ptCount val="2"/>
                <c:pt idx="0">
                  <c:v>43.19031553949803</c:v>
                </c:pt>
                <c:pt idx="1">
                  <c:v>14.850740849029108</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2004</c:v>
                </c:pt>
                <c:pt idx="1">
                  <c:v>2020</c:v>
                </c:pt>
              </c:numCache>
            </c:numRef>
          </c:cat>
          <c:val>
            <c:numRef>
              <c:f>Sanitation!$R$199:$R$200</c:f>
              <c:numCache>
                <c:formatCode>0.0</c:formatCode>
                <c:ptCount val="2"/>
                <c:pt idx="0">
                  <c:v>0.13181194900376325</c:v>
                </c:pt>
                <c:pt idx="1">
                  <c:v>0.12506599529157891</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2004</c:v>
                </c:pt>
                <c:pt idx="1">
                  <c:v>2020</c:v>
                </c:pt>
              </c:numCache>
            </c:numRef>
          </c:cat>
          <c:val>
            <c:numRef>
              <c:f>Sanitation!$T$199:$T$200</c:f>
              <c:numCache>
                <c:formatCode>0.0</c:formatCode>
                <c:ptCount val="2"/>
                <c:pt idx="0">
                  <c:v>47.705372191339883</c:v>
                </c:pt>
                <c:pt idx="1">
                  <c:v>61.344303074693819</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2004</c:v>
                </c:pt>
                <c:pt idx="1">
                  <c:v>2020</c:v>
                </c:pt>
              </c:numCache>
            </c:numRef>
          </c:cat>
          <c:val>
            <c:numRef>
              <c:f>Sanitation!$U$199:$U$200</c:f>
              <c:numCache>
                <c:formatCode>0.0</c:formatCode>
                <c:ptCount val="2"/>
                <c:pt idx="0">
                  <c:v>18.719168210502595</c:v>
                </c:pt>
                <c:pt idx="1">
                  <c:v>24.070964657932223</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2004</c:v>
                </c:pt>
                <c:pt idx="1">
                  <c:v>2020</c:v>
                </c:pt>
              </c:numCache>
            </c:numRef>
          </c:cat>
          <c:val>
            <c:numRef>
              <c:f>Sanitation!$V$199:$V$200</c:f>
              <c:numCache>
                <c:formatCode>0.0</c:formatCode>
                <c:ptCount val="2"/>
                <c:pt idx="0">
                  <c:v>33.575459598157522</c:v>
                </c:pt>
                <c:pt idx="1">
                  <c:v>14.070007910072718</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2004</c:v>
                </c:pt>
                <c:pt idx="1">
                  <c:v>2020</c:v>
                </c:pt>
              </c:numCache>
            </c:numRef>
          </c:cat>
          <c:val>
            <c:numRef>
              <c:f>Sanitation!$W$199:$W$200</c:f>
              <c:numCache>
                <c:formatCode>0.0</c:formatCode>
                <c:ptCount val="2"/>
                <c:pt idx="0">
                  <c:v>0</c:v>
                </c:pt>
                <c:pt idx="1">
                  <c:v>0.51472435730124744</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2004</c:v>
                </c:pt>
                <c:pt idx="1">
                  <c:v>2020</c:v>
                </c:pt>
              </c:numCache>
            </c:numRef>
          </c:cat>
          <c:val>
            <c:numRef>
              <c:f>Sanitation!$Y$199:$Y$200</c:f>
              <c:numCache>
                <c:formatCode>0.0</c:formatCode>
                <c:ptCount val="2"/>
                <c:pt idx="0">
                  <c:v>67.459042603784368</c:v>
                </c:pt>
                <c:pt idx="1">
                  <c:v>73.892736132754493</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2004</c:v>
                </c:pt>
                <c:pt idx="1">
                  <c:v>2020</c:v>
                </c:pt>
              </c:numCache>
            </c:numRef>
          </c:cat>
          <c:val>
            <c:numRef>
              <c:f>Sanitation!$Z$199:$Z$200</c:f>
              <c:numCache>
                <c:formatCode>0.0</c:formatCode>
                <c:ptCount val="2"/>
                <c:pt idx="0">
                  <c:v>20.007418643018148</c:v>
                </c:pt>
                <c:pt idx="1">
                  <c:v>21.915563124270555</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2004</c:v>
                </c:pt>
                <c:pt idx="1">
                  <c:v>2020</c:v>
                </c:pt>
              </c:numCache>
            </c:numRef>
          </c:cat>
          <c:val>
            <c:numRef>
              <c:f>Sanitation!$AA$199:$AA$200</c:f>
              <c:numCache>
                <c:formatCode>0.0</c:formatCode>
                <c:ptCount val="2"/>
                <c:pt idx="0">
                  <c:v>12.53353875319749</c:v>
                </c:pt>
                <c:pt idx="1">
                  <c:v>4.1917007429749447</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2004</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0</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0</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0</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'DHS10'!$M$15:$Q$15</c:f>
              <c:strCache>
                <c:ptCount val="5"/>
                <c:pt idx="0">
                  <c:v>Poorest</c:v>
                </c:pt>
                <c:pt idx="1">
                  <c:v>Poor</c:v>
                </c:pt>
                <c:pt idx="2">
                  <c:v>Middle</c:v>
                </c:pt>
                <c:pt idx="3">
                  <c:v>Rich</c:v>
                </c:pt>
                <c:pt idx="4">
                  <c:v>Richest</c:v>
                </c:pt>
              </c:strCache>
            </c:strRef>
          </c:cat>
          <c:val>
            <c:numRef>
              <c:f>'DHS10'!$M$18:$Q$18</c:f>
              <c:numCache>
                <c:formatCode>###0.0</c:formatCode>
                <c:ptCount val="5"/>
                <c:pt idx="0">
                  <c:v>38.452519631605298</c:v>
                </c:pt>
                <c:pt idx="1">
                  <c:v>41.005579870917373</c:v>
                </c:pt>
                <c:pt idx="2">
                  <c:v>44.641469894690033</c:v>
                </c:pt>
                <c:pt idx="3">
                  <c:v>49.507651482822894</c:v>
                </c:pt>
                <c:pt idx="4">
                  <c:v>65.922126262468524</c:v>
                </c:pt>
              </c:numCache>
            </c:numRef>
          </c:val>
          <c:extLst>
            <c:ext xmlns:c16="http://schemas.microsoft.com/office/drawing/2014/chart" uri="{C3380CC4-5D6E-409C-BE32-E72D297353CC}">
              <c16:uniqueId val="{00000000-5D46-47F9-9AAE-DF7F57970EA5}"/>
            </c:ext>
          </c:extLst>
        </c:ser>
        <c:ser>
          <c:idx val="1"/>
          <c:order val="1"/>
          <c:tx>
            <c:strRef>
              <c:f>'DHS10'!$B$19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'DHS10'!$M$15:$Q$15</c:f>
              <c:strCache>
                <c:ptCount val="5"/>
                <c:pt idx="0">
                  <c:v>Poorest</c:v>
                </c:pt>
                <c:pt idx="1">
                  <c:v>Poor</c:v>
                </c:pt>
                <c:pt idx="2">
                  <c:v>Middle</c:v>
                </c:pt>
                <c:pt idx="3">
                  <c:v>Rich</c:v>
                </c:pt>
                <c:pt idx="4">
                  <c:v>Richest</c:v>
                </c:pt>
              </c:strCache>
            </c:strRef>
          </c:cat>
          <c:val>
            <c:numRef>
              <c:f>'DHS10'!$M$19:$Q$19</c:f>
              <c:numCache>
                <c:formatCode>###0.0</c:formatCode>
                <c:ptCount val="5"/>
                <c:pt idx="0">
                  <c:v>4.6605128748865585</c:v>
                </c:pt>
                <c:pt idx="1">
                  <c:v>3.1185079585263353</c:v>
                </c:pt>
                <c:pt idx="2">
                  <c:v>2.879085873721638</c:v>
                </c:pt>
                <c:pt idx="3">
                  <c:v>3.8227719300253726</c:v>
                </c:pt>
                <c:pt idx="4">
                  <c:v>3.3823366557431784</c:v>
                </c:pt>
              </c:numCache>
            </c:numRef>
          </c:val>
          <c:extLst>
            <c:ext xmlns:c16="http://schemas.microsoft.com/office/drawing/2014/chart" uri="{C3380CC4-5D6E-409C-BE32-E72D297353CC}">
              <c16:uniqueId val="{00000001-5D46-47F9-9AAE-DF7F57970EA5}"/>
            </c:ext>
          </c:extLst>
        </c:ser>
        <c:ser>
          <c:idx val="2"/>
          <c:order val="2"/>
          <c:tx>
            <c:strRef>
              <c:f>'DHS10'!$B$20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'DHS10'!$M$15:$Q$15</c:f>
              <c:strCache>
                <c:ptCount val="5"/>
                <c:pt idx="0">
                  <c:v>Poorest</c:v>
                </c:pt>
                <c:pt idx="1">
                  <c:v>Poor</c:v>
                </c:pt>
                <c:pt idx="2">
                  <c:v>Middle</c:v>
                </c:pt>
                <c:pt idx="3">
                  <c:v>Rich</c:v>
                </c:pt>
                <c:pt idx="4">
                  <c:v>Richest</c:v>
                </c:pt>
              </c:strCache>
            </c:strRef>
          </c:cat>
          <c:val>
            <c:numRef>
              <c:f>'DHS10'!$M$20:$Q$20</c:f>
              <c:numCache>
                <c:formatCode>###0.0</c:formatCode>
                <c:ptCount val="5"/>
                <c:pt idx="0">
                  <c:v>28.776650389642889</c:v>
                </c:pt>
                <c:pt idx="1">
                  <c:v>31.712257022535901</c:v>
                </c:pt>
                <c:pt idx="2">
                  <c:v>37.720203174432086</c:v>
                </c:pt>
                <c:pt idx="3">
                  <c:v>38.874568141296052</c:v>
                </c:pt>
                <c:pt idx="4">
                  <c:v>26.168867801071599</c:v>
                </c:pt>
              </c:numCache>
            </c:numRef>
          </c:val>
          <c:extLst>
            <c:ext xmlns:c16="http://schemas.microsoft.com/office/drawing/2014/chart" uri="{C3380CC4-5D6E-409C-BE32-E72D297353CC}">
              <c16:uniqueId val="{00000002-5D46-47F9-9AAE-DF7F57970EA5}"/>
            </c:ext>
          </c:extLst>
        </c:ser>
        <c:ser>
          <c:idx val="3"/>
          <c:order val="3"/>
          <c:tx>
            <c:strRef>
              <c:f>'DHS10'!$B$21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'DHS10'!$M$15:$Q$15</c:f>
              <c:strCache>
                <c:ptCount val="5"/>
                <c:pt idx="0">
                  <c:v>Poorest</c:v>
                </c:pt>
                <c:pt idx="1">
                  <c:v>Poor</c:v>
                </c:pt>
                <c:pt idx="2">
                  <c:v>Middle</c:v>
                </c:pt>
                <c:pt idx="3">
                  <c:v>Rich</c:v>
                </c:pt>
                <c:pt idx="4">
                  <c:v>Richest</c:v>
                </c:pt>
              </c:strCache>
            </c:strRef>
          </c:cat>
          <c:val>
            <c:numRef>
              <c:f>'DHS10'!$M$21:$Q$21</c:f>
              <c:numCache>
                <c:formatCode>###0.0</c:formatCode>
                <c:ptCount val="5"/>
                <c:pt idx="0">
                  <c:v>28.110317103865256</c:v>
                </c:pt>
                <c:pt idx="1">
                  <c:v>24.163655148020389</c:v>
                </c:pt>
                <c:pt idx="2">
                  <c:v>14.759241057156247</c:v>
                </c:pt>
                <c:pt idx="3">
                  <c:v>7.7950084458556823</c:v>
                </c:pt>
                <c:pt idx="4">
                  <c:v>4.5266692807166997</c:v>
                </c:pt>
              </c:numCache>
            </c:numRef>
          </c:val>
          <c:extLst>
            <c:ext xmlns:c16="http://schemas.microsoft.com/office/drawing/2014/chart" uri="{C3380CC4-5D6E-409C-BE32-E72D297353CC}">
              <c16:uniqueId val="{00000003-5D46-47F9-9AAE-DF7F57970EA5}"/>
            </c:ext>
          </c:extLst>
        </c:ser>
        <c:dLbls>
          <c:showLegendKey val="0"/>
          <c:showVal val="0"/>
          <c:showCatName val="0"/>
          <c:showSerName val="0"/>
          <c:showPercent val="0"/>
          <c:showBubbleSize val="0"/>
        </c:dLbls>
        <c:gapWidth val="50"/>
        <c:overlap val="100"/>
        <c:axId val="379000320"/>
        <c:axId val="379001856"/>
      </c:barChart>
      <c:catAx>
        <c:axId val="3790003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9001856"/>
        <c:crosses val="autoZero"/>
        <c:auto val="1"/>
        <c:lblAlgn val="ctr"/>
        <c:lblOffset val="100"/>
        <c:tickLblSkip val="1"/>
        <c:tickMarkSkip val="1"/>
        <c:noMultiLvlLbl val="0"/>
      </c:catAx>
      <c:valAx>
        <c:axId val="3790018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90003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'DHS10'!$R$15:$Y$15</c:f>
              <c:strCache>
                <c:ptCount val="8"/>
                <c:pt idx="0">
                  <c:v>Capital</c:v>
                </c:pt>
                <c:pt idx="1">
                  <c:v>Central Highlands</c:v>
                </c:pt>
                <c:pt idx="2">
                  <c:v>Eastern</c:v>
                </c:pt>
                <c:pt idx="3">
                  <c:v>North Eastern</c:v>
                </c:pt>
                <c:pt idx="4">
                  <c:v>Northern</c:v>
                </c:pt>
                <c:pt idx="5">
                  <c:v>South Eastern</c:v>
                </c:pt>
                <c:pt idx="6">
                  <c:v>Southern</c:v>
                </c:pt>
                <c:pt idx="7">
                  <c:v>Western</c:v>
                </c:pt>
              </c:strCache>
            </c:strRef>
          </c:cat>
          <c:val>
            <c:numRef>
              <c:f>'DHS10'!$R$18:$Y$18</c:f>
              <c:numCache>
                <c:formatCode>###0.0</c:formatCode>
                <c:ptCount val="8"/>
                <c:pt idx="0">
                  <c:v>65.843736783873226</c:v>
                </c:pt>
                <c:pt idx="1">
                  <c:v>45.703333398075053</c:v>
                </c:pt>
                <c:pt idx="2">
                  <c:v>57.078390664406271</c:v>
                </c:pt>
                <c:pt idx="3">
                  <c:v>44.24569769176783</c:v>
                </c:pt>
                <c:pt idx="4">
                  <c:v>37.077155684237049</c:v>
                </c:pt>
                <c:pt idx="5">
                  <c:v>62.924854580359487</c:v>
                </c:pt>
                <c:pt idx="6">
                  <c:v>63.351921788288884</c:v>
                </c:pt>
                <c:pt idx="7">
                  <c:v>54.011014259252043</c:v>
                </c:pt>
              </c:numCache>
            </c:numRef>
          </c:val>
          <c:extLst>
            <c:ext xmlns:c16="http://schemas.microsoft.com/office/drawing/2014/chart" uri="{C3380CC4-5D6E-409C-BE32-E72D297353CC}">
              <c16:uniqueId val="{00000000-7989-4521-92EF-3550016A92F3}"/>
            </c:ext>
          </c:extLst>
        </c:ser>
        <c:ser>
          <c:idx val="1"/>
          <c:order val="1"/>
          <c:tx>
            <c:strRef>
              <c:f>'DHS10'!$B$19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'DHS10'!$R$15:$Y$15</c:f>
              <c:strCache>
                <c:ptCount val="8"/>
                <c:pt idx="0">
                  <c:v>Capital</c:v>
                </c:pt>
                <c:pt idx="1">
                  <c:v>Central Highlands</c:v>
                </c:pt>
                <c:pt idx="2">
                  <c:v>Eastern</c:v>
                </c:pt>
                <c:pt idx="3">
                  <c:v>North Eastern</c:v>
                </c:pt>
                <c:pt idx="4">
                  <c:v>Northern</c:v>
                </c:pt>
                <c:pt idx="5">
                  <c:v>South Eastern</c:v>
                </c:pt>
                <c:pt idx="6">
                  <c:v>Southern</c:v>
                </c:pt>
                <c:pt idx="7">
                  <c:v>Western</c:v>
                </c:pt>
              </c:strCache>
            </c:strRef>
          </c:cat>
          <c:val>
            <c:numRef>
              <c:f>'DHS10'!$R$19:$Y$19</c:f>
              <c:numCache>
                <c:formatCode>###0.0</c:formatCode>
                <c:ptCount val="8"/>
                <c:pt idx="0">
                  <c:v>2.7493091004782491</c:v>
                </c:pt>
                <c:pt idx="1">
                  <c:v>4.4018741085626258</c:v>
                </c:pt>
                <c:pt idx="2">
                  <c:v>2.6004958617942657</c:v>
                </c:pt>
                <c:pt idx="3">
                  <c:v>3.1992744698799065</c:v>
                </c:pt>
                <c:pt idx="4">
                  <c:v>4.4126696228080364</c:v>
                </c:pt>
                <c:pt idx="5">
                  <c:v>2.8262521786563974</c:v>
                </c:pt>
                <c:pt idx="6">
                  <c:v>3.1046892819651233</c:v>
                </c:pt>
                <c:pt idx="7">
                  <c:v>6.0180048685328522</c:v>
                </c:pt>
              </c:numCache>
            </c:numRef>
          </c:val>
          <c:extLst>
            <c:ext xmlns:c16="http://schemas.microsoft.com/office/drawing/2014/chart" uri="{C3380CC4-5D6E-409C-BE32-E72D297353CC}">
              <c16:uniqueId val="{00000001-7989-4521-92EF-3550016A92F3}"/>
            </c:ext>
          </c:extLst>
        </c:ser>
        <c:ser>
          <c:idx val="2"/>
          <c:order val="2"/>
          <c:tx>
            <c:strRef>
              <c:f>'DHS10'!$B$20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'DHS10'!$R$15:$Y$15</c:f>
              <c:strCache>
                <c:ptCount val="8"/>
                <c:pt idx="0">
                  <c:v>Capital</c:v>
                </c:pt>
                <c:pt idx="1">
                  <c:v>Central Highlands</c:v>
                </c:pt>
                <c:pt idx="2">
                  <c:v>Eastern</c:v>
                </c:pt>
                <c:pt idx="3">
                  <c:v>North Eastern</c:v>
                </c:pt>
                <c:pt idx="4">
                  <c:v>Northern</c:v>
                </c:pt>
                <c:pt idx="5">
                  <c:v>South Eastern</c:v>
                </c:pt>
                <c:pt idx="6">
                  <c:v>Southern</c:v>
                </c:pt>
                <c:pt idx="7">
                  <c:v>Western</c:v>
                </c:pt>
              </c:strCache>
            </c:strRef>
          </c:cat>
          <c:val>
            <c:numRef>
              <c:f>'DHS10'!$R$20:$Y$20</c:f>
              <c:numCache>
                <c:formatCode>###0.0</c:formatCode>
                <c:ptCount val="8"/>
                <c:pt idx="0">
                  <c:v>26.198758289165333</c:v>
                </c:pt>
                <c:pt idx="1">
                  <c:v>32.078636278262223</c:v>
                </c:pt>
                <c:pt idx="2">
                  <c:v>33.063129831701531</c:v>
                </c:pt>
                <c:pt idx="3">
                  <c:v>28.077286838034965</c:v>
                </c:pt>
                <c:pt idx="4">
                  <c:v>23.32649104245116</c:v>
                </c:pt>
                <c:pt idx="5">
                  <c:v>30.903267189019775</c:v>
                </c:pt>
                <c:pt idx="6">
                  <c:v>27.370234276627542</c:v>
                </c:pt>
                <c:pt idx="7">
                  <c:v>36.103582515188471</c:v>
                </c:pt>
              </c:numCache>
            </c:numRef>
          </c:val>
          <c:extLst>
            <c:ext xmlns:c16="http://schemas.microsoft.com/office/drawing/2014/chart" uri="{C3380CC4-5D6E-409C-BE32-E72D297353CC}">
              <c16:uniqueId val="{00000002-7989-4521-92EF-3550016A92F3}"/>
            </c:ext>
          </c:extLst>
        </c:ser>
        <c:ser>
          <c:idx val="3"/>
          <c:order val="3"/>
          <c:tx>
            <c:strRef>
              <c:f>'DHS10'!$B$21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'DHS10'!$R$15:$Y$15</c:f>
              <c:strCache>
                <c:ptCount val="8"/>
                <c:pt idx="0">
                  <c:v>Capital</c:v>
                </c:pt>
                <c:pt idx="1">
                  <c:v>Central Highlands</c:v>
                </c:pt>
                <c:pt idx="2">
                  <c:v>Eastern</c:v>
                </c:pt>
                <c:pt idx="3">
                  <c:v>North Eastern</c:v>
                </c:pt>
                <c:pt idx="4">
                  <c:v>Northern</c:v>
                </c:pt>
                <c:pt idx="5">
                  <c:v>South Eastern</c:v>
                </c:pt>
                <c:pt idx="6">
                  <c:v>Southern</c:v>
                </c:pt>
                <c:pt idx="7">
                  <c:v>Western</c:v>
                </c:pt>
              </c:strCache>
            </c:strRef>
          </c:cat>
          <c:val>
            <c:numRef>
              <c:f>'DHS10'!$R$21:$Y$21</c:f>
              <c:numCache>
                <c:formatCode>###0.0</c:formatCode>
                <c:ptCount val="8"/>
                <c:pt idx="0">
                  <c:v>5.2081958264831929</c:v>
                </c:pt>
                <c:pt idx="1">
                  <c:v>17.816156215100097</c:v>
                </c:pt>
                <c:pt idx="2">
                  <c:v>7.2579836420979298</c:v>
                </c:pt>
                <c:pt idx="3">
                  <c:v>24.477741000317295</c:v>
                </c:pt>
                <c:pt idx="4">
                  <c:v>35.183683650503752</c:v>
                </c:pt>
                <c:pt idx="5">
                  <c:v>3.3456260519643406</c:v>
                </c:pt>
                <c:pt idx="6">
                  <c:v>6.1731546531184529</c:v>
                </c:pt>
                <c:pt idx="7">
                  <c:v>3.867398357026635</c:v>
                </c:pt>
              </c:numCache>
            </c:numRef>
          </c:val>
          <c:extLst>
            <c:ext xmlns:c16="http://schemas.microsoft.com/office/drawing/2014/chart" uri="{C3380CC4-5D6E-409C-BE32-E72D297353CC}">
              <c16:uniqueId val="{00000003-7989-4521-92EF-3550016A92F3}"/>
            </c:ext>
          </c:extLst>
        </c:ser>
        <c:dLbls>
          <c:showLegendKey val="0"/>
          <c:showVal val="0"/>
          <c:showCatName val="0"/>
          <c:showSerName val="0"/>
          <c:showPercent val="0"/>
          <c:showBubbleSize val="0"/>
        </c:dLbls>
        <c:gapWidth val="50"/>
        <c:overlap val="100"/>
        <c:axId val="378592640"/>
        <c:axId val="378606720"/>
      </c:barChart>
      <c:catAx>
        <c:axId val="3785926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8606720"/>
        <c:crosses val="autoZero"/>
        <c:auto val="1"/>
        <c:lblAlgn val="ctr"/>
        <c:lblOffset val="100"/>
        <c:tickLblSkip val="1"/>
        <c:tickMarkSkip val="1"/>
        <c:noMultiLvlLbl val="0"/>
      </c:catAx>
      <c:valAx>
        <c:axId val="3786067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85926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'DHS10'!$C$15:$G$15</c:f>
              <c:strCache>
                <c:ptCount val="5"/>
                <c:pt idx="0">
                  <c:v>Poorest</c:v>
                </c:pt>
                <c:pt idx="1">
                  <c:v>Poor</c:v>
                </c:pt>
                <c:pt idx="2">
                  <c:v>Middle</c:v>
                </c:pt>
                <c:pt idx="3">
                  <c:v>Rich</c:v>
                </c:pt>
                <c:pt idx="4">
                  <c:v>Richest</c:v>
                </c:pt>
              </c:strCache>
            </c:strRef>
          </c:cat>
          <c:val>
            <c:numRef>
              <c:f>'DHS10'!$C$18:$G$18</c:f>
              <c:numCache>
                <c:formatCode>###0.0</c:formatCode>
                <c:ptCount val="5"/>
                <c:pt idx="0">
                  <c:v>38.539979851498742</c:v>
                </c:pt>
                <c:pt idx="1">
                  <c:v>42.101139088581185</c:v>
                </c:pt>
                <c:pt idx="2">
                  <c:v>47.672565421871944</c:v>
                </c:pt>
                <c:pt idx="3">
                  <c:v>59.207258197770507</c:v>
                </c:pt>
                <c:pt idx="4">
                  <c:v>82.470823908985281</c:v>
                </c:pt>
              </c:numCache>
            </c:numRef>
          </c:val>
          <c:extLst>
            <c:ext xmlns:c16="http://schemas.microsoft.com/office/drawing/2014/chart" uri="{C3380CC4-5D6E-409C-BE32-E72D297353CC}">
              <c16:uniqueId val="{00000000-1699-49C9-A2E4-F0D8BCCFC64E}"/>
            </c:ext>
          </c:extLst>
        </c:ser>
        <c:ser>
          <c:idx val="1"/>
          <c:order val="1"/>
          <c:tx>
            <c:strRef>
              <c:f>'DHS10'!$B$19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'DHS10'!$C$15:$G$15</c:f>
              <c:strCache>
                <c:ptCount val="5"/>
                <c:pt idx="0">
                  <c:v>Poorest</c:v>
                </c:pt>
                <c:pt idx="1">
                  <c:v>Poor</c:v>
                </c:pt>
                <c:pt idx="2">
                  <c:v>Middle</c:v>
                </c:pt>
                <c:pt idx="3">
                  <c:v>Rich</c:v>
                </c:pt>
                <c:pt idx="4">
                  <c:v>Richest</c:v>
                </c:pt>
              </c:strCache>
            </c:strRef>
          </c:cat>
          <c:val>
            <c:numRef>
              <c:f>'DHS10'!$C$19:$G$19</c:f>
              <c:numCache>
                <c:formatCode>###0.0</c:formatCode>
                <c:ptCount val="5"/>
                <c:pt idx="0">
                  <c:v>4.2571943939481143</c:v>
                </c:pt>
                <c:pt idx="1">
                  <c:v>3.2725974796905448</c:v>
                </c:pt>
                <c:pt idx="2">
                  <c:v>3.0417863875812001</c:v>
                </c:pt>
                <c:pt idx="3">
                  <c:v>4.1733567255833792</c:v>
                </c:pt>
                <c:pt idx="4">
                  <c:v>2.989581283540748</c:v>
                </c:pt>
              </c:numCache>
            </c:numRef>
          </c:val>
          <c:extLst>
            <c:ext xmlns:c16="http://schemas.microsoft.com/office/drawing/2014/chart" uri="{C3380CC4-5D6E-409C-BE32-E72D297353CC}">
              <c16:uniqueId val="{00000001-1699-49C9-A2E4-F0D8BCCFC64E}"/>
            </c:ext>
          </c:extLst>
        </c:ser>
        <c:ser>
          <c:idx val="2"/>
          <c:order val="2"/>
          <c:tx>
            <c:strRef>
              <c:f>'DHS10'!$B$20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'DHS10'!$C$15:$G$15</c:f>
              <c:strCache>
                <c:ptCount val="5"/>
                <c:pt idx="0">
                  <c:v>Poorest</c:v>
                </c:pt>
                <c:pt idx="1">
                  <c:v>Poor</c:v>
                </c:pt>
                <c:pt idx="2">
                  <c:v>Middle</c:v>
                </c:pt>
                <c:pt idx="3">
                  <c:v>Rich</c:v>
                </c:pt>
                <c:pt idx="4">
                  <c:v>Richest</c:v>
                </c:pt>
              </c:strCache>
            </c:strRef>
          </c:cat>
          <c:val>
            <c:numRef>
              <c:f>'DHS10'!$C$20:$G$20</c:f>
              <c:numCache>
                <c:formatCode>###0.0</c:formatCode>
                <c:ptCount val="5"/>
                <c:pt idx="0">
                  <c:v>28.718291803332583</c:v>
                </c:pt>
                <c:pt idx="1">
                  <c:v>33.811517434365406</c:v>
                </c:pt>
                <c:pt idx="2">
                  <c:v>38.67456742906694</c:v>
                </c:pt>
                <c:pt idx="3">
                  <c:v>31.752274506898065</c:v>
                </c:pt>
                <c:pt idx="4">
                  <c:v>12.874155948397162</c:v>
                </c:pt>
              </c:numCache>
            </c:numRef>
          </c:val>
          <c:extLst>
            <c:ext xmlns:c16="http://schemas.microsoft.com/office/drawing/2014/chart" uri="{C3380CC4-5D6E-409C-BE32-E72D297353CC}">
              <c16:uniqueId val="{00000002-1699-49C9-A2E4-F0D8BCCFC64E}"/>
            </c:ext>
          </c:extLst>
        </c:ser>
        <c:ser>
          <c:idx val="3"/>
          <c:order val="3"/>
          <c:tx>
            <c:strRef>
              <c:f>'DHS10'!$B$21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'DHS10'!$C$15:$G$15</c:f>
              <c:strCache>
                <c:ptCount val="5"/>
                <c:pt idx="0">
                  <c:v>Poorest</c:v>
                </c:pt>
                <c:pt idx="1">
                  <c:v>Poor</c:v>
                </c:pt>
                <c:pt idx="2">
                  <c:v>Middle</c:v>
                </c:pt>
                <c:pt idx="3">
                  <c:v>Rich</c:v>
                </c:pt>
                <c:pt idx="4">
                  <c:v>Richest</c:v>
                </c:pt>
              </c:strCache>
            </c:strRef>
          </c:cat>
          <c:val>
            <c:numRef>
              <c:f>'DHS10'!$C$21:$G$21</c:f>
              <c:numCache>
                <c:formatCode>###0.0</c:formatCode>
                <c:ptCount val="5"/>
                <c:pt idx="0">
                  <c:v>28.484533951220563</c:v>
                </c:pt>
                <c:pt idx="1">
                  <c:v>20.814745997362863</c:v>
                </c:pt>
                <c:pt idx="2">
                  <c:v>10.611080761479915</c:v>
                </c:pt>
                <c:pt idx="3">
                  <c:v>4.8671105697480455</c:v>
                </c:pt>
                <c:pt idx="4">
                  <c:v>1.665438859076809</c:v>
                </c:pt>
              </c:numCache>
            </c:numRef>
          </c:val>
          <c:extLst>
            <c:ext xmlns:c16="http://schemas.microsoft.com/office/drawing/2014/chart" uri="{C3380CC4-5D6E-409C-BE32-E72D297353CC}">
              <c16:uniqueId val="{00000003-1699-49C9-A2E4-F0D8BCCFC64E}"/>
            </c:ext>
          </c:extLst>
        </c:ser>
        <c:dLbls>
          <c:showLegendKey val="0"/>
          <c:showVal val="0"/>
          <c:showCatName val="0"/>
          <c:showSerName val="0"/>
          <c:showPercent val="0"/>
          <c:showBubbleSize val="0"/>
        </c:dLbls>
        <c:gapWidth val="50"/>
        <c:overlap val="100"/>
        <c:axId val="379249792"/>
        <c:axId val="379251328"/>
      </c:barChart>
      <c:catAx>
        <c:axId val="379249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9251328"/>
        <c:crosses val="autoZero"/>
        <c:auto val="1"/>
        <c:lblAlgn val="ctr"/>
        <c:lblOffset val="100"/>
        <c:tickLblSkip val="1"/>
        <c:tickMarkSkip val="1"/>
        <c:noMultiLvlLbl val="0"/>
      </c:catAx>
      <c:valAx>
        <c:axId val="3792513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9249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'DHS10'!$R$121:$Y$121</c:f>
              <c:strCache>
                <c:ptCount val="8"/>
                <c:pt idx="0">
                  <c:v>Capital</c:v>
                </c:pt>
                <c:pt idx="1">
                  <c:v>Central Highlands</c:v>
                </c:pt>
                <c:pt idx="2">
                  <c:v>Eastern</c:v>
                </c:pt>
                <c:pt idx="3">
                  <c:v>North Eastern</c:v>
                </c:pt>
                <c:pt idx="4">
                  <c:v>Northern</c:v>
                </c:pt>
                <c:pt idx="5">
                  <c:v>South Eastern</c:v>
                </c:pt>
                <c:pt idx="6">
                  <c:v>Southern</c:v>
                </c:pt>
                <c:pt idx="7">
                  <c:v>Western</c:v>
                </c:pt>
              </c:strCache>
            </c:strRef>
          </c:cat>
          <c:val>
            <c:numRef>
              <c:f>'DHS10'!$R$124:$Y$124</c:f>
              <c:numCache>
                <c:formatCode>###0.0</c:formatCode>
                <c:ptCount val="8"/>
                <c:pt idx="0">
                  <c:v>27.344076088827361</c:v>
                </c:pt>
                <c:pt idx="1">
                  <c:v>32.710837884079325</c:v>
                </c:pt>
                <c:pt idx="2">
                  <c:v>15.805727590819277</c:v>
                </c:pt>
                <c:pt idx="3">
                  <c:v>11.565702175787107</c:v>
                </c:pt>
                <c:pt idx="4">
                  <c:v>32.497620861490006</c:v>
                </c:pt>
                <c:pt idx="5">
                  <c:v>1.6875074063079754</c:v>
                </c:pt>
                <c:pt idx="6">
                  <c:v>20.685573573108599</c:v>
                </c:pt>
                <c:pt idx="7">
                  <c:v>21.339107064883983</c:v>
                </c:pt>
              </c:numCache>
            </c:numRef>
          </c:val>
          <c:extLst>
            <c:ext xmlns:c16="http://schemas.microsoft.com/office/drawing/2014/chart" uri="{C3380CC4-5D6E-409C-BE32-E72D297353CC}">
              <c16:uniqueId val="{00000000-A7B7-4398-A952-989CB75274D1}"/>
            </c:ext>
          </c:extLst>
        </c:ser>
        <c:ser>
          <c:idx val="1"/>
          <c:order val="1"/>
          <c:tx>
            <c:strRef>
              <c:f>'DHS10'!$B$125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'DHS10'!$R$121:$Y$121</c:f>
              <c:strCache>
                <c:ptCount val="8"/>
                <c:pt idx="0">
                  <c:v>Capital</c:v>
                </c:pt>
                <c:pt idx="1">
                  <c:v>Central Highlands</c:v>
                </c:pt>
                <c:pt idx="2">
                  <c:v>Eastern</c:v>
                </c:pt>
                <c:pt idx="3">
                  <c:v>North Eastern</c:v>
                </c:pt>
                <c:pt idx="4">
                  <c:v>Northern</c:v>
                </c:pt>
                <c:pt idx="5">
                  <c:v>South Eastern</c:v>
                </c:pt>
                <c:pt idx="6">
                  <c:v>Southern</c:v>
                </c:pt>
                <c:pt idx="7">
                  <c:v>Western</c:v>
                </c:pt>
              </c:strCache>
            </c:strRef>
          </c:cat>
          <c:val>
            <c:numRef>
              <c:f>'DHS10'!$R$125:$Y$125</c:f>
              <c:numCache>
                <c:formatCode>###0.0</c:formatCode>
                <c:ptCount val="8"/>
                <c:pt idx="0">
                  <c:v>25.663250055160116</c:v>
                </c:pt>
                <c:pt idx="1">
                  <c:v>11.524305522779271</c:v>
                </c:pt>
                <c:pt idx="2">
                  <c:v>23.370572021946742</c:v>
                </c:pt>
                <c:pt idx="3">
                  <c:v>2.1492385896021329</c:v>
                </c:pt>
                <c:pt idx="4">
                  <c:v>16.464457717750633</c:v>
                </c:pt>
                <c:pt idx="5">
                  <c:v>18.603650920533585</c:v>
                </c:pt>
                <c:pt idx="6">
                  <c:v>30.761246704671581</c:v>
                </c:pt>
                <c:pt idx="7">
                  <c:v>9.7672990886698763</c:v>
                </c:pt>
              </c:numCache>
            </c:numRef>
          </c:val>
          <c:extLst>
            <c:ext xmlns:c16="http://schemas.microsoft.com/office/drawing/2014/chart" uri="{C3380CC4-5D6E-409C-BE32-E72D297353CC}">
              <c16:uniqueId val="{00000001-A7B7-4398-A952-989CB75274D1}"/>
            </c:ext>
          </c:extLst>
        </c:ser>
        <c:ser>
          <c:idx val="2"/>
          <c:order val="2"/>
          <c:tx>
            <c:strRef>
              <c:f>'DHS10'!$B$126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'DHS10'!$R$121:$Y$121</c:f>
              <c:strCache>
                <c:ptCount val="8"/>
                <c:pt idx="0">
                  <c:v>Capital</c:v>
                </c:pt>
                <c:pt idx="1">
                  <c:v>Central Highlands</c:v>
                </c:pt>
                <c:pt idx="2">
                  <c:v>Eastern</c:v>
                </c:pt>
                <c:pt idx="3">
                  <c:v>North Eastern</c:v>
                </c:pt>
                <c:pt idx="4">
                  <c:v>Northern</c:v>
                </c:pt>
                <c:pt idx="5">
                  <c:v>South Eastern</c:v>
                </c:pt>
                <c:pt idx="6">
                  <c:v>Southern</c:v>
                </c:pt>
                <c:pt idx="7">
                  <c:v>Western</c:v>
                </c:pt>
              </c:strCache>
            </c:strRef>
          </c:cat>
          <c:val>
            <c:numRef>
              <c:f>'DHS10'!$R$126:$Y$126</c:f>
              <c:numCache>
                <c:formatCode>###0.0</c:formatCode>
                <c:ptCount val="8"/>
                <c:pt idx="0">
                  <c:v>44.206072797230632</c:v>
                </c:pt>
                <c:pt idx="1">
                  <c:v>0.59689213652385575</c:v>
                </c:pt>
                <c:pt idx="2">
                  <c:v>36.94823010290294</c:v>
                </c:pt>
                <c:pt idx="3">
                  <c:v>58.861622820795361</c:v>
                </c:pt>
                <c:pt idx="4">
                  <c:v>42.106500775066834</c:v>
                </c:pt>
                <c:pt idx="5">
                  <c:v>40.986081656006846</c:v>
                </c:pt>
                <c:pt idx="6">
                  <c:v>38.106062444864705</c:v>
                </c:pt>
                <c:pt idx="7">
                  <c:v>35.847536698977301</c:v>
                </c:pt>
              </c:numCache>
            </c:numRef>
          </c:val>
          <c:extLst>
            <c:ext xmlns:c16="http://schemas.microsoft.com/office/drawing/2014/chart" uri="{C3380CC4-5D6E-409C-BE32-E72D297353CC}">
              <c16:uniqueId val="{00000002-A7B7-4398-A952-989CB75274D1}"/>
            </c:ext>
          </c:extLst>
        </c:ser>
        <c:ser>
          <c:idx val="3"/>
          <c:order val="3"/>
          <c:tx>
            <c:strRef>
              <c:f>'DHS10'!$B$127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'DHS10'!$R$121:$Y$121</c:f>
              <c:strCache>
                <c:ptCount val="8"/>
                <c:pt idx="0">
                  <c:v>Capital</c:v>
                </c:pt>
                <c:pt idx="1">
                  <c:v>Central Highlands</c:v>
                </c:pt>
                <c:pt idx="2">
                  <c:v>Eastern</c:v>
                </c:pt>
                <c:pt idx="3">
                  <c:v>North Eastern</c:v>
                </c:pt>
                <c:pt idx="4">
                  <c:v>Northern</c:v>
                </c:pt>
                <c:pt idx="5">
                  <c:v>South Eastern</c:v>
                </c:pt>
                <c:pt idx="6">
                  <c:v>Southern</c:v>
                </c:pt>
                <c:pt idx="7">
                  <c:v>Western</c:v>
                </c:pt>
              </c:strCache>
            </c:strRef>
          </c:cat>
          <c:val>
            <c:numRef>
              <c:f>'DHS10'!$R$127:$Y$127</c:f>
              <c:numCache>
                <c:formatCode>###0.0</c:formatCode>
                <c:ptCount val="8"/>
                <c:pt idx="0">
                  <c:v>2.7866010587818835</c:v>
                </c:pt>
                <c:pt idx="1">
                  <c:v>55.167964456617547</c:v>
                </c:pt>
                <c:pt idx="2">
                  <c:v>23.875470284331044</c:v>
                </c:pt>
                <c:pt idx="3">
                  <c:v>27.423436413815399</c:v>
                </c:pt>
                <c:pt idx="4">
                  <c:v>8.931420645692528</c:v>
                </c:pt>
                <c:pt idx="5">
                  <c:v>38.7227600171516</c:v>
                </c:pt>
                <c:pt idx="6">
                  <c:v>10.447117277355115</c:v>
                </c:pt>
                <c:pt idx="7">
                  <c:v>33.046057147468836</c:v>
                </c:pt>
              </c:numCache>
            </c:numRef>
          </c:val>
          <c:extLst>
            <c:ext xmlns:c16="http://schemas.microsoft.com/office/drawing/2014/chart" uri="{C3380CC4-5D6E-409C-BE32-E72D297353CC}">
              <c16:uniqueId val="{00000003-A7B7-4398-A952-989CB75274D1}"/>
            </c:ext>
          </c:extLst>
        </c:ser>
        <c:dLbls>
          <c:showLegendKey val="0"/>
          <c:showVal val="0"/>
          <c:showCatName val="0"/>
          <c:showSerName val="0"/>
          <c:showPercent val="0"/>
          <c:showBubbleSize val="0"/>
        </c:dLbls>
        <c:gapWidth val="50"/>
        <c:overlap val="100"/>
        <c:axId val="379245696"/>
        <c:axId val="379247232"/>
      </c:barChart>
      <c:catAx>
        <c:axId val="379245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9247232"/>
        <c:crosses val="autoZero"/>
        <c:auto val="1"/>
        <c:lblAlgn val="ctr"/>
        <c:lblOffset val="100"/>
        <c:tickLblSkip val="1"/>
        <c:tickMarkSkip val="1"/>
        <c:noMultiLvlLbl val="0"/>
      </c:catAx>
      <c:valAx>
        <c:axId val="3792472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9245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'DHS10'!$M$221:$Q$221</c:f>
              <c:strCache>
                <c:ptCount val="5"/>
                <c:pt idx="0">
                  <c:v>Poorest</c:v>
                </c:pt>
                <c:pt idx="1">
                  <c:v>Poor</c:v>
                </c:pt>
                <c:pt idx="2">
                  <c:v>Middle</c:v>
                </c:pt>
                <c:pt idx="3">
                  <c:v>Rich</c:v>
                </c:pt>
                <c:pt idx="4">
                  <c:v>Richest</c:v>
                </c:pt>
              </c:strCache>
            </c:strRef>
          </c:cat>
          <c:val>
            <c:numRef>
              <c:f>'DHS10'!$M$222:$Q$222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37B-41C5-8101-B67F929E00CF}"/>
            </c:ext>
          </c:extLst>
        </c:ser>
        <c:ser>
          <c:idx val="1"/>
          <c:order val="1"/>
          <c:tx>
            <c:strRef>
              <c:f>'DHS10'!$B$223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'DHS10'!$M$221:$Q$221</c:f>
              <c:strCache>
                <c:ptCount val="5"/>
                <c:pt idx="0">
                  <c:v>Poorest</c:v>
                </c:pt>
                <c:pt idx="1">
                  <c:v>Poor</c:v>
                </c:pt>
                <c:pt idx="2">
                  <c:v>Middle</c:v>
                </c:pt>
                <c:pt idx="3">
                  <c:v>Rich</c:v>
                </c:pt>
                <c:pt idx="4">
                  <c:v>Richest</c:v>
                </c:pt>
              </c:strCache>
            </c:strRef>
          </c:cat>
          <c:val>
            <c:numRef>
              <c:f>'DHS10'!$M$223:$Q$223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37B-41C5-8101-B67F929E00CF}"/>
            </c:ext>
          </c:extLst>
        </c:ser>
        <c:ser>
          <c:idx val="2"/>
          <c:order val="2"/>
          <c:tx>
            <c:strRef>
              <c:f>'DHS10'!$B$224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'DHS10'!$M$221:$Q$221</c:f>
              <c:strCache>
                <c:ptCount val="5"/>
                <c:pt idx="0">
                  <c:v>Poorest</c:v>
                </c:pt>
                <c:pt idx="1">
                  <c:v>Poor</c:v>
                </c:pt>
                <c:pt idx="2">
                  <c:v>Middle</c:v>
                </c:pt>
                <c:pt idx="3">
                  <c:v>Rich</c:v>
                </c:pt>
                <c:pt idx="4">
                  <c:v>Richest</c:v>
                </c:pt>
              </c:strCache>
            </c:strRef>
          </c:cat>
          <c:val>
            <c:numRef>
              <c:f>'DHS10'!$M$224:$Q$224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37B-41C5-8101-B67F929E00CF}"/>
            </c:ext>
          </c:extLst>
        </c:ser>
        <c:dLbls>
          <c:showLegendKey val="0"/>
          <c:showVal val="0"/>
          <c:showCatName val="0"/>
          <c:showSerName val="0"/>
          <c:showPercent val="0"/>
          <c:showBubbleSize val="0"/>
        </c:dLbls>
        <c:gapWidth val="50"/>
        <c:overlap val="100"/>
        <c:axId val="379390976"/>
        <c:axId val="379409152"/>
      </c:barChart>
      <c:catAx>
        <c:axId val="379390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9409152"/>
        <c:crosses val="autoZero"/>
        <c:auto val="1"/>
        <c:lblAlgn val="ctr"/>
        <c:lblOffset val="100"/>
        <c:tickLblSkip val="1"/>
        <c:tickMarkSkip val="1"/>
        <c:noMultiLvlLbl val="0"/>
      </c:catAx>
      <c:valAx>
        <c:axId val="379409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93909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'DHS10'!$R$221:$Y$221</c:f>
              <c:strCache>
                <c:ptCount val="8"/>
                <c:pt idx="0">
                  <c:v>Capital</c:v>
                </c:pt>
                <c:pt idx="1">
                  <c:v>Central Highlands</c:v>
                </c:pt>
                <c:pt idx="2">
                  <c:v>Eastern</c:v>
                </c:pt>
                <c:pt idx="3">
                  <c:v>North Eastern</c:v>
                </c:pt>
                <c:pt idx="4">
                  <c:v>Northern</c:v>
                </c:pt>
                <c:pt idx="5">
                  <c:v>South Eastern</c:v>
                </c:pt>
                <c:pt idx="6">
                  <c:v>Southern</c:v>
                </c:pt>
                <c:pt idx="7">
                  <c:v>Western</c:v>
                </c:pt>
              </c:strCache>
            </c:strRef>
          </c:cat>
          <c:val>
            <c:numRef>
              <c:f>'DHS10'!$R$222:$Y$222</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6E5D-421C-806C-033CBAC2CE23}"/>
            </c:ext>
          </c:extLst>
        </c:ser>
        <c:ser>
          <c:idx val="1"/>
          <c:order val="1"/>
          <c:tx>
            <c:strRef>
              <c:f>'DHS10'!$B$223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'DHS10'!$R$221:$Y$221</c:f>
              <c:strCache>
                <c:ptCount val="8"/>
                <c:pt idx="0">
                  <c:v>Capital</c:v>
                </c:pt>
                <c:pt idx="1">
                  <c:v>Central Highlands</c:v>
                </c:pt>
                <c:pt idx="2">
                  <c:v>Eastern</c:v>
                </c:pt>
                <c:pt idx="3">
                  <c:v>North Eastern</c:v>
                </c:pt>
                <c:pt idx="4">
                  <c:v>Northern</c:v>
                </c:pt>
                <c:pt idx="5">
                  <c:v>South Eastern</c:v>
                </c:pt>
                <c:pt idx="6">
                  <c:v>Southern</c:v>
                </c:pt>
                <c:pt idx="7">
                  <c:v>Western</c:v>
                </c:pt>
              </c:strCache>
            </c:strRef>
          </c:cat>
          <c:val>
            <c:numRef>
              <c:f>'DHS10'!$R$223:$Y$223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6E5D-421C-806C-033CBAC2CE23}"/>
            </c:ext>
          </c:extLst>
        </c:ser>
        <c:ser>
          <c:idx val="2"/>
          <c:order val="2"/>
          <c:tx>
            <c:strRef>
              <c:f>'DHS10'!$B$224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'DHS10'!$R$221:$Y$221</c:f>
              <c:strCache>
                <c:ptCount val="8"/>
                <c:pt idx="0">
                  <c:v>Capital</c:v>
                </c:pt>
                <c:pt idx="1">
                  <c:v>Central Highlands</c:v>
                </c:pt>
                <c:pt idx="2">
                  <c:v>Eastern</c:v>
                </c:pt>
                <c:pt idx="3">
                  <c:v>North Eastern</c:v>
                </c:pt>
                <c:pt idx="4">
                  <c:v>Northern</c:v>
                </c:pt>
                <c:pt idx="5">
                  <c:v>South Eastern</c:v>
                </c:pt>
                <c:pt idx="6">
                  <c:v>Southern</c:v>
                </c:pt>
                <c:pt idx="7">
                  <c:v>Western</c:v>
                </c:pt>
              </c:strCache>
            </c:strRef>
          </c:cat>
          <c:val>
            <c:numRef>
              <c:f>'DHS10'!$R$224:$Y$224</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6E5D-421C-806C-033CBAC2CE23}"/>
            </c:ext>
          </c:extLst>
        </c:ser>
        <c:dLbls>
          <c:showLegendKey val="0"/>
          <c:showVal val="0"/>
          <c:showCatName val="0"/>
          <c:showSerName val="0"/>
          <c:showPercent val="0"/>
          <c:showBubbleSize val="0"/>
        </c:dLbls>
        <c:gapWidth val="50"/>
        <c:overlap val="100"/>
        <c:axId val="379592064"/>
        <c:axId val="379602048"/>
      </c:barChart>
      <c:catAx>
        <c:axId val="3795920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9602048"/>
        <c:crosses val="autoZero"/>
        <c:auto val="1"/>
        <c:lblAlgn val="ctr"/>
        <c:lblOffset val="100"/>
        <c:tickLblSkip val="1"/>
        <c:tickMarkSkip val="1"/>
        <c:noMultiLvlLbl val="0"/>
      </c:catAx>
      <c:valAx>
        <c:axId val="3796020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95920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'DHS10'!$C$221:$G$221</c:f>
              <c:strCache>
                <c:ptCount val="5"/>
                <c:pt idx="0">
                  <c:v>Poorest</c:v>
                </c:pt>
                <c:pt idx="1">
                  <c:v>Poor</c:v>
                </c:pt>
                <c:pt idx="2">
                  <c:v>Middle</c:v>
                </c:pt>
                <c:pt idx="3">
                  <c:v>Rich</c:v>
                </c:pt>
                <c:pt idx="4">
                  <c:v>Richest</c:v>
                </c:pt>
              </c:strCache>
            </c:strRef>
          </c:cat>
          <c:val>
            <c:numRef>
              <c:f>'DHS10'!$C$222:$G$222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639-49C3-A4FC-656E2FC79A8C}"/>
            </c:ext>
          </c:extLst>
        </c:ser>
        <c:ser>
          <c:idx val="1"/>
          <c:order val="1"/>
          <c:tx>
            <c:strRef>
              <c:f>'DHS10'!$B$223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'DHS10'!$C$221:$G$221</c:f>
              <c:strCache>
                <c:ptCount val="5"/>
                <c:pt idx="0">
                  <c:v>Poorest</c:v>
                </c:pt>
                <c:pt idx="1">
                  <c:v>Poor</c:v>
                </c:pt>
                <c:pt idx="2">
                  <c:v>Middle</c:v>
                </c:pt>
                <c:pt idx="3">
                  <c:v>Rich</c:v>
                </c:pt>
                <c:pt idx="4">
                  <c:v>Richest</c:v>
                </c:pt>
              </c:strCache>
            </c:strRef>
          </c:cat>
          <c:val>
            <c:numRef>
              <c:f>'DHS10'!$C$223:$G$223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639-49C3-A4FC-656E2FC79A8C}"/>
            </c:ext>
          </c:extLst>
        </c:ser>
        <c:ser>
          <c:idx val="2"/>
          <c:order val="2"/>
          <c:tx>
            <c:strRef>
              <c:f>'DHS10'!$B$224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'DHS10'!$C$221:$G$221</c:f>
              <c:strCache>
                <c:ptCount val="5"/>
                <c:pt idx="0">
                  <c:v>Poorest</c:v>
                </c:pt>
                <c:pt idx="1">
                  <c:v>Poor</c:v>
                </c:pt>
                <c:pt idx="2">
                  <c:v>Middle</c:v>
                </c:pt>
                <c:pt idx="3">
                  <c:v>Rich</c:v>
                </c:pt>
                <c:pt idx="4">
                  <c:v>Richest</c:v>
                </c:pt>
              </c:strCache>
            </c:strRef>
          </c:cat>
          <c:val>
            <c:numRef>
              <c:f>'DHS10'!$C$224:$G$224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639-49C3-A4FC-656E2FC79A8C}"/>
            </c:ext>
          </c:extLst>
        </c:ser>
        <c:dLbls>
          <c:showLegendKey val="0"/>
          <c:showVal val="0"/>
          <c:showCatName val="0"/>
          <c:showSerName val="0"/>
          <c:showPercent val="0"/>
          <c:showBubbleSize val="0"/>
        </c:dLbls>
        <c:gapWidth val="50"/>
        <c:overlap val="100"/>
        <c:axId val="379810176"/>
        <c:axId val="379811712"/>
      </c:barChart>
      <c:catAx>
        <c:axId val="3798101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9811712"/>
        <c:crosses val="autoZero"/>
        <c:auto val="1"/>
        <c:lblAlgn val="ctr"/>
        <c:lblOffset val="100"/>
        <c:tickLblSkip val="1"/>
        <c:tickMarkSkip val="1"/>
        <c:noMultiLvlLbl val="0"/>
      </c:catAx>
      <c:valAx>
        <c:axId val="3798117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98101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'DHS10'!$H$15:$L$15</c:f>
              <c:strCache>
                <c:ptCount val="5"/>
                <c:pt idx="0">
                  <c:v>Poorest</c:v>
                </c:pt>
                <c:pt idx="1">
                  <c:v>Poor</c:v>
                </c:pt>
                <c:pt idx="2">
                  <c:v>Middle</c:v>
                </c:pt>
                <c:pt idx="3">
                  <c:v>Rich</c:v>
                </c:pt>
                <c:pt idx="4">
                  <c:v>Richest</c:v>
                </c:pt>
              </c:strCache>
            </c:strRef>
          </c:cat>
          <c:val>
            <c:numRef>
              <c:f>'DHS10'!$H$18:$L$18</c:f>
              <c:numCache>
                <c:formatCode>###0.0</c:formatCode>
                <c:ptCount val="5"/>
                <c:pt idx="0">
                  <c:v>57.074307276896832</c:v>
                </c:pt>
                <c:pt idx="1">
                  <c:v>73.52530348657244</c:v>
                </c:pt>
                <c:pt idx="2">
                  <c:v>80.100156463659076</c:v>
                </c:pt>
                <c:pt idx="3">
                  <c:v>86.445092670756907</c:v>
                </c:pt>
                <c:pt idx="4">
                  <c:v>96.076626924367744</c:v>
                </c:pt>
              </c:numCache>
            </c:numRef>
          </c:val>
          <c:extLst>
            <c:ext xmlns:c16="http://schemas.microsoft.com/office/drawing/2014/chart" uri="{C3380CC4-5D6E-409C-BE32-E72D297353CC}">
              <c16:uniqueId val="{00000000-F7CC-498F-A5FD-B31167321701}"/>
            </c:ext>
          </c:extLst>
        </c:ser>
        <c:ser>
          <c:idx val="1"/>
          <c:order val="1"/>
          <c:tx>
            <c:strRef>
              <c:f>'DHS10'!$B$19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'DHS10'!$H$15:$L$15</c:f>
              <c:strCache>
                <c:ptCount val="5"/>
                <c:pt idx="0">
                  <c:v>Poorest</c:v>
                </c:pt>
                <c:pt idx="1">
                  <c:v>Poor</c:v>
                </c:pt>
                <c:pt idx="2">
                  <c:v>Middle</c:v>
                </c:pt>
                <c:pt idx="3">
                  <c:v>Rich</c:v>
                </c:pt>
                <c:pt idx="4">
                  <c:v>Richest</c:v>
                </c:pt>
              </c:strCache>
            </c:strRef>
          </c:cat>
          <c:val>
            <c:numRef>
              <c:f>'DHS10'!$H$19:$L$19</c:f>
              <c:numCache>
                <c:formatCode>###0.0</c:formatCode>
                <c:ptCount val="5"/>
                <c:pt idx="0">
                  <c:v>4.3704915372238791</c:v>
                </c:pt>
                <c:pt idx="1">
                  <c:v>5.5354040816207473</c:v>
                </c:pt>
                <c:pt idx="2">
                  <c:v>3.3741105740067945</c:v>
                </c:pt>
                <c:pt idx="3">
                  <c:v>1.8826322387498007</c:v>
                </c:pt>
                <c:pt idx="4">
                  <c:v>0.8637131861315589</c:v>
                </c:pt>
              </c:numCache>
            </c:numRef>
          </c:val>
          <c:extLst>
            <c:ext xmlns:c16="http://schemas.microsoft.com/office/drawing/2014/chart" uri="{C3380CC4-5D6E-409C-BE32-E72D297353CC}">
              <c16:uniqueId val="{00000001-F7CC-498F-A5FD-B31167321701}"/>
            </c:ext>
          </c:extLst>
        </c:ser>
        <c:ser>
          <c:idx val="2"/>
          <c:order val="2"/>
          <c:tx>
            <c:strRef>
              <c:f>'DHS10'!$B$20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'DHS10'!$H$15:$L$15</c:f>
              <c:strCache>
                <c:ptCount val="5"/>
                <c:pt idx="0">
                  <c:v>Poorest</c:v>
                </c:pt>
                <c:pt idx="1">
                  <c:v>Poor</c:v>
                </c:pt>
                <c:pt idx="2">
                  <c:v>Middle</c:v>
                </c:pt>
                <c:pt idx="3">
                  <c:v>Rich</c:v>
                </c:pt>
                <c:pt idx="4">
                  <c:v>Richest</c:v>
                </c:pt>
              </c:strCache>
            </c:strRef>
          </c:cat>
          <c:val>
            <c:numRef>
              <c:f>'DHS10'!$H$20:$L$20</c:f>
              <c:numCache>
                <c:formatCode>###0.0</c:formatCode>
                <c:ptCount val="5"/>
                <c:pt idx="0">
                  <c:v>28.33593432976599</c:v>
                </c:pt>
                <c:pt idx="1">
                  <c:v>18.652154464584196</c:v>
                </c:pt>
                <c:pt idx="2">
                  <c:v>15.417169561943869</c:v>
                </c:pt>
                <c:pt idx="3">
                  <c:v>10.711153951593532</c:v>
                </c:pt>
                <c:pt idx="4">
                  <c:v>2.8912064773491584</c:v>
                </c:pt>
              </c:numCache>
            </c:numRef>
          </c:val>
          <c:extLst>
            <c:ext xmlns:c16="http://schemas.microsoft.com/office/drawing/2014/chart" uri="{C3380CC4-5D6E-409C-BE32-E72D297353CC}">
              <c16:uniqueId val="{00000002-F7CC-498F-A5FD-B31167321701}"/>
            </c:ext>
          </c:extLst>
        </c:ser>
        <c:ser>
          <c:idx val="3"/>
          <c:order val="3"/>
          <c:tx>
            <c:strRef>
              <c:f>'DHS10'!$B$21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'DHS10'!$H$15:$L$15</c:f>
              <c:strCache>
                <c:ptCount val="5"/>
                <c:pt idx="0">
                  <c:v>Poorest</c:v>
                </c:pt>
                <c:pt idx="1">
                  <c:v>Poor</c:v>
                </c:pt>
                <c:pt idx="2">
                  <c:v>Middle</c:v>
                </c:pt>
                <c:pt idx="3">
                  <c:v>Rich</c:v>
                </c:pt>
                <c:pt idx="4">
                  <c:v>Richest</c:v>
                </c:pt>
              </c:strCache>
            </c:strRef>
          </c:cat>
          <c:val>
            <c:numRef>
              <c:f>'DHS10'!$H$21:$L$21</c:f>
              <c:numCache>
                <c:formatCode>###0.0</c:formatCode>
                <c:ptCount val="5"/>
                <c:pt idx="0">
                  <c:v>10.2192668561133</c:v>
                </c:pt>
                <c:pt idx="1">
                  <c:v>2.2871379672226166</c:v>
                </c:pt>
                <c:pt idx="2">
                  <c:v>1.1085634003902591</c:v>
                </c:pt>
                <c:pt idx="3">
                  <c:v>0.96112113889976014</c:v>
                </c:pt>
                <c:pt idx="4">
                  <c:v>0.1684534121515385</c:v>
                </c:pt>
              </c:numCache>
            </c:numRef>
          </c:val>
          <c:extLst>
            <c:ext xmlns:c16="http://schemas.microsoft.com/office/drawing/2014/chart" uri="{C3380CC4-5D6E-409C-BE32-E72D297353CC}">
              <c16:uniqueId val="{00000003-F7CC-498F-A5FD-B31167321701}"/>
            </c:ext>
          </c:extLst>
        </c:ser>
        <c:dLbls>
          <c:showLegendKey val="0"/>
          <c:showVal val="0"/>
          <c:showCatName val="0"/>
          <c:showSerName val="0"/>
          <c:showPercent val="0"/>
          <c:showBubbleSize val="0"/>
        </c:dLbls>
        <c:gapWidth val="50"/>
        <c:overlap val="100"/>
        <c:axId val="379943168"/>
        <c:axId val="379957248"/>
      </c:barChart>
      <c:catAx>
        <c:axId val="3799431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9957248"/>
        <c:crosses val="autoZero"/>
        <c:auto val="1"/>
        <c:lblAlgn val="ctr"/>
        <c:lblOffset val="100"/>
        <c:tickLblSkip val="1"/>
        <c:tickMarkSkip val="1"/>
        <c:noMultiLvlLbl val="0"/>
      </c:catAx>
      <c:valAx>
        <c:axId val="3799572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99431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'DHS10'!$H$121:$L$121</c:f>
              <c:strCache>
                <c:ptCount val="5"/>
                <c:pt idx="0">
                  <c:v>Poorest</c:v>
                </c:pt>
                <c:pt idx="1">
                  <c:v>Poor</c:v>
                </c:pt>
                <c:pt idx="2">
                  <c:v>Middle</c:v>
                </c:pt>
                <c:pt idx="3">
                  <c:v>Rich</c:v>
                </c:pt>
                <c:pt idx="4">
                  <c:v>Richest</c:v>
                </c:pt>
              </c:strCache>
            </c:strRef>
          </c:cat>
          <c:val>
            <c:numRef>
              <c:f>'DHS10'!$H$124:$L$124</c:f>
              <c:numCache>
                <c:formatCode>###0.0</c:formatCode>
                <c:ptCount val="5"/>
                <c:pt idx="0">
                  <c:v>23.107041276118316</c:v>
                </c:pt>
                <c:pt idx="1">
                  <c:v>28.308986971744339</c:v>
                </c:pt>
                <c:pt idx="2">
                  <c:v>31.113601798065009</c:v>
                </c:pt>
                <c:pt idx="3">
                  <c:v>39.45715152626812</c:v>
                </c:pt>
                <c:pt idx="4">
                  <c:v>52.989210446281348</c:v>
                </c:pt>
              </c:numCache>
            </c:numRef>
          </c:val>
          <c:extLst>
            <c:ext xmlns:c16="http://schemas.microsoft.com/office/drawing/2014/chart" uri="{C3380CC4-5D6E-409C-BE32-E72D297353CC}">
              <c16:uniqueId val="{00000000-36CB-4F4B-A8B9-2F49087FC069}"/>
            </c:ext>
          </c:extLst>
        </c:ser>
        <c:ser>
          <c:idx val="1"/>
          <c:order val="1"/>
          <c:tx>
            <c:strRef>
              <c:f>'DHS10'!$B$125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'DHS10'!$H$121:$L$121</c:f>
              <c:strCache>
                <c:ptCount val="5"/>
                <c:pt idx="0">
                  <c:v>Poorest</c:v>
                </c:pt>
                <c:pt idx="1">
                  <c:v>Poor</c:v>
                </c:pt>
                <c:pt idx="2">
                  <c:v>Middle</c:v>
                </c:pt>
                <c:pt idx="3">
                  <c:v>Rich</c:v>
                </c:pt>
                <c:pt idx="4">
                  <c:v>Richest</c:v>
                </c:pt>
              </c:strCache>
            </c:strRef>
          </c:cat>
          <c:val>
            <c:numRef>
              <c:f>'DHS10'!$H$125:$L$125</c:f>
              <c:numCache>
                <c:formatCode>###0.0</c:formatCode>
                <c:ptCount val="5"/>
                <c:pt idx="0">
                  <c:v>25.728230366858675</c:v>
                </c:pt>
                <c:pt idx="1">
                  <c:v>31.577356290592075</c:v>
                </c:pt>
                <c:pt idx="2">
                  <c:v>37.499450470350077</c:v>
                </c:pt>
                <c:pt idx="3">
                  <c:v>35.872044046113494</c:v>
                </c:pt>
                <c:pt idx="4">
                  <c:v>38.944782045636956</c:v>
                </c:pt>
              </c:numCache>
            </c:numRef>
          </c:val>
          <c:extLst>
            <c:ext xmlns:c16="http://schemas.microsoft.com/office/drawing/2014/chart" uri="{C3380CC4-5D6E-409C-BE32-E72D297353CC}">
              <c16:uniqueId val="{00000001-36CB-4F4B-A8B9-2F49087FC069}"/>
            </c:ext>
          </c:extLst>
        </c:ser>
        <c:ser>
          <c:idx val="2"/>
          <c:order val="2"/>
          <c:tx>
            <c:strRef>
              <c:f>'DHS10'!$B$126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'DHS10'!$H$121:$L$121</c:f>
              <c:strCache>
                <c:ptCount val="5"/>
                <c:pt idx="0">
                  <c:v>Poorest</c:v>
                </c:pt>
                <c:pt idx="1">
                  <c:v>Poor</c:v>
                </c:pt>
                <c:pt idx="2">
                  <c:v>Middle</c:v>
                </c:pt>
                <c:pt idx="3">
                  <c:v>Rich</c:v>
                </c:pt>
                <c:pt idx="4">
                  <c:v>Richest</c:v>
                </c:pt>
              </c:strCache>
            </c:strRef>
          </c:cat>
          <c:val>
            <c:numRef>
              <c:f>'DHS10'!$H$126:$L$126</c:f>
              <c:numCache>
                <c:formatCode>###0.0</c:formatCode>
                <c:ptCount val="5"/>
                <c:pt idx="0">
                  <c:v>46.017263781455455</c:v>
                </c:pt>
                <c:pt idx="1">
                  <c:v>39.763253762463805</c:v>
                </c:pt>
                <c:pt idx="2">
                  <c:v>31.279592776305932</c:v>
                </c:pt>
                <c:pt idx="3">
                  <c:v>24.670804427618386</c:v>
                </c:pt>
                <c:pt idx="4">
                  <c:v>8.0660075080816966</c:v>
                </c:pt>
              </c:numCache>
            </c:numRef>
          </c:val>
          <c:extLst>
            <c:ext xmlns:c16="http://schemas.microsoft.com/office/drawing/2014/chart" uri="{C3380CC4-5D6E-409C-BE32-E72D297353CC}">
              <c16:uniqueId val="{00000002-36CB-4F4B-A8B9-2F49087FC069}"/>
            </c:ext>
          </c:extLst>
        </c:ser>
        <c:ser>
          <c:idx val="3"/>
          <c:order val="3"/>
          <c:tx>
            <c:strRef>
              <c:f>'DHS10'!$B$127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'DHS10'!$H$121:$L$121</c:f>
              <c:strCache>
                <c:ptCount val="5"/>
                <c:pt idx="0">
                  <c:v>Poorest</c:v>
                </c:pt>
                <c:pt idx="1">
                  <c:v>Poor</c:v>
                </c:pt>
                <c:pt idx="2">
                  <c:v>Middle</c:v>
                </c:pt>
                <c:pt idx="3">
                  <c:v>Rich</c:v>
                </c:pt>
                <c:pt idx="4">
                  <c:v>Richest</c:v>
                </c:pt>
              </c:strCache>
            </c:strRef>
          </c:cat>
          <c:val>
            <c:numRef>
              <c:f>'DHS10'!$H$127:$L$127</c:f>
              <c:numCache>
                <c:formatCode>###0.0</c:formatCode>
                <c:ptCount val="5"/>
                <c:pt idx="0">
                  <c:v>5.1474645755675636</c:v>
                </c:pt>
                <c:pt idx="1">
                  <c:v>0.35040297519978703</c:v>
                </c:pt>
                <c:pt idx="2">
                  <c:v>0.10735495527898389</c:v>
                </c:pt>
                <c:pt idx="3">
                  <c:v>0</c:v>
                </c:pt>
                <c:pt idx="4">
                  <c:v>0</c:v>
                </c:pt>
              </c:numCache>
            </c:numRef>
          </c:val>
          <c:extLst>
            <c:ext xmlns:c16="http://schemas.microsoft.com/office/drawing/2014/chart" uri="{C3380CC4-5D6E-409C-BE32-E72D297353CC}">
              <c16:uniqueId val="{00000003-36CB-4F4B-A8B9-2F49087FC069}"/>
            </c:ext>
          </c:extLst>
        </c:ser>
        <c:dLbls>
          <c:showLegendKey val="0"/>
          <c:showVal val="0"/>
          <c:showCatName val="0"/>
          <c:showSerName val="0"/>
          <c:showPercent val="0"/>
          <c:showBubbleSize val="0"/>
        </c:dLbls>
        <c:gapWidth val="50"/>
        <c:overlap val="100"/>
        <c:axId val="379859328"/>
        <c:axId val="379860864"/>
      </c:barChart>
      <c:catAx>
        <c:axId val="3798593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9860864"/>
        <c:crosses val="autoZero"/>
        <c:auto val="1"/>
        <c:lblAlgn val="ctr"/>
        <c:lblOffset val="100"/>
        <c:tickLblSkip val="1"/>
        <c:tickMarkSkip val="1"/>
        <c:noMultiLvlLbl val="0"/>
      </c:catAx>
      <c:valAx>
        <c:axId val="3798608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98593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'DHS10'!$H$221:$L$221</c:f>
              <c:strCache>
                <c:ptCount val="5"/>
                <c:pt idx="0">
                  <c:v>Poorest</c:v>
                </c:pt>
                <c:pt idx="1">
                  <c:v>Poor</c:v>
                </c:pt>
                <c:pt idx="2">
                  <c:v>Middle</c:v>
                </c:pt>
                <c:pt idx="3">
                  <c:v>Rich</c:v>
                </c:pt>
                <c:pt idx="4">
                  <c:v>Richest</c:v>
                </c:pt>
              </c:strCache>
            </c:strRef>
          </c:cat>
          <c:val>
            <c:numRef>
              <c:f>'DHS10'!$H$222:$L$222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26F-45E1-8523-11F3077CE0CE}"/>
            </c:ext>
          </c:extLst>
        </c:ser>
        <c:ser>
          <c:idx val="1"/>
          <c:order val="1"/>
          <c:tx>
            <c:strRef>
              <c:f>'DHS10'!$B$223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'DHS10'!$H$221:$L$221</c:f>
              <c:strCache>
                <c:ptCount val="5"/>
                <c:pt idx="0">
                  <c:v>Poorest</c:v>
                </c:pt>
                <c:pt idx="1">
                  <c:v>Poor</c:v>
                </c:pt>
                <c:pt idx="2">
                  <c:v>Middle</c:v>
                </c:pt>
                <c:pt idx="3">
                  <c:v>Rich</c:v>
                </c:pt>
                <c:pt idx="4">
                  <c:v>Richest</c:v>
                </c:pt>
              </c:strCache>
            </c:strRef>
          </c:cat>
          <c:val>
            <c:numRef>
              <c:f>'DHS10'!$H$223:$L$223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26F-45E1-8523-11F3077CE0CE}"/>
            </c:ext>
          </c:extLst>
        </c:ser>
        <c:ser>
          <c:idx val="2"/>
          <c:order val="2"/>
          <c:tx>
            <c:strRef>
              <c:f>'DHS10'!$B$224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'DHS10'!$H$221:$L$221</c:f>
              <c:strCache>
                <c:ptCount val="5"/>
                <c:pt idx="0">
                  <c:v>Poorest</c:v>
                </c:pt>
                <c:pt idx="1">
                  <c:v>Poor</c:v>
                </c:pt>
                <c:pt idx="2">
                  <c:v>Middle</c:v>
                </c:pt>
                <c:pt idx="3">
                  <c:v>Rich</c:v>
                </c:pt>
                <c:pt idx="4">
                  <c:v>Richest</c:v>
                </c:pt>
              </c:strCache>
            </c:strRef>
          </c:cat>
          <c:val>
            <c:numRef>
              <c:f>'DHS10'!$H$224:$L$224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26F-45E1-8523-11F3077CE0CE}"/>
            </c:ext>
          </c:extLst>
        </c:ser>
        <c:dLbls>
          <c:showLegendKey val="0"/>
          <c:showVal val="0"/>
          <c:showCatName val="0"/>
          <c:showSerName val="0"/>
          <c:showPercent val="0"/>
          <c:showBubbleSize val="0"/>
        </c:dLbls>
        <c:gapWidth val="50"/>
        <c:overlap val="100"/>
        <c:axId val="380064512"/>
        <c:axId val="380066048"/>
      </c:barChart>
      <c:catAx>
        <c:axId val="380064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0066048"/>
        <c:crosses val="autoZero"/>
        <c:auto val="1"/>
        <c:lblAlgn val="ctr"/>
        <c:lblOffset val="100"/>
        <c:tickLblSkip val="1"/>
        <c:tickMarkSkip val="1"/>
        <c:noMultiLvlLbl val="0"/>
      </c:catAx>
      <c:valAx>
        <c:axId val="3800660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00645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'DHS10'!$C$121:$G$121</c:f>
              <c:strCache>
                <c:ptCount val="5"/>
                <c:pt idx="0">
                  <c:v>Poorest</c:v>
                </c:pt>
                <c:pt idx="1">
                  <c:v>Poor</c:v>
                </c:pt>
                <c:pt idx="2">
                  <c:v>Middle</c:v>
                </c:pt>
                <c:pt idx="3">
                  <c:v>Rich</c:v>
                </c:pt>
                <c:pt idx="4">
                  <c:v>Richest</c:v>
                </c:pt>
              </c:strCache>
            </c:strRef>
          </c:cat>
          <c:val>
            <c:numRef>
              <c:f>'DHS10'!$C$124:$G$124</c:f>
              <c:numCache>
                <c:formatCode>###0.0</c:formatCode>
                <c:ptCount val="5"/>
                <c:pt idx="0">
                  <c:v>14.975214309724032</c:v>
                </c:pt>
                <c:pt idx="1">
                  <c:v>20.653077530025548</c:v>
                </c:pt>
                <c:pt idx="2">
                  <c:v>18.583137491763964</c:v>
                </c:pt>
                <c:pt idx="3">
                  <c:v>13.966987443026108</c:v>
                </c:pt>
                <c:pt idx="4">
                  <c:v>34.252252680951372</c:v>
                </c:pt>
              </c:numCache>
            </c:numRef>
          </c:val>
          <c:extLst>
            <c:ext xmlns:c16="http://schemas.microsoft.com/office/drawing/2014/chart" uri="{C3380CC4-5D6E-409C-BE32-E72D297353CC}">
              <c16:uniqueId val="{00000000-FD5C-4FF0-817E-7FA45A2B0B7B}"/>
            </c:ext>
          </c:extLst>
        </c:ser>
        <c:ser>
          <c:idx val="1"/>
          <c:order val="1"/>
          <c:tx>
            <c:strRef>
              <c:f>'DHS10'!$B$125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'DHS10'!$C$121:$G$121</c:f>
              <c:strCache>
                <c:ptCount val="5"/>
                <c:pt idx="0">
                  <c:v>Poorest</c:v>
                </c:pt>
                <c:pt idx="1">
                  <c:v>Poor</c:v>
                </c:pt>
                <c:pt idx="2">
                  <c:v>Middle</c:v>
                </c:pt>
                <c:pt idx="3">
                  <c:v>Rich</c:v>
                </c:pt>
                <c:pt idx="4">
                  <c:v>Richest</c:v>
                </c:pt>
              </c:strCache>
            </c:strRef>
          </c:cat>
          <c:val>
            <c:numRef>
              <c:f>'DHS10'!$C$125:$G$125</c:f>
              <c:numCache>
                <c:formatCode>###0.0</c:formatCode>
                <c:ptCount val="5"/>
                <c:pt idx="0">
                  <c:v>5.0095943819989746</c:v>
                </c:pt>
                <c:pt idx="1">
                  <c:v>10.154021808593384</c:v>
                </c:pt>
                <c:pt idx="2">
                  <c:v>12.827753886351898</c:v>
                </c:pt>
                <c:pt idx="3">
                  <c:v>23.771320638071671</c:v>
                </c:pt>
                <c:pt idx="4">
                  <c:v>35.942355001497525</c:v>
                </c:pt>
              </c:numCache>
            </c:numRef>
          </c:val>
          <c:extLst>
            <c:ext xmlns:c16="http://schemas.microsoft.com/office/drawing/2014/chart" uri="{C3380CC4-5D6E-409C-BE32-E72D297353CC}">
              <c16:uniqueId val="{00000001-FD5C-4FF0-817E-7FA45A2B0B7B}"/>
            </c:ext>
          </c:extLst>
        </c:ser>
        <c:ser>
          <c:idx val="2"/>
          <c:order val="2"/>
          <c:tx>
            <c:strRef>
              <c:f>'DHS10'!$B$126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'DHS10'!$C$121:$G$121</c:f>
              <c:strCache>
                <c:ptCount val="5"/>
                <c:pt idx="0">
                  <c:v>Poorest</c:v>
                </c:pt>
                <c:pt idx="1">
                  <c:v>Poor</c:v>
                </c:pt>
                <c:pt idx="2">
                  <c:v>Middle</c:v>
                </c:pt>
                <c:pt idx="3">
                  <c:v>Rich</c:v>
                </c:pt>
                <c:pt idx="4">
                  <c:v>Richest</c:v>
                </c:pt>
              </c:strCache>
            </c:strRef>
          </c:cat>
          <c:val>
            <c:numRef>
              <c:f>'DHS10'!$C$126:$G$126</c:f>
              <c:numCache>
                <c:formatCode>###0.0</c:formatCode>
                <c:ptCount val="5"/>
                <c:pt idx="0">
                  <c:v>41.248147745565923</c:v>
                </c:pt>
                <c:pt idx="1">
                  <c:v>48.233519398483025</c:v>
                </c:pt>
                <c:pt idx="2">
                  <c:v>47.525293354850163</c:v>
                </c:pt>
                <c:pt idx="3">
                  <c:v>43.53396521820823</c:v>
                </c:pt>
                <c:pt idx="4">
                  <c:v>27.600059211152896</c:v>
                </c:pt>
              </c:numCache>
            </c:numRef>
          </c:val>
          <c:extLst>
            <c:ext xmlns:c16="http://schemas.microsoft.com/office/drawing/2014/chart" uri="{C3380CC4-5D6E-409C-BE32-E72D297353CC}">
              <c16:uniqueId val="{00000002-FD5C-4FF0-817E-7FA45A2B0B7B}"/>
            </c:ext>
          </c:extLst>
        </c:ser>
        <c:ser>
          <c:idx val="3"/>
          <c:order val="3"/>
          <c:tx>
            <c:strRef>
              <c:f>'DHS10'!$B$127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'DHS10'!$C$121:$G$121</c:f>
              <c:strCache>
                <c:ptCount val="5"/>
                <c:pt idx="0">
                  <c:v>Poorest</c:v>
                </c:pt>
                <c:pt idx="1">
                  <c:v>Poor</c:v>
                </c:pt>
                <c:pt idx="2">
                  <c:v>Middle</c:v>
                </c:pt>
                <c:pt idx="3">
                  <c:v>Rich</c:v>
                </c:pt>
                <c:pt idx="4">
                  <c:v>Richest</c:v>
                </c:pt>
              </c:strCache>
            </c:strRef>
          </c:cat>
          <c:val>
            <c:numRef>
              <c:f>'DHS10'!$C$127:$G$127</c:f>
              <c:numCache>
                <c:formatCode>###0.0</c:formatCode>
                <c:ptCount val="5"/>
                <c:pt idx="0">
                  <c:v>38.767043562711059</c:v>
                </c:pt>
                <c:pt idx="1">
                  <c:v>20.959381262898045</c:v>
                </c:pt>
                <c:pt idx="2">
                  <c:v>21.06381526703397</c:v>
                </c:pt>
                <c:pt idx="3">
                  <c:v>18.727726700693985</c:v>
                </c:pt>
                <c:pt idx="4">
                  <c:v>2.2053331063982053</c:v>
                </c:pt>
              </c:numCache>
            </c:numRef>
          </c:val>
          <c:extLst>
            <c:ext xmlns:c16="http://schemas.microsoft.com/office/drawing/2014/chart" uri="{C3380CC4-5D6E-409C-BE32-E72D297353CC}">
              <c16:uniqueId val="{00000003-FD5C-4FF0-817E-7FA45A2B0B7B}"/>
            </c:ext>
          </c:extLst>
        </c:ser>
        <c:dLbls>
          <c:showLegendKey val="0"/>
          <c:showVal val="0"/>
          <c:showCatName val="0"/>
          <c:showSerName val="0"/>
          <c:showPercent val="0"/>
          <c:showBubbleSize val="0"/>
        </c:dLbls>
        <c:gapWidth val="50"/>
        <c:overlap val="100"/>
        <c:axId val="379337344"/>
        <c:axId val="379351424"/>
      </c:barChart>
      <c:catAx>
        <c:axId val="3793373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9351424"/>
        <c:crosses val="autoZero"/>
        <c:auto val="1"/>
        <c:lblAlgn val="ctr"/>
        <c:lblOffset val="100"/>
        <c:tickLblSkip val="1"/>
        <c:tickMarkSkip val="1"/>
        <c:noMultiLvlLbl val="0"/>
      </c:catAx>
      <c:valAx>
        <c:axId val="3793514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93373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'DHS10'!$M$121:$Q$121</c:f>
              <c:strCache>
                <c:ptCount val="5"/>
                <c:pt idx="0">
                  <c:v>Poorest</c:v>
                </c:pt>
                <c:pt idx="1">
                  <c:v>Poor</c:v>
                </c:pt>
                <c:pt idx="2">
                  <c:v>Middle</c:v>
                </c:pt>
                <c:pt idx="3">
                  <c:v>Rich</c:v>
                </c:pt>
                <c:pt idx="4">
                  <c:v>Richest</c:v>
                </c:pt>
              </c:strCache>
            </c:strRef>
          </c:cat>
          <c:val>
            <c:numRef>
              <c:f>'DHS10'!$M$124:$Q$124</c:f>
              <c:numCache>
                <c:formatCode>###0.0</c:formatCode>
                <c:ptCount val="5"/>
                <c:pt idx="0">
                  <c:v>14.283567921987704</c:v>
                </c:pt>
                <c:pt idx="1">
                  <c:v>19.963111750002835</c:v>
                </c:pt>
                <c:pt idx="2">
                  <c:v>20.60501432913567</c:v>
                </c:pt>
                <c:pt idx="3">
                  <c:v>14.918976928066508</c:v>
                </c:pt>
                <c:pt idx="4">
                  <c:v>14.410863206512312</c:v>
                </c:pt>
              </c:numCache>
            </c:numRef>
          </c:val>
          <c:extLst>
            <c:ext xmlns:c16="http://schemas.microsoft.com/office/drawing/2014/chart" uri="{C3380CC4-5D6E-409C-BE32-E72D297353CC}">
              <c16:uniqueId val="{00000000-6FCE-45CE-BA48-9DAEB6F0702B}"/>
            </c:ext>
          </c:extLst>
        </c:ser>
        <c:ser>
          <c:idx val="1"/>
          <c:order val="1"/>
          <c:tx>
            <c:strRef>
              <c:f>'DHS10'!$B$125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'DHS10'!$M$121:$Q$121</c:f>
              <c:strCache>
                <c:ptCount val="5"/>
                <c:pt idx="0">
                  <c:v>Poorest</c:v>
                </c:pt>
                <c:pt idx="1">
                  <c:v>Poor</c:v>
                </c:pt>
                <c:pt idx="2">
                  <c:v>Middle</c:v>
                </c:pt>
                <c:pt idx="3">
                  <c:v>Rich</c:v>
                </c:pt>
                <c:pt idx="4">
                  <c:v>Richest</c:v>
                </c:pt>
              </c:strCache>
            </c:strRef>
          </c:cat>
          <c:val>
            <c:numRef>
              <c:f>'DHS10'!$M$125:$Q$125</c:f>
              <c:numCache>
                <c:formatCode>###0.0</c:formatCode>
                <c:ptCount val="5"/>
                <c:pt idx="0">
                  <c:v>4.6345346477172384</c:v>
                </c:pt>
                <c:pt idx="1">
                  <c:v>8.8760330069906797</c:v>
                </c:pt>
                <c:pt idx="2">
                  <c:v>10.953024900776679</c:v>
                </c:pt>
                <c:pt idx="3">
                  <c:v>14.602011978332508</c:v>
                </c:pt>
                <c:pt idx="4">
                  <c:v>28.336448782087537</c:v>
                </c:pt>
              </c:numCache>
            </c:numRef>
          </c:val>
          <c:extLst>
            <c:ext xmlns:c16="http://schemas.microsoft.com/office/drawing/2014/chart" uri="{C3380CC4-5D6E-409C-BE32-E72D297353CC}">
              <c16:uniqueId val="{00000001-6FCE-45CE-BA48-9DAEB6F0702B}"/>
            </c:ext>
          </c:extLst>
        </c:ser>
        <c:ser>
          <c:idx val="2"/>
          <c:order val="2"/>
          <c:tx>
            <c:strRef>
              <c:f>'DHS10'!$B$126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'DHS10'!$M$121:$Q$121</c:f>
              <c:strCache>
                <c:ptCount val="5"/>
                <c:pt idx="0">
                  <c:v>Poorest</c:v>
                </c:pt>
                <c:pt idx="1">
                  <c:v>Poor</c:v>
                </c:pt>
                <c:pt idx="2">
                  <c:v>Middle</c:v>
                </c:pt>
                <c:pt idx="3">
                  <c:v>Rich</c:v>
                </c:pt>
                <c:pt idx="4">
                  <c:v>Richest</c:v>
                </c:pt>
              </c:strCache>
            </c:strRef>
          </c:cat>
          <c:val>
            <c:numRef>
              <c:f>'DHS10'!$M$126:$Q$126</c:f>
              <c:numCache>
                <c:formatCode>###0.0</c:formatCode>
                <c:ptCount val="5"/>
                <c:pt idx="0">
                  <c:v>39.444759428029286</c:v>
                </c:pt>
                <c:pt idx="1">
                  <c:v>47.662858866315865</c:v>
                </c:pt>
                <c:pt idx="2">
                  <c:v>47.440020408465031</c:v>
                </c:pt>
                <c:pt idx="3">
                  <c:v>49.374519748756683</c:v>
                </c:pt>
                <c:pt idx="4">
                  <c:v>38.724905787993748</c:v>
                </c:pt>
              </c:numCache>
            </c:numRef>
          </c:val>
          <c:extLst>
            <c:ext xmlns:c16="http://schemas.microsoft.com/office/drawing/2014/chart" uri="{C3380CC4-5D6E-409C-BE32-E72D297353CC}">
              <c16:uniqueId val="{00000002-6FCE-45CE-BA48-9DAEB6F0702B}"/>
            </c:ext>
          </c:extLst>
        </c:ser>
        <c:ser>
          <c:idx val="3"/>
          <c:order val="3"/>
          <c:tx>
            <c:strRef>
              <c:f>'DHS10'!$B$127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'DHS10'!$M$121:$Q$121</c:f>
              <c:strCache>
                <c:ptCount val="5"/>
                <c:pt idx="0">
                  <c:v>Poorest</c:v>
                </c:pt>
                <c:pt idx="1">
                  <c:v>Poor</c:v>
                </c:pt>
                <c:pt idx="2">
                  <c:v>Middle</c:v>
                </c:pt>
                <c:pt idx="3">
                  <c:v>Rich</c:v>
                </c:pt>
                <c:pt idx="4">
                  <c:v>Richest</c:v>
                </c:pt>
              </c:strCache>
            </c:strRef>
          </c:cat>
          <c:val>
            <c:numRef>
              <c:f>'DHS10'!$M$127:$Q$127</c:f>
              <c:numCache>
                <c:formatCode>###0.0</c:formatCode>
                <c:ptCount val="5"/>
                <c:pt idx="0">
                  <c:v>41.637138002265786</c:v>
                </c:pt>
                <c:pt idx="1">
                  <c:v>23.497996376690615</c:v>
                </c:pt>
                <c:pt idx="2">
                  <c:v>21.001940361622612</c:v>
                </c:pt>
                <c:pt idx="3">
                  <c:v>21.104491344844291</c:v>
                </c:pt>
                <c:pt idx="4">
                  <c:v>18.527782223406394</c:v>
                </c:pt>
              </c:numCache>
            </c:numRef>
          </c:val>
          <c:extLst>
            <c:ext xmlns:c16="http://schemas.microsoft.com/office/drawing/2014/chart" uri="{C3380CC4-5D6E-409C-BE32-E72D297353CC}">
              <c16:uniqueId val="{00000003-6FCE-45CE-BA48-9DAEB6F0702B}"/>
            </c:ext>
          </c:extLst>
        </c:ser>
        <c:dLbls>
          <c:showLegendKey val="0"/>
          <c:showVal val="0"/>
          <c:showCatName val="0"/>
          <c:showSerName val="0"/>
          <c:showPercent val="0"/>
          <c:showBubbleSize val="0"/>
        </c:dLbls>
        <c:gapWidth val="50"/>
        <c:overlap val="100"/>
        <c:axId val="335862784"/>
        <c:axId val="379081472"/>
      </c:barChart>
      <c:catAx>
        <c:axId val="3358627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9081472"/>
        <c:crosses val="autoZero"/>
        <c:auto val="1"/>
        <c:lblAlgn val="ctr"/>
        <c:lblOffset val="100"/>
        <c:tickLblSkip val="1"/>
        <c:tickMarkSkip val="1"/>
        <c:noMultiLvlLbl val="0"/>
      </c:catAx>
      <c:valAx>
        <c:axId val="3790814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58627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MICS11!$M$18:$Q$18</c:f>
              <c:numCache>
                <c:formatCode>###0.0</c:formatCode>
                <c:ptCount val="5"/>
                <c:pt idx="0">
                  <c:v>40.104531261785205</c:v>
                </c:pt>
                <c:pt idx="1">
                  <c:v>44.136580208868629</c:v>
                </c:pt>
                <c:pt idx="2">
                  <c:v>51.167542478830647</c:v>
                </c:pt>
                <c:pt idx="3">
                  <c:v>52.447805841363426</c:v>
                </c:pt>
                <c:pt idx="4">
                  <c:v>57.604214344066875</c:v>
                </c:pt>
              </c:numCache>
            </c:numRef>
          </c:val>
          <c:extLst>
            <c:ext xmlns:c16="http://schemas.microsoft.com/office/drawing/2014/chart" uri="{C3380CC4-5D6E-409C-BE32-E72D297353CC}">
              <c16:uniqueId val="{00000000-5D54-48A6-81F6-B0613BB05E12}"/>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MICS11!$M$19:$Q$19</c:f>
              <c:numCache>
                <c:formatCode>###0.0</c:formatCode>
                <c:ptCount val="5"/>
                <c:pt idx="0">
                  <c:v>4.8607395842330012</c:v>
                </c:pt>
                <c:pt idx="1">
                  <c:v>3.3566231004847267</c:v>
                </c:pt>
                <c:pt idx="2">
                  <c:v>3.2999753164797987</c:v>
                </c:pt>
                <c:pt idx="3">
                  <c:v>4.0497982424261973</c:v>
                </c:pt>
                <c:pt idx="4">
                  <c:v>2.9555607009015872</c:v>
                </c:pt>
              </c:numCache>
            </c:numRef>
          </c:val>
          <c:extLst>
            <c:ext xmlns:c16="http://schemas.microsoft.com/office/drawing/2014/chart" uri="{C3380CC4-5D6E-409C-BE32-E72D297353CC}">
              <c16:uniqueId val="{00000001-5D54-48A6-81F6-B0613BB05E12}"/>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MICS11!$M$20:$Q$20</c:f>
              <c:numCache>
                <c:formatCode>###0.0</c:formatCode>
                <c:ptCount val="5"/>
                <c:pt idx="0">
                  <c:v>36.167017554599134</c:v>
                </c:pt>
                <c:pt idx="1">
                  <c:v>31.375130041042897</c:v>
                </c:pt>
                <c:pt idx="2">
                  <c:v>27.605637142487431</c:v>
                </c:pt>
                <c:pt idx="3">
                  <c:v>25.370915967460313</c:v>
                </c:pt>
                <c:pt idx="4">
                  <c:v>21.078816057758853</c:v>
                </c:pt>
              </c:numCache>
            </c:numRef>
          </c:val>
          <c:extLst>
            <c:ext xmlns:c16="http://schemas.microsoft.com/office/drawing/2014/chart" uri="{C3380CC4-5D6E-409C-BE32-E72D297353CC}">
              <c16:uniqueId val="{00000002-5D54-48A6-81F6-B0613BB05E12}"/>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MICS11!$M$21:$Q$21</c:f>
              <c:numCache>
                <c:formatCode>###0.0</c:formatCode>
                <c:ptCount val="5"/>
                <c:pt idx="0">
                  <c:v>18.867711599382659</c:v>
                </c:pt>
                <c:pt idx="1">
                  <c:v>21.131666649603748</c:v>
                </c:pt>
                <c:pt idx="2">
                  <c:v>17.926845062202126</c:v>
                </c:pt>
                <c:pt idx="3">
                  <c:v>18.131479948750062</c:v>
                </c:pt>
                <c:pt idx="4">
                  <c:v>18.361408897272685</c:v>
                </c:pt>
              </c:numCache>
            </c:numRef>
          </c:val>
          <c:extLst>
            <c:ext xmlns:c16="http://schemas.microsoft.com/office/drawing/2014/chart" uri="{C3380CC4-5D6E-409C-BE32-E72D297353CC}">
              <c16:uniqueId val="{00000003-5D54-48A6-81F6-B0613BB05E12}"/>
            </c:ext>
          </c:extLst>
        </c:ser>
        <c:dLbls>
          <c:showLegendKey val="0"/>
          <c:showVal val="0"/>
          <c:showCatName val="0"/>
          <c:showSerName val="0"/>
          <c:showPercent val="0"/>
          <c:showBubbleSize val="0"/>
        </c:dLbls>
        <c:gapWidth val="50"/>
        <c:overlap val="100"/>
        <c:axId val="368166400"/>
        <c:axId val="368167936"/>
      </c:barChart>
      <c:catAx>
        <c:axId val="3681664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8167936"/>
        <c:crosses val="autoZero"/>
        <c:auto val="1"/>
        <c:lblAlgn val="ctr"/>
        <c:lblOffset val="100"/>
        <c:tickLblSkip val="1"/>
        <c:tickMarkSkip val="1"/>
        <c:noMultiLvlLbl val="0"/>
      </c:catAx>
      <c:valAx>
        <c:axId val="3681679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81664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MICS11!$R$15:$Y$15</c:f>
              <c:strCache>
                <c:ptCount val="8"/>
                <c:pt idx="0">
                  <c:v>Region C</c:v>
                </c:pt>
                <c:pt idx="1">
                  <c:v>Region CH</c:v>
                </c:pt>
                <c:pt idx="2">
                  <c:v>Region E</c:v>
                </c:pt>
                <c:pt idx="3">
                  <c:v>Region N</c:v>
                </c:pt>
                <c:pt idx="4">
                  <c:v>Region NE</c:v>
                </c:pt>
                <c:pt idx="5">
                  <c:v>Region S</c:v>
                </c:pt>
                <c:pt idx="6">
                  <c:v>Region SE</c:v>
                </c:pt>
                <c:pt idx="7">
                  <c:v>Region W</c:v>
                </c:pt>
              </c:strCache>
            </c:strRef>
          </c:cat>
          <c:val>
            <c:numRef>
              <c:f>MICS11!$R$18:$Y$18</c:f>
              <c:numCache>
                <c:formatCode>###0.0</c:formatCode>
                <c:ptCount val="8"/>
                <c:pt idx="0">
                  <c:v>68.976063512632621</c:v>
                </c:pt>
                <c:pt idx="1">
                  <c:v>23.647616833067936</c:v>
                </c:pt>
                <c:pt idx="2">
                  <c:v>59.868307434512218</c:v>
                </c:pt>
                <c:pt idx="3">
                  <c:v>42.606495273566523</c:v>
                </c:pt>
                <c:pt idx="4">
                  <c:v>41.779430659325278</c:v>
                </c:pt>
                <c:pt idx="5">
                  <c:v>58.463159255362797</c:v>
                </c:pt>
                <c:pt idx="6">
                  <c:v>69.054653882714817</c:v>
                </c:pt>
                <c:pt idx="7">
                  <c:v>53.38274234174915</c:v>
                </c:pt>
              </c:numCache>
            </c:numRef>
          </c:val>
          <c:extLst>
            <c:ext xmlns:c16="http://schemas.microsoft.com/office/drawing/2014/chart" uri="{C3380CC4-5D6E-409C-BE32-E72D297353CC}">
              <c16:uniqueId val="{00000000-568F-4C62-8212-7F3B55D08387}"/>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MICS11!$R$15:$Y$15</c:f>
              <c:strCache>
                <c:ptCount val="8"/>
                <c:pt idx="0">
                  <c:v>Region C</c:v>
                </c:pt>
                <c:pt idx="1">
                  <c:v>Region CH</c:v>
                </c:pt>
                <c:pt idx="2">
                  <c:v>Region E</c:v>
                </c:pt>
                <c:pt idx="3">
                  <c:v>Region N</c:v>
                </c:pt>
                <c:pt idx="4">
                  <c:v>Region NE</c:v>
                </c:pt>
                <c:pt idx="5">
                  <c:v>Region S</c:v>
                </c:pt>
                <c:pt idx="6">
                  <c:v>Region SE</c:v>
                </c:pt>
                <c:pt idx="7">
                  <c:v>Region W</c:v>
                </c:pt>
              </c:strCache>
            </c:strRef>
          </c:cat>
          <c:val>
            <c:numRef>
              <c:f>MICS11!$R$19:$Y$19</c:f>
              <c:numCache>
                <c:formatCode>###0.0</c:formatCode>
                <c:ptCount val="8"/>
                <c:pt idx="0">
                  <c:v>2.8800995871925257</c:v>
                </c:pt>
                <c:pt idx="1">
                  <c:v>2.2775982521895379</c:v>
                </c:pt>
                <c:pt idx="2">
                  <c:v>2.7276046840816326</c:v>
                </c:pt>
                <c:pt idx="3">
                  <c:v>3.0807486307339103</c:v>
                </c:pt>
                <c:pt idx="4">
                  <c:v>4.9723022472027862</c:v>
                </c:pt>
                <c:pt idx="5">
                  <c:v>2.6258563856606543</c:v>
                </c:pt>
                <c:pt idx="6">
                  <c:v>3.3841632223240343</c:v>
                </c:pt>
                <c:pt idx="7">
                  <c:v>5.9480016754777019</c:v>
                </c:pt>
              </c:numCache>
            </c:numRef>
          </c:val>
          <c:extLst>
            <c:ext xmlns:c16="http://schemas.microsoft.com/office/drawing/2014/chart" uri="{C3380CC4-5D6E-409C-BE32-E72D297353CC}">
              <c16:uniqueId val="{00000001-568F-4C62-8212-7F3B55D08387}"/>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MICS11!$R$15:$Y$15</c:f>
              <c:strCache>
                <c:ptCount val="8"/>
                <c:pt idx="0">
                  <c:v>Region C</c:v>
                </c:pt>
                <c:pt idx="1">
                  <c:v>Region CH</c:v>
                </c:pt>
                <c:pt idx="2">
                  <c:v>Region E</c:v>
                </c:pt>
                <c:pt idx="3">
                  <c:v>Region N</c:v>
                </c:pt>
                <c:pt idx="4">
                  <c:v>Region NE</c:v>
                </c:pt>
                <c:pt idx="5">
                  <c:v>Region S</c:v>
                </c:pt>
                <c:pt idx="6">
                  <c:v>Region SE</c:v>
                </c:pt>
                <c:pt idx="7">
                  <c:v>Region W</c:v>
                </c:pt>
              </c:strCache>
            </c:strRef>
          </c:cat>
          <c:val>
            <c:numRef>
              <c:f>MICS11!$R$20:$Y$20</c:f>
              <c:numCache>
                <c:formatCode>###0.0</c:formatCode>
                <c:ptCount val="8"/>
                <c:pt idx="0">
                  <c:v>11.156218632003064</c:v>
                </c:pt>
                <c:pt idx="1">
                  <c:v>48.302624767280335</c:v>
                </c:pt>
                <c:pt idx="2">
                  <c:v>32.740438065390606</c:v>
                </c:pt>
                <c:pt idx="3">
                  <c:v>27.003524114356757</c:v>
                </c:pt>
                <c:pt idx="4">
                  <c:v>20.014863101889965</c:v>
                </c:pt>
                <c:pt idx="5">
                  <c:v>31.091550838477303</c:v>
                </c:pt>
                <c:pt idx="6">
                  <c:v>22.284450493251647</c:v>
                </c:pt>
                <c:pt idx="7">
                  <c:v>29.50433047177253</c:v>
                </c:pt>
              </c:numCache>
            </c:numRef>
          </c:val>
          <c:extLst>
            <c:ext xmlns:c16="http://schemas.microsoft.com/office/drawing/2014/chart" uri="{C3380CC4-5D6E-409C-BE32-E72D297353CC}">
              <c16:uniqueId val="{00000002-568F-4C62-8212-7F3B55D08387}"/>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MICS11!$R$15:$Y$15</c:f>
              <c:strCache>
                <c:ptCount val="8"/>
                <c:pt idx="0">
                  <c:v>Region C</c:v>
                </c:pt>
                <c:pt idx="1">
                  <c:v>Region CH</c:v>
                </c:pt>
                <c:pt idx="2">
                  <c:v>Region E</c:v>
                </c:pt>
                <c:pt idx="3">
                  <c:v>Region N</c:v>
                </c:pt>
                <c:pt idx="4">
                  <c:v>Region NE</c:v>
                </c:pt>
                <c:pt idx="5">
                  <c:v>Region S</c:v>
                </c:pt>
                <c:pt idx="6">
                  <c:v>Region SE</c:v>
                </c:pt>
                <c:pt idx="7">
                  <c:v>Region W</c:v>
                </c:pt>
              </c:strCache>
            </c:strRef>
          </c:cat>
          <c:val>
            <c:numRef>
              <c:f>MICS11!$R$21:$Y$21</c:f>
              <c:numCache>
                <c:formatCode>###0.0</c:formatCode>
                <c:ptCount val="8"/>
                <c:pt idx="0">
                  <c:v>16.98761826817179</c:v>
                </c:pt>
                <c:pt idx="1">
                  <c:v>25.772160147462202</c:v>
                </c:pt>
                <c:pt idx="2">
                  <c:v>4.6636498160155391</c:v>
                </c:pt>
                <c:pt idx="3">
                  <c:v>27.309231981342812</c:v>
                </c:pt>
                <c:pt idx="4">
                  <c:v>33.233403991581973</c:v>
                </c:pt>
                <c:pt idx="5">
                  <c:v>7.8194335204992456</c:v>
                </c:pt>
                <c:pt idx="6">
                  <c:v>5.2767324017095021</c:v>
                </c:pt>
                <c:pt idx="7">
                  <c:v>11.164925511000622</c:v>
                </c:pt>
              </c:numCache>
            </c:numRef>
          </c:val>
          <c:extLst>
            <c:ext xmlns:c16="http://schemas.microsoft.com/office/drawing/2014/chart" uri="{C3380CC4-5D6E-409C-BE32-E72D297353CC}">
              <c16:uniqueId val="{00000003-568F-4C62-8212-7F3B55D08387}"/>
            </c:ext>
          </c:extLst>
        </c:ser>
        <c:dLbls>
          <c:showLegendKey val="0"/>
          <c:showVal val="0"/>
          <c:showCatName val="0"/>
          <c:showSerName val="0"/>
          <c:showPercent val="0"/>
          <c:showBubbleSize val="0"/>
        </c:dLbls>
        <c:gapWidth val="50"/>
        <c:overlap val="100"/>
        <c:axId val="368432256"/>
        <c:axId val="368433792"/>
      </c:barChart>
      <c:catAx>
        <c:axId val="368432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8433792"/>
        <c:crosses val="autoZero"/>
        <c:auto val="1"/>
        <c:lblAlgn val="ctr"/>
        <c:lblOffset val="100"/>
        <c:tickLblSkip val="1"/>
        <c:tickMarkSkip val="1"/>
        <c:noMultiLvlLbl val="0"/>
      </c:catAx>
      <c:valAx>
        <c:axId val="368433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8432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MICS11!$C$18:$G$18</c:f>
              <c:numCache>
                <c:formatCode>###0.0</c:formatCode>
                <c:ptCount val="5"/>
                <c:pt idx="0">
                  <c:v>41.361069349223442</c:v>
                </c:pt>
                <c:pt idx="1">
                  <c:v>44.767195812157397</c:v>
                </c:pt>
                <c:pt idx="2">
                  <c:v>53.989719715607741</c:v>
                </c:pt>
                <c:pt idx="3">
                  <c:v>52.970993032413169</c:v>
                </c:pt>
                <c:pt idx="4">
                  <c:v>81.35582323122749</c:v>
                </c:pt>
              </c:numCache>
            </c:numRef>
          </c:val>
          <c:extLst>
            <c:ext xmlns:c16="http://schemas.microsoft.com/office/drawing/2014/chart" uri="{C3380CC4-5D6E-409C-BE32-E72D297353CC}">
              <c16:uniqueId val="{00000000-A0A0-45A0-98F6-9424C5473134}"/>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MICS11!$C$19:$G$19</c:f>
              <c:numCache>
                <c:formatCode>###0.0</c:formatCode>
                <c:ptCount val="5"/>
                <c:pt idx="0">
                  <c:v>4.5688169334724158</c:v>
                </c:pt>
                <c:pt idx="1">
                  <c:v>3.4798348776129675</c:v>
                </c:pt>
                <c:pt idx="2">
                  <c:v>3.4448574992130432</c:v>
                </c:pt>
                <c:pt idx="3">
                  <c:v>3.7337795527403133</c:v>
                </c:pt>
                <c:pt idx="4">
                  <c:v>2.9491623208171718</c:v>
                </c:pt>
              </c:numCache>
            </c:numRef>
          </c:val>
          <c:extLst>
            <c:ext xmlns:c16="http://schemas.microsoft.com/office/drawing/2014/chart" uri="{C3380CC4-5D6E-409C-BE32-E72D297353CC}">
              <c16:uniqueId val="{00000001-A0A0-45A0-98F6-9424C5473134}"/>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MICS11!$C$20:$G$20</c:f>
              <c:numCache>
                <c:formatCode>###0.0</c:formatCode>
                <c:ptCount val="5"/>
                <c:pt idx="0">
                  <c:v>35.552609922386509</c:v>
                </c:pt>
                <c:pt idx="1">
                  <c:v>31.063431546613891</c:v>
                </c:pt>
                <c:pt idx="2">
                  <c:v>24.096911561176785</c:v>
                </c:pt>
                <c:pt idx="3">
                  <c:v>24.040599378144961</c:v>
                </c:pt>
                <c:pt idx="4">
                  <c:v>10.201287739250612</c:v>
                </c:pt>
              </c:numCache>
            </c:numRef>
          </c:val>
          <c:extLst>
            <c:ext xmlns:c16="http://schemas.microsoft.com/office/drawing/2014/chart" uri="{C3380CC4-5D6E-409C-BE32-E72D297353CC}">
              <c16:uniqueId val="{00000002-A0A0-45A0-98F6-9424C5473134}"/>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MICS11!$C$21:$G$21</c:f>
              <c:numCache>
                <c:formatCode>###0.0</c:formatCode>
                <c:ptCount val="5"/>
                <c:pt idx="0">
                  <c:v>18.517503794917634</c:v>
                </c:pt>
                <c:pt idx="1">
                  <c:v>20.689537763615746</c:v>
                </c:pt>
                <c:pt idx="2">
                  <c:v>18.46851122400243</c:v>
                </c:pt>
                <c:pt idx="3">
                  <c:v>19.254628036701554</c:v>
                </c:pt>
                <c:pt idx="4">
                  <c:v>5.4937267087047275</c:v>
                </c:pt>
              </c:numCache>
            </c:numRef>
          </c:val>
          <c:extLst>
            <c:ext xmlns:c16="http://schemas.microsoft.com/office/drawing/2014/chart" uri="{C3380CC4-5D6E-409C-BE32-E72D297353CC}">
              <c16:uniqueId val="{00000003-A0A0-45A0-98F6-9424C5473134}"/>
            </c:ext>
          </c:extLst>
        </c:ser>
        <c:dLbls>
          <c:showLegendKey val="0"/>
          <c:showVal val="0"/>
          <c:showCatName val="0"/>
          <c:showSerName val="0"/>
          <c:showPercent val="0"/>
          <c:showBubbleSize val="0"/>
        </c:dLbls>
        <c:gapWidth val="50"/>
        <c:overlap val="100"/>
        <c:axId val="368521600"/>
        <c:axId val="368523136"/>
      </c:barChart>
      <c:catAx>
        <c:axId val="3685216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8523136"/>
        <c:crosses val="autoZero"/>
        <c:auto val="1"/>
        <c:lblAlgn val="ctr"/>
        <c:lblOffset val="100"/>
        <c:tickLblSkip val="1"/>
        <c:tickMarkSkip val="1"/>
        <c:noMultiLvlLbl val="0"/>
      </c:catAx>
      <c:valAx>
        <c:axId val="3685231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85216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MICS11!$R$121:$Y$121</c:f>
              <c:strCache>
                <c:ptCount val="8"/>
                <c:pt idx="0">
                  <c:v>Region C</c:v>
                </c:pt>
                <c:pt idx="1">
                  <c:v>Region CH</c:v>
                </c:pt>
                <c:pt idx="2">
                  <c:v>Region E</c:v>
                </c:pt>
                <c:pt idx="3">
                  <c:v>Region N</c:v>
                </c:pt>
                <c:pt idx="4">
                  <c:v>Region NE</c:v>
                </c:pt>
                <c:pt idx="5">
                  <c:v>Region S</c:v>
                </c:pt>
                <c:pt idx="6">
                  <c:v>Region SE</c:v>
                </c:pt>
                <c:pt idx="7">
                  <c:v>Region W</c:v>
                </c:pt>
              </c:strCache>
            </c:strRef>
          </c:cat>
          <c:val>
            <c:numRef>
              <c:f>MICS11!$R$124:$Y$124</c:f>
              <c:numCache>
                <c:formatCode>###0.0</c:formatCode>
                <c:ptCount val="8"/>
                <c:pt idx="0">
                  <c:v>31.023358203728602</c:v>
                </c:pt>
                <c:pt idx="1">
                  <c:v>20.741760845325448</c:v>
                </c:pt>
                <c:pt idx="2">
                  <c:v>43.074162839034237</c:v>
                </c:pt>
                <c:pt idx="3">
                  <c:v>35.166815442584948</c:v>
                </c:pt>
                <c:pt idx="4">
                  <c:v>22.581288682335558</c:v>
                </c:pt>
                <c:pt idx="5">
                  <c:v>40.333529797025086</c:v>
                </c:pt>
                <c:pt idx="6">
                  <c:v>52.110606784620835</c:v>
                </c:pt>
                <c:pt idx="7">
                  <c:v>30.798880664863574</c:v>
                </c:pt>
              </c:numCache>
            </c:numRef>
          </c:val>
          <c:extLst>
            <c:ext xmlns:c16="http://schemas.microsoft.com/office/drawing/2014/chart" uri="{C3380CC4-5D6E-409C-BE32-E72D297353CC}">
              <c16:uniqueId val="{00000000-406E-4768-AE08-17C3DC774B6B}"/>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MICS11!$R$121:$Y$121</c:f>
              <c:strCache>
                <c:ptCount val="8"/>
                <c:pt idx="0">
                  <c:v>Region C</c:v>
                </c:pt>
                <c:pt idx="1">
                  <c:v>Region CH</c:v>
                </c:pt>
                <c:pt idx="2">
                  <c:v>Region E</c:v>
                </c:pt>
                <c:pt idx="3">
                  <c:v>Region N</c:v>
                </c:pt>
                <c:pt idx="4">
                  <c:v>Region NE</c:v>
                </c:pt>
                <c:pt idx="5">
                  <c:v>Region S</c:v>
                </c:pt>
                <c:pt idx="6">
                  <c:v>Region SE</c:v>
                </c:pt>
                <c:pt idx="7">
                  <c:v>Region W</c:v>
                </c:pt>
              </c:strCache>
            </c:strRef>
          </c:cat>
          <c:val>
            <c:numRef>
              <c:f>MICS11!$R$125:$Y$125</c:f>
              <c:numCache>
                <c:formatCode>###0.0</c:formatCode>
                <c:ptCount val="8"/>
                <c:pt idx="0">
                  <c:v>9.1987398387701358</c:v>
                </c:pt>
                <c:pt idx="1">
                  <c:v>2.5017311986209263</c:v>
                </c:pt>
                <c:pt idx="2">
                  <c:v>3.362621320480327</c:v>
                </c:pt>
                <c:pt idx="3">
                  <c:v>0.70989950096363441</c:v>
                </c:pt>
                <c:pt idx="4">
                  <c:v>2.6399379853417471</c:v>
                </c:pt>
                <c:pt idx="5">
                  <c:v>1.6422446032977103</c:v>
                </c:pt>
                <c:pt idx="6">
                  <c:v>3.3455329894272596</c:v>
                </c:pt>
                <c:pt idx="7">
                  <c:v>2.9986315099458469</c:v>
                </c:pt>
              </c:numCache>
            </c:numRef>
          </c:val>
          <c:extLst>
            <c:ext xmlns:c16="http://schemas.microsoft.com/office/drawing/2014/chart" uri="{C3380CC4-5D6E-409C-BE32-E72D297353CC}">
              <c16:uniqueId val="{00000001-406E-4768-AE08-17C3DC774B6B}"/>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MICS11!$R$121:$Y$121</c:f>
              <c:strCache>
                <c:ptCount val="8"/>
                <c:pt idx="0">
                  <c:v>Region C</c:v>
                </c:pt>
                <c:pt idx="1">
                  <c:v>Region CH</c:v>
                </c:pt>
                <c:pt idx="2">
                  <c:v>Region E</c:v>
                </c:pt>
                <c:pt idx="3">
                  <c:v>Region N</c:v>
                </c:pt>
                <c:pt idx="4">
                  <c:v>Region NE</c:v>
                </c:pt>
                <c:pt idx="5">
                  <c:v>Region S</c:v>
                </c:pt>
                <c:pt idx="6">
                  <c:v>Region SE</c:v>
                </c:pt>
                <c:pt idx="7">
                  <c:v>Region W</c:v>
                </c:pt>
              </c:strCache>
            </c:strRef>
          </c:cat>
          <c:val>
            <c:numRef>
              <c:f>MICS11!$R$126:$Y$126</c:f>
              <c:numCache>
                <c:formatCode>###0.0</c:formatCode>
                <c:ptCount val="8"/>
                <c:pt idx="0">
                  <c:v>58.914151417969371</c:v>
                </c:pt>
                <c:pt idx="1">
                  <c:v>26.578277040089688</c:v>
                </c:pt>
                <c:pt idx="2">
                  <c:v>25.9599066762406</c:v>
                </c:pt>
                <c:pt idx="3">
                  <c:v>48.647964457020194</c:v>
                </c:pt>
                <c:pt idx="4">
                  <c:v>71.66415524797641</c:v>
                </c:pt>
                <c:pt idx="5">
                  <c:v>34.330940755398295</c:v>
                </c:pt>
                <c:pt idx="6">
                  <c:v>22.456730035457962</c:v>
                </c:pt>
                <c:pt idx="7">
                  <c:v>35.120399517787604</c:v>
                </c:pt>
              </c:numCache>
            </c:numRef>
          </c:val>
          <c:extLst>
            <c:ext xmlns:c16="http://schemas.microsoft.com/office/drawing/2014/chart" uri="{C3380CC4-5D6E-409C-BE32-E72D297353CC}">
              <c16:uniqueId val="{00000002-406E-4768-AE08-17C3DC774B6B}"/>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MICS11!$R$121:$Y$121</c:f>
              <c:strCache>
                <c:ptCount val="8"/>
                <c:pt idx="0">
                  <c:v>Region C</c:v>
                </c:pt>
                <c:pt idx="1">
                  <c:v>Region CH</c:v>
                </c:pt>
                <c:pt idx="2">
                  <c:v>Region E</c:v>
                </c:pt>
                <c:pt idx="3">
                  <c:v>Region N</c:v>
                </c:pt>
                <c:pt idx="4">
                  <c:v>Region NE</c:v>
                </c:pt>
                <c:pt idx="5">
                  <c:v>Region S</c:v>
                </c:pt>
                <c:pt idx="6">
                  <c:v>Region SE</c:v>
                </c:pt>
                <c:pt idx="7">
                  <c:v>Region W</c:v>
                </c:pt>
              </c:strCache>
            </c:strRef>
          </c:cat>
          <c:val>
            <c:numRef>
              <c:f>MICS11!$R$127:$Y$127</c:f>
              <c:numCache>
                <c:formatCode>###0.0</c:formatCode>
                <c:ptCount val="8"/>
                <c:pt idx="0">
                  <c:v>0.8637505395318863</c:v>
                </c:pt>
                <c:pt idx="1">
                  <c:v>50.178230915963937</c:v>
                </c:pt>
                <c:pt idx="2">
                  <c:v>27.603309164244834</c:v>
                </c:pt>
                <c:pt idx="3">
                  <c:v>15.475320599431225</c:v>
                </c:pt>
                <c:pt idx="4">
                  <c:v>3.114618084346287</c:v>
                </c:pt>
                <c:pt idx="5">
                  <c:v>23.693284844278907</c:v>
                </c:pt>
                <c:pt idx="6">
                  <c:v>22.087130190493941</c:v>
                </c:pt>
                <c:pt idx="7">
                  <c:v>31.082088307402973</c:v>
                </c:pt>
              </c:numCache>
            </c:numRef>
          </c:val>
          <c:extLst>
            <c:ext xmlns:c16="http://schemas.microsoft.com/office/drawing/2014/chart" uri="{C3380CC4-5D6E-409C-BE32-E72D297353CC}">
              <c16:uniqueId val="{00000003-406E-4768-AE08-17C3DC774B6B}"/>
            </c:ext>
          </c:extLst>
        </c:ser>
        <c:dLbls>
          <c:showLegendKey val="0"/>
          <c:showVal val="0"/>
          <c:showCatName val="0"/>
          <c:showSerName val="0"/>
          <c:showPercent val="0"/>
          <c:showBubbleSize val="0"/>
        </c:dLbls>
        <c:gapWidth val="50"/>
        <c:overlap val="100"/>
        <c:axId val="368860544"/>
        <c:axId val="368882816"/>
      </c:barChart>
      <c:catAx>
        <c:axId val="3688605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8882816"/>
        <c:crosses val="autoZero"/>
        <c:auto val="1"/>
        <c:lblAlgn val="ctr"/>
        <c:lblOffset val="100"/>
        <c:tickLblSkip val="1"/>
        <c:tickMarkSkip val="1"/>
        <c:noMultiLvlLbl val="0"/>
      </c:catAx>
      <c:valAx>
        <c:axId val="3688828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88605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MICS11!$M$222:$Q$222</c:f>
              <c:numCache>
                <c:formatCode>###0.0</c:formatCode>
                <c:ptCount val="5"/>
                <c:pt idx="0">
                  <c:v>34.889944562194721</c:v>
                </c:pt>
                <c:pt idx="1">
                  <c:v>32.81561148225439</c:v>
                </c:pt>
                <c:pt idx="2">
                  <c:v>37.963682265920205</c:v>
                </c:pt>
                <c:pt idx="3">
                  <c:v>38.95748977344968</c:v>
                </c:pt>
                <c:pt idx="4">
                  <c:v>46.629841549382192</c:v>
                </c:pt>
              </c:numCache>
            </c:numRef>
          </c:val>
          <c:extLst>
            <c:ext xmlns:c16="http://schemas.microsoft.com/office/drawing/2014/chart" uri="{C3380CC4-5D6E-409C-BE32-E72D297353CC}">
              <c16:uniqueId val="{00000000-3F57-4CD0-A7BC-7E147A9B072A}"/>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MICS11!$M$223:$Q$223</c:f>
              <c:numCache>
                <c:formatCode>###0.0</c:formatCode>
                <c:ptCount val="5"/>
                <c:pt idx="0">
                  <c:v>15.809753782390706</c:v>
                </c:pt>
                <c:pt idx="1">
                  <c:v>20.666643341014513</c:v>
                </c:pt>
                <c:pt idx="2">
                  <c:v>24.379653614151618</c:v>
                </c:pt>
                <c:pt idx="3">
                  <c:v>23.004782677872154</c:v>
                </c:pt>
                <c:pt idx="4">
                  <c:v>17.783653070579309</c:v>
                </c:pt>
              </c:numCache>
            </c:numRef>
          </c:val>
          <c:extLst>
            <c:ext xmlns:c16="http://schemas.microsoft.com/office/drawing/2014/chart" uri="{C3380CC4-5D6E-409C-BE32-E72D297353CC}">
              <c16:uniqueId val="{00000001-3F57-4CD0-A7BC-7E147A9B072A}"/>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MICS11!$M$224:$Q$224</c:f>
              <c:numCache>
                <c:formatCode>###0.0</c:formatCode>
                <c:ptCount val="5"/>
                <c:pt idx="0">
                  <c:v>49.300301655414849</c:v>
                </c:pt>
                <c:pt idx="1">
                  <c:v>46.517745176731324</c:v>
                </c:pt>
                <c:pt idx="2">
                  <c:v>37.656664119928301</c:v>
                </c:pt>
                <c:pt idx="3">
                  <c:v>38.037727548678177</c:v>
                </c:pt>
                <c:pt idx="4">
                  <c:v>35.586505380038595</c:v>
                </c:pt>
              </c:numCache>
            </c:numRef>
          </c:val>
          <c:extLst>
            <c:ext xmlns:c16="http://schemas.microsoft.com/office/drawing/2014/chart" uri="{C3380CC4-5D6E-409C-BE32-E72D297353CC}">
              <c16:uniqueId val="{00000002-3F57-4CD0-A7BC-7E147A9B072A}"/>
            </c:ext>
          </c:extLst>
        </c:ser>
        <c:dLbls>
          <c:showLegendKey val="0"/>
          <c:showVal val="0"/>
          <c:showCatName val="0"/>
          <c:showSerName val="0"/>
          <c:showPercent val="0"/>
          <c:showBubbleSize val="0"/>
        </c:dLbls>
        <c:gapWidth val="50"/>
        <c:overlap val="100"/>
        <c:axId val="368959872"/>
        <c:axId val="368961408"/>
      </c:barChart>
      <c:catAx>
        <c:axId val="368959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8961408"/>
        <c:crosses val="autoZero"/>
        <c:auto val="1"/>
        <c:lblAlgn val="ctr"/>
        <c:lblOffset val="100"/>
        <c:tickLblSkip val="1"/>
        <c:tickMarkSkip val="1"/>
        <c:noMultiLvlLbl val="0"/>
      </c:catAx>
      <c:valAx>
        <c:axId val="368961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89598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MICS11!$R$221:$Y$221</c:f>
              <c:strCache>
                <c:ptCount val="8"/>
                <c:pt idx="0">
                  <c:v>Region C</c:v>
                </c:pt>
                <c:pt idx="1">
                  <c:v>Region CH</c:v>
                </c:pt>
                <c:pt idx="2">
                  <c:v>Region E</c:v>
                </c:pt>
                <c:pt idx="3">
                  <c:v>Region N</c:v>
                </c:pt>
                <c:pt idx="4">
                  <c:v>Region NE</c:v>
                </c:pt>
                <c:pt idx="5">
                  <c:v>Region S</c:v>
                </c:pt>
                <c:pt idx="6">
                  <c:v>Region SE</c:v>
                </c:pt>
                <c:pt idx="7">
                  <c:v>Region W</c:v>
                </c:pt>
              </c:strCache>
            </c:strRef>
          </c:cat>
          <c:val>
            <c:numRef>
              <c:f>MICS11!$R$222:$Y$222</c:f>
              <c:numCache>
                <c:formatCode>###0.0</c:formatCode>
                <c:ptCount val="8"/>
                <c:pt idx="0">
                  <c:v>63.156208307600416</c:v>
                </c:pt>
                <c:pt idx="1">
                  <c:v>6.2701777673542844</c:v>
                </c:pt>
                <c:pt idx="2">
                  <c:v>42.424349188217548</c:v>
                </c:pt>
                <c:pt idx="3">
                  <c:v>38.109495332320442</c:v>
                </c:pt>
                <c:pt idx="4">
                  <c:v>33.591975020195633</c:v>
                </c:pt>
                <c:pt idx="5">
                  <c:v>47.965863373892539</c:v>
                </c:pt>
                <c:pt idx="6">
                  <c:v>48.569382461749413</c:v>
                </c:pt>
                <c:pt idx="7">
                  <c:v>42.564180401544611</c:v>
                </c:pt>
              </c:numCache>
            </c:numRef>
          </c:val>
          <c:extLst>
            <c:ext xmlns:c16="http://schemas.microsoft.com/office/drawing/2014/chart" uri="{C3380CC4-5D6E-409C-BE32-E72D297353CC}">
              <c16:uniqueId val="{00000000-D48E-4AE5-BC02-130A391DC84E}"/>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MICS11!$R$221:$Y$221</c:f>
              <c:strCache>
                <c:ptCount val="8"/>
                <c:pt idx="0">
                  <c:v>Region C</c:v>
                </c:pt>
                <c:pt idx="1">
                  <c:v>Region CH</c:v>
                </c:pt>
                <c:pt idx="2">
                  <c:v>Region E</c:v>
                </c:pt>
                <c:pt idx="3">
                  <c:v>Region N</c:v>
                </c:pt>
                <c:pt idx="4">
                  <c:v>Region NE</c:v>
                </c:pt>
                <c:pt idx="5">
                  <c:v>Region S</c:v>
                </c:pt>
                <c:pt idx="6">
                  <c:v>Region SE</c:v>
                </c:pt>
                <c:pt idx="7">
                  <c:v>Region W</c:v>
                </c:pt>
              </c:strCache>
            </c:strRef>
          </c:cat>
          <c:val>
            <c:numRef>
              <c:f>MICS11!$R$223:$Y$223</c:f>
              <c:numCache>
                <c:formatCode>###0.0</c:formatCode>
                <c:ptCount val="8"/>
                <c:pt idx="0">
                  <c:v>26.855282882868941</c:v>
                </c:pt>
                <c:pt idx="1">
                  <c:v>9.2449840639157497</c:v>
                </c:pt>
                <c:pt idx="2">
                  <c:v>29.527348594210345</c:v>
                </c:pt>
                <c:pt idx="3">
                  <c:v>11.79764437991923</c:v>
                </c:pt>
                <c:pt idx="4">
                  <c:v>5.9912554019661943</c:v>
                </c:pt>
                <c:pt idx="5">
                  <c:v>29.075517469535043</c:v>
                </c:pt>
                <c:pt idx="6">
                  <c:v>23.812590925359238</c:v>
                </c:pt>
                <c:pt idx="7">
                  <c:v>15.258146327500539</c:v>
                </c:pt>
              </c:numCache>
            </c:numRef>
          </c:val>
          <c:extLst>
            <c:ext xmlns:c16="http://schemas.microsoft.com/office/drawing/2014/chart" uri="{C3380CC4-5D6E-409C-BE32-E72D297353CC}">
              <c16:uniqueId val="{00000001-D48E-4AE5-BC02-130A391DC84E}"/>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MICS11!$R$221:$Y$221</c:f>
              <c:strCache>
                <c:ptCount val="8"/>
                <c:pt idx="0">
                  <c:v>Region C</c:v>
                </c:pt>
                <c:pt idx="1">
                  <c:v>Region CH</c:v>
                </c:pt>
                <c:pt idx="2">
                  <c:v>Region E</c:v>
                </c:pt>
                <c:pt idx="3">
                  <c:v>Region N</c:v>
                </c:pt>
                <c:pt idx="4">
                  <c:v>Region NE</c:v>
                </c:pt>
                <c:pt idx="5">
                  <c:v>Region S</c:v>
                </c:pt>
                <c:pt idx="6">
                  <c:v>Region SE</c:v>
                </c:pt>
                <c:pt idx="7">
                  <c:v>Region W</c:v>
                </c:pt>
              </c:strCache>
            </c:strRef>
          </c:cat>
          <c:val>
            <c:numRef>
              <c:f>MICS11!$R$224:$Y$224</c:f>
              <c:numCache>
                <c:formatCode>###0.0</c:formatCode>
                <c:ptCount val="8"/>
                <c:pt idx="0">
                  <c:v>9.9885088095306571</c:v>
                </c:pt>
                <c:pt idx="1">
                  <c:v>84.484838168729993</c:v>
                </c:pt>
                <c:pt idx="2">
                  <c:v>28.048302217572246</c:v>
                </c:pt>
                <c:pt idx="3">
                  <c:v>50.092860287760324</c:v>
                </c:pt>
                <c:pt idx="4">
                  <c:v>60.416769577838146</c:v>
                </c:pt>
                <c:pt idx="5">
                  <c:v>22.958619156572691</c:v>
                </c:pt>
                <c:pt idx="6">
                  <c:v>27.618026612891285</c:v>
                </c:pt>
                <c:pt idx="7">
                  <c:v>42.177673270954664</c:v>
                </c:pt>
              </c:numCache>
            </c:numRef>
          </c:val>
          <c:extLst>
            <c:ext xmlns:c16="http://schemas.microsoft.com/office/drawing/2014/chart" uri="{C3380CC4-5D6E-409C-BE32-E72D297353CC}">
              <c16:uniqueId val="{00000002-D48E-4AE5-BC02-130A391DC84E}"/>
            </c:ext>
          </c:extLst>
        </c:ser>
        <c:dLbls>
          <c:showLegendKey val="0"/>
          <c:showVal val="0"/>
          <c:showCatName val="0"/>
          <c:showSerName val="0"/>
          <c:showPercent val="0"/>
          <c:showBubbleSize val="0"/>
        </c:dLbls>
        <c:gapWidth val="50"/>
        <c:overlap val="100"/>
        <c:axId val="369084288"/>
        <c:axId val="369085824"/>
      </c:barChart>
      <c:catAx>
        <c:axId val="369084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9085824"/>
        <c:crosses val="autoZero"/>
        <c:auto val="1"/>
        <c:lblAlgn val="ctr"/>
        <c:lblOffset val="100"/>
        <c:tickLblSkip val="1"/>
        <c:tickMarkSkip val="1"/>
        <c:noMultiLvlLbl val="0"/>
      </c:catAx>
      <c:valAx>
        <c:axId val="369085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9084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MICS11!$C$222:$G$222</c:f>
              <c:numCache>
                <c:formatCode>###0.0</c:formatCode>
                <c:ptCount val="5"/>
                <c:pt idx="0">
                  <c:v>34.956469847730148</c:v>
                </c:pt>
                <c:pt idx="1">
                  <c:v>33.495638642200227</c:v>
                </c:pt>
                <c:pt idx="2">
                  <c:v>39.481583954142764</c:v>
                </c:pt>
                <c:pt idx="3">
                  <c:v>42.243989552522635</c:v>
                </c:pt>
                <c:pt idx="4">
                  <c:v>68.819604156056826</c:v>
                </c:pt>
              </c:numCache>
            </c:numRef>
          </c:val>
          <c:extLst>
            <c:ext xmlns:c16="http://schemas.microsoft.com/office/drawing/2014/chart" uri="{C3380CC4-5D6E-409C-BE32-E72D297353CC}">
              <c16:uniqueId val="{00000000-E46D-4273-BE6B-BF88ACCAE5A3}"/>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MICS11!$C$223:$G$223</c:f>
              <c:numCache>
                <c:formatCode>###0.0</c:formatCode>
                <c:ptCount val="5"/>
                <c:pt idx="0">
                  <c:v>16.187178332225496</c:v>
                </c:pt>
                <c:pt idx="1">
                  <c:v>21.167980853832667</c:v>
                </c:pt>
                <c:pt idx="2">
                  <c:v>24.903273656376783</c:v>
                </c:pt>
                <c:pt idx="3">
                  <c:v>19.127233679838593</c:v>
                </c:pt>
                <c:pt idx="4">
                  <c:v>15.483225761804571</c:v>
                </c:pt>
              </c:numCache>
            </c:numRef>
          </c:val>
          <c:extLst>
            <c:ext xmlns:c16="http://schemas.microsoft.com/office/drawing/2014/chart" uri="{C3380CC4-5D6E-409C-BE32-E72D297353CC}">
              <c16:uniqueId val="{00000001-E46D-4273-BE6B-BF88ACCAE5A3}"/>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MICS11!$C$224:$G$224</c:f>
              <c:numCache>
                <c:formatCode>###0.0</c:formatCode>
                <c:ptCount val="5"/>
                <c:pt idx="0">
                  <c:v>48.856351820044473</c:v>
                </c:pt>
                <c:pt idx="1">
                  <c:v>45.336380503967121</c:v>
                </c:pt>
                <c:pt idx="2">
                  <c:v>35.61514238948044</c:v>
                </c:pt>
                <c:pt idx="3">
                  <c:v>38.628776767638861</c:v>
                </c:pt>
                <c:pt idx="4">
                  <c:v>15.697170082138662</c:v>
                </c:pt>
              </c:numCache>
            </c:numRef>
          </c:val>
          <c:extLst>
            <c:ext xmlns:c16="http://schemas.microsoft.com/office/drawing/2014/chart" uri="{C3380CC4-5D6E-409C-BE32-E72D297353CC}">
              <c16:uniqueId val="{00000002-E46D-4273-BE6B-BF88ACCAE5A3}"/>
            </c:ext>
          </c:extLst>
        </c:ser>
        <c:dLbls>
          <c:showLegendKey val="0"/>
          <c:showVal val="0"/>
          <c:showCatName val="0"/>
          <c:showSerName val="0"/>
          <c:showPercent val="0"/>
          <c:showBubbleSize val="0"/>
        </c:dLbls>
        <c:gapWidth val="50"/>
        <c:overlap val="100"/>
        <c:axId val="369168384"/>
        <c:axId val="369169920"/>
      </c:barChart>
      <c:catAx>
        <c:axId val="369168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9169920"/>
        <c:crosses val="autoZero"/>
        <c:auto val="1"/>
        <c:lblAlgn val="ctr"/>
        <c:lblOffset val="100"/>
        <c:tickLblSkip val="1"/>
        <c:tickMarkSkip val="1"/>
        <c:noMultiLvlLbl val="0"/>
      </c:catAx>
      <c:valAx>
        <c:axId val="3691699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91683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MICS11!$H$18:$L$18</c:f>
              <c:numCache>
                <c:formatCode>###0.0</c:formatCode>
                <c:ptCount val="5"/>
                <c:pt idx="0">
                  <c:v>64.222629488328991</c:v>
                </c:pt>
                <c:pt idx="1">
                  <c:v>71.552001748933847</c:v>
                </c:pt>
                <c:pt idx="2">
                  <c:v>85.016826490874649</c:v>
                </c:pt>
                <c:pt idx="3">
                  <c:v>91.350274277321461</c:v>
                </c:pt>
                <c:pt idx="4">
                  <c:v>96.945850828847142</c:v>
                </c:pt>
              </c:numCache>
            </c:numRef>
          </c:val>
          <c:extLst>
            <c:ext xmlns:c16="http://schemas.microsoft.com/office/drawing/2014/chart" uri="{C3380CC4-5D6E-409C-BE32-E72D297353CC}">
              <c16:uniqueId val="{00000000-F9B4-4880-A836-7C60F96033F3}"/>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MICS11!$H$19:$L$19</c:f>
              <c:numCache>
                <c:formatCode>###0.0</c:formatCode>
                <c:ptCount val="5"/>
                <c:pt idx="0">
                  <c:v>4.9178776242567759</c:v>
                </c:pt>
                <c:pt idx="1">
                  <c:v>5.386842675209297</c:v>
                </c:pt>
                <c:pt idx="2">
                  <c:v>3.5812186379624098</c:v>
                </c:pt>
                <c:pt idx="3">
                  <c:v>1.989459043420055</c:v>
                </c:pt>
                <c:pt idx="4">
                  <c:v>0.87152736708308853</c:v>
                </c:pt>
              </c:numCache>
            </c:numRef>
          </c:val>
          <c:extLst>
            <c:ext xmlns:c16="http://schemas.microsoft.com/office/drawing/2014/chart" uri="{C3380CC4-5D6E-409C-BE32-E72D297353CC}">
              <c16:uniqueId val="{00000001-F9B4-4880-A836-7C60F96033F3}"/>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MICS11!$H$20:$L$20</c:f>
              <c:numCache>
                <c:formatCode>###0.0</c:formatCode>
                <c:ptCount val="5"/>
                <c:pt idx="0">
                  <c:v>17.735468915405178</c:v>
                </c:pt>
                <c:pt idx="1">
                  <c:v>13.650450590673172</c:v>
                </c:pt>
                <c:pt idx="2">
                  <c:v>8.2796162278198864</c:v>
                </c:pt>
                <c:pt idx="3">
                  <c:v>5.7779950402488529</c:v>
                </c:pt>
                <c:pt idx="4">
                  <c:v>1.6730910643006434</c:v>
                </c:pt>
              </c:numCache>
            </c:numRef>
          </c:val>
          <c:extLst>
            <c:ext xmlns:c16="http://schemas.microsoft.com/office/drawing/2014/chart" uri="{C3380CC4-5D6E-409C-BE32-E72D297353CC}">
              <c16:uniqueId val="{00000002-F9B4-4880-A836-7C60F96033F3}"/>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MICS11!$H$21:$L$21</c:f>
              <c:numCache>
                <c:formatCode>###0.0</c:formatCode>
                <c:ptCount val="5"/>
                <c:pt idx="0">
                  <c:v>13.124023972009056</c:v>
                </c:pt>
                <c:pt idx="1">
                  <c:v>9.410704985183683</c:v>
                </c:pt>
                <c:pt idx="2">
                  <c:v>3.1223386433430536</c:v>
                </c:pt>
                <c:pt idx="3">
                  <c:v>0.8822716390096309</c:v>
                </c:pt>
                <c:pt idx="4">
                  <c:v>0.50953073976912566</c:v>
                </c:pt>
              </c:numCache>
            </c:numRef>
          </c:val>
          <c:extLst>
            <c:ext xmlns:c16="http://schemas.microsoft.com/office/drawing/2014/chart" uri="{C3380CC4-5D6E-409C-BE32-E72D297353CC}">
              <c16:uniqueId val="{00000003-F9B4-4880-A836-7C60F96033F3}"/>
            </c:ext>
          </c:extLst>
        </c:ser>
        <c:dLbls>
          <c:showLegendKey val="0"/>
          <c:showVal val="0"/>
          <c:showCatName val="0"/>
          <c:showSerName val="0"/>
          <c:showPercent val="0"/>
          <c:showBubbleSize val="0"/>
        </c:dLbls>
        <c:gapWidth val="50"/>
        <c:overlap val="100"/>
        <c:axId val="369466368"/>
        <c:axId val="369488640"/>
      </c:barChart>
      <c:catAx>
        <c:axId val="369466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9488640"/>
        <c:crosses val="autoZero"/>
        <c:auto val="1"/>
        <c:lblAlgn val="ctr"/>
        <c:lblOffset val="100"/>
        <c:tickLblSkip val="1"/>
        <c:tickMarkSkip val="1"/>
        <c:noMultiLvlLbl val="0"/>
      </c:catAx>
      <c:valAx>
        <c:axId val="3694886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94663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MICS11!$H$124:$L$124</c:f>
              <c:numCache>
                <c:formatCode>###0.0</c:formatCode>
                <c:ptCount val="5"/>
                <c:pt idx="0">
                  <c:v>48.390415853743818</c:v>
                </c:pt>
                <c:pt idx="1">
                  <c:v>45.799841792687431</c:v>
                </c:pt>
                <c:pt idx="2">
                  <c:v>45.832283245895361</c:v>
                </c:pt>
                <c:pt idx="3">
                  <c:v>53.35521994436661</c:v>
                </c:pt>
                <c:pt idx="4">
                  <c:v>75.62676429947831</c:v>
                </c:pt>
              </c:numCache>
            </c:numRef>
          </c:val>
          <c:extLst>
            <c:ext xmlns:c16="http://schemas.microsoft.com/office/drawing/2014/chart" uri="{C3380CC4-5D6E-409C-BE32-E72D297353CC}">
              <c16:uniqueId val="{00000000-6C92-478B-B409-6892EF472F80}"/>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MICS11!$H$125:$L$125</c:f>
              <c:numCache>
                <c:formatCode>###0.0</c:formatCode>
                <c:ptCount val="5"/>
                <c:pt idx="0">
                  <c:v>5.2676043733990241</c:v>
                </c:pt>
                <c:pt idx="1">
                  <c:v>10.128411622582071</c:v>
                </c:pt>
                <c:pt idx="2">
                  <c:v>11.666206632292447</c:v>
                </c:pt>
                <c:pt idx="3">
                  <c:v>12.998322499149067</c:v>
                </c:pt>
                <c:pt idx="4">
                  <c:v>11.194576701876526</c:v>
                </c:pt>
              </c:numCache>
            </c:numRef>
          </c:val>
          <c:extLst>
            <c:ext xmlns:c16="http://schemas.microsoft.com/office/drawing/2014/chart" uri="{C3380CC4-5D6E-409C-BE32-E72D297353CC}">
              <c16:uniqueId val="{00000001-6C92-478B-B409-6892EF472F80}"/>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MICS11!$H$126:$L$126</c:f>
              <c:numCache>
                <c:formatCode>###0.0</c:formatCode>
                <c:ptCount val="5"/>
                <c:pt idx="0">
                  <c:v>43.848452319652928</c:v>
                </c:pt>
                <c:pt idx="1">
                  <c:v>43.566859456980133</c:v>
                </c:pt>
                <c:pt idx="2">
                  <c:v>42.358501406192055</c:v>
                </c:pt>
                <c:pt idx="3">
                  <c:v>33.632654715944973</c:v>
                </c:pt>
                <c:pt idx="4">
                  <c:v>13.178658998645163</c:v>
                </c:pt>
              </c:numCache>
            </c:numRef>
          </c:val>
          <c:extLst>
            <c:ext xmlns:c16="http://schemas.microsoft.com/office/drawing/2014/chart" uri="{C3380CC4-5D6E-409C-BE32-E72D297353CC}">
              <c16:uniqueId val="{00000002-6C92-478B-B409-6892EF472F80}"/>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MICS11!$H$127:$L$127</c:f>
              <c:numCache>
                <c:formatCode>###0.0</c:formatCode>
                <c:ptCount val="5"/>
                <c:pt idx="0">
                  <c:v>2.4935274532042309</c:v>
                </c:pt>
                <c:pt idx="1">
                  <c:v>0.50488712775036404</c:v>
                </c:pt>
                <c:pt idx="2">
                  <c:v>0.14300871562013276</c:v>
                </c:pt>
                <c:pt idx="3">
                  <c:v>1.3802840539348649E-2</c:v>
                </c:pt>
                <c:pt idx="4">
                  <c:v>0</c:v>
                </c:pt>
              </c:numCache>
            </c:numRef>
          </c:val>
          <c:extLst>
            <c:ext xmlns:c16="http://schemas.microsoft.com/office/drawing/2014/chart" uri="{C3380CC4-5D6E-409C-BE32-E72D297353CC}">
              <c16:uniqueId val="{00000003-6C92-478B-B409-6892EF472F80}"/>
            </c:ext>
          </c:extLst>
        </c:ser>
        <c:dLbls>
          <c:showLegendKey val="0"/>
          <c:showVal val="0"/>
          <c:showCatName val="0"/>
          <c:showSerName val="0"/>
          <c:showPercent val="0"/>
          <c:showBubbleSize val="0"/>
        </c:dLbls>
        <c:gapWidth val="50"/>
        <c:overlap val="100"/>
        <c:axId val="369457792"/>
        <c:axId val="369381760"/>
      </c:barChart>
      <c:catAx>
        <c:axId val="369457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9381760"/>
        <c:crosses val="autoZero"/>
        <c:auto val="1"/>
        <c:lblAlgn val="ctr"/>
        <c:lblOffset val="100"/>
        <c:tickLblSkip val="1"/>
        <c:tickMarkSkip val="1"/>
        <c:noMultiLvlLbl val="0"/>
      </c:catAx>
      <c:valAx>
        <c:axId val="3693817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9457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MICS11!$H$222:$L$222</c:f>
              <c:numCache>
                <c:formatCode>###0.0</c:formatCode>
                <c:ptCount val="5"/>
                <c:pt idx="0">
                  <c:v>52.836091896166693</c:v>
                </c:pt>
                <c:pt idx="1">
                  <c:v>61.792006516059118</c:v>
                </c:pt>
                <c:pt idx="2">
                  <c:v>68.158812137175858</c:v>
                </c:pt>
                <c:pt idx="3">
                  <c:v>76.008715193392419</c:v>
                </c:pt>
                <c:pt idx="4">
                  <c:v>89.330877501335621</c:v>
                </c:pt>
              </c:numCache>
            </c:numRef>
          </c:val>
          <c:extLst>
            <c:ext xmlns:c16="http://schemas.microsoft.com/office/drawing/2014/chart" uri="{C3380CC4-5D6E-409C-BE32-E72D297353CC}">
              <c16:uniqueId val="{00000000-2A56-4BBA-997A-9E0333F45E67}"/>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MICS11!$H$223:$L$223</c:f>
              <c:numCache>
                <c:formatCode>###0.0</c:formatCode>
                <c:ptCount val="5"/>
                <c:pt idx="0">
                  <c:v>20.188206096112467</c:v>
                </c:pt>
                <c:pt idx="1">
                  <c:v>18.125033577364949</c:v>
                </c:pt>
                <c:pt idx="2">
                  <c:v>18.28174778825769</c:v>
                </c:pt>
                <c:pt idx="3">
                  <c:v>11.599792470330833</c:v>
                </c:pt>
                <c:pt idx="4">
                  <c:v>6.8085024252093991</c:v>
                </c:pt>
              </c:numCache>
            </c:numRef>
          </c:val>
          <c:extLst>
            <c:ext xmlns:c16="http://schemas.microsoft.com/office/drawing/2014/chart" uri="{C3380CC4-5D6E-409C-BE32-E72D297353CC}">
              <c16:uniqueId val="{00000001-2A56-4BBA-997A-9E0333F45E67}"/>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MICS11!$H$224:$L$224</c:f>
              <c:numCache>
                <c:formatCode>###0.0</c:formatCode>
                <c:ptCount val="5"/>
                <c:pt idx="0">
                  <c:v>26.975702007720955</c:v>
                </c:pt>
                <c:pt idx="1">
                  <c:v>20.082959906575919</c:v>
                </c:pt>
                <c:pt idx="2">
                  <c:v>13.559440074566462</c:v>
                </c:pt>
                <c:pt idx="3">
                  <c:v>12.391492336276725</c:v>
                </c:pt>
                <c:pt idx="4">
                  <c:v>3.8606200734550113</c:v>
                </c:pt>
              </c:numCache>
            </c:numRef>
          </c:val>
          <c:extLst>
            <c:ext xmlns:c16="http://schemas.microsoft.com/office/drawing/2014/chart" uri="{C3380CC4-5D6E-409C-BE32-E72D297353CC}">
              <c16:uniqueId val="{00000002-2A56-4BBA-997A-9E0333F45E67}"/>
            </c:ext>
          </c:extLst>
        </c:ser>
        <c:dLbls>
          <c:showLegendKey val="0"/>
          <c:showVal val="0"/>
          <c:showCatName val="0"/>
          <c:showSerName val="0"/>
          <c:showPercent val="0"/>
          <c:showBubbleSize val="0"/>
        </c:dLbls>
        <c:gapWidth val="50"/>
        <c:overlap val="100"/>
        <c:axId val="369496448"/>
        <c:axId val="369497984"/>
      </c:barChart>
      <c:catAx>
        <c:axId val="3694964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9497984"/>
        <c:crosses val="autoZero"/>
        <c:auto val="1"/>
        <c:lblAlgn val="ctr"/>
        <c:lblOffset val="100"/>
        <c:tickLblSkip val="1"/>
        <c:tickMarkSkip val="1"/>
        <c:noMultiLvlLbl val="0"/>
      </c:catAx>
      <c:valAx>
        <c:axId val="3694979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94964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MICS11!$C$124:$G$124</c:f>
              <c:numCache>
                <c:formatCode>###0.0</c:formatCode>
                <c:ptCount val="5"/>
                <c:pt idx="0">
                  <c:v>25.886922999692551</c:v>
                </c:pt>
                <c:pt idx="1">
                  <c:v>30.329762672746348</c:v>
                </c:pt>
                <c:pt idx="2">
                  <c:v>36.268965553255818</c:v>
                </c:pt>
                <c:pt idx="3">
                  <c:v>30.78661171221022</c:v>
                </c:pt>
                <c:pt idx="4">
                  <c:v>52.314710631918004</c:v>
                </c:pt>
              </c:numCache>
            </c:numRef>
          </c:val>
          <c:extLst>
            <c:ext xmlns:c16="http://schemas.microsoft.com/office/drawing/2014/chart" uri="{C3380CC4-5D6E-409C-BE32-E72D297353CC}">
              <c16:uniqueId val="{00000000-4628-455B-8A5A-7ABB11E936FC}"/>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MICS11!$C$125:$G$125</c:f>
              <c:numCache>
                <c:formatCode>###0.0</c:formatCode>
                <c:ptCount val="5"/>
                <c:pt idx="0">
                  <c:v>1.5225193586608392</c:v>
                </c:pt>
                <c:pt idx="1">
                  <c:v>1.5728871861255938</c:v>
                </c:pt>
                <c:pt idx="2">
                  <c:v>1.7273874035000185</c:v>
                </c:pt>
                <c:pt idx="3">
                  <c:v>3.1251855986159329</c:v>
                </c:pt>
                <c:pt idx="4">
                  <c:v>9.5427157201998334</c:v>
                </c:pt>
              </c:numCache>
            </c:numRef>
          </c:val>
          <c:extLst>
            <c:ext xmlns:c16="http://schemas.microsoft.com/office/drawing/2014/chart" uri="{C3380CC4-5D6E-409C-BE32-E72D297353CC}">
              <c16:uniqueId val="{00000001-4628-455B-8A5A-7ABB11E936FC}"/>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MICS11!$C$126:$G$126</c:f>
              <c:numCache>
                <c:formatCode>###0.0</c:formatCode>
                <c:ptCount val="5"/>
                <c:pt idx="0">
                  <c:v>45.883321034334642</c:v>
                </c:pt>
                <c:pt idx="1">
                  <c:v>40.901355907621529</c:v>
                </c:pt>
                <c:pt idx="2">
                  <c:v>44.50621438028994</c:v>
                </c:pt>
                <c:pt idx="3">
                  <c:v>49.877504443410814</c:v>
                </c:pt>
                <c:pt idx="4">
                  <c:v>37.434874590619557</c:v>
                </c:pt>
              </c:numCache>
            </c:numRef>
          </c:val>
          <c:extLst>
            <c:ext xmlns:c16="http://schemas.microsoft.com/office/drawing/2014/chart" uri="{C3380CC4-5D6E-409C-BE32-E72D297353CC}">
              <c16:uniqueId val="{00000002-4628-455B-8A5A-7ABB11E936FC}"/>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MICS11!$C$127:$G$127</c:f>
              <c:numCache>
                <c:formatCode>###0.0</c:formatCode>
                <c:ptCount val="5"/>
                <c:pt idx="0">
                  <c:v>26.707236607311955</c:v>
                </c:pt>
                <c:pt idx="1">
                  <c:v>27.195994233506532</c:v>
                </c:pt>
                <c:pt idx="2">
                  <c:v>17.497432662954225</c:v>
                </c:pt>
                <c:pt idx="3">
                  <c:v>16.210698245763037</c:v>
                </c:pt>
                <c:pt idx="4">
                  <c:v>0.70769905726260207</c:v>
                </c:pt>
              </c:numCache>
            </c:numRef>
          </c:val>
          <c:extLst>
            <c:ext xmlns:c16="http://schemas.microsoft.com/office/drawing/2014/chart" uri="{C3380CC4-5D6E-409C-BE32-E72D297353CC}">
              <c16:uniqueId val="{00000003-4628-455B-8A5A-7ABB11E936FC}"/>
            </c:ext>
          </c:extLst>
        </c:ser>
        <c:dLbls>
          <c:showLegendKey val="0"/>
          <c:showVal val="0"/>
          <c:showCatName val="0"/>
          <c:showSerName val="0"/>
          <c:showPercent val="0"/>
          <c:showBubbleSize val="0"/>
        </c:dLbls>
        <c:gapWidth val="50"/>
        <c:overlap val="100"/>
        <c:axId val="369015424"/>
        <c:axId val="368910720"/>
      </c:barChart>
      <c:catAx>
        <c:axId val="369015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8910720"/>
        <c:crosses val="autoZero"/>
        <c:auto val="1"/>
        <c:lblAlgn val="ctr"/>
        <c:lblOffset val="100"/>
        <c:tickLblSkip val="1"/>
        <c:tickMarkSkip val="1"/>
        <c:noMultiLvlLbl val="0"/>
      </c:catAx>
      <c:valAx>
        <c:axId val="3689107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9015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MICS11!$M$124:$Q$124</c:f>
              <c:numCache>
                <c:formatCode>###0.0</c:formatCode>
                <c:ptCount val="5"/>
                <c:pt idx="0">
                  <c:v>23.516140678759349</c:v>
                </c:pt>
                <c:pt idx="1">
                  <c:v>30.354870840200821</c:v>
                </c:pt>
                <c:pt idx="2">
                  <c:v>34.819875115445583</c:v>
                </c:pt>
                <c:pt idx="3">
                  <c:v>34.801458800264605</c:v>
                </c:pt>
                <c:pt idx="4">
                  <c:v>32.014073790490265</c:v>
                </c:pt>
              </c:numCache>
            </c:numRef>
          </c:val>
          <c:extLst>
            <c:ext xmlns:c16="http://schemas.microsoft.com/office/drawing/2014/chart" uri="{C3380CC4-5D6E-409C-BE32-E72D297353CC}">
              <c16:uniqueId val="{00000000-0E09-4ED5-B76A-0B6DEA1F9176}"/>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MICS11!$M$125:$Q$125</c:f>
              <c:numCache>
                <c:formatCode>###0.0</c:formatCode>
                <c:ptCount val="5"/>
                <c:pt idx="0">
                  <c:v>1.5386537975305177</c:v>
                </c:pt>
                <c:pt idx="1">
                  <c:v>1.5067645709917021</c:v>
                </c:pt>
                <c:pt idx="2">
                  <c:v>1.7185320200773682</c:v>
                </c:pt>
                <c:pt idx="3">
                  <c:v>2.1346276428772457</c:v>
                </c:pt>
                <c:pt idx="4">
                  <c:v>3.3297097805584515</c:v>
                </c:pt>
              </c:numCache>
            </c:numRef>
          </c:val>
          <c:extLst>
            <c:ext xmlns:c16="http://schemas.microsoft.com/office/drawing/2014/chart" uri="{C3380CC4-5D6E-409C-BE32-E72D297353CC}">
              <c16:uniqueId val="{00000001-0E09-4ED5-B76A-0B6DEA1F9176}"/>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MICS11!$M$126:$Q$126</c:f>
              <c:numCache>
                <c:formatCode>###0.0</c:formatCode>
                <c:ptCount val="5"/>
                <c:pt idx="0">
                  <c:v>46.772802946142605</c:v>
                </c:pt>
                <c:pt idx="1">
                  <c:v>41.656116238599743</c:v>
                </c:pt>
                <c:pt idx="2">
                  <c:v>41.795189218424113</c:v>
                </c:pt>
                <c:pt idx="3">
                  <c:v>45.058762041020216</c:v>
                </c:pt>
                <c:pt idx="4">
                  <c:v>52.346788756334895</c:v>
                </c:pt>
              </c:numCache>
            </c:numRef>
          </c:val>
          <c:extLst>
            <c:ext xmlns:c16="http://schemas.microsoft.com/office/drawing/2014/chart" uri="{C3380CC4-5D6E-409C-BE32-E72D297353CC}">
              <c16:uniqueId val="{00000002-0E09-4ED5-B76A-0B6DEA1F9176}"/>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MICS11!$M$127:$Q$127</c:f>
              <c:numCache>
                <c:formatCode>###0.0</c:formatCode>
                <c:ptCount val="5"/>
                <c:pt idx="0">
                  <c:v>28.172402577567539</c:v>
                </c:pt>
                <c:pt idx="1">
                  <c:v>26.482248350207733</c:v>
                </c:pt>
                <c:pt idx="2">
                  <c:v>21.666403646052931</c:v>
                </c:pt>
                <c:pt idx="3">
                  <c:v>18.005151515837923</c:v>
                </c:pt>
                <c:pt idx="4">
                  <c:v>12.309427672616385</c:v>
                </c:pt>
              </c:numCache>
            </c:numRef>
          </c:val>
          <c:extLst>
            <c:ext xmlns:c16="http://schemas.microsoft.com/office/drawing/2014/chart" uri="{C3380CC4-5D6E-409C-BE32-E72D297353CC}">
              <c16:uniqueId val="{00000003-0E09-4ED5-B76A-0B6DEA1F9176}"/>
            </c:ext>
          </c:extLst>
        </c:ser>
        <c:dLbls>
          <c:showLegendKey val="0"/>
          <c:showVal val="0"/>
          <c:showCatName val="0"/>
          <c:showSerName val="0"/>
          <c:showPercent val="0"/>
          <c:showBubbleSize val="0"/>
        </c:dLbls>
        <c:gapWidth val="50"/>
        <c:overlap val="100"/>
        <c:axId val="368590848"/>
        <c:axId val="368592384"/>
      </c:barChart>
      <c:catAx>
        <c:axId val="3685908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8592384"/>
        <c:crosses val="autoZero"/>
        <c:auto val="1"/>
        <c:lblAlgn val="ctr"/>
        <c:lblOffset val="100"/>
        <c:tickLblSkip val="1"/>
        <c:tickMarkSkip val="1"/>
        <c:noMultiLvlLbl val="0"/>
      </c:catAx>
      <c:valAx>
        <c:axId val="3685923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85908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'DHS15'!$M$15:$Q$15</c:f>
              <c:strCache>
                <c:ptCount val="5"/>
                <c:pt idx="0">
                  <c:v>Poorest</c:v>
                </c:pt>
                <c:pt idx="1">
                  <c:v>Poor</c:v>
                </c:pt>
                <c:pt idx="2">
                  <c:v>Middle</c:v>
                </c:pt>
                <c:pt idx="3">
                  <c:v>Rich</c:v>
                </c:pt>
                <c:pt idx="4">
                  <c:v>Richest</c:v>
                </c:pt>
              </c:strCache>
            </c:strRef>
          </c:cat>
          <c:val>
            <c:numRef>
              <c:f>'DHS15'!$M$18:$Q$18</c:f>
              <c:numCache>
                <c:formatCode>###0.0</c:formatCode>
                <c:ptCount val="5"/>
                <c:pt idx="0">
                  <c:v>43.146050535877286</c:v>
                </c:pt>
                <c:pt idx="1">
                  <c:v>51.656539018086143</c:v>
                </c:pt>
                <c:pt idx="2">
                  <c:v>58.838621316218699</c:v>
                </c:pt>
                <c:pt idx="3">
                  <c:v>65.775021632771626</c:v>
                </c:pt>
                <c:pt idx="4">
                  <c:v>78.9965850673169</c:v>
                </c:pt>
              </c:numCache>
            </c:numRef>
          </c:val>
          <c:extLst>
            <c:ext xmlns:c16="http://schemas.microsoft.com/office/drawing/2014/chart" uri="{C3380CC4-5D6E-409C-BE32-E72D297353CC}">
              <c16:uniqueId val="{00000000-3D03-41CF-96CC-B72B413750BD}"/>
            </c:ext>
          </c:extLst>
        </c:ser>
        <c:ser>
          <c:idx val="1"/>
          <c:order val="1"/>
          <c:tx>
            <c:strRef>
              <c:f>'DHS15'!$B$19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'DHS15'!$M$15:$Q$15</c:f>
              <c:strCache>
                <c:ptCount val="5"/>
                <c:pt idx="0">
                  <c:v>Poorest</c:v>
                </c:pt>
                <c:pt idx="1">
                  <c:v>Poor</c:v>
                </c:pt>
                <c:pt idx="2">
                  <c:v>Middle</c:v>
                </c:pt>
                <c:pt idx="3">
                  <c:v>Rich</c:v>
                </c:pt>
                <c:pt idx="4">
                  <c:v>Richest</c:v>
                </c:pt>
              </c:strCache>
            </c:strRef>
          </c:cat>
          <c:val>
            <c:numRef>
              <c:f>'DHS15'!$M$19:$Q$19</c:f>
              <c:numCache>
                <c:formatCode>###0.0</c:formatCode>
                <c:ptCount val="5"/>
                <c:pt idx="0">
                  <c:v>7.6446052124897355</c:v>
                </c:pt>
                <c:pt idx="1">
                  <c:v>4.2292387109128429</c:v>
                </c:pt>
                <c:pt idx="2">
                  <c:v>8.0385275530510434</c:v>
                </c:pt>
                <c:pt idx="3">
                  <c:v>6.0620305825155683</c:v>
                </c:pt>
                <c:pt idx="4">
                  <c:v>3.5814942659676596</c:v>
                </c:pt>
              </c:numCache>
            </c:numRef>
          </c:val>
          <c:extLst>
            <c:ext xmlns:c16="http://schemas.microsoft.com/office/drawing/2014/chart" uri="{C3380CC4-5D6E-409C-BE32-E72D297353CC}">
              <c16:uniqueId val="{00000001-3D03-41CF-96CC-B72B413750BD}"/>
            </c:ext>
          </c:extLst>
        </c:ser>
        <c:ser>
          <c:idx val="2"/>
          <c:order val="2"/>
          <c:tx>
            <c:strRef>
              <c:f>'DHS15'!$B$20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'DHS15'!$M$15:$Q$15</c:f>
              <c:strCache>
                <c:ptCount val="5"/>
                <c:pt idx="0">
                  <c:v>Poorest</c:v>
                </c:pt>
                <c:pt idx="1">
                  <c:v>Poor</c:v>
                </c:pt>
                <c:pt idx="2">
                  <c:v>Middle</c:v>
                </c:pt>
                <c:pt idx="3">
                  <c:v>Rich</c:v>
                </c:pt>
                <c:pt idx="4">
                  <c:v>Richest</c:v>
                </c:pt>
              </c:strCache>
            </c:strRef>
          </c:cat>
          <c:val>
            <c:numRef>
              <c:f>'DHS15'!$M$20:$Q$20</c:f>
              <c:numCache>
                <c:formatCode>###0.0</c:formatCode>
                <c:ptCount val="5"/>
                <c:pt idx="0">
                  <c:v>33.294648314521396</c:v>
                </c:pt>
                <c:pt idx="1">
                  <c:v>31.966860007063126</c:v>
                </c:pt>
                <c:pt idx="2">
                  <c:v>24.732546353906031</c:v>
                </c:pt>
                <c:pt idx="3">
                  <c:v>22.891491387513092</c:v>
                </c:pt>
                <c:pt idx="4">
                  <c:v>13.696840843229806</c:v>
                </c:pt>
              </c:numCache>
            </c:numRef>
          </c:val>
          <c:extLst>
            <c:ext xmlns:c16="http://schemas.microsoft.com/office/drawing/2014/chart" uri="{C3380CC4-5D6E-409C-BE32-E72D297353CC}">
              <c16:uniqueId val="{00000002-3D03-41CF-96CC-B72B413750BD}"/>
            </c:ext>
          </c:extLst>
        </c:ser>
        <c:ser>
          <c:idx val="3"/>
          <c:order val="3"/>
          <c:tx>
            <c:strRef>
              <c:f>'DHS15'!$B$21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'DHS15'!$M$15:$Q$15</c:f>
              <c:strCache>
                <c:ptCount val="5"/>
                <c:pt idx="0">
                  <c:v>Poorest</c:v>
                </c:pt>
                <c:pt idx="1">
                  <c:v>Poor</c:v>
                </c:pt>
                <c:pt idx="2">
                  <c:v>Middle</c:v>
                </c:pt>
                <c:pt idx="3">
                  <c:v>Rich</c:v>
                </c:pt>
                <c:pt idx="4">
                  <c:v>Richest</c:v>
                </c:pt>
              </c:strCache>
            </c:strRef>
          </c:cat>
          <c:val>
            <c:numRef>
              <c:f>'DHS15'!$M$21:$Q$21</c:f>
              <c:numCache>
                <c:formatCode>###0.0</c:formatCode>
                <c:ptCount val="5"/>
                <c:pt idx="0">
                  <c:v>15.914695937111578</c:v>
                </c:pt>
                <c:pt idx="1">
                  <c:v>12.147362263937888</c:v>
                </c:pt>
                <c:pt idx="2">
                  <c:v>8.3903047768242214</c:v>
                </c:pt>
                <c:pt idx="3">
                  <c:v>5.2714563971997128</c:v>
                </c:pt>
                <c:pt idx="4">
                  <c:v>3.7250798234856344</c:v>
                </c:pt>
              </c:numCache>
            </c:numRef>
          </c:val>
          <c:extLst>
            <c:ext xmlns:c16="http://schemas.microsoft.com/office/drawing/2014/chart" uri="{C3380CC4-5D6E-409C-BE32-E72D297353CC}">
              <c16:uniqueId val="{00000003-3D03-41CF-96CC-B72B413750BD}"/>
            </c:ext>
          </c:extLst>
        </c:ser>
        <c:dLbls>
          <c:showLegendKey val="0"/>
          <c:showVal val="0"/>
          <c:showCatName val="0"/>
          <c:showSerName val="0"/>
          <c:showPercent val="0"/>
          <c:showBubbleSize val="0"/>
        </c:dLbls>
        <c:gapWidth val="50"/>
        <c:overlap val="100"/>
        <c:axId val="206408320"/>
        <c:axId val="206426496"/>
      </c:barChart>
      <c:catAx>
        <c:axId val="2064083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6426496"/>
        <c:crosses val="autoZero"/>
        <c:auto val="1"/>
        <c:lblAlgn val="ctr"/>
        <c:lblOffset val="100"/>
        <c:tickLblSkip val="1"/>
        <c:tickMarkSkip val="1"/>
        <c:noMultiLvlLbl val="0"/>
      </c:catAx>
      <c:valAx>
        <c:axId val="206426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64083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'DHS15'!$R$15:$AY$15</c:f>
              <c:strCache>
                <c:ptCount val="34"/>
                <c:pt idx="0">
                  <c:v>Badakhshan</c:v>
                </c:pt>
                <c:pt idx="1">
                  <c:v>Badghis</c:v>
                </c:pt>
                <c:pt idx="2">
                  <c:v>Baghlan</c:v>
                </c:pt>
                <c:pt idx="3">
                  <c:v>Balkh</c:v>
                </c:pt>
                <c:pt idx="4">
                  <c:v>Bamyan</c:v>
                </c:pt>
                <c:pt idx="5">
                  <c:v>Daykundi</c:v>
                </c:pt>
                <c:pt idx="6">
                  <c:v>Farah</c:v>
                </c:pt>
                <c:pt idx="7">
                  <c:v>Faryab</c:v>
                </c:pt>
                <c:pt idx="8">
                  <c:v>Ghazni</c:v>
                </c:pt>
                <c:pt idx="9">
                  <c:v>Ghor</c:v>
                </c:pt>
                <c:pt idx="10">
                  <c:v>Helmand</c:v>
                </c:pt>
                <c:pt idx="11">
                  <c:v>Herat</c:v>
                </c:pt>
                <c:pt idx="12">
                  <c:v>Jawzjan</c:v>
                </c:pt>
                <c:pt idx="13">
                  <c:v>Kabul</c:v>
                </c:pt>
                <c:pt idx="14">
                  <c:v>Kandahar</c:v>
                </c:pt>
                <c:pt idx="15">
                  <c:v>Kapisa</c:v>
                </c:pt>
                <c:pt idx="16">
                  <c:v>Khost</c:v>
                </c:pt>
                <c:pt idx="17">
                  <c:v>Kunarha</c:v>
                </c:pt>
                <c:pt idx="18">
                  <c:v>Kunduz</c:v>
                </c:pt>
                <c:pt idx="19">
                  <c:v>Laghman</c:v>
                </c:pt>
                <c:pt idx="20">
                  <c:v>Logar</c:v>
                </c:pt>
                <c:pt idx="21">
                  <c:v>Nangarhar</c:v>
                </c:pt>
                <c:pt idx="22">
                  <c:v>Nimroz</c:v>
                </c:pt>
                <c:pt idx="23">
                  <c:v>Nooristan</c:v>
                </c:pt>
                <c:pt idx="24">
                  <c:v>Paktika</c:v>
                </c:pt>
                <c:pt idx="25">
                  <c:v>Paktya</c:v>
                </c:pt>
                <c:pt idx="26">
                  <c:v>Panjsher</c:v>
                </c:pt>
                <c:pt idx="27">
                  <c:v>Parwan</c:v>
                </c:pt>
                <c:pt idx="28">
                  <c:v>Samangan</c:v>
                </c:pt>
                <c:pt idx="29">
                  <c:v>Sar-E-Pul</c:v>
                </c:pt>
                <c:pt idx="30">
                  <c:v>Takhar</c:v>
                </c:pt>
                <c:pt idx="31">
                  <c:v>Urozgan</c:v>
                </c:pt>
                <c:pt idx="32">
                  <c:v>Wardak</c:v>
                </c:pt>
                <c:pt idx="33">
                  <c:v>Zabul</c:v>
                </c:pt>
              </c:strCache>
            </c:strRef>
          </c:cat>
          <c:val>
            <c:numRef>
              <c:f>'DHS15'!$R$18:$AY$18</c:f>
              <c:numCache>
                <c:formatCode>###0.0</c:formatCode>
                <c:ptCount val="34"/>
                <c:pt idx="0">
                  <c:v>69.472935821033602</c:v>
                </c:pt>
                <c:pt idx="1">
                  <c:v>41.33625539626879</c:v>
                </c:pt>
                <c:pt idx="2">
                  <c:v>74.705389136087121</c:v>
                </c:pt>
                <c:pt idx="3">
                  <c:v>67.365663182339873</c:v>
                </c:pt>
                <c:pt idx="4">
                  <c:v>39.263415229957793</c:v>
                </c:pt>
                <c:pt idx="5">
                  <c:v>17.059647604963789</c:v>
                </c:pt>
                <c:pt idx="6">
                  <c:v>52.565393734287071</c:v>
                </c:pt>
                <c:pt idx="7">
                  <c:v>76.52335668342856</c:v>
                </c:pt>
                <c:pt idx="8">
                  <c:v>47.330216016361653</c:v>
                </c:pt>
                <c:pt idx="9">
                  <c:v>40.26239073209085</c:v>
                </c:pt>
                <c:pt idx="10">
                  <c:v>72.900641939496921</c:v>
                </c:pt>
                <c:pt idx="11">
                  <c:v>47.089309509631839</c:v>
                </c:pt>
                <c:pt idx="12">
                  <c:v>52.721014775087262</c:v>
                </c:pt>
                <c:pt idx="13">
                  <c:v>92.700982308240199</c:v>
                </c:pt>
                <c:pt idx="14">
                  <c:v>66.313141566243345</c:v>
                </c:pt>
                <c:pt idx="15">
                  <c:v>36.285935451873549</c:v>
                </c:pt>
                <c:pt idx="16">
                  <c:v>81.207246847386443</c:v>
                </c:pt>
                <c:pt idx="17">
                  <c:v>75.174732793403393</c:v>
                </c:pt>
                <c:pt idx="18">
                  <c:v>67.696498719594516</c:v>
                </c:pt>
                <c:pt idx="19">
                  <c:v>70.845230675034713</c:v>
                </c:pt>
                <c:pt idx="20">
                  <c:v>75.087950557029657</c:v>
                </c:pt>
                <c:pt idx="21">
                  <c:v>85.058952098334444</c:v>
                </c:pt>
                <c:pt idx="22">
                  <c:v>84.455018526900162</c:v>
                </c:pt>
                <c:pt idx="23">
                  <c:v>12.224696985297824</c:v>
                </c:pt>
                <c:pt idx="24">
                  <c:v>95.211901141794229</c:v>
                </c:pt>
                <c:pt idx="25">
                  <c:v>80.306936319674293</c:v>
                </c:pt>
                <c:pt idx="26">
                  <c:v>71.754058207150806</c:v>
                </c:pt>
                <c:pt idx="27">
                  <c:v>62.385031479743112</c:v>
                </c:pt>
                <c:pt idx="28">
                  <c:v>43.610615550352058</c:v>
                </c:pt>
                <c:pt idx="29">
                  <c:v>39.556403335250018</c:v>
                </c:pt>
                <c:pt idx="30">
                  <c:v>78.997734784538139</c:v>
                </c:pt>
                <c:pt idx="31">
                  <c:v>24.459659012342907</c:v>
                </c:pt>
                <c:pt idx="32">
                  <c:v>17.773414148381015</c:v>
                </c:pt>
                <c:pt idx="33">
                  <c:v>97.463025109222642</c:v>
                </c:pt>
              </c:numCache>
            </c:numRef>
          </c:val>
          <c:extLst>
            <c:ext xmlns:c16="http://schemas.microsoft.com/office/drawing/2014/chart" uri="{C3380CC4-5D6E-409C-BE32-E72D297353CC}">
              <c16:uniqueId val="{00000000-0A56-4388-9C5B-D8E402EC616A}"/>
            </c:ext>
          </c:extLst>
        </c:ser>
        <c:ser>
          <c:idx val="1"/>
          <c:order val="1"/>
          <c:tx>
            <c:strRef>
              <c:f>'DHS15'!$B$19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'DHS15'!$R$15:$AY$15</c:f>
              <c:strCache>
                <c:ptCount val="34"/>
                <c:pt idx="0">
                  <c:v>Badakhshan</c:v>
                </c:pt>
                <c:pt idx="1">
                  <c:v>Badghis</c:v>
                </c:pt>
                <c:pt idx="2">
                  <c:v>Baghlan</c:v>
                </c:pt>
                <c:pt idx="3">
                  <c:v>Balkh</c:v>
                </c:pt>
                <c:pt idx="4">
                  <c:v>Bamyan</c:v>
                </c:pt>
                <c:pt idx="5">
                  <c:v>Daykundi</c:v>
                </c:pt>
                <c:pt idx="6">
                  <c:v>Farah</c:v>
                </c:pt>
                <c:pt idx="7">
                  <c:v>Faryab</c:v>
                </c:pt>
                <c:pt idx="8">
                  <c:v>Ghazni</c:v>
                </c:pt>
                <c:pt idx="9">
                  <c:v>Ghor</c:v>
                </c:pt>
                <c:pt idx="10">
                  <c:v>Helmand</c:v>
                </c:pt>
                <c:pt idx="11">
                  <c:v>Herat</c:v>
                </c:pt>
                <c:pt idx="12">
                  <c:v>Jawzjan</c:v>
                </c:pt>
                <c:pt idx="13">
                  <c:v>Kabul</c:v>
                </c:pt>
                <c:pt idx="14">
                  <c:v>Kandahar</c:v>
                </c:pt>
                <c:pt idx="15">
                  <c:v>Kapisa</c:v>
                </c:pt>
                <c:pt idx="16">
                  <c:v>Khost</c:v>
                </c:pt>
                <c:pt idx="17">
                  <c:v>Kunarha</c:v>
                </c:pt>
                <c:pt idx="18">
                  <c:v>Kunduz</c:v>
                </c:pt>
                <c:pt idx="19">
                  <c:v>Laghman</c:v>
                </c:pt>
                <c:pt idx="20">
                  <c:v>Logar</c:v>
                </c:pt>
                <c:pt idx="21">
                  <c:v>Nangarhar</c:v>
                </c:pt>
                <c:pt idx="22">
                  <c:v>Nimroz</c:v>
                </c:pt>
                <c:pt idx="23">
                  <c:v>Nooristan</c:v>
                </c:pt>
                <c:pt idx="24">
                  <c:v>Paktika</c:v>
                </c:pt>
                <c:pt idx="25">
                  <c:v>Paktya</c:v>
                </c:pt>
                <c:pt idx="26">
                  <c:v>Panjsher</c:v>
                </c:pt>
                <c:pt idx="27">
                  <c:v>Parwan</c:v>
                </c:pt>
                <c:pt idx="28">
                  <c:v>Samangan</c:v>
                </c:pt>
                <c:pt idx="29">
                  <c:v>Sar-E-Pul</c:v>
                </c:pt>
                <c:pt idx="30">
                  <c:v>Takhar</c:v>
                </c:pt>
                <c:pt idx="31">
                  <c:v>Urozgan</c:v>
                </c:pt>
                <c:pt idx="32">
                  <c:v>Wardak</c:v>
                </c:pt>
                <c:pt idx="33">
                  <c:v>Zabul</c:v>
                </c:pt>
              </c:strCache>
            </c:strRef>
          </c:cat>
          <c:val>
            <c:numRef>
              <c:f>'DHS15'!$R$19:$AY$19</c:f>
              <c:numCache>
                <c:formatCode>###0.0</c:formatCode>
                <c:ptCount val="34"/>
                <c:pt idx="0">
                  <c:v>5.1871941248832902</c:v>
                </c:pt>
                <c:pt idx="1">
                  <c:v>10.827088394608415</c:v>
                </c:pt>
                <c:pt idx="2">
                  <c:v>4.068661041989305</c:v>
                </c:pt>
                <c:pt idx="3">
                  <c:v>4.9361539254300872</c:v>
                </c:pt>
                <c:pt idx="4">
                  <c:v>3.8569492804118215</c:v>
                </c:pt>
                <c:pt idx="5">
                  <c:v>1.3324894417477646</c:v>
                </c:pt>
                <c:pt idx="6">
                  <c:v>0</c:v>
                </c:pt>
                <c:pt idx="7">
                  <c:v>2.5410930743979701</c:v>
                </c:pt>
                <c:pt idx="8">
                  <c:v>0.42436807899062601</c:v>
                </c:pt>
                <c:pt idx="9">
                  <c:v>3.1333616435937102</c:v>
                </c:pt>
                <c:pt idx="10">
                  <c:v>0.36263584445292224</c:v>
                </c:pt>
                <c:pt idx="11">
                  <c:v>10.201760535594172</c:v>
                </c:pt>
                <c:pt idx="12">
                  <c:v>21.024216006551633</c:v>
                </c:pt>
                <c:pt idx="13">
                  <c:v>1.1528168998067294</c:v>
                </c:pt>
                <c:pt idx="14">
                  <c:v>22.97472734344932</c:v>
                </c:pt>
                <c:pt idx="15">
                  <c:v>0.57173710779641518</c:v>
                </c:pt>
                <c:pt idx="16">
                  <c:v>2.644599379333183</c:v>
                </c:pt>
                <c:pt idx="17">
                  <c:v>1.3105646599820207</c:v>
                </c:pt>
                <c:pt idx="18">
                  <c:v>1.4407155861747167</c:v>
                </c:pt>
                <c:pt idx="19">
                  <c:v>2.086596147303537</c:v>
                </c:pt>
                <c:pt idx="20">
                  <c:v>0.18563845376002436</c:v>
                </c:pt>
                <c:pt idx="21">
                  <c:v>4.5596681397413494</c:v>
                </c:pt>
                <c:pt idx="22">
                  <c:v>5.7696485378560247</c:v>
                </c:pt>
                <c:pt idx="23">
                  <c:v>4.0563791231326736</c:v>
                </c:pt>
                <c:pt idx="24">
                  <c:v>0</c:v>
                </c:pt>
                <c:pt idx="25">
                  <c:v>0.90418147809593807</c:v>
                </c:pt>
                <c:pt idx="26">
                  <c:v>4.045643726244637</c:v>
                </c:pt>
                <c:pt idx="27">
                  <c:v>3.7185880339881532</c:v>
                </c:pt>
                <c:pt idx="28">
                  <c:v>4.2167671439346828</c:v>
                </c:pt>
                <c:pt idx="29">
                  <c:v>0.82714231822190187</c:v>
                </c:pt>
                <c:pt idx="30">
                  <c:v>4.169522912301959</c:v>
                </c:pt>
                <c:pt idx="31">
                  <c:v>0.46497519292540285</c:v>
                </c:pt>
                <c:pt idx="32">
                  <c:v>0.19702975232460374</c:v>
                </c:pt>
                <c:pt idx="33">
                  <c:v>0</c:v>
                </c:pt>
              </c:numCache>
            </c:numRef>
          </c:val>
          <c:extLst>
            <c:ext xmlns:c16="http://schemas.microsoft.com/office/drawing/2014/chart" uri="{C3380CC4-5D6E-409C-BE32-E72D297353CC}">
              <c16:uniqueId val="{00000001-0A56-4388-9C5B-D8E402EC616A}"/>
            </c:ext>
          </c:extLst>
        </c:ser>
        <c:ser>
          <c:idx val="2"/>
          <c:order val="2"/>
          <c:tx>
            <c:strRef>
              <c:f>'DHS15'!$B$20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'DHS15'!$R$15:$AY$15</c:f>
              <c:strCache>
                <c:ptCount val="34"/>
                <c:pt idx="0">
                  <c:v>Badakhshan</c:v>
                </c:pt>
                <c:pt idx="1">
                  <c:v>Badghis</c:v>
                </c:pt>
                <c:pt idx="2">
                  <c:v>Baghlan</c:v>
                </c:pt>
                <c:pt idx="3">
                  <c:v>Balkh</c:v>
                </c:pt>
                <c:pt idx="4">
                  <c:v>Bamyan</c:v>
                </c:pt>
                <c:pt idx="5">
                  <c:v>Daykundi</c:v>
                </c:pt>
                <c:pt idx="6">
                  <c:v>Farah</c:v>
                </c:pt>
                <c:pt idx="7">
                  <c:v>Faryab</c:v>
                </c:pt>
                <c:pt idx="8">
                  <c:v>Ghazni</c:v>
                </c:pt>
                <c:pt idx="9">
                  <c:v>Ghor</c:v>
                </c:pt>
                <c:pt idx="10">
                  <c:v>Helmand</c:v>
                </c:pt>
                <c:pt idx="11">
                  <c:v>Herat</c:v>
                </c:pt>
                <c:pt idx="12">
                  <c:v>Jawzjan</c:v>
                </c:pt>
                <c:pt idx="13">
                  <c:v>Kabul</c:v>
                </c:pt>
                <c:pt idx="14">
                  <c:v>Kandahar</c:v>
                </c:pt>
                <c:pt idx="15">
                  <c:v>Kapisa</c:v>
                </c:pt>
                <c:pt idx="16">
                  <c:v>Khost</c:v>
                </c:pt>
                <c:pt idx="17">
                  <c:v>Kunarha</c:v>
                </c:pt>
                <c:pt idx="18">
                  <c:v>Kunduz</c:v>
                </c:pt>
                <c:pt idx="19">
                  <c:v>Laghman</c:v>
                </c:pt>
                <c:pt idx="20">
                  <c:v>Logar</c:v>
                </c:pt>
                <c:pt idx="21">
                  <c:v>Nangarhar</c:v>
                </c:pt>
                <c:pt idx="22">
                  <c:v>Nimroz</c:v>
                </c:pt>
                <c:pt idx="23">
                  <c:v>Nooristan</c:v>
                </c:pt>
                <c:pt idx="24">
                  <c:v>Paktika</c:v>
                </c:pt>
                <c:pt idx="25">
                  <c:v>Paktya</c:v>
                </c:pt>
                <c:pt idx="26">
                  <c:v>Panjsher</c:v>
                </c:pt>
                <c:pt idx="27">
                  <c:v>Parwan</c:v>
                </c:pt>
                <c:pt idx="28">
                  <c:v>Samangan</c:v>
                </c:pt>
                <c:pt idx="29">
                  <c:v>Sar-E-Pul</c:v>
                </c:pt>
                <c:pt idx="30">
                  <c:v>Takhar</c:v>
                </c:pt>
                <c:pt idx="31">
                  <c:v>Urozgan</c:v>
                </c:pt>
                <c:pt idx="32">
                  <c:v>Wardak</c:v>
                </c:pt>
                <c:pt idx="33">
                  <c:v>Zabul</c:v>
                </c:pt>
              </c:strCache>
            </c:strRef>
          </c:cat>
          <c:val>
            <c:numRef>
              <c:f>'DHS15'!$R$20:$AY$20</c:f>
              <c:numCache>
                <c:formatCode>###0.0</c:formatCode>
                <c:ptCount val="34"/>
                <c:pt idx="0">
                  <c:v>19.891764065903153</c:v>
                </c:pt>
                <c:pt idx="1">
                  <c:v>15.157423695724916</c:v>
                </c:pt>
                <c:pt idx="2">
                  <c:v>11.667600770244684</c:v>
                </c:pt>
                <c:pt idx="3">
                  <c:v>11.316021554069099</c:v>
                </c:pt>
                <c:pt idx="4">
                  <c:v>36.480238599067974</c:v>
                </c:pt>
                <c:pt idx="5">
                  <c:v>70.945914323003876</c:v>
                </c:pt>
                <c:pt idx="6">
                  <c:v>47.336999036351791</c:v>
                </c:pt>
                <c:pt idx="7">
                  <c:v>9.6181934703916632</c:v>
                </c:pt>
                <c:pt idx="8">
                  <c:v>51.470104659550579</c:v>
                </c:pt>
                <c:pt idx="9">
                  <c:v>56.035319209641777</c:v>
                </c:pt>
                <c:pt idx="10">
                  <c:v>17.454561761681472</c:v>
                </c:pt>
                <c:pt idx="11">
                  <c:v>42.536942595879651</c:v>
                </c:pt>
                <c:pt idx="12">
                  <c:v>10.87356542624797</c:v>
                </c:pt>
                <c:pt idx="13">
                  <c:v>5.8841361968849144</c:v>
                </c:pt>
                <c:pt idx="14">
                  <c:v>10.712131090307334</c:v>
                </c:pt>
                <c:pt idx="15">
                  <c:v>20.062300103399899</c:v>
                </c:pt>
                <c:pt idx="16">
                  <c:v>13.367868565336693</c:v>
                </c:pt>
                <c:pt idx="17">
                  <c:v>18.488637418257394</c:v>
                </c:pt>
                <c:pt idx="18">
                  <c:v>29.136547977379429</c:v>
                </c:pt>
                <c:pt idx="19">
                  <c:v>24.520890390039689</c:v>
                </c:pt>
                <c:pt idx="20">
                  <c:v>23.964951801534063</c:v>
                </c:pt>
                <c:pt idx="21">
                  <c:v>10.147750948657022</c:v>
                </c:pt>
                <c:pt idx="22">
                  <c:v>9.5102611226919347</c:v>
                </c:pt>
                <c:pt idx="23">
                  <c:v>53.526101870376138</c:v>
                </c:pt>
                <c:pt idx="24">
                  <c:v>4.0324561673974717</c:v>
                </c:pt>
                <c:pt idx="25">
                  <c:v>5.7493038371228309</c:v>
                </c:pt>
                <c:pt idx="26">
                  <c:v>13.56447368750354</c:v>
                </c:pt>
                <c:pt idx="27">
                  <c:v>14.870949096536098</c:v>
                </c:pt>
                <c:pt idx="28">
                  <c:v>1.5107838079270692</c:v>
                </c:pt>
                <c:pt idx="29">
                  <c:v>38.044920758609301</c:v>
                </c:pt>
                <c:pt idx="30">
                  <c:v>14.972286902611794</c:v>
                </c:pt>
                <c:pt idx="31">
                  <c:v>62.88833635564766</c:v>
                </c:pt>
                <c:pt idx="32">
                  <c:v>64.062704353545143</c:v>
                </c:pt>
                <c:pt idx="33">
                  <c:v>2.5369748907773584</c:v>
                </c:pt>
              </c:numCache>
            </c:numRef>
          </c:val>
          <c:extLst>
            <c:ext xmlns:c16="http://schemas.microsoft.com/office/drawing/2014/chart" uri="{C3380CC4-5D6E-409C-BE32-E72D297353CC}">
              <c16:uniqueId val="{00000002-0A56-4388-9C5B-D8E402EC616A}"/>
            </c:ext>
          </c:extLst>
        </c:ser>
        <c:ser>
          <c:idx val="3"/>
          <c:order val="3"/>
          <c:tx>
            <c:strRef>
              <c:f>'DHS15'!$B$21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'DHS15'!$R$15:$AY$15</c:f>
              <c:strCache>
                <c:ptCount val="34"/>
                <c:pt idx="0">
                  <c:v>Badakhshan</c:v>
                </c:pt>
                <c:pt idx="1">
                  <c:v>Badghis</c:v>
                </c:pt>
                <c:pt idx="2">
                  <c:v>Baghlan</c:v>
                </c:pt>
                <c:pt idx="3">
                  <c:v>Balkh</c:v>
                </c:pt>
                <c:pt idx="4">
                  <c:v>Bamyan</c:v>
                </c:pt>
                <c:pt idx="5">
                  <c:v>Daykundi</c:v>
                </c:pt>
                <c:pt idx="6">
                  <c:v>Farah</c:v>
                </c:pt>
                <c:pt idx="7">
                  <c:v>Faryab</c:v>
                </c:pt>
                <c:pt idx="8">
                  <c:v>Ghazni</c:v>
                </c:pt>
                <c:pt idx="9">
                  <c:v>Ghor</c:v>
                </c:pt>
                <c:pt idx="10">
                  <c:v>Helmand</c:v>
                </c:pt>
                <c:pt idx="11">
                  <c:v>Herat</c:v>
                </c:pt>
                <c:pt idx="12">
                  <c:v>Jawzjan</c:v>
                </c:pt>
                <c:pt idx="13">
                  <c:v>Kabul</c:v>
                </c:pt>
                <c:pt idx="14">
                  <c:v>Kandahar</c:v>
                </c:pt>
                <c:pt idx="15">
                  <c:v>Kapisa</c:v>
                </c:pt>
                <c:pt idx="16">
                  <c:v>Khost</c:v>
                </c:pt>
                <c:pt idx="17">
                  <c:v>Kunarha</c:v>
                </c:pt>
                <c:pt idx="18">
                  <c:v>Kunduz</c:v>
                </c:pt>
                <c:pt idx="19">
                  <c:v>Laghman</c:v>
                </c:pt>
                <c:pt idx="20">
                  <c:v>Logar</c:v>
                </c:pt>
                <c:pt idx="21">
                  <c:v>Nangarhar</c:v>
                </c:pt>
                <c:pt idx="22">
                  <c:v>Nimroz</c:v>
                </c:pt>
                <c:pt idx="23">
                  <c:v>Nooristan</c:v>
                </c:pt>
                <c:pt idx="24">
                  <c:v>Paktika</c:v>
                </c:pt>
                <c:pt idx="25">
                  <c:v>Paktya</c:v>
                </c:pt>
                <c:pt idx="26">
                  <c:v>Panjsher</c:v>
                </c:pt>
                <c:pt idx="27">
                  <c:v>Parwan</c:v>
                </c:pt>
                <c:pt idx="28">
                  <c:v>Samangan</c:v>
                </c:pt>
                <c:pt idx="29">
                  <c:v>Sar-E-Pul</c:v>
                </c:pt>
                <c:pt idx="30">
                  <c:v>Takhar</c:v>
                </c:pt>
                <c:pt idx="31">
                  <c:v>Urozgan</c:v>
                </c:pt>
                <c:pt idx="32">
                  <c:v>Wardak</c:v>
                </c:pt>
                <c:pt idx="33">
                  <c:v>Zabul</c:v>
                </c:pt>
              </c:strCache>
            </c:strRef>
          </c:cat>
          <c:val>
            <c:numRef>
              <c:f>'DHS15'!$R$21:$AY$21</c:f>
              <c:numCache>
                <c:formatCode>###0.0</c:formatCode>
                <c:ptCount val="34"/>
                <c:pt idx="0">
                  <c:v>5.4481059881799521</c:v>
                </c:pt>
                <c:pt idx="1">
                  <c:v>32.679232513397878</c:v>
                </c:pt>
                <c:pt idx="2">
                  <c:v>9.5583490516788903</c:v>
                </c:pt>
                <c:pt idx="3">
                  <c:v>16.382161338160941</c:v>
                </c:pt>
                <c:pt idx="4">
                  <c:v>20.399396890562411</c:v>
                </c:pt>
                <c:pt idx="5">
                  <c:v>10.66194863028457</c:v>
                </c:pt>
                <c:pt idx="6">
                  <c:v>9.7607229361134709E-2</c:v>
                </c:pt>
                <c:pt idx="7">
                  <c:v>11.317356771781807</c:v>
                </c:pt>
                <c:pt idx="8">
                  <c:v>0.775311245097146</c:v>
                </c:pt>
                <c:pt idx="9">
                  <c:v>0.56892841467366695</c:v>
                </c:pt>
                <c:pt idx="10">
                  <c:v>9.282160454368686</c:v>
                </c:pt>
                <c:pt idx="11">
                  <c:v>0.17198735889433964</c:v>
                </c:pt>
                <c:pt idx="12">
                  <c:v>15.381203792113135</c:v>
                </c:pt>
                <c:pt idx="13">
                  <c:v>0.26206459506815671</c:v>
                </c:pt>
                <c:pt idx="14">
                  <c:v>0</c:v>
                </c:pt>
                <c:pt idx="15">
                  <c:v>43.080027336930137</c:v>
                </c:pt>
                <c:pt idx="16">
                  <c:v>2.7802852079436815</c:v>
                </c:pt>
                <c:pt idx="17">
                  <c:v>5.0260651283571924</c:v>
                </c:pt>
                <c:pt idx="18">
                  <c:v>1.7262377168513354</c:v>
                </c:pt>
                <c:pt idx="19">
                  <c:v>2.5472827876220587</c:v>
                </c:pt>
                <c:pt idx="20">
                  <c:v>0.76145918767625542</c:v>
                </c:pt>
                <c:pt idx="21">
                  <c:v>0.2336288132671846</c:v>
                </c:pt>
                <c:pt idx="22">
                  <c:v>0.26507181255187862</c:v>
                </c:pt>
                <c:pt idx="23">
                  <c:v>30.192822021193361</c:v>
                </c:pt>
                <c:pt idx="24">
                  <c:v>0.75564269080829927</c:v>
                </c:pt>
                <c:pt idx="25">
                  <c:v>13.039578365106937</c:v>
                </c:pt>
                <c:pt idx="26">
                  <c:v>10.635824379101017</c:v>
                </c:pt>
                <c:pt idx="27">
                  <c:v>19.025431389732635</c:v>
                </c:pt>
                <c:pt idx="28">
                  <c:v>50.661833497786191</c:v>
                </c:pt>
                <c:pt idx="29">
                  <c:v>21.571533587918779</c:v>
                </c:pt>
                <c:pt idx="30">
                  <c:v>1.8604554005481106</c:v>
                </c:pt>
                <c:pt idx="31">
                  <c:v>12.18702943908402</c:v>
                </c:pt>
                <c:pt idx="32">
                  <c:v>17.966851745749228</c:v>
                </c:pt>
                <c:pt idx="33">
                  <c:v>0</c:v>
                </c:pt>
              </c:numCache>
            </c:numRef>
          </c:val>
          <c:extLst>
            <c:ext xmlns:c16="http://schemas.microsoft.com/office/drawing/2014/chart" uri="{C3380CC4-5D6E-409C-BE32-E72D297353CC}">
              <c16:uniqueId val="{00000003-0A56-4388-9C5B-D8E402EC616A}"/>
            </c:ext>
          </c:extLst>
        </c:ser>
        <c:dLbls>
          <c:showLegendKey val="0"/>
          <c:showVal val="0"/>
          <c:showCatName val="0"/>
          <c:showSerName val="0"/>
          <c:showPercent val="0"/>
          <c:showBubbleSize val="0"/>
        </c:dLbls>
        <c:gapWidth val="50"/>
        <c:overlap val="100"/>
        <c:axId val="195418368"/>
        <c:axId val="195448832"/>
      </c:barChart>
      <c:catAx>
        <c:axId val="195418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5448832"/>
        <c:crosses val="autoZero"/>
        <c:auto val="1"/>
        <c:lblAlgn val="ctr"/>
        <c:lblOffset val="100"/>
        <c:tickLblSkip val="1"/>
        <c:tickMarkSkip val="1"/>
        <c:noMultiLvlLbl val="0"/>
      </c:catAx>
      <c:valAx>
        <c:axId val="195448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54183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'DHS15'!$C$15:$G$15</c:f>
              <c:strCache>
                <c:ptCount val="5"/>
                <c:pt idx="0">
                  <c:v>Poorest</c:v>
                </c:pt>
                <c:pt idx="1">
                  <c:v>Poor</c:v>
                </c:pt>
                <c:pt idx="2">
                  <c:v>Middle</c:v>
                </c:pt>
                <c:pt idx="3">
                  <c:v>Rich</c:v>
                </c:pt>
                <c:pt idx="4">
                  <c:v>Richest</c:v>
                </c:pt>
              </c:strCache>
            </c:strRef>
          </c:cat>
          <c:val>
            <c:numRef>
              <c:f>'DHS15'!$C$18:$G$18</c:f>
              <c:numCache>
                <c:formatCode>###0.0</c:formatCode>
                <c:ptCount val="5"/>
                <c:pt idx="0">
                  <c:v>44.906119946944102</c:v>
                </c:pt>
                <c:pt idx="1">
                  <c:v>55.280943830098266</c:v>
                </c:pt>
                <c:pt idx="2">
                  <c:v>67.747558334463804</c:v>
                </c:pt>
                <c:pt idx="3">
                  <c:v>75.113776768567334</c:v>
                </c:pt>
                <c:pt idx="4">
                  <c:v>91.792921973122787</c:v>
                </c:pt>
              </c:numCache>
            </c:numRef>
          </c:val>
          <c:extLst>
            <c:ext xmlns:c16="http://schemas.microsoft.com/office/drawing/2014/chart" uri="{C3380CC4-5D6E-409C-BE32-E72D297353CC}">
              <c16:uniqueId val="{00000000-4D61-477C-B9DD-CFE075E9F5CD}"/>
            </c:ext>
          </c:extLst>
        </c:ser>
        <c:ser>
          <c:idx val="1"/>
          <c:order val="1"/>
          <c:tx>
            <c:strRef>
              <c:f>'DHS15'!$B$19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'DHS15'!$C$15:$G$15</c:f>
              <c:strCache>
                <c:ptCount val="5"/>
                <c:pt idx="0">
                  <c:v>Poorest</c:v>
                </c:pt>
                <c:pt idx="1">
                  <c:v>Poor</c:v>
                </c:pt>
                <c:pt idx="2">
                  <c:v>Middle</c:v>
                </c:pt>
                <c:pt idx="3">
                  <c:v>Rich</c:v>
                </c:pt>
                <c:pt idx="4">
                  <c:v>Richest</c:v>
                </c:pt>
              </c:strCache>
            </c:strRef>
          </c:cat>
          <c:val>
            <c:numRef>
              <c:f>'DHS15'!$C$19:$G$19</c:f>
              <c:numCache>
                <c:formatCode>###0.0</c:formatCode>
                <c:ptCount val="5"/>
                <c:pt idx="0">
                  <c:v>6.9352849119570781</c:v>
                </c:pt>
                <c:pt idx="1">
                  <c:v>5.5693628598078444</c:v>
                </c:pt>
                <c:pt idx="2">
                  <c:v>5.8283786257592896</c:v>
                </c:pt>
                <c:pt idx="3">
                  <c:v>5.4151239275223428</c:v>
                </c:pt>
                <c:pt idx="4">
                  <c:v>2.0025295530175562</c:v>
                </c:pt>
              </c:numCache>
            </c:numRef>
          </c:val>
          <c:extLst>
            <c:ext xmlns:c16="http://schemas.microsoft.com/office/drawing/2014/chart" uri="{C3380CC4-5D6E-409C-BE32-E72D297353CC}">
              <c16:uniqueId val="{00000001-4D61-477C-B9DD-CFE075E9F5CD}"/>
            </c:ext>
          </c:extLst>
        </c:ser>
        <c:ser>
          <c:idx val="2"/>
          <c:order val="2"/>
          <c:tx>
            <c:strRef>
              <c:f>'DHS15'!$B$20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'DHS15'!$C$15:$G$15</c:f>
              <c:strCache>
                <c:ptCount val="5"/>
                <c:pt idx="0">
                  <c:v>Poorest</c:v>
                </c:pt>
                <c:pt idx="1">
                  <c:v>Poor</c:v>
                </c:pt>
                <c:pt idx="2">
                  <c:v>Middle</c:v>
                </c:pt>
                <c:pt idx="3">
                  <c:v>Rich</c:v>
                </c:pt>
                <c:pt idx="4">
                  <c:v>Richest</c:v>
                </c:pt>
              </c:strCache>
            </c:strRef>
          </c:cat>
          <c:val>
            <c:numRef>
              <c:f>'DHS15'!$C$20:$G$20</c:f>
              <c:numCache>
                <c:formatCode>###0.0</c:formatCode>
                <c:ptCount val="5"/>
                <c:pt idx="0">
                  <c:v>33.488399963876411</c:v>
                </c:pt>
                <c:pt idx="1">
                  <c:v>28.235718861274854</c:v>
                </c:pt>
                <c:pt idx="2">
                  <c:v>21.073597921991031</c:v>
                </c:pt>
                <c:pt idx="3">
                  <c:v>16.42493688155724</c:v>
                </c:pt>
                <c:pt idx="4">
                  <c:v>4.8685234828199526</c:v>
                </c:pt>
              </c:numCache>
            </c:numRef>
          </c:val>
          <c:extLst>
            <c:ext xmlns:c16="http://schemas.microsoft.com/office/drawing/2014/chart" uri="{C3380CC4-5D6E-409C-BE32-E72D297353CC}">
              <c16:uniqueId val="{00000002-4D61-477C-B9DD-CFE075E9F5CD}"/>
            </c:ext>
          </c:extLst>
        </c:ser>
        <c:ser>
          <c:idx val="3"/>
          <c:order val="3"/>
          <c:tx>
            <c:strRef>
              <c:f>'DHS15'!$B$21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'DHS15'!$C$15:$G$15</c:f>
              <c:strCache>
                <c:ptCount val="5"/>
                <c:pt idx="0">
                  <c:v>Poorest</c:v>
                </c:pt>
                <c:pt idx="1">
                  <c:v>Poor</c:v>
                </c:pt>
                <c:pt idx="2">
                  <c:v>Middle</c:v>
                </c:pt>
                <c:pt idx="3">
                  <c:v>Rich</c:v>
                </c:pt>
                <c:pt idx="4">
                  <c:v>Richest</c:v>
                </c:pt>
              </c:strCache>
            </c:strRef>
          </c:cat>
          <c:val>
            <c:numRef>
              <c:f>'DHS15'!$C$21:$G$21</c:f>
              <c:numCache>
                <c:formatCode>###0.0</c:formatCode>
                <c:ptCount val="5"/>
                <c:pt idx="0">
                  <c:v>14.670195177222411</c:v>
                </c:pt>
                <c:pt idx="1">
                  <c:v>10.913974448819031</c:v>
                </c:pt>
                <c:pt idx="2">
                  <c:v>5.3504651177858786</c:v>
                </c:pt>
                <c:pt idx="3">
                  <c:v>3.0461624223530817</c:v>
                </c:pt>
                <c:pt idx="4">
                  <c:v>1.336024991039704</c:v>
                </c:pt>
              </c:numCache>
            </c:numRef>
          </c:val>
          <c:extLst>
            <c:ext xmlns:c16="http://schemas.microsoft.com/office/drawing/2014/chart" uri="{C3380CC4-5D6E-409C-BE32-E72D297353CC}">
              <c16:uniqueId val="{00000003-4D61-477C-B9DD-CFE075E9F5CD}"/>
            </c:ext>
          </c:extLst>
        </c:ser>
        <c:dLbls>
          <c:showLegendKey val="0"/>
          <c:showVal val="0"/>
          <c:showCatName val="0"/>
          <c:showSerName val="0"/>
          <c:showPercent val="0"/>
          <c:showBubbleSize val="0"/>
        </c:dLbls>
        <c:gapWidth val="50"/>
        <c:overlap val="100"/>
        <c:axId val="194344448"/>
        <c:axId val="194345984"/>
      </c:barChart>
      <c:catAx>
        <c:axId val="1943444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4345984"/>
        <c:crosses val="autoZero"/>
        <c:auto val="1"/>
        <c:lblAlgn val="ctr"/>
        <c:lblOffset val="100"/>
        <c:tickLblSkip val="1"/>
        <c:tickMarkSkip val="1"/>
        <c:noMultiLvlLbl val="0"/>
      </c:catAx>
      <c:valAx>
        <c:axId val="1943459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43444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'DHS15'!$R$121:$AY$121</c:f>
              <c:strCache>
                <c:ptCount val="34"/>
                <c:pt idx="0">
                  <c:v>Badakhshan</c:v>
                </c:pt>
                <c:pt idx="1">
                  <c:v>Badghis</c:v>
                </c:pt>
                <c:pt idx="2">
                  <c:v>Baghlan</c:v>
                </c:pt>
                <c:pt idx="3">
                  <c:v>Balkh</c:v>
                </c:pt>
                <c:pt idx="4">
                  <c:v>Bamyan</c:v>
                </c:pt>
                <c:pt idx="5">
                  <c:v>Daykundi</c:v>
                </c:pt>
                <c:pt idx="6">
                  <c:v>Farah</c:v>
                </c:pt>
                <c:pt idx="7">
                  <c:v>Faryab</c:v>
                </c:pt>
                <c:pt idx="8">
                  <c:v>Ghazni</c:v>
                </c:pt>
                <c:pt idx="9">
                  <c:v>Ghor</c:v>
                </c:pt>
                <c:pt idx="10">
                  <c:v>Helmand</c:v>
                </c:pt>
                <c:pt idx="11">
                  <c:v>Herat</c:v>
                </c:pt>
                <c:pt idx="12">
                  <c:v>Jawzjan</c:v>
                </c:pt>
                <c:pt idx="13">
                  <c:v>Kabul</c:v>
                </c:pt>
                <c:pt idx="14">
                  <c:v>Kandahar</c:v>
                </c:pt>
                <c:pt idx="15">
                  <c:v>Kapisa</c:v>
                </c:pt>
                <c:pt idx="16">
                  <c:v>Khost</c:v>
                </c:pt>
                <c:pt idx="17">
                  <c:v>Kunarha</c:v>
                </c:pt>
                <c:pt idx="18">
                  <c:v>Kunduz</c:v>
                </c:pt>
                <c:pt idx="19">
                  <c:v>Laghman</c:v>
                </c:pt>
                <c:pt idx="20">
                  <c:v>Logar</c:v>
                </c:pt>
                <c:pt idx="21">
                  <c:v>Nangarhar</c:v>
                </c:pt>
                <c:pt idx="22">
                  <c:v>Nimroz</c:v>
                </c:pt>
                <c:pt idx="23">
                  <c:v>Nooristan</c:v>
                </c:pt>
                <c:pt idx="24">
                  <c:v>Paktika</c:v>
                </c:pt>
                <c:pt idx="25">
                  <c:v>Paktya</c:v>
                </c:pt>
                <c:pt idx="26">
                  <c:v>Panjsher</c:v>
                </c:pt>
                <c:pt idx="27">
                  <c:v>Parwan</c:v>
                </c:pt>
                <c:pt idx="28">
                  <c:v>Samangan</c:v>
                </c:pt>
                <c:pt idx="29">
                  <c:v>Sar-E-Pul</c:v>
                </c:pt>
                <c:pt idx="30">
                  <c:v>Takhar</c:v>
                </c:pt>
                <c:pt idx="31">
                  <c:v>Urozgan</c:v>
                </c:pt>
                <c:pt idx="32">
                  <c:v>Wardak</c:v>
                </c:pt>
                <c:pt idx="33">
                  <c:v>Zabul</c:v>
                </c:pt>
              </c:strCache>
            </c:strRef>
          </c:cat>
          <c:val>
            <c:numRef>
              <c:f>'DHS15'!$R$124:$AY$124</c:f>
              <c:numCache>
                <c:formatCode>###0.0</c:formatCode>
                <c:ptCount val="34"/>
                <c:pt idx="0">
                  <c:v>10.152619377121084</c:v>
                </c:pt>
                <c:pt idx="1">
                  <c:v>14.81615894875481</c:v>
                </c:pt>
                <c:pt idx="2">
                  <c:v>11.198474335018799</c:v>
                </c:pt>
                <c:pt idx="3">
                  <c:v>25.83393245130997</c:v>
                </c:pt>
                <c:pt idx="4">
                  <c:v>12.264537784910242</c:v>
                </c:pt>
                <c:pt idx="5">
                  <c:v>4.3711334451485371</c:v>
                </c:pt>
                <c:pt idx="6">
                  <c:v>18.723164701710104</c:v>
                </c:pt>
                <c:pt idx="7">
                  <c:v>36.648230305479082</c:v>
                </c:pt>
                <c:pt idx="8">
                  <c:v>6.5894074198153341</c:v>
                </c:pt>
                <c:pt idx="9">
                  <c:v>3.8289635090002334</c:v>
                </c:pt>
                <c:pt idx="10">
                  <c:v>37.52376082006306</c:v>
                </c:pt>
                <c:pt idx="11">
                  <c:v>39.094199104998197</c:v>
                </c:pt>
                <c:pt idx="12">
                  <c:v>38.61876941109508</c:v>
                </c:pt>
                <c:pt idx="13">
                  <c:v>54.33073733748526</c:v>
                </c:pt>
                <c:pt idx="14">
                  <c:v>25.144617505961278</c:v>
                </c:pt>
                <c:pt idx="15">
                  <c:v>4.3299125073538649</c:v>
                </c:pt>
                <c:pt idx="16">
                  <c:v>9.7576456573227013</c:v>
                </c:pt>
                <c:pt idx="17">
                  <c:v>12.497237763326517</c:v>
                </c:pt>
                <c:pt idx="18">
                  <c:v>32.429916835645813</c:v>
                </c:pt>
                <c:pt idx="19">
                  <c:v>4.2344338197046758</c:v>
                </c:pt>
                <c:pt idx="20">
                  <c:v>24.273586741197551</c:v>
                </c:pt>
                <c:pt idx="21">
                  <c:v>22.405938571730942</c:v>
                </c:pt>
                <c:pt idx="22">
                  <c:v>69.645538778261638</c:v>
                </c:pt>
                <c:pt idx="23">
                  <c:v>2.1277680271257906</c:v>
                </c:pt>
                <c:pt idx="24">
                  <c:v>8.7490891415322558</c:v>
                </c:pt>
                <c:pt idx="25">
                  <c:v>44.415122497610106</c:v>
                </c:pt>
                <c:pt idx="26">
                  <c:v>4.7465867308535286</c:v>
                </c:pt>
                <c:pt idx="27">
                  <c:v>10.914795780344688</c:v>
                </c:pt>
                <c:pt idx="28">
                  <c:v>4.5753143875425595</c:v>
                </c:pt>
                <c:pt idx="29">
                  <c:v>11.66947139020122</c:v>
                </c:pt>
                <c:pt idx="30">
                  <c:v>27.258750852535986</c:v>
                </c:pt>
                <c:pt idx="31">
                  <c:v>7.1001440493660652</c:v>
                </c:pt>
                <c:pt idx="32">
                  <c:v>18.342605339803768</c:v>
                </c:pt>
                <c:pt idx="33">
                  <c:v>13.199158738331043</c:v>
                </c:pt>
              </c:numCache>
            </c:numRef>
          </c:val>
          <c:extLst>
            <c:ext xmlns:c16="http://schemas.microsoft.com/office/drawing/2014/chart" uri="{C3380CC4-5D6E-409C-BE32-E72D297353CC}">
              <c16:uniqueId val="{00000000-3B61-4E6B-9678-EAA577F2C06D}"/>
            </c:ext>
          </c:extLst>
        </c:ser>
        <c:ser>
          <c:idx val="1"/>
          <c:order val="1"/>
          <c:tx>
            <c:strRef>
              <c:f>'DHS15'!$B$125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'DHS15'!$R$121:$AY$121</c:f>
              <c:strCache>
                <c:ptCount val="34"/>
                <c:pt idx="0">
                  <c:v>Badakhshan</c:v>
                </c:pt>
                <c:pt idx="1">
                  <c:v>Badghis</c:v>
                </c:pt>
                <c:pt idx="2">
                  <c:v>Baghlan</c:v>
                </c:pt>
                <c:pt idx="3">
                  <c:v>Balkh</c:v>
                </c:pt>
                <c:pt idx="4">
                  <c:v>Bamyan</c:v>
                </c:pt>
                <c:pt idx="5">
                  <c:v>Daykundi</c:v>
                </c:pt>
                <c:pt idx="6">
                  <c:v>Farah</c:v>
                </c:pt>
                <c:pt idx="7">
                  <c:v>Faryab</c:v>
                </c:pt>
                <c:pt idx="8">
                  <c:v>Ghazni</c:v>
                </c:pt>
                <c:pt idx="9">
                  <c:v>Ghor</c:v>
                </c:pt>
                <c:pt idx="10">
                  <c:v>Helmand</c:v>
                </c:pt>
                <c:pt idx="11">
                  <c:v>Herat</c:v>
                </c:pt>
                <c:pt idx="12">
                  <c:v>Jawzjan</c:v>
                </c:pt>
                <c:pt idx="13">
                  <c:v>Kabul</c:v>
                </c:pt>
                <c:pt idx="14">
                  <c:v>Kandahar</c:v>
                </c:pt>
                <c:pt idx="15">
                  <c:v>Kapisa</c:v>
                </c:pt>
                <c:pt idx="16">
                  <c:v>Khost</c:v>
                </c:pt>
                <c:pt idx="17">
                  <c:v>Kunarha</c:v>
                </c:pt>
                <c:pt idx="18">
                  <c:v>Kunduz</c:v>
                </c:pt>
                <c:pt idx="19">
                  <c:v>Laghman</c:v>
                </c:pt>
                <c:pt idx="20">
                  <c:v>Logar</c:v>
                </c:pt>
                <c:pt idx="21">
                  <c:v>Nangarhar</c:v>
                </c:pt>
                <c:pt idx="22">
                  <c:v>Nimroz</c:v>
                </c:pt>
                <c:pt idx="23">
                  <c:v>Nooristan</c:v>
                </c:pt>
                <c:pt idx="24">
                  <c:v>Paktika</c:v>
                </c:pt>
                <c:pt idx="25">
                  <c:v>Paktya</c:v>
                </c:pt>
                <c:pt idx="26">
                  <c:v>Panjsher</c:v>
                </c:pt>
                <c:pt idx="27">
                  <c:v>Parwan</c:v>
                </c:pt>
                <c:pt idx="28">
                  <c:v>Samangan</c:v>
                </c:pt>
                <c:pt idx="29">
                  <c:v>Sar-E-Pul</c:v>
                </c:pt>
                <c:pt idx="30">
                  <c:v>Takhar</c:v>
                </c:pt>
                <c:pt idx="31">
                  <c:v>Urozgan</c:v>
                </c:pt>
                <c:pt idx="32">
                  <c:v>Wardak</c:v>
                </c:pt>
                <c:pt idx="33">
                  <c:v>Zabul</c:v>
                </c:pt>
              </c:strCache>
            </c:strRef>
          </c:cat>
          <c:val>
            <c:numRef>
              <c:f>'DHS15'!$R$125:$AY$125</c:f>
              <c:numCache>
                <c:formatCode>###0.0</c:formatCode>
                <c:ptCount val="34"/>
                <c:pt idx="0">
                  <c:v>0.58782700963681001</c:v>
                </c:pt>
                <c:pt idx="1">
                  <c:v>1.7040276503799219</c:v>
                </c:pt>
                <c:pt idx="2">
                  <c:v>2.4372534213423567</c:v>
                </c:pt>
                <c:pt idx="3">
                  <c:v>5.9663792637129056</c:v>
                </c:pt>
                <c:pt idx="4">
                  <c:v>6.2771607677377963</c:v>
                </c:pt>
                <c:pt idx="5">
                  <c:v>9.283655092320052E-2</c:v>
                </c:pt>
                <c:pt idx="6">
                  <c:v>3.656964727849116</c:v>
                </c:pt>
                <c:pt idx="7">
                  <c:v>14.889527006205412</c:v>
                </c:pt>
                <c:pt idx="8">
                  <c:v>1.6723140622857133</c:v>
                </c:pt>
                <c:pt idx="9">
                  <c:v>0.17255702913034093</c:v>
                </c:pt>
                <c:pt idx="10">
                  <c:v>1.7736628106201078</c:v>
                </c:pt>
                <c:pt idx="11">
                  <c:v>20.416119816343123</c:v>
                </c:pt>
                <c:pt idx="12">
                  <c:v>5.5727315407895466</c:v>
                </c:pt>
                <c:pt idx="13">
                  <c:v>15.211100217652445</c:v>
                </c:pt>
                <c:pt idx="14">
                  <c:v>3.051249654940968</c:v>
                </c:pt>
                <c:pt idx="15">
                  <c:v>0.58994186714609209</c:v>
                </c:pt>
                <c:pt idx="16">
                  <c:v>0.17835386913640755</c:v>
                </c:pt>
                <c:pt idx="17">
                  <c:v>7.2075107476334157</c:v>
                </c:pt>
                <c:pt idx="18">
                  <c:v>1.8522000413443509</c:v>
                </c:pt>
                <c:pt idx="19">
                  <c:v>1.8863845006787787</c:v>
                </c:pt>
                <c:pt idx="20">
                  <c:v>4.868386309960834</c:v>
                </c:pt>
                <c:pt idx="21">
                  <c:v>9.6602954448115277</c:v>
                </c:pt>
                <c:pt idx="22">
                  <c:v>18.51739485937345</c:v>
                </c:pt>
                <c:pt idx="23">
                  <c:v>0</c:v>
                </c:pt>
                <c:pt idx="24">
                  <c:v>0</c:v>
                </c:pt>
                <c:pt idx="25">
                  <c:v>0.98788396739036999</c:v>
                </c:pt>
                <c:pt idx="26">
                  <c:v>0.71884800940902349</c:v>
                </c:pt>
                <c:pt idx="27">
                  <c:v>2.7529203129198008</c:v>
                </c:pt>
                <c:pt idx="28">
                  <c:v>1.0330331566663529</c:v>
                </c:pt>
                <c:pt idx="29">
                  <c:v>1.6661311925718323</c:v>
                </c:pt>
                <c:pt idx="30">
                  <c:v>3.5618311591931913</c:v>
                </c:pt>
                <c:pt idx="31">
                  <c:v>0</c:v>
                </c:pt>
                <c:pt idx="32">
                  <c:v>3.3904364710122845</c:v>
                </c:pt>
                <c:pt idx="33">
                  <c:v>0.80138999248485598</c:v>
                </c:pt>
              </c:numCache>
            </c:numRef>
          </c:val>
          <c:extLst>
            <c:ext xmlns:c16="http://schemas.microsoft.com/office/drawing/2014/chart" uri="{C3380CC4-5D6E-409C-BE32-E72D297353CC}">
              <c16:uniqueId val="{00000001-3B61-4E6B-9678-EAA577F2C06D}"/>
            </c:ext>
          </c:extLst>
        </c:ser>
        <c:ser>
          <c:idx val="2"/>
          <c:order val="2"/>
          <c:tx>
            <c:strRef>
              <c:f>'DHS15'!$B$126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'DHS15'!$R$121:$AY$121</c:f>
              <c:strCache>
                <c:ptCount val="34"/>
                <c:pt idx="0">
                  <c:v>Badakhshan</c:v>
                </c:pt>
                <c:pt idx="1">
                  <c:v>Badghis</c:v>
                </c:pt>
                <c:pt idx="2">
                  <c:v>Baghlan</c:v>
                </c:pt>
                <c:pt idx="3">
                  <c:v>Balkh</c:v>
                </c:pt>
                <c:pt idx="4">
                  <c:v>Bamyan</c:v>
                </c:pt>
                <c:pt idx="5">
                  <c:v>Daykundi</c:v>
                </c:pt>
                <c:pt idx="6">
                  <c:v>Farah</c:v>
                </c:pt>
                <c:pt idx="7">
                  <c:v>Faryab</c:v>
                </c:pt>
                <c:pt idx="8">
                  <c:v>Ghazni</c:v>
                </c:pt>
                <c:pt idx="9">
                  <c:v>Ghor</c:v>
                </c:pt>
                <c:pt idx="10">
                  <c:v>Helmand</c:v>
                </c:pt>
                <c:pt idx="11">
                  <c:v>Herat</c:v>
                </c:pt>
                <c:pt idx="12">
                  <c:v>Jawzjan</c:v>
                </c:pt>
                <c:pt idx="13">
                  <c:v>Kabul</c:v>
                </c:pt>
                <c:pt idx="14">
                  <c:v>Kandahar</c:v>
                </c:pt>
                <c:pt idx="15">
                  <c:v>Kapisa</c:v>
                </c:pt>
                <c:pt idx="16">
                  <c:v>Khost</c:v>
                </c:pt>
                <c:pt idx="17">
                  <c:v>Kunarha</c:v>
                </c:pt>
                <c:pt idx="18">
                  <c:v>Kunduz</c:v>
                </c:pt>
                <c:pt idx="19">
                  <c:v>Laghman</c:v>
                </c:pt>
                <c:pt idx="20">
                  <c:v>Logar</c:v>
                </c:pt>
                <c:pt idx="21">
                  <c:v>Nangarhar</c:v>
                </c:pt>
                <c:pt idx="22">
                  <c:v>Nimroz</c:v>
                </c:pt>
                <c:pt idx="23">
                  <c:v>Nooristan</c:v>
                </c:pt>
                <c:pt idx="24">
                  <c:v>Paktika</c:v>
                </c:pt>
                <c:pt idx="25">
                  <c:v>Paktya</c:v>
                </c:pt>
                <c:pt idx="26">
                  <c:v>Panjsher</c:v>
                </c:pt>
                <c:pt idx="27">
                  <c:v>Parwan</c:v>
                </c:pt>
                <c:pt idx="28">
                  <c:v>Samangan</c:v>
                </c:pt>
                <c:pt idx="29">
                  <c:v>Sar-E-Pul</c:v>
                </c:pt>
                <c:pt idx="30">
                  <c:v>Takhar</c:v>
                </c:pt>
                <c:pt idx="31">
                  <c:v>Urozgan</c:v>
                </c:pt>
                <c:pt idx="32">
                  <c:v>Wardak</c:v>
                </c:pt>
                <c:pt idx="33">
                  <c:v>Zabul</c:v>
                </c:pt>
              </c:strCache>
            </c:strRef>
          </c:cat>
          <c:val>
            <c:numRef>
              <c:f>'DHS15'!$R$126:$AY$126</c:f>
              <c:numCache>
                <c:formatCode>###0.0</c:formatCode>
                <c:ptCount val="34"/>
                <c:pt idx="0">
                  <c:v>62.38316806514473</c:v>
                </c:pt>
                <c:pt idx="1">
                  <c:v>79.87234844116449</c:v>
                </c:pt>
                <c:pt idx="2">
                  <c:v>44.239020387121563</c:v>
                </c:pt>
                <c:pt idx="3">
                  <c:v>62.953684861691627</c:v>
                </c:pt>
                <c:pt idx="4">
                  <c:v>53.700348758727927</c:v>
                </c:pt>
                <c:pt idx="5">
                  <c:v>44.132924622327899</c:v>
                </c:pt>
                <c:pt idx="6">
                  <c:v>49.423294956364117</c:v>
                </c:pt>
                <c:pt idx="7">
                  <c:v>47.134278730660384</c:v>
                </c:pt>
                <c:pt idx="8">
                  <c:v>88.352019528584293</c:v>
                </c:pt>
                <c:pt idx="9">
                  <c:v>15.702178383260005</c:v>
                </c:pt>
                <c:pt idx="10">
                  <c:v>51.487975362160206</c:v>
                </c:pt>
                <c:pt idx="11">
                  <c:v>30.01315049746513</c:v>
                </c:pt>
                <c:pt idx="12">
                  <c:v>52.927769351562738</c:v>
                </c:pt>
                <c:pt idx="13">
                  <c:v>30.309156366786357</c:v>
                </c:pt>
                <c:pt idx="14">
                  <c:v>65.622035963829035</c:v>
                </c:pt>
                <c:pt idx="15">
                  <c:v>90.86937376847176</c:v>
                </c:pt>
                <c:pt idx="16">
                  <c:v>73.759210923691214</c:v>
                </c:pt>
                <c:pt idx="17">
                  <c:v>47.567261578410502</c:v>
                </c:pt>
                <c:pt idx="18">
                  <c:v>50.796752261763707</c:v>
                </c:pt>
                <c:pt idx="19">
                  <c:v>78.984245231603936</c:v>
                </c:pt>
                <c:pt idx="20">
                  <c:v>70.668165840302649</c:v>
                </c:pt>
                <c:pt idx="21">
                  <c:v>58.328129613705798</c:v>
                </c:pt>
                <c:pt idx="22">
                  <c:v>10.191353376298654</c:v>
                </c:pt>
                <c:pt idx="23">
                  <c:v>77.594232033838978</c:v>
                </c:pt>
                <c:pt idx="24">
                  <c:v>52.227082950151456</c:v>
                </c:pt>
                <c:pt idx="25">
                  <c:v>47.946402344599342</c:v>
                </c:pt>
                <c:pt idx="26">
                  <c:v>94.177561994355031</c:v>
                </c:pt>
                <c:pt idx="27">
                  <c:v>86.199002189706405</c:v>
                </c:pt>
                <c:pt idx="28">
                  <c:v>91.608069250720092</c:v>
                </c:pt>
                <c:pt idx="29">
                  <c:v>79.797859455033333</c:v>
                </c:pt>
                <c:pt idx="30">
                  <c:v>61.497697482837189</c:v>
                </c:pt>
                <c:pt idx="31">
                  <c:v>58.251555029226161</c:v>
                </c:pt>
                <c:pt idx="32">
                  <c:v>60.336775789772091</c:v>
                </c:pt>
                <c:pt idx="33">
                  <c:v>85.999451269184092</c:v>
                </c:pt>
              </c:numCache>
            </c:numRef>
          </c:val>
          <c:extLst>
            <c:ext xmlns:c16="http://schemas.microsoft.com/office/drawing/2014/chart" uri="{C3380CC4-5D6E-409C-BE32-E72D297353CC}">
              <c16:uniqueId val="{00000002-3B61-4E6B-9678-EAA577F2C06D}"/>
            </c:ext>
          </c:extLst>
        </c:ser>
        <c:ser>
          <c:idx val="3"/>
          <c:order val="3"/>
          <c:tx>
            <c:strRef>
              <c:f>'DHS15'!$B$127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'DHS15'!$R$121:$AY$121</c:f>
              <c:strCache>
                <c:ptCount val="34"/>
                <c:pt idx="0">
                  <c:v>Badakhshan</c:v>
                </c:pt>
                <c:pt idx="1">
                  <c:v>Badghis</c:v>
                </c:pt>
                <c:pt idx="2">
                  <c:v>Baghlan</c:v>
                </c:pt>
                <c:pt idx="3">
                  <c:v>Balkh</c:v>
                </c:pt>
                <c:pt idx="4">
                  <c:v>Bamyan</c:v>
                </c:pt>
                <c:pt idx="5">
                  <c:v>Daykundi</c:v>
                </c:pt>
                <c:pt idx="6">
                  <c:v>Farah</c:v>
                </c:pt>
                <c:pt idx="7">
                  <c:v>Faryab</c:v>
                </c:pt>
                <c:pt idx="8">
                  <c:v>Ghazni</c:v>
                </c:pt>
                <c:pt idx="9">
                  <c:v>Ghor</c:v>
                </c:pt>
                <c:pt idx="10">
                  <c:v>Helmand</c:v>
                </c:pt>
                <c:pt idx="11">
                  <c:v>Herat</c:v>
                </c:pt>
                <c:pt idx="12">
                  <c:v>Jawzjan</c:v>
                </c:pt>
                <c:pt idx="13">
                  <c:v>Kabul</c:v>
                </c:pt>
                <c:pt idx="14">
                  <c:v>Kandahar</c:v>
                </c:pt>
                <c:pt idx="15">
                  <c:v>Kapisa</c:v>
                </c:pt>
                <c:pt idx="16">
                  <c:v>Khost</c:v>
                </c:pt>
                <c:pt idx="17">
                  <c:v>Kunarha</c:v>
                </c:pt>
                <c:pt idx="18">
                  <c:v>Kunduz</c:v>
                </c:pt>
                <c:pt idx="19">
                  <c:v>Laghman</c:v>
                </c:pt>
                <c:pt idx="20">
                  <c:v>Logar</c:v>
                </c:pt>
                <c:pt idx="21">
                  <c:v>Nangarhar</c:v>
                </c:pt>
                <c:pt idx="22">
                  <c:v>Nimroz</c:v>
                </c:pt>
                <c:pt idx="23">
                  <c:v>Nooristan</c:v>
                </c:pt>
                <c:pt idx="24">
                  <c:v>Paktika</c:v>
                </c:pt>
                <c:pt idx="25">
                  <c:v>Paktya</c:v>
                </c:pt>
                <c:pt idx="26">
                  <c:v>Panjsher</c:v>
                </c:pt>
                <c:pt idx="27">
                  <c:v>Parwan</c:v>
                </c:pt>
                <c:pt idx="28">
                  <c:v>Samangan</c:v>
                </c:pt>
                <c:pt idx="29">
                  <c:v>Sar-E-Pul</c:v>
                </c:pt>
                <c:pt idx="30">
                  <c:v>Takhar</c:v>
                </c:pt>
                <c:pt idx="31">
                  <c:v>Urozgan</c:v>
                </c:pt>
                <c:pt idx="32">
                  <c:v>Wardak</c:v>
                </c:pt>
                <c:pt idx="33">
                  <c:v>Zabul</c:v>
                </c:pt>
              </c:strCache>
            </c:strRef>
          </c:cat>
          <c:val>
            <c:numRef>
              <c:f>'DHS15'!$R$127:$AY$127</c:f>
              <c:numCache>
                <c:formatCode>###0.0</c:formatCode>
                <c:ptCount val="34"/>
                <c:pt idx="0">
                  <c:v>26.876385548097371</c:v>
                </c:pt>
                <c:pt idx="1">
                  <c:v>3.6074649597007715</c:v>
                </c:pt>
                <c:pt idx="2">
                  <c:v>42.125251856517274</c:v>
                </c:pt>
                <c:pt idx="3">
                  <c:v>5.2460034232854893</c:v>
                </c:pt>
                <c:pt idx="4">
                  <c:v>27.757952688624034</c:v>
                </c:pt>
                <c:pt idx="5">
                  <c:v>51.403105381600376</c:v>
                </c:pt>
                <c:pt idx="6">
                  <c:v>28.196575614076664</c:v>
                </c:pt>
                <c:pt idx="7">
                  <c:v>1.327963957655123</c:v>
                </c:pt>
                <c:pt idx="8">
                  <c:v>3.3862589893146748</c:v>
                </c:pt>
                <c:pt idx="9">
                  <c:v>80.296301078609417</c:v>
                </c:pt>
                <c:pt idx="10">
                  <c:v>9.2146010071566256</c:v>
                </c:pt>
                <c:pt idx="11">
                  <c:v>10.476530581193547</c:v>
                </c:pt>
                <c:pt idx="12">
                  <c:v>2.8807296965526348</c:v>
                </c:pt>
                <c:pt idx="13">
                  <c:v>0.1490060780759396</c:v>
                </c:pt>
                <c:pt idx="14">
                  <c:v>6.1820968752687175</c:v>
                </c:pt>
                <c:pt idx="15">
                  <c:v>4.2107718570282762</c:v>
                </c:pt>
                <c:pt idx="16">
                  <c:v>16.304789549849684</c:v>
                </c:pt>
                <c:pt idx="17">
                  <c:v>32.727989910629553</c:v>
                </c:pt>
                <c:pt idx="18">
                  <c:v>14.921130861246132</c:v>
                </c:pt>
                <c:pt idx="19">
                  <c:v>14.894936448012611</c:v>
                </c:pt>
                <c:pt idx="20">
                  <c:v>0.18986110853896077</c:v>
                </c:pt>
                <c:pt idx="21">
                  <c:v>9.6056363697517391</c:v>
                </c:pt>
                <c:pt idx="22">
                  <c:v>1.6457129860662567</c:v>
                </c:pt>
                <c:pt idx="23">
                  <c:v>20.277999939035229</c:v>
                </c:pt>
                <c:pt idx="24">
                  <c:v>39.023827908316292</c:v>
                </c:pt>
                <c:pt idx="25">
                  <c:v>6.6505911904001875</c:v>
                </c:pt>
                <c:pt idx="26">
                  <c:v>0.35700326538241839</c:v>
                </c:pt>
                <c:pt idx="27">
                  <c:v>0.13328171702910024</c:v>
                </c:pt>
                <c:pt idx="28">
                  <c:v>2.7835832050709985</c:v>
                </c:pt>
                <c:pt idx="29">
                  <c:v>6.8665379621936165</c:v>
                </c:pt>
                <c:pt idx="30">
                  <c:v>7.681720505433641</c:v>
                </c:pt>
                <c:pt idx="31">
                  <c:v>34.648300921407774</c:v>
                </c:pt>
                <c:pt idx="32">
                  <c:v>17.930182399411866</c:v>
                </c:pt>
                <c:pt idx="33">
                  <c:v>0</c:v>
                </c:pt>
              </c:numCache>
            </c:numRef>
          </c:val>
          <c:extLst>
            <c:ext xmlns:c16="http://schemas.microsoft.com/office/drawing/2014/chart" uri="{C3380CC4-5D6E-409C-BE32-E72D297353CC}">
              <c16:uniqueId val="{00000003-3B61-4E6B-9678-EAA577F2C06D}"/>
            </c:ext>
          </c:extLst>
        </c:ser>
        <c:dLbls>
          <c:showLegendKey val="0"/>
          <c:showVal val="0"/>
          <c:showCatName val="0"/>
          <c:showSerName val="0"/>
          <c:showPercent val="0"/>
          <c:showBubbleSize val="0"/>
        </c:dLbls>
        <c:gapWidth val="50"/>
        <c:overlap val="100"/>
        <c:axId val="206795520"/>
        <c:axId val="206797056"/>
      </c:barChart>
      <c:catAx>
        <c:axId val="206795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6797056"/>
        <c:crosses val="autoZero"/>
        <c:auto val="1"/>
        <c:lblAlgn val="ctr"/>
        <c:lblOffset val="100"/>
        <c:tickLblSkip val="1"/>
        <c:tickMarkSkip val="1"/>
        <c:noMultiLvlLbl val="0"/>
      </c:catAx>
      <c:valAx>
        <c:axId val="2067970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67955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'DHS15'!$M$221:$Q$221</c:f>
              <c:strCache>
                <c:ptCount val="5"/>
                <c:pt idx="0">
                  <c:v>Poorest</c:v>
                </c:pt>
                <c:pt idx="1">
                  <c:v>Poor</c:v>
                </c:pt>
                <c:pt idx="2">
                  <c:v>Middle</c:v>
                </c:pt>
                <c:pt idx="3">
                  <c:v>Rich</c:v>
                </c:pt>
                <c:pt idx="4">
                  <c:v>Richest</c:v>
                </c:pt>
              </c:strCache>
            </c:strRef>
          </c:cat>
          <c:val>
            <c:numRef>
              <c:f>'DHS15'!$M$222:$Q$222</c:f>
              <c:numCache>
                <c:formatCode>###0.0</c:formatCode>
                <c:ptCount val="5"/>
                <c:pt idx="0">
                  <c:v>7.0362388746746607</c:v>
                </c:pt>
                <c:pt idx="1">
                  <c:v>12.804820325164407</c:v>
                </c:pt>
                <c:pt idx="2">
                  <c:v>19.535844160560696</c:v>
                </c:pt>
                <c:pt idx="3">
                  <c:v>23.961117590521603</c:v>
                </c:pt>
                <c:pt idx="4">
                  <c:v>36.849856394954898</c:v>
                </c:pt>
              </c:numCache>
            </c:numRef>
          </c:val>
          <c:extLst>
            <c:ext xmlns:c16="http://schemas.microsoft.com/office/drawing/2014/chart" uri="{C3380CC4-5D6E-409C-BE32-E72D297353CC}">
              <c16:uniqueId val="{00000000-D993-4C0D-8F3B-26F4A4A04ED4}"/>
            </c:ext>
          </c:extLst>
        </c:ser>
        <c:ser>
          <c:idx val="1"/>
          <c:order val="1"/>
          <c:tx>
            <c:strRef>
              <c:f>'DHS15'!$B$223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'DHS15'!$M$221:$Q$221</c:f>
              <c:strCache>
                <c:ptCount val="5"/>
                <c:pt idx="0">
                  <c:v>Poorest</c:v>
                </c:pt>
                <c:pt idx="1">
                  <c:v>Poor</c:v>
                </c:pt>
                <c:pt idx="2">
                  <c:v>Middle</c:v>
                </c:pt>
                <c:pt idx="3">
                  <c:v>Rich</c:v>
                </c:pt>
                <c:pt idx="4">
                  <c:v>Richest</c:v>
                </c:pt>
              </c:strCache>
            </c:strRef>
          </c:cat>
          <c:val>
            <c:numRef>
              <c:f>'DHS15'!$M$223:$Q$223</c:f>
              <c:numCache>
                <c:formatCode>###0.0</c:formatCode>
                <c:ptCount val="5"/>
                <c:pt idx="0">
                  <c:v>73.895248043207744</c:v>
                </c:pt>
                <c:pt idx="1">
                  <c:v>68.14358900670571</c:v>
                </c:pt>
                <c:pt idx="2">
                  <c:v>55.457513462927942</c:v>
                </c:pt>
                <c:pt idx="3">
                  <c:v>45.505262690827244</c:v>
                </c:pt>
                <c:pt idx="4">
                  <c:v>36.965991363131458</c:v>
                </c:pt>
              </c:numCache>
            </c:numRef>
          </c:val>
          <c:extLst>
            <c:ext xmlns:c16="http://schemas.microsoft.com/office/drawing/2014/chart" uri="{C3380CC4-5D6E-409C-BE32-E72D297353CC}">
              <c16:uniqueId val="{00000001-D993-4C0D-8F3B-26F4A4A04ED4}"/>
            </c:ext>
          </c:extLst>
        </c:ser>
        <c:ser>
          <c:idx val="2"/>
          <c:order val="2"/>
          <c:tx>
            <c:strRef>
              <c:f>'DHS15'!$B$224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'DHS15'!$M$221:$Q$221</c:f>
              <c:strCache>
                <c:ptCount val="5"/>
                <c:pt idx="0">
                  <c:v>Poorest</c:v>
                </c:pt>
                <c:pt idx="1">
                  <c:v>Poor</c:v>
                </c:pt>
                <c:pt idx="2">
                  <c:v>Middle</c:v>
                </c:pt>
                <c:pt idx="3">
                  <c:v>Rich</c:v>
                </c:pt>
                <c:pt idx="4">
                  <c:v>Richest</c:v>
                </c:pt>
              </c:strCache>
            </c:strRef>
          </c:cat>
          <c:val>
            <c:numRef>
              <c:f>'DHS15'!$M$224:$Q$224</c:f>
              <c:numCache>
                <c:formatCode>###0.0</c:formatCode>
                <c:ptCount val="5"/>
                <c:pt idx="0">
                  <c:v>19.06851308211721</c:v>
                </c:pt>
                <c:pt idx="1">
                  <c:v>19.05159066812978</c:v>
                </c:pt>
                <c:pt idx="2">
                  <c:v>25.006642376511362</c:v>
                </c:pt>
                <c:pt idx="3">
                  <c:v>30.533619718651256</c:v>
                </c:pt>
                <c:pt idx="4">
                  <c:v>26.184152241913321</c:v>
                </c:pt>
              </c:numCache>
            </c:numRef>
          </c:val>
          <c:extLst>
            <c:ext xmlns:c16="http://schemas.microsoft.com/office/drawing/2014/chart" uri="{C3380CC4-5D6E-409C-BE32-E72D297353CC}">
              <c16:uniqueId val="{00000002-D993-4C0D-8F3B-26F4A4A04ED4}"/>
            </c:ext>
          </c:extLst>
        </c:ser>
        <c:dLbls>
          <c:showLegendKey val="0"/>
          <c:showVal val="0"/>
          <c:showCatName val="0"/>
          <c:showSerName val="0"/>
          <c:showPercent val="0"/>
          <c:showBubbleSize val="0"/>
        </c:dLbls>
        <c:gapWidth val="50"/>
        <c:overlap val="100"/>
        <c:axId val="205100544"/>
        <c:axId val="205102080"/>
      </c:barChart>
      <c:catAx>
        <c:axId val="2051005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5102080"/>
        <c:crosses val="autoZero"/>
        <c:auto val="1"/>
        <c:lblAlgn val="ctr"/>
        <c:lblOffset val="100"/>
        <c:tickLblSkip val="1"/>
        <c:tickMarkSkip val="1"/>
        <c:noMultiLvlLbl val="0"/>
      </c:catAx>
      <c:valAx>
        <c:axId val="2051020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51005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'DHS15'!$R$221:$AY$221</c:f>
              <c:strCache>
                <c:ptCount val="34"/>
                <c:pt idx="0">
                  <c:v>Badakhshan</c:v>
                </c:pt>
                <c:pt idx="1">
                  <c:v>Badghis</c:v>
                </c:pt>
                <c:pt idx="2">
                  <c:v>Baghlan</c:v>
                </c:pt>
                <c:pt idx="3">
                  <c:v>Balkh</c:v>
                </c:pt>
                <c:pt idx="4">
                  <c:v>Bamyan</c:v>
                </c:pt>
                <c:pt idx="5">
                  <c:v>Daykundi</c:v>
                </c:pt>
                <c:pt idx="6">
                  <c:v>Farah</c:v>
                </c:pt>
                <c:pt idx="7">
                  <c:v>Faryab</c:v>
                </c:pt>
                <c:pt idx="8">
                  <c:v>Ghazni</c:v>
                </c:pt>
                <c:pt idx="9">
                  <c:v>Ghor</c:v>
                </c:pt>
                <c:pt idx="10">
                  <c:v>Helmand</c:v>
                </c:pt>
                <c:pt idx="11">
                  <c:v>Herat</c:v>
                </c:pt>
                <c:pt idx="12">
                  <c:v>Jawzjan</c:v>
                </c:pt>
                <c:pt idx="13">
                  <c:v>Kabul</c:v>
                </c:pt>
                <c:pt idx="14">
                  <c:v>Kandahar</c:v>
                </c:pt>
                <c:pt idx="15">
                  <c:v>Kapisa</c:v>
                </c:pt>
                <c:pt idx="16">
                  <c:v>Khost</c:v>
                </c:pt>
                <c:pt idx="17">
                  <c:v>Kunarha</c:v>
                </c:pt>
                <c:pt idx="18">
                  <c:v>Kunduz</c:v>
                </c:pt>
                <c:pt idx="19">
                  <c:v>Laghman</c:v>
                </c:pt>
                <c:pt idx="20">
                  <c:v>Logar</c:v>
                </c:pt>
                <c:pt idx="21">
                  <c:v>Nangarhar</c:v>
                </c:pt>
                <c:pt idx="22">
                  <c:v>Nimroz</c:v>
                </c:pt>
                <c:pt idx="23">
                  <c:v>Nooristan</c:v>
                </c:pt>
                <c:pt idx="24">
                  <c:v>Paktika</c:v>
                </c:pt>
                <c:pt idx="25">
                  <c:v>Paktya</c:v>
                </c:pt>
                <c:pt idx="26">
                  <c:v>Panjsher</c:v>
                </c:pt>
                <c:pt idx="27">
                  <c:v>Parwan</c:v>
                </c:pt>
                <c:pt idx="28">
                  <c:v>Samangan</c:v>
                </c:pt>
                <c:pt idx="29">
                  <c:v>Sar-E-Pul</c:v>
                </c:pt>
                <c:pt idx="30">
                  <c:v>Takhar</c:v>
                </c:pt>
                <c:pt idx="31">
                  <c:v>Urozgan</c:v>
                </c:pt>
                <c:pt idx="32">
                  <c:v>Wardak</c:v>
                </c:pt>
                <c:pt idx="33">
                  <c:v>Zabul</c:v>
                </c:pt>
              </c:strCache>
            </c:strRef>
          </c:cat>
          <c:val>
            <c:numRef>
              <c:f>'DHS15'!$R$222:$AY$222</c:f>
              <c:numCache>
                <c:formatCode>###0.0</c:formatCode>
                <c:ptCount val="34"/>
                <c:pt idx="0">
                  <c:v>26.14707762267124</c:v>
                </c:pt>
                <c:pt idx="1">
                  <c:v>4.412170598927986</c:v>
                </c:pt>
                <c:pt idx="2">
                  <c:v>14.505269112462447</c:v>
                </c:pt>
                <c:pt idx="3">
                  <c:v>42.664165362506367</c:v>
                </c:pt>
                <c:pt idx="4">
                  <c:v>15.580302728632645</c:v>
                </c:pt>
                <c:pt idx="5">
                  <c:v>0.28752922149601151</c:v>
                </c:pt>
                <c:pt idx="6">
                  <c:v>14.73347390871378</c:v>
                </c:pt>
                <c:pt idx="7">
                  <c:v>24.103210109764778</c:v>
                </c:pt>
                <c:pt idx="8">
                  <c:v>14.784590281190511</c:v>
                </c:pt>
                <c:pt idx="9">
                  <c:v>17.892266108905801</c:v>
                </c:pt>
                <c:pt idx="10">
                  <c:v>19.673478723813666</c:v>
                </c:pt>
                <c:pt idx="11">
                  <c:v>27.06864221512663</c:v>
                </c:pt>
                <c:pt idx="12">
                  <c:v>25.134662406796473</c:v>
                </c:pt>
                <c:pt idx="13">
                  <c:v>65.839815737315249</c:v>
                </c:pt>
                <c:pt idx="14">
                  <c:v>15.394429072928473</c:v>
                </c:pt>
                <c:pt idx="15">
                  <c:v>58.396605830783521</c:v>
                </c:pt>
                <c:pt idx="16">
                  <c:v>23.035638035850344</c:v>
                </c:pt>
                <c:pt idx="17">
                  <c:v>19.711652832143812</c:v>
                </c:pt>
                <c:pt idx="18">
                  <c:v>12.910737044947092</c:v>
                </c:pt>
                <c:pt idx="19">
                  <c:v>22.657166621491516</c:v>
                </c:pt>
                <c:pt idx="20">
                  <c:v>48.300449182759777</c:v>
                </c:pt>
                <c:pt idx="21">
                  <c:v>37.214793515611156</c:v>
                </c:pt>
                <c:pt idx="22">
                  <c:v>35.146651422054838</c:v>
                </c:pt>
                <c:pt idx="23">
                  <c:v>8.1678617620653888</c:v>
                </c:pt>
                <c:pt idx="24">
                  <c:v>27.955722219220604</c:v>
                </c:pt>
                <c:pt idx="25">
                  <c:v>54.825017357758277</c:v>
                </c:pt>
                <c:pt idx="26">
                  <c:v>65.606335478162279</c:v>
                </c:pt>
                <c:pt idx="27">
                  <c:v>34.146083000131497</c:v>
                </c:pt>
                <c:pt idx="28">
                  <c:v>22.086371757812849</c:v>
                </c:pt>
                <c:pt idx="29">
                  <c:v>20.311782298861445</c:v>
                </c:pt>
                <c:pt idx="30">
                  <c:v>14.035487140667044</c:v>
                </c:pt>
                <c:pt idx="31">
                  <c:v>4.6744577873095752</c:v>
                </c:pt>
                <c:pt idx="32">
                  <c:v>23.96264698692562</c:v>
                </c:pt>
                <c:pt idx="33">
                  <c:v>37.182701342159746</c:v>
                </c:pt>
              </c:numCache>
            </c:numRef>
          </c:val>
          <c:extLst>
            <c:ext xmlns:c16="http://schemas.microsoft.com/office/drawing/2014/chart" uri="{C3380CC4-5D6E-409C-BE32-E72D297353CC}">
              <c16:uniqueId val="{00000000-7993-47F6-ADD0-BE3453EB209C}"/>
            </c:ext>
          </c:extLst>
        </c:ser>
        <c:ser>
          <c:idx val="1"/>
          <c:order val="1"/>
          <c:tx>
            <c:strRef>
              <c:f>'DHS15'!$B$223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'DHS15'!$R$221:$AY$221</c:f>
              <c:strCache>
                <c:ptCount val="34"/>
                <c:pt idx="0">
                  <c:v>Badakhshan</c:v>
                </c:pt>
                <c:pt idx="1">
                  <c:v>Badghis</c:v>
                </c:pt>
                <c:pt idx="2">
                  <c:v>Baghlan</c:v>
                </c:pt>
                <c:pt idx="3">
                  <c:v>Balkh</c:v>
                </c:pt>
                <c:pt idx="4">
                  <c:v>Bamyan</c:v>
                </c:pt>
                <c:pt idx="5">
                  <c:v>Daykundi</c:v>
                </c:pt>
                <c:pt idx="6">
                  <c:v>Farah</c:v>
                </c:pt>
                <c:pt idx="7">
                  <c:v>Faryab</c:v>
                </c:pt>
                <c:pt idx="8">
                  <c:v>Ghazni</c:v>
                </c:pt>
                <c:pt idx="9">
                  <c:v>Ghor</c:v>
                </c:pt>
                <c:pt idx="10">
                  <c:v>Helmand</c:v>
                </c:pt>
                <c:pt idx="11">
                  <c:v>Herat</c:v>
                </c:pt>
                <c:pt idx="12">
                  <c:v>Jawzjan</c:v>
                </c:pt>
                <c:pt idx="13">
                  <c:v>Kabul</c:v>
                </c:pt>
                <c:pt idx="14">
                  <c:v>Kandahar</c:v>
                </c:pt>
                <c:pt idx="15">
                  <c:v>Kapisa</c:v>
                </c:pt>
                <c:pt idx="16">
                  <c:v>Khost</c:v>
                </c:pt>
                <c:pt idx="17">
                  <c:v>Kunarha</c:v>
                </c:pt>
                <c:pt idx="18">
                  <c:v>Kunduz</c:v>
                </c:pt>
                <c:pt idx="19">
                  <c:v>Laghman</c:v>
                </c:pt>
                <c:pt idx="20">
                  <c:v>Logar</c:v>
                </c:pt>
                <c:pt idx="21">
                  <c:v>Nangarhar</c:v>
                </c:pt>
                <c:pt idx="22">
                  <c:v>Nimroz</c:v>
                </c:pt>
                <c:pt idx="23">
                  <c:v>Nooristan</c:v>
                </c:pt>
                <c:pt idx="24">
                  <c:v>Paktika</c:v>
                </c:pt>
                <c:pt idx="25">
                  <c:v>Paktya</c:v>
                </c:pt>
                <c:pt idx="26">
                  <c:v>Panjsher</c:v>
                </c:pt>
                <c:pt idx="27">
                  <c:v>Parwan</c:v>
                </c:pt>
                <c:pt idx="28">
                  <c:v>Samangan</c:v>
                </c:pt>
                <c:pt idx="29">
                  <c:v>Sar-E-Pul</c:v>
                </c:pt>
                <c:pt idx="30">
                  <c:v>Takhar</c:v>
                </c:pt>
                <c:pt idx="31">
                  <c:v>Urozgan</c:v>
                </c:pt>
                <c:pt idx="32">
                  <c:v>Wardak</c:v>
                </c:pt>
                <c:pt idx="33">
                  <c:v>Zabul</c:v>
                </c:pt>
              </c:strCache>
            </c:strRef>
          </c:cat>
          <c:val>
            <c:numRef>
              <c:f>'DHS15'!$R$223:$AY$223</c:f>
              <c:numCache>
                <c:formatCode>###0.0</c:formatCode>
                <c:ptCount val="34"/>
                <c:pt idx="0">
                  <c:v>68.604598173078173</c:v>
                </c:pt>
                <c:pt idx="1">
                  <c:v>58.074616219469085</c:v>
                </c:pt>
                <c:pt idx="2">
                  <c:v>78.136087501838887</c:v>
                </c:pt>
                <c:pt idx="3">
                  <c:v>56.996370077522187</c:v>
                </c:pt>
                <c:pt idx="4">
                  <c:v>83.581404986876251</c:v>
                </c:pt>
                <c:pt idx="5">
                  <c:v>3.1097763659979889</c:v>
                </c:pt>
                <c:pt idx="6">
                  <c:v>46.481296290417113</c:v>
                </c:pt>
                <c:pt idx="7">
                  <c:v>74.538860540545059</c:v>
                </c:pt>
                <c:pt idx="8">
                  <c:v>40.234750251841902</c:v>
                </c:pt>
                <c:pt idx="9">
                  <c:v>70.50473792126536</c:v>
                </c:pt>
                <c:pt idx="10">
                  <c:v>21.325325466329744</c:v>
                </c:pt>
                <c:pt idx="11">
                  <c:v>58.967629947919001</c:v>
                </c:pt>
                <c:pt idx="12">
                  <c:v>66.22385607326548</c:v>
                </c:pt>
                <c:pt idx="13">
                  <c:v>24.520907070351154</c:v>
                </c:pt>
                <c:pt idx="14">
                  <c:v>21.896635694371209</c:v>
                </c:pt>
                <c:pt idx="15">
                  <c:v>39.120776947567727</c:v>
                </c:pt>
                <c:pt idx="16">
                  <c:v>31.903228294985858</c:v>
                </c:pt>
                <c:pt idx="17">
                  <c:v>53.234500953855992</c:v>
                </c:pt>
                <c:pt idx="18">
                  <c:v>85.004287042909922</c:v>
                </c:pt>
                <c:pt idx="19">
                  <c:v>58.829343008221166</c:v>
                </c:pt>
                <c:pt idx="20">
                  <c:v>30.964058848377157</c:v>
                </c:pt>
                <c:pt idx="21">
                  <c:v>27.258100718387695</c:v>
                </c:pt>
                <c:pt idx="22">
                  <c:v>40.277076329189157</c:v>
                </c:pt>
                <c:pt idx="23">
                  <c:v>45.56454183991778</c:v>
                </c:pt>
                <c:pt idx="24">
                  <c:v>56.985167261400768</c:v>
                </c:pt>
                <c:pt idx="25">
                  <c:v>32.57847353662924</c:v>
                </c:pt>
                <c:pt idx="26">
                  <c:v>33.680700585254101</c:v>
                </c:pt>
                <c:pt idx="27">
                  <c:v>61.300420524079811</c:v>
                </c:pt>
                <c:pt idx="28">
                  <c:v>64.790315922255928</c:v>
                </c:pt>
                <c:pt idx="29">
                  <c:v>69.934473499250572</c:v>
                </c:pt>
                <c:pt idx="30">
                  <c:v>67.397098541075437</c:v>
                </c:pt>
                <c:pt idx="31">
                  <c:v>2.9006535460054348</c:v>
                </c:pt>
                <c:pt idx="32">
                  <c:v>64.365045207886567</c:v>
                </c:pt>
                <c:pt idx="33">
                  <c:v>40.372853417097112</c:v>
                </c:pt>
              </c:numCache>
            </c:numRef>
          </c:val>
          <c:extLst>
            <c:ext xmlns:c16="http://schemas.microsoft.com/office/drawing/2014/chart" uri="{C3380CC4-5D6E-409C-BE32-E72D297353CC}">
              <c16:uniqueId val="{00000001-7993-47F6-ADD0-BE3453EB209C}"/>
            </c:ext>
          </c:extLst>
        </c:ser>
        <c:ser>
          <c:idx val="2"/>
          <c:order val="2"/>
          <c:tx>
            <c:strRef>
              <c:f>'DHS15'!$B$224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'DHS15'!$R$221:$AY$221</c:f>
              <c:strCache>
                <c:ptCount val="34"/>
                <c:pt idx="0">
                  <c:v>Badakhshan</c:v>
                </c:pt>
                <c:pt idx="1">
                  <c:v>Badghis</c:v>
                </c:pt>
                <c:pt idx="2">
                  <c:v>Baghlan</c:v>
                </c:pt>
                <c:pt idx="3">
                  <c:v>Balkh</c:v>
                </c:pt>
                <c:pt idx="4">
                  <c:v>Bamyan</c:v>
                </c:pt>
                <c:pt idx="5">
                  <c:v>Daykundi</c:v>
                </c:pt>
                <c:pt idx="6">
                  <c:v>Farah</c:v>
                </c:pt>
                <c:pt idx="7">
                  <c:v>Faryab</c:v>
                </c:pt>
                <c:pt idx="8">
                  <c:v>Ghazni</c:v>
                </c:pt>
                <c:pt idx="9">
                  <c:v>Ghor</c:v>
                </c:pt>
                <c:pt idx="10">
                  <c:v>Helmand</c:v>
                </c:pt>
                <c:pt idx="11">
                  <c:v>Herat</c:v>
                </c:pt>
                <c:pt idx="12">
                  <c:v>Jawzjan</c:v>
                </c:pt>
                <c:pt idx="13">
                  <c:v>Kabul</c:v>
                </c:pt>
                <c:pt idx="14">
                  <c:v>Kandahar</c:v>
                </c:pt>
                <c:pt idx="15">
                  <c:v>Kapisa</c:v>
                </c:pt>
                <c:pt idx="16">
                  <c:v>Khost</c:v>
                </c:pt>
                <c:pt idx="17">
                  <c:v>Kunarha</c:v>
                </c:pt>
                <c:pt idx="18">
                  <c:v>Kunduz</c:v>
                </c:pt>
                <c:pt idx="19">
                  <c:v>Laghman</c:v>
                </c:pt>
                <c:pt idx="20">
                  <c:v>Logar</c:v>
                </c:pt>
                <c:pt idx="21">
                  <c:v>Nangarhar</c:v>
                </c:pt>
                <c:pt idx="22">
                  <c:v>Nimroz</c:v>
                </c:pt>
                <c:pt idx="23">
                  <c:v>Nooristan</c:v>
                </c:pt>
                <c:pt idx="24">
                  <c:v>Paktika</c:v>
                </c:pt>
                <c:pt idx="25">
                  <c:v>Paktya</c:v>
                </c:pt>
                <c:pt idx="26">
                  <c:v>Panjsher</c:v>
                </c:pt>
                <c:pt idx="27">
                  <c:v>Parwan</c:v>
                </c:pt>
                <c:pt idx="28">
                  <c:v>Samangan</c:v>
                </c:pt>
                <c:pt idx="29">
                  <c:v>Sar-E-Pul</c:v>
                </c:pt>
                <c:pt idx="30">
                  <c:v>Takhar</c:v>
                </c:pt>
                <c:pt idx="31">
                  <c:v>Urozgan</c:v>
                </c:pt>
                <c:pt idx="32">
                  <c:v>Wardak</c:v>
                </c:pt>
                <c:pt idx="33">
                  <c:v>Zabul</c:v>
                </c:pt>
              </c:strCache>
            </c:strRef>
          </c:cat>
          <c:val>
            <c:numRef>
              <c:f>'DHS15'!$R$224:$AY$224</c:f>
              <c:numCache>
                <c:formatCode>###0.0</c:formatCode>
                <c:ptCount val="34"/>
                <c:pt idx="0">
                  <c:v>5.2483242042505056</c:v>
                </c:pt>
                <c:pt idx="1">
                  <c:v>37.513213181603035</c:v>
                </c:pt>
                <c:pt idx="2">
                  <c:v>7.3586433856986933</c:v>
                </c:pt>
                <c:pt idx="3">
                  <c:v>0.33946455997159508</c:v>
                </c:pt>
                <c:pt idx="4">
                  <c:v>0.8382922844911328</c:v>
                </c:pt>
                <c:pt idx="5">
                  <c:v>96.602694412505954</c:v>
                </c:pt>
                <c:pt idx="6">
                  <c:v>38.785229800868841</c:v>
                </c:pt>
                <c:pt idx="7">
                  <c:v>1.3579293496903728</c:v>
                </c:pt>
                <c:pt idx="8">
                  <c:v>44.980659466967474</c:v>
                </c:pt>
                <c:pt idx="9">
                  <c:v>11.6029959698289</c:v>
                </c:pt>
                <c:pt idx="10">
                  <c:v>59.001195809856569</c:v>
                </c:pt>
                <c:pt idx="11">
                  <c:v>13.963727836954314</c:v>
                </c:pt>
                <c:pt idx="12">
                  <c:v>8.6414815199380399</c:v>
                </c:pt>
                <c:pt idx="13">
                  <c:v>9.639277192333557</c:v>
                </c:pt>
                <c:pt idx="14">
                  <c:v>62.708935232700256</c:v>
                </c:pt>
                <c:pt idx="15">
                  <c:v>2.4826172216484705</c:v>
                </c:pt>
                <c:pt idx="16">
                  <c:v>45.061133669163837</c:v>
                </c:pt>
                <c:pt idx="17">
                  <c:v>27.05384621400016</c:v>
                </c:pt>
                <c:pt idx="18">
                  <c:v>2.0849759121429927</c:v>
                </c:pt>
                <c:pt idx="19">
                  <c:v>18.513490370287279</c:v>
                </c:pt>
                <c:pt idx="20">
                  <c:v>20.735491968862991</c:v>
                </c:pt>
                <c:pt idx="21">
                  <c:v>35.527105766001185</c:v>
                </c:pt>
                <c:pt idx="22">
                  <c:v>24.576272248755863</c:v>
                </c:pt>
                <c:pt idx="23">
                  <c:v>46.267596398016742</c:v>
                </c:pt>
                <c:pt idx="24">
                  <c:v>15.059110519378757</c:v>
                </c:pt>
                <c:pt idx="25">
                  <c:v>12.59650910561253</c:v>
                </c:pt>
                <c:pt idx="26">
                  <c:v>0.71296393658351176</c:v>
                </c:pt>
                <c:pt idx="27">
                  <c:v>4.5534964757885561</c:v>
                </c:pt>
                <c:pt idx="28">
                  <c:v>13.123312319931173</c:v>
                </c:pt>
                <c:pt idx="29">
                  <c:v>9.7537442018882139</c:v>
                </c:pt>
                <c:pt idx="30">
                  <c:v>18.567414318257622</c:v>
                </c:pt>
                <c:pt idx="31">
                  <c:v>92.424888666684993</c:v>
                </c:pt>
                <c:pt idx="32">
                  <c:v>11.67230780518779</c:v>
                </c:pt>
                <c:pt idx="33">
                  <c:v>22.444445240743228</c:v>
                </c:pt>
              </c:numCache>
            </c:numRef>
          </c:val>
          <c:extLst>
            <c:ext xmlns:c16="http://schemas.microsoft.com/office/drawing/2014/chart" uri="{C3380CC4-5D6E-409C-BE32-E72D297353CC}">
              <c16:uniqueId val="{00000002-7993-47F6-ADD0-BE3453EB209C}"/>
            </c:ext>
          </c:extLst>
        </c:ser>
        <c:dLbls>
          <c:showLegendKey val="0"/>
          <c:showVal val="0"/>
          <c:showCatName val="0"/>
          <c:showSerName val="0"/>
          <c:showPercent val="0"/>
          <c:showBubbleSize val="0"/>
        </c:dLbls>
        <c:gapWidth val="50"/>
        <c:overlap val="100"/>
        <c:axId val="206961664"/>
        <c:axId val="220275456"/>
      </c:barChart>
      <c:catAx>
        <c:axId val="2069616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275456"/>
        <c:crosses val="autoZero"/>
        <c:auto val="1"/>
        <c:lblAlgn val="ctr"/>
        <c:lblOffset val="100"/>
        <c:tickLblSkip val="1"/>
        <c:tickMarkSkip val="1"/>
        <c:noMultiLvlLbl val="0"/>
      </c:catAx>
      <c:valAx>
        <c:axId val="2202754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69616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'DHS15'!$C$221:$G$221</c:f>
              <c:strCache>
                <c:ptCount val="5"/>
                <c:pt idx="0">
                  <c:v>Poorest</c:v>
                </c:pt>
                <c:pt idx="1">
                  <c:v>Poor</c:v>
                </c:pt>
                <c:pt idx="2">
                  <c:v>Middle</c:v>
                </c:pt>
                <c:pt idx="3">
                  <c:v>Rich</c:v>
                </c:pt>
                <c:pt idx="4">
                  <c:v>Richest</c:v>
                </c:pt>
              </c:strCache>
            </c:strRef>
          </c:cat>
          <c:val>
            <c:numRef>
              <c:f>'DHS15'!$C$222:$G$222</c:f>
              <c:numCache>
                <c:formatCode>###0.0</c:formatCode>
                <c:ptCount val="5"/>
                <c:pt idx="0">
                  <c:v>7.7090190936423832</c:v>
                </c:pt>
                <c:pt idx="1">
                  <c:v>16.525531359136632</c:v>
                </c:pt>
                <c:pt idx="2">
                  <c:v>26.843200482993879</c:v>
                </c:pt>
                <c:pt idx="3">
                  <c:v>34.137549575348281</c:v>
                </c:pt>
                <c:pt idx="4">
                  <c:v>61.434168263666045</c:v>
                </c:pt>
              </c:numCache>
            </c:numRef>
          </c:val>
          <c:extLst>
            <c:ext xmlns:c16="http://schemas.microsoft.com/office/drawing/2014/chart" uri="{C3380CC4-5D6E-409C-BE32-E72D297353CC}">
              <c16:uniqueId val="{00000000-FA2D-48F4-9F48-12C5777ABF72}"/>
            </c:ext>
          </c:extLst>
        </c:ser>
        <c:ser>
          <c:idx val="1"/>
          <c:order val="1"/>
          <c:tx>
            <c:strRef>
              <c:f>'DHS15'!$B$223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'DHS15'!$C$221:$G$221</c:f>
              <c:strCache>
                <c:ptCount val="5"/>
                <c:pt idx="0">
                  <c:v>Poorest</c:v>
                </c:pt>
                <c:pt idx="1">
                  <c:v>Poor</c:v>
                </c:pt>
                <c:pt idx="2">
                  <c:v>Middle</c:v>
                </c:pt>
                <c:pt idx="3">
                  <c:v>Rich</c:v>
                </c:pt>
                <c:pt idx="4">
                  <c:v>Richest</c:v>
                </c:pt>
              </c:strCache>
            </c:strRef>
          </c:cat>
          <c:val>
            <c:numRef>
              <c:f>'DHS15'!$C$223:$G$223</c:f>
              <c:numCache>
                <c:formatCode>###0.0</c:formatCode>
                <c:ptCount val="5"/>
                <c:pt idx="0">
                  <c:v>73.547494880263642</c:v>
                </c:pt>
                <c:pt idx="1">
                  <c:v>63.640384189839395</c:v>
                </c:pt>
                <c:pt idx="2">
                  <c:v>46.165027629842456</c:v>
                </c:pt>
                <c:pt idx="3">
                  <c:v>41.476905631079568</c:v>
                </c:pt>
                <c:pt idx="4">
                  <c:v>24.311202875282962</c:v>
                </c:pt>
              </c:numCache>
            </c:numRef>
          </c:val>
          <c:extLst>
            <c:ext xmlns:c16="http://schemas.microsoft.com/office/drawing/2014/chart" uri="{C3380CC4-5D6E-409C-BE32-E72D297353CC}">
              <c16:uniqueId val="{00000001-FA2D-48F4-9F48-12C5777ABF72}"/>
            </c:ext>
          </c:extLst>
        </c:ser>
        <c:ser>
          <c:idx val="2"/>
          <c:order val="2"/>
          <c:tx>
            <c:strRef>
              <c:f>'DHS15'!$B$224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'DHS15'!$C$221:$G$221</c:f>
              <c:strCache>
                <c:ptCount val="5"/>
                <c:pt idx="0">
                  <c:v>Poorest</c:v>
                </c:pt>
                <c:pt idx="1">
                  <c:v>Poor</c:v>
                </c:pt>
                <c:pt idx="2">
                  <c:v>Middle</c:v>
                </c:pt>
                <c:pt idx="3">
                  <c:v>Rich</c:v>
                </c:pt>
                <c:pt idx="4">
                  <c:v>Richest</c:v>
                </c:pt>
              </c:strCache>
            </c:strRef>
          </c:cat>
          <c:val>
            <c:numRef>
              <c:f>'DHS15'!$C$224:$G$224</c:f>
              <c:numCache>
                <c:formatCode>###0.0</c:formatCode>
                <c:ptCount val="5"/>
                <c:pt idx="0">
                  <c:v>18.74348602609377</c:v>
                </c:pt>
                <c:pt idx="1">
                  <c:v>19.834084451024122</c:v>
                </c:pt>
                <c:pt idx="2">
                  <c:v>26.991771887163846</c:v>
                </c:pt>
                <c:pt idx="3">
                  <c:v>24.3855447935724</c:v>
                </c:pt>
                <c:pt idx="4">
                  <c:v>14.254628861050952</c:v>
                </c:pt>
              </c:numCache>
            </c:numRef>
          </c:val>
          <c:extLst>
            <c:ext xmlns:c16="http://schemas.microsoft.com/office/drawing/2014/chart" uri="{C3380CC4-5D6E-409C-BE32-E72D297353CC}">
              <c16:uniqueId val="{00000002-FA2D-48F4-9F48-12C5777ABF72}"/>
            </c:ext>
          </c:extLst>
        </c:ser>
        <c:dLbls>
          <c:showLegendKey val="0"/>
          <c:showVal val="0"/>
          <c:showCatName val="0"/>
          <c:showSerName val="0"/>
          <c:showPercent val="0"/>
          <c:showBubbleSize val="0"/>
        </c:dLbls>
        <c:gapWidth val="50"/>
        <c:overlap val="100"/>
        <c:axId val="220320896"/>
        <c:axId val="220322432"/>
      </c:barChart>
      <c:catAx>
        <c:axId val="2203208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322432"/>
        <c:crosses val="autoZero"/>
        <c:auto val="1"/>
        <c:lblAlgn val="ctr"/>
        <c:lblOffset val="100"/>
        <c:tickLblSkip val="1"/>
        <c:tickMarkSkip val="1"/>
        <c:noMultiLvlLbl val="0"/>
      </c:catAx>
      <c:valAx>
        <c:axId val="220322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3208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'DHS15'!$H$15:$L$15</c:f>
              <c:strCache>
                <c:ptCount val="5"/>
                <c:pt idx="0">
                  <c:v>Poorest</c:v>
                </c:pt>
                <c:pt idx="1">
                  <c:v>Poor</c:v>
                </c:pt>
                <c:pt idx="2">
                  <c:v>Middle</c:v>
                </c:pt>
                <c:pt idx="3">
                  <c:v>Rich</c:v>
                </c:pt>
                <c:pt idx="4">
                  <c:v>Richest</c:v>
                </c:pt>
              </c:strCache>
            </c:strRef>
          </c:cat>
          <c:val>
            <c:numRef>
              <c:f>'DHS15'!$H$18:$L$18</c:f>
              <c:numCache>
                <c:formatCode>###0.0</c:formatCode>
                <c:ptCount val="5"/>
                <c:pt idx="0">
                  <c:v>78.96982070062171</c:v>
                </c:pt>
                <c:pt idx="1">
                  <c:v>85.874807923012924</c:v>
                </c:pt>
                <c:pt idx="2">
                  <c:v>89.706453564341246</c:v>
                </c:pt>
                <c:pt idx="3">
                  <c:v>95.444003734834098</c:v>
                </c:pt>
                <c:pt idx="4">
                  <c:v>96.354339260642277</c:v>
                </c:pt>
              </c:numCache>
            </c:numRef>
          </c:val>
          <c:extLst>
            <c:ext xmlns:c16="http://schemas.microsoft.com/office/drawing/2014/chart" uri="{C3380CC4-5D6E-409C-BE32-E72D297353CC}">
              <c16:uniqueId val="{00000000-3799-4F96-B37E-A0AA52CDEFCE}"/>
            </c:ext>
          </c:extLst>
        </c:ser>
        <c:ser>
          <c:idx val="1"/>
          <c:order val="1"/>
          <c:tx>
            <c:strRef>
              <c:f>'DHS15'!$B$19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'DHS15'!$H$15:$L$15</c:f>
              <c:strCache>
                <c:ptCount val="5"/>
                <c:pt idx="0">
                  <c:v>Poorest</c:v>
                </c:pt>
                <c:pt idx="1">
                  <c:v>Poor</c:v>
                </c:pt>
                <c:pt idx="2">
                  <c:v>Middle</c:v>
                </c:pt>
                <c:pt idx="3">
                  <c:v>Rich</c:v>
                </c:pt>
                <c:pt idx="4">
                  <c:v>Richest</c:v>
                </c:pt>
              </c:strCache>
            </c:strRef>
          </c:cat>
          <c:val>
            <c:numRef>
              <c:f>'DHS15'!$H$19:$L$19</c:f>
              <c:numCache>
                <c:formatCode>###0.0</c:formatCode>
                <c:ptCount val="5"/>
                <c:pt idx="0">
                  <c:v>3.0389216620791255</c:v>
                </c:pt>
                <c:pt idx="1">
                  <c:v>3.3751864323573368</c:v>
                </c:pt>
                <c:pt idx="2">
                  <c:v>3.5626565600815376</c:v>
                </c:pt>
                <c:pt idx="3">
                  <c:v>2.774079456627597</c:v>
                </c:pt>
                <c:pt idx="4">
                  <c:v>1.2589603224871733</c:v>
                </c:pt>
              </c:numCache>
            </c:numRef>
          </c:val>
          <c:extLst>
            <c:ext xmlns:c16="http://schemas.microsoft.com/office/drawing/2014/chart" uri="{C3380CC4-5D6E-409C-BE32-E72D297353CC}">
              <c16:uniqueId val="{00000001-3799-4F96-B37E-A0AA52CDEFCE}"/>
            </c:ext>
          </c:extLst>
        </c:ser>
        <c:ser>
          <c:idx val="2"/>
          <c:order val="2"/>
          <c:tx>
            <c:strRef>
              <c:f>'DHS15'!$B$20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'DHS15'!$H$15:$L$15</c:f>
              <c:strCache>
                <c:ptCount val="5"/>
                <c:pt idx="0">
                  <c:v>Poorest</c:v>
                </c:pt>
                <c:pt idx="1">
                  <c:v>Poor</c:v>
                </c:pt>
                <c:pt idx="2">
                  <c:v>Middle</c:v>
                </c:pt>
                <c:pt idx="3">
                  <c:v>Rich</c:v>
                </c:pt>
                <c:pt idx="4">
                  <c:v>Richest</c:v>
                </c:pt>
              </c:strCache>
            </c:strRef>
          </c:cat>
          <c:val>
            <c:numRef>
              <c:f>'DHS15'!$H$20:$L$20</c:f>
              <c:numCache>
                <c:formatCode>###0.0</c:formatCode>
                <c:ptCount val="5"/>
                <c:pt idx="0">
                  <c:v>15.431020935816388</c:v>
                </c:pt>
                <c:pt idx="1">
                  <c:v>9.9556381903798865</c:v>
                </c:pt>
                <c:pt idx="2">
                  <c:v>6.3254921010744747</c:v>
                </c:pt>
                <c:pt idx="3">
                  <c:v>1.5454524526835782</c:v>
                </c:pt>
                <c:pt idx="4">
                  <c:v>2.0789653377111925</c:v>
                </c:pt>
              </c:numCache>
            </c:numRef>
          </c:val>
          <c:extLst>
            <c:ext xmlns:c16="http://schemas.microsoft.com/office/drawing/2014/chart" uri="{C3380CC4-5D6E-409C-BE32-E72D297353CC}">
              <c16:uniqueId val="{00000002-3799-4F96-B37E-A0AA52CDEFCE}"/>
            </c:ext>
          </c:extLst>
        </c:ser>
        <c:ser>
          <c:idx val="3"/>
          <c:order val="3"/>
          <c:tx>
            <c:strRef>
              <c:f>'DHS15'!$B$21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'DHS15'!$H$15:$L$15</c:f>
              <c:strCache>
                <c:ptCount val="5"/>
                <c:pt idx="0">
                  <c:v>Poorest</c:v>
                </c:pt>
                <c:pt idx="1">
                  <c:v>Poor</c:v>
                </c:pt>
                <c:pt idx="2">
                  <c:v>Middle</c:v>
                </c:pt>
                <c:pt idx="3">
                  <c:v>Rich</c:v>
                </c:pt>
                <c:pt idx="4">
                  <c:v>Richest</c:v>
                </c:pt>
              </c:strCache>
            </c:strRef>
          </c:cat>
          <c:val>
            <c:numRef>
              <c:f>'DHS15'!$H$21:$L$21</c:f>
              <c:numCache>
                <c:formatCode>###0.0</c:formatCode>
                <c:ptCount val="5"/>
                <c:pt idx="0">
                  <c:v>2.560236701482776</c:v>
                </c:pt>
                <c:pt idx="1">
                  <c:v>0.79436745424985322</c:v>
                </c:pt>
                <c:pt idx="2">
                  <c:v>0.40539777450274239</c:v>
                </c:pt>
                <c:pt idx="3">
                  <c:v>0.23646435585472692</c:v>
                </c:pt>
                <c:pt idx="4">
                  <c:v>0.30773507915935727</c:v>
                </c:pt>
              </c:numCache>
            </c:numRef>
          </c:val>
          <c:extLst>
            <c:ext xmlns:c16="http://schemas.microsoft.com/office/drawing/2014/chart" uri="{C3380CC4-5D6E-409C-BE32-E72D297353CC}">
              <c16:uniqueId val="{00000003-3799-4F96-B37E-A0AA52CDEFCE}"/>
            </c:ext>
          </c:extLst>
        </c:ser>
        <c:dLbls>
          <c:showLegendKey val="0"/>
          <c:showVal val="0"/>
          <c:showCatName val="0"/>
          <c:showSerName val="0"/>
          <c:showPercent val="0"/>
          <c:showBubbleSize val="0"/>
        </c:dLbls>
        <c:gapWidth val="50"/>
        <c:overlap val="100"/>
        <c:axId val="226832768"/>
        <c:axId val="226834304"/>
      </c:barChart>
      <c:catAx>
        <c:axId val="226832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6834304"/>
        <c:crosses val="autoZero"/>
        <c:auto val="1"/>
        <c:lblAlgn val="ctr"/>
        <c:lblOffset val="100"/>
        <c:tickLblSkip val="1"/>
        <c:tickMarkSkip val="1"/>
        <c:noMultiLvlLbl val="0"/>
      </c:catAx>
      <c:valAx>
        <c:axId val="2268343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6832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'DHS15'!$H$121:$L$121</c:f>
              <c:strCache>
                <c:ptCount val="5"/>
                <c:pt idx="0">
                  <c:v>Poorest</c:v>
                </c:pt>
                <c:pt idx="1">
                  <c:v>Poor</c:v>
                </c:pt>
                <c:pt idx="2">
                  <c:v>Middle</c:v>
                </c:pt>
                <c:pt idx="3">
                  <c:v>Rich</c:v>
                </c:pt>
                <c:pt idx="4">
                  <c:v>Richest</c:v>
                </c:pt>
              </c:strCache>
            </c:strRef>
          </c:cat>
          <c:val>
            <c:numRef>
              <c:f>'DHS15'!$H$124:$L$124</c:f>
              <c:numCache>
                <c:formatCode>###0.0</c:formatCode>
                <c:ptCount val="5"/>
                <c:pt idx="0">
                  <c:v>29.119256929341208</c:v>
                </c:pt>
                <c:pt idx="1">
                  <c:v>47.179989324218205</c:v>
                </c:pt>
                <c:pt idx="2">
                  <c:v>56.0300083377916</c:v>
                </c:pt>
                <c:pt idx="3">
                  <c:v>64.875708002978357</c:v>
                </c:pt>
                <c:pt idx="4">
                  <c:v>80.658671471737847</c:v>
                </c:pt>
              </c:numCache>
            </c:numRef>
          </c:val>
          <c:extLst>
            <c:ext xmlns:c16="http://schemas.microsoft.com/office/drawing/2014/chart" uri="{C3380CC4-5D6E-409C-BE32-E72D297353CC}">
              <c16:uniqueId val="{00000000-E29B-45C6-AFA1-7A6CBB26CEAC}"/>
            </c:ext>
          </c:extLst>
        </c:ser>
        <c:ser>
          <c:idx val="1"/>
          <c:order val="1"/>
          <c:tx>
            <c:strRef>
              <c:f>'DHS15'!$B$125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'DHS15'!$H$121:$L$121</c:f>
              <c:strCache>
                <c:ptCount val="5"/>
                <c:pt idx="0">
                  <c:v>Poorest</c:v>
                </c:pt>
                <c:pt idx="1">
                  <c:v>Poor</c:v>
                </c:pt>
                <c:pt idx="2">
                  <c:v>Middle</c:v>
                </c:pt>
                <c:pt idx="3">
                  <c:v>Rich</c:v>
                </c:pt>
                <c:pt idx="4">
                  <c:v>Richest</c:v>
                </c:pt>
              </c:strCache>
            </c:strRef>
          </c:cat>
          <c:val>
            <c:numRef>
              <c:f>'DHS15'!$H$125:$L$125</c:f>
              <c:numCache>
                <c:formatCode>###0.0</c:formatCode>
                <c:ptCount val="5"/>
                <c:pt idx="0">
                  <c:v>16.428221958764709</c:v>
                </c:pt>
                <c:pt idx="1">
                  <c:v>15.134717370440999</c:v>
                </c:pt>
                <c:pt idx="2">
                  <c:v>15.682462453170022</c:v>
                </c:pt>
                <c:pt idx="3">
                  <c:v>10.303417595868096</c:v>
                </c:pt>
                <c:pt idx="4">
                  <c:v>10.548816083966161</c:v>
                </c:pt>
              </c:numCache>
            </c:numRef>
          </c:val>
          <c:extLst>
            <c:ext xmlns:c16="http://schemas.microsoft.com/office/drawing/2014/chart" uri="{C3380CC4-5D6E-409C-BE32-E72D297353CC}">
              <c16:uniqueId val="{00000001-E29B-45C6-AFA1-7A6CBB26CEAC}"/>
            </c:ext>
          </c:extLst>
        </c:ser>
        <c:ser>
          <c:idx val="2"/>
          <c:order val="2"/>
          <c:tx>
            <c:strRef>
              <c:f>'DHS15'!$B$126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'DHS15'!$H$121:$L$121</c:f>
              <c:strCache>
                <c:ptCount val="5"/>
                <c:pt idx="0">
                  <c:v>Poorest</c:v>
                </c:pt>
                <c:pt idx="1">
                  <c:v>Poor</c:v>
                </c:pt>
                <c:pt idx="2">
                  <c:v>Middle</c:v>
                </c:pt>
                <c:pt idx="3">
                  <c:v>Rich</c:v>
                </c:pt>
                <c:pt idx="4">
                  <c:v>Richest</c:v>
                </c:pt>
              </c:strCache>
            </c:strRef>
          </c:cat>
          <c:val>
            <c:numRef>
              <c:f>'DHS15'!$H$126:$L$126</c:f>
              <c:numCache>
                <c:formatCode>###0.0</c:formatCode>
                <c:ptCount val="5"/>
                <c:pt idx="0">
                  <c:v>47.69444515368729</c:v>
                </c:pt>
                <c:pt idx="1">
                  <c:v>37.422034059964041</c:v>
                </c:pt>
                <c:pt idx="2">
                  <c:v>28.117813257790655</c:v>
                </c:pt>
                <c:pt idx="3">
                  <c:v>24.820874401153546</c:v>
                </c:pt>
                <c:pt idx="4">
                  <c:v>8.7925124442959923</c:v>
                </c:pt>
              </c:numCache>
            </c:numRef>
          </c:val>
          <c:extLst>
            <c:ext xmlns:c16="http://schemas.microsoft.com/office/drawing/2014/chart" uri="{C3380CC4-5D6E-409C-BE32-E72D297353CC}">
              <c16:uniqueId val="{00000002-E29B-45C6-AFA1-7A6CBB26CEAC}"/>
            </c:ext>
          </c:extLst>
        </c:ser>
        <c:ser>
          <c:idx val="3"/>
          <c:order val="3"/>
          <c:tx>
            <c:strRef>
              <c:f>'DHS15'!$B$127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'DHS15'!$H$121:$L$121</c:f>
              <c:strCache>
                <c:ptCount val="5"/>
                <c:pt idx="0">
                  <c:v>Poorest</c:v>
                </c:pt>
                <c:pt idx="1">
                  <c:v>Poor</c:v>
                </c:pt>
                <c:pt idx="2">
                  <c:v>Middle</c:v>
                </c:pt>
                <c:pt idx="3">
                  <c:v>Rich</c:v>
                </c:pt>
                <c:pt idx="4">
                  <c:v>Richest</c:v>
                </c:pt>
              </c:strCache>
            </c:strRef>
          </c:cat>
          <c:val>
            <c:numRef>
              <c:f>'DHS15'!$H$127:$L$127</c:f>
              <c:numCache>
                <c:formatCode>###0.0</c:formatCode>
                <c:ptCount val="5"/>
                <c:pt idx="0">
                  <c:v>6.7580759582067955</c:v>
                </c:pt>
                <c:pt idx="1">
                  <c:v>0.26325924537675405</c:v>
                </c:pt>
                <c:pt idx="2">
                  <c:v>0.16971595124772573</c:v>
                </c:pt>
                <c:pt idx="3">
                  <c:v>0</c:v>
                </c:pt>
                <c:pt idx="4">
                  <c:v>0</c:v>
                </c:pt>
              </c:numCache>
            </c:numRef>
          </c:val>
          <c:extLst>
            <c:ext xmlns:c16="http://schemas.microsoft.com/office/drawing/2014/chart" uri="{C3380CC4-5D6E-409C-BE32-E72D297353CC}">
              <c16:uniqueId val="{00000003-E29B-45C6-AFA1-7A6CBB26CEAC}"/>
            </c:ext>
          </c:extLst>
        </c:ser>
        <c:dLbls>
          <c:showLegendKey val="0"/>
          <c:showVal val="0"/>
          <c:showCatName val="0"/>
          <c:showSerName val="0"/>
          <c:showPercent val="0"/>
          <c:showBubbleSize val="0"/>
        </c:dLbls>
        <c:gapWidth val="50"/>
        <c:overlap val="100"/>
        <c:axId val="226959360"/>
        <c:axId val="226960896"/>
      </c:barChart>
      <c:catAx>
        <c:axId val="2269593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6960896"/>
        <c:crosses val="autoZero"/>
        <c:auto val="1"/>
        <c:lblAlgn val="ctr"/>
        <c:lblOffset val="100"/>
        <c:tickLblSkip val="1"/>
        <c:tickMarkSkip val="1"/>
        <c:noMultiLvlLbl val="0"/>
      </c:catAx>
      <c:valAx>
        <c:axId val="2269608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69593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'DHS15'!$H$221:$L$221</c:f>
              <c:strCache>
                <c:ptCount val="5"/>
                <c:pt idx="0">
                  <c:v>Poorest</c:v>
                </c:pt>
                <c:pt idx="1">
                  <c:v>Poor</c:v>
                </c:pt>
                <c:pt idx="2">
                  <c:v>Middle</c:v>
                </c:pt>
                <c:pt idx="3">
                  <c:v>Rich</c:v>
                </c:pt>
                <c:pt idx="4">
                  <c:v>Richest</c:v>
                </c:pt>
              </c:strCache>
            </c:strRef>
          </c:cat>
          <c:val>
            <c:numRef>
              <c:f>'DHS15'!$H$222:$L$222</c:f>
              <c:numCache>
                <c:formatCode>###0.0</c:formatCode>
                <c:ptCount val="5"/>
                <c:pt idx="0">
                  <c:v>33.07995925941821</c:v>
                </c:pt>
                <c:pt idx="1">
                  <c:v>50.183950960601386</c:v>
                </c:pt>
                <c:pt idx="2">
                  <c:v>61.88267437050262</c:v>
                </c:pt>
                <c:pt idx="3">
                  <c:v>66.91191908569624</c:v>
                </c:pt>
                <c:pt idx="4">
                  <c:v>75.290920040521598</c:v>
                </c:pt>
              </c:numCache>
            </c:numRef>
          </c:val>
          <c:extLst>
            <c:ext xmlns:c16="http://schemas.microsoft.com/office/drawing/2014/chart" uri="{C3380CC4-5D6E-409C-BE32-E72D297353CC}">
              <c16:uniqueId val="{00000000-123D-4B06-BD94-D64D201EF5A3}"/>
            </c:ext>
          </c:extLst>
        </c:ser>
        <c:ser>
          <c:idx val="1"/>
          <c:order val="1"/>
          <c:tx>
            <c:strRef>
              <c:f>'DHS15'!$B$223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'DHS15'!$H$221:$L$221</c:f>
              <c:strCache>
                <c:ptCount val="5"/>
                <c:pt idx="0">
                  <c:v>Poorest</c:v>
                </c:pt>
                <c:pt idx="1">
                  <c:v>Poor</c:v>
                </c:pt>
                <c:pt idx="2">
                  <c:v>Middle</c:v>
                </c:pt>
                <c:pt idx="3">
                  <c:v>Rich</c:v>
                </c:pt>
                <c:pt idx="4">
                  <c:v>Richest</c:v>
                </c:pt>
              </c:strCache>
            </c:strRef>
          </c:cat>
          <c:val>
            <c:numRef>
              <c:f>'DHS15'!$H$223:$L$223</c:f>
              <c:numCache>
                <c:formatCode>###0.0</c:formatCode>
                <c:ptCount val="5"/>
                <c:pt idx="0">
                  <c:v>52.859365662205825</c:v>
                </c:pt>
                <c:pt idx="1">
                  <c:v>35.435624927721427</c:v>
                </c:pt>
                <c:pt idx="2">
                  <c:v>26.710066761965486</c:v>
                </c:pt>
                <c:pt idx="3">
                  <c:v>24.520582459498492</c:v>
                </c:pt>
                <c:pt idx="4">
                  <c:v>15.666567838648394</c:v>
                </c:pt>
              </c:numCache>
            </c:numRef>
          </c:val>
          <c:extLst>
            <c:ext xmlns:c16="http://schemas.microsoft.com/office/drawing/2014/chart" uri="{C3380CC4-5D6E-409C-BE32-E72D297353CC}">
              <c16:uniqueId val="{00000001-123D-4B06-BD94-D64D201EF5A3}"/>
            </c:ext>
          </c:extLst>
        </c:ser>
        <c:ser>
          <c:idx val="2"/>
          <c:order val="2"/>
          <c:tx>
            <c:strRef>
              <c:f>'DHS15'!$B$224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'DHS15'!$H$221:$L$221</c:f>
              <c:strCache>
                <c:ptCount val="5"/>
                <c:pt idx="0">
                  <c:v>Poorest</c:v>
                </c:pt>
                <c:pt idx="1">
                  <c:v>Poor</c:v>
                </c:pt>
                <c:pt idx="2">
                  <c:v>Middle</c:v>
                </c:pt>
                <c:pt idx="3">
                  <c:v>Rich</c:v>
                </c:pt>
                <c:pt idx="4">
                  <c:v>Richest</c:v>
                </c:pt>
              </c:strCache>
            </c:strRef>
          </c:cat>
          <c:val>
            <c:numRef>
              <c:f>'DHS15'!$H$224:$L$224</c:f>
              <c:numCache>
                <c:formatCode>###0.0</c:formatCode>
                <c:ptCount val="5"/>
                <c:pt idx="0">
                  <c:v>14.060675078376129</c:v>
                </c:pt>
                <c:pt idx="1">
                  <c:v>14.380424111677279</c:v>
                </c:pt>
                <c:pt idx="2">
                  <c:v>11.407258867531739</c:v>
                </c:pt>
                <c:pt idx="3">
                  <c:v>8.56749845480552</c:v>
                </c:pt>
                <c:pt idx="4">
                  <c:v>9.042512120829878</c:v>
                </c:pt>
              </c:numCache>
            </c:numRef>
          </c:val>
          <c:extLst>
            <c:ext xmlns:c16="http://schemas.microsoft.com/office/drawing/2014/chart" uri="{C3380CC4-5D6E-409C-BE32-E72D297353CC}">
              <c16:uniqueId val="{00000002-123D-4B06-BD94-D64D201EF5A3}"/>
            </c:ext>
          </c:extLst>
        </c:ser>
        <c:dLbls>
          <c:showLegendKey val="0"/>
          <c:showVal val="0"/>
          <c:showCatName val="0"/>
          <c:showSerName val="0"/>
          <c:showPercent val="0"/>
          <c:showBubbleSize val="0"/>
        </c:dLbls>
        <c:gapWidth val="50"/>
        <c:overlap val="100"/>
        <c:axId val="226985472"/>
        <c:axId val="226987008"/>
      </c:barChart>
      <c:catAx>
        <c:axId val="2269854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6987008"/>
        <c:crosses val="autoZero"/>
        <c:auto val="1"/>
        <c:lblAlgn val="ctr"/>
        <c:lblOffset val="100"/>
        <c:tickLblSkip val="1"/>
        <c:tickMarkSkip val="1"/>
        <c:noMultiLvlLbl val="0"/>
      </c:catAx>
      <c:valAx>
        <c:axId val="2269870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69854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'DHS15'!$C$121:$G$121</c:f>
              <c:strCache>
                <c:ptCount val="5"/>
                <c:pt idx="0">
                  <c:v>Poorest</c:v>
                </c:pt>
                <c:pt idx="1">
                  <c:v>Poor</c:v>
                </c:pt>
                <c:pt idx="2">
                  <c:v>Middle</c:v>
                </c:pt>
                <c:pt idx="3">
                  <c:v>Rich</c:v>
                </c:pt>
                <c:pt idx="4">
                  <c:v>Richest</c:v>
                </c:pt>
              </c:strCache>
            </c:strRef>
          </c:cat>
          <c:val>
            <c:numRef>
              <c:f>'DHS15'!$C$124:$G$124</c:f>
              <c:numCache>
                <c:formatCode>###0.0</c:formatCode>
                <c:ptCount val="5"/>
                <c:pt idx="0">
                  <c:v>9.8242558727073721</c:v>
                </c:pt>
                <c:pt idx="1">
                  <c:v>15.110427418405102</c:v>
                </c:pt>
                <c:pt idx="2">
                  <c:v>19.995506507696206</c:v>
                </c:pt>
                <c:pt idx="3">
                  <c:v>30.936853647319744</c:v>
                </c:pt>
                <c:pt idx="4">
                  <c:v>57.136296899577161</c:v>
                </c:pt>
              </c:numCache>
            </c:numRef>
          </c:val>
          <c:extLst>
            <c:ext xmlns:c16="http://schemas.microsoft.com/office/drawing/2014/chart" uri="{C3380CC4-5D6E-409C-BE32-E72D297353CC}">
              <c16:uniqueId val="{00000000-8882-4B1C-B438-715F50349813}"/>
            </c:ext>
          </c:extLst>
        </c:ser>
        <c:ser>
          <c:idx val="1"/>
          <c:order val="1"/>
          <c:tx>
            <c:strRef>
              <c:f>'DHS15'!$B$125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'DHS15'!$C$121:$G$121</c:f>
              <c:strCache>
                <c:ptCount val="5"/>
                <c:pt idx="0">
                  <c:v>Poorest</c:v>
                </c:pt>
                <c:pt idx="1">
                  <c:v>Poor</c:v>
                </c:pt>
                <c:pt idx="2">
                  <c:v>Middle</c:v>
                </c:pt>
                <c:pt idx="3">
                  <c:v>Rich</c:v>
                </c:pt>
                <c:pt idx="4">
                  <c:v>Richest</c:v>
                </c:pt>
              </c:strCache>
            </c:strRef>
          </c:cat>
          <c:val>
            <c:numRef>
              <c:f>'DHS15'!$C$125:$G$125</c:f>
              <c:numCache>
                <c:formatCode>###0.0</c:formatCode>
                <c:ptCount val="5"/>
                <c:pt idx="0">
                  <c:v>3.1869505238289886</c:v>
                </c:pt>
                <c:pt idx="1">
                  <c:v>5.534162590628406</c:v>
                </c:pt>
                <c:pt idx="2">
                  <c:v>7.254645181540571</c:v>
                </c:pt>
                <c:pt idx="3">
                  <c:v>7.7245942705189421</c:v>
                </c:pt>
                <c:pt idx="4">
                  <c:v>9.7240195253700126</c:v>
                </c:pt>
              </c:numCache>
            </c:numRef>
          </c:val>
          <c:extLst>
            <c:ext xmlns:c16="http://schemas.microsoft.com/office/drawing/2014/chart" uri="{C3380CC4-5D6E-409C-BE32-E72D297353CC}">
              <c16:uniqueId val="{00000001-8882-4B1C-B438-715F50349813}"/>
            </c:ext>
          </c:extLst>
        </c:ser>
        <c:ser>
          <c:idx val="2"/>
          <c:order val="2"/>
          <c:tx>
            <c:strRef>
              <c:f>'DHS15'!$B$126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'DHS15'!$C$121:$G$121</c:f>
              <c:strCache>
                <c:ptCount val="5"/>
                <c:pt idx="0">
                  <c:v>Poorest</c:v>
                </c:pt>
                <c:pt idx="1">
                  <c:v>Poor</c:v>
                </c:pt>
                <c:pt idx="2">
                  <c:v>Middle</c:v>
                </c:pt>
                <c:pt idx="3">
                  <c:v>Rich</c:v>
                </c:pt>
                <c:pt idx="4">
                  <c:v>Richest</c:v>
                </c:pt>
              </c:strCache>
            </c:strRef>
          </c:cat>
          <c:val>
            <c:numRef>
              <c:f>'DHS15'!$C$126:$G$126</c:f>
              <c:numCache>
                <c:formatCode>###0.0</c:formatCode>
                <c:ptCount val="5"/>
                <c:pt idx="0">
                  <c:v>59.716921850197167</c:v>
                </c:pt>
                <c:pt idx="1">
                  <c:v>62.420345588925073</c:v>
                </c:pt>
                <c:pt idx="2">
                  <c:v>62.615045975396043</c:v>
                </c:pt>
                <c:pt idx="3">
                  <c:v>54.789969841181751</c:v>
                </c:pt>
                <c:pt idx="4">
                  <c:v>31.444845818962282</c:v>
                </c:pt>
              </c:numCache>
            </c:numRef>
          </c:val>
          <c:extLst>
            <c:ext xmlns:c16="http://schemas.microsoft.com/office/drawing/2014/chart" uri="{C3380CC4-5D6E-409C-BE32-E72D297353CC}">
              <c16:uniqueId val="{00000002-8882-4B1C-B438-715F50349813}"/>
            </c:ext>
          </c:extLst>
        </c:ser>
        <c:ser>
          <c:idx val="3"/>
          <c:order val="3"/>
          <c:tx>
            <c:strRef>
              <c:f>'DHS15'!$B$127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'DHS15'!$C$121:$G$121</c:f>
              <c:strCache>
                <c:ptCount val="5"/>
                <c:pt idx="0">
                  <c:v>Poorest</c:v>
                </c:pt>
                <c:pt idx="1">
                  <c:v>Poor</c:v>
                </c:pt>
                <c:pt idx="2">
                  <c:v>Middle</c:v>
                </c:pt>
                <c:pt idx="3">
                  <c:v>Rich</c:v>
                </c:pt>
                <c:pt idx="4">
                  <c:v>Richest</c:v>
                </c:pt>
              </c:strCache>
            </c:strRef>
          </c:cat>
          <c:val>
            <c:numRef>
              <c:f>'DHS15'!$C$127:$G$127</c:f>
              <c:numCache>
                <c:formatCode>###0.0</c:formatCode>
                <c:ptCount val="5"/>
                <c:pt idx="0">
                  <c:v>27.271871753266485</c:v>
                </c:pt>
                <c:pt idx="1">
                  <c:v>16.935064402041416</c:v>
                </c:pt>
                <c:pt idx="2">
                  <c:v>10.134802335367185</c:v>
                </c:pt>
                <c:pt idx="3">
                  <c:v>6.5485822409795684</c:v>
                </c:pt>
                <c:pt idx="4">
                  <c:v>1.6948377560905479</c:v>
                </c:pt>
              </c:numCache>
            </c:numRef>
          </c:val>
          <c:extLst>
            <c:ext xmlns:c16="http://schemas.microsoft.com/office/drawing/2014/chart" uri="{C3380CC4-5D6E-409C-BE32-E72D297353CC}">
              <c16:uniqueId val="{00000003-8882-4B1C-B438-715F50349813}"/>
            </c:ext>
          </c:extLst>
        </c:ser>
        <c:dLbls>
          <c:showLegendKey val="0"/>
          <c:showVal val="0"/>
          <c:showCatName val="0"/>
          <c:showSerName val="0"/>
          <c:showPercent val="0"/>
          <c:showBubbleSize val="0"/>
        </c:dLbls>
        <c:gapWidth val="50"/>
        <c:overlap val="100"/>
        <c:axId val="205123584"/>
        <c:axId val="205125120"/>
      </c:barChart>
      <c:catAx>
        <c:axId val="2051235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5125120"/>
        <c:crosses val="autoZero"/>
        <c:auto val="1"/>
        <c:lblAlgn val="ctr"/>
        <c:lblOffset val="100"/>
        <c:tickLblSkip val="1"/>
        <c:tickMarkSkip val="1"/>
        <c:noMultiLvlLbl val="0"/>
      </c:catAx>
      <c:valAx>
        <c:axId val="2051251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51235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'DHS15'!$M$121:$Q$121</c:f>
              <c:strCache>
                <c:ptCount val="5"/>
                <c:pt idx="0">
                  <c:v>Poorest</c:v>
                </c:pt>
                <c:pt idx="1">
                  <c:v>Poor</c:v>
                </c:pt>
                <c:pt idx="2">
                  <c:v>Middle</c:v>
                </c:pt>
                <c:pt idx="3">
                  <c:v>Rich</c:v>
                </c:pt>
                <c:pt idx="4">
                  <c:v>Richest</c:v>
                </c:pt>
              </c:strCache>
            </c:strRef>
          </c:cat>
          <c:val>
            <c:numRef>
              <c:f>'DHS15'!$M$124:$Q$124</c:f>
              <c:numCache>
                <c:formatCode>###0.0</c:formatCode>
                <c:ptCount val="5"/>
                <c:pt idx="0">
                  <c:v>9.0692786818475302</c:v>
                </c:pt>
                <c:pt idx="1">
                  <c:v>12.201480334110425</c:v>
                </c:pt>
                <c:pt idx="2">
                  <c:v>15.744605942549374</c:v>
                </c:pt>
                <c:pt idx="3">
                  <c:v>19.650068664543788</c:v>
                </c:pt>
                <c:pt idx="4">
                  <c:v>28.968627540374509</c:v>
                </c:pt>
              </c:numCache>
            </c:numRef>
          </c:val>
          <c:extLst>
            <c:ext xmlns:c16="http://schemas.microsoft.com/office/drawing/2014/chart" uri="{C3380CC4-5D6E-409C-BE32-E72D297353CC}">
              <c16:uniqueId val="{00000000-6300-4BA2-862B-06A9562A3826}"/>
            </c:ext>
          </c:extLst>
        </c:ser>
        <c:ser>
          <c:idx val="1"/>
          <c:order val="1"/>
          <c:tx>
            <c:strRef>
              <c:f>'DHS15'!$B$125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'DHS15'!$M$121:$Q$121</c:f>
              <c:strCache>
                <c:ptCount val="5"/>
                <c:pt idx="0">
                  <c:v>Poorest</c:v>
                </c:pt>
                <c:pt idx="1">
                  <c:v>Poor</c:v>
                </c:pt>
                <c:pt idx="2">
                  <c:v>Middle</c:v>
                </c:pt>
                <c:pt idx="3">
                  <c:v>Rich</c:v>
                </c:pt>
                <c:pt idx="4">
                  <c:v>Richest</c:v>
                </c:pt>
              </c:strCache>
            </c:strRef>
          </c:cat>
          <c:val>
            <c:numRef>
              <c:f>'DHS15'!$M$125:$Q$125</c:f>
              <c:numCache>
                <c:formatCode>###0.0</c:formatCode>
                <c:ptCount val="5"/>
                <c:pt idx="0">
                  <c:v>3.0068618269680196</c:v>
                </c:pt>
                <c:pt idx="1">
                  <c:v>3.6666775514594865</c:v>
                </c:pt>
                <c:pt idx="2">
                  <c:v>5.2299780332190497</c:v>
                </c:pt>
                <c:pt idx="3">
                  <c:v>4.0954766724097986</c:v>
                </c:pt>
                <c:pt idx="4">
                  <c:v>6.0948651007746708</c:v>
                </c:pt>
              </c:numCache>
            </c:numRef>
          </c:val>
          <c:extLst>
            <c:ext xmlns:c16="http://schemas.microsoft.com/office/drawing/2014/chart" uri="{C3380CC4-5D6E-409C-BE32-E72D297353CC}">
              <c16:uniqueId val="{00000001-6300-4BA2-862B-06A9562A3826}"/>
            </c:ext>
          </c:extLst>
        </c:ser>
        <c:ser>
          <c:idx val="2"/>
          <c:order val="2"/>
          <c:tx>
            <c:strRef>
              <c:f>'DHS15'!$B$126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'DHS15'!$M$121:$Q$121</c:f>
              <c:strCache>
                <c:ptCount val="5"/>
                <c:pt idx="0">
                  <c:v>Poorest</c:v>
                </c:pt>
                <c:pt idx="1">
                  <c:v>Poor</c:v>
                </c:pt>
                <c:pt idx="2">
                  <c:v>Middle</c:v>
                </c:pt>
                <c:pt idx="3">
                  <c:v>Rich</c:v>
                </c:pt>
                <c:pt idx="4">
                  <c:v>Richest</c:v>
                </c:pt>
              </c:strCache>
            </c:strRef>
          </c:cat>
          <c:val>
            <c:numRef>
              <c:f>'DHS15'!$M$126:$Q$126</c:f>
              <c:numCache>
                <c:formatCode>###0.0</c:formatCode>
                <c:ptCount val="5"/>
                <c:pt idx="0">
                  <c:v>59.826429315887744</c:v>
                </c:pt>
                <c:pt idx="1">
                  <c:v>63.153904436705986</c:v>
                </c:pt>
                <c:pt idx="2">
                  <c:v>65.100714759345777</c:v>
                </c:pt>
                <c:pt idx="3">
                  <c:v>65.306200794437899</c:v>
                </c:pt>
                <c:pt idx="4">
                  <c:v>58.176627210906751</c:v>
                </c:pt>
              </c:numCache>
            </c:numRef>
          </c:val>
          <c:extLst>
            <c:ext xmlns:c16="http://schemas.microsoft.com/office/drawing/2014/chart" uri="{C3380CC4-5D6E-409C-BE32-E72D297353CC}">
              <c16:uniqueId val="{00000002-6300-4BA2-862B-06A9562A3826}"/>
            </c:ext>
          </c:extLst>
        </c:ser>
        <c:ser>
          <c:idx val="3"/>
          <c:order val="3"/>
          <c:tx>
            <c:strRef>
              <c:f>'DHS15'!$B$127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'DHS15'!$M$121:$Q$121</c:f>
              <c:strCache>
                <c:ptCount val="5"/>
                <c:pt idx="0">
                  <c:v>Poorest</c:v>
                </c:pt>
                <c:pt idx="1">
                  <c:v>Poor</c:v>
                </c:pt>
                <c:pt idx="2">
                  <c:v>Middle</c:v>
                </c:pt>
                <c:pt idx="3">
                  <c:v>Rich</c:v>
                </c:pt>
                <c:pt idx="4">
                  <c:v>Richest</c:v>
                </c:pt>
              </c:strCache>
            </c:strRef>
          </c:cat>
          <c:val>
            <c:numRef>
              <c:f>'DHS15'!$M$127:$Q$127</c:f>
              <c:numCache>
                <c:formatCode>###0.0</c:formatCode>
                <c:ptCount val="5"/>
                <c:pt idx="0">
                  <c:v>28.097430175296701</c:v>
                </c:pt>
                <c:pt idx="1">
                  <c:v>20.9779376777241</c:v>
                </c:pt>
                <c:pt idx="2">
                  <c:v>13.924701264885798</c:v>
                </c:pt>
                <c:pt idx="3">
                  <c:v>10.948253868608496</c:v>
                </c:pt>
                <c:pt idx="4">
                  <c:v>6.7598801479440684</c:v>
                </c:pt>
              </c:numCache>
            </c:numRef>
          </c:val>
          <c:extLst>
            <c:ext xmlns:c16="http://schemas.microsoft.com/office/drawing/2014/chart" uri="{C3380CC4-5D6E-409C-BE32-E72D297353CC}">
              <c16:uniqueId val="{00000003-6300-4BA2-862B-06A9562A3826}"/>
            </c:ext>
          </c:extLst>
        </c:ser>
        <c:dLbls>
          <c:showLegendKey val="0"/>
          <c:showVal val="0"/>
          <c:showCatName val="0"/>
          <c:showSerName val="0"/>
          <c:showPercent val="0"/>
          <c:showBubbleSize val="0"/>
        </c:dLbls>
        <c:gapWidth val="50"/>
        <c:overlap val="100"/>
        <c:axId val="197833856"/>
        <c:axId val="197835392"/>
      </c:barChart>
      <c:catAx>
        <c:axId val="197833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7835392"/>
        <c:crosses val="autoZero"/>
        <c:auto val="1"/>
        <c:lblAlgn val="ctr"/>
        <c:lblOffset val="100"/>
        <c:tickLblSkip val="1"/>
        <c:tickMarkSkip val="1"/>
        <c:noMultiLvlLbl val="0"/>
      </c:catAx>
      <c:valAx>
        <c:axId val="1978353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78338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ALCS17!$B$18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ALCS17!$M$15:$Q$15</c:f>
              <c:strCache>
                <c:ptCount val="5"/>
                <c:pt idx="0">
                  <c:v>Poorest</c:v>
                </c:pt>
                <c:pt idx="1">
                  <c:v>Poor</c:v>
                </c:pt>
                <c:pt idx="2">
                  <c:v>Middle</c:v>
                </c:pt>
                <c:pt idx="3">
                  <c:v>Rich</c:v>
                </c:pt>
                <c:pt idx="4">
                  <c:v>Richest</c:v>
                </c:pt>
              </c:strCache>
            </c:strRef>
          </c:cat>
          <c:val>
            <c:numRef>
              <c:f>ALCS17!$M$18:$Q$18</c:f>
              <c:numCache>
                <c:formatCode>###0.0</c:formatCode>
                <c:ptCount val="5"/>
                <c:pt idx="0">
                  <c:v>44.228738174242118</c:v>
                </c:pt>
                <c:pt idx="1">
                  <c:v>51.103559971523239</c:v>
                </c:pt>
                <c:pt idx="2">
                  <c:v>55.293608782661067</c:v>
                </c:pt>
                <c:pt idx="3">
                  <c:v>57.341364142654157</c:v>
                </c:pt>
                <c:pt idx="4">
                  <c:v>66.268016063840193</c:v>
                </c:pt>
              </c:numCache>
            </c:numRef>
          </c:val>
          <c:extLst>
            <c:ext xmlns:c16="http://schemas.microsoft.com/office/drawing/2014/chart" uri="{C3380CC4-5D6E-409C-BE32-E72D297353CC}">
              <c16:uniqueId val="{00000000-AF2A-400D-BFCD-EB6E4E04B7B4}"/>
            </c:ext>
          </c:extLst>
        </c:ser>
        <c:ser>
          <c:idx val="1"/>
          <c:order val="1"/>
          <c:tx>
            <c:strRef>
              <c:f>ALCS17!$B$19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ALCS17!$M$15:$Q$15</c:f>
              <c:strCache>
                <c:ptCount val="5"/>
                <c:pt idx="0">
                  <c:v>Poorest</c:v>
                </c:pt>
                <c:pt idx="1">
                  <c:v>Poor</c:v>
                </c:pt>
                <c:pt idx="2">
                  <c:v>Middle</c:v>
                </c:pt>
                <c:pt idx="3">
                  <c:v>Rich</c:v>
                </c:pt>
                <c:pt idx="4">
                  <c:v>Richest</c:v>
                </c:pt>
              </c:strCache>
            </c:strRef>
          </c:cat>
          <c:val>
            <c:numRef>
              <c:f>ALCS17!$M$19:$Q$19</c:f>
              <c:numCache>
                <c:formatCode>###0.0</c:formatCode>
                <c:ptCount val="5"/>
                <c:pt idx="0">
                  <c:v>1.8608896939216626</c:v>
                </c:pt>
                <c:pt idx="1">
                  <c:v>1.7713843494041965</c:v>
                </c:pt>
                <c:pt idx="2">
                  <c:v>1.1495538201307776</c:v>
                </c:pt>
                <c:pt idx="3">
                  <c:v>0.89163593303853672</c:v>
                </c:pt>
                <c:pt idx="4">
                  <c:v>0.70738671116839513</c:v>
                </c:pt>
              </c:numCache>
            </c:numRef>
          </c:val>
          <c:extLst>
            <c:ext xmlns:c16="http://schemas.microsoft.com/office/drawing/2014/chart" uri="{C3380CC4-5D6E-409C-BE32-E72D297353CC}">
              <c16:uniqueId val="{00000001-AF2A-400D-BFCD-EB6E4E04B7B4}"/>
            </c:ext>
          </c:extLst>
        </c:ser>
        <c:ser>
          <c:idx val="2"/>
          <c:order val="2"/>
          <c:tx>
            <c:strRef>
              <c:f>ALCS17!$B$20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ALCS17!$M$15:$Q$15</c:f>
              <c:strCache>
                <c:ptCount val="5"/>
                <c:pt idx="0">
                  <c:v>Poorest</c:v>
                </c:pt>
                <c:pt idx="1">
                  <c:v>Poor</c:v>
                </c:pt>
                <c:pt idx="2">
                  <c:v>Middle</c:v>
                </c:pt>
                <c:pt idx="3">
                  <c:v>Rich</c:v>
                </c:pt>
                <c:pt idx="4">
                  <c:v>Richest</c:v>
                </c:pt>
              </c:strCache>
            </c:strRef>
          </c:cat>
          <c:val>
            <c:numRef>
              <c:f>ALCS17!$M$20:$Q$20</c:f>
              <c:numCache>
                <c:formatCode>###0.0</c:formatCode>
                <c:ptCount val="5"/>
                <c:pt idx="0">
                  <c:v>32.955645337552198</c:v>
                </c:pt>
                <c:pt idx="1">
                  <c:v>31.112914082590049</c:v>
                </c:pt>
                <c:pt idx="2">
                  <c:v>30.506678222441227</c:v>
                </c:pt>
                <c:pt idx="3">
                  <c:v>24.671897612569119</c:v>
                </c:pt>
                <c:pt idx="4">
                  <c:v>24.198739606532115</c:v>
                </c:pt>
              </c:numCache>
            </c:numRef>
          </c:val>
          <c:extLst>
            <c:ext xmlns:c16="http://schemas.microsoft.com/office/drawing/2014/chart" uri="{C3380CC4-5D6E-409C-BE32-E72D297353CC}">
              <c16:uniqueId val="{00000002-AF2A-400D-BFCD-EB6E4E04B7B4}"/>
            </c:ext>
          </c:extLst>
        </c:ser>
        <c:ser>
          <c:idx val="3"/>
          <c:order val="3"/>
          <c:tx>
            <c:strRef>
              <c:f>ALCS17!$B$21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ALCS17!$M$15:$Q$15</c:f>
              <c:strCache>
                <c:ptCount val="5"/>
                <c:pt idx="0">
                  <c:v>Poorest</c:v>
                </c:pt>
                <c:pt idx="1">
                  <c:v>Poor</c:v>
                </c:pt>
                <c:pt idx="2">
                  <c:v>Middle</c:v>
                </c:pt>
                <c:pt idx="3">
                  <c:v>Rich</c:v>
                </c:pt>
                <c:pt idx="4">
                  <c:v>Richest</c:v>
                </c:pt>
              </c:strCache>
            </c:strRef>
          </c:cat>
          <c:val>
            <c:numRef>
              <c:f>ALCS17!$M$21:$Q$21</c:f>
              <c:numCache>
                <c:formatCode>###0.0</c:formatCode>
                <c:ptCount val="5"/>
                <c:pt idx="0">
                  <c:v>20.954726794284024</c:v>
                </c:pt>
                <c:pt idx="1">
                  <c:v>16.012141596482518</c:v>
                </c:pt>
                <c:pt idx="2">
                  <c:v>13.050159174766929</c:v>
                </c:pt>
                <c:pt idx="3">
                  <c:v>17.095102311738188</c:v>
                </c:pt>
                <c:pt idx="4">
                  <c:v>8.8258576184592936</c:v>
                </c:pt>
              </c:numCache>
            </c:numRef>
          </c:val>
          <c:extLst>
            <c:ext xmlns:c16="http://schemas.microsoft.com/office/drawing/2014/chart" uri="{C3380CC4-5D6E-409C-BE32-E72D297353CC}">
              <c16:uniqueId val="{00000003-AF2A-400D-BFCD-EB6E4E04B7B4}"/>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ALCS17!$B$18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ALCS17!$R$15:$AY$15</c:f>
              <c:strCache>
                <c:ptCount val="34"/>
                <c:pt idx="0">
                  <c:v>Badakhshan</c:v>
                </c:pt>
                <c:pt idx="1">
                  <c:v>Badghis</c:v>
                </c:pt>
                <c:pt idx="2">
                  <c:v>Baghlan</c:v>
                </c:pt>
                <c:pt idx="3">
                  <c:v>Balkh</c:v>
                </c:pt>
                <c:pt idx="4">
                  <c:v>Bamyan</c:v>
                </c:pt>
                <c:pt idx="5">
                  <c:v>Daykundi</c:v>
                </c:pt>
                <c:pt idx="6">
                  <c:v>Farah</c:v>
                </c:pt>
                <c:pt idx="7">
                  <c:v>Faryab</c:v>
                </c:pt>
                <c:pt idx="8">
                  <c:v>Ghazni</c:v>
                </c:pt>
                <c:pt idx="9">
                  <c:v>Ghor</c:v>
                </c:pt>
                <c:pt idx="10">
                  <c:v>Helmand</c:v>
                </c:pt>
                <c:pt idx="11">
                  <c:v>Herat</c:v>
                </c:pt>
                <c:pt idx="12">
                  <c:v>Jawzjan</c:v>
                </c:pt>
                <c:pt idx="13">
                  <c:v>Kabul</c:v>
                </c:pt>
                <c:pt idx="14">
                  <c:v>Kandahar</c:v>
                </c:pt>
                <c:pt idx="15">
                  <c:v>Kapisa</c:v>
                </c:pt>
                <c:pt idx="16">
                  <c:v>Khost</c:v>
                </c:pt>
                <c:pt idx="17">
                  <c:v>Kunarha</c:v>
                </c:pt>
                <c:pt idx="18">
                  <c:v>Kunduz</c:v>
                </c:pt>
                <c:pt idx="19">
                  <c:v>Laghman</c:v>
                </c:pt>
                <c:pt idx="20">
                  <c:v>Logar</c:v>
                </c:pt>
                <c:pt idx="21">
                  <c:v>Nangarhar</c:v>
                </c:pt>
                <c:pt idx="22">
                  <c:v>Nimroz</c:v>
                </c:pt>
                <c:pt idx="23">
                  <c:v>Nooristan</c:v>
                </c:pt>
                <c:pt idx="24">
                  <c:v>Paktika</c:v>
                </c:pt>
                <c:pt idx="25">
                  <c:v>Paktya</c:v>
                </c:pt>
                <c:pt idx="26">
                  <c:v>Panjsher</c:v>
                </c:pt>
                <c:pt idx="27">
                  <c:v>Parwan</c:v>
                </c:pt>
                <c:pt idx="28">
                  <c:v>Samangan</c:v>
                </c:pt>
                <c:pt idx="29">
                  <c:v>Sar-e-Pul</c:v>
                </c:pt>
                <c:pt idx="30">
                  <c:v>Takhar</c:v>
                </c:pt>
                <c:pt idx="31">
                  <c:v>Urozgan</c:v>
                </c:pt>
                <c:pt idx="32">
                  <c:v>Wardak</c:v>
                </c:pt>
                <c:pt idx="33">
                  <c:v>Zabul</c:v>
                </c:pt>
              </c:strCache>
            </c:strRef>
          </c:cat>
          <c:val>
            <c:numRef>
              <c:f>ALCS17!$R$18:$AY$18</c:f>
              <c:numCache>
                <c:formatCode>###0.0</c:formatCode>
                <c:ptCount val="34"/>
                <c:pt idx="0">
                  <c:v>77.5196539454967</c:v>
                </c:pt>
                <c:pt idx="1">
                  <c:v>25.111167549837031</c:v>
                </c:pt>
                <c:pt idx="2">
                  <c:v>40.969058061061808</c:v>
                </c:pt>
                <c:pt idx="3">
                  <c:v>60.418660916974162</c:v>
                </c:pt>
                <c:pt idx="4">
                  <c:v>32.321329174876055</c:v>
                </c:pt>
                <c:pt idx="5">
                  <c:v>22.515890815717913</c:v>
                </c:pt>
                <c:pt idx="6">
                  <c:v>48.709388088911545</c:v>
                </c:pt>
                <c:pt idx="7">
                  <c:v>44.416629635189395</c:v>
                </c:pt>
                <c:pt idx="8">
                  <c:v>72.533505983972816</c:v>
                </c:pt>
                <c:pt idx="9">
                  <c:v>27.733451280746362</c:v>
                </c:pt>
                <c:pt idx="10">
                  <c:v>57.065217391304266</c:v>
                </c:pt>
                <c:pt idx="11">
                  <c:v>54.406785109954583</c:v>
                </c:pt>
                <c:pt idx="12">
                  <c:v>57.160910519945837</c:v>
                </c:pt>
                <c:pt idx="13">
                  <c:v>96.18268337678721</c:v>
                </c:pt>
                <c:pt idx="14">
                  <c:v>78.691792454677611</c:v>
                </c:pt>
                <c:pt idx="15">
                  <c:v>38.303115009146786</c:v>
                </c:pt>
                <c:pt idx="16">
                  <c:v>70.023754742024224</c:v>
                </c:pt>
                <c:pt idx="17">
                  <c:v>75.214382937630575</c:v>
                </c:pt>
                <c:pt idx="18">
                  <c:v>40.951739709876954</c:v>
                </c:pt>
                <c:pt idx="19">
                  <c:v>60.787308068918179</c:v>
                </c:pt>
                <c:pt idx="20">
                  <c:v>70.473411562272346</c:v>
                </c:pt>
                <c:pt idx="21">
                  <c:v>82.744530804903704</c:v>
                </c:pt>
                <c:pt idx="22">
                  <c:v>50.578529631753192</c:v>
                </c:pt>
                <c:pt idx="23">
                  <c:v>23.893594178695004</c:v>
                </c:pt>
                <c:pt idx="24">
                  <c:v>76.347262150294043</c:v>
                </c:pt>
                <c:pt idx="25">
                  <c:v>83.952992554842979</c:v>
                </c:pt>
                <c:pt idx="26">
                  <c:v>59.350018388401729</c:v>
                </c:pt>
                <c:pt idx="27">
                  <c:v>64.730946809932334</c:v>
                </c:pt>
                <c:pt idx="28">
                  <c:v>8.4590114029858423</c:v>
                </c:pt>
                <c:pt idx="29">
                  <c:v>24.314992090212186</c:v>
                </c:pt>
                <c:pt idx="30">
                  <c:v>64.331094544176679</c:v>
                </c:pt>
                <c:pt idx="31">
                  <c:v>35.957379386833544</c:v>
                </c:pt>
                <c:pt idx="32">
                  <c:v>32.755945298110944</c:v>
                </c:pt>
                <c:pt idx="33">
                  <c:v>47.216856502142491</c:v>
                </c:pt>
              </c:numCache>
            </c:numRef>
          </c:val>
          <c:extLst>
            <c:ext xmlns:c16="http://schemas.microsoft.com/office/drawing/2014/chart" uri="{C3380CC4-5D6E-409C-BE32-E72D297353CC}">
              <c16:uniqueId val="{00000000-84FA-4D55-B07B-9B81F6236BAC}"/>
            </c:ext>
          </c:extLst>
        </c:ser>
        <c:ser>
          <c:idx val="1"/>
          <c:order val="1"/>
          <c:tx>
            <c:strRef>
              <c:f>ALCS17!$B$19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ALCS17!$R$15:$AY$15</c:f>
              <c:strCache>
                <c:ptCount val="34"/>
                <c:pt idx="0">
                  <c:v>Badakhshan</c:v>
                </c:pt>
                <c:pt idx="1">
                  <c:v>Badghis</c:v>
                </c:pt>
                <c:pt idx="2">
                  <c:v>Baghlan</c:v>
                </c:pt>
                <c:pt idx="3">
                  <c:v>Balkh</c:v>
                </c:pt>
                <c:pt idx="4">
                  <c:v>Bamyan</c:v>
                </c:pt>
                <c:pt idx="5">
                  <c:v>Daykundi</c:v>
                </c:pt>
                <c:pt idx="6">
                  <c:v>Farah</c:v>
                </c:pt>
                <c:pt idx="7">
                  <c:v>Faryab</c:v>
                </c:pt>
                <c:pt idx="8">
                  <c:v>Ghazni</c:v>
                </c:pt>
                <c:pt idx="9">
                  <c:v>Ghor</c:v>
                </c:pt>
                <c:pt idx="10">
                  <c:v>Helmand</c:v>
                </c:pt>
                <c:pt idx="11">
                  <c:v>Herat</c:v>
                </c:pt>
                <c:pt idx="12">
                  <c:v>Jawzjan</c:v>
                </c:pt>
                <c:pt idx="13">
                  <c:v>Kabul</c:v>
                </c:pt>
                <c:pt idx="14">
                  <c:v>Kandahar</c:v>
                </c:pt>
                <c:pt idx="15">
                  <c:v>Kapisa</c:v>
                </c:pt>
                <c:pt idx="16">
                  <c:v>Khost</c:v>
                </c:pt>
                <c:pt idx="17">
                  <c:v>Kunarha</c:v>
                </c:pt>
                <c:pt idx="18">
                  <c:v>Kunduz</c:v>
                </c:pt>
                <c:pt idx="19">
                  <c:v>Laghman</c:v>
                </c:pt>
                <c:pt idx="20">
                  <c:v>Logar</c:v>
                </c:pt>
                <c:pt idx="21">
                  <c:v>Nangarhar</c:v>
                </c:pt>
                <c:pt idx="22">
                  <c:v>Nimroz</c:v>
                </c:pt>
                <c:pt idx="23">
                  <c:v>Nooristan</c:v>
                </c:pt>
                <c:pt idx="24">
                  <c:v>Paktika</c:v>
                </c:pt>
                <c:pt idx="25">
                  <c:v>Paktya</c:v>
                </c:pt>
                <c:pt idx="26">
                  <c:v>Panjsher</c:v>
                </c:pt>
                <c:pt idx="27">
                  <c:v>Parwan</c:v>
                </c:pt>
                <c:pt idx="28">
                  <c:v>Samangan</c:v>
                </c:pt>
                <c:pt idx="29">
                  <c:v>Sar-e-Pul</c:v>
                </c:pt>
                <c:pt idx="30">
                  <c:v>Takhar</c:v>
                </c:pt>
                <c:pt idx="31">
                  <c:v>Urozgan</c:v>
                </c:pt>
                <c:pt idx="32">
                  <c:v>Wardak</c:v>
                </c:pt>
                <c:pt idx="33">
                  <c:v>Zabul</c:v>
                </c:pt>
              </c:strCache>
            </c:strRef>
          </c:cat>
          <c:val>
            <c:numRef>
              <c:f>ALCS17!$R$19:$AY$19</c:f>
              <c:numCache>
                <c:formatCode>###0.0</c:formatCode>
                <c:ptCount val="34"/>
                <c:pt idx="0">
                  <c:v>0.59717370018011917</c:v>
                </c:pt>
                <c:pt idx="1">
                  <c:v>2.1920705503206208</c:v>
                </c:pt>
                <c:pt idx="2">
                  <c:v>0.95449194067731458</c:v>
                </c:pt>
                <c:pt idx="3">
                  <c:v>0.95889926760669164</c:v>
                </c:pt>
                <c:pt idx="4">
                  <c:v>0.54027548306724504</c:v>
                </c:pt>
                <c:pt idx="5">
                  <c:v>0</c:v>
                </c:pt>
                <c:pt idx="6">
                  <c:v>0</c:v>
                </c:pt>
                <c:pt idx="7">
                  <c:v>3.0628363243951151</c:v>
                </c:pt>
                <c:pt idx="8">
                  <c:v>1.715599424670172</c:v>
                </c:pt>
                <c:pt idx="9">
                  <c:v>1.1166813434814298</c:v>
                </c:pt>
                <c:pt idx="10">
                  <c:v>0</c:v>
                </c:pt>
                <c:pt idx="11">
                  <c:v>1.1830598938140939</c:v>
                </c:pt>
                <c:pt idx="12">
                  <c:v>6.6438078912706491</c:v>
                </c:pt>
                <c:pt idx="13">
                  <c:v>9.4328161434133098E-2</c:v>
                </c:pt>
                <c:pt idx="14">
                  <c:v>4.4513828097608243</c:v>
                </c:pt>
                <c:pt idx="15">
                  <c:v>0</c:v>
                </c:pt>
                <c:pt idx="16">
                  <c:v>1.460332501484673E-2</c:v>
                </c:pt>
                <c:pt idx="17">
                  <c:v>4.6317638499570671E-2</c:v>
                </c:pt>
                <c:pt idx="18">
                  <c:v>1.5410989035414691</c:v>
                </c:pt>
                <c:pt idx="19">
                  <c:v>0.40000833350694848</c:v>
                </c:pt>
                <c:pt idx="20">
                  <c:v>2.7630385510534081</c:v>
                </c:pt>
                <c:pt idx="21">
                  <c:v>1.0236125173795096</c:v>
                </c:pt>
                <c:pt idx="22">
                  <c:v>2.5833234862475223</c:v>
                </c:pt>
                <c:pt idx="23">
                  <c:v>2.226728696966084</c:v>
                </c:pt>
                <c:pt idx="24">
                  <c:v>0</c:v>
                </c:pt>
                <c:pt idx="25">
                  <c:v>0.50748694385814663</c:v>
                </c:pt>
                <c:pt idx="26">
                  <c:v>0</c:v>
                </c:pt>
                <c:pt idx="27">
                  <c:v>0.10832306425723531</c:v>
                </c:pt>
                <c:pt idx="28">
                  <c:v>0</c:v>
                </c:pt>
                <c:pt idx="29">
                  <c:v>1.4053394448275418</c:v>
                </c:pt>
                <c:pt idx="30">
                  <c:v>5.942721639409557</c:v>
                </c:pt>
                <c:pt idx="31">
                  <c:v>0</c:v>
                </c:pt>
                <c:pt idx="32">
                  <c:v>0</c:v>
                </c:pt>
                <c:pt idx="33">
                  <c:v>0</c:v>
                </c:pt>
              </c:numCache>
            </c:numRef>
          </c:val>
          <c:extLst>
            <c:ext xmlns:c16="http://schemas.microsoft.com/office/drawing/2014/chart" uri="{C3380CC4-5D6E-409C-BE32-E72D297353CC}">
              <c16:uniqueId val="{00000001-84FA-4D55-B07B-9B81F6236BAC}"/>
            </c:ext>
          </c:extLst>
        </c:ser>
        <c:ser>
          <c:idx val="2"/>
          <c:order val="2"/>
          <c:tx>
            <c:strRef>
              <c:f>ALCS17!$B$20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ALCS17!$R$15:$AY$15</c:f>
              <c:strCache>
                <c:ptCount val="34"/>
                <c:pt idx="0">
                  <c:v>Badakhshan</c:v>
                </c:pt>
                <c:pt idx="1">
                  <c:v>Badghis</c:v>
                </c:pt>
                <c:pt idx="2">
                  <c:v>Baghlan</c:v>
                </c:pt>
                <c:pt idx="3">
                  <c:v>Balkh</c:v>
                </c:pt>
                <c:pt idx="4">
                  <c:v>Bamyan</c:v>
                </c:pt>
                <c:pt idx="5">
                  <c:v>Daykundi</c:v>
                </c:pt>
                <c:pt idx="6">
                  <c:v>Farah</c:v>
                </c:pt>
                <c:pt idx="7">
                  <c:v>Faryab</c:v>
                </c:pt>
                <c:pt idx="8">
                  <c:v>Ghazni</c:v>
                </c:pt>
                <c:pt idx="9">
                  <c:v>Ghor</c:v>
                </c:pt>
                <c:pt idx="10">
                  <c:v>Helmand</c:v>
                </c:pt>
                <c:pt idx="11">
                  <c:v>Herat</c:v>
                </c:pt>
                <c:pt idx="12">
                  <c:v>Jawzjan</c:v>
                </c:pt>
                <c:pt idx="13">
                  <c:v>Kabul</c:v>
                </c:pt>
                <c:pt idx="14">
                  <c:v>Kandahar</c:v>
                </c:pt>
                <c:pt idx="15">
                  <c:v>Kapisa</c:v>
                </c:pt>
                <c:pt idx="16">
                  <c:v>Khost</c:v>
                </c:pt>
                <c:pt idx="17">
                  <c:v>Kunarha</c:v>
                </c:pt>
                <c:pt idx="18">
                  <c:v>Kunduz</c:v>
                </c:pt>
                <c:pt idx="19">
                  <c:v>Laghman</c:v>
                </c:pt>
                <c:pt idx="20">
                  <c:v>Logar</c:v>
                </c:pt>
                <c:pt idx="21">
                  <c:v>Nangarhar</c:v>
                </c:pt>
                <c:pt idx="22">
                  <c:v>Nimroz</c:v>
                </c:pt>
                <c:pt idx="23">
                  <c:v>Nooristan</c:v>
                </c:pt>
                <c:pt idx="24">
                  <c:v>Paktika</c:v>
                </c:pt>
                <c:pt idx="25">
                  <c:v>Paktya</c:v>
                </c:pt>
                <c:pt idx="26">
                  <c:v>Panjsher</c:v>
                </c:pt>
                <c:pt idx="27">
                  <c:v>Parwan</c:v>
                </c:pt>
                <c:pt idx="28">
                  <c:v>Samangan</c:v>
                </c:pt>
                <c:pt idx="29">
                  <c:v>Sar-e-Pul</c:v>
                </c:pt>
                <c:pt idx="30">
                  <c:v>Takhar</c:v>
                </c:pt>
                <c:pt idx="31">
                  <c:v>Urozgan</c:v>
                </c:pt>
                <c:pt idx="32">
                  <c:v>Wardak</c:v>
                </c:pt>
                <c:pt idx="33">
                  <c:v>Zabul</c:v>
                </c:pt>
              </c:strCache>
            </c:strRef>
          </c:cat>
          <c:val>
            <c:numRef>
              <c:f>ALCS17!$R$20:$AY$20</c:f>
              <c:numCache>
                <c:formatCode>###0.0</c:formatCode>
                <c:ptCount val="34"/>
                <c:pt idx="0">
                  <c:v>16.817168945355906</c:v>
                </c:pt>
                <c:pt idx="1">
                  <c:v>41.098919389715704</c:v>
                </c:pt>
                <c:pt idx="2">
                  <c:v>24.136546311725418</c:v>
                </c:pt>
                <c:pt idx="3">
                  <c:v>13.531855466115221</c:v>
                </c:pt>
                <c:pt idx="4">
                  <c:v>36.214139932675423</c:v>
                </c:pt>
                <c:pt idx="5">
                  <c:v>60.327587054731019</c:v>
                </c:pt>
                <c:pt idx="6">
                  <c:v>51.290611911088455</c:v>
                </c:pt>
                <c:pt idx="7">
                  <c:v>26.523183725116809</c:v>
                </c:pt>
                <c:pt idx="8">
                  <c:v>24.952411229011652</c:v>
                </c:pt>
                <c:pt idx="9">
                  <c:v>52.653483734048116</c:v>
                </c:pt>
                <c:pt idx="10">
                  <c:v>13.027900532102514</c:v>
                </c:pt>
                <c:pt idx="11">
                  <c:v>41.358315841292153</c:v>
                </c:pt>
                <c:pt idx="12">
                  <c:v>7.9221155886696302</c:v>
                </c:pt>
                <c:pt idx="13">
                  <c:v>3.270361257460157</c:v>
                </c:pt>
                <c:pt idx="14">
                  <c:v>11.767764996294098</c:v>
                </c:pt>
                <c:pt idx="15">
                  <c:v>11.514485814383754</c:v>
                </c:pt>
                <c:pt idx="16">
                  <c:v>28.306273912944636</c:v>
                </c:pt>
                <c:pt idx="17">
                  <c:v>15.417219237550606</c:v>
                </c:pt>
                <c:pt idx="18">
                  <c:v>55.471503099331493</c:v>
                </c:pt>
                <c:pt idx="19">
                  <c:v>31.163149232275593</c:v>
                </c:pt>
                <c:pt idx="20">
                  <c:v>25.102926584785351</c:v>
                </c:pt>
                <c:pt idx="21">
                  <c:v>14.545416975389779</c:v>
                </c:pt>
                <c:pt idx="22">
                  <c:v>43.974661760289337</c:v>
                </c:pt>
                <c:pt idx="23">
                  <c:v>34.763476347634722</c:v>
                </c:pt>
                <c:pt idx="24">
                  <c:v>23.652737849705957</c:v>
                </c:pt>
                <c:pt idx="25">
                  <c:v>10.976405591247101</c:v>
                </c:pt>
                <c:pt idx="26">
                  <c:v>17.783842724322401</c:v>
                </c:pt>
                <c:pt idx="27">
                  <c:v>10.142609504960454</c:v>
                </c:pt>
                <c:pt idx="28">
                  <c:v>25.077943657326955</c:v>
                </c:pt>
                <c:pt idx="29">
                  <c:v>44.913905001419593</c:v>
                </c:pt>
                <c:pt idx="30">
                  <c:v>15.487839886348162</c:v>
                </c:pt>
                <c:pt idx="31">
                  <c:v>57.820116718159994</c:v>
                </c:pt>
                <c:pt idx="32">
                  <c:v>62.505126937514525</c:v>
                </c:pt>
                <c:pt idx="33">
                  <c:v>46.176369368769393</c:v>
                </c:pt>
              </c:numCache>
            </c:numRef>
          </c:val>
          <c:extLst>
            <c:ext xmlns:c16="http://schemas.microsoft.com/office/drawing/2014/chart" uri="{C3380CC4-5D6E-409C-BE32-E72D297353CC}">
              <c16:uniqueId val="{00000002-84FA-4D55-B07B-9B81F6236BAC}"/>
            </c:ext>
          </c:extLst>
        </c:ser>
        <c:ser>
          <c:idx val="3"/>
          <c:order val="3"/>
          <c:tx>
            <c:strRef>
              <c:f>ALCS17!$B$21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ALCS17!$R$15:$AY$15</c:f>
              <c:strCache>
                <c:ptCount val="34"/>
                <c:pt idx="0">
                  <c:v>Badakhshan</c:v>
                </c:pt>
                <c:pt idx="1">
                  <c:v>Badghis</c:v>
                </c:pt>
                <c:pt idx="2">
                  <c:v>Baghlan</c:v>
                </c:pt>
                <c:pt idx="3">
                  <c:v>Balkh</c:v>
                </c:pt>
                <c:pt idx="4">
                  <c:v>Bamyan</c:v>
                </c:pt>
                <c:pt idx="5">
                  <c:v>Daykundi</c:v>
                </c:pt>
                <c:pt idx="6">
                  <c:v>Farah</c:v>
                </c:pt>
                <c:pt idx="7">
                  <c:v>Faryab</c:v>
                </c:pt>
                <c:pt idx="8">
                  <c:v>Ghazni</c:v>
                </c:pt>
                <c:pt idx="9">
                  <c:v>Ghor</c:v>
                </c:pt>
                <c:pt idx="10">
                  <c:v>Helmand</c:v>
                </c:pt>
                <c:pt idx="11">
                  <c:v>Herat</c:v>
                </c:pt>
                <c:pt idx="12">
                  <c:v>Jawzjan</c:v>
                </c:pt>
                <c:pt idx="13">
                  <c:v>Kabul</c:v>
                </c:pt>
                <c:pt idx="14">
                  <c:v>Kandahar</c:v>
                </c:pt>
                <c:pt idx="15">
                  <c:v>Kapisa</c:v>
                </c:pt>
                <c:pt idx="16">
                  <c:v>Khost</c:v>
                </c:pt>
                <c:pt idx="17">
                  <c:v>Kunarha</c:v>
                </c:pt>
                <c:pt idx="18">
                  <c:v>Kunduz</c:v>
                </c:pt>
                <c:pt idx="19">
                  <c:v>Laghman</c:v>
                </c:pt>
                <c:pt idx="20">
                  <c:v>Logar</c:v>
                </c:pt>
                <c:pt idx="21">
                  <c:v>Nangarhar</c:v>
                </c:pt>
                <c:pt idx="22">
                  <c:v>Nimroz</c:v>
                </c:pt>
                <c:pt idx="23">
                  <c:v>Nooristan</c:v>
                </c:pt>
                <c:pt idx="24">
                  <c:v>Paktika</c:v>
                </c:pt>
                <c:pt idx="25">
                  <c:v>Paktya</c:v>
                </c:pt>
                <c:pt idx="26">
                  <c:v>Panjsher</c:v>
                </c:pt>
                <c:pt idx="27">
                  <c:v>Parwan</c:v>
                </c:pt>
                <c:pt idx="28">
                  <c:v>Samangan</c:v>
                </c:pt>
                <c:pt idx="29">
                  <c:v>Sar-e-Pul</c:v>
                </c:pt>
                <c:pt idx="30">
                  <c:v>Takhar</c:v>
                </c:pt>
                <c:pt idx="31">
                  <c:v>Urozgan</c:v>
                </c:pt>
                <c:pt idx="32">
                  <c:v>Wardak</c:v>
                </c:pt>
                <c:pt idx="33">
                  <c:v>Zabul</c:v>
                </c:pt>
              </c:strCache>
            </c:strRef>
          </c:cat>
          <c:val>
            <c:numRef>
              <c:f>ALCS17!$R$21:$AY$21</c:f>
              <c:numCache>
                <c:formatCode>###0.0</c:formatCode>
                <c:ptCount val="34"/>
                <c:pt idx="0">
                  <c:v>5.0660034089672754</c:v>
                </c:pt>
                <c:pt idx="1">
                  <c:v>31.597842510126643</c:v>
                </c:pt>
                <c:pt idx="2">
                  <c:v>33.939903686535459</c:v>
                </c:pt>
                <c:pt idx="3">
                  <c:v>25.090584349303928</c:v>
                </c:pt>
                <c:pt idx="4">
                  <c:v>30.924255409381274</c:v>
                </c:pt>
                <c:pt idx="5">
                  <c:v>17.156522129551071</c:v>
                </c:pt>
                <c:pt idx="6">
                  <c:v>0</c:v>
                </c:pt>
                <c:pt idx="7">
                  <c:v>25.997350315298682</c:v>
                </c:pt>
                <c:pt idx="8">
                  <c:v>0.79848336234535999</c:v>
                </c:pt>
                <c:pt idx="9">
                  <c:v>18.496383641724087</c:v>
                </c:pt>
                <c:pt idx="10">
                  <c:v>29.90688207659322</c:v>
                </c:pt>
                <c:pt idx="11">
                  <c:v>3.0518391549391661</c:v>
                </c:pt>
                <c:pt idx="12">
                  <c:v>28.273166000113886</c:v>
                </c:pt>
                <c:pt idx="13">
                  <c:v>0.45262720431849951</c:v>
                </c:pt>
                <c:pt idx="14">
                  <c:v>5.0890597392674684</c:v>
                </c:pt>
                <c:pt idx="15">
                  <c:v>50.18239917646946</c:v>
                </c:pt>
                <c:pt idx="16">
                  <c:v>1.6553680200162921</c:v>
                </c:pt>
                <c:pt idx="17">
                  <c:v>9.3220801863192495</c:v>
                </c:pt>
                <c:pt idx="18">
                  <c:v>2.0356582872500892</c:v>
                </c:pt>
                <c:pt idx="19">
                  <c:v>7.6495343652992833</c:v>
                </c:pt>
                <c:pt idx="20">
                  <c:v>1.6606233018888952</c:v>
                </c:pt>
                <c:pt idx="21">
                  <c:v>1.6864397023270097</c:v>
                </c:pt>
                <c:pt idx="22">
                  <c:v>2.8634851217099491</c:v>
                </c:pt>
                <c:pt idx="23">
                  <c:v>39.116200776704204</c:v>
                </c:pt>
                <c:pt idx="24">
                  <c:v>0</c:v>
                </c:pt>
                <c:pt idx="25">
                  <c:v>4.5631149100517732</c:v>
                </c:pt>
                <c:pt idx="26">
                  <c:v>22.86613888727587</c:v>
                </c:pt>
                <c:pt idx="27">
                  <c:v>25.018120620849977</c:v>
                </c:pt>
                <c:pt idx="28">
                  <c:v>66.463044939687208</c:v>
                </c:pt>
                <c:pt idx="29">
                  <c:v>29.365763463540677</c:v>
                </c:pt>
                <c:pt idx="30">
                  <c:v>14.238343930065604</c:v>
                </c:pt>
                <c:pt idx="31">
                  <c:v>6.2225038950064695</c:v>
                </c:pt>
                <c:pt idx="32">
                  <c:v>4.7389277643745293</c:v>
                </c:pt>
                <c:pt idx="33">
                  <c:v>6.606774129088115</c:v>
                </c:pt>
              </c:numCache>
            </c:numRef>
          </c:val>
          <c:extLst>
            <c:ext xmlns:c16="http://schemas.microsoft.com/office/drawing/2014/chart" uri="{C3380CC4-5D6E-409C-BE32-E72D297353CC}">
              <c16:uniqueId val="{00000003-84FA-4D55-B07B-9B81F6236BAC}"/>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ALCS17!$B$18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ALCS17!$C$15:$G$15</c:f>
              <c:strCache>
                <c:ptCount val="5"/>
                <c:pt idx="0">
                  <c:v>Poorest</c:v>
                </c:pt>
                <c:pt idx="1">
                  <c:v>Poor</c:v>
                </c:pt>
                <c:pt idx="2">
                  <c:v>Middle</c:v>
                </c:pt>
                <c:pt idx="3">
                  <c:v>Rich</c:v>
                </c:pt>
                <c:pt idx="4">
                  <c:v>Richest</c:v>
                </c:pt>
              </c:strCache>
            </c:strRef>
          </c:cat>
          <c:val>
            <c:numRef>
              <c:f>ALCS17!$C$18:$G$18</c:f>
              <c:numCache>
                <c:formatCode>###0.0</c:formatCode>
                <c:ptCount val="5"/>
                <c:pt idx="0">
                  <c:v>44.895510382674871</c:v>
                </c:pt>
                <c:pt idx="1">
                  <c:v>54.712369969435024</c:v>
                </c:pt>
                <c:pt idx="2">
                  <c:v>59.044159516214521</c:v>
                </c:pt>
                <c:pt idx="3">
                  <c:v>60.464443296556567</c:v>
                </c:pt>
                <c:pt idx="4">
                  <c:v>91.71124224878136</c:v>
                </c:pt>
              </c:numCache>
            </c:numRef>
          </c:val>
          <c:extLst>
            <c:ext xmlns:c16="http://schemas.microsoft.com/office/drawing/2014/chart" uri="{C3380CC4-5D6E-409C-BE32-E72D297353CC}">
              <c16:uniqueId val="{00000000-5FD1-46FC-9E8E-C27C55B30442}"/>
            </c:ext>
          </c:extLst>
        </c:ser>
        <c:ser>
          <c:idx val="1"/>
          <c:order val="1"/>
          <c:tx>
            <c:strRef>
              <c:f>ALCS17!$B$19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ALCS17!$C$15:$G$15</c:f>
              <c:strCache>
                <c:ptCount val="5"/>
                <c:pt idx="0">
                  <c:v>Poorest</c:v>
                </c:pt>
                <c:pt idx="1">
                  <c:v>Poor</c:v>
                </c:pt>
                <c:pt idx="2">
                  <c:v>Middle</c:v>
                </c:pt>
                <c:pt idx="3">
                  <c:v>Rich</c:v>
                </c:pt>
                <c:pt idx="4">
                  <c:v>Richest</c:v>
                </c:pt>
              </c:strCache>
            </c:strRef>
          </c:cat>
          <c:val>
            <c:numRef>
              <c:f>ALCS17!$C$19:$G$19</c:f>
              <c:numCache>
                <c:formatCode>###0.0</c:formatCode>
                <c:ptCount val="5"/>
                <c:pt idx="0">
                  <c:v>1.7737073435575883</c:v>
                </c:pt>
                <c:pt idx="1">
                  <c:v>1.5180676710684589</c:v>
                </c:pt>
                <c:pt idx="2">
                  <c:v>1.0329553169641761</c:v>
                </c:pt>
                <c:pt idx="3">
                  <c:v>1.6310773606202893</c:v>
                </c:pt>
                <c:pt idx="4">
                  <c:v>0.2727232434685789</c:v>
                </c:pt>
              </c:numCache>
            </c:numRef>
          </c:val>
          <c:extLst>
            <c:ext xmlns:c16="http://schemas.microsoft.com/office/drawing/2014/chart" uri="{C3380CC4-5D6E-409C-BE32-E72D297353CC}">
              <c16:uniqueId val="{00000001-5FD1-46FC-9E8E-C27C55B30442}"/>
            </c:ext>
          </c:extLst>
        </c:ser>
        <c:ser>
          <c:idx val="2"/>
          <c:order val="2"/>
          <c:tx>
            <c:strRef>
              <c:f>ALCS17!$B$20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ALCS17!$C$15:$G$15</c:f>
              <c:strCache>
                <c:ptCount val="5"/>
                <c:pt idx="0">
                  <c:v>Poorest</c:v>
                </c:pt>
                <c:pt idx="1">
                  <c:v>Poor</c:v>
                </c:pt>
                <c:pt idx="2">
                  <c:v>Middle</c:v>
                </c:pt>
                <c:pt idx="3">
                  <c:v>Rich</c:v>
                </c:pt>
                <c:pt idx="4">
                  <c:v>Richest</c:v>
                </c:pt>
              </c:strCache>
            </c:strRef>
          </c:cat>
          <c:val>
            <c:numRef>
              <c:f>ALCS17!$C$20:$G$20</c:f>
              <c:numCache>
                <c:formatCode>###0.0</c:formatCode>
                <c:ptCount val="5"/>
                <c:pt idx="0">
                  <c:v>33.547360723591765</c:v>
                </c:pt>
                <c:pt idx="1">
                  <c:v>29.856004356758859</c:v>
                </c:pt>
                <c:pt idx="2">
                  <c:v>24.66926386935339</c:v>
                </c:pt>
                <c:pt idx="3">
                  <c:v>26.857905286466789</c:v>
                </c:pt>
                <c:pt idx="4">
                  <c:v>6.9548307585568292</c:v>
                </c:pt>
              </c:numCache>
            </c:numRef>
          </c:val>
          <c:extLst>
            <c:ext xmlns:c16="http://schemas.microsoft.com/office/drawing/2014/chart" uri="{C3380CC4-5D6E-409C-BE32-E72D297353CC}">
              <c16:uniqueId val="{00000002-5FD1-46FC-9E8E-C27C55B30442}"/>
            </c:ext>
          </c:extLst>
        </c:ser>
        <c:ser>
          <c:idx val="3"/>
          <c:order val="3"/>
          <c:tx>
            <c:strRef>
              <c:f>ALCS17!$B$21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ALCS17!$C$15:$G$15</c:f>
              <c:strCache>
                <c:ptCount val="5"/>
                <c:pt idx="0">
                  <c:v>Poorest</c:v>
                </c:pt>
                <c:pt idx="1">
                  <c:v>Poor</c:v>
                </c:pt>
                <c:pt idx="2">
                  <c:v>Middle</c:v>
                </c:pt>
                <c:pt idx="3">
                  <c:v>Rich</c:v>
                </c:pt>
                <c:pt idx="4">
                  <c:v>Richest</c:v>
                </c:pt>
              </c:strCache>
            </c:strRef>
          </c:cat>
          <c:val>
            <c:numRef>
              <c:f>ALCS17!$C$21:$G$21</c:f>
              <c:numCache>
                <c:formatCode>###0.0</c:formatCode>
                <c:ptCount val="5"/>
                <c:pt idx="0">
                  <c:v>19.783421550175774</c:v>
                </c:pt>
                <c:pt idx="1">
                  <c:v>13.913558002737661</c:v>
                </c:pt>
                <c:pt idx="2">
                  <c:v>15.253621297467912</c:v>
                </c:pt>
                <c:pt idx="3">
                  <c:v>11.046574056356356</c:v>
                </c:pt>
                <c:pt idx="4">
                  <c:v>1.0612037491932307</c:v>
                </c:pt>
              </c:numCache>
            </c:numRef>
          </c:val>
          <c:extLst>
            <c:ext xmlns:c16="http://schemas.microsoft.com/office/drawing/2014/chart" uri="{C3380CC4-5D6E-409C-BE32-E72D297353CC}">
              <c16:uniqueId val="{00000003-5FD1-46FC-9E8E-C27C55B30442}"/>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ALCS17!$B$124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ALCS17!$R$121:$AY$121</c:f>
              <c:strCache>
                <c:ptCount val="34"/>
                <c:pt idx="0">
                  <c:v>Badakhshan</c:v>
                </c:pt>
                <c:pt idx="1">
                  <c:v>Badghis</c:v>
                </c:pt>
                <c:pt idx="2">
                  <c:v>Baghlan</c:v>
                </c:pt>
                <c:pt idx="3">
                  <c:v>Balkh</c:v>
                </c:pt>
                <c:pt idx="4">
                  <c:v>Bamyan</c:v>
                </c:pt>
                <c:pt idx="5">
                  <c:v>Daykundi</c:v>
                </c:pt>
                <c:pt idx="6">
                  <c:v>Farah</c:v>
                </c:pt>
                <c:pt idx="7">
                  <c:v>Faryab</c:v>
                </c:pt>
                <c:pt idx="8">
                  <c:v>Ghazni</c:v>
                </c:pt>
                <c:pt idx="9">
                  <c:v>Ghor</c:v>
                </c:pt>
                <c:pt idx="10">
                  <c:v>Helmand</c:v>
                </c:pt>
                <c:pt idx="11">
                  <c:v>Herat</c:v>
                </c:pt>
                <c:pt idx="12">
                  <c:v>Jawzjan</c:v>
                </c:pt>
                <c:pt idx="13">
                  <c:v>Kabul</c:v>
                </c:pt>
                <c:pt idx="14">
                  <c:v>Kandahar</c:v>
                </c:pt>
                <c:pt idx="15">
                  <c:v>Kapisa</c:v>
                </c:pt>
                <c:pt idx="16">
                  <c:v>Khost</c:v>
                </c:pt>
                <c:pt idx="17">
                  <c:v>Kunarha</c:v>
                </c:pt>
                <c:pt idx="18">
                  <c:v>Kunduz</c:v>
                </c:pt>
                <c:pt idx="19">
                  <c:v>Laghman</c:v>
                </c:pt>
                <c:pt idx="20">
                  <c:v>Logar</c:v>
                </c:pt>
                <c:pt idx="21">
                  <c:v>Nangarhar</c:v>
                </c:pt>
                <c:pt idx="22">
                  <c:v>Nimroz</c:v>
                </c:pt>
                <c:pt idx="23">
                  <c:v>Nooristan</c:v>
                </c:pt>
                <c:pt idx="24">
                  <c:v>Paktika</c:v>
                </c:pt>
                <c:pt idx="25">
                  <c:v>Paktya</c:v>
                </c:pt>
                <c:pt idx="26">
                  <c:v>Panjsher</c:v>
                </c:pt>
                <c:pt idx="27">
                  <c:v>Parwan</c:v>
                </c:pt>
                <c:pt idx="28">
                  <c:v>Samangan</c:v>
                </c:pt>
                <c:pt idx="29">
                  <c:v>Sar-e-Pul</c:v>
                </c:pt>
                <c:pt idx="30">
                  <c:v>Takhar</c:v>
                </c:pt>
                <c:pt idx="31">
                  <c:v>Urozgan</c:v>
                </c:pt>
                <c:pt idx="32">
                  <c:v>Wardak</c:v>
                </c:pt>
                <c:pt idx="33">
                  <c:v>Zabul</c:v>
                </c:pt>
              </c:strCache>
            </c:strRef>
          </c:cat>
          <c:val>
            <c:numRef>
              <c:f>ALCS17!$R$124:$AY$124</c:f>
              <c:numCache>
                <c:formatCode>###0.0</c:formatCode>
                <c:ptCount val="34"/>
                <c:pt idx="0">
                  <c:v>46.061245139762399</c:v>
                </c:pt>
                <c:pt idx="1">
                  <c:v>18.547420682401118</c:v>
                </c:pt>
                <c:pt idx="2">
                  <c:v>72.966464827356958</c:v>
                </c:pt>
                <c:pt idx="3">
                  <c:v>66.795093547993531</c:v>
                </c:pt>
                <c:pt idx="4">
                  <c:v>46.572669028131067</c:v>
                </c:pt>
                <c:pt idx="5">
                  <c:v>33.673271662399934</c:v>
                </c:pt>
                <c:pt idx="6">
                  <c:v>21.462239147299186</c:v>
                </c:pt>
                <c:pt idx="7">
                  <c:v>11.814663482116162</c:v>
                </c:pt>
                <c:pt idx="8">
                  <c:v>4.4757871330873993</c:v>
                </c:pt>
                <c:pt idx="9">
                  <c:v>21.088043079281771</c:v>
                </c:pt>
                <c:pt idx="10">
                  <c:v>80.504984873205501</c:v>
                </c:pt>
                <c:pt idx="11">
                  <c:v>36.209784811583596</c:v>
                </c:pt>
                <c:pt idx="12">
                  <c:v>57.363373848261453</c:v>
                </c:pt>
                <c:pt idx="13">
                  <c:v>49.10704668801516</c:v>
                </c:pt>
                <c:pt idx="14">
                  <c:v>45.446464505028445</c:v>
                </c:pt>
                <c:pt idx="15">
                  <c:v>39.065857444789287</c:v>
                </c:pt>
                <c:pt idx="16">
                  <c:v>29.119679116271691</c:v>
                </c:pt>
                <c:pt idx="17">
                  <c:v>25.925861191280919</c:v>
                </c:pt>
                <c:pt idx="18">
                  <c:v>52.565482933461027</c:v>
                </c:pt>
                <c:pt idx="19">
                  <c:v>49.330333587708679</c:v>
                </c:pt>
                <c:pt idx="20">
                  <c:v>16.053608445597042</c:v>
                </c:pt>
                <c:pt idx="21">
                  <c:v>58.24731890624949</c:v>
                </c:pt>
                <c:pt idx="22">
                  <c:v>49.61313993861588</c:v>
                </c:pt>
                <c:pt idx="23">
                  <c:v>15.220867268181678</c:v>
                </c:pt>
                <c:pt idx="24">
                  <c:v>77.32104243754064</c:v>
                </c:pt>
                <c:pt idx="25">
                  <c:v>11.457270457440163</c:v>
                </c:pt>
                <c:pt idx="26">
                  <c:v>42.501613403788724</c:v>
                </c:pt>
                <c:pt idx="27">
                  <c:v>37.080506241403469</c:v>
                </c:pt>
                <c:pt idx="28">
                  <c:v>1.7075305369170097</c:v>
                </c:pt>
                <c:pt idx="29">
                  <c:v>15.912870644546329</c:v>
                </c:pt>
                <c:pt idx="30">
                  <c:v>62.963102814873515</c:v>
                </c:pt>
                <c:pt idx="31">
                  <c:v>9.9091605270801928</c:v>
                </c:pt>
                <c:pt idx="32">
                  <c:v>39.894536221247648</c:v>
                </c:pt>
                <c:pt idx="33">
                  <c:v>30.121266233112106</c:v>
                </c:pt>
              </c:numCache>
            </c:numRef>
          </c:val>
          <c:extLst>
            <c:ext xmlns:c16="http://schemas.microsoft.com/office/drawing/2014/chart" uri="{C3380CC4-5D6E-409C-BE32-E72D297353CC}">
              <c16:uniqueId val="{00000000-0C63-4054-BEB0-B6BD26AF261F}"/>
            </c:ext>
          </c:extLst>
        </c:ser>
        <c:ser>
          <c:idx val="1"/>
          <c:order val="1"/>
          <c:tx>
            <c:strRef>
              <c:f>ALCS17!$B$125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ALCS17!$R$121:$AY$121</c:f>
              <c:strCache>
                <c:ptCount val="34"/>
                <c:pt idx="0">
                  <c:v>Badakhshan</c:v>
                </c:pt>
                <c:pt idx="1">
                  <c:v>Badghis</c:v>
                </c:pt>
                <c:pt idx="2">
                  <c:v>Baghlan</c:v>
                </c:pt>
                <c:pt idx="3">
                  <c:v>Balkh</c:v>
                </c:pt>
                <c:pt idx="4">
                  <c:v>Bamyan</c:v>
                </c:pt>
                <c:pt idx="5">
                  <c:v>Daykundi</c:v>
                </c:pt>
                <c:pt idx="6">
                  <c:v>Farah</c:v>
                </c:pt>
                <c:pt idx="7">
                  <c:v>Faryab</c:v>
                </c:pt>
                <c:pt idx="8">
                  <c:v>Ghazni</c:v>
                </c:pt>
                <c:pt idx="9">
                  <c:v>Ghor</c:v>
                </c:pt>
                <c:pt idx="10">
                  <c:v>Helmand</c:v>
                </c:pt>
                <c:pt idx="11">
                  <c:v>Herat</c:v>
                </c:pt>
                <c:pt idx="12">
                  <c:v>Jawzjan</c:v>
                </c:pt>
                <c:pt idx="13">
                  <c:v>Kabul</c:v>
                </c:pt>
                <c:pt idx="14">
                  <c:v>Kandahar</c:v>
                </c:pt>
                <c:pt idx="15">
                  <c:v>Kapisa</c:v>
                </c:pt>
                <c:pt idx="16">
                  <c:v>Khost</c:v>
                </c:pt>
                <c:pt idx="17">
                  <c:v>Kunarha</c:v>
                </c:pt>
                <c:pt idx="18">
                  <c:v>Kunduz</c:v>
                </c:pt>
                <c:pt idx="19">
                  <c:v>Laghman</c:v>
                </c:pt>
                <c:pt idx="20">
                  <c:v>Logar</c:v>
                </c:pt>
                <c:pt idx="21">
                  <c:v>Nangarhar</c:v>
                </c:pt>
                <c:pt idx="22">
                  <c:v>Nimroz</c:v>
                </c:pt>
                <c:pt idx="23">
                  <c:v>Nooristan</c:v>
                </c:pt>
                <c:pt idx="24">
                  <c:v>Paktika</c:v>
                </c:pt>
                <c:pt idx="25">
                  <c:v>Paktya</c:v>
                </c:pt>
                <c:pt idx="26">
                  <c:v>Panjsher</c:v>
                </c:pt>
                <c:pt idx="27">
                  <c:v>Parwan</c:v>
                </c:pt>
                <c:pt idx="28">
                  <c:v>Samangan</c:v>
                </c:pt>
                <c:pt idx="29">
                  <c:v>Sar-e-Pul</c:v>
                </c:pt>
                <c:pt idx="30">
                  <c:v>Takhar</c:v>
                </c:pt>
                <c:pt idx="31">
                  <c:v>Urozgan</c:v>
                </c:pt>
                <c:pt idx="32">
                  <c:v>Wardak</c:v>
                </c:pt>
                <c:pt idx="33">
                  <c:v>Zabul</c:v>
                </c:pt>
              </c:strCache>
            </c:strRef>
          </c:cat>
          <c:val>
            <c:numRef>
              <c:f>ALCS17!$R$125:$AY$125</c:f>
              <c:numCache>
                <c:formatCode>###0.0</c:formatCode>
                <c:ptCount val="34"/>
                <c:pt idx="0">
                  <c:v>2.8017272701679428</c:v>
                </c:pt>
                <c:pt idx="1">
                  <c:v>4.9033004179818134</c:v>
                </c:pt>
                <c:pt idx="2">
                  <c:v>8.5857861230771828</c:v>
                </c:pt>
                <c:pt idx="3">
                  <c:v>23.031759238282348</c:v>
                </c:pt>
                <c:pt idx="4">
                  <c:v>21.269012143069506</c:v>
                </c:pt>
                <c:pt idx="5">
                  <c:v>5.6311884560890872</c:v>
                </c:pt>
                <c:pt idx="6">
                  <c:v>3.4483629026693978</c:v>
                </c:pt>
                <c:pt idx="7">
                  <c:v>4.6176613613970394</c:v>
                </c:pt>
                <c:pt idx="8">
                  <c:v>0.26781503641778986</c:v>
                </c:pt>
                <c:pt idx="9">
                  <c:v>1.5324144909571316</c:v>
                </c:pt>
                <c:pt idx="10">
                  <c:v>0.76658823143585619</c:v>
                </c:pt>
                <c:pt idx="11">
                  <c:v>14.80482079978089</c:v>
                </c:pt>
                <c:pt idx="12">
                  <c:v>7.7235572143387392</c:v>
                </c:pt>
                <c:pt idx="13">
                  <c:v>30.612534055437486</c:v>
                </c:pt>
                <c:pt idx="14">
                  <c:v>5.7822912732121976</c:v>
                </c:pt>
                <c:pt idx="15">
                  <c:v>10.72513604138819</c:v>
                </c:pt>
                <c:pt idx="16">
                  <c:v>0.48272102132410005</c:v>
                </c:pt>
                <c:pt idx="17">
                  <c:v>17.424171252913965</c:v>
                </c:pt>
                <c:pt idx="18">
                  <c:v>6.9901174884887389</c:v>
                </c:pt>
                <c:pt idx="19">
                  <c:v>24.554539013803936</c:v>
                </c:pt>
                <c:pt idx="20">
                  <c:v>0.18637028933425498</c:v>
                </c:pt>
                <c:pt idx="21">
                  <c:v>9.5883528505347435</c:v>
                </c:pt>
                <c:pt idx="22">
                  <c:v>16.309293162881207</c:v>
                </c:pt>
                <c:pt idx="23">
                  <c:v>4.8594540169588862</c:v>
                </c:pt>
                <c:pt idx="24">
                  <c:v>0.90861831550908134</c:v>
                </c:pt>
                <c:pt idx="25">
                  <c:v>0.26098360254431308</c:v>
                </c:pt>
                <c:pt idx="26">
                  <c:v>7.2154632919767616</c:v>
                </c:pt>
                <c:pt idx="27">
                  <c:v>13.600741841176461</c:v>
                </c:pt>
                <c:pt idx="28">
                  <c:v>0.38458123517548465</c:v>
                </c:pt>
                <c:pt idx="29">
                  <c:v>4.8824348625589939</c:v>
                </c:pt>
                <c:pt idx="30">
                  <c:v>13.668100481208466</c:v>
                </c:pt>
                <c:pt idx="31">
                  <c:v>8.2389289392378953E-2</c:v>
                </c:pt>
                <c:pt idx="32">
                  <c:v>4.7686922132546545</c:v>
                </c:pt>
                <c:pt idx="33">
                  <c:v>0.34788272667824621</c:v>
                </c:pt>
              </c:numCache>
            </c:numRef>
          </c:val>
          <c:extLst>
            <c:ext xmlns:c16="http://schemas.microsoft.com/office/drawing/2014/chart" uri="{C3380CC4-5D6E-409C-BE32-E72D297353CC}">
              <c16:uniqueId val="{00000001-0C63-4054-BEB0-B6BD26AF261F}"/>
            </c:ext>
          </c:extLst>
        </c:ser>
        <c:ser>
          <c:idx val="2"/>
          <c:order val="2"/>
          <c:tx>
            <c:strRef>
              <c:f>ALCS17!$B$126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ALCS17!$R$121:$AY$121</c:f>
              <c:strCache>
                <c:ptCount val="34"/>
                <c:pt idx="0">
                  <c:v>Badakhshan</c:v>
                </c:pt>
                <c:pt idx="1">
                  <c:v>Badghis</c:v>
                </c:pt>
                <c:pt idx="2">
                  <c:v>Baghlan</c:v>
                </c:pt>
                <c:pt idx="3">
                  <c:v>Balkh</c:v>
                </c:pt>
                <c:pt idx="4">
                  <c:v>Bamyan</c:v>
                </c:pt>
                <c:pt idx="5">
                  <c:v>Daykundi</c:v>
                </c:pt>
                <c:pt idx="6">
                  <c:v>Farah</c:v>
                </c:pt>
                <c:pt idx="7">
                  <c:v>Faryab</c:v>
                </c:pt>
                <c:pt idx="8">
                  <c:v>Ghazni</c:v>
                </c:pt>
                <c:pt idx="9">
                  <c:v>Ghor</c:v>
                </c:pt>
                <c:pt idx="10">
                  <c:v>Helmand</c:v>
                </c:pt>
                <c:pt idx="11">
                  <c:v>Herat</c:v>
                </c:pt>
                <c:pt idx="12">
                  <c:v>Jawzjan</c:v>
                </c:pt>
                <c:pt idx="13">
                  <c:v>Kabul</c:v>
                </c:pt>
                <c:pt idx="14">
                  <c:v>Kandahar</c:v>
                </c:pt>
                <c:pt idx="15">
                  <c:v>Kapisa</c:v>
                </c:pt>
                <c:pt idx="16">
                  <c:v>Khost</c:v>
                </c:pt>
                <c:pt idx="17">
                  <c:v>Kunarha</c:v>
                </c:pt>
                <c:pt idx="18">
                  <c:v>Kunduz</c:v>
                </c:pt>
                <c:pt idx="19">
                  <c:v>Laghman</c:v>
                </c:pt>
                <c:pt idx="20">
                  <c:v>Logar</c:v>
                </c:pt>
                <c:pt idx="21">
                  <c:v>Nangarhar</c:v>
                </c:pt>
                <c:pt idx="22">
                  <c:v>Nimroz</c:v>
                </c:pt>
                <c:pt idx="23">
                  <c:v>Nooristan</c:v>
                </c:pt>
                <c:pt idx="24">
                  <c:v>Paktika</c:v>
                </c:pt>
                <c:pt idx="25">
                  <c:v>Paktya</c:v>
                </c:pt>
                <c:pt idx="26">
                  <c:v>Panjsher</c:v>
                </c:pt>
                <c:pt idx="27">
                  <c:v>Parwan</c:v>
                </c:pt>
                <c:pt idx="28">
                  <c:v>Samangan</c:v>
                </c:pt>
                <c:pt idx="29">
                  <c:v>Sar-e-Pul</c:v>
                </c:pt>
                <c:pt idx="30">
                  <c:v>Takhar</c:v>
                </c:pt>
                <c:pt idx="31">
                  <c:v>Urozgan</c:v>
                </c:pt>
                <c:pt idx="32">
                  <c:v>Wardak</c:v>
                </c:pt>
                <c:pt idx="33">
                  <c:v>Zabul</c:v>
                </c:pt>
              </c:strCache>
            </c:strRef>
          </c:cat>
          <c:val>
            <c:numRef>
              <c:f>ALCS17!$R$126:$AY$126</c:f>
              <c:numCache>
                <c:formatCode>###0.0</c:formatCode>
                <c:ptCount val="34"/>
                <c:pt idx="0">
                  <c:v>7.3861814882912924</c:v>
                </c:pt>
                <c:pt idx="1">
                  <c:v>39.32476387736461</c:v>
                </c:pt>
                <c:pt idx="2">
                  <c:v>6.0063893016467347</c:v>
                </c:pt>
                <c:pt idx="3">
                  <c:v>4.9735668505301938</c:v>
                </c:pt>
                <c:pt idx="4">
                  <c:v>2.8957245236156766</c:v>
                </c:pt>
                <c:pt idx="5">
                  <c:v>8.2976682492291758</c:v>
                </c:pt>
                <c:pt idx="6">
                  <c:v>29.97460677522885</c:v>
                </c:pt>
                <c:pt idx="7">
                  <c:v>66.894441230717547</c:v>
                </c:pt>
                <c:pt idx="8">
                  <c:v>91.950753398902421</c:v>
                </c:pt>
                <c:pt idx="9">
                  <c:v>6.1332816944527195</c:v>
                </c:pt>
                <c:pt idx="10">
                  <c:v>7.4819216358254899</c:v>
                </c:pt>
                <c:pt idx="11">
                  <c:v>40.58303564940865</c:v>
                </c:pt>
                <c:pt idx="12">
                  <c:v>28.727838553210301</c:v>
                </c:pt>
                <c:pt idx="13">
                  <c:v>19.399093611054312</c:v>
                </c:pt>
                <c:pt idx="14">
                  <c:v>47.210338699349812</c:v>
                </c:pt>
                <c:pt idx="15">
                  <c:v>45.84122057468295</c:v>
                </c:pt>
                <c:pt idx="16">
                  <c:v>51.505440549863827</c:v>
                </c:pt>
                <c:pt idx="17">
                  <c:v>30.864151677157349</c:v>
                </c:pt>
                <c:pt idx="18">
                  <c:v>36.005111739991861</c:v>
                </c:pt>
                <c:pt idx="19">
                  <c:v>13.354215886850453</c:v>
                </c:pt>
                <c:pt idx="20">
                  <c:v>65.061769897835489</c:v>
                </c:pt>
                <c:pt idx="21">
                  <c:v>20.668317781562848</c:v>
                </c:pt>
                <c:pt idx="22">
                  <c:v>7.063590489887666</c:v>
                </c:pt>
                <c:pt idx="23">
                  <c:v>66.772469917213272</c:v>
                </c:pt>
                <c:pt idx="24">
                  <c:v>12.661152033329804</c:v>
                </c:pt>
                <c:pt idx="25">
                  <c:v>85.800446094462146</c:v>
                </c:pt>
                <c:pt idx="26">
                  <c:v>48.185993947223515</c:v>
                </c:pt>
                <c:pt idx="27">
                  <c:v>42.835335863541573</c:v>
                </c:pt>
                <c:pt idx="28">
                  <c:v>87.330382171260396</c:v>
                </c:pt>
                <c:pt idx="29">
                  <c:v>72.956469124785301</c:v>
                </c:pt>
                <c:pt idx="30">
                  <c:v>7.8152733660710023</c:v>
                </c:pt>
                <c:pt idx="31">
                  <c:v>68.470516781536361</c:v>
                </c:pt>
                <c:pt idx="32">
                  <c:v>46.158090379617548</c:v>
                </c:pt>
                <c:pt idx="33">
                  <c:v>39.989065162912247</c:v>
                </c:pt>
              </c:numCache>
            </c:numRef>
          </c:val>
          <c:extLst>
            <c:ext xmlns:c16="http://schemas.microsoft.com/office/drawing/2014/chart" uri="{C3380CC4-5D6E-409C-BE32-E72D297353CC}">
              <c16:uniqueId val="{00000002-0C63-4054-BEB0-B6BD26AF261F}"/>
            </c:ext>
          </c:extLst>
        </c:ser>
        <c:ser>
          <c:idx val="3"/>
          <c:order val="3"/>
          <c:tx>
            <c:strRef>
              <c:f>ALCS17!$B$127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ALCS17!$R$121:$AY$121</c:f>
              <c:strCache>
                <c:ptCount val="34"/>
                <c:pt idx="0">
                  <c:v>Badakhshan</c:v>
                </c:pt>
                <c:pt idx="1">
                  <c:v>Badghis</c:v>
                </c:pt>
                <c:pt idx="2">
                  <c:v>Baghlan</c:v>
                </c:pt>
                <c:pt idx="3">
                  <c:v>Balkh</c:v>
                </c:pt>
                <c:pt idx="4">
                  <c:v>Bamyan</c:v>
                </c:pt>
                <c:pt idx="5">
                  <c:v>Daykundi</c:v>
                </c:pt>
                <c:pt idx="6">
                  <c:v>Farah</c:v>
                </c:pt>
                <c:pt idx="7">
                  <c:v>Faryab</c:v>
                </c:pt>
                <c:pt idx="8">
                  <c:v>Ghazni</c:v>
                </c:pt>
                <c:pt idx="9">
                  <c:v>Ghor</c:v>
                </c:pt>
                <c:pt idx="10">
                  <c:v>Helmand</c:v>
                </c:pt>
                <c:pt idx="11">
                  <c:v>Herat</c:v>
                </c:pt>
                <c:pt idx="12">
                  <c:v>Jawzjan</c:v>
                </c:pt>
                <c:pt idx="13">
                  <c:v>Kabul</c:v>
                </c:pt>
                <c:pt idx="14">
                  <c:v>Kandahar</c:v>
                </c:pt>
                <c:pt idx="15">
                  <c:v>Kapisa</c:v>
                </c:pt>
                <c:pt idx="16">
                  <c:v>Khost</c:v>
                </c:pt>
                <c:pt idx="17">
                  <c:v>Kunarha</c:v>
                </c:pt>
                <c:pt idx="18">
                  <c:v>Kunduz</c:v>
                </c:pt>
                <c:pt idx="19">
                  <c:v>Laghman</c:v>
                </c:pt>
                <c:pt idx="20">
                  <c:v>Logar</c:v>
                </c:pt>
                <c:pt idx="21">
                  <c:v>Nangarhar</c:v>
                </c:pt>
                <c:pt idx="22">
                  <c:v>Nimroz</c:v>
                </c:pt>
                <c:pt idx="23">
                  <c:v>Nooristan</c:v>
                </c:pt>
                <c:pt idx="24">
                  <c:v>Paktika</c:v>
                </c:pt>
                <c:pt idx="25">
                  <c:v>Paktya</c:v>
                </c:pt>
                <c:pt idx="26">
                  <c:v>Panjsher</c:v>
                </c:pt>
                <c:pt idx="27">
                  <c:v>Parwan</c:v>
                </c:pt>
                <c:pt idx="28">
                  <c:v>Samangan</c:v>
                </c:pt>
                <c:pt idx="29">
                  <c:v>Sar-e-Pul</c:v>
                </c:pt>
                <c:pt idx="30">
                  <c:v>Takhar</c:v>
                </c:pt>
                <c:pt idx="31">
                  <c:v>Urozgan</c:v>
                </c:pt>
                <c:pt idx="32">
                  <c:v>Wardak</c:v>
                </c:pt>
                <c:pt idx="33">
                  <c:v>Zabul</c:v>
                </c:pt>
              </c:strCache>
            </c:strRef>
          </c:cat>
          <c:val>
            <c:numRef>
              <c:f>ALCS17!$R$127:$AY$127</c:f>
              <c:numCache>
                <c:formatCode>###0.0</c:formatCode>
                <c:ptCount val="34"/>
                <c:pt idx="0">
                  <c:v>43.750846101778365</c:v>
                </c:pt>
                <c:pt idx="1">
                  <c:v>37.224515022252469</c:v>
                </c:pt>
                <c:pt idx="2">
                  <c:v>12.441359747919122</c:v>
                </c:pt>
                <c:pt idx="3">
                  <c:v>5.1995803631939275</c:v>
                </c:pt>
                <c:pt idx="4">
                  <c:v>29.262594305183747</c:v>
                </c:pt>
                <c:pt idx="5">
                  <c:v>52.397871632281799</c:v>
                </c:pt>
                <c:pt idx="6">
                  <c:v>45.114791174802562</c:v>
                </c:pt>
                <c:pt idx="7">
                  <c:v>16.673233925769249</c:v>
                </c:pt>
                <c:pt idx="8">
                  <c:v>3.3056444315923965</c:v>
                </c:pt>
                <c:pt idx="9">
                  <c:v>71.246260735308368</c:v>
                </c:pt>
                <c:pt idx="10">
                  <c:v>11.246505259533151</c:v>
                </c:pt>
                <c:pt idx="11">
                  <c:v>8.4023587392268624</c:v>
                </c:pt>
                <c:pt idx="12">
                  <c:v>6.1852303841895049</c:v>
                </c:pt>
                <c:pt idx="13">
                  <c:v>0.88132564549304304</c:v>
                </c:pt>
                <c:pt idx="14">
                  <c:v>1.5609055224095514</c:v>
                </c:pt>
                <c:pt idx="15">
                  <c:v>4.3677859391395701</c:v>
                </c:pt>
                <c:pt idx="16">
                  <c:v>18.892159312540379</c:v>
                </c:pt>
                <c:pt idx="17">
                  <c:v>25.785815878647771</c:v>
                </c:pt>
                <c:pt idx="18">
                  <c:v>4.439287838058374</c:v>
                </c:pt>
                <c:pt idx="19">
                  <c:v>12.760911511636932</c:v>
                </c:pt>
                <c:pt idx="20">
                  <c:v>18.698251367233219</c:v>
                </c:pt>
                <c:pt idx="21">
                  <c:v>11.496010461652913</c:v>
                </c:pt>
                <c:pt idx="22">
                  <c:v>27.013976408615243</c:v>
                </c:pt>
                <c:pt idx="23">
                  <c:v>13.147208797646162</c:v>
                </c:pt>
                <c:pt idx="24">
                  <c:v>9.1091872136204746</c:v>
                </c:pt>
                <c:pt idx="25">
                  <c:v>2.4812998455533863</c:v>
                </c:pt>
                <c:pt idx="26">
                  <c:v>2.0969293570109975</c:v>
                </c:pt>
                <c:pt idx="27">
                  <c:v>6.4834160538784991</c:v>
                </c:pt>
                <c:pt idx="28">
                  <c:v>10.577506056647104</c:v>
                </c:pt>
                <c:pt idx="29">
                  <c:v>6.2482253681093693</c:v>
                </c:pt>
                <c:pt idx="30">
                  <c:v>15.553523337847016</c:v>
                </c:pt>
                <c:pt idx="31">
                  <c:v>21.537933401991065</c:v>
                </c:pt>
                <c:pt idx="32">
                  <c:v>9.1786811858801478</c:v>
                </c:pt>
                <c:pt idx="33">
                  <c:v>29.541785877297393</c:v>
                </c:pt>
              </c:numCache>
            </c:numRef>
          </c:val>
          <c:extLst>
            <c:ext xmlns:c16="http://schemas.microsoft.com/office/drawing/2014/chart" uri="{C3380CC4-5D6E-409C-BE32-E72D297353CC}">
              <c16:uniqueId val="{00000003-0C63-4054-BEB0-B6BD26AF261F}"/>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ALCS17!$B$222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ALCS17!$M$221:$Q$221</c:f>
              <c:strCache>
                <c:ptCount val="5"/>
                <c:pt idx="0">
                  <c:v>Poorest</c:v>
                </c:pt>
                <c:pt idx="1">
                  <c:v>Poor</c:v>
                </c:pt>
                <c:pt idx="2">
                  <c:v>Middle</c:v>
                </c:pt>
                <c:pt idx="3">
                  <c:v>Rich</c:v>
                </c:pt>
                <c:pt idx="4">
                  <c:v>Richest</c:v>
                </c:pt>
              </c:strCache>
            </c:strRef>
          </c:cat>
          <c:val>
            <c:numRef>
              <c:f>ALCS17!$M$222:$Q$222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FFF-44AF-970D-669C7DD53AE6}"/>
            </c:ext>
          </c:extLst>
        </c:ser>
        <c:ser>
          <c:idx val="1"/>
          <c:order val="1"/>
          <c:tx>
            <c:strRef>
              <c:f>ALCS17!$B$223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ALCS17!$M$221:$Q$221</c:f>
              <c:strCache>
                <c:ptCount val="5"/>
                <c:pt idx="0">
                  <c:v>Poorest</c:v>
                </c:pt>
                <c:pt idx="1">
                  <c:v>Poor</c:v>
                </c:pt>
                <c:pt idx="2">
                  <c:v>Middle</c:v>
                </c:pt>
                <c:pt idx="3">
                  <c:v>Rich</c:v>
                </c:pt>
                <c:pt idx="4">
                  <c:v>Richest</c:v>
                </c:pt>
              </c:strCache>
            </c:strRef>
          </c:cat>
          <c:val>
            <c:numRef>
              <c:f>ALCS17!$M$223:$Q$223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FFF-44AF-970D-669C7DD53AE6}"/>
            </c:ext>
          </c:extLst>
        </c:ser>
        <c:ser>
          <c:idx val="2"/>
          <c:order val="2"/>
          <c:tx>
            <c:strRef>
              <c:f>ALCS17!$B$224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ALCS17!$M$221:$Q$221</c:f>
              <c:strCache>
                <c:ptCount val="5"/>
                <c:pt idx="0">
                  <c:v>Poorest</c:v>
                </c:pt>
                <c:pt idx="1">
                  <c:v>Poor</c:v>
                </c:pt>
                <c:pt idx="2">
                  <c:v>Middle</c:v>
                </c:pt>
                <c:pt idx="3">
                  <c:v>Rich</c:v>
                </c:pt>
                <c:pt idx="4">
                  <c:v>Richest</c:v>
                </c:pt>
              </c:strCache>
            </c:strRef>
          </c:cat>
          <c:val>
            <c:numRef>
              <c:f>ALCS17!$M$224:$Q$224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FFF-44AF-970D-669C7DD53AE6}"/>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ALCS17!$B$222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ALCS17!$R$221:$AY$221</c:f>
              <c:strCache>
                <c:ptCount val="34"/>
                <c:pt idx="0">
                  <c:v>Badakhshan</c:v>
                </c:pt>
                <c:pt idx="1">
                  <c:v>Badghis</c:v>
                </c:pt>
                <c:pt idx="2">
                  <c:v>Baghlan</c:v>
                </c:pt>
                <c:pt idx="3">
                  <c:v>Balkh</c:v>
                </c:pt>
                <c:pt idx="4">
                  <c:v>Bamyan</c:v>
                </c:pt>
                <c:pt idx="5">
                  <c:v>Daykundi</c:v>
                </c:pt>
                <c:pt idx="6">
                  <c:v>Farah</c:v>
                </c:pt>
                <c:pt idx="7">
                  <c:v>Faryab</c:v>
                </c:pt>
                <c:pt idx="8">
                  <c:v>Ghazni</c:v>
                </c:pt>
                <c:pt idx="9">
                  <c:v>Ghor</c:v>
                </c:pt>
                <c:pt idx="10">
                  <c:v>Helmand</c:v>
                </c:pt>
                <c:pt idx="11">
                  <c:v>Herat</c:v>
                </c:pt>
                <c:pt idx="12">
                  <c:v>Jawzjan</c:v>
                </c:pt>
                <c:pt idx="13">
                  <c:v>Kabul</c:v>
                </c:pt>
                <c:pt idx="14">
                  <c:v>Kandahar</c:v>
                </c:pt>
                <c:pt idx="15">
                  <c:v>Kapisa</c:v>
                </c:pt>
                <c:pt idx="16">
                  <c:v>Khost</c:v>
                </c:pt>
                <c:pt idx="17">
                  <c:v>Kunarha</c:v>
                </c:pt>
                <c:pt idx="18">
                  <c:v>Kunduz</c:v>
                </c:pt>
                <c:pt idx="19">
                  <c:v>Laghman</c:v>
                </c:pt>
                <c:pt idx="20">
                  <c:v>Logar</c:v>
                </c:pt>
                <c:pt idx="21">
                  <c:v>Nangarhar</c:v>
                </c:pt>
                <c:pt idx="22">
                  <c:v>Nimroz</c:v>
                </c:pt>
                <c:pt idx="23">
                  <c:v>Nooristan</c:v>
                </c:pt>
                <c:pt idx="24">
                  <c:v>Paktika</c:v>
                </c:pt>
                <c:pt idx="25">
                  <c:v>Paktya</c:v>
                </c:pt>
                <c:pt idx="26">
                  <c:v>Panjsher</c:v>
                </c:pt>
                <c:pt idx="27">
                  <c:v>Parwan</c:v>
                </c:pt>
                <c:pt idx="28">
                  <c:v>Samangan</c:v>
                </c:pt>
                <c:pt idx="29">
                  <c:v>Sar-e-Pul</c:v>
                </c:pt>
                <c:pt idx="30">
                  <c:v>Takhar</c:v>
                </c:pt>
                <c:pt idx="31">
                  <c:v>Urozgan</c:v>
                </c:pt>
                <c:pt idx="32">
                  <c:v>Wardak</c:v>
                </c:pt>
                <c:pt idx="33">
                  <c:v>Zabul</c:v>
                </c:pt>
              </c:strCache>
            </c:strRef>
          </c:cat>
          <c:val>
            <c:numRef>
              <c:f>ALCS17!$R$222:$AY$222</c:f>
              <c:numCache>
                <c:formatCode>###0.0</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extLst>
            <c:ext xmlns:c16="http://schemas.microsoft.com/office/drawing/2014/chart" uri="{C3380CC4-5D6E-409C-BE32-E72D297353CC}">
              <c16:uniqueId val="{00000000-16CE-41DE-8A24-06432D1D9358}"/>
            </c:ext>
          </c:extLst>
        </c:ser>
        <c:ser>
          <c:idx val="1"/>
          <c:order val="1"/>
          <c:tx>
            <c:strRef>
              <c:f>ALCS17!$B$223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ALCS17!$R$221:$AY$221</c:f>
              <c:strCache>
                <c:ptCount val="34"/>
                <c:pt idx="0">
                  <c:v>Badakhshan</c:v>
                </c:pt>
                <c:pt idx="1">
                  <c:v>Badghis</c:v>
                </c:pt>
                <c:pt idx="2">
                  <c:v>Baghlan</c:v>
                </c:pt>
                <c:pt idx="3">
                  <c:v>Balkh</c:v>
                </c:pt>
                <c:pt idx="4">
                  <c:v>Bamyan</c:v>
                </c:pt>
                <c:pt idx="5">
                  <c:v>Daykundi</c:v>
                </c:pt>
                <c:pt idx="6">
                  <c:v>Farah</c:v>
                </c:pt>
                <c:pt idx="7">
                  <c:v>Faryab</c:v>
                </c:pt>
                <c:pt idx="8">
                  <c:v>Ghazni</c:v>
                </c:pt>
                <c:pt idx="9">
                  <c:v>Ghor</c:v>
                </c:pt>
                <c:pt idx="10">
                  <c:v>Helmand</c:v>
                </c:pt>
                <c:pt idx="11">
                  <c:v>Herat</c:v>
                </c:pt>
                <c:pt idx="12">
                  <c:v>Jawzjan</c:v>
                </c:pt>
                <c:pt idx="13">
                  <c:v>Kabul</c:v>
                </c:pt>
                <c:pt idx="14">
                  <c:v>Kandahar</c:v>
                </c:pt>
                <c:pt idx="15">
                  <c:v>Kapisa</c:v>
                </c:pt>
                <c:pt idx="16">
                  <c:v>Khost</c:v>
                </c:pt>
                <c:pt idx="17">
                  <c:v>Kunarha</c:v>
                </c:pt>
                <c:pt idx="18">
                  <c:v>Kunduz</c:v>
                </c:pt>
                <c:pt idx="19">
                  <c:v>Laghman</c:v>
                </c:pt>
                <c:pt idx="20">
                  <c:v>Logar</c:v>
                </c:pt>
                <c:pt idx="21">
                  <c:v>Nangarhar</c:v>
                </c:pt>
                <c:pt idx="22">
                  <c:v>Nimroz</c:v>
                </c:pt>
                <c:pt idx="23">
                  <c:v>Nooristan</c:v>
                </c:pt>
                <c:pt idx="24">
                  <c:v>Paktika</c:v>
                </c:pt>
                <c:pt idx="25">
                  <c:v>Paktya</c:v>
                </c:pt>
                <c:pt idx="26">
                  <c:v>Panjsher</c:v>
                </c:pt>
                <c:pt idx="27">
                  <c:v>Parwan</c:v>
                </c:pt>
                <c:pt idx="28">
                  <c:v>Samangan</c:v>
                </c:pt>
                <c:pt idx="29">
                  <c:v>Sar-e-Pul</c:v>
                </c:pt>
                <c:pt idx="30">
                  <c:v>Takhar</c:v>
                </c:pt>
                <c:pt idx="31">
                  <c:v>Urozgan</c:v>
                </c:pt>
                <c:pt idx="32">
                  <c:v>Wardak</c:v>
                </c:pt>
                <c:pt idx="33">
                  <c:v>Zabul</c:v>
                </c:pt>
              </c:strCache>
            </c:strRef>
          </c:cat>
          <c:val>
            <c:numRef>
              <c:f>ALCS17!$R$223:$AY$223</c:f>
              <c:numCache>
                <c:formatCode>###0.0</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extLst>
            <c:ext xmlns:c16="http://schemas.microsoft.com/office/drawing/2014/chart" uri="{C3380CC4-5D6E-409C-BE32-E72D297353CC}">
              <c16:uniqueId val="{00000001-16CE-41DE-8A24-06432D1D9358}"/>
            </c:ext>
          </c:extLst>
        </c:ser>
        <c:ser>
          <c:idx val="2"/>
          <c:order val="2"/>
          <c:tx>
            <c:strRef>
              <c:f>ALCS17!$B$224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ALCS17!$R$221:$AY$221</c:f>
              <c:strCache>
                <c:ptCount val="34"/>
                <c:pt idx="0">
                  <c:v>Badakhshan</c:v>
                </c:pt>
                <c:pt idx="1">
                  <c:v>Badghis</c:v>
                </c:pt>
                <c:pt idx="2">
                  <c:v>Baghlan</c:v>
                </c:pt>
                <c:pt idx="3">
                  <c:v>Balkh</c:v>
                </c:pt>
                <c:pt idx="4">
                  <c:v>Bamyan</c:v>
                </c:pt>
                <c:pt idx="5">
                  <c:v>Daykundi</c:v>
                </c:pt>
                <c:pt idx="6">
                  <c:v>Farah</c:v>
                </c:pt>
                <c:pt idx="7">
                  <c:v>Faryab</c:v>
                </c:pt>
                <c:pt idx="8">
                  <c:v>Ghazni</c:v>
                </c:pt>
                <c:pt idx="9">
                  <c:v>Ghor</c:v>
                </c:pt>
                <c:pt idx="10">
                  <c:v>Helmand</c:v>
                </c:pt>
                <c:pt idx="11">
                  <c:v>Herat</c:v>
                </c:pt>
                <c:pt idx="12">
                  <c:v>Jawzjan</c:v>
                </c:pt>
                <c:pt idx="13">
                  <c:v>Kabul</c:v>
                </c:pt>
                <c:pt idx="14">
                  <c:v>Kandahar</c:v>
                </c:pt>
                <c:pt idx="15">
                  <c:v>Kapisa</c:v>
                </c:pt>
                <c:pt idx="16">
                  <c:v>Khost</c:v>
                </c:pt>
                <c:pt idx="17">
                  <c:v>Kunarha</c:v>
                </c:pt>
                <c:pt idx="18">
                  <c:v>Kunduz</c:v>
                </c:pt>
                <c:pt idx="19">
                  <c:v>Laghman</c:v>
                </c:pt>
                <c:pt idx="20">
                  <c:v>Logar</c:v>
                </c:pt>
                <c:pt idx="21">
                  <c:v>Nangarhar</c:v>
                </c:pt>
                <c:pt idx="22">
                  <c:v>Nimroz</c:v>
                </c:pt>
                <c:pt idx="23">
                  <c:v>Nooristan</c:v>
                </c:pt>
                <c:pt idx="24">
                  <c:v>Paktika</c:v>
                </c:pt>
                <c:pt idx="25">
                  <c:v>Paktya</c:v>
                </c:pt>
                <c:pt idx="26">
                  <c:v>Panjsher</c:v>
                </c:pt>
                <c:pt idx="27">
                  <c:v>Parwan</c:v>
                </c:pt>
                <c:pt idx="28">
                  <c:v>Samangan</c:v>
                </c:pt>
                <c:pt idx="29">
                  <c:v>Sar-e-Pul</c:v>
                </c:pt>
                <c:pt idx="30">
                  <c:v>Takhar</c:v>
                </c:pt>
                <c:pt idx="31">
                  <c:v>Urozgan</c:v>
                </c:pt>
                <c:pt idx="32">
                  <c:v>Wardak</c:v>
                </c:pt>
                <c:pt idx="33">
                  <c:v>Zabul</c:v>
                </c:pt>
              </c:strCache>
            </c:strRef>
          </c:cat>
          <c:val>
            <c:numRef>
              <c:f>ALCS17!$R$224:$AY$224</c:f>
              <c:numCache>
                <c:formatCode>###0.0</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extLst>
            <c:ext xmlns:c16="http://schemas.microsoft.com/office/drawing/2014/chart" uri="{C3380CC4-5D6E-409C-BE32-E72D297353CC}">
              <c16:uniqueId val="{00000002-16CE-41DE-8A24-06432D1D9358}"/>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ALCS17!$B$222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ALCS17!$C$221:$G$221</c:f>
              <c:strCache>
                <c:ptCount val="5"/>
                <c:pt idx="0">
                  <c:v>Poorest</c:v>
                </c:pt>
                <c:pt idx="1">
                  <c:v>Poor</c:v>
                </c:pt>
                <c:pt idx="2">
                  <c:v>Middle</c:v>
                </c:pt>
                <c:pt idx="3">
                  <c:v>Rich</c:v>
                </c:pt>
                <c:pt idx="4">
                  <c:v>Richest</c:v>
                </c:pt>
              </c:strCache>
            </c:strRef>
          </c:cat>
          <c:val>
            <c:numRef>
              <c:f>ALCS17!$C$222:$G$222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83C1-4C22-A5CD-7609C88C04F0}"/>
            </c:ext>
          </c:extLst>
        </c:ser>
        <c:ser>
          <c:idx val="1"/>
          <c:order val="1"/>
          <c:tx>
            <c:strRef>
              <c:f>ALCS17!$B$223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ALCS17!$C$221:$G$221</c:f>
              <c:strCache>
                <c:ptCount val="5"/>
                <c:pt idx="0">
                  <c:v>Poorest</c:v>
                </c:pt>
                <c:pt idx="1">
                  <c:v>Poor</c:v>
                </c:pt>
                <c:pt idx="2">
                  <c:v>Middle</c:v>
                </c:pt>
                <c:pt idx="3">
                  <c:v>Rich</c:v>
                </c:pt>
                <c:pt idx="4">
                  <c:v>Richest</c:v>
                </c:pt>
              </c:strCache>
            </c:strRef>
          </c:cat>
          <c:val>
            <c:numRef>
              <c:f>ALCS17!$C$223:$G$223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3C1-4C22-A5CD-7609C88C04F0}"/>
            </c:ext>
          </c:extLst>
        </c:ser>
        <c:ser>
          <c:idx val="2"/>
          <c:order val="2"/>
          <c:tx>
            <c:strRef>
              <c:f>ALCS17!$B$224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ALCS17!$C$221:$G$221</c:f>
              <c:strCache>
                <c:ptCount val="5"/>
                <c:pt idx="0">
                  <c:v>Poorest</c:v>
                </c:pt>
                <c:pt idx="1">
                  <c:v>Poor</c:v>
                </c:pt>
                <c:pt idx="2">
                  <c:v>Middle</c:v>
                </c:pt>
                <c:pt idx="3">
                  <c:v>Rich</c:v>
                </c:pt>
                <c:pt idx="4">
                  <c:v>Richest</c:v>
                </c:pt>
              </c:strCache>
            </c:strRef>
          </c:cat>
          <c:val>
            <c:numRef>
              <c:f>ALCS17!$C$224:$G$224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83C1-4C22-A5CD-7609C88C04F0}"/>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ALCS17!$B$18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ALCS17!$H$15:$L$15</c:f>
              <c:strCache>
                <c:ptCount val="5"/>
                <c:pt idx="0">
                  <c:v>Poorest</c:v>
                </c:pt>
                <c:pt idx="1">
                  <c:v>Poor</c:v>
                </c:pt>
                <c:pt idx="2">
                  <c:v>Middle</c:v>
                </c:pt>
                <c:pt idx="3">
                  <c:v>Rich</c:v>
                </c:pt>
                <c:pt idx="4">
                  <c:v>Richest</c:v>
                </c:pt>
              </c:strCache>
            </c:strRef>
          </c:cat>
          <c:val>
            <c:numRef>
              <c:f>ALCS17!$H$18:$L$18</c:f>
              <c:numCache>
                <c:formatCode>###0.0</c:formatCode>
                <c:ptCount val="5"/>
                <c:pt idx="0">
                  <c:v>75.959198939341761</c:v>
                </c:pt>
                <c:pt idx="1">
                  <c:v>92.656953391615886</c:v>
                </c:pt>
                <c:pt idx="2">
                  <c:v>94.533862521814669</c:v>
                </c:pt>
                <c:pt idx="3">
                  <c:v>93.404455507622558</c:v>
                </c:pt>
                <c:pt idx="4">
                  <c:v>96.396331501773432</c:v>
                </c:pt>
              </c:numCache>
            </c:numRef>
          </c:val>
          <c:extLst>
            <c:ext xmlns:c16="http://schemas.microsoft.com/office/drawing/2014/chart" uri="{C3380CC4-5D6E-409C-BE32-E72D297353CC}">
              <c16:uniqueId val="{00000000-7140-494E-9F44-819197A7F467}"/>
            </c:ext>
          </c:extLst>
        </c:ser>
        <c:ser>
          <c:idx val="1"/>
          <c:order val="1"/>
          <c:tx>
            <c:strRef>
              <c:f>ALCS17!$B$19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ALCS17!$H$15:$L$15</c:f>
              <c:strCache>
                <c:ptCount val="5"/>
                <c:pt idx="0">
                  <c:v>Poorest</c:v>
                </c:pt>
                <c:pt idx="1">
                  <c:v>Poor</c:v>
                </c:pt>
                <c:pt idx="2">
                  <c:v>Middle</c:v>
                </c:pt>
                <c:pt idx="3">
                  <c:v>Rich</c:v>
                </c:pt>
                <c:pt idx="4">
                  <c:v>Richest</c:v>
                </c:pt>
              </c:strCache>
            </c:strRef>
          </c:cat>
          <c:val>
            <c:numRef>
              <c:f>ALCS17!$H$19:$L$19</c:f>
              <c:numCache>
                <c:formatCode>###0.0</c:formatCode>
                <c:ptCount val="5"/>
                <c:pt idx="0">
                  <c:v>1.6752350075751092</c:v>
                </c:pt>
                <c:pt idx="1">
                  <c:v>0.38048135224050533</c:v>
                </c:pt>
                <c:pt idx="2">
                  <c:v>8.6439977297847539E-2</c:v>
                </c:pt>
                <c:pt idx="3">
                  <c:v>0.40988462568205797</c:v>
                </c:pt>
                <c:pt idx="4">
                  <c:v>0</c:v>
                </c:pt>
              </c:numCache>
            </c:numRef>
          </c:val>
          <c:extLst>
            <c:ext xmlns:c16="http://schemas.microsoft.com/office/drawing/2014/chart" uri="{C3380CC4-5D6E-409C-BE32-E72D297353CC}">
              <c16:uniqueId val="{00000001-7140-494E-9F44-819197A7F467}"/>
            </c:ext>
          </c:extLst>
        </c:ser>
        <c:ser>
          <c:idx val="2"/>
          <c:order val="2"/>
          <c:tx>
            <c:strRef>
              <c:f>ALCS17!$B$20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ALCS17!$H$15:$L$15</c:f>
              <c:strCache>
                <c:ptCount val="5"/>
                <c:pt idx="0">
                  <c:v>Poorest</c:v>
                </c:pt>
                <c:pt idx="1">
                  <c:v>Poor</c:v>
                </c:pt>
                <c:pt idx="2">
                  <c:v>Middle</c:v>
                </c:pt>
                <c:pt idx="3">
                  <c:v>Rich</c:v>
                </c:pt>
                <c:pt idx="4">
                  <c:v>Richest</c:v>
                </c:pt>
              </c:strCache>
            </c:strRef>
          </c:cat>
          <c:val>
            <c:numRef>
              <c:f>ALCS17!$H$20:$L$20</c:f>
              <c:numCache>
                <c:formatCode>###0.0</c:formatCode>
                <c:ptCount val="5"/>
                <c:pt idx="0">
                  <c:v>17.610898339230186</c:v>
                </c:pt>
                <c:pt idx="1">
                  <c:v>5.7757744945327349</c:v>
                </c:pt>
                <c:pt idx="2">
                  <c:v>4.9371778469691794</c:v>
                </c:pt>
                <c:pt idx="3">
                  <c:v>5.8048204454006038</c:v>
                </c:pt>
                <c:pt idx="4">
                  <c:v>3.0894967196157697</c:v>
                </c:pt>
              </c:numCache>
            </c:numRef>
          </c:val>
          <c:extLst>
            <c:ext xmlns:c16="http://schemas.microsoft.com/office/drawing/2014/chart" uri="{C3380CC4-5D6E-409C-BE32-E72D297353CC}">
              <c16:uniqueId val="{00000002-7140-494E-9F44-819197A7F467}"/>
            </c:ext>
          </c:extLst>
        </c:ser>
        <c:ser>
          <c:idx val="3"/>
          <c:order val="3"/>
          <c:tx>
            <c:strRef>
              <c:f>ALCS17!$B$21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ALCS17!$H$15:$L$15</c:f>
              <c:strCache>
                <c:ptCount val="5"/>
                <c:pt idx="0">
                  <c:v>Poorest</c:v>
                </c:pt>
                <c:pt idx="1">
                  <c:v>Poor</c:v>
                </c:pt>
                <c:pt idx="2">
                  <c:v>Middle</c:v>
                </c:pt>
                <c:pt idx="3">
                  <c:v>Rich</c:v>
                </c:pt>
                <c:pt idx="4">
                  <c:v>Richest</c:v>
                </c:pt>
              </c:strCache>
            </c:strRef>
          </c:cat>
          <c:val>
            <c:numRef>
              <c:f>ALCS17!$H$21:$L$21</c:f>
              <c:numCache>
                <c:formatCode>###0.0</c:formatCode>
                <c:ptCount val="5"/>
                <c:pt idx="0">
                  <c:v>4.7546677138529434</c:v>
                </c:pt>
                <c:pt idx="1">
                  <c:v>1.1867907616108735</c:v>
                </c:pt>
                <c:pt idx="2">
                  <c:v>0.44251965391830422</c:v>
                </c:pt>
                <c:pt idx="3">
                  <c:v>0.38083942129477999</c:v>
                </c:pt>
                <c:pt idx="4">
                  <c:v>0.51417177861079877</c:v>
                </c:pt>
              </c:numCache>
            </c:numRef>
          </c:val>
          <c:extLst>
            <c:ext xmlns:c16="http://schemas.microsoft.com/office/drawing/2014/chart" uri="{C3380CC4-5D6E-409C-BE32-E72D297353CC}">
              <c16:uniqueId val="{00000003-7140-494E-9F44-819197A7F467}"/>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ALCS17!$B$124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ALCS17!$H$121:$L$121</c:f>
              <c:strCache>
                <c:ptCount val="5"/>
                <c:pt idx="0">
                  <c:v>Poorest</c:v>
                </c:pt>
                <c:pt idx="1">
                  <c:v>Poor</c:v>
                </c:pt>
                <c:pt idx="2">
                  <c:v>Middle</c:v>
                </c:pt>
                <c:pt idx="3">
                  <c:v>Rich</c:v>
                </c:pt>
                <c:pt idx="4">
                  <c:v>Richest</c:v>
                </c:pt>
              </c:strCache>
            </c:strRef>
          </c:cat>
          <c:val>
            <c:numRef>
              <c:f>ALCS17!$H$124:$L$124</c:f>
              <c:numCache>
                <c:formatCode>###0.0</c:formatCode>
                <c:ptCount val="5"/>
                <c:pt idx="0">
                  <c:v>56.356019959300212</c:v>
                </c:pt>
                <c:pt idx="1">
                  <c:v>52.897695396491308</c:v>
                </c:pt>
                <c:pt idx="2">
                  <c:v>43.352068842707347</c:v>
                </c:pt>
                <c:pt idx="3">
                  <c:v>58.024293211187334</c:v>
                </c:pt>
                <c:pt idx="4">
                  <c:v>72.181425487762155</c:v>
                </c:pt>
              </c:numCache>
            </c:numRef>
          </c:val>
          <c:extLst>
            <c:ext xmlns:c16="http://schemas.microsoft.com/office/drawing/2014/chart" uri="{C3380CC4-5D6E-409C-BE32-E72D297353CC}">
              <c16:uniqueId val="{00000000-48F1-43B8-96F4-BA845E3277EE}"/>
            </c:ext>
          </c:extLst>
        </c:ser>
        <c:ser>
          <c:idx val="1"/>
          <c:order val="1"/>
          <c:tx>
            <c:strRef>
              <c:f>ALCS17!$B$125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ALCS17!$H$121:$L$121</c:f>
              <c:strCache>
                <c:ptCount val="5"/>
                <c:pt idx="0">
                  <c:v>Poorest</c:v>
                </c:pt>
                <c:pt idx="1">
                  <c:v>Poor</c:v>
                </c:pt>
                <c:pt idx="2">
                  <c:v>Middle</c:v>
                </c:pt>
                <c:pt idx="3">
                  <c:v>Rich</c:v>
                </c:pt>
                <c:pt idx="4">
                  <c:v>Richest</c:v>
                </c:pt>
              </c:strCache>
            </c:strRef>
          </c:cat>
          <c:val>
            <c:numRef>
              <c:f>ALCS17!$H$125:$L$125</c:f>
              <c:numCache>
                <c:formatCode>###0.0</c:formatCode>
                <c:ptCount val="5"/>
                <c:pt idx="0">
                  <c:v>17.960522069812988</c:v>
                </c:pt>
                <c:pt idx="1">
                  <c:v>25.240753735549024</c:v>
                </c:pt>
                <c:pt idx="2">
                  <c:v>39.651111313702152</c:v>
                </c:pt>
                <c:pt idx="3">
                  <c:v>27.067029685661872</c:v>
                </c:pt>
                <c:pt idx="4">
                  <c:v>23.646925560894548</c:v>
                </c:pt>
              </c:numCache>
            </c:numRef>
          </c:val>
          <c:extLst>
            <c:ext xmlns:c16="http://schemas.microsoft.com/office/drawing/2014/chart" uri="{C3380CC4-5D6E-409C-BE32-E72D297353CC}">
              <c16:uniqueId val="{00000001-48F1-43B8-96F4-BA845E3277EE}"/>
            </c:ext>
          </c:extLst>
        </c:ser>
        <c:ser>
          <c:idx val="2"/>
          <c:order val="2"/>
          <c:tx>
            <c:strRef>
              <c:f>ALCS17!$B$126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ALCS17!$H$121:$L$121</c:f>
              <c:strCache>
                <c:ptCount val="5"/>
                <c:pt idx="0">
                  <c:v>Poorest</c:v>
                </c:pt>
                <c:pt idx="1">
                  <c:v>Poor</c:v>
                </c:pt>
                <c:pt idx="2">
                  <c:v>Middle</c:v>
                </c:pt>
                <c:pt idx="3">
                  <c:v>Rich</c:v>
                </c:pt>
                <c:pt idx="4">
                  <c:v>Richest</c:v>
                </c:pt>
              </c:strCache>
            </c:strRef>
          </c:cat>
          <c:val>
            <c:numRef>
              <c:f>ALCS17!$H$126:$L$126</c:f>
              <c:numCache>
                <c:formatCode>###0.0</c:formatCode>
                <c:ptCount val="5"/>
                <c:pt idx="0">
                  <c:v>23.82573192485545</c:v>
                </c:pt>
                <c:pt idx="1">
                  <c:v>21.691965734733955</c:v>
                </c:pt>
                <c:pt idx="2">
                  <c:v>16.902530308627369</c:v>
                </c:pt>
                <c:pt idx="3">
                  <c:v>14.33984395376665</c:v>
                </c:pt>
                <c:pt idx="4">
                  <c:v>4.1716489513432968</c:v>
                </c:pt>
              </c:numCache>
            </c:numRef>
          </c:val>
          <c:extLst>
            <c:ext xmlns:c16="http://schemas.microsoft.com/office/drawing/2014/chart" uri="{C3380CC4-5D6E-409C-BE32-E72D297353CC}">
              <c16:uniqueId val="{00000002-48F1-43B8-96F4-BA845E3277EE}"/>
            </c:ext>
          </c:extLst>
        </c:ser>
        <c:ser>
          <c:idx val="3"/>
          <c:order val="3"/>
          <c:tx>
            <c:strRef>
              <c:f>ALCS17!$B$127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ALCS17!$H$121:$L$121</c:f>
              <c:strCache>
                <c:ptCount val="5"/>
                <c:pt idx="0">
                  <c:v>Poorest</c:v>
                </c:pt>
                <c:pt idx="1">
                  <c:v>Poor</c:v>
                </c:pt>
                <c:pt idx="2">
                  <c:v>Middle</c:v>
                </c:pt>
                <c:pt idx="3">
                  <c:v>Rich</c:v>
                </c:pt>
                <c:pt idx="4">
                  <c:v>Richest</c:v>
                </c:pt>
              </c:strCache>
            </c:strRef>
          </c:cat>
          <c:val>
            <c:numRef>
              <c:f>ALCS17!$H$127:$L$127</c:f>
              <c:numCache>
                <c:formatCode>###0.0</c:formatCode>
                <c:ptCount val="5"/>
                <c:pt idx="0">
                  <c:v>1.8577260460313501</c:v>
                </c:pt>
                <c:pt idx="1">
                  <c:v>0.16958513322571214</c:v>
                </c:pt>
                <c:pt idx="2">
                  <c:v>9.4289534963132304E-2</c:v>
                </c:pt>
                <c:pt idx="3">
                  <c:v>0.56883314938414342</c:v>
                </c:pt>
                <c:pt idx="4">
                  <c:v>0</c:v>
                </c:pt>
              </c:numCache>
            </c:numRef>
          </c:val>
          <c:extLst>
            <c:ext xmlns:c16="http://schemas.microsoft.com/office/drawing/2014/chart" uri="{C3380CC4-5D6E-409C-BE32-E72D297353CC}">
              <c16:uniqueId val="{00000003-48F1-43B8-96F4-BA845E3277EE}"/>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ALCS17!$B$222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ALCS17!$H$221:$L$221</c:f>
              <c:strCache>
                <c:ptCount val="5"/>
                <c:pt idx="0">
                  <c:v>Poorest</c:v>
                </c:pt>
                <c:pt idx="1">
                  <c:v>Poor</c:v>
                </c:pt>
                <c:pt idx="2">
                  <c:v>Middle</c:v>
                </c:pt>
                <c:pt idx="3">
                  <c:v>Rich</c:v>
                </c:pt>
                <c:pt idx="4">
                  <c:v>Richest</c:v>
                </c:pt>
              </c:strCache>
            </c:strRef>
          </c:cat>
          <c:val>
            <c:numRef>
              <c:f>ALCS17!$H$222:$L$222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B8F-4F9A-AD53-8A21C742E1C6}"/>
            </c:ext>
          </c:extLst>
        </c:ser>
        <c:ser>
          <c:idx val="1"/>
          <c:order val="1"/>
          <c:tx>
            <c:strRef>
              <c:f>ALCS17!$B$223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ALCS17!$H$221:$L$221</c:f>
              <c:strCache>
                <c:ptCount val="5"/>
                <c:pt idx="0">
                  <c:v>Poorest</c:v>
                </c:pt>
                <c:pt idx="1">
                  <c:v>Poor</c:v>
                </c:pt>
                <c:pt idx="2">
                  <c:v>Middle</c:v>
                </c:pt>
                <c:pt idx="3">
                  <c:v>Rich</c:v>
                </c:pt>
                <c:pt idx="4">
                  <c:v>Richest</c:v>
                </c:pt>
              </c:strCache>
            </c:strRef>
          </c:cat>
          <c:val>
            <c:numRef>
              <c:f>ALCS17!$H$223:$L$223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B8F-4F9A-AD53-8A21C742E1C6}"/>
            </c:ext>
          </c:extLst>
        </c:ser>
        <c:ser>
          <c:idx val="2"/>
          <c:order val="2"/>
          <c:tx>
            <c:strRef>
              <c:f>ALCS17!$B$224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ALCS17!$H$221:$L$221</c:f>
              <c:strCache>
                <c:ptCount val="5"/>
                <c:pt idx="0">
                  <c:v>Poorest</c:v>
                </c:pt>
                <c:pt idx="1">
                  <c:v>Poor</c:v>
                </c:pt>
                <c:pt idx="2">
                  <c:v>Middle</c:v>
                </c:pt>
                <c:pt idx="3">
                  <c:v>Rich</c:v>
                </c:pt>
                <c:pt idx="4">
                  <c:v>Richest</c:v>
                </c:pt>
              </c:strCache>
            </c:strRef>
          </c:cat>
          <c:val>
            <c:numRef>
              <c:f>ALCS17!$H$224:$L$224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B8F-4F9A-AD53-8A21C742E1C6}"/>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ALCS17!$B$124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ALCS17!$C$121:$G$121</c:f>
              <c:strCache>
                <c:ptCount val="5"/>
                <c:pt idx="0">
                  <c:v>Poorest</c:v>
                </c:pt>
                <c:pt idx="1">
                  <c:v>Poor</c:v>
                </c:pt>
                <c:pt idx="2">
                  <c:v>Middle</c:v>
                </c:pt>
                <c:pt idx="3">
                  <c:v>Rich</c:v>
                </c:pt>
                <c:pt idx="4">
                  <c:v>Richest</c:v>
                </c:pt>
              </c:strCache>
            </c:strRef>
          </c:cat>
          <c:val>
            <c:numRef>
              <c:f>ALCS17!$C$124:$G$124</c:f>
              <c:numCache>
                <c:formatCode>###0.0</c:formatCode>
                <c:ptCount val="5"/>
                <c:pt idx="0">
                  <c:v>44.009664791796183</c:v>
                </c:pt>
                <c:pt idx="1">
                  <c:v>34.322435429616846</c:v>
                </c:pt>
                <c:pt idx="2">
                  <c:v>41.516638671149956</c:v>
                </c:pt>
                <c:pt idx="3">
                  <c:v>31.666901047155626</c:v>
                </c:pt>
                <c:pt idx="4">
                  <c:v>56.220549227938889</c:v>
                </c:pt>
              </c:numCache>
            </c:numRef>
          </c:val>
          <c:extLst>
            <c:ext xmlns:c16="http://schemas.microsoft.com/office/drawing/2014/chart" uri="{C3380CC4-5D6E-409C-BE32-E72D297353CC}">
              <c16:uniqueId val="{00000000-7D47-40DE-B1D4-ED81C3233AF3}"/>
            </c:ext>
          </c:extLst>
        </c:ser>
        <c:ser>
          <c:idx val="1"/>
          <c:order val="1"/>
          <c:tx>
            <c:strRef>
              <c:f>ALCS17!$B$125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ALCS17!$C$121:$G$121</c:f>
              <c:strCache>
                <c:ptCount val="5"/>
                <c:pt idx="0">
                  <c:v>Poorest</c:v>
                </c:pt>
                <c:pt idx="1">
                  <c:v>Poor</c:v>
                </c:pt>
                <c:pt idx="2">
                  <c:v>Middle</c:v>
                </c:pt>
                <c:pt idx="3">
                  <c:v>Rich</c:v>
                </c:pt>
                <c:pt idx="4">
                  <c:v>Richest</c:v>
                </c:pt>
              </c:strCache>
            </c:strRef>
          </c:cat>
          <c:val>
            <c:numRef>
              <c:f>ALCS17!$C$125:$G$125</c:f>
              <c:numCache>
                <c:formatCode>###0.0</c:formatCode>
                <c:ptCount val="5"/>
                <c:pt idx="0">
                  <c:v>5.8750048637450814</c:v>
                </c:pt>
                <c:pt idx="1">
                  <c:v>6.5954440432388459</c:v>
                </c:pt>
                <c:pt idx="2">
                  <c:v>7.8579558080841219</c:v>
                </c:pt>
                <c:pt idx="3">
                  <c:v>10.279408945668299</c:v>
                </c:pt>
                <c:pt idx="4">
                  <c:v>27.215119359717942</c:v>
                </c:pt>
              </c:numCache>
            </c:numRef>
          </c:val>
          <c:extLst>
            <c:ext xmlns:c16="http://schemas.microsoft.com/office/drawing/2014/chart" uri="{C3380CC4-5D6E-409C-BE32-E72D297353CC}">
              <c16:uniqueId val="{00000001-7D47-40DE-B1D4-ED81C3233AF3}"/>
            </c:ext>
          </c:extLst>
        </c:ser>
        <c:ser>
          <c:idx val="2"/>
          <c:order val="2"/>
          <c:tx>
            <c:strRef>
              <c:f>ALCS17!$B$126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ALCS17!$C$121:$G$121</c:f>
              <c:strCache>
                <c:ptCount val="5"/>
                <c:pt idx="0">
                  <c:v>Poorest</c:v>
                </c:pt>
                <c:pt idx="1">
                  <c:v>Poor</c:v>
                </c:pt>
                <c:pt idx="2">
                  <c:v>Middle</c:v>
                </c:pt>
                <c:pt idx="3">
                  <c:v>Rich</c:v>
                </c:pt>
                <c:pt idx="4">
                  <c:v>Richest</c:v>
                </c:pt>
              </c:strCache>
            </c:strRef>
          </c:cat>
          <c:val>
            <c:numRef>
              <c:f>ALCS17!$C$126:$G$126</c:f>
              <c:numCache>
                <c:formatCode>###0.0</c:formatCode>
                <c:ptCount val="5"/>
                <c:pt idx="0">
                  <c:v>33.773758837549053</c:v>
                </c:pt>
                <c:pt idx="1">
                  <c:v>44.236365092728953</c:v>
                </c:pt>
                <c:pt idx="2">
                  <c:v>40.859228760558736</c:v>
                </c:pt>
                <c:pt idx="3">
                  <c:v>31.121460622707616</c:v>
                </c:pt>
                <c:pt idx="4">
                  <c:v>16.019961040645605</c:v>
                </c:pt>
              </c:numCache>
            </c:numRef>
          </c:val>
          <c:extLst>
            <c:ext xmlns:c16="http://schemas.microsoft.com/office/drawing/2014/chart" uri="{C3380CC4-5D6E-409C-BE32-E72D297353CC}">
              <c16:uniqueId val="{00000002-7D47-40DE-B1D4-ED81C3233AF3}"/>
            </c:ext>
          </c:extLst>
        </c:ser>
        <c:ser>
          <c:idx val="3"/>
          <c:order val="3"/>
          <c:tx>
            <c:strRef>
              <c:f>ALCS17!$B$127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ALCS17!$C$121:$G$121</c:f>
              <c:strCache>
                <c:ptCount val="5"/>
                <c:pt idx="0">
                  <c:v>Poorest</c:v>
                </c:pt>
                <c:pt idx="1">
                  <c:v>Poor</c:v>
                </c:pt>
                <c:pt idx="2">
                  <c:v>Middle</c:v>
                </c:pt>
                <c:pt idx="3">
                  <c:v>Rich</c:v>
                </c:pt>
                <c:pt idx="4">
                  <c:v>Richest</c:v>
                </c:pt>
              </c:strCache>
            </c:strRef>
          </c:cat>
          <c:val>
            <c:numRef>
              <c:f>ALCS17!$C$127:$G$127</c:f>
              <c:numCache>
                <c:formatCode>###0.0</c:formatCode>
                <c:ptCount val="5"/>
                <c:pt idx="0">
                  <c:v>16.341571506909684</c:v>
                </c:pt>
                <c:pt idx="1">
                  <c:v>14.845755434415361</c:v>
                </c:pt>
                <c:pt idx="2">
                  <c:v>9.7661767602071841</c:v>
                </c:pt>
                <c:pt idx="3">
                  <c:v>26.932229384468464</c:v>
                </c:pt>
                <c:pt idx="4">
                  <c:v>0.54437037169756475</c:v>
                </c:pt>
              </c:numCache>
            </c:numRef>
          </c:val>
          <c:extLst>
            <c:ext xmlns:c16="http://schemas.microsoft.com/office/drawing/2014/chart" uri="{C3380CC4-5D6E-409C-BE32-E72D297353CC}">
              <c16:uniqueId val="{00000003-7D47-40DE-B1D4-ED81C3233AF3}"/>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ALCS17!$B$124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ALCS17!$M$121:$Q$121</c:f>
              <c:strCache>
                <c:ptCount val="5"/>
                <c:pt idx="0">
                  <c:v>Poorest</c:v>
                </c:pt>
                <c:pt idx="1">
                  <c:v>Poor</c:v>
                </c:pt>
                <c:pt idx="2">
                  <c:v>Middle</c:v>
                </c:pt>
                <c:pt idx="3">
                  <c:v>Rich</c:v>
                </c:pt>
                <c:pt idx="4">
                  <c:v>Richest</c:v>
                </c:pt>
              </c:strCache>
            </c:strRef>
          </c:cat>
          <c:val>
            <c:numRef>
              <c:f>ALCS17!$M$124:$Q$124</c:f>
              <c:numCache>
                <c:formatCode>###0.0</c:formatCode>
                <c:ptCount val="5"/>
                <c:pt idx="0">
                  <c:v>44.778324297193805</c:v>
                </c:pt>
                <c:pt idx="1">
                  <c:v>38.492185937598663</c:v>
                </c:pt>
                <c:pt idx="2">
                  <c:v>32.843748600203568</c:v>
                </c:pt>
                <c:pt idx="3">
                  <c:v>40.54178387872772</c:v>
                </c:pt>
                <c:pt idx="4">
                  <c:v>38.202786643988411</c:v>
                </c:pt>
              </c:numCache>
            </c:numRef>
          </c:val>
          <c:extLst>
            <c:ext xmlns:c16="http://schemas.microsoft.com/office/drawing/2014/chart" uri="{C3380CC4-5D6E-409C-BE32-E72D297353CC}">
              <c16:uniqueId val="{00000000-E936-47D7-8796-66F6BAA54C33}"/>
            </c:ext>
          </c:extLst>
        </c:ser>
        <c:ser>
          <c:idx val="1"/>
          <c:order val="1"/>
          <c:tx>
            <c:strRef>
              <c:f>ALCS17!$B$125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ALCS17!$M$121:$Q$121</c:f>
              <c:strCache>
                <c:ptCount val="5"/>
                <c:pt idx="0">
                  <c:v>Poorest</c:v>
                </c:pt>
                <c:pt idx="1">
                  <c:v>Poor</c:v>
                </c:pt>
                <c:pt idx="2">
                  <c:v>Middle</c:v>
                </c:pt>
                <c:pt idx="3">
                  <c:v>Rich</c:v>
                </c:pt>
                <c:pt idx="4">
                  <c:v>Richest</c:v>
                </c:pt>
              </c:strCache>
            </c:strRef>
          </c:cat>
          <c:val>
            <c:numRef>
              <c:f>ALCS17!$M$125:$Q$125</c:f>
              <c:numCache>
                <c:formatCode>###0.0</c:formatCode>
                <c:ptCount val="5"/>
                <c:pt idx="0">
                  <c:v>5.2991282813460838</c:v>
                </c:pt>
                <c:pt idx="1">
                  <c:v>6.9382012416561283</c:v>
                </c:pt>
                <c:pt idx="2">
                  <c:v>6.1566238195241461</c:v>
                </c:pt>
                <c:pt idx="3">
                  <c:v>7.2054606830753709</c:v>
                </c:pt>
                <c:pt idx="4">
                  <c:v>10.850258408128866</c:v>
                </c:pt>
              </c:numCache>
            </c:numRef>
          </c:val>
          <c:extLst>
            <c:ext xmlns:c16="http://schemas.microsoft.com/office/drawing/2014/chart" uri="{C3380CC4-5D6E-409C-BE32-E72D297353CC}">
              <c16:uniqueId val="{00000001-E936-47D7-8796-66F6BAA54C33}"/>
            </c:ext>
          </c:extLst>
        </c:ser>
        <c:ser>
          <c:idx val="2"/>
          <c:order val="2"/>
          <c:tx>
            <c:strRef>
              <c:f>ALCS17!$B$126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ALCS17!$M$121:$Q$121</c:f>
              <c:strCache>
                <c:ptCount val="5"/>
                <c:pt idx="0">
                  <c:v>Poorest</c:v>
                </c:pt>
                <c:pt idx="1">
                  <c:v>Poor</c:v>
                </c:pt>
                <c:pt idx="2">
                  <c:v>Middle</c:v>
                </c:pt>
                <c:pt idx="3">
                  <c:v>Rich</c:v>
                </c:pt>
                <c:pt idx="4">
                  <c:v>Richest</c:v>
                </c:pt>
              </c:strCache>
            </c:strRef>
          </c:cat>
          <c:val>
            <c:numRef>
              <c:f>ALCS17!$M$126:$Q$126</c:f>
              <c:numCache>
                <c:formatCode>###0.0</c:formatCode>
                <c:ptCount val="5"/>
                <c:pt idx="0">
                  <c:v>32.993156533538141</c:v>
                </c:pt>
                <c:pt idx="1">
                  <c:v>40.164780586618647</c:v>
                </c:pt>
                <c:pt idx="2">
                  <c:v>45.798430178666941</c:v>
                </c:pt>
                <c:pt idx="3">
                  <c:v>41.944343232680644</c:v>
                </c:pt>
                <c:pt idx="4">
                  <c:v>41.088342358379499</c:v>
                </c:pt>
              </c:numCache>
            </c:numRef>
          </c:val>
          <c:extLst>
            <c:ext xmlns:c16="http://schemas.microsoft.com/office/drawing/2014/chart" uri="{C3380CC4-5D6E-409C-BE32-E72D297353CC}">
              <c16:uniqueId val="{00000002-E936-47D7-8796-66F6BAA54C33}"/>
            </c:ext>
          </c:extLst>
        </c:ser>
        <c:ser>
          <c:idx val="3"/>
          <c:order val="3"/>
          <c:tx>
            <c:strRef>
              <c:f>ALCS17!$B$127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ALCS17!$M$121:$Q$121</c:f>
              <c:strCache>
                <c:ptCount val="5"/>
                <c:pt idx="0">
                  <c:v>Poorest</c:v>
                </c:pt>
                <c:pt idx="1">
                  <c:v>Poor</c:v>
                </c:pt>
                <c:pt idx="2">
                  <c:v>Middle</c:v>
                </c:pt>
                <c:pt idx="3">
                  <c:v>Rich</c:v>
                </c:pt>
                <c:pt idx="4">
                  <c:v>Richest</c:v>
                </c:pt>
              </c:strCache>
            </c:strRef>
          </c:cat>
          <c:val>
            <c:numRef>
              <c:f>ALCS17!$M$127:$Q$127</c:f>
              <c:numCache>
                <c:formatCode>###0.0</c:formatCode>
                <c:ptCount val="5"/>
                <c:pt idx="0">
                  <c:v>16.929390887921965</c:v>
                </c:pt>
                <c:pt idx="1">
                  <c:v>14.404832234126561</c:v>
                </c:pt>
                <c:pt idx="2">
                  <c:v>15.201197401605349</c:v>
                </c:pt>
                <c:pt idx="3">
                  <c:v>10.308412205516264</c:v>
                </c:pt>
                <c:pt idx="4">
                  <c:v>9.8586125895032222</c:v>
                </c:pt>
              </c:numCache>
            </c:numRef>
          </c:val>
          <c:extLst>
            <c:ext xmlns:c16="http://schemas.microsoft.com/office/drawing/2014/chart" uri="{C3380CC4-5D6E-409C-BE32-E72D297353CC}">
              <c16:uniqueId val="{00000003-E936-47D7-8796-66F6BAA54C33}"/>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2"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400-000002000000}"/>
            </a:ext>
          </a:extLst>
        </xdr:cNvPr>
        <xdr:cNvSpPr/>
      </xdr:nvSpPr>
      <xdr:spPr>
        <a:xfrm>
          <a:off x="9496425" y="22364700"/>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193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4367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400-000013000000}"/>
            </a:ext>
          </a:extLst>
        </xdr:cNvPr>
        <xdr:cNvSpPr/>
      </xdr:nvSpPr>
      <xdr:spPr>
        <a:xfrm>
          <a:off x="876300" y="22364700"/>
          <a:ext cx="10191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400-000014000000}"/>
            </a:ext>
          </a:extLst>
        </xdr:cNvPr>
        <xdr:cNvSpPr/>
      </xdr:nvSpPr>
      <xdr:spPr>
        <a:xfrm>
          <a:off x="2205038" y="22364700"/>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400-000015000000}"/>
            </a:ext>
          </a:extLst>
        </xdr:cNvPr>
        <xdr:cNvSpPr/>
      </xdr:nvSpPr>
      <xdr:spPr>
        <a:xfrm>
          <a:off x="942975" y="43538775"/>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400-000016000000}"/>
            </a:ext>
          </a:extLst>
        </xdr:cNvPr>
        <xdr:cNvSpPr/>
      </xdr:nvSpPr>
      <xdr:spPr>
        <a:xfrm>
          <a:off x="2205038" y="43538775"/>
          <a:ext cx="12192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193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193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4367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4367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4367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400-00001F000000}"/>
            </a:ext>
          </a:extLst>
        </xdr:cNvPr>
        <xdr:cNvSpPr/>
      </xdr:nvSpPr>
      <xdr:spPr>
        <a:xfrm>
          <a:off x="2357438" y="81405413"/>
          <a:ext cx="1476375" cy="495300"/>
        </a:xfrm>
        <a:prstGeom prst="rect">
          <a:avLst/>
        </a:prstGeom>
      </xdr:spPr>
      <xdr:txBody>
        <a:bodyPr vertOverflow="clip" wrap="square" lIns="27432" tIns="22860" rIns="27432" bIns="22860" anchor="ctr" upright="true"/>
        <a:lstStyle/>
        <a:p>
          <a:pPr algn="ctr" rtl="false">
            <a:defRPr sz="1000"/>
          </a:pPr>
          <a:r>
            <a:rPr lang="en-GB" sz="1000" b="false" i="false" u="none" strike="noStrike" baseline="0">
              <a:solidFill>
                <a:srgbClr val="000000"/>
              </a:solidFill>
              <a:latin typeface="Arial"/>
              <a:cs typeface="Arial"/>
            </a:rPr>
            <a:t>Go back to</a:t>
          </a:r>
        </a:p>
        <a:p>
          <a:pPr algn="ctr" rtl="false">
            <a:defRPr sz="1000"/>
          </a:pPr>
          <a:r>
            <a:rPr lang="en-GB"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400-000023000000}"/>
            </a:ext>
          </a:extLst>
        </xdr:cNvPr>
        <xdr:cNvSpPr/>
      </xdr:nvSpPr>
      <xdr:spPr>
        <a:xfrm>
          <a:off x="9429750" y="43538775"/>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400-000024000000}"/>
            </a:ext>
          </a:extLst>
        </xdr:cNvPr>
        <xdr:cNvSpPr/>
      </xdr:nvSpPr>
      <xdr:spPr>
        <a:xfrm>
          <a:off x="4533900" y="22364700"/>
          <a:ext cx="13239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400-000025000000}"/>
            </a:ext>
          </a:extLst>
        </xdr:cNvPr>
        <xdr:cNvSpPr/>
      </xdr:nvSpPr>
      <xdr:spPr>
        <a:xfrm>
          <a:off x="4533900" y="43538775"/>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400-000026000000}"/>
            </a:ext>
          </a:extLst>
        </xdr:cNvPr>
        <xdr:cNvSpPr/>
      </xdr:nvSpPr>
      <xdr:spPr>
        <a:xfrm>
          <a:off x="16073438" y="22364700"/>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400-000027000000}"/>
            </a:ext>
          </a:extLst>
        </xdr:cNvPr>
        <xdr:cNvSpPr/>
      </xdr:nvSpPr>
      <xdr:spPr>
        <a:xfrm>
          <a:off x="16054388" y="43538775"/>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Ladders</a:t>
          </a:r>
        </a:p>
      </xdr:txBody>
    </xdr:sp>
    <xdr:clientData fPrintsWithSheet="false"/>
  </xdr:one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190500</xdr:rowOff>
        </xdr:from>
        <xdr:to>
          <xdr:col>1</xdr:col>
          <xdr:colOff>1704975</xdr:colOff>
          <xdr:row>400</xdr:row>
          <xdr:rowOff>76200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4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4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239617"/>
            </a:ext>
            <a:ext xmlns:a16="http://schemas.microsoft.com/office/drawing/2014/main" uri="{FF2B5EF4-FFF2-40B4-BE49-F238E27FC236}">
              <a16:creationId xmlns:a16="http://schemas.microsoft.com/office/drawing/2014/main" id="{00000000-0008-0000-0500-000002000000}"/>
            </a:ext>
          </a:extLst>
        </xdr:cNvPr>
        <xdr:cNvSpPr/>
      </xdr:nvSpPr>
      <xdr:spPr>
        <a:xfrm>
          <a:off x="9496425" y="2245042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239618"/>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279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4396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239619"/>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239620"/>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239621"/>
            </a:ext>
            <a:ext xmlns:a16="http://schemas.microsoft.com/office/drawing/2014/main" uri="{FF2B5EF4-FFF2-40B4-BE49-F238E27FC236}">
              <a16:creationId xmlns:a16="http://schemas.microsoft.com/office/drawing/2014/main" id="{00000000-0008-0000-0500-000013000000}"/>
            </a:ext>
          </a:extLst>
        </xdr:cNvPr>
        <xdr:cNvSpPr/>
      </xdr:nvSpPr>
      <xdr:spPr>
        <a:xfrm>
          <a:off x="876300" y="2245042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239622"/>
            </a:ext>
            <a:ext xmlns:a16="http://schemas.microsoft.com/office/drawing/2014/main" uri="{FF2B5EF4-FFF2-40B4-BE49-F238E27FC236}">
              <a16:creationId xmlns:a16="http://schemas.microsoft.com/office/drawing/2014/main" id="{00000000-0008-0000-0500-000014000000}"/>
            </a:ext>
          </a:extLst>
        </xdr:cNvPr>
        <xdr:cNvSpPr/>
      </xdr:nvSpPr>
      <xdr:spPr>
        <a:xfrm>
          <a:off x="2205038" y="224504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239623"/>
            </a:ext>
            <a:ext xmlns:a16="http://schemas.microsoft.com/office/drawing/2014/main" uri="{FF2B5EF4-FFF2-40B4-BE49-F238E27FC236}">
              <a16:creationId xmlns:a16="http://schemas.microsoft.com/office/drawing/2014/main" id="{00000000-0008-0000-0500-000015000000}"/>
            </a:ext>
          </a:extLst>
        </xdr:cNvPr>
        <xdr:cNvSpPr/>
      </xdr:nvSpPr>
      <xdr:spPr>
        <a:xfrm>
          <a:off x="942975" y="435673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239624"/>
            </a:ext>
            <a:ext xmlns:a16="http://schemas.microsoft.com/office/drawing/2014/main" uri="{FF2B5EF4-FFF2-40B4-BE49-F238E27FC236}">
              <a16:creationId xmlns:a16="http://schemas.microsoft.com/office/drawing/2014/main" id="{00000000-0008-0000-0500-000016000000}"/>
            </a:ext>
          </a:extLst>
        </xdr:cNvPr>
        <xdr:cNvSpPr/>
      </xdr:nvSpPr>
      <xdr:spPr>
        <a:xfrm>
          <a:off x="2205038" y="4356735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279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279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4396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4396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4396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239625"/>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239626"/>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239627"/>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239628"/>
            </a:ext>
            <a:ext xmlns:a16="http://schemas.microsoft.com/office/drawing/2014/main" uri="{FF2B5EF4-FFF2-40B4-BE49-F238E27FC236}">
              <a16:creationId xmlns:a16="http://schemas.microsoft.com/office/drawing/2014/main" id="{00000000-0008-0000-0500-00001F000000}"/>
            </a:ext>
          </a:extLst>
        </xdr:cNvPr>
        <xdr:cNvSpPr/>
      </xdr:nvSpPr>
      <xdr:spPr>
        <a:xfrm>
          <a:off x="2357438" y="8146732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239629"/>
            </a:ext>
            <a:ext xmlns:a16="http://schemas.microsoft.com/office/drawing/2014/main" uri="{FF2B5EF4-FFF2-40B4-BE49-F238E27FC236}">
              <a16:creationId xmlns:a16="http://schemas.microsoft.com/office/drawing/2014/main" id="{00000000-0008-0000-0500-000023000000}"/>
            </a:ext>
          </a:extLst>
        </xdr:cNvPr>
        <xdr:cNvSpPr/>
      </xdr:nvSpPr>
      <xdr:spPr>
        <a:xfrm>
          <a:off x="9429750" y="435673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239630"/>
            </a:ext>
            <a:ext xmlns:a16="http://schemas.microsoft.com/office/drawing/2014/main" uri="{FF2B5EF4-FFF2-40B4-BE49-F238E27FC236}">
              <a16:creationId xmlns:a16="http://schemas.microsoft.com/office/drawing/2014/main" id="{00000000-0008-0000-0500-000024000000}"/>
            </a:ext>
          </a:extLst>
        </xdr:cNvPr>
        <xdr:cNvSpPr/>
      </xdr:nvSpPr>
      <xdr:spPr>
        <a:xfrm>
          <a:off x="4533900" y="2245042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239631"/>
            </a:ext>
            <a:ext xmlns:a16="http://schemas.microsoft.com/office/drawing/2014/main" uri="{FF2B5EF4-FFF2-40B4-BE49-F238E27FC236}">
              <a16:creationId xmlns:a16="http://schemas.microsoft.com/office/drawing/2014/main" id="{00000000-0008-0000-0500-000025000000}"/>
            </a:ext>
          </a:extLst>
        </xdr:cNvPr>
        <xdr:cNvSpPr/>
      </xdr:nvSpPr>
      <xdr:spPr>
        <a:xfrm>
          <a:off x="4533900" y="4356735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239632"/>
            </a:ext>
            <a:ext xmlns:a16="http://schemas.microsoft.com/office/drawing/2014/main" uri="{FF2B5EF4-FFF2-40B4-BE49-F238E27FC236}">
              <a16:creationId xmlns:a16="http://schemas.microsoft.com/office/drawing/2014/main" id="{00000000-0008-0000-0500-000026000000}"/>
            </a:ext>
          </a:extLst>
        </xdr:cNvPr>
        <xdr:cNvSpPr/>
      </xdr:nvSpPr>
      <xdr:spPr>
        <a:xfrm>
          <a:off x="16073438" y="224504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239633"/>
            </a:ext>
            <a:ext xmlns:a16="http://schemas.microsoft.com/office/drawing/2014/main" uri="{FF2B5EF4-FFF2-40B4-BE49-F238E27FC236}">
              <a16:creationId xmlns:a16="http://schemas.microsoft.com/office/drawing/2014/main" id="{00000000-0008-0000-0500-000027000000}"/>
            </a:ext>
          </a:extLst>
        </xdr:cNvPr>
        <xdr:cNvSpPr/>
      </xdr:nvSpPr>
      <xdr:spPr>
        <a:xfrm>
          <a:off x="16054388" y="435673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239634"/>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239635"/>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6140"/>
            </a:ext>
            <a:ext xmlns:a16="http://schemas.microsoft.com/office/drawing/2014/main" uri="{FF2B5EF4-FFF2-40B4-BE49-F238E27FC236}">
              <a16:creationId xmlns:a16="http://schemas.microsoft.com/office/drawing/2014/main" id="{00000000-0008-0000-0500-00003A000000}"/>
            </a:ext>
          </a:extLst>
        </xdr:cNvPr>
        <xdr:cNvSpPr/>
      </xdr:nvSpPr>
      <xdr:spPr>
        <a:xfrm>
          <a:off x="2357438" y="8146732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123825</xdr:rowOff>
        </xdr:from>
        <xdr:to>
          <xdr:col>1</xdr:col>
          <xdr:colOff>1704975</xdr:colOff>
          <xdr:row>400</xdr:row>
          <xdr:rowOff>9525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248833"/>
            </a:ext>
            <a:ext xmlns:a16="http://schemas.microsoft.com/office/drawing/2014/main" uri="{FF2B5EF4-FFF2-40B4-BE49-F238E27FC236}">
              <a16:creationId xmlns:a16="http://schemas.microsoft.com/office/drawing/2014/main" id="{00000000-0008-0000-0600-000002000000}"/>
            </a:ext>
          </a:extLst>
        </xdr:cNvPr>
        <xdr:cNvSpPr/>
      </xdr:nvSpPr>
      <xdr:spPr bwMode="auto">
        <a:xfrm>
          <a:off x="9496425" y="23221950"/>
          <a:ext cx="16097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FR"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248834"/>
            </a:ext>
            <a:ext xmlns:a16="http://schemas.microsoft.com/office/drawing/2014/main" uri="{FF2B5EF4-FFF2-40B4-BE49-F238E27FC236}">
              <a16:creationId xmlns:a16="http://schemas.microsoft.com/office/drawing/2014/main" id="{00000000-0008-0000-0600-000003000000}"/>
            </a:ext>
          </a:extLst>
        </xdr:cNvPr>
        <xdr:cNvSpPr/>
      </xdr:nvSpPr>
      <xdr:spPr bwMode="auto">
        <a:xfrm>
          <a:off x="9505950" y="0"/>
          <a:ext cx="16097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FR"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51</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51</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51</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4050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6072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248835"/>
            </a:ext>
            <a:ext xmlns:a16="http://schemas.microsoft.com/office/drawing/2014/main" uri="{FF2B5EF4-FFF2-40B4-BE49-F238E27FC236}">
              <a16:creationId xmlns:a16="http://schemas.microsoft.com/office/drawing/2014/main" id="{00000000-0008-0000-0600-000011000000}"/>
            </a:ext>
          </a:extLst>
        </xdr:cNvPr>
        <xdr:cNvSpPr/>
      </xdr:nvSpPr>
      <xdr:spPr bwMode="auto">
        <a:xfrm>
          <a:off x="752475" y="0"/>
          <a:ext cx="11430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FR"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248836"/>
            </a:ext>
            <a:ext xmlns:a16="http://schemas.microsoft.com/office/drawing/2014/main" uri="{FF2B5EF4-FFF2-40B4-BE49-F238E27FC236}">
              <a16:creationId xmlns:a16="http://schemas.microsoft.com/office/drawing/2014/main" id="{00000000-0008-0000-0600-000012000000}"/>
            </a:ext>
          </a:extLst>
        </xdr:cNvPr>
        <xdr:cNvSpPr/>
      </xdr:nvSpPr>
      <xdr:spPr bwMode="auto">
        <a:xfrm>
          <a:off x="2214563" y="0"/>
          <a:ext cx="10572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FR"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248837"/>
            </a:ext>
            <a:ext xmlns:a16="http://schemas.microsoft.com/office/drawing/2014/main" uri="{FF2B5EF4-FFF2-40B4-BE49-F238E27FC236}">
              <a16:creationId xmlns:a16="http://schemas.microsoft.com/office/drawing/2014/main" id="{00000000-0008-0000-0600-000013000000}"/>
            </a:ext>
          </a:extLst>
        </xdr:cNvPr>
        <xdr:cNvSpPr/>
      </xdr:nvSpPr>
      <xdr:spPr bwMode="auto">
        <a:xfrm>
          <a:off x="876300" y="23221950"/>
          <a:ext cx="10191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FR"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248838"/>
            </a:ext>
            <a:ext xmlns:a16="http://schemas.microsoft.com/office/drawing/2014/main" uri="{FF2B5EF4-FFF2-40B4-BE49-F238E27FC236}">
              <a16:creationId xmlns:a16="http://schemas.microsoft.com/office/drawing/2014/main" id="{00000000-0008-0000-0600-000014000000}"/>
            </a:ext>
          </a:extLst>
        </xdr:cNvPr>
        <xdr:cNvSpPr/>
      </xdr:nvSpPr>
      <xdr:spPr bwMode="auto">
        <a:xfrm>
          <a:off x="2205038" y="23221950"/>
          <a:ext cx="9525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FR"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248839"/>
            </a:ext>
            <a:ext xmlns:a16="http://schemas.microsoft.com/office/drawing/2014/main" uri="{FF2B5EF4-FFF2-40B4-BE49-F238E27FC236}">
              <a16:creationId xmlns:a16="http://schemas.microsoft.com/office/drawing/2014/main" id="{00000000-0008-0000-0600-000015000000}"/>
            </a:ext>
          </a:extLst>
        </xdr:cNvPr>
        <xdr:cNvSpPr/>
      </xdr:nvSpPr>
      <xdr:spPr bwMode="auto">
        <a:xfrm>
          <a:off x="942975" y="45243750"/>
          <a:ext cx="9525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FR"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248840"/>
            </a:ext>
            <a:ext xmlns:a16="http://schemas.microsoft.com/office/drawing/2014/main" uri="{FF2B5EF4-FFF2-40B4-BE49-F238E27FC236}">
              <a16:creationId xmlns:a16="http://schemas.microsoft.com/office/drawing/2014/main" id="{00000000-0008-0000-0600-000016000000}"/>
            </a:ext>
          </a:extLst>
        </xdr:cNvPr>
        <xdr:cNvSpPr/>
      </xdr:nvSpPr>
      <xdr:spPr bwMode="auto">
        <a:xfrm>
          <a:off x="2205038" y="45243750"/>
          <a:ext cx="12192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FR"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4050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4050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6072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6072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6072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248841"/>
            </a:ext>
            <a:ext xmlns:a16="http://schemas.microsoft.com/office/drawing/2014/main" uri="{FF2B5EF4-FFF2-40B4-BE49-F238E27FC236}">
              <a16:creationId xmlns:a16="http://schemas.microsoft.com/office/drawing/2014/main" id="{00000000-0008-0000-0600-00001C000000}"/>
            </a:ext>
          </a:extLst>
        </xdr:cNvPr>
        <xdr:cNvSpPr/>
      </xdr:nvSpPr>
      <xdr:spPr bwMode="auto">
        <a:xfrm>
          <a:off x="4533900" y="0"/>
          <a:ext cx="13620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FR"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248842"/>
            </a:ext>
            <a:ext xmlns:a16="http://schemas.microsoft.com/office/drawing/2014/main" uri="{FF2B5EF4-FFF2-40B4-BE49-F238E27FC236}">
              <a16:creationId xmlns:a16="http://schemas.microsoft.com/office/drawing/2014/main" id="{00000000-0008-0000-0600-00001D000000}"/>
            </a:ext>
          </a:extLst>
        </xdr:cNvPr>
        <xdr:cNvSpPr/>
      </xdr:nvSpPr>
      <xdr:spPr bwMode="auto">
        <a:xfrm>
          <a:off x="16035338" y="0"/>
          <a:ext cx="16859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FR"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248843"/>
            </a:ext>
            <a:ext xmlns:a16="http://schemas.microsoft.com/office/drawing/2014/main" uri="{FF2B5EF4-FFF2-40B4-BE49-F238E27FC236}">
              <a16:creationId xmlns:a16="http://schemas.microsoft.com/office/drawing/2014/main" id="{00000000-0008-0000-0600-00001E000000}"/>
            </a:ext>
          </a:extLst>
        </xdr:cNvPr>
        <xdr:cNvSpPr/>
      </xdr:nvSpPr>
      <xdr:spPr bwMode="auto">
        <a:xfrm>
          <a:off x="0" y="0"/>
          <a:ext cx="5334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FR"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31" name="Button 12" hidden="true">
          <a:extLst>
            <a:ext xmlns:a14="http://schemas.microsoft.com/office/drawing/2010/main" uri="{63B3BB69-23CF-44E3-9099-C40C66FF867C}">
              <a14:compatExt xmlns:a14="http://schemas.microsoft.com/office/drawing/2010/main" spid="_x0000_s248844"/>
            </a:ext>
            <a:ext xmlns:a16="http://schemas.microsoft.com/office/drawing/2014/main" uri="{FF2B5EF4-FFF2-40B4-BE49-F238E27FC236}">
              <a16:creationId xmlns:a16="http://schemas.microsoft.com/office/drawing/2014/main" id="{00000000-0008-0000-0600-00001F000000}"/>
            </a:ext>
          </a:extLst>
        </xdr:cNvPr>
        <xdr:cNvSpPr/>
      </xdr:nvSpPr>
      <xdr:spPr bwMode="auto">
        <a:xfrm>
          <a:off x="2357438" y="84143850"/>
          <a:ext cx="1476375" cy="381000"/>
        </a:xfrm>
        <a:prstGeom prst="rect">
          <a:avLst/>
        </a:prstGeom>
        <a:noFill/>
        <a:ln w="9525">
          <a:miter lim="800000"/>
          <a:headEnd/>
          <a:tailEnd/>
        </a:ln>
      </xdr:spPr>
      <xdr:txBody>
        <a:bodyPr vertOverflow="clip" wrap="square" lIns="27432" tIns="22860" rIns="27432" bIns="22860" anchor="ctr" upright="true"/>
        <a:lstStyle/>
        <a:p>
          <a:pPr algn="ctr" rtl="false">
            <a:defRPr sz="1000"/>
          </a:pPr>
          <a:r>
            <a:rPr lang="fr-FR" sz="1000" b="false" i="false" u="none" strike="noStrike" baseline="0">
              <a:solidFill>
                <a:srgbClr val="000000"/>
              </a:solidFill>
              <a:latin typeface="Arial"/>
              <a:cs typeface="Arial"/>
            </a:rPr>
            <a:t>Go back to</a:t>
          </a:r>
        </a:p>
        <a:p>
          <a:pPr algn="ctr" rtl="false">
            <a:defRPr sz="1000"/>
          </a:pPr>
          <a:r>
            <a:rPr lang="fr-FR"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248845"/>
            </a:ext>
            <a:ext xmlns:a16="http://schemas.microsoft.com/office/drawing/2014/main" uri="{FF2B5EF4-FFF2-40B4-BE49-F238E27FC236}">
              <a16:creationId xmlns:a16="http://schemas.microsoft.com/office/drawing/2014/main" id="{00000000-0008-0000-0600-000023000000}"/>
            </a:ext>
          </a:extLst>
        </xdr:cNvPr>
        <xdr:cNvSpPr/>
      </xdr:nvSpPr>
      <xdr:spPr bwMode="auto">
        <a:xfrm>
          <a:off x="9429750" y="45243750"/>
          <a:ext cx="16478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FR"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248846"/>
            </a:ext>
            <a:ext xmlns:a16="http://schemas.microsoft.com/office/drawing/2014/main" uri="{FF2B5EF4-FFF2-40B4-BE49-F238E27FC236}">
              <a16:creationId xmlns:a16="http://schemas.microsoft.com/office/drawing/2014/main" id="{00000000-0008-0000-0600-000024000000}"/>
            </a:ext>
          </a:extLst>
        </xdr:cNvPr>
        <xdr:cNvSpPr/>
      </xdr:nvSpPr>
      <xdr:spPr bwMode="auto">
        <a:xfrm>
          <a:off x="4533900" y="23221950"/>
          <a:ext cx="13239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FR"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248847"/>
            </a:ext>
            <a:ext xmlns:a16="http://schemas.microsoft.com/office/drawing/2014/main" uri="{FF2B5EF4-FFF2-40B4-BE49-F238E27FC236}">
              <a16:creationId xmlns:a16="http://schemas.microsoft.com/office/drawing/2014/main" id="{00000000-0008-0000-0600-000025000000}"/>
            </a:ext>
          </a:extLst>
        </xdr:cNvPr>
        <xdr:cNvSpPr/>
      </xdr:nvSpPr>
      <xdr:spPr bwMode="auto">
        <a:xfrm>
          <a:off x="4533900" y="45243750"/>
          <a:ext cx="13620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FR"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248848"/>
            </a:ext>
            <a:ext xmlns:a16="http://schemas.microsoft.com/office/drawing/2014/main" uri="{FF2B5EF4-FFF2-40B4-BE49-F238E27FC236}">
              <a16:creationId xmlns:a16="http://schemas.microsoft.com/office/drawing/2014/main" id="{00000000-0008-0000-0600-000026000000}"/>
            </a:ext>
          </a:extLst>
        </xdr:cNvPr>
        <xdr:cNvSpPr/>
      </xdr:nvSpPr>
      <xdr:spPr bwMode="auto">
        <a:xfrm>
          <a:off x="16073438" y="23221950"/>
          <a:ext cx="16478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FR"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248849"/>
            </a:ext>
            <a:ext xmlns:a16="http://schemas.microsoft.com/office/drawing/2014/main" uri="{FF2B5EF4-FFF2-40B4-BE49-F238E27FC236}">
              <a16:creationId xmlns:a16="http://schemas.microsoft.com/office/drawing/2014/main" id="{00000000-0008-0000-0600-000027000000}"/>
            </a:ext>
          </a:extLst>
        </xdr:cNvPr>
        <xdr:cNvSpPr/>
      </xdr:nvSpPr>
      <xdr:spPr bwMode="auto">
        <a:xfrm>
          <a:off x="16054388" y="45243750"/>
          <a:ext cx="16478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FR"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248850"/>
            </a:ext>
            <a:ext xmlns:a16="http://schemas.microsoft.com/office/drawing/2014/main" uri="{FF2B5EF4-FFF2-40B4-BE49-F238E27FC236}">
              <a16:creationId xmlns:a16="http://schemas.microsoft.com/office/drawing/2014/main" id="{00000000-0008-0000-0600-000028000000}"/>
            </a:ext>
          </a:extLst>
        </xdr:cNvPr>
        <xdr:cNvSpPr/>
      </xdr:nvSpPr>
      <xdr:spPr bwMode="auto">
        <a:xfrm>
          <a:off x="3471863" y="0"/>
          <a:ext cx="4953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FR"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248851"/>
            </a:ext>
            <a:ext xmlns:a16="http://schemas.microsoft.com/office/drawing/2014/main" uri="{FF2B5EF4-FFF2-40B4-BE49-F238E27FC236}">
              <a16:creationId xmlns:a16="http://schemas.microsoft.com/office/drawing/2014/main" id="{00000000-0008-0000-0600-000029000000}"/>
            </a:ext>
          </a:extLst>
        </xdr:cNvPr>
        <xdr:cNvSpPr/>
      </xdr:nvSpPr>
      <xdr:spPr bwMode="auto">
        <a:xfrm>
          <a:off x="3471863" y="247650"/>
          <a:ext cx="4857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FR"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42" name="Button 12" hidden="true">
          <a:extLst>
            <a:ext xmlns:a14="http://schemas.microsoft.com/office/drawing/2010/main" uri="{63B3BB69-23CF-44E3-9099-C40C66FF867C}">
              <a14:compatExt xmlns:a14="http://schemas.microsoft.com/office/drawing/2010/main" spid="_x0000_s243724"/>
            </a:ext>
            <a:ext xmlns:a16="http://schemas.microsoft.com/office/drawing/2014/main" uri="{FF2B5EF4-FFF2-40B4-BE49-F238E27FC236}">
              <a16:creationId xmlns:a16="http://schemas.microsoft.com/office/drawing/2014/main" id="{00000000-0008-0000-0600-00002A000000}"/>
            </a:ext>
          </a:extLst>
        </xdr:cNvPr>
        <xdr:cNvSpPr/>
      </xdr:nvSpPr>
      <xdr:spPr bwMode="auto">
        <a:xfrm>
          <a:off x="2357438" y="84143850"/>
          <a:ext cx="1476375" cy="381000"/>
        </a:xfrm>
        <a:prstGeom prst="rect">
          <a:avLst/>
        </a:prstGeom>
        <a:noFill/>
        <a:ln w="9525">
          <a:miter lim="800000"/>
          <a:headEnd/>
          <a:tailEnd/>
        </a:ln>
      </xdr:spPr>
      <xdr:txBody>
        <a:bodyPr vertOverflow="clip" wrap="square" lIns="27432" tIns="22860" rIns="27432" bIns="22860" anchor="ctr" upright="true"/>
        <a:lstStyle/>
        <a:p>
          <a:pPr algn="ctr" rtl="false">
            <a:defRPr sz="1000"/>
          </a:pPr>
          <a:r>
            <a:rPr lang="fr-FR" sz="1000" b="false" i="false" u="none" strike="noStrike" baseline="0">
              <a:solidFill>
                <a:srgbClr val="000000"/>
              </a:solidFill>
              <a:latin typeface="Arial"/>
              <a:cs typeface="Arial"/>
            </a:rPr>
            <a:t>Go back to</a:t>
          </a:r>
        </a:p>
        <a:p>
          <a:pPr algn="ctr" rtl="false">
            <a:defRPr sz="1000"/>
          </a:pPr>
          <a:r>
            <a:rPr lang="fr-FR" sz="1000" b="false" i="false" u="none" strike="noStrike" baseline="0">
              <a:solidFill>
                <a:srgbClr val="000000"/>
              </a:solidFill>
              <a:latin typeface="Arial"/>
              <a:cs typeface="Arial"/>
            </a:rPr>
            <a:t> WEALTH QUINTILES</a:t>
          </a:r>
        </a:p>
      </xdr:txBody>
    </xdr:sp>
    <xdr:clientData fPrintsWithSheet="false"/>
  </xdr:twoCellAnchor>
  <xdr:twoCellAnchor editAs="oneCell">
    <xdr:from>
      <xdr:col>1</xdr:col>
      <xdr:colOff>161925</xdr:colOff>
      <xdr:row>398</xdr:row>
      <xdr:rowOff>133350</xdr:rowOff>
    </xdr:from>
    <xdr:to>
      <xdr:col>1</xdr:col>
      <xdr:colOff>1638300</xdr:colOff>
      <xdr:row>400</xdr:row>
      <xdr:rowOff>133350</xdr:rowOff>
    </xdr:to>
    <xdr:sp macro="" textlink="">
      <xdr:nvSpPr>
        <xdr:cNvPr id="43" name="Button 20" hidden="true">
          <a:extLst>
            <a:ext xmlns:a14="http://schemas.microsoft.com/office/drawing/2010/main" uri="{63B3BB69-23CF-44E3-9099-C40C66FF867C}">
              <a14:compatExt xmlns:a14="http://schemas.microsoft.com/office/drawing/2010/main" spid="_x0000_s248852"/>
            </a:ext>
            <a:ext xmlns:a16="http://schemas.microsoft.com/office/drawing/2014/main" uri="{FF2B5EF4-FFF2-40B4-BE49-F238E27FC236}">
              <a16:creationId xmlns:a16="http://schemas.microsoft.com/office/drawing/2014/main" id="{00000000-0008-0000-0600-00002B000000}"/>
            </a:ext>
          </a:extLst>
        </xdr:cNvPr>
        <xdr:cNvSpPr/>
      </xdr:nvSpPr>
      <xdr:spPr bwMode="auto">
        <a:xfrm>
          <a:off x="2357438" y="84143850"/>
          <a:ext cx="1476375" cy="381000"/>
        </a:xfrm>
        <a:prstGeom prst="rect">
          <a:avLst/>
        </a:prstGeom>
        <a:noFill/>
        <a:ln w="9525">
          <a:miter lim="800000"/>
          <a:headEnd/>
          <a:tailEnd/>
        </a:ln>
      </xdr:spPr>
      <xdr:txBody>
        <a:bodyPr vertOverflow="clip" wrap="square" lIns="27432" tIns="22860" rIns="27432" bIns="22860" anchor="ctr" upright="true"/>
        <a:lstStyle/>
        <a:p>
          <a:pPr algn="ctr" rtl="false">
            <a:defRPr sz="1000"/>
          </a:pPr>
          <a:r>
            <a:rPr lang="fr-FR" sz="1000" b="false" i="false" u="none" strike="noStrike" baseline="0">
              <a:solidFill>
                <a:srgbClr val="000000"/>
              </a:solidFill>
              <a:latin typeface="Arial"/>
              <a:cs typeface="Arial"/>
            </a:rPr>
            <a:t>Go back to</a:t>
          </a:r>
        </a:p>
        <a:p>
          <a:pPr algn="ctr" rtl="false">
            <a:defRPr sz="1000"/>
          </a:pPr>
          <a:r>
            <a:rPr lang="fr-FR"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4993" name="Button 17"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4" name="B_Com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5" name="B_San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6" name="B_Hyg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7" name="B_Sub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8" name="B_WQ1"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9" name="B_Com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5000" name="B_Hyg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1" name="B_Wat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2" name="B_Sub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3" name="B_WQ2"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4" name="B_Wat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5" name="B_San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6" name="B_Com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7" name="B_Sub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8" name="B_WQ3"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142875</xdr:rowOff>
        </xdr:from>
        <xdr:to>
          <xdr:col>1</xdr:col>
          <xdr:colOff>1704975</xdr:colOff>
          <xdr:row>400</xdr:row>
          <xdr:rowOff>142875</xdr:rowOff>
        </xdr:to>
        <xdr:sp macro="" textlink="">
          <xdr:nvSpPr>
            <xdr:cNvPr id="255009" name="B_Matrix"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7" name="Button 41"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8" name="Button 42" descr="   Go to MHH  "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20" name="Button 44"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1" name="Button 45" descr="   Go to MHH  "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4" name="Button 48"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5" name="Button 49" descr="   Go to MHH  "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7" name="Button 51"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8" name="Button 52" descr="   Go to MHH  "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4" name="Button 58"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5" name="Button 59" descr="   Go to MHH  "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4" name="Button 68" hidden="1">
              <a:extLst>
                <a:ext uri="{63B3BB69-23CF-44E3-9099-C40C66FF867C}">
                  <a14:compatExt spid="_x0000_s255044"/>
                </a:ext>
                <a:ext uri="{FF2B5EF4-FFF2-40B4-BE49-F238E27FC236}">
                  <a16:creationId xmlns:a16="http://schemas.microsoft.com/office/drawing/2014/main" id="{00000000-0008-0000-0600-00004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6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6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6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6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6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600-000065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600-00006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6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6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6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6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6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6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6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600-000072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600-000073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51</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51</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51</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026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3962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026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026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3962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3962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3962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57150</xdr:rowOff>
        </xdr:from>
        <xdr:to>
          <xdr:col>1</xdr:col>
          <xdr:colOff>1704975</xdr:colOff>
          <xdr:row>400</xdr:row>
          <xdr:rowOff>57150</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7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7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7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7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7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7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7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7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7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7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7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7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7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7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7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7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7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7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7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7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92.xml" Type="http://schemas.openxmlformats.org/officeDocument/2006/relationships/ctrlProp" Id="rId55"/><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 Target="../drawings/vmlDrawing6.vml" Type="http://schemas.openxmlformats.org/officeDocument/2006/relationships/vmlDrawing" Id="rId3"/></Relationships>
</file>

<file path=xl/worksheets/_rels/sheet8.xml.rels><?xml version="1.0" encoding="UTF-8"?><Relationships xmlns="http://schemas.openxmlformats.org/package/2006/relationships"><Relationship Target="../ctrlProps/ctrlProp202.xml" Type="http://schemas.openxmlformats.org/officeDocument/2006/relationships/ctrlProp" Id="rId13"/><Relationship Target="../ctrlProps/ctrlProp207.xml" Type="http://schemas.openxmlformats.org/officeDocument/2006/relationships/ctrlProp" Id="rId18"/><Relationship Target="../ctrlProps/ctrlProp215.xml" Type="http://schemas.openxmlformats.org/officeDocument/2006/relationships/ctrlProp" Id="rId26"/><Relationship Target="../ctrlProps/ctrlProp228.xml" Type="http://schemas.openxmlformats.org/officeDocument/2006/relationships/ctrlProp" Id="rId39"/><Relationship Target="../drawings/vmlDrawing7.vml" Type="http://schemas.openxmlformats.org/officeDocument/2006/relationships/vmlDrawing" Id="rId3"/><Relationship Target="../ctrlProps/ctrlProp210.xml" Type="http://schemas.openxmlformats.org/officeDocument/2006/relationships/ctrlProp" Id="rId21"/><Relationship Target="../ctrlProps/ctrlProp223.xml" Type="http://schemas.openxmlformats.org/officeDocument/2006/relationships/ctrlProp" Id="rId34"/><Relationship Target="../ctrlProps/ctrlProp231.xml" Type="http://schemas.openxmlformats.org/officeDocument/2006/relationships/ctrlProp" Id="rId42"/><Relationship Target="../ctrlProps/ctrlProp236.xml" Type="http://schemas.openxmlformats.org/officeDocument/2006/relationships/ctrlProp" Id="rId47"/><Relationship Target="../ctrlProps/ctrlProp239.xml" Type="http://schemas.openxmlformats.org/officeDocument/2006/relationships/ctrlProp" Id="rId50"/><Relationship Target="../ctrlProps/ctrlProp196.xml" Type="http://schemas.openxmlformats.org/officeDocument/2006/relationships/ctrlProp" Id="rId7"/><Relationship Target="../ctrlProps/ctrlProp201.xml" Type="http://schemas.openxmlformats.org/officeDocument/2006/relationships/ctrlProp" Id="rId12"/><Relationship Target="../ctrlProps/ctrlProp206.xml" Type="http://schemas.openxmlformats.org/officeDocument/2006/relationships/ctrlProp" Id="rId17"/><Relationship Target="../ctrlProps/ctrlProp214.xml" Type="http://schemas.openxmlformats.org/officeDocument/2006/relationships/ctrlProp" Id="rId25"/><Relationship Target="../ctrlProps/ctrlProp222.xml" Type="http://schemas.openxmlformats.org/officeDocument/2006/relationships/ctrlProp" Id="rId33"/><Relationship Target="../ctrlProps/ctrlProp227.xml" Type="http://schemas.openxmlformats.org/officeDocument/2006/relationships/ctrlProp" Id="rId38"/><Relationship Target="../ctrlProps/ctrlProp235.xml" Type="http://schemas.openxmlformats.org/officeDocument/2006/relationships/ctrlProp" Id="rId46"/><Relationship Target="../drawings/drawing8.xml" Type="http://schemas.openxmlformats.org/officeDocument/2006/relationships/drawing" Id="rId2"/><Relationship Target="../ctrlProps/ctrlProp205.xml" Type="http://schemas.openxmlformats.org/officeDocument/2006/relationships/ctrlProp" Id="rId16"/><Relationship Target="../ctrlProps/ctrlProp209.xml" Type="http://schemas.openxmlformats.org/officeDocument/2006/relationships/ctrlProp" Id="rId20"/><Relationship Target="../ctrlProps/ctrlProp218.xml" Type="http://schemas.openxmlformats.org/officeDocument/2006/relationships/ctrlProp" Id="rId29"/><Relationship Target="../ctrlProps/ctrlProp230.xml" Type="http://schemas.openxmlformats.org/officeDocument/2006/relationships/ctrlProp" Id="rId41"/><Relationship Target="../ctrlProps/ctrlProp243.xml" Type="http://schemas.openxmlformats.org/officeDocument/2006/relationships/ctrlProp" Id="rId54"/><Relationship Target="../printerSettings/printerSettings7.bin" Type="http://schemas.openxmlformats.org/officeDocument/2006/relationships/printerSettings" Id="rId1"/><Relationship Target="../ctrlProps/ctrlProp195.xml" Type="http://schemas.openxmlformats.org/officeDocument/2006/relationships/ctrlProp" Id="rId6"/><Relationship Target="../ctrlProps/ctrlProp200.xml" Type="http://schemas.openxmlformats.org/officeDocument/2006/relationships/ctrlProp" Id="rId11"/><Relationship Target="../ctrlProps/ctrlProp213.xml" Type="http://schemas.openxmlformats.org/officeDocument/2006/relationships/ctrlProp" Id="rId24"/><Relationship Target="../ctrlProps/ctrlProp221.xml" Type="http://schemas.openxmlformats.org/officeDocument/2006/relationships/ctrlProp" Id="rId32"/><Relationship Target="../ctrlProps/ctrlProp226.xml" Type="http://schemas.openxmlformats.org/officeDocument/2006/relationships/ctrlProp" Id="rId37"/><Relationship Target="../ctrlProps/ctrlProp229.xml" Type="http://schemas.openxmlformats.org/officeDocument/2006/relationships/ctrlProp" Id="rId40"/><Relationship Target="../ctrlProps/ctrlProp234.xml" Type="http://schemas.openxmlformats.org/officeDocument/2006/relationships/ctrlProp" Id="rId45"/><Relationship Target="../ctrlProps/ctrlProp242.xml" Type="http://schemas.openxmlformats.org/officeDocument/2006/relationships/ctrlProp" Id="rId53"/><Relationship Target="../ctrlProps/ctrlProp194.xml" Type="http://schemas.openxmlformats.org/officeDocument/2006/relationships/ctrlProp" Id="rId5"/><Relationship Target="../ctrlProps/ctrlProp204.xml" Type="http://schemas.openxmlformats.org/officeDocument/2006/relationships/ctrlProp" Id="rId15"/><Relationship Target="../ctrlProps/ctrlProp212.xml" Type="http://schemas.openxmlformats.org/officeDocument/2006/relationships/ctrlProp" Id="rId23"/><Relationship Target="../ctrlProps/ctrlProp217.xml" Type="http://schemas.openxmlformats.org/officeDocument/2006/relationships/ctrlProp" Id="rId28"/><Relationship Target="../ctrlProps/ctrlProp225.xml" Type="http://schemas.openxmlformats.org/officeDocument/2006/relationships/ctrlProp" Id="rId36"/><Relationship Target="../ctrlProps/ctrlProp238.xml" Type="http://schemas.openxmlformats.org/officeDocument/2006/relationships/ctrlProp" Id="rId49"/><Relationship Target="../ctrlProps/ctrlProp199.xml" Type="http://schemas.openxmlformats.org/officeDocument/2006/relationships/ctrlProp" Id="rId10"/><Relationship Target="../ctrlProps/ctrlProp208.xml" Type="http://schemas.openxmlformats.org/officeDocument/2006/relationships/ctrlProp" Id="rId19"/><Relationship Target="../ctrlProps/ctrlProp220.xml" Type="http://schemas.openxmlformats.org/officeDocument/2006/relationships/ctrlProp" Id="rId31"/><Relationship Target="../ctrlProps/ctrlProp233.xml" Type="http://schemas.openxmlformats.org/officeDocument/2006/relationships/ctrlProp" Id="rId44"/><Relationship Target="../ctrlProps/ctrlProp241.xml" Type="http://schemas.openxmlformats.org/officeDocument/2006/relationships/ctrlProp" Id="rId52"/><Relationship Target="../ctrlProps/ctrlProp193.xml" Type="http://schemas.openxmlformats.org/officeDocument/2006/relationships/ctrlProp" Id="rId4"/><Relationship Target="../ctrlProps/ctrlProp198.xml" Type="http://schemas.openxmlformats.org/officeDocument/2006/relationships/ctrlProp" Id="rId9"/><Relationship Target="../ctrlProps/ctrlProp203.xml" Type="http://schemas.openxmlformats.org/officeDocument/2006/relationships/ctrlProp" Id="rId14"/><Relationship Target="../ctrlProps/ctrlProp211.xml" Type="http://schemas.openxmlformats.org/officeDocument/2006/relationships/ctrlProp" Id="rId22"/><Relationship Target="../ctrlProps/ctrlProp216.xml" Type="http://schemas.openxmlformats.org/officeDocument/2006/relationships/ctrlProp" Id="rId27"/><Relationship Target="../ctrlProps/ctrlProp219.xml" Type="http://schemas.openxmlformats.org/officeDocument/2006/relationships/ctrlProp" Id="rId30"/><Relationship Target="../ctrlProps/ctrlProp224.xml" Type="http://schemas.openxmlformats.org/officeDocument/2006/relationships/ctrlProp" Id="rId35"/><Relationship Target="../ctrlProps/ctrlProp232.xml" Type="http://schemas.openxmlformats.org/officeDocument/2006/relationships/ctrlProp" Id="rId43"/><Relationship Target="../ctrlProps/ctrlProp237.xml" Type="http://schemas.openxmlformats.org/officeDocument/2006/relationships/ctrlProp" Id="rId48"/><Relationship Target="../ctrlProps/ctrlProp197.xml" Type="http://schemas.openxmlformats.org/officeDocument/2006/relationships/ctrlProp" Id="rId8"/><Relationship Target="../ctrlProps/ctrlProp240.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172" customWidth="true"/>
    <col min="2" max="2" width="2.7109375" style="172" customWidth="true"/>
    <col min="3" max="3" width="66.28515625" style="172" customWidth="true"/>
    <col min="4" max="4" width="8.85546875" style="172" customWidth="true"/>
    <col min="5" max="16384" width="8.85546875" style="172"/>
  </cols>
  <sheetData>
    <row r="1" ht="44.1" customHeight="true" x14ac:dyDescent="0.25">
      <c r="A1" s="169"/>
      <c r="B1" s="170"/>
      <c r="C1" s="170"/>
      <c r="D1" s="170"/>
      <c r="E1" s="171"/>
      <c r="F1" s="171"/>
      <c r="G1" s="171"/>
      <c r="H1" s="171"/>
      <c r="I1" s="171"/>
      <c r="J1" s="171"/>
      <c r="K1" s="171"/>
      <c r="L1" s="171"/>
      <c r="M1" s="171"/>
      <c r="N1" s="171"/>
      <c r="O1" s="171"/>
      <c r="P1" s="171"/>
      <c r="Q1" s="171"/>
      <c r="R1" s="171"/>
    </row>
    <row r="2" s="275" customFormat="true" ht="22.5" customHeight="true" x14ac:dyDescent="0.35">
      <c r="A2" s="742"/>
      <c r="B2" s="743"/>
    </row>
    <row r="3" s="275" customFormat="true" ht="22.5" customHeight="true" x14ac:dyDescent="0.35">
      <c r="A3" s="288"/>
      <c r="B3" s="289"/>
    </row>
    <row r="4" s="275" customFormat="true" ht="22.5" customHeight="true" x14ac:dyDescent="0.35">
      <c r="A4" s="284"/>
      <c r="B4" s="285"/>
      <c r="C4" s="410" t="s">
        <v>27</v>
      </c>
    </row>
    <row r="5" s="275" customFormat="true" ht="22.5" customHeight="true" x14ac:dyDescent="0.35">
      <c r="A5" s="742"/>
      <c r="B5" s="743"/>
      <c r="C5" s="410"/>
    </row>
    <row r="6" s="275" customFormat="true" ht="29.25" customHeight="true" x14ac:dyDescent="0.2">
      <c r="A6" s="744"/>
      <c r="B6" s="746"/>
      <c r="C6" s="410" t="s">
        <v>28</v>
      </c>
    </row>
    <row r="7" s="275" customFormat="true" ht="25.9" customHeight="true" x14ac:dyDescent="0.4">
      <c r="A7" s="738"/>
      <c r="B7" s="739"/>
      <c r="C7" s="412" t="str">
        <f ca="true">+Water!B5</f>
        <v>Afghanistan</v>
      </c>
    </row>
    <row r="8" s="275" customFormat="true" ht="15" customHeight="true" x14ac:dyDescent="0.2">
      <c r="A8" s="740"/>
      <c r="B8" s="741"/>
      <c r="C8" s="410"/>
    </row>
    <row r="9" s="275" customFormat="true" ht="15" customHeight="true" x14ac:dyDescent="0.2">
      <c r="A9" s="289"/>
      <c r="B9" s="292"/>
      <c r="C9" s="411" t="s">
        <v>145</v>
      </c>
    </row>
    <row r="10" ht="8.25" customHeight="true" x14ac:dyDescent="0.2">
      <c r="A10" s="170"/>
      <c r="B10" s="170"/>
      <c r="C10" s="173"/>
      <c r="D10" s="171"/>
      <c r="E10" s="171"/>
      <c r="F10" s="171"/>
      <c r="G10" s="171"/>
      <c r="H10" s="171"/>
      <c r="I10" s="171"/>
      <c r="J10" s="171"/>
      <c r="K10" s="171"/>
      <c r="L10" s="171"/>
      <c r="M10" s="171"/>
      <c r="N10" s="171"/>
      <c r="O10" s="171"/>
      <c r="P10" s="171"/>
      <c r="Q10" s="171"/>
      <c r="R10" s="171"/>
    </row>
    <row r="11" ht="15.95" customHeight="true" x14ac:dyDescent="0.2">
      <c r="A11" s="170"/>
      <c r="C11" s="174" t="s">
        <v>29</v>
      </c>
      <c r="D11" s="171"/>
      <c r="E11" s="170"/>
      <c r="F11" s="171"/>
      <c r="G11" s="171"/>
      <c r="H11" s="171"/>
      <c r="I11" s="171"/>
      <c r="J11" s="171"/>
      <c r="K11" s="171"/>
      <c r="L11" s="171"/>
      <c r="M11" s="171"/>
      <c r="N11" s="171"/>
      <c r="O11" s="171"/>
      <c r="P11" s="171"/>
      <c r="Q11" s="171"/>
      <c r="R11" s="171"/>
    </row>
    <row r="12" ht="9" customHeight="true" x14ac:dyDescent="0.2">
      <c r="A12" s="170"/>
      <c r="B12" s="171"/>
      <c r="C12" s="175"/>
      <c r="D12" s="171"/>
      <c r="E12" s="170"/>
      <c r="F12" s="171"/>
      <c r="G12" s="171"/>
      <c r="H12" s="171"/>
      <c r="I12" s="171"/>
      <c r="J12" s="171"/>
      <c r="K12" s="171"/>
      <c r="L12" s="171"/>
      <c r="M12" s="171"/>
      <c r="N12" s="171"/>
      <c r="O12" s="171"/>
      <c r="P12" s="171"/>
      <c r="Q12" s="171"/>
      <c r="R12" s="171"/>
    </row>
    <row r="13" ht="33" customHeight="true" x14ac:dyDescent="0.25">
      <c r="A13" s="170"/>
      <c r="B13" s="171"/>
      <c r="C13" s="176" t="s">
        <v>30</v>
      </c>
      <c r="D13" s="171"/>
      <c r="E13" s="170"/>
      <c r="F13" s="171"/>
      <c r="G13" s="171"/>
      <c r="H13" s="171"/>
      <c r="I13" s="171"/>
      <c r="J13" s="171"/>
      <c r="K13" s="171"/>
      <c r="L13" s="171"/>
      <c r="M13" s="171"/>
      <c r="N13" s="171"/>
      <c r="O13" s="171"/>
      <c r="P13" s="171"/>
      <c r="Q13" s="171"/>
      <c r="R13" s="171"/>
    </row>
    <row r="14" ht="33" customHeight="true" x14ac:dyDescent="0.2">
      <c r="A14" s="170"/>
      <c r="B14" s="171"/>
      <c r="C14" s="177" t="s">
        <v>31</v>
      </c>
      <c r="D14" s="171"/>
      <c r="E14" s="170"/>
      <c r="F14" s="171"/>
      <c r="G14" s="171"/>
      <c r="H14" s="171"/>
      <c r="I14" s="171"/>
      <c r="J14" s="171"/>
      <c r="K14" s="171"/>
      <c r="L14" s="171"/>
      <c r="M14" s="171"/>
      <c r="N14" s="171"/>
      <c r="O14" s="171"/>
      <c r="P14" s="171"/>
      <c r="Q14" s="171"/>
      <c r="R14" s="171"/>
    </row>
    <row r="15" ht="21.95" customHeight="true" x14ac:dyDescent="0.2">
      <c r="A15" s="170"/>
      <c r="B15" s="178"/>
      <c r="C15" s="179" t="s">
        <v>13</v>
      </c>
      <c r="D15" s="171"/>
      <c r="E15" s="170"/>
      <c r="F15" s="171"/>
      <c r="G15" s="171"/>
      <c r="H15" s="171"/>
      <c r="I15" s="171"/>
      <c r="J15" s="171"/>
      <c r="K15" s="171"/>
      <c r="L15" s="171"/>
      <c r="M15" s="171"/>
      <c r="N15" s="171"/>
      <c r="O15" s="171"/>
      <c r="P15" s="171"/>
      <c r="Q15" s="171"/>
      <c r="R15" s="171"/>
    </row>
    <row r="16" ht="15" x14ac:dyDescent="0.2">
      <c r="A16" s="170"/>
      <c r="B16" s="178"/>
      <c r="C16" s="179" t="s">
        <v>18</v>
      </c>
      <c r="D16" s="171"/>
      <c r="E16" s="170"/>
      <c r="F16" s="171"/>
      <c r="G16" s="171"/>
      <c r="H16" s="171"/>
      <c r="I16" s="171"/>
      <c r="J16" s="171"/>
      <c r="K16" s="171"/>
      <c r="L16" s="171"/>
      <c r="M16" s="171"/>
      <c r="N16" s="171"/>
      <c r="O16" s="171"/>
      <c r="P16" s="171"/>
      <c r="Q16" s="171"/>
      <c r="R16" s="171"/>
    </row>
    <row r="17" ht="15" x14ac:dyDescent="0.2">
      <c r="A17" s="170"/>
      <c r="B17" s="178"/>
      <c r="C17" s="179" t="s">
        <v>32</v>
      </c>
      <c r="D17" s="171"/>
      <c r="E17" s="170"/>
      <c r="F17" s="171"/>
      <c r="G17" s="171"/>
      <c r="H17" s="171"/>
      <c r="I17" s="171"/>
      <c r="J17" s="171"/>
      <c r="K17" s="171"/>
      <c r="L17" s="171"/>
      <c r="M17" s="171"/>
      <c r="N17" s="171"/>
      <c r="O17" s="171"/>
      <c r="P17" s="171"/>
      <c r="Q17" s="171"/>
      <c r="R17" s="171"/>
    </row>
    <row r="18" ht="21" customHeight="true" x14ac:dyDescent="0.2">
      <c r="A18" s="170"/>
      <c r="B18" s="170"/>
      <c r="C18" s="180"/>
      <c r="D18" s="171"/>
      <c r="E18" s="178"/>
      <c r="F18" s="171"/>
      <c r="G18" s="171"/>
      <c r="H18" s="171"/>
      <c r="I18" s="171"/>
      <c r="J18" s="171"/>
      <c r="K18" s="171"/>
      <c r="L18" s="171"/>
      <c r="M18" s="171"/>
      <c r="N18" s="171"/>
      <c r="O18" s="171"/>
      <c r="P18" s="171"/>
      <c r="Q18" s="171"/>
      <c r="R18" s="171"/>
    </row>
    <row r="19" ht="15.75" x14ac:dyDescent="0.25">
      <c r="A19" s="170"/>
      <c r="B19" s="170"/>
      <c r="C19" s="181" t="s">
        <v>33</v>
      </c>
      <c r="D19" s="171"/>
      <c r="E19" s="182"/>
      <c r="F19" s="171"/>
      <c r="G19" s="171"/>
      <c r="H19" s="171"/>
      <c r="I19" s="171"/>
      <c r="J19" s="171"/>
      <c r="K19" s="171"/>
      <c r="L19" s="171"/>
      <c r="M19" s="171"/>
      <c r="N19" s="171"/>
      <c r="O19" s="171"/>
      <c r="P19" s="171"/>
      <c r="Q19" s="171"/>
      <c r="R19" s="171"/>
    </row>
    <row r="20" ht="15.75" x14ac:dyDescent="0.25">
      <c r="A20" s="170"/>
      <c r="B20" s="170"/>
      <c r="C20" s="183" t="s">
        <v>34</v>
      </c>
      <c r="D20" s="171"/>
      <c r="E20" s="182"/>
      <c r="F20" s="171"/>
      <c r="G20" s="171"/>
      <c r="H20" s="171"/>
      <c r="I20" s="171"/>
      <c r="J20" s="171"/>
      <c r="K20" s="171"/>
      <c r="L20" s="171"/>
      <c r="M20" s="171"/>
      <c r="N20" s="171"/>
      <c r="O20" s="171"/>
      <c r="P20" s="171"/>
      <c r="Q20" s="171"/>
      <c r="R20" s="171"/>
    </row>
    <row r="21" ht="15" x14ac:dyDescent="0.2">
      <c r="A21" s="184"/>
      <c r="B21" s="184"/>
      <c r="C21" s="185" t="str">
        <f ca="true">IF(INDIRECT(CONCATENATE("Water","!B105"))=0,"",INDIRECT(CONCATENATE("Water","!B105")))</f>
        <v>DHS10</v>
      </c>
      <c r="D21" s="171"/>
      <c r="E21" s="186"/>
      <c r="F21" s="171"/>
      <c r="G21" s="171"/>
      <c r="H21" s="171"/>
      <c r="I21" s="171"/>
      <c r="J21" s="171"/>
      <c r="K21" s="171"/>
      <c r="L21" s="171"/>
      <c r="M21" s="171"/>
      <c r="N21" s="171"/>
      <c r="O21" s="171"/>
      <c r="P21" s="171"/>
      <c r="Q21" s="171"/>
      <c r="R21" s="171"/>
    </row>
    <row r="22" ht="15" x14ac:dyDescent="0.2">
      <c r="A22" s="184"/>
      <c r="B22" s="184"/>
      <c r="C22" s="185" t="str">
        <f ca="true">IF(INDIRECT(CONCATENATE("Water","!B106"))=0,"",INDIRECT(CONCATENATE("Water","!B106")))</f>
        <v>MICS11</v>
      </c>
      <c r="D22" s="171"/>
      <c r="E22" s="187"/>
      <c r="F22" s="171"/>
      <c r="G22" s="171"/>
      <c r="H22" s="171"/>
      <c r="I22" s="171"/>
      <c r="J22" s="171"/>
      <c r="K22" s="171"/>
      <c r="L22" s="171"/>
      <c r="M22" s="171"/>
      <c r="N22" s="171"/>
      <c r="O22" s="171"/>
      <c r="P22" s="171"/>
      <c r="Q22" s="171"/>
      <c r="R22" s="171"/>
    </row>
    <row r="23" ht="15" x14ac:dyDescent="0.2">
      <c r="A23" s="184"/>
      <c r="B23" s="184"/>
      <c r="C23" s="185" t="str">
        <f ca="true">IF(INDIRECT(CONCATENATE("Water","!B107"))=0,"",INDIRECT(CONCATENATE("Water","!B107")))</f>
        <v>DHS15</v>
      </c>
      <c r="D23" s="171"/>
      <c r="E23" s="188"/>
      <c r="F23" s="171"/>
      <c r="G23" s="171"/>
      <c r="H23" s="171"/>
      <c r="I23" s="171"/>
      <c r="J23" s="171"/>
      <c r="K23" s="171"/>
      <c r="L23" s="171"/>
      <c r="M23" s="171"/>
      <c r="N23" s="171"/>
      <c r="O23" s="171"/>
      <c r="P23" s="171"/>
      <c r="Q23" s="171"/>
      <c r="R23" s="171"/>
    </row>
    <row r="24" x14ac:dyDescent="0.2">
      <c r="A24" s="184"/>
      <c r="B24" s="184"/>
      <c r="C24" s="185" t="str">
        <f ca="true">IF(INDIRECT(CONCATENATE("Water","!B108"))=0,"",INDIRECT(CONCATENATE("Water","!B108")))</f>
        <v>ALCS17</v>
      </c>
      <c r="D24" s="171"/>
      <c r="E24" s="171"/>
      <c r="F24" s="171"/>
      <c r="G24" s="171"/>
      <c r="H24" s="171"/>
      <c r="I24" s="171"/>
      <c r="J24" s="171"/>
      <c r="K24" s="171"/>
      <c r="L24" s="171"/>
      <c r="M24" s="171"/>
      <c r="N24" s="171"/>
      <c r="O24" s="171"/>
      <c r="P24" s="171"/>
      <c r="Q24" s="171"/>
      <c r="R24" s="171"/>
    </row>
    <row r="25" x14ac:dyDescent="0.2">
      <c r="A25" s="184"/>
      <c r="B25" s="184"/>
      <c r="C25" s="185" t="str">
        <f ca="true">IF(INDIRECT(CONCATENATE("Water","!B109"))=0,"",INDIRECT(CONCATENATE("Water","!B109")))</f>
        <v/>
      </c>
      <c r="D25" s="171"/>
      <c r="E25" s="171"/>
      <c r="F25" s="171"/>
      <c r="G25" s="171"/>
      <c r="H25" s="171"/>
      <c r="I25" s="171"/>
      <c r="J25" s="171"/>
      <c r="K25" s="171"/>
      <c r="L25" s="171"/>
      <c r="M25" s="171"/>
      <c r="N25" s="171"/>
      <c r="O25" s="171"/>
      <c r="P25" s="171"/>
      <c r="Q25" s="171"/>
      <c r="R25" s="171"/>
    </row>
    <row r="26" x14ac:dyDescent="0.2">
      <c r="A26" s="184"/>
      <c r="B26" s="184"/>
      <c r="C26" s="185" t="str">
        <f ca="true">IF(INDIRECT(CONCATENATE("Water","!B110"))=0,"",INDIRECT(CONCATENATE("Water","!B110")))</f>
        <v/>
      </c>
      <c r="D26" s="171"/>
      <c r="E26" s="171"/>
      <c r="F26" s="171"/>
      <c r="G26" s="171"/>
      <c r="H26" s="171"/>
      <c r="I26" s="171"/>
      <c r="J26" s="171"/>
      <c r="K26" s="171"/>
      <c r="L26" s="171"/>
      <c r="M26" s="171"/>
      <c r="N26" s="171"/>
      <c r="O26" s="171"/>
      <c r="P26" s="171"/>
      <c r="Q26" s="171"/>
      <c r="R26" s="171"/>
    </row>
    <row r="27" x14ac:dyDescent="0.2">
      <c r="A27" s="184"/>
      <c r="B27" s="184"/>
      <c r="C27" s="185" t="str">
        <f ca="true">IF(INDIRECT(CONCATENATE("Water","!B111"))=0,"",INDIRECT(CONCATENATE("Water","!B111")))</f>
        <v/>
      </c>
      <c r="D27" s="171"/>
      <c r="E27" s="171"/>
      <c r="F27" s="171"/>
      <c r="G27" s="171"/>
      <c r="H27" s="171"/>
      <c r="I27" s="171"/>
      <c r="J27" s="171"/>
      <c r="K27" s="171"/>
      <c r="L27" s="171"/>
      <c r="M27" s="171"/>
      <c r="N27" s="171"/>
      <c r="O27" s="171"/>
      <c r="P27" s="171"/>
      <c r="Q27" s="171"/>
      <c r="R27" s="171"/>
    </row>
    <row r="28" x14ac:dyDescent="0.2">
      <c r="A28" s="184"/>
      <c r="B28" s="184"/>
      <c r="C28" s="185" t="str">
        <f ca="true">IF(INDIRECT(CONCATENATE("Water","!B112"))=0,"",INDIRECT(CONCATENATE("Water","!B112")))</f>
        <v/>
      </c>
      <c r="D28" s="171"/>
      <c r="E28" s="171"/>
      <c r="F28" s="171"/>
      <c r="G28" s="171"/>
      <c r="H28" s="171"/>
      <c r="I28" s="171"/>
      <c r="J28" s="171"/>
      <c r="K28" s="171"/>
      <c r="L28" s="171"/>
      <c r="M28" s="171"/>
      <c r="N28" s="171"/>
      <c r="O28" s="171"/>
      <c r="P28" s="171"/>
      <c r="Q28" s="171"/>
      <c r="R28" s="171"/>
    </row>
    <row r="29" x14ac:dyDescent="0.2">
      <c r="A29" s="184"/>
      <c r="B29" s="184"/>
      <c r="C29" s="185" t="str">
        <f ca="true">IF(INDIRECT(CONCATENATE("Water","!B113"))=0,"",INDIRECT(CONCATENATE("Water","!B113")))</f>
        <v/>
      </c>
      <c r="D29" s="171"/>
      <c r="E29" s="171"/>
      <c r="F29" s="171"/>
      <c r="G29" s="171"/>
      <c r="H29" s="171"/>
      <c r="I29" s="171"/>
      <c r="J29" s="171"/>
      <c r="K29" s="171"/>
      <c r="L29" s="171"/>
      <c r="M29" s="171"/>
      <c r="N29" s="171"/>
      <c r="O29" s="171"/>
      <c r="P29" s="171"/>
      <c r="Q29" s="171"/>
      <c r="R29" s="171"/>
    </row>
    <row r="30" x14ac:dyDescent="0.2">
      <c r="A30" s="184"/>
      <c r="B30" s="184"/>
      <c r="C30" s="185" t="str">
        <f ca="true">IF(INDIRECT(CONCATENATE("Water","!B114"))=0,"",INDIRECT(CONCATENATE("Water","!B114")))</f>
        <v/>
      </c>
      <c r="D30" s="171"/>
      <c r="E30" s="171"/>
      <c r="F30" s="171"/>
      <c r="G30" s="171"/>
      <c r="H30" s="171"/>
      <c r="I30" s="171"/>
      <c r="J30" s="171"/>
      <c r="K30" s="171"/>
      <c r="L30" s="171"/>
      <c r="M30" s="171"/>
      <c r="N30" s="171"/>
      <c r="O30" s="171"/>
      <c r="P30" s="171"/>
      <c r="Q30" s="171"/>
      <c r="R30" s="171"/>
    </row>
    <row r="31" x14ac:dyDescent="0.2">
      <c r="A31" s="184"/>
      <c r="B31" s="184"/>
      <c r="C31" s="185" t="str">
        <f ca="true">IF(INDIRECT(CONCATENATE("Water","!B115"))=0,"",INDIRECT(CONCATENATE("Water","!B115")))</f>
        <v/>
      </c>
      <c r="D31" s="171"/>
      <c r="E31" s="171"/>
      <c r="F31" s="171"/>
      <c r="G31" s="171"/>
      <c r="H31" s="171"/>
      <c r="I31" s="171"/>
      <c r="J31" s="171"/>
      <c r="K31" s="171"/>
      <c r="L31" s="171"/>
      <c r="M31" s="171"/>
      <c r="N31" s="171"/>
      <c r="O31" s="171"/>
      <c r="P31" s="171"/>
      <c r="Q31" s="171"/>
      <c r="R31" s="171"/>
    </row>
    <row r="32" x14ac:dyDescent="0.2">
      <c r="A32" s="184"/>
      <c r="B32" s="184"/>
      <c r="C32" s="185" t="str">
        <f ca="true">IF(INDIRECT(CONCATENATE("Water","!B116"))=0,"",INDIRECT(CONCATENATE("Water","!B116")))</f>
        <v/>
      </c>
      <c r="D32" s="171"/>
      <c r="E32" s="171"/>
      <c r="F32" s="171"/>
      <c r="G32" s="171"/>
      <c r="H32" s="171"/>
      <c r="I32" s="171"/>
      <c r="J32" s="171"/>
      <c r="K32" s="171"/>
      <c r="L32" s="171"/>
      <c r="M32" s="171"/>
      <c r="N32" s="171"/>
      <c r="O32" s="171"/>
      <c r="P32" s="171"/>
      <c r="Q32" s="171"/>
      <c r="R32" s="171"/>
    </row>
    <row r="33" ht="3" customHeight="true" x14ac:dyDescent="0.2">
      <c r="A33" s="170"/>
      <c r="B33" s="170"/>
      <c r="C33" s="185"/>
      <c r="D33" s="171"/>
      <c r="E33" s="171"/>
      <c r="F33" s="171"/>
      <c r="G33" s="171"/>
      <c r="H33" s="171"/>
      <c r="I33" s="171"/>
      <c r="J33" s="171"/>
      <c r="K33" s="171"/>
      <c r="L33" s="171"/>
      <c r="M33" s="171"/>
      <c r="N33" s="171"/>
      <c r="O33" s="171"/>
      <c r="P33" s="171"/>
      <c r="Q33" s="171"/>
      <c r="R33" s="171"/>
    </row>
    <row r="34" ht="15.95" customHeight="true" x14ac:dyDescent="0.2">
      <c r="A34" s="189"/>
      <c r="B34" s="189"/>
      <c r="C34" s="190"/>
      <c r="D34" s="170"/>
      <c r="E34" s="171"/>
      <c r="F34" s="171"/>
      <c r="G34" s="171"/>
      <c r="H34" s="171"/>
      <c r="I34" s="171"/>
      <c r="J34" s="171"/>
      <c r="K34" s="171"/>
      <c r="L34" s="171"/>
      <c r="M34" s="171"/>
      <c r="N34" s="171"/>
      <c r="O34" s="171"/>
      <c r="P34" s="171"/>
      <c r="Q34" s="171"/>
      <c r="R34" s="171"/>
    </row>
    <row r="35" ht="23.25" x14ac:dyDescent="0.2">
      <c r="A35" s="189"/>
      <c r="B35" s="189"/>
      <c r="C35" s="189"/>
      <c r="D35" s="170"/>
      <c r="E35" s="171"/>
      <c r="F35" s="171"/>
      <c r="G35" s="171"/>
      <c r="H35" s="171"/>
      <c r="I35" s="171"/>
      <c r="J35" s="171"/>
      <c r="K35" s="171"/>
      <c r="L35" s="171"/>
      <c r="M35" s="171"/>
      <c r="N35" s="171"/>
      <c r="O35" s="171"/>
      <c r="P35" s="171"/>
      <c r="Q35" s="171"/>
      <c r="R35" s="171"/>
    </row>
    <row r="36" ht="15" x14ac:dyDescent="0.2">
      <c r="A36" s="191"/>
      <c r="B36" s="192"/>
      <c r="C36" s="193"/>
      <c r="D36" s="170"/>
      <c r="E36" s="171"/>
      <c r="F36" s="171"/>
      <c r="G36" s="171"/>
      <c r="H36" s="171"/>
      <c r="I36" s="171"/>
      <c r="J36" s="171"/>
      <c r="K36" s="171"/>
      <c r="L36" s="171"/>
      <c r="M36" s="171"/>
      <c r="N36" s="171"/>
      <c r="O36" s="171"/>
      <c r="P36" s="171"/>
      <c r="Q36" s="171"/>
      <c r="R36" s="171"/>
    </row>
    <row r="37" ht="15" x14ac:dyDescent="0.2">
      <c r="A37" s="191"/>
      <c r="B37" s="192"/>
      <c r="C37" s="194"/>
      <c r="D37" s="170"/>
      <c r="E37" s="171"/>
      <c r="F37" s="171"/>
      <c r="G37" s="171"/>
      <c r="H37" s="171"/>
      <c r="I37" s="171"/>
      <c r="J37" s="171"/>
      <c r="K37" s="171"/>
      <c r="L37" s="171"/>
      <c r="M37" s="171"/>
      <c r="N37" s="171"/>
      <c r="O37" s="171"/>
      <c r="P37" s="171"/>
      <c r="Q37" s="171"/>
      <c r="R37" s="171"/>
    </row>
    <row r="38" ht="15" x14ac:dyDescent="0.2">
      <c r="A38" s="191"/>
      <c r="B38" s="192"/>
      <c r="C38" s="195"/>
      <c r="D38" s="170"/>
      <c r="E38" s="171"/>
      <c r="F38" s="171"/>
      <c r="G38" s="171"/>
      <c r="H38" s="171"/>
      <c r="I38" s="171"/>
      <c r="J38" s="171"/>
      <c r="K38" s="171"/>
      <c r="L38" s="171"/>
      <c r="M38" s="171"/>
      <c r="N38" s="171"/>
      <c r="O38" s="171"/>
      <c r="P38" s="171"/>
      <c r="Q38" s="171"/>
      <c r="R38" s="171"/>
    </row>
    <row r="39" ht="15" x14ac:dyDescent="0.2">
      <c r="A39" s="191"/>
      <c r="B39" s="192"/>
      <c r="C39" s="195"/>
      <c r="D39" s="170"/>
      <c r="E39" s="171"/>
      <c r="F39" s="171"/>
      <c r="G39" s="171"/>
      <c r="H39" s="171"/>
      <c r="I39" s="171"/>
      <c r="J39" s="171"/>
      <c r="K39" s="171"/>
      <c r="L39" s="171"/>
      <c r="M39" s="171"/>
      <c r="N39" s="171"/>
      <c r="O39" s="171"/>
      <c r="P39" s="171"/>
      <c r="Q39" s="171"/>
      <c r="R39" s="171"/>
    </row>
    <row r="40" ht="15" x14ac:dyDescent="0.2">
      <c r="A40" s="191"/>
      <c r="B40" s="192"/>
      <c r="C40" s="195"/>
      <c r="D40" s="170"/>
      <c r="E40" s="171"/>
      <c r="F40" s="171"/>
      <c r="G40" s="171"/>
      <c r="H40" s="171"/>
      <c r="I40" s="171"/>
      <c r="J40" s="171"/>
      <c r="K40" s="171"/>
      <c r="L40" s="171"/>
      <c r="M40" s="171"/>
      <c r="N40" s="171"/>
      <c r="O40" s="171"/>
      <c r="P40" s="171"/>
      <c r="Q40" s="171"/>
      <c r="R40" s="171"/>
    </row>
    <row r="41" ht="15" x14ac:dyDescent="0.2">
      <c r="A41" s="191"/>
      <c r="B41" s="192"/>
      <c r="C41" s="195"/>
      <c r="D41" s="170"/>
      <c r="E41" s="171"/>
      <c r="F41" s="171"/>
      <c r="G41" s="171"/>
      <c r="H41" s="171"/>
      <c r="I41" s="171"/>
      <c r="J41" s="171"/>
      <c r="K41" s="171"/>
      <c r="L41" s="171"/>
      <c r="M41" s="171"/>
      <c r="N41" s="171"/>
      <c r="O41" s="171"/>
      <c r="P41" s="171"/>
      <c r="Q41" s="171"/>
      <c r="R41" s="171"/>
    </row>
    <row r="42" ht="15" x14ac:dyDescent="0.2">
      <c r="A42" s="191"/>
      <c r="B42" s="192"/>
      <c r="C42" s="195"/>
      <c r="D42" s="170"/>
      <c r="E42" s="171"/>
      <c r="F42" s="171"/>
      <c r="G42" s="171"/>
      <c r="H42" s="171"/>
      <c r="I42" s="171"/>
      <c r="J42" s="171"/>
      <c r="K42" s="171"/>
      <c r="L42" s="171"/>
      <c r="M42" s="171"/>
      <c r="N42" s="171"/>
      <c r="O42" s="171"/>
      <c r="P42" s="171"/>
      <c r="Q42" s="171"/>
      <c r="R42" s="171"/>
    </row>
    <row r="43" ht="15" x14ac:dyDescent="0.2">
      <c r="A43" s="191"/>
      <c r="B43" s="192"/>
      <c r="D43" s="170"/>
      <c r="E43" s="171"/>
      <c r="F43" s="171"/>
      <c r="G43" s="171"/>
      <c r="H43" s="171"/>
      <c r="I43" s="171"/>
      <c r="J43" s="171"/>
      <c r="K43" s="171"/>
      <c r="L43" s="171"/>
      <c r="M43" s="171"/>
      <c r="N43" s="171"/>
      <c r="O43" s="171"/>
      <c r="P43" s="171"/>
      <c r="Q43" s="171"/>
      <c r="R43" s="171"/>
    </row>
    <row r="44" ht="15" x14ac:dyDescent="0.2">
      <c r="A44" s="170"/>
      <c r="B44" s="170"/>
      <c r="C44" s="170"/>
      <c r="D44" s="170"/>
      <c r="E44" s="171"/>
      <c r="F44" s="171"/>
      <c r="G44" s="171"/>
      <c r="H44" s="171"/>
      <c r="I44" s="171"/>
      <c r="J44" s="171"/>
      <c r="K44" s="171"/>
      <c r="L44" s="171"/>
      <c r="M44" s="171"/>
      <c r="N44" s="171"/>
      <c r="O44" s="171"/>
      <c r="P44" s="171"/>
      <c r="Q44" s="171"/>
      <c r="R44" s="171"/>
    </row>
    <row r="45" ht="15" x14ac:dyDescent="0.2">
      <c r="A45" s="170"/>
      <c r="B45" s="170"/>
      <c r="C45" s="170"/>
      <c r="D45" s="170"/>
      <c r="E45" s="171"/>
      <c r="F45" s="171"/>
      <c r="G45" s="171"/>
      <c r="H45" s="171"/>
      <c r="I45" s="171"/>
      <c r="J45" s="171"/>
      <c r="K45" s="171"/>
      <c r="L45" s="171"/>
      <c r="M45" s="171"/>
      <c r="N45" s="171"/>
      <c r="O45" s="171"/>
      <c r="P45" s="171"/>
      <c r="Q45" s="171"/>
      <c r="R45" s="171"/>
    </row>
    <row r="46" ht="15" x14ac:dyDescent="0.2">
      <c r="A46" s="170"/>
      <c r="B46" s="170"/>
      <c r="C46" s="170"/>
      <c r="D46" s="170"/>
    </row>
    <row r="47" ht="15" x14ac:dyDescent="0.2">
      <c r="A47" s="170"/>
      <c r="B47" s="170"/>
      <c r="C47" s="170"/>
      <c r="D47" s="170"/>
    </row>
    <row r="48" ht="15" x14ac:dyDescent="0.2">
      <c r="A48" s="170"/>
      <c r="B48" s="170"/>
      <c r="C48" s="170"/>
      <c r="D48" s="170"/>
    </row>
    <row r="49" ht="15" x14ac:dyDescent="0.2">
      <c r="A49" s="170"/>
      <c r="B49" s="170"/>
      <c r="C49" s="170"/>
      <c r="D49" s="170"/>
    </row>
    <row r="55" x14ac:dyDescent="0.2">
      <c r="L55" s="196" t="str">
        <f>+IF(ISNUMBER(M48), "", "Insufficient data to estimate safely managed sanitation services at national level")</f>
        <v>Insufficient data to estimate safely managed sanitation services at national level</v>
      </c>
    </row>
    <row r="107" s="286" customFormat="true" x14ac:dyDescent="0.2"/>
    <row r="108" s="287" customFormat="true" ht="22.5" customHeight="true" x14ac:dyDescent="0.35">
      <c r="A108" s="742"/>
      <c r="B108" s="743"/>
      <c r="C108" s="293"/>
      <c r="D108" s="293"/>
      <c r="E108" s="293"/>
      <c r="F108" s="293"/>
      <c r="G108" s="293"/>
      <c r="H108" s="293"/>
      <c r="I108" s="293"/>
      <c r="J108" s="293"/>
      <c r="K108" s="293"/>
      <c r="L108" s="293"/>
      <c r="M108" s="293"/>
      <c r="N108" s="293"/>
      <c r="O108" s="293"/>
      <c r="P108" s="293"/>
      <c r="Q108" s="293"/>
      <c r="R108" s="293"/>
      <c r="S108" s="293"/>
      <c r="T108" s="293"/>
      <c r="U108" s="293"/>
    </row>
    <row r="109" s="287" customFormat="true" ht="22.5" customHeight="true" x14ac:dyDescent="0.35">
      <c r="A109" s="288"/>
      <c r="B109" s="289"/>
      <c r="C109" s="293"/>
      <c r="D109" s="293"/>
      <c r="E109" s="293"/>
      <c r="F109" s="293"/>
      <c r="G109" s="293"/>
      <c r="H109" s="293"/>
      <c r="I109" s="293"/>
      <c r="J109" s="293"/>
      <c r="K109" s="293"/>
      <c r="L109" s="293"/>
      <c r="M109" s="293"/>
      <c r="N109" s="293"/>
      <c r="O109" s="293"/>
      <c r="P109" s="293"/>
      <c r="Q109" s="293"/>
      <c r="R109" s="293"/>
      <c r="S109" s="293"/>
      <c r="T109" s="293"/>
      <c r="U109" s="293"/>
    </row>
    <row r="110" s="287" customFormat="true" ht="23.85" customHeight="true" x14ac:dyDescent="0.35">
      <c r="A110" s="284"/>
      <c r="B110" s="290"/>
      <c r="C110" s="293"/>
      <c r="D110" s="293"/>
      <c r="E110" s="293"/>
      <c r="F110" s="293"/>
      <c r="G110" s="293"/>
      <c r="H110" s="293"/>
      <c r="I110" s="293"/>
      <c r="J110" s="293"/>
      <c r="K110" s="293"/>
      <c r="L110" s="293"/>
      <c r="M110" s="293"/>
      <c r="N110" s="293"/>
      <c r="O110" s="293"/>
      <c r="P110" s="293"/>
      <c r="Q110" s="293"/>
      <c r="R110" s="293"/>
      <c r="S110" s="293"/>
      <c r="T110" s="293"/>
      <c r="U110" s="293"/>
    </row>
    <row r="111" s="287" customFormat="true" ht="23.85" customHeight="true" x14ac:dyDescent="0.35">
      <c r="A111" s="283"/>
      <c r="B111" s="289"/>
      <c r="C111" s="293"/>
      <c r="D111" s="293"/>
      <c r="E111" s="293"/>
      <c r="F111" s="293"/>
      <c r="G111" s="293"/>
      <c r="H111" s="293"/>
      <c r="I111" s="293"/>
      <c r="J111" s="293"/>
      <c r="K111" s="293"/>
      <c r="L111" s="293"/>
      <c r="M111" s="293"/>
      <c r="N111" s="293"/>
      <c r="O111" s="293"/>
      <c r="P111" s="293"/>
      <c r="Q111" s="293"/>
      <c r="R111" s="293"/>
      <c r="S111" s="293"/>
      <c r="T111" s="293"/>
      <c r="U111" s="293"/>
    </row>
    <row r="112" s="287" customFormat="true" ht="15" customHeight="true" x14ac:dyDescent="0.2">
      <c r="A112" s="291"/>
      <c r="B112" s="289"/>
      <c r="C112" s="293"/>
      <c r="D112" s="293"/>
      <c r="E112" s="293"/>
      <c r="F112" s="293"/>
      <c r="G112" s="293"/>
      <c r="H112" s="293"/>
      <c r="I112" s="293"/>
      <c r="J112" s="293"/>
      <c r="K112" s="293"/>
      <c r="L112" s="293"/>
      <c r="M112" s="293"/>
      <c r="N112" s="293"/>
      <c r="O112" s="293"/>
      <c r="P112" s="293"/>
      <c r="Q112" s="293"/>
      <c r="R112" s="293"/>
      <c r="S112" s="293"/>
      <c r="T112" s="293"/>
      <c r="U112" s="293"/>
    </row>
    <row r="113" s="287" customFormat="true" ht="15" customHeight="true" x14ac:dyDescent="0.2">
      <c r="A113" s="738"/>
      <c r="B113" s="739"/>
      <c r="C113" s="293"/>
      <c r="D113" s="293"/>
      <c r="E113" s="293"/>
      <c r="F113" s="293"/>
      <c r="G113" s="293"/>
      <c r="H113" s="293"/>
      <c r="I113" s="293"/>
      <c r="J113" s="293"/>
      <c r="K113" s="293"/>
      <c r="L113" s="293"/>
      <c r="M113" s="293"/>
      <c r="N113" s="293"/>
      <c r="O113" s="293"/>
      <c r="P113" s="293"/>
      <c r="Q113" s="293"/>
      <c r="R113" s="293"/>
      <c r="S113" s="293"/>
      <c r="T113" s="293"/>
      <c r="U113" s="293"/>
    </row>
    <row r="114" s="287" customFormat="true" ht="15" customHeight="true" x14ac:dyDescent="0.2">
      <c r="A114" s="740"/>
      <c r="B114" s="741"/>
      <c r="C114" s="293"/>
      <c r="D114" s="293"/>
      <c r="E114" s="293"/>
      <c r="F114" s="293"/>
      <c r="G114" s="293"/>
      <c r="H114" s="293"/>
      <c r="I114" s="293"/>
      <c r="J114" s="293"/>
      <c r="K114" s="293"/>
      <c r="L114" s="293"/>
      <c r="M114" s="293"/>
      <c r="N114" s="293"/>
      <c r="O114" s="293"/>
      <c r="P114" s="293"/>
      <c r="Q114" s="293"/>
      <c r="R114" s="293"/>
      <c r="S114" s="293"/>
      <c r="T114" s="293"/>
      <c r="U114" s="293"/>
    </row>
    <row r="115" s="287" customFormat="true" ht="15" customHeight="true" x14ac:dyDescent="0.2">
      <c r="A115" s="289"/>
      <c r="B115" s="292"/>
      <c r="C115" s="293"/>
      <c r="D115" s="293"/>
      <c r="E115" s="293"/>
      <c r="F115" s="293"/>
      <c r="G115" s="293"/>
      <c r="H115" s="293"/>
      <c r="I115" s="293"/>
      <c r="J115" s="293"/>
      <c r="K115" s="293"/>
      <c r="L115" s="293"/>
      <c r="M115" s="293"/>
      <c r="N115" s="293"/>
      <c r="O115" s="293"/>
      <c r="P115" s="293"/>
      <c r="Q115" s="293"/>
      <c r="R115" s="293"/>
      <c r="S115" s="293"/>
      <c r="T115" s="293"/>
      <c r="U115" s="293"/>
    </row>
    <row r="116" s="286" customFormat="true" x14ac:dyDescent="0.2"/>
    <row r="117" s="286" customFormat="true" x14ac:dyDescent="0.2"/>
    <row r="207" s="286" customFormat="true" x14ac:dyDescent="0.2"/>
    <row r="208" s="287" customFormat="true" ht="22.5" customHeight="true" x14ac:dyDescent="0.35">
      <c r="A208" s="742"/>
      <c r="B208" s="743"/>
    </row>
    <row r="209" s="287" customFormat="true" ht="22.5" customHeight="true" x14ac:dyDescent="0.35">
      <c r="A209" s="288"/>
      <c r="B209" s="289"/>
    </row>
    <row r="210" s="287" customFormat="true" ht="22.5" customHeight="true" x14ac:dyDescent="0.35">
      <c r="A210" s="284"/>
      <c r="B210" s="290"/>
    </row>
    <row r="211" s="287" customFormat="true" ht="22.5" customHeight="true" x14ac:dyDescent="0.35">
      <c r="A211" s="283"/>
      <c r="B211" s="289"/>
    </row>
    <row r="212" s="287" customFormat="true" ht="15" customHeight="true" x14ac:dyDescent="0.2">
      <c r="A212" s="291"/>
      <c r="B212" s="289"/>
    </row>
    <row r="213" s="287" customFormat="true" ht="15" customHeight="true" x14ac:dyDescent="0.2">
      <c r="A213" s="738"/>
      <c r="B213" s="739"/>
    </row>
    <row r="214" s="287" customFormat="true" ht="15" customHeight="true" x14ac:dyDescent="0.2">
      <c r="A214" s="744"/>
      <c r="B214" s="745"/>
    </row>
    <row r="215" s="287" customFormat="true" ht="15" customHeight="true" x14ac:dyDescent="0.2">
      <c r="A215" s="289"/>
      <c r="B215" s="292"/>
    </row>
    <row r="216" s="286" customFormat="true" x14ac:dyDescent="0.2"/>
    <row r="217" s="286"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200" customWidth="true"/>
    <col min="6" max="7" width="9" style="203" customWidth="true"/>
    <col min="8" max="38" width="9" style="200" customWidth="true"/>
    <col min="39" max="261" width="9.140625" style="200"/>
    <col min="262" max="262" width="5" style="200" customWidth="true"/>
    <col min="263" max="263" width="13.85546875" style="200" customWidth="true"/>
    <col min="264" max="265" width="6.28515625" style="200" customWidth="true"/>
    <col min="266" max="267" width="7" style="200" customWidth="true"/>
    <col min="268" max="274" width="6.28515625" style="200" customWidth="true"/>
    <col min="275" max="517" width="9.140625" style="200"/>
    <col min="518" max="518" width="5" style="200" customWidth="true"/>
    <col min="519" max="519" width="13.85546875" style="200" customWidth="true"/>
    <col min="520" max="521" width="6.28515625" style="200" customWidth="true"/>
    <col min="522" max="523" width="7" style="200" customWidth="true"/>
    <col min="524" max="530" width="6.28515625" style="200" customWidth="true"/>
    <col min="531" max="773" width="9.140625" style="200"/>
    <col min="774" max="774" width="5" style="200" customWidth="true"/>
    <col min="775" max="775" width="13.85546875" style="200" customWidth="true"/>
    <col min="776" max="777" width="6.28515625" style="200" customWidth="true"/>
    <col min="778" max="779" width="7" style="200" customWidth="true"/>
    <col min="780" max="786" width="6.28515625" style="200" customWidth="true"/>
    <col min="787" max="1029" width="9.140625" style="200"/>
    <col min="1030" max="1030" width="5" style="200" customWidth="true"/>
    <col min="1031" max="1031" width="13.85546875" style="200" customWidth="true"/>
    <col min="1032" max="1033" width="6.28515625" style="200" customWidth="true"/>
    <col min="1034" max="1035" width="7" style="200" customWidth="true"/>
    <col min="1036" max="1042" width="6.28515625" style="200" customWidth="true"/>
    <col min="1043" max="1285" width="9.140625" style="200"/>
    <col min="1286" max="1286" width="5" style="200" customWidth="true"/>
    <col min="1287" max="1287" width="13.85546875" style="200" customWidth="true"/>
    <col min="1288" max="1289" width="6.28515625" style="200" customWidth="true"/>
    <col min="1290" max="1291" width="7" style="200" customWidth="true"/>
    <col min="1292" max="1298" width="6.28515625" style="200" customWidth="true"/>
    <col min="1299" max="1541" width="9.140625" style="200"/>
    <col min="1542" max="1542" width="5" style="200" customWidth="true"/>
    <col min="1543" max="1543" width="13.85546875" style="200" customWidth="true"/>
    <col min="1544" max="1545" width="6.28515625" style="200" customWidth="true"/>
    <col min="1546" max="1547" width="7" style="200" customWidth="true"/>
    <col min="1548" max="1554" width="6.28515625" style="200" customWidth="true"/>
    <col min="1555" max="1797" width="9.140625" style="200"/>
    <col min="1798" max="1798" width="5" style="200" customWidth="true"/>
    <col min="1799" max="1799" width="13.85546875" style="200" customWidth="true"/>
    <col min="1800" max="1801" width="6.28515625" style="200" customWidth="true"/>
    <col min="1802" max="1803" width="7" style="200" customWidth="true"/>
    <col min="1804" max="1810" width="6.28515625" style="200" customWidth="true"/>
    <col min="1811" max="2053" width="9.140625" style="200"/>
    <col min="2054" max="2054" width="5" style="200" customWidth="true"/>
    <col min="2055" max="2055" width="13.85546875" style="200" customWidth="true"/>
    <col min="2056" max="2057" width="6.28515625" style="200" customWidth="true"/>
    <col min="2058" max="2059" width="7" style="200" customWidth="true"/>
    <col min="2060" max="2066" width="6.28515625" style="200" customWidth="true"/>
    <col min="2067" max="2309" width="9.140625" style="200"/>
    <col min="2310" max="2310" width="5" style="200" customWidth="true"/>
    <col min="2311" max="2311" width="13.85546875" style="200" customWidth="true"/>
    <col min="2312" max="2313" width="6.28515625" style="200" customWidth="true"/>
    <col min="2314" max="2315" width="7" style="200" customWidth="true"/>
    <col min="2316" max="2322" width="6.28515625" style="200" customWidth="true"/>
    <col min="2323" max="2565" width="9.140625" style="200"/>
    <col min="2566" max="2566" width="5" style="200" customWidth="true"/>
    <col min="2567" max="2567" width="13.85546875" style="200" customWidth="true"/>
    <col min="2568" max="2569" width="6.28515625" style="200" customWidth="true"/>
    <col min="2570" max="2571" width="7" style="200" customWidth="true"/>
    <col min="2572" max="2578" width="6.28515625" style="200" customWidth="true"/>
    <col min="2579" max="2821" width="9.140625" style="200"/>
    <col min="2822" max="2822" width="5" style="200" customWidth="true"/>
    <col min="2823" max="2823" width="13.85546875" style="200" customWidth="true"/>
    <col min="2824" max="2825" width="6.28515625" style="200" customWidth="true"/>
    <col min="2826" max="2827" width="7" style="200" customWidth="true"/>
    <col min="2828" max="2834" width="6.28515625" style="200" customWidth="true"/>
    <col min="2835" max="3077" width="9.140625" style="200"/>
    <col min="3078" max="3078" width="5" style="200" customWidth="true"/>
    <col min="3079" max="3079" width="13.85546875" style="200" customWidth="true"/>
    <col min="3080" max="3081" width="6.28515625" style="200" customWidth="true"/>
    <col min="3082" max="3083" width="7" style="200" customWidth="true"/>
    <col min="3084" max="3090" width="6.28515625" style="200" customWidth="true"/>
    <col min="3091" max="3333" width="9.140625" style="200"/>
    <col min="3334" max="3334" width="5" style="200" customWidth="true"/>
    <col min="3335" max="3335" width="13.85546875" style="200" customWidth="true"/>
    <col min="3336" max="3337" width="6.28515625" style="200" customWidth="true"/>
    <col min="3338" max="3339" width="7" style="200" customWidth="true"/>
    <col min="3340" max="3346" width="6.28515625" style="200" customWidth="true"/>
    <col min="3347" max="3589" width="9.140625" style="200"/>
    <col min="3590" max="3590" width="5" style="200" customWidth="true"/>
    <col min="3591" max="3591" width="13.85546875" style="200" customWidth="true"/>
    <col min="3592" max="3593" width="6.28515625" style="200" customWidth="true"/>
    <col min="3594" max="3595" width="7" style="200" customWidth="true"/>
    <col min="3596" max="3602" width="6.28515625" style="200" customWidth="true"/>
    <col min="3603" max="3845" width="9.140625" style="200"/>
    <col min="3846" max="3846" width="5" style="200" customWidth="true"/>
    <col min="3847" max="3847" width="13.85546875" style="200" customWidth="true"/>
    <col min="3848" max="3849" width="6.28515625" style="200" customWidth="true"/>
    <col min="3850" max="3851" width="7" style="200" customWidth="true"/>
    <col min="3852" max="3858" width="6.28515625" style="200" customWidth="true"/>
    <col min="3859" max="4101" width="9.140625" style="200"/>
    <col min="4102" max="4102" width="5" style="200" customWidth="true"/>
    <col min="4103" max="4103" width="13.85546875" style="200" customWidth="true"/>
    <col min="4104" max="4105" width="6.28515625" style="200" customWidth="true"/>
    <col min="4106" max="4107" width="7" style="200" customWidth="true"/>
    <col min="4108" max="4114" width="6.28515625" style="200" customWidth="true"/>
    <col min="4115" max="4357" width="9.140625" style="200"/>
    <col min="4358" max="4358" width="5" style="200" customWidth="true"/>
    <col min="4359" max="4359" width="13.85546875" style="200" customWidth="true"/>
    <col min="4360" max="4361" width="6.28515625" style="200" customWidth="true"/>
    <col min="4362" max="4363" width="7" style="200" customWidth="true"/>
    <col min="4364" max="4370" width="6.28515625" style="200" customWidth="true"/>
    <col min="4371" max="4613" width="9.140625" style="200"/>
    <col min="4614" max="4614" width="5" style="200" customWidth="true"/>
    <col min="4615" max="4615" width="13.85546875" style="200" customWidth="true"/>
    <col min="4616" max="4617" width="6.28515625" style="200" customWidth="true"/>
    <col min="4618" max="4619" width="7" style="200" customWidth="true"/>
    <col min="4620" max="4626" width="6.28515625" style="200" customWidth="true"/>
    <col min="4627" max="4869" width="9.140625" style="200"/>
    <col min="4870" max="4870" width="5" style="200" customWidth="true"/>
    <col min="4871" max="4871" width="13.85546875" style="200" customWidth="true"/>
    <col min="4872" max="4873" width="6.28515625" style="200" customWidth="true"/>
    <col min="4874" max="4875" width="7" style="200" customWidth="true"/>
    <col min="4876" max="4882" width="6.28515625" style="200" customWidth="true"/>
    <col min="4883" max="5125" width="9.140625" style="200"/>
    <col min="5126" max="5126" width="5" style="200" customWidth="true"/>
    <col min="5127" max="5127" width="13.85546875" style="200" customWidth="true"/>
    <col min="5128" max="5129" width="6.28515625" style="200" customWidth="true"/>
    <col min="5130" max="5131" width="7" style="200" customWidth="true"/>
    <col min="5132" max="5138" width="6.28515625" style="200" customWidth="true"/>
    <col min="5139" max="5381" width="9.140625" style="200"/>
    <col min="5382" max="5382" width="5" style="200" customWidth="true"/>
    <col min="5383" max="5383" width="13.85546875" style="200" customWidth="true"/>
    <col min="5384" max="5385" width="6.28515625" style="200" customWidth="true"/>
    <col min="5386" max="5387" width="7" style="200" customWidth="true"/>
    <col min="5388" max="5394" width="6.28515625" style="200" customWidth="true"/>
    <col min="5395" max="5637" width="9.140625" style="200"/>
    <col min="5638" max="5638" width="5" style="200" customWidth="true"/>
    <col min="5639" max="5639" width="13.85546875" style="200" customWidth="true"/>
    <col min="5640" max="5641" width="6.28515625" style="200" customWidth="true"/>
    <col min="5642" max="5643" width="7" style="200" customWidth="true"/>
    <col min="5644" max="5650" width="6.28515625" style="200" customWidth="true"/>
    <col min="5651" max="5893" width="9.140625" style="200"/>
    <col min="5894" max="5894" width="5" style="200" customWidth="true"/>
    <col min="5895" max="5895" width="13.85546875" style="200" customWidth="true"/>
    <col min="5896" max="5897" width="6.28515625" style="200" customWidth="true"/>
    <col min="5898" max="5899" width="7" style="200" customWidth="true"/>
    <col min="5900" max="5906" width="6.28515625" style="200" customWidth="true"/>
    <col min="5907" max="6149" width="9.140625" style="200"/>
    <col min="6150" max="6150" width="5" style="200" customWidth="true"/>
    <col min="6151" max="6151" width="13.85546875" style="200" customWidth="true"/>
    <col min="6152" max="6153" width="6.28515625" style="200" customWidth="true"/>
    <col min="6154" max="6155" width="7" style="200" customWidth="true"/>
    <col min="6156" max="6162" width="6.28515625" style="200" customWidth="true"/>
    <col min="6163" max="6405" width="9.140625" style="200"/>
    <col min="6406" max="6406" width="5" style="200" customWidth="true"/>
    <col min="6407" max="6407" width="13.85546875" style="200" customWidth="true"/>
    <col min="6408" max="6409" width="6.28515625" style="200" customWidth="true"/>
    <col min="6410" max="6411" width="7" style="200" customWidth="true"/>
    <col min="6412" max="6418" width="6.28515625" style="200" customWidth="true"/>
    <col min="6419" max="6661" width="9.140625" style="200"/>
    <col min="6662" max="6662" width="5" style="200" customWidth="true"/>
    <col min="6663" max="6663" width="13.85546875" style="200" customWidth="true"/>
    <col min="6664" max="6665" width="6.28515625" style="200" customWidth="true"/>
    <col min="6666" max="6667" width="7" style="200" customWidth="true"/>
    <col min="6668" max="6674" width="6.28515625" style="200" customWidth="true"/>
    <col min="6675" max="6917" width="9.140625" style="200"/>
    <col min="6918" max="6918" width="5" style="200" customWidth="true"/>
    <col min="6919" max="6919" width="13.85546875" style="200" customWidth="true"/>
    <col min="6920" max="6921" width="6.28515625" style="200" customWidth="true"/>
    <col min="6922" max="6923" width="7" style="200" customWidth="true"/>
    <col min="6924" max="6930" width="6.28515625" style="200" customWidth="true"/>
    <col min="6931" max="7173" width="9.140625" style="200"/>
    <col min="7174" max="7174" width="5" style="200" customWidth="true"/>
    <col min="7175" max="7175" width="13.85546875" style="200" customWidth="true"/>
    <col min="7176" max="7177" width="6.28515625" style="200" customWidth="true"/>
    <col min="7178" max="7179" width="7" style="200" customWidth="true"/>
    <col min="7180" max="7186" width="6.28515625" style="200" customWidth="true"/>
    <col min="7187" max="7429" width="9.140625" style="200"/>
    <col min="7430" max="7430" width="5" style="200" customWidth="true"/>
    <col min="7431" max="7431" width="13.85546875" style="200" customWidth="true"/>
    <col min="7432" max="7433" width="6.28515625" style="200" customWidth="true"/>
    <col min="7434" max="7435" width="7" style="200" customWidth="true"/>
    <col min="7436" max="7442" width="6.28515625" style="200" customWidth="true"/>
    <col min="7443" max="7685" width="9.140625" style="200"/>
    <col min="7686" max="7686" width="5" style="200" customWidth="true"/>
    <col min="7687" max="7687" width="13.85546875" style="200" customWidth="true"/>
    <col min="7688" max="7689" width="6.28515625" style="200" customWidth="true"/>
    <col min="7690" max="7691" width="7" style="200" customWidth="true"/>
    <col min="7692" max="7698" width="6.28515625" style="200" customWidth="true"/>
    <col min="7699" max="7941" width="9.140625" style="200"/>
    <col min="7942" max="7942" width="5" style="200" customWidth="true"/>
    <col min="7943" max="7943" width="13.85546875" style="200" customWidth="true"/>
    <col min="7944" max="7945" width="6.28515625" style="200" customWidth="true"/>
    <col min="7946" max="7947" width="7" style="200" customWidth="true"/>
    <col min="7948" max="7954" width="6.28515625" style="200" customWidth="true"/>
    <col min="7955" max="8197" width="9.140625" style="200"/>
    <col min="8198" max="8198" width="5" style="200" customWidth="true"/>
    <col min="8199" max="8199" width="13.85546875" style="200" customWidth="true"/>
    <col min="8200" max="8201" width="6.28515625" style="200" customWidth="true"/>
    <col min="8202" max="8203" width="7" style="200" customWidth="true"/>
    <col min="8204" max="8210" width="6.28515625" style="200" customWidth="true"/>
    <col min="8211" max="8453" width="9.140625" style="200"/>
    <col min="8454" max="8454" width="5" style="200" customWidth="true"/>
    <col min="8455" max="8455" width="13.85546875" style="200" customWidth="true"/>
    <col min="8456" max="8457" width="6.28515625" style="200" customWidth="true"/>
    <col min="8458" max="8459" width="7" style="200" customWidth="true"/>
    <col min="8460" max="8466" width="6.28515625" style="200" customWidth="true"/>
    <col min="8467" max="8709" width="9.140625" style="200"/>
    <col min="8710" max="8710" width="5" style="200" customWidth="true"/>
    <col min="8711" max="8711" width="13.85546875" style="200" customWidth="true"/>
    <col min="8712" max="8713" width="6.28515625" style="200" customWidth="true"/>
    <col min="8714" max="8715" width="7" style="200" customWidth="true"/>
    <col min="8716" max="8722" width="6.28515625" style="200" customWidth="true"/>
    <col min="8723" max="8965" width="9.140625" style="200"/>
    <col min="8966" max="8966" width="5" style="200" customWidth="true"/>
    <col min="8967" max="8967" width="13.85546875" style="200" customWidth="true"/>
    <col min="8968" max="8969" width="6.28515625" style="200" customWidth="true"/>
    <col min="8970" max="8971" width="7" style="200" customWidth="true"/>
    <col min="8972" max="8978" width="6.28515625" style="200" customWidth="true"/>
    <col min="8979" max="9221" width="9.140625" style="200"/>
    <col min="9222" max="9222" width="5" style="200" customWidth="true"/>
    <col min="9223" max="9223" width="13.85546875" style="200" customWidth="true"/>
    <col min="9224" max="9225" width="6.28515625" style="200" customWidth="true"/>
    <col min="9226" max="9227" width="7" style="200" customWidth="true"/>
    <col min="9228" max="9234" width="6.28515625" style="200" customWidth="true"/>
    <col min="9235" max="9477" width="9.140625" style="200"/>
    <col min="9478" max="9478" width="5" style="200" customWidth="true"/>
    <col min="9479" max="9479" width="13.85546875" style="200" customWidth="true"/>
    <col min="9480" max="9481" width="6.28515625" style="200" customWidth="true"/>
    <col min="9482" max="9483" width="7" style="200" customWidth="true"/>
    <col min="9484" max="9490" width="6.28515625" style="200" customWidth="true"/>
    <col min="9491" max="9733" width="9.140625" style="200"/>
    <col min="9734" max="9734" width="5" style="200" customWidth="true"/>
    <col min="9735" max="9735" width="13.85546875" style="200" customWidth="true"/>
    <col min="9736" max="9737" width="6.28515625" style="200" customWidth="true"/>
    <col min="9738" max="9739" width="7" style="200" customWidth="true"/>
    <col min="9740" max="9746" width="6.28515625" style="200" customWidth="true"/>
    <col min="9747" max="9989" width="9.140625" style="200"/>
    <col min="9990" max="9990" width="5" style="200" customWidth="true"/>
    <col min="9991" max="9991" width="13.85546875" style="200" customWidth="true"/>
    <col min="9992" max="9993" width="6.28515625" style="200" customWidth="true"/>
    <col min="9994" max="9995" width="7" style="200" customWidth="true"/>
    <col min="9996" max="10002" width="6.28515625" style="200" customWidth="true"/>
    <col min="10003" max="10245" width="9.140625" style="200"/>
    <col min="10246" max="10246" width="5" style="200" customWidth="true"/>
    <col min="10247" max="10247" width="13.85546875" style="200" customWidth="true"/>
    <col min="10248" max="10249" width="6.28515625" style="200" customWidth="true"/>
    <col min="10250" max="10251" width="7" style="200" customWidth="true"/>
    <col min="10252" max="10258" width="6.28515625" style="200" customWidth="true"/>
    <col min="10259" max="10501" width="9.140625" style="200"/>
    <col min="10502" max="10502" width="5" style="200" customWidth="true"/>
    <col min="10503" max="10503" width="13.85546875" style="200" customWidth="true"/>
    <col min="10504" max="10505" width="6.28515625" style="200" customWidth="true"/>
    <col min="10506" max="10507" width="7" style="200" customWidth="true"/>
    <col min="10508" max="10514" width="6.28515625" style="200" customWidth="true"/>
    <col min="10515" max="10757" width="9.140625" style="200"/>
    <col min="10758" max="10758" width="5" style="200" customWidth="true"/>
    <col min="10759" max="10759" width="13.85546875" style="200" customWidth="true"/>
    <col min="10760" max="10761" width="6.28515625" style="200" customWidth="true"/>
    <col min="10762" max="10763" width="7" style="200" customWidth="true"/>
    <col min="10764" max="10770" width="6.28515625" style="200" customWidth="true"/>
    <col min="10771" max="11013" width="9.140625" style="200"/>
    <col min="11014" max="11014" width="5" style="200" customWidth="true"/>
    <col min="11015" max="11015" width="13.85546875" style="200" customWidth="true"/>
    <col min="11016" max="11017" width="6.28515625" style="200" customWidth="true"/>
    <col min="11018" max="11019" width="7" style="200" customWidth="true"/>
    <col min="11020" max="11026" width="6.28515625" style="200" customWidth="true"/>
    <col min="11027" max="11269" width="9.140625" style="200"/>
    <col min="11270" max="11270" width="5" style="200" customWidth="true"/>
    <col min="11271" max="11271" width="13.85546875" style="200" customWidth="true"/>
    <col min="11272" max="11273" width="6.28515625" style="200" customWidth="true"/>
    <col min="11274" max="11275" width="7" style="200" customWidth="true"/>
    <col min="11276" max="11282" width="6.28515625" style="200" customWidth="true"/>
    <col min="11283" max="11525" width="9.140625" style="200"/>
    <col min="11526" max="11526" width="5" style="200" customWidth="true"/>
    <col min="11527" max="11527" width="13.85546875" style="200" customWidth="true"/>
    <col min="11528" max="11529" width="6.28515625" style="200" customWidth="true"/>
    <col min="11530" max="11531" width="7" style="200" customWidth="true"/>
    <col min="11532" max="11538" width="6.28515625" style="200" customWidth="true"/>
    <col min="11539" max="11781" width="9.140625" style="200"/>
    <col min="11782" max="11782" width="5" style="200" customWidth="true"/>
    <col min="11783" max="11783" width="13.85546875" style="200" customWidth="true"/>
    <col min="11784" max="11785" width="6.28515625" style="200" customWidth="true"/>
    <col min="11786" max="11787" width="7" style="200" customWidth="true"/>
    <col min="11788" max="11794" width="6.28515625" style="200" customWidth="true"/>
    <col min="11795" max="12037" width="9.140625" style="200"/>
    <col min="12038" max="12038" width="5" style="200" customWidth="true"/>
    <col min="12039" max="12039" width="13.85546875" style="200" customWidth="true"/>
    <col min="12040" max="12041" width="6.28515625" style="200" customWidth="true"/>
    <col min="12042" max="12043" width="7" style="200" customWidth="true"/>
    <col min="12044" max="12050" width="6.28515625" style="200" customWidth="true"/>
    <col min="12051" max="12293" width="9.140625" style="200"/>
    <col min="12294" max="12294" width="5" style="200" customWidth="true"/>
    <col min="12295" max="12295" width="13.85546875" style="200" customWidth="true"/>
    <col min="12296" max="12297" width="6.28515625" style="200" customWidth="true"/>
    <col min="12298" max="12299" width="7" style="200" customWidth="true"/>
    <col min="12300" max="12306" width="6.28515625" style="200" customWidth="true"/>
    <col min="12307" max="12549" width="9.140625" style="200"/>
    <col min="12550" max="12550" width="5" style="200" customWidth="true"/>
    <col min="12551" max="12551" width="13.85546875" style="200" customWidth="true"/>
    <col min="12552" max="12553" width="6.28515625" style="200" customWidth="true"/>
    <col min="12554" max="12555" width="7" style="200" customWidth="true"/>
    <col min="12556" max="12562" width="6.28515625" style="200" customWidth="true"/>
    <col min="12563" max="12805" width="9.140625" style="200"/>
    <col min="12806" max="12806" width="5" style="200" customWidth="true"/>
    <col min="12807" max="12807" width="13.85546875" style="200" customWidth="true"/>
    <col min="12808" max="12809" width="6.28515625" style="200" customWidth="true"/>
    <col min="12810" max="12811" width="7" style="200" customWidth="true"/>
    <col min="12812" max="12818" width="6.28515625" style="200" customWidth="true"/>
    <col min="12819" max="13061" width="9.140625" style="200"/>
    <col min="13062" max="13062" width="5" style="200" customWidth="true"/>
    <col min="13063" max="13063" width="13.85546875" style="200" customWidth="true"/>
    <col min="13064" max="13065" width="6.28515625" style="200" customWidth="true"/>
    <col min="13066" max="13067" width="7" style="200" customWidth="true"/>
    <col min="13068" max="13074" width="6.28515625" style="200" customWidth="true"/>
    <col min="13075" max="13317" width="9.140625" style="200"/>
    <col min="13318" max="13318" width="5" style="200" customWidth="true"/>
    <col min="13319" max="13319" width="13.85546875" style="200" customWidth="true"/>
    <col min="13320" max="13321" width="6.28515625" style="200" customWidth="true"/>
    <col min="13322" max="13323" width="7" style="200" customWidth="true"/>
    <col min="13324" max="13330" width="6.28515625" style="200" customWidth="true"/>
    <col min="13331" max="13573" width="9.140625" style="200"/>
    <col min="13574" max="13574" width="5" style="200" customWidth="true"/>
    <col min="13575" max="13575" width="13.85546875" style="200" customWidth="true"/>
    <col min="13576" max="13577" width="6.28515625" style="200" customWidth="true"/>
    <col min="13578" max="13579" width="7" style="200" customWidth="true"/>
    <col min="13580" max="13586" width="6.28515625" style="200" customWidth="true"/>
    <col min="13587" max="13829" width="9.140625" style="200"/>
    <col min="13830" max="13830" width="5" style="200" customWidth="true"/>
    <col min="13831" max="13831" width="13.85546875" style="200" customWidth="true"/>
    <col min="13832" max="13833" width="6.28515625" style="200" customWidth="true"/>
    <col min="13834" max="13835" width="7" style="200" customWidth="true"/>
    <col min="13836" max="13842" width="6.28515625" style="200" customWidth="true"/>
    <col min="13843" max="14085" width="9.140625" style="200"/>
    <col min="14086" max="14086" width="5" style="200" customWidth="true"/>
    <col min="14087" max="14087" width="13.85546875" style="200" customWidth="true"/>
    <col min="14088" max="14089" width="6.28515625" style="200" customWidth="true"/>
    <col min="14090" max="14091" width="7" style="200" customWidth="true"/>
    <col min="14092" max="14098" width="6.28515625" style="200" customWidth="true"/>
    <col min="14099" max="14341" width="9.140625" style="200"/>
    <col min="14342" max="14342" width="5" style="200" customWidth="true"/>
    <col min="14343" max="14343" width="13.85546875" style="200" customWidth="true"/>
    <col min="14344" max="14345" width="6.28515625" style="200" customWidth="true"/>
    <col min="14346" max="14347" width="7" style="200" customWidth="true"/>
    <col min="14348" max="14354" width="6.28515625" style="200" customWidth="true"/>
    <col min="14355" max="14597" width="9.140625" style="200"/>
    <col min="14598" max="14598" width="5" style="200" customWidth="true"/>
    <col min="14599" max="14599" width="13.85546875" style="200" customWidth="true"/>
    <col min="14600" max="14601" width="6.28515625" style="200" customWidth="true"/>
    <col min="14602" max="14603" width="7" style="200" customWidth="true"/>
    <col min="14604" max="14610" width="6.28515625" style="200" customWidth="true"/>
    <col min="14611" max="14853" width="9.140625" style="200"/>
    <col min="14854" max="14854" width="5" style="200" customWidth="true"/>
    <col min="14855" max="14855" width="13.85546875" style="200" customWidth="true"/>
    <col min="14856" max="14857" width="6.28515625" style="200" customWidth="true"/>
    <col min="14858" max="14859" width="7" style="200" customWidth="true"/>
    <col min="14860" max="14866" width="6.28515625" style="200" customWidth="true"/>
    <col min="14867" max="15109" width="9.140625" style="200"/>
    <col min="15110" max="15110" width="5" style="200" customWidth="true"/>
    <col min="15111" max="15111" width="13.85546875" style="200" customWidth="true"/>
    <col min="15112" max="15113" width="6.28515625" style="200" customWidth="true"/>
    <col min="15114" max="15115" width="7" style="200" customWidth="true"/>
    <col min="15116" max="15122" width="6.28515625" style="200" customWidth="true"/>
    <col min="15123" max="15365" width="9.140625" style="200"/>
    <col min="15366" max="15366" width="5" style="200" customWidth="true"/>
    <col min="15367" max="15367" width="13.85546875" style="200" customWidth="true"/>
    <col min="15368" max="15369" width="6.28515625" style="200" customWidth="true"/>
    <col min="15370" max="15371" width="7" style="200" customWidth="true"/>
    <col min="15372" max="15378" width="6.28515625" style="200" customWidth="true"/>
    <col min="15379" max="15621" width="9.140625" style="200"/>
    <col min="15622" max="15622" width="5" style="200" customWidth="true"/>
    <col min="15623" max="15623" width="13.85546875" style="200" customWidth="true"/>
    <col min="15624" max="15625" width="6.28515625" style="200" customWidth="true"/>
    <col min="15626" max="15627" width="7" style="200" customWidth="true"/>
    <col min="15628" max="15634" width="6.28515625" style="200" customWidth="true"/>
    <col min="15635" max="15877" width="9.140625" style="200"/>
    <col min="15878" max="15878" width="5" style="200" customWidth="true"/>
    <col min="15879" max="15879" width="13.85546875" style="200" customWidth="true"/>
    <col min="15880" max="15881" width="6.28515625" style="200" customWidth="true"/>
    <col min="15882" max="15883" width="7" style="200" customWidth="true"/>
    <col min="15884" max="15890" width="6.28515625" style="200" customWidth="true"/>
    <col min="15891" max="16133" width="9.140625" style="200"/>
    <col min="16134" max="16134" width="5" style="200" customWidth="true"/>
    <col min="16135" max="16135" width="13.85546875" style="200" customWidth="true"/>
    <col min="16136" max="16137" width="6.28515625" style="200" customWidth="true"/>
    <col min="16138" max="16139" width="7" style="200" customWidth="true"/>
    <col min="16140" max="16146" width="6.28515625" style="200" customWidth="true"/>
    <col min="16147" max="16384" width="9.140625" style="200"/>
  </cols>
  <sheetData>
    <row r="1" x14ac:dyDescent="0.2">
      <c r="A1" s="168" t="s">
        <v>63</v>
      </c>
    </row>
    <row r="4" ht="29.1" customHeight="true" x14ac:dyDescent="0.4">
      <c r="A4" s="199"/>
      <c r="B4" s="782" t="s">
        <v>123</v>
      </c>
      <c r="C4" s="782"/>
      <c r="D4" s="782"/>
      <c r="E4" s="782"/>
      <c r="F4" s="782"/>
      <c r="G4" s="782"/>
      <c r="H4" s="782"/>
      <c r="I4" s="782"/>
      <c r="J4" s="782"/>
      <c r="K4" s="782"/>
      <c r="L4" s="782"/>
      <c r="M4" s="782"/>
      <c r="N4" s="782"/>
      <c r="O4" s="782"/>
      <c r="P4" s="782"/>
      <c r="Q4" s="782"/>
      <c r="R4" s="782"/>
      <c r="S4" s="782"/>
      <c r="T4" s="782"/>
      <c r="U4" s="782"/>
      <c r="V4" s="782"/>
      <c r="W4" s="782"/>
      <c r="X4" s="782"/>
      <c r="Y4" s="782"/>
    </row>
    <row r="5" ht="29.1" customHeight="true" x14ac:dyDescent="0.4">
      <c r="A5" s="199"/>
      <c r="B5" s="750" t="str">
        <f ca="true">IF(ISERROR(INDIRECT(CONCATENATE($B105,"!A2"))),"",INDIRECT(CONCATENATE($B105,"!A2")))</f>
        <v>Afghanistan</v>
      </c>
      <c r="C5" s="750"/>
      <c r="D5" s="750"/>
      <c r="E5" s="750"/>
      <c r="F5" s="750"/>
      <c r="G5" s="750"/>
      <c r="H5" s="750"/>
      <c r="I5" s="750"/>
      <c r="J5" s="750"/>
      <c r="K5" s="750"/>
      <c r="L5" s="750"/>
      <c r="M5" s="750"/>
      <c r="N5" s="750"/>
      <c r="O5" s="750"/>
      <c r="P5" s="750"/>
      <c r="Q5" s="750"/>
      <c r="R5" s="750"/>
      <c r="S5" s="750"/>
      <c r="T5" s="750"/>
      <c r="U5" s="750"/>
      <c r="V5" s="750"/>
      <c r="W5" s="750"/>
      <c r="X5" s="750"/>
      <c r="Y5" s="750"/>
    </row>
    <row r="6" x14ac:dyDescent="0.2">
      <c r="F6" s="200"/>
      <c r="G6" s="200"/>
      <c r="J6" s="201"/>
      <c r="K6" s="201"/>
      <c r="L6" s="201"/>
      <c r="M6" s="201"/>
      <c r="N6" s="201"/>
      <c r="O6" s="201"/>
      <c r="P6" s="201"/>
    </row>
    <row r="7" s="202" customFormat="true" ht="18" x14ac:dyDescent="0.25">
      <c r="B7" s="747" t="str">
        <f>B118</f>
        <v>National use of drinking water sources, 2004–2020</v>
      </c>
      <c r="C7" s="747"/>
      <c r="D7" s="747"/>
      <c r="E7" s="747"/>
      <c r="F7" s="747"/>
      <c r="G7" s="747"/>
      <c r="H7" s="747"/>
      <c r="I7" s="747"/>
      <c r="J7" s="747" t="str">
        <f>B218</f>
        <v>Urban use of drinking water sources,  2004–2020</v>
      </c>
      <c r="K7" s="747"/>
      <c r="L7" s="747"/>
      <c r="M7" s="747"/>
      <c r="N7" s="747"/>
      <c r="O7" s="747"/>
      <c r="P7" s="747"/>
      <c r="Q7" s="747"/>
      <c r="R7" s="747" t="str">
        <f>B318</f>
        <v>Rural use of drinking water sources, 2004–2020</v>
      </c>
      <c r="S7" s="747"/>
      <c r="T7" s="747"/>
      <c r="U7" s="747"/>
      <c r="V7" s="747"/>
      <c r="W7" s="747"/>
      <c r="X7" s="747"/>
      <c r="Y7" s="747"/>
    </row>
    <row r="8" s="202" customFormat="true" x14ac:dyDescent="0.2"/>
    <row r="17" x14ac:dyDescent="0.2">
      <c r="Q17" s="201"/>
      <c r="R17" s="201"/>
      <c r="S17" s="201"/>
      <c r="T17" s="201"/>
      <c r="U17" s="201"/>
      <c r="V17" s="201"/>
    </row>
    <row r="18" x14ac:dyDescent="0.2">
      <c r="Q18" s="201"/>
      <c r="R18" s="201"/>
      <c r="S18" s="201"/>
      <c r="T18" s="201"/>
      <c r="U18" s="201"/>
      <c r="V18" s="201"/>
    </row>
    <row r="19" x14ac:dyDescent="0.2">
      <c r="Q19" s="201"/>
      <c r="R19" s="201"/>
      <c r="S19" s="201"/>
      <c r="T19" s="201"/>
      <c r="U19" s="201"/>
      <c r="V19" s="201"/>
    </row>
    <row r="20" x14ac:dyDescent="0.2">
      <c r="Q20" s="201"/>
      <c r="R20" s="201"/>
      <c r="S20" s="201"/>
      <c r="T20" s="201"/>
      <c r="U20" s="201"/>
      <c r="V20" s="201"/>
    </row>
    <row r="21" x14ac:dyDescent="0.2">
      <c r="Q21" s="201"/>
      <c r="R21" s="201"/>
      <c r="S21" s="201"/>
      <c r="T21" s="201"/>
      <c r="U21" s="201"/>
      <c r="V21" s="201"/>
    </row>
    <row r="22" x14ac:dyDescent="0.2">
      <c r="Q22" s="201"/>
      <c r="R22" s="201"/>
      <c r="S22" s="201"/>
      <c r="T22" s="201"/>
      <c r="U22" s="201"/>
      <c r="V22" s="201"/>
    </row>
    <row r="23" x14ac:dyDescent="0.2">
      <c r="Q23" s="201"/>
      <c r="R23" s="201"/>
      <c r="S23" s="201"/>
      <c r="T23" s="201"/>
      <c r="U23" s="201"/>
      <c r="V23" s="201"/>
    </row>
    <row r="31" s="204" customFormat="true" x14ac:dyDescent="0.2">
      <c r="B31" s="760" t="str">
        <f ca="true">IF(ISERROR(INDIRECT(CONCATENATE($B105,"!A2"))),"",INDIRECT(CONCATENATE($B105,"!A2")))</f>
        <v>Afghanistan</v>
      </c>
      <c r="C31" s="761"/>
      <c r="D31" s="761"/>
      <c r="E31" s="762"/>
      <c r="F31" s="752" t="s">
        <v>0</v>
      </c>
      <c r="G31" s="752"/>
      <c r="H31" s="752"/>
      <c r="I31" s="753"/>
      <c r="J31" s="751" t="s">
        <v>1</v>
      </c>
      <c r="K31" s="752"/>
      <c r="L31" s="752"/>
      <c r="M31" s="753"/>
      <c r="N31" s="751" t="s">
        <v>2</v>
      </c>
      <c r="O31" s="752"/>
      <c r="P31" s="752"/>
      <c r="Q31" s="753"/>
      <c r="R31" s="751" t="s">
        <v>3</v>
      </c>
      <c r="S31" s="752"/>
      <c r="T31" s="752"/>
      <c r="U31" s="753"/>
      <c r="V31" s="751" t="s">
        <v>4</v>
      </c>
      <c r="W31" s="752"/>
      <c r="X31" s="752"/>
      <c r="Y31" s="753"/>
    </row>
    <row r="32" s="208" customFormat="true" ht="22.5" customHeight="true" x14ac:dyDescent="0.2">
      <c r="B32" s="763"/>
      <c r="C32" s="764"/>
      <c r="D32" s="764"/>
      <c r="E32" s="765"/>
      <c r="F32" s="205" t="s">
        <v>15</v>
      </c>
      <c r="G32" s="206" t="s">
        <v>16</v>
      </c>
      <c r="H32" s="206" t="s">
        <v>22</v>
      </c>
      <c r="I32" s="207" t="s">
        <v>24</v>
      </c>
      <c r="J32" s="205" t="s">
        <v>15</v>
      </c>
      <c r="K32" s="206" t="s">
        <v>16</v>
      </c>
      <c r="L32" s="206" t="s">
        <v>22</v>
      </c>
      <c r="M32" s="207" t="s">
        <v>23</v>
      </c>
      <c r="N32" s="205" t="s">
        <v>15</v>
      </c>
      <c r="O32" s="206" t="s">
        <v>16</v>
      </c>
      <c r="P32" s="206" t="s">
        <v>22</v>
      </c>
      <c r="Q32" s="207" t="s">
        <v>23</v>
      </c>
      <c r="R32" s="205" t="s">
        <v>15</v>
      </c>
      <c r="S32" s="206" t="s">
        <v>16</v>
      </c>
      <c r="T32" s="206" t="s">
        <v>22</v>
      </c>
      <c r="U32" s="207" t="s">
        <v>23</v>
      </c>
      <c r="V32" s="205" t="s">
        <v>15</v>
      </c>
      <c r="W32" s="206" t="s">
        <v>16</v>
      </c>
      <c r="X32" s="206" t="s">
        <v>22</v>
      </c>
      <c r="Y32" s="207" t="s">
        <v>23</v>
      </c>
    </row>
    <row r="33" x14ac:dyDescent="0.2">
      <c r="B33" s="754" t="s">
        <v>5</v>
      </c>
      <c r="C33" s="755"/>
      <c r="D33" s="758" t="s">
        <v>25</v>
      </c>
      <c r="E33" s="197">
        <f>C99</f>
        <v>2004</v>
      </c>
      <c r="F33" s="209">
        <f ca="true">E99</f>
        <v>39.179699446440949</v>
      </c>
      <c r="G33" s="210">
        <f t="shared" ref="G33:I34" ca="true" si="0">F99</f>
        <v>3.894772817402568</v>
      </c>
      <c r="H33" s="211">
        <f t="shared" ca="true" si="0"/>
        <v>31.05056544112017</v>
      </c>
      <c r="I33" s="212">
        <f t="shared" ca="true" si="0"/>
        <v>25.874962295036312</v>
      </c>
      <c r="J33" s="209">
        <f ca="true">J99</f>
        <v>40.120891829289633</v>
      </c>
      <c r="K33" s="210">
        <f t="shared" ref="K33:M34" ca="true" si="1">K99</f>
        <v>2.7226844329570126</v>
      </c>
      <c r="L33" s="211">
        <f t="shared" ca="true" si="1"/>
        <v>33.692509227053506</v>
      </c>
      <c r="M33" s="212">
        <f t="shared" ca="true" si="1"/>
        <v>23.463914510699851</v>
      </c>
      <c r="N33" s="209">
        <f ca="true">O99</f>
        <v>48.182679852243901</v>
      </c>
      <c r="O33" s="210">
        <f t="shared" ref="O33:Q34" ca="true" si="2">P99</f>
        <v>2.6498749551860161</v>
      </c>
      <c r="P33" s="211">
        <f t="shared" ca="true" si="2"/>
        <v>35.227509202684701</v>
      </c>
      <c r="Q33" s="212">
        <f t="shared" ca="true" si="2"/>
        <v>13.939935989885385</v>
      </c>
      <c r="R33" s="209">
        <f ca="true">T99</f>
        <v>56.085081221310219</v>
      </c>
      <c r="S33" s="210">
        <f t="shared" ref="S33:U34" ca="true" si="3">U99</f>
        <v>3.1463261149988528</v>
      </c>
      <c r="T33" s="211">
        <f t="shared" ca="true" si="3"/>
        <v>29.229498356829367</v>
      </c>
      <c r="U33" s="212">
        <f t="shared" ca="true" si="3"/>
        <v>11.539094306861557</v>
      </c>
      <c r="V33" s="209">
        <f ca="true">Y99</f>
        <v>80.584659100965069</v>
      </c>
      <c r="W33" s="210">
        <f t="shared" ref="W33:Y34" ca="true" si="4">Z99</f>
        <v>1.6249252491159978</v>
      </c>
      <c r="X33" s="211">
        <f t="shared" ca="true" si="4"/>
        <v>13.564858481704377</v>
      </c>
      <c r="Y33" s="212">
        <f t="shared" ca="true" si="4"/>
        <v>4.2255571682145501</v>
      </c>
    </row>
    <row r="34" x14ac:dyDescent="0.2">
      <c r="B34" s="756"/>
      <c r="C34" s="757"/>
      <c r="D34" s="759"/>
      <c r="E34" s="198">
        <f>C100</f>
        <v>2020</v>
      </c>
      <c r="F34" s="214">
        <f ca="true">E100</f>
        <v>46.297718334800813</v>
      </c>
      <c r="G34" s="215">
        <f t="shared" ca="true" si="0"/>
        <v>4.602360340324732</v>
      </c>
      <c r="H34" s="216">
        <f t="shared" ca="true" si="0"/>
        <v>34.771918161870644</v>
      </c>
      <c r="I34" s="217">
        <f t="shared" ca="true" si="0"/>
        <v>14.328003163003814</v>
      </c>
      <c r="J34" s="214">
        <f ca="true">J100</f>
        <v>59.41174130555536</v>
      </c>
      <c r="K34" s="215">
        <f t="shared" ca="true" si="1"/>
        <v>4.0318002868873117</v>
      </c>
      <c r="L34" s="216">
        <f t="shared" ca="true" si="1"/>
        <v>27.509794379376672</v>
      </c>
      <c r="M34" s="217">
        <f t="shared" ca="true" si="1"/>
        <v>9.0466640281806576</v>
      </c>
      <c r="N34" s="214">
        <f ca="true">O100</f>
        <v>67.284048077533669</v>
      </c>
      <c r="O34" s="215">
        <f t="shared" ca="true" si="2"/>
        <v>3.7003818473970784</v>
      </c>
      <c r="P34" s="216">
        <f t="shared" ca="true" si="2"/>
        <v>18.258335092177376</v>
      </c>
      <c r="Q34" s="217">
        <f t="shared" ca="true" si="2"/>
        <v>10.757234982891873</v>
      </c>
      <c r="R34" s="214">
        <f ca="true">T100</f>
        <v>68.873651904032755</v>
      </c>
      <c r="S34" s="215">
        <f t="shared" ca="true" si="3"/>
        <v>3.8637542266527247</v>
      </c>
      <c r="T34" s="216">
        <f t="shared" ca="true" si="3"/>
        <v>19.883543541746349</v>
      </c>
      <c r="U34" s="217">
        <f t="shared" ca="true" si="3"/>
        <v>7.3790503275681658</v>
      </c>
      <c r="V34" s="214">
        <f ca="true">Y100</f>
        <v>94.297259006002193</v>
      </c>
      <c r="W34" s="215">
        <f t="shared" ca="true" si="4"/>
        <v>1.9014288673642707</v>
      </c>
      <c r="X34" s="216">
        <f t="shared" ca="true" si="4"/>
        <v>3.4235729590511568</v>
      </c>
      <c r="Y34" s="217">
        <f t="shared" ca="true" si="4"/>
        <v>0.37773916758237647</v>
      </c>
    </row>
    <row r="35" x14ac:dyDescent="0.2">
      <c r="F35" s="200"/>
      <c r="H35" s="203"/>
    </row>
    <row r="36" x14ac:dyDescent="0.2">
      <c r="B36" s="754" t="s">
        <v>6</v>
      </c>
      <c r="C36" s="755"/>
      <c r="D36" s="758" t="s">
        <v>25</v>
      </c>
      <c r="E36" s="197">
        <f>C199</f>
        <v>2004</v>
      </c>
      <c r="F36" s="209">
        <f ca="true">E199</f>
        <v>57.243666689732216</v>
      </c>
      <c r="G36" s="210">
        <f t="shared" ref="G36:I37" ca="true" si="5">F199</f>
        <v>2.5879845944216306</v>
      </c>
      <c r="H36" s="211">
        <f t="shared" ca="true" si="5"/>
        <v>26.022453993823092</v>
      </c>
      <c r="I36" s="212">
        <f t="shared" ca="true" si="5"/>
        <v>14.145894722023058</v>
      </c>
      <c r="J36" s="209">
        <f ca="true">J199</f>
        <v>69.83945155984668</v>
      </c>
      <c r="K36" s="210">
        <f t="shared" ref="K36:M37" ca="true" si="6">K199</f>
        <v>2.7064800636643382</v>
      </c>
      <c r="L36" s="211">
        <f t="shared" ca="true" si="6"/>
        <v>20.384698234099005</v>
      </c>
      <c r="M36" s="212">
        <f t="shared" ca="true" si="6"/>
        <v>7.0693701423899711</v>
      </c>
      <c r="N36" s="209">
        <f ca="true">O199</f>
        <v>80.206111615423964</v>
      </c>
      <c r="O36" s="210">
        <f t="shared" ref="O36:Q37" ca="true" si="7">P199</f>
        <v>2.1842259849910555</v>
      </c>
      <c r="P36" s="211">
        <f t="shared" ca="true" si="7"/>
        <v>15.015963928374219</v>
      </c>
      <c r="Q36" s="212">
        <f t="shared" ca="true" si="7"/>
        <v>2.5936984712107574</v>
      </c>
      <c r="R36" s="209">
        <f ca="true">T199</f>
        <v>87.557180801841909</v>
      </c>
      <c r="S36" s="210">
        <f t="shared" ref="S36:U37" ca="true" si="8">U199</f>
        <v>1.6027192181704899</v>
      </c>
      <c r="T36" s="211">
        <f t="shared" ca="true" si="8"/>
        <v>9.7012412368832486</v>
      </c>
      <c r="U36" s="212">
        <f t="shared" ca="true" si="8"/>
        <v>1.1388587431043504</v>
      </c>
      <c r="V36" s="209">
        <f ca="true">Y199</f>
        <v>96.936616256880555</v>
      </c>
      <c r="W36" s="210">
        <f t="shared" ref="W36:Y37" ca="true" si="9">Z199</f>
        <v>0.70979717381213192</v>
      </c>
      <c r="X36" s="211">
        <f t="shared" ca="true" si="9"/>
        <v>2.1024918236882115</v>
      </c>
      <c r="Y36" s="212">
        <f t="shared" ca="true" si="9"/>
        <v>0.25109474561909195</v>
      </c>
    </row>
    <row r="37" x14ac:dyDescent="0.2">
      <c r="B37" s="756"/>
      <c r="C37" s="757"/>
      <c r="D37" s="759"/>
      <c r="E37" s="198">
        <f>C200</f>
        <v>2020</v>
      </c>
      <c r="F37" s="214">
        <f ca="true">E200</f>
        <v>82.753266394291714</v>
      </c>
      <c r="G37" s="215">
        <f t="shared" ca="true" si="5"/>
        <v>3.741272894472198</v>
      </c>
      <c r="H37" s="216">
        <f t="shared" ca="true" si="5"/>
        <v>12.939528850687566</v>
      </c>
      <c r="I37" s="217">
        <f t="shared" ca="true" si="5"/>
        <v>0.56593186054851685</v>
      </c>
      <c r="J37" s="214">
        <f ca="true">J200</f>
        <v>94.096368972730119</v>
      </c>
      <c r="K37" s="215">
        <f t="shared" ca="true" si="6"/>
        <v>3.6465055351940503</v>
      </c>
      <c r="L37" s="216">
        <f t="shared" ca="true" si="6"/>
        <v>2.2571254920758292</v>
      </c>
      <c r="M37" s="217">
        <f t="shared" ca="true" si="6"/>
        <v>0</v>
      </c>
      <c r="N37" s="214">
        <f ca="true">O200</f>
        <v>95.707960622036339</v>
      </c>
      <c r="O37" s="215">
        <f t="shared" ca="true" si="7"/>
        <v>2.6063826103864098</v>
      </c>
      <c r="P37" s="216">
        <f t="shared" ca="true" si="7"/>
        <v>1.6856567675772567</v>
      </c>
      <c r="Q37" s="217">
        <f t="shared" ca="true" si="7"/>
        <v>0</v>
      </c>
      <c r="R37" s="214">
        <f ca="true">T200</f>
        <v>96.332881025759377</v>
      </c>
      <c r="S37" s="215">
        <f t="shared" ca="true" si="8"/>
        <v>1.7633569097106878</v>
      </c>
      <c r="T37" s="216">
        <f t="shared" ca="true" si="8"/>
        <v>1.8621472543276241</v>
      </c>
      <c r="U37" s="217">
        <f t="shared" ca="true" si="8"/>
        <v>4.1614810202304398E-2</v>
      </c>
      <c r="V37" s="214">
        <f ca="true">Y200</f>
        <v>95.991094507128707</v>
      </c>
      <c r="W37" s="215">
        <f t="shared" ca="true" si="9"/>
        <v>0.70287379757241153</v>
      </c>
      <c r="X37" s="216">
        <f t="shared" ca="true" si="9"/>
        <v>2.7953830306626912</v>
      </c>
      <c r="Y37" s="217">
        <f t="shared" ca="true" si="9"/>
        <v>0.51064866463618586</v>
      </c>
    </row>
    <row r="38" x14ac:dyDescent="0.2">
      <c r="F38" s="200"/>
      <c r="G38" s="200"/>
      <c r="H38" s="203"/>
      <c r="I38" s="203"/>
    </row>
    <row r="39" x14ac:dyDescent="0.2">
      <c r="B39" s="754" t="s">
        <v>7</v>
      </c>
      <c r="C39" s="755"/>
      <c r="D39" s="758" t="s">
        <v>25</v>
      </c>
      <c r="E39" s="197">
        <f>C299</f>
        <v>2004</v>
      </c>
      <c r="F39" s="209">
        <f ca="true">E299</f>
        <v>38.682572809704531</v>
      </c>
      <c r="G39" s="210">
        <f t="shared" ref="G39:I40" ca="true" si="10">F299</f>
        <v>4.2819496781438655</v>
      </c>
      <c r="H39" s="211">
        <f t="shared" ca="true" si="10"/>
        <v>31.684464236155463</v>
      </c>
      <c r="I39" s="212">
        <f t="shared" ca="true" si="10"/>
        <v>25.351013275996138</v>
      </c>
      <c r="J39" s="209">
        <f ca="true">J299</f>
        <v>40.186715368301705</v>
      </c>
      <c r="K39" s="210">
        <f t="shared" ref="K39:M40" ca="true" si="11">K299</f>
        <v>2.5628921572204484</v>
      </c>
      <c r="L39" s="211">
        <f t="shared" ca="true" si="11"/>
        <v>31.709060112459611</v>
      </c>
      <c r="M39" s="212">
        <f t="shared" ca="true" si="11"/>
        <v>25.541332362018238</v>
      </c>
      <c r="N39" s="209">
        <f ca="true">O299</f>
        <v>44.81778557190578</v>
      </c>
      <c r="O39" s="210">
        <f t="shared" ref="O39:Q40" ca="true" si="12">P299</f>
        <v>3.2210196267884861</v>
      </c>
      <c r="P39" s="211">
        <f t="shared" ca="true" si="12"/>
        <v>34.472932124951512</v>
      </c>
      <c r="Q39" s="212">
        <f t="shared" ca="true" si="12"/>
        <v>17.488262676354225</v>
      </c>
      <c r="R39" s="209">
        <f ca="true">T299</f>
        <v>49.95155178676486</v>
      </c>
      <c r="S39" s="210">
        <f t="shared" ref="S39:U40" ca="true" si="13">U299</f>
        <v>3.0264243892488669</v>
      </c>
      <c r="T39" s="211">
        <f t="shared" ca="true" si="13"/>
        <v>36.103293159843759</v>
      </c>
      <c r="U39" s="212">
        <f t="shared" ca="true" si="13"/>
        <v>10.918730664142515</v>
      </c>
      <c r="V39" s="209">
        <f ca="true">Y299</f>
        <v>62.172109842262351</v>
      </c>
      <c r="W39" s="210">
        <f t="shared" ref="W39:Y40" ca="true" si="14">Z299</f>
        <v>2.204622320739738</v>
      </c>
      <c r="X39" s="211">
        <f t="shared" ca="true" si="14"/>
        <v>24.133065246225897</v>
      </c>
      <c r="Y39" s="212">
        <f t="shared" ca="true" si="14"/>
        <v>11.490202590772014</v>
      </c>
    </row>
    <row r="40" x14ac:dyDescent="0.2">
      <c r="B40" s="756"/>
      <c r="C40" s="757"/>
      <c r="D40" s="759"/>
      <c r="E40" s="198">
        <f>C300</f>
        <v>2020</v>
      </c>
      <c r="F40" s="214">
        <f ca="true">E300</f>
        <v>44.860837710970657</v>
      </c>
      <c r="G40" s="215">
        <f t="shared" ca="true" si="10"/>
        <v>4.9658498813595902</v>
      </c>
      <c r="H40" s="216">
        <f t="shared" ca="true" si="10"/>
        <v>34.018614291804624</v>
      </c>
      <c r="I40" s="217">
        <f t="shared" ca="true" si="10"/>
        <v>16.154698115865131</v>
      </c>
      <c r="J40" s="214">
        <f ca="true">J300</f>
        <v>54.653412788030067</v>
      </c>
      <c r="K40" s="215">
        <f t="shared" ca="true" si="11"/>
        <v>3.4855001638242475</v>
      </c>
      <c r="L40" s="216">
        <f t="shared" ca="true" si="11"/>
        <v>31.358590004714188</v>
      </c>
      <c r="M40" s="217">
        <f t="shared" ca="true" si="11"/>
        <v>10.502497043431504</v>
      </c>
      <c r="N40" s="214">
        <f ca="true">O300</f>
        <v>61.019335843625711</v>
      </c>
      <c r="O40" s="215">
        <f t="shared" ca="true" si="12"/>
        <v>4.3854125289296171</v>
      </c>
      <c r="P40" s="216">
        <f t="shared" ca="true" si="12"/>
        <v>25.397060712001576</v>
      </c>
      <c r="Q40" s="217">
        <f t="shared" ca="true" si="12"/>
        <v>9.1981909154430923</v>
      </c>
      <c r="R40" s="214">
        <f ca="true">T300</f>
        <v>63.773541264151582</v>
      </c>
      <c r="S40" s="215">
        <f t="shared" ca="true" si="13"/>
        <v>3.8638599556327717</v>
      </c>
      <c r="T40" s="216">
        <f t="shared" ca="true" si="13"/>
        <v>19.0248505486108</v>
      </c>
      <c r="U40" s="217">
        <f t="shared" ca="true" si="13"/>
        <v>13.337748231604849</v>
      </c>
      <c r="V40" s="214">
        <f ca="true">Y300</f>
        <v>73.256151083346737</v>
      </c>
      <c r="W40" s="215">
        <f t="shared" ca="true" si="14"/>
        <v>2.597662299374718</v>
      </c>
      <c r="X40" s="216">
        <f t="shared" ca="true" si="14"/>
        <v>18.1674003205394</v>
      </c>
      <c r="Y40" s="217">
        <f t="shared" ca="true" si="14"/>
        <v>5.9787862967391447</v>
      </c>
    </row>
    <row r="97" s="204" customFormat="true" ht="16.5" customHeight="true" x14ac:dyDescent="0.2">
      <c r="A97" s="768" t="s">
        <v>5</v>
      </c>
      <c r="B97" s="768"/>
      <c r="C97" s="768"/>
      <c r="D97" s="766" t="s">
        <v>0</v>
      </c>
      <c r="E97" s="755"/>
      <c r="F97" s="755"/>
      <c r="G97" s="755"/>
      <c r="H97" s="767"/>
      <c r="I97" s="766" t="s">
        <v>1</v>
      </c>
      <c r="J97" s="755"/>
      <c r="K97" s="755"/>
      <c r="L97" s="755"/>
      <c r="M97" s="767"/>
      <c r="N97" s="766" t="s">
        <v>2</v>
      </c>
      <c r="O97" s="755"/>
      <c r="P97" s="755"/>
      <c r="Q97" s="755"/>
      <c r="R97" s="767"/>
      <c r="S97" s="766" t="s">
        <v>3</v>
      </c>
      <c r="T97" s="755"/>
      <c r="U97" s="755"/>
      <c r="V97" s="755"/>
      <c r="W97" s="767"/>
      <c r="X97" s="766" t="s">
        <v>4</v>
      </c>
      <c r="Y97" s="755"/>
      <c r="Z97" s="755"/>
      <c r="AA97" s="755"/>
      <c r="AB97" s="767"/>
    </row>
    <row r="98" s="208" customFormat="true" ht="22.5" customHeight="true" x14ac:dyDescent="0.2">
      <c r="A98" s="769"/>
      <c r="B98" s="769"/>
      <c r="C98" s="769"/>
      <c r="D98" s="218" t="s">
        <v>14</v>
      </c>
      <c r="E98" s="219" t="s">
        <v>15</v>
      </c>
      <c r="F98" s="206" t="s">
        <v>16</v>
      </c>
      <c r="G98" s="206" t="s">
        <v>22</v>
      </c>
      <c r="H98" s="207" t="s">
        <v>17</v>
      </c>
      <c r="I98" s="218" t="s">
        <v>14</v>
      </c>
      <c r="J98" s="219" t="s">
        <v>15</v>
      </c>
      <c r="K98" s="206" t="s">
        <v>16</v>
      </c>
      <c r="L98" s="206" t="s">
        <v>22</v>
      </c>
      <c r="M98" s="207" t="s">
        <v>17</v>
      </c>
      <c r="N98" s="218" t="s">
        <v>14</v>
      </c>
      <c r="O98" s="219" t="s">
        <v>15</v>
      </c>
      <c r="P98" s="206" t="s">
        <v>16</v>
      </c>
      <c r="Q98" s="206" t="s">
        <v>22</v>
      </c>
      <c r="R98" s="207" t="s">
        <v>17</v>
      </c>
      <c r="S98" s="218" t="s">
        <v>14</v>
      </c>
      <c r="T98" s="219" t="s">
        <v>15</v>
      </c>
      <c r="U98" s="206" t="s">
        <v>16</v>
      </c>
      <c r="V98" s="206" t="s">
        <v>22</v>
      </c>
      <c r="W98" s="207" t="s">
        <v>17</v>
      </c>
      <c r="X98" s="218" t="s">
        <v>14</v>
      </c>
      <c r="Y98" s="219" t="s">
        <v>15</v>
      </c>
      <c r="Z98" s="206" t="s">
        <v>16</v>
      </c>
      <c r="AA98" s="206" t="s">
        <v>22</v>
      </c>
      <c r="AB98" s="207" t="s">
        <v>17</v>
      </c>
    </row>
    <row r="99" s="228" customFormat="true" ht="15" customHeight="true" x14ac:dyDescent="0.2">
      <c r="A99" s="773" t="s">
        <v>10</v>
      </c>
      <c r="B99" s="774"/>
      <c r="C99" s="316">
        <v>2004</v>
      </c>
      <c r="D99" s="220">
        <f ca="true">IF((D101+H101)&gt;100,D101*100/(D101+H101),D101)</f>
        <v>43.074472263843518</v>
      </c>
      <c r="E99" s="221">
        <f ca="true">D99*AVERAGEIF(E105:E116,"&gt;0")/100</f>
        <v>39.179699446440949</v>
      </c>
      <c r="F99" s="222">
        <f ca="true">D99*(100-AVERAGEIF(E105:E116,"&gt;0"))/100</f>
        <v>3.894772817402568</v>
      </c>
      <c r="G99" s="223">
        <f ca="true">100-(E99+F99+H99)</f>
        <v>31.05056544112017</v>
      </c>
      <c r="H99" s="224">
        <f ca="true">IF((D101+H101)&gt;100,H101*100/(D101+H101),H101)</f>
        <v>25.874962295036312</v>
      </c>
      <c r="I99" s="220">
        <f ca="true">IF((I101+M101)&gt;100,I101*100/(I101+M101),I101)</f>
        <v>42.843576262246643</v>
      </c>
      <c r="J99" s="221">
        <f ca="true">I99*AVERAGEIF(J105:J116,"&gt;0")/100</f>
        <v>40.120891829289633</v>
      </c>
      <c r="K99" s="225">
        <f ca="true">I99*(100-AVERAGEIF(J105:J116,"&gt;0"))/100</f>
        <v>2.7226844329570126</v>
      </c>
      <c r="L99" s="226">
        <f ca="true">100-(J99+K99+M99)</f>
        <v>33.692509227053506</v>
      </c>
      <c r="M99" s="227">
        <f ca="true">IF((I101+M101)&gt;100,M101*100/(I101+M101),M101)</f>
        <v>23.463914510699851</v>
      </c>
      <c r="N99" s="220">
        <f ca="true">IF((N101+R101)&gt;100,N101*100/(N101+R101),N101)</f>
        <v>50.832554807429915</v>
      </c>
      <c r="O99" s="221">
        <f ca="true">N99*AVERAGEIF(O105:O116,"&gt;0")/100</f>
        <v>48.182679852243901</v>
      </c>
      <c r="P99" s="225">
        <f ca="true">N99*(100-AVERAGEIF(O105:O116,"&gt;0"))/100</f>
        <v>2.6498749551860161</v>
      </c>
      <c r="Q99" s="226">
        <f ca="true">100-(O99+P99+R99)</f>
        <v>35.227509202684701</v>
      </c>
      <c r="R99" s="227">
        <f ca="true">IF((N101+R101)&gt;100,R101*100/(N101+R101),R101)</f>
        <v>13.939935989885385</v>
      </c>
      <c r="S99" s="220">
        <f ca="true">IF((S101+W101)&gt;100,S101*100/(S101+W101),S101)</f>
        <v>59.231407336309076</v>
      </c>
      <c r="T99" s="221">
        <f ca="true">S99*AVERAGEIF(T105:T116,"&gt;0")/100</f>
        <v>56.085081221310219</v>
      </c>
      <c r="U99" s="225">
        <f ca="true">S99*(100-AVERAGEIF(T105:T116,"&gt;0"))/100</f>
        <v>3.1463261149988528</v>
      </c>
      <c r="V99" s="226">
        <f ca="true">100-(T99+U99+W99)</f>
        <v>29.229498356829367</v>
      </c>
      <c r="W99" s="227">
        <f ca="true">IF((S101+W101)&gt;100,W101*100/(S101+W101),W101)</f>
        <v>11.539094306861557</v>
      </c>
      <c r="X99" s="220">
        <f ca="true">IF((X101+AB101)&gt;100,X101*100/(X101+AB101),X101)</f>
        <v>82.209584350081059</v>
      </c>
      <c r="Y99" s="221">
        <f ca="true">X99*AVERAGEIF(Y105:Y116,"&gt;0")/100</f>
        <v>80.584659100965069</v>
      </c>
      <c r="Z99" s="225">
        <f ca="true">X99*(100-AVERAGEIF(Y105:Y116,"&gt;0"))/100</f>
        <v>1.6249252491159978</v>
      </c>
      <c r="AA99" s="226">
        <f ca="true">100-(Y99+Z99+AB99)</f>
        <v>13.564858481704377</v>
      </c>
      <c r="AB99" s="227">
        <f ca="true">IF((X101+AB101)&gt;100,AB101*100/(X101+AB101),AB101)</f>
        <v>4.2255571682145501</v>
      </c>
    </row>
    <row r="100" s="228" customFormat="true" ht="15" customHeight="true" x14ac:dyDescent="0.2">
      <c r="A100" s="775"/>
      <c r="B100" s="776"/>
      <c r="C100" s="317">
        <v>2020</v>
      </c>
      <c r="D100" s="229">
        <f ca="true">IF((D102+H102)&gt;100,D102*100/(D102+H102),D102)</f>
        <v>50.900078675125542</v>
      </c>
      <c r="E100" s="230">
        <f ca="true">D100*AVERAGEIF(E105:E116,"&gt;0")/100</f>
        <v>46.297718334800813</v>
      </c>
      <c r="F100" s="231">
        <f ca="true">D100*(100-AVERAGEIF(E105:E116,"&gt;0"))/100</f>
        <v>4.602360340324732</v>
      </c>
      <c r="G100" s="232">
        <f ca="true">100-(E100+F100+H100)</f>
        <v>34.771918161870644</v>
      </c>
      <c r="H100" s="233">
        <f ca="true">IF((D102+H102)&gt;100,H102*100/(D102+H102),H102)</f>
        <v>14.328003163003814</v>
      </c>
      <c r="I100" s="229">
        <f ca="true">IF((I102+M102)&gt;100,I102*100/(I102+M102),I102)</f>
        <v>63.443541592442671</v>
      </c>
      <c r="J100" s="230">
        <f ca="true">I100*AVERAGEIF(J105:J116,"&gt;0")/100</f>
        <v>59.41174130555536</v>
      </c>
      <c r="K100" s="231">
        <f ca="true">I100*(100-AVERAGEIF(J105:J116,"&gt;0"))/100</f>
        <v>4.0318002868873117</v>
      </c>
      <c r="L100" s="232">
        <f ca="true">100-(J100+K100+M100)</f>
        <v>27.509794379376672</v>
      </c>
      <c r="M100" s="233">
        <f ca="true">IF((I102+M102)&gt;100,M102*100/(I102+M102),M102)</f>
        <v>9.0466640281806576</v>
      </c>
      <c r="N100" s="229">
        <f ca="true">IF((N102+R102)&gt;100,N102*100/(N102+R102),N102)</f>
        <v>70.984429924930737</v>
      </c>
      <c r="O100" s="230">
        <f ca="true">N100*AVERAGEIF(O105:O116,"&gt;0")/100</f>
        <v>67.284048077533669</v>
      </c>
      <c r="P100" s="231">
        <f ca="true">N100*(100-AVERAGEIF(O105:O116,"&gt;0"))/100</f>
        <v>3.7003818473970784</v>
      </c>
      <c r="Q100" s="232">
        <f ca="true">100-(O100+P100+R100)</f>
        <v>18.258335092177376</v>
      </c>
      <c r="R100" s="233">
        <f ca="true">IF((N102+R102)&gt;100,R102*100/(N102+R102),R102)</f>
        <v>10.757234982891873</v>
      </c>
      <c r="S100" s="229">
        <f ca="true">IF((S102+W102)&gt;100,S102*100/(S102+W102),S102)</f>
        <v>72.737406130685486</v>
      </c>
      <c r="T100" s="230">
        <f ca="true">S100*AVERAGEIF(T105:T116,"&gt;0")/100</f>
        <v>68.873651904032755</v>
      </c>
      <c r="U100" s="231">
        <f ca="true">S100*(100-AVERAGEIF(T105:T116,"&gt;0"))/100</f>
        <v>3.8637542266527247</v>
      </c>
      <c r="V100" s="232">
        <f ca="true">100-(T100+U100+W100)</f>
        <v>19.883543541746349</v>
      </c>
      <c r="W100" s="233">
        <f ca="true">IF((S102+W102)&gt;100,W102*100/(S102+W102),W102)</f>
        <v>7.3790503275681658</v>
      </c>
      <c r="X100" s="229">
        <f ca="true">IF((X102+AB102)&gt;100,X102*100/(X102+AB102),X102)</f>
        <v>96.198687873366453</v>
      </c>
      <c r="Y100" s="230">
        <f ca="true">X100*AVERAGEIF(Y105:Y116,"&gt;0")/100</f>
        <v>94.297259006002193</v>
      </c>
      <c r="Z100" s="231">
        <f ca="true">X100*(100-AVERAGEIF(Y105:Y116,"&gt;0"))/100</f>
        <v>1.9014288673642707</v>
      </c>
      <c r="AA100" s="232">
        <f ca="true">100-(Y100+Z100+AB100)</f>
        <v>3.4235729590511568</v>
      </c>
      <c r="AB100" s="233">
        <f ca="true">IF((X102+AB102)&gt;100,AB102*100/(X102+AB102),AB102)</f>
        <v>0.37773916758237647</v>
      </c>
    </row>
    <row r="101" hidden="true" x14ac:dyDescent="0.2">
      <c r="A101" s="777" t="s">
        <v>12</v>
      </c>
      <c r="B101" s="778"/>
      <c r="C101" s="234">
        <f>MinRegYear(C99,C105:C116)</f>
        <v>2008</v>
      </c>
      <c r="D101" s="235">
        <f ca="true">IF(MAX(C105:C116)-MIN(C105:C116)&lt;5,AVERAGEIF(C105:C116,"&gt;0",D105:D116),
IF(FORECAST($C101,D$105:D$116,$C$105:$C$116)&lt;0,0,
IF(FORECAST($C101,D$105:D$116,$C$105:$C$116)&gt;100,100,
FORECAST($C101,D$105:D$116,$C$105:$C$116))))</f>
        <v>43.074472263843518</v>
      </c>
      <c r="E101" s="236"/>
      <c r="F101" s="237"/>
      <c r="G101" s="237"/>
      <c r="H101" s="238">
        <f ca="true">IF(MAX(C105:C116)-MIN(C105:C116)&lt;5,AVERAGEIF(C105:C116,"&gt;0",H105:H116),
IF(FORECAST($C101,H$105:H$116,$C$105:$C$116)&lt;0,0,
IF(FORECAST($C101,H$105:H$116,$C$105:$C$116)&gt;100,100,
FORECAST($C101,H$105:H$116,$C$105:$C$116))))</f>
        <v>25.874962295036312</v>
      </c>
      <c r="I101" s="235">
        <f ca="true">IF(MAX(C105:C116)-MIN(C105:C116)&lt;5,AVERAGEIF(C105:C116,"&gt;0",I105:I116),
IF(FORECAST($C101,I$105:I$116,$C$105:$C$116)&lt;0,0,
IF(FORECAST($C101,I$105:I$116,$C$105:$C$116)&gt;100,100,
FORECAST($C101,I$105:I$116,$C$105:$C$116))))</f>
        <v>42.843576262246643</v>
      </c>
      <c r="J101" s="236"/>
      <c r="K101" s="237"/>
      <c r="L101" s="237"/>
      <c r="M101" s="238">
        <f ca="true">IF(MAX(C105:C116)-MIN(C105:C116)&lt;5,AVERAGEIF(C105:C116,"&gt;0",M105:M116),
IF(FORECAST($C101,M$105:M$116,$C$105:$C$116)&lt;0,0,
IF(FORECAST($C101,M$105:M$116,$C$105:$C$116)&gt;100,100,
FORECAST($C101,M$105:M$116,$C$105:$C$116))))</f>
        <v>23.463914510699851</v>
      </c>
      <c r="N101" s="235">
        <f ca="true">IF(MAX(C105:C116)-MIN(C105:C116)&lt;5,AVERAGEIF(C105:C116,"&gt;0",N105:N116),
IF(FORECAST($C101,N$105:N$116,$C$105:$C$116)&lt;0,0,
IF(FORECAST($C101,N$105:N$116,$C$105:$C$116)&gt;100,100,
FORECAST($C101,N$105:N$116,$C$105:$C$116))))</f>
        <v>50.832554807429915</v>
      </c>
      <c r="O101" s="236"/>
      <c r="P101" s="237"/>
      <c r="Q101" s="237"/>
      <c r="R101" s="238">
        <f ca="true">IF(MAX(C105:C116)-MIN(C105:C116)&lt;5,AVERAGEIF(C105:C116,"&gt;0",R105:R116),
IF(FORECAST($C101,R$105:R$116,$C$105:$C$116)&lt;0,0,
IF(FORECAST($C101,R$105:R$116,$C$105:$C$116)&gt;100,100,
FORECAST($C101,R$105:R$116,$C$105:$C$116))))</f>
        <v>13.939935989885385</v>
      </c>
      <c r="S101" s="235">
        <f ca="true">IF(MAX(C105:C116)-MIN(C105:C116)&lt;5,AVERAGEIF(C105:C116,"&gt;0",S105:S116),
IF(FORECAST($C101,S$105:S$116,$C$105:$C$116)&lt;0,0,
IF(FORECAST($C101,S$105:S$116,$C$105:$C$116)&gt;100,100,
FORECAST($C101,S$105:S$116,$C$105:$C$116))))</f>
        <v>59.231407336309076</v>
      </c>
      <c r="T101" s="236"/>
      <c r="U101" s="237"/>
      <c r="V101" s="237"/>
      <c r="W101" s="238">
        <f ca="true">IF(MAX(C105:C116)-MIN(C105:C116)&lt;5,AVERAGEIF(C105:C116,"&gt;0",W105:W116),
IF(FORECAST($C101,W$105:W$116,$C$105:$C$116)&lt;0,0,
IF(FORECAST($C101,W$105:W$116,$C$105:$C$116)&gt;100,100,
FORECAST($C101,W$105:W$116,$C$105:$C$116))))</f>
        <v>11.539094306861557</v>
      </c>
      <c r="X101" s="235">
        <f ca="true">IF(MAX(C105:C116)-MIN(C105:C116)&lt;5,AVERAGEIF(C105:C116,"&gt;0",X105:X116),
IF(FORECAST($C101,X$105:X$116,$C$105:$C$116)&lt;0,0,
IF(FORECAST($C101,X$105:X$116,$C$105:$C$116)&gt;100,100,
FORECAST($C101,X$105:X$116,$C$105:$C$116))))</f>
        <v>82.209584350081059</v>
      </c>
      <c r="Y101" s="236"/>
      <c r="Z101" s="237"/>
      <c r="AA101" s="237"/>
      <c r="AB101" s="238">
        <f ca="true">IF(MAX(C105:C116)-MIN(C105:C116)&lt;5,AVERAGEIF(C105:C116,"&gt;0",AB105:AB116),
IF(FORECAST($C101,AB$105:AB$116,$C$105:$C$116)&lt;0,0,
IF(FORECAST($C101,AB$105:AB$116,$C$105:$C$116)&gt;100,100,
FORECAST($C101,AB$105:AB$116,$C$105:$C$116))))</f>
        <v>4.2255571682145501</v>
      </c>
    </row>
    <row r="102" hidden="true" x14ac:dyDescent="0.2">
      <c r="A102" s="779"/>
      <c r="B102" s="780"/>
      <c r="C102" s="213">
        <f>MaxRegYear(C100,C105:C116)</f>
        <v>2019</v>
      </c>
      <c r="D102" s="239">
        <f ca="true">IF(MAX(C105:C116)-MIN(C105:C116)&lt;5,AVERAGEIF(C105:C116,"&gt;0",D105:D116),
IF(FORECAST($C102,D$105:D$116,$C$105:$C$116)&lt;0,0,
IF(FORECAST($C102,D$105:D$116,$C$105:$C$116)&gt;100,100,
FORECAST($C102,D$105:D$116,$C$105:$C$116))))</f>
        <v>50.900078675125542</v>
      </c>
      <c r="E102" s="240"/>
      <c r="F102" s="241"/>
      <c r="G102" s="241"/>
      <c r="H102" s="242">
        <f ca="true">IF(MAX(C105:C116)-MIN(C105:C116)&lt;5,AVERAGEIF(C105:C116,"&gt;0",H105:H116),
IF(FORECAST($C102,H$105:H$116,$C$105:$C$116)&lt;0,0,
IF(FORECAST($C102,H$105:H$116,$C$105:$C$116)&gt;100,100,
FORECAST($C102,H$105:H$116,$C$105:$C$116))))</f>
        <v>14.328003163003814</v>
      </c>
      <c r="I102" s="239">
        <f ca="true">IF(MAX(C105:C116)-MIN(C105:C116)&lt;5,AVERAGEIF(C105:C116,"&gt;0",I105:I116),
IF(FORECAST($C102,I$105:I$116,$C$105:$C$116)&lt;0,0,
IF(FORECAST($C102,I$105:I$116,$C$105:$C$116)&gt;100,100,
FORECAST($C102,I$105:I$116,$C$105:$C$116))))</f>
        <v>63.443541592442671</v>
      </c>
      <c r="J102" s="240"/>
      <c r="K102" s="241"/>
      <c r="L102" s="241"/>
      <c r="M102" s="242">
        <f ca="true">IF(MAX(C105:C116)-MIN(C105:C116)&lt;5,AVERAGEIF(C105:C116,"&gt;0",M105:M116),
IF(FORECAST($C102,M$105:M$116,$C$105:$C$116)&lt;0,0,
IF(FORECAST($C102,M$105:M$116,$C$105:$C$116)&gt;100,100,
FORECAST($C102,M$105:M$116,$C$105:$C$116))))</f>
        <v>9.0466640281806576</v>
      </c>
      <c r="N102" s="239">
        <f ca="true">IF(MAX(C105:C116)-MIN(C105:C116)&lt;5,AVERAGEIF(C105:C116,"&gt;0",N105:N116),
IF(FORECAST($C102,N$105:N$116,$C$105:$C$116)&lt;0,0,
IF(FORECAST($C102,N$105:N$116,$C$105:$C$116)&gt;100,100,
FORECAST($C102,N$105:N$116,$C$105:$C$116))))</f>
        <v>70.984429924930737</v>
      </c>
      <c r="O102" s="240"/>
      <c r="P102" s="241"/>
      <c r="Q102" s="241"/>
      <c r="R102" s="242">
        <f ca="true">IF(MAX(C105:C116)-MIN(C105:C116)&lt;5,AVERAGEIF(C105:C116,"&gt;0",R105:R116),
IF(FORECAST($C102,R$105:R$116,$C$105:$C$116)&lt;0,0,
IF(FORECAST($C102,R$105:R$116,$C$105:$C$116)&gt;100,100,
FORECAST($C102,R$105:R$116,$C$105:$C$116))))</f>
        <v>10.757234982891873</v>
      </c>
      <c r="S102" s="239">
        <f ca="true">IF(MAX(C105:C116)-MIN(C105:C116)&lt;5,AVERAGEIF(C105:C116,"&gt;0",S105:S116),
IF(FORECAST($C102,S$105:S$116,$C$105:$C$116)&lt;0,0,
IF(FORECAST($C102,S$105:S$116,$C$105:$C$116)&gt;100,100,
FORECAST($C102,S$105:S$116,$C$105:$C$116))))</f>
        <v>72.737406130685486</v>
      </c>
      <c r="T102" s="240"/>
      <c r="U102" s="241"/>
      <c r="V102" s="241"/>
      <c r="W102" s="242">
        <f ca="true">IF(MAX(C105:C116)-MIN(C105:C116)&lt;5,AVERAGEIF(C105:C116,"&gt;0",W105:W116),
IF(FORECAST($C102,W$105:W$116,$C$105:$C$116)&lt;0,0,
IF(FORECAST($C102,W$105:W$116,$C$105:$C$116)&gt;100,100,
FORECAST($C102,W$105:W$116,$C$105:$C$116))))</f>
        <v>7.3790503275681658</v>
      </c>
      <c r="X102" s="239">
        <f ca="true">IF(MAX(C105:C116)-MIN(C105:C116)&lt;5,AVERAGEIF(C105:C116,"&gt;0",X105:X116),
IF(FORECAST($C102,X$105:X$116,$C$105:$C$116)&lt;0,0,
IF(FORECAST($C102,X$105:X$116,$C$105:$C$116)&gt;100,100,
FORECAST($C102,X$105:X$116,$C$105:$C$116))))</f>
        <v>96.198687873366453</v>
      </c>
      <c r="Y102" s="240"/>
      <c r="Z102" s="241"/>
      <c r="AA102" s="241"/>
      <c r="AB102" s="242">
        <f ca="true">IF(MAX(C105:C116)-MIN(C105:C116)&lt;5,AVERAGEIF(C105:C116,"&gt;0",AB105:AB116),
IF(FORECAST($C102,AB$105:AB$116,$C$105:$C$116)&lt;0,0,
IF(FORECAST($C102,AB$105:AB$116,$C$105:$C$116)&gt;100,100,
FORECAST($C102,AB$105:AB$116,$C$105:$C$116))))</f>
        <v>0.37773916758237647</v>
      </c>
    </row>
    <row r="103" ht="9" customHeight="true" x14ac:dyDescent="0.2">
      <c r="D103" s="243"/>
      <c r="I103" s="243"/>
      <c r="K103" s="203"/>
      <c r="L103" s="203"/>
      <c r="N103" s="243"/>
      <c r="P103" s="203"/>
      <c r="Q103" s="203"/>
      <c r="S103" s="243"/>
      <c r="U103" s="203"/>
      <c r="V103" s="203"/>
      <c r="X103" s="243"/>
      <c r="Z103" s="203"/>
      <c r="AA103" s="203"/>
      <c r="AB103" s="244"/>
    </row>
    <row r="104" s="272" customFormat="true" ht="22.5" customHeight="true" x14ac:dyDescent="0.2">
      <c r="B104" s="245" t="s">
        <v>8</v>
      </c>
      <c r="C104" s="246" t="s">
        <v>9</v>
      </c>
      <c r="D104" s="247" t="s">
        <v>14</v>
      </c>
      <c r="E104" s="737" t="s">
        <v>591</v>
      </c>
      <c r="F104" s="326"/>
      <c r="G104" s="326"/>
      <c r="H104" s="249" t="s">
        <v>17</v>
      </c>
      <c r="I104" s="246" t="s">
        <v>14</v>
      </c>
      <c r="J104" s="737" t="s">
        <v>591</v>
      </c>
      <c r="K104" s="326"/>
      <c r="L104" s="326"/>
      <c r="M104" s="249" t="s">
        <v>17</v>
      </c>
      <c r="N104" s="247" t="s">
        <v>14</v>
      </c>
      <c r="O104" s="737" t="s">
        <v>591</v>
      </c>
      <c r="P104" s="326"/>
      <c r="Q104" s="326"/>
      <c r="R104" s="249" t="s">
        <v>17</v>
      </c>
      <c r="S104" s="247" t="s">
        <v>14</v>
      </c>
      <c r="T104" s="737" t="s">
        <v>591</v>
      </c>
      <c r="U104" s="326"/>
      <c r="V104" s="326"/>
      <c r="W104" s="249" t="s">
        <v>17</v>
      </c>
      <c r="X104" s="247" t="s">
        <v>14</v>
      </c>
      <c r="Y104" s="737" t="s">
        <v>591</v>
      </c>
      <c r="Z104" s="326"/>
      <c r="AA104" s="326"/>
      <c r="AB104" s="249" t="s">
        <v>17</v>
      </c>
      <c r="AD104" s="327"/>
    </row>
    <row r="105" x14ac:dyDescent="0.2">
      <c r="A105" s="251"/>
      <c r="B105" s="489" t="s">
        <v>180</v>
      </c>
      <c r="C105" s="490">
        <v>2010</v>
      </c>
      <c r="D105" s="165">
        <f t="shared" ref="D105:D116" ca="true" si="15">IF(ISERROR(INDIRECT(CONCATENATE($B105,"!C16"))),"",INDIRECT(CONCATENATE($B105,"!C16")))</f>
        <v>42.797174245446875</v>
      </c>
      <c r="E105" s="252" t="str">
        <f t="shared" ref="E105:E116" ca="true" si="16">IF(ISERROR(INDIRECT(CONCATENATE($B105,"!C23"))),"",INDIRECT(CONCATENATE($B105,"!C23")))</f>
        <v>N/A</v>
      </c>
      <c r="F105" s="253"/>
      <c r="G105" s="253"/>
      <c r="H105" s="254">
        <f t="shared" ref="H105:H116" ca="true" si="17">IF(ISERROR(INDIRECT(CONCATENATE($B105,"!C21"))),"",INDIRECT(CONCATENATE($B105,"!C21")))</f>
        <v>28.484533951220563</v>
      </c>
      <c r="I105" s="165">
        <f t="shared" ref="I105:I116" ca="true" si="18">IF(ISERROR(INDIRECT(CONCATENATE($B105,"!D16"))),"",INDIRECT(CONCATENATE($B105,"!D16")))</f>
        <v>45.373736568271745</v>
      </c>
      <c r="J105" s="252" t="str">
        <f t="shared" ref="J105:J116" ca="true" si="19">IF(ISERROR(INDIRECT(CONCATENATE($B105,"!D23"))),"",INDIRECT(CONCATENATE($B105,"!D23")))</f>
        <v>N/A</v>
      </c>
      <c r="K105" s="253"/>
      <c r="L105" s="253"/>
      <c r="M105" s="254">
        <f t="shared" ref="M105:M116" ca="true" si="20">IF(ISERROR(INDIRECT(CONCATENATE($B105,"!D21"))),"",INDIRECT(CONCATENATE($B105,"!D21")))</f>
        <v>20.814745997362863</v>
      </c>
      <c r="N105" s="165">
        <f t="shared" ref="N105:N116" ca="true" si="21">IF(ISERROR(INDIRECT(CONCATENATE($B105,"!E16"))),"",INDIRECT(CONCATENATE($B105,"!E16")))</f>
        <v>50.714351809453149</v>
      </c>
      <c r="O105" s="252" t="str">
        <f t="shared" ref="O105:O116" ca="true" si="22">IF(ISERROR(INDIRECT(CONCATENATE($B105,"!E23"))),"",INDIRECT(CONCATENATE($B105,"!E23")))</f>
        <v>N/A</v>
      </c>
      <c r="P105" s="253"/>
      <c r="Q105" s="253"/>
      <c r="R105" s="254">
        <f t="shared" ref="R105:R116" ca="true" si="23">IF(ISERROR(INDIRECT(CONCATENATE($B105,"!E21"))),"",INDIRECT(CONCATENATE($B105,"!E21")))</f>
        <v>10.611080761479915</v>
      </c>
      <c r="S105" s="165">
        <f t="shared" ref="S105:S116" ca="true" si="24">IF(ISERROR(INDIRECT(CONCATENATE($B105,"!F16"))),"",INDIRECT(CONCATENATE($B105,"!F16")))</f>
        <v>63.380614923353917</v>
      </c>
      <c r="T105" s="252" t="str">
        <f t="shared" ref="T105:T116" ca="true" si="25">IF(ISERROR(INDIRECT(CONCATENATE($B105,"!F23"))),"",INDIRECT(CONCATENATE($B105,"!F23")))</f>
        <v>N/A</v>
      </c>
      <c r="U105" s="253"/>
      <c r="V105" s="253"/>
      <c r="W105" s="254">
        <f t="shared" ref="W105:W116" ca="true" si="26">IF(ISERROR(INDIRECT(CONCATENATE($B105,"!F21"))),"",INDIRECT(CONCATENATE($B105,"!F21")))</f>
        <v>4.8671105697480455</v>
      </c>
      <c r="X105" s="165">
        <f t="shared" ref="X105:X116" ca="true" si="27">IF(ISERROR(INDIRECT(CONCATENATE($B105,"!G16"))),"",INDIRECT(CONCATENATE($B105,"!G16")))</f>
        <v>85.460405192525982</v>
      </c>
      <c r="Y105" s="252" t="str">
        <f t="shared" ref="Y105:Y116" ca="true" si="28">IF(ISERROR(INDIRECT(CONCATENATE($B105,"!G23"))),"",INDIRECT(CONCATENATE($B105,"!G23")))</f>
        <v>N/A</v>
      </c>
      <c r="Z105" s="253"/>
      <c r="AA105" s="253"/>
      <c r="AB105" s="254">
        <f t="shared" ref="AB105:AB116" ca="true" si="29">IF(ISERROR(INDIRECT(CONCATENATE($B105,"!G221"))),"",INDIRECT(CONCATENATE($B105,"!G21")))</f>
        <v>1.665438859076809</v>
      </c>
    </row>
    <row r="106" x14ac:dyDescent="0.2">
      <c r="A106" s="251"/>
      <c r="B106" s="491" t="s">
        <v>321</v>
      </c>
      <c r="C106" s="492">
        <v>2011</v>
      </c>
      <c r="D106" s="166">
        <f t="shared" ca="true" si="15"/>
        <v>45.929886282695875</v>
      </c>
      <c r="E106" s="255">
        <f t="shared" ca="true" si="16"/>
        <v>90.052627377843649</v>
      </c>
      <c r="F106" s="253"/>
      <c r="G106" s="253"/>
      <c r="H106" s="256">
        <f t="shared" ca="true" si="17"/>
        <v>18.517503794917634</v>
      </c>
      <c r="I106" s="166">
        <f t="shared" ca="true" si="18"/>
        <v>48.247030689770384</v>
      </c>
      <c r="J106" s="255">
        <f t="shared" ca="true" si="19"/>
        <v>92.787463129102363</v>
      </c>
      <c r="K106" s="253"/>
      <c r="L106" s="253"/>
      <c r="M106" s="256">
        <f t="shared" ca="true" si="20"/>
        <v>20.689537763615746</v>
      </c>
      <c r="N106" s="166">
        <f t="shared" ca="true" si="21"/>
        <v>57.434577214820791</v>
      </c>
      <c r="O106" s="255">
        <f t="shared" ca="true" si="22"/>
        <v>94.002119165379497</v>
      </c>
      <c r="P106" s="253"/>
      <c r="Q106" s="253"/>
      <c r="R106" s="256">
        <f t="shared" ca="true" si="23"/>
        <v>18.46851122400243</v>
      </c>
      <c r="S106" s="166">
        <f t="shared" ca="true" si="24"/>
        <v>56.704772585153506</v>
      </c>
      <c r="T106" s="255">
        <f t="shared" ca="true" si="25"/>
        <v>93.415405119325143</v>
      </c>
      <c r="U106" s="253"/>
      <c r="V106" s="253"/>
      <c r="W106" s="256">
        <f t="shared" ca="true" si="26"/>
        <v>19.254628036701554</v>
      </c>
      <c r="X106" s="166">
        <f t="shared" ca="true" si="27"/>
        <v>84.304985552044627</v>
      </c>
      <c r="Y106" s="255">
        <f t="shared" ca="true" si="28"/>
        <v>96.501793694043741</v>
      </c>
      <c r="Z106" s="253"/>
      <c r="AA106" s="253"/>
      <c r="AB106" s="256">
        <f t="shared" ca="true" si="29"/>
        <v>5.4937267087047275</v>
      </c>
    </row>
    <row r="107" x14ac:dyDescent="0.2">
      <c r="A107" s="251"/>
      <c r="B107" s="491" t="s">
        <v>433</v>
      </c>
      <c r="C107" s="492">
        <v>2015</v>
      </c>
      <c r="D107" s="166">
        <f t="shared" ca="true" si="15"/>
        <v>51.841404858901122</v>
      </c>
      <c r="E107" s="255">
        <f t="shared" ca="true" si="16"/>
        <v>86.622112323473729</v>
      </c>
      <c r="F107" s="253"/>
      <c r="G107" s="253"/>
      <c r="H107" s="256">
        <f t="shared" ca="true" si="17"/>
        <v>14.670195177222411</v>
      </c>
      <c r="I107" s="166">
        <f t="shared" ca="true" si="18"/>
        <v>60.850306689906105</v>
      </c>
      <c r="J107" s="255">
        <f t="shared" ca="true" si="19"/>
        <v>90.847436664223608</v>
      </c>
      <c r="K107" s="253"/>
      <c r="L107" s="253"/>
      <c r="M107" s="256">
        <f t="shared" ca="true" si="20"/>
        <v>10.913974448819031</v>
      </c>
      <c r="N107" s="166">
        <f t="shared" ca="true" si="21"/>
        <v>73.575936960223061</v>
      </c>
      <c r="O107" s="255">
        <f t="shared" ca="true" si="22"/>
        <v>92.078417392210426</v>
      </c>
      <c r="P107" s="253"/>
      <c r="Q107" s="253"/>
      <c r="R107" s="256">
        <f t="shared" ca="true" si="23"/>
        <v>5.3504651177858786</v>
      </c>
      <c r="S107" s="166">
        <f t="shared" ca="true" si="24"/>
        <v>80.528900696089678</v>
      </c>
      <c r="T107" s="255">
        <f t="shared" ca="true" si="25"/>
        <v>93.275552154923062</v>
      </c>
      <c r="U107" s="253"/>
      <c r="V107" s="253"/>
      <c r="W107" s="256">
        <f t="shared" ca="true" si="26"/>
        <v>3.0461624223530817</v>
      </c>
      <c r="X107" s="166">
        <f t="shared" ca="true" si="27"/>
        <v>93.795451526140184</v>
      </c>
      <c r="Y107" s="255">
        <f t="shared" ca="true" si="28"/>
        <v>97.86500355781186</v>
      </c>
      <c r="Z107" s="253"/>
      <c r="AA107" s="253"/>
      <c r="AB107" s="256">
        <f t="shared" ca="true" si="29"/>
        <v>1.336024991039704</v>
      </c>
      <c r="AD107" s="257"/>
    </row>
    <row r="108" x14ac:dyDescent="0.2">
      <c r="A108" s="251"/>
      <c r="B108" s="491" t="s">
        <v>540</v>
      </c>
      <c r="C108" s="492">
        <v>2017</v>
      </c>
      <c r="D108" s="166">
        <f t="shared" ca="true" si="15"/>
        <v>46.669217726232439</v>
      </c>
      <c r="E108" s="255">
        <f t="shared" ca="true" si="16"/>
        <v>96.199406311109911</v>
      </c>
      <c r="F108" s="253"/>
      <c r="G108" s="253"/>
      <c r="H108" s="256">
        <f t="shared" ca="true" si="17"/>
        <v>19.783421550175774</v>
      </c>
      <c r="I108" s="166">
        <f t="shared" ca="true" si="18"/>
        <v>56.230437640503474</v>
      </c>
      <c r="J108" s="255">
        <f t="shared" ca="true" si="19"/>
        <v>97.3002741312919</v>
      </c>
      <c r="K108" s="253"/>
      <c r="L108" s="253"/>
      <c r="M108" s="256">
        <f t="shared" ca="true" si="20"/>
        <v>13.913558002737661</v>
      </c>
      <c r="N108" s="166">
        <f t="shared" ca="true" si="21"/>
        <v>60.077114833178726</v>
      </c>
      <c r="O108" s="255">
        <f t="shared" ca="true" si="22"/>
        <v>98.280617636461912</v>
      </c>
      <c r="P108" s="253"/>
      <c r="Q108" s="253"/>
      <c r="R108" s="256">
        <f t="shared" ca="true" si="23"/>
        <v>15.253621297467912</v>
      </c>
      <c r="S108" s="166">
        <f t="shared" ca="true" si="24"/>
        <v>62.095520657176849</v>
      </c>
      <c r="T108" s="255">
        <f t="shared" ca="true" si="25"/>
        <v>97.37327693953111</v>
      </c>
      <c r="U108" s="253"/>
      <c r="V108" s="253"/>
      <c r="W108" s="256">
        <f t="shared" ca="true" si="26"/>
        <v>11.046574056356356</v>
      </c>
      <c r="X108" s="166">
        <f t="shared" ca="true" si="27"/>
        <v>91.983965492249936</v>
      </c>
      <c r="Y108" s="255">
        <f t="shared" ca="true" si="28"/>
        <v>99.703510017197999</v>
      </c>
      <c r="Z108" s="253"/>
      <c r="AA108" s="253"/>
      <c r="AB108" s="256">
        <f t="shared" ca="true" si="29"/>
        <v>1.0612037491932307</v>
      </c>
    </row>
    <row r="109" x14ac:dyDescent="0.2">
      <c r="A109" s="251"/>
      <c r="B109" s="491"/>
      <c r="C109" s="492"/>
      <c r="D109" s="166" t="str">
        <f t="shared" ca="true" si="15"/>
        <v/>
      </c>
      <c r="E109" s="255" t="str">
        <f t="shared" ca="true" si="16"/>
        <v/>
      </c>
      <c r="F109" s="253"/>
      <c r="G109" s="253"/>
      <c r="H109" s="256" t="str">
        <f t="shared" ca="true" si="17"/>
        <v/>
      </c>
      <c r="I109" s="166" t="str">
        <f t="shared" ca="true" si="18"/>
        <v/>
      </c>
      <c r="J109" s="255" t="str">
        <f t="shared" ca="true" si="19"/>
        <v/>
      </c>
      <c r="K109" s="253"/>
      <c r="L109" s="253"/>
      <c r="M109" s="256" t="str">
        <f t="shared" ca="true" si="20"/>
        <v/>
      </c>
      <c r="N109" s="166" t="str">
        <f t="shared" ca="true" si="21"/>
        <v/>
      </c>
      <c r="O109" s="255" t="str">
        <f t="shared" ca="true" si="22"/>
        <v/>
      </c>
      <c r="P109" s="253"/>
      <c r="Q109" s="253"/>
      <c r="R109" s="256" t="str">
        <f t="shared" ca="true" si="23"/>
        <v/>
      </c>
      <c r="S109" s="166" t="str">
        <f t="shared" ca="true" si="24"/>
        <v/>
      </c>
      <c r="T109" s="255" t="str">
        <f t="shared" ca="true" si="25"/>
        <v/>
      </c>
      <c r="U109" s="253"/>
      <c r="V109" s="253"/>
      <c r="W109" s="256" t="str">
        <f t="shared" ca="true" si="26"/>
        <v/>
      </c>
      <c r="X109" s="166" t="str">
        <f t="shared" ca="true" si="27"/>
        <v/>
      </c>
      <c r="Y109" s="255" t="str">
        <f t="shared" ca="true" si="28"/>
        <v/>
      </c>
      <c r="Z109" s="253"/>
      <c r="AA109" s="253"/>
      <c r="AB109" s="256" t="str">
        <f t="shared" ca="true" si="29"/>
        <v/>
      </c>
    </row>
    <row r="110" x14ac:dyDescent="0.2">
      <c r="A110" s="251"/>
      <c r="B110" s="491"/>
      <c r="C110" s="492"/>
      <c r="D110" s="166" t="str">
        <f t="shared" ca="true" si="15"/>
        <v/>
      </c>
      <c r="E110" s="255" t="str">
        <f t="shared" ca="true" si="16"/>
        <v/>
      </c>
      <c r="F110" s="253"/>
      <c r="G110" s="253"/>
      <c r="H110" s="256" t="str">
        <f t="shared" ca="true" si="17"/>
        <v/>
      </c>
      <c r="I110" s="166" t="str">
        <f t="shared" ca="true" si="18"/>
        <v/>
      </c>
      <c r="J110" s="255" t="str">
        <f t="shared" ca="true" si="19"/>
        <v/>
      </c>
      <c r="K110" s="253"/>
      <c r="L110" s="253"/>
      <c r="M110" s="256" t="str">
        <f t="shared" ca="true" si="20"/>
        <v/>
      </c>
      <c r="N110" s="166" t="str">
        <f t="shared" ca="true" si="21"/>
        <v/>
      </c>
      <c r="O110" s="255" t="str">
        <f t="shared" ca="true" si="22"/>
        <v/>
      </c>
      <c r="P110" s="253"/>
      <c r="Q110" s="253"/>
      <c r="R110" s="256" t="str">
        <f t="shared" ca="true" si="23"/>
        <v/>
      </c>
      <c r="S110" s="166" t="str">
        <f t="shared" ca="true" si="24"/>
        <v/>
      </c>
      <c r="T110" s="255" t="str">
        <f t="shared" ca="true" si="25"/>
        <v/>
      </c>
      <c r="U110" s="253"/>
      <c r="V110" s="253"/>
      <c r="W110" s="256" t="str">
        <f t="shared" ca="true" si="26"/>
        <v/>
      </c>
      <c r="X110" s="166" t="str">
        <f t="shared" ca="true" si="27"/>
        <v/>
      </c>
      <c r="Y110" s="255" t="str">
        <f t="shared" ca="true" si="28"/>
        <v/>
      </c>
      <c r="Z110" s="253"/>
      <c r="AA110" s="253"/>
      <c r="AB110" s="256" t="str">
        <f t="shared" ca="true" si="29"/>
        <v/>
      </c>
    </row>
    <row r="111" x14ac:dyDescent="0.2">
      <c r="A111" s="251"/>
      <c r="B111" s="491"/>
      <c r="C111" s="492"/>
      <c r="D111" s="166" t="str">
        <f ca="true">IF(ISERROR(INDIRECT(CONCATENATE($B111,"!C16"))),"",INDIRECT(CONCATENATE($B111,"!C16")))</f>
        <v/>
      </c>
      <c r="E111" s="255" t="str">
        <f ca="true">IF(ISERROR(INDIRECT(CONCATENATE($B111,"!C23"))),"",INDIRECT(CONCATENATE($B111,"!C23")))</f>
        <v/>
      </c>
      <c r="F111" s="253"/>
      <c r="G111" s="253"/>
      <c r="H111" s="256" t="str">
        <f ca="true">IF(ISERROR(INDIRECT(CONCATENATE($B111,"!C21"))),"",INDIRECT(CONCATENATE($B111,"!C21")))</f>
        <v/>
      </c>
      <c r="I111" s="166" t="str">
        <f ca="true">IF(ISERROR(INDIRECT(CONCATENATE($B111,"!D16"))),"",INDIRECT(CONCATENATE($B111,"!D16")))</f>
        <v/>
      </c>
      <c r="J111" s="255" t="str">
        <f ca="true">IF(ISERROR(INDIRECT(CONCATENATE($B111,"!D23"))),"",INDIRECT(CONCATENATE($B111,"!D23")))</f>
        <v/>
      </c>
      <c r="K111" s="253"/>
      <c r="L111" s="253"/>
      <c r="M111" s="256" t="str">
        <f ca="true">IF(ISERROR(INDIRECT(CONCATENATE($B111,"!D21"))),"",INDIRECT(CONCATENATE($B111,"!D21")))</f>
        <v/>
      </c>
      <c r="N111" s="166" t="str">
        <f ca="true">IF(ISERROR(INDIRECT(CONCATENATE($B111,"!E16"))),"",INDIRECT(CONCATENATE($B111,"!E16")))</f>
        <v/>
      </c>
      <c r="O111" s="255" t="str">
        <f ca="true">IF(ISERROR(INDIRECT(CONCATENATE($B111,"!E23"))),"",INDIRECT(CONCATENATE($B111,"!E23")))</f>
        <v/>
      </c>
      <c r="P111" s="253"/>
      <c r="Q111" s="253"/>
      <c r="R111" s="256" t="str">
        <f ca="true">IF(ISERROR(INDIRECT(CONCATENATE($B111,"!E21"))),"",INDIRECT(CONCATENATE($B111,"!E21")))</f>
        <v/>
      </c>
      <c r="S111" s="166" t="str">
        <f ca="true">IF(ISERROR(INDIRECT(CONCATENATE($B111,"!F16"))),"",INDIRECT(CONCATENATE($B111,"!F16")))</f>
        <v/>
      </c>
      <c r="T111" s="255" t="str">
        <f ca="true">IF(ISERROR(INDIRECT(CONCATENATE($B111,"!F23"))),"",INDIRECT(CONCATENATE($B111,"!F23")))</f>
        <v/>
      </c>
      <c r="U111" s="253"/>
      <c r="V111" s="253"/>
      <c r="W111" s="256" t="str">
        <f ca="true">IF(ISERROR(INDIRECT(CONCATENATE($B111,"!F21"))),"",INDIRECT(CONCATENATE($B111,"!F21")))</f>
        <v/>
      </c>
      <c r="X111" s="166" t="str">
        <f ca="true">IF(ISERROR(INDIRECT(CONCATENATE($B111,"!G16"))),"",INDIRECT(CONCATENATE($B111,"!G16")))</f>
        <v/>
      </c>
      <c r="Y111" s="255" t="str">
        <f ca="true">IF(ISERROR(INDIRECT(CONCATENATE($B111,"!G23"))),"",INDIRECT(CONCATENATE($B111,"!G23")))</f>
        <v/>
      </c>
      <c r="Z111" s="253"/>
      <c r="AA111" s="253"/>
      <c r="AB111" s="256" t="str">
        <f ca="true">IF(ISERROR(INDIRECT(CONCATENATE($B111,"!G221"))),"",INDIRECT(CONCATENATE($B111,"!G21")))</f>
        <v/>
      </c>
    </row>
    <row r="112" x14ac:dyDescent="0.2">
      <c r="A112" s="251"/>
      <c r="B112" s="491"/>
      <c r="C112" s="492"/>
      <c r="D112" s="166" t="str">
        <f ca="true">IF(ISERROR(INDIRECT(CONCATENATE($B112,"!C16"))),"",INDIRECT(CONCATENATE($B112,"!C16")))</f>
        <v/>
      </c>
      <c r="E112" s="255" t="str">
        <f ca="true">IF(ISERROR(INDIRECT(CONCATENATE($B112,"!C23"))),"",INDIRECT(CONCATENATE($B112,"!C23")))</f>
        <v/>
      </c>
      <c r="F112" s="253"/>
      <c r="G112" s="253"/>
      <c r="H112" s="256" t="str">
        <f ca="true">IF(ISERROR(INDIRECT(CONCATENATE($B112,"!C21"))),"",INDIRECT(CONCATENATE($B112,"!C21")))</f>
        <v/>
      </c>
      <c r="I112" s="166" t="str">
        <f ca="true">IF(ISERROR(INDIRECT(CONCATENATE($B112,"!D16"))),"",INDIRECT(CONCATENATE($B112,"!D16")))</f>
        <v/>
      </c>
      <c r="J112" s="255" t="str">
        <f ca="true">IF(ISERROR(INDIRECT(CONCATENATE($B112,"!D23"))),"",INDIRECT(CONCATENATE($B112,"!D23")))</f>
        <v/>
      </c>
      <c r="K112" s="253"/>
      <c r="L112" s="253"/>
      <c r="M112" s="256" t="str">
        <f ca="true">IF(ISERROR(INDIRECT(CONCATENATE($B112,"!D21"))),"",INDIRECT(CONCATENATE($B112,"!D21")))</f>
        <v/>
      </c>
      <c r="N112" s="166" t="str">
        <f ca="true">IF(ISERROR(INDIRECT(CONCATENATE($B112,"!E16"))),"",INDIRECT(CONCATENATE($B112,"!E16")))</f>
        <v/>
      </c>
      <c r="O112" s="255" t="str">
        <f ca="true">IF(ISERROR(INDIRECT(CONCATENATE($B112,"!E23"))),"",INDIRECT(CONCATENATE($B112,"!E23")))</f>
        <v/>
      </c>
      <c r="P112" s="253"/>
      <c r="Q112" s="253"/>
      <c r="R112" s="256" t="str">
        <f ca="true">IF(ISERROR(INDIRECT(CONCATENATE($B112,"!E21"))),"",INDIRECT(CONCATENATE($B112,"!E21")))</f>
        <v/>
      </c>
      <c r="S112" s="166" t="str">
        <f ca="true">IF(ISERROR(INDIRECT(CONCATENATE($B112,"!F16"))),"",INDIRECT(CONCATENATE($B112,"!F16")))</f>
        <v/>
      </c>
      <c r="T112" s="255" t="str">
        <f ca="true">IF(ISERROR(INDIRECT(CONCATENATE($B112,"!F23"))),"",INDIRECT(CONCATENATE($B112,"!F23")))</f>
        <v/>
      </c>
      <c r="U112" s="253"/>
      <c r="V112" s="253"/>
      <c r="W112" s="256" t="str">
        <f ca="true">IF(ISERROR(INDIRECT(CONCATENATE($B112,"!F21"))),"",INDIRECT(CONCATENATE($B112,"!F21")))</f>
        <v/>
      </c>
      <c r="X112" s="166" t="str">
        <f ca="true">IF(ISERROR(INDIRECT(CONCATENATE($B112,"!G16"))),"",INDIRECT(CONCATENATE($B112,"!G16")))</f>
        <v/>
      </c>
      <c r="Y112" s="255" t="str">
        <f ca="true">IF(ISERROR(INDIRECT(CONCATENATE($B112,"!G23"))),"",INDIRECT(CONCATENATE($B112,"!G23")))</f>
        <v/>
      </c>
      <c r="Z112" s="253"/>
      <c r="AA112" s="253"/>
      <c r="AB112" s="256" t="str">
        <f ca="true">IF(ISERROR(INDIRECT(CONCATENATE($B112,"!G221"))),"",INDIRECT(CONCATENATE($B112,"!G21")))</f>
        <v/>
      </c>
    </row>
    <row r="113" x14ac:dyDescent="0.2">
      <c r="A113" s="251"/>
      <c r="B113" s="491"/>
      <c r="C113" s="492"/>
      <c r="D113" s="166" t="str">
        <f t="shared" ca="true" si="15"/>
        <v/>
      </c>
      <c r="E113" s="255" t="str">
        <f t="shared" ca="true" si="16"/>
        <v/>
      </c>
      <c r="F113" s="253"/>
      <c r="G113" s="253"/>
      <c r="H113" s="256" t="str">
        <f t="shared" ca="true" si="17"/>
        <v/>
      </c>
      <c r="I113" s="166" t="str">
        <f t="shared" ca="true" si="18"/>
        <v/>
      </c>
      <c r="J113" s="255" t="str">
        <f t="shared" ca="true" si="19"/>
        <v/>
      </c>
      <c r="K113" s="253"/>
      <c r="L113" s="253"/>
      <c r="M113" s="256" t="str">
        <f t="shared" ca="true" si="20"/>
        <v/>
      </c>
      <c r="N113" s="166" t="str">
        <f t="shared" ca="true" si="21"/>
        <v/>
      </c>
      <c r="O113" s="255" t="str">
        <f t="shared" ca="true" si="22"/>
        <v/>
      </c>
      <c r="P113" s="253"/>
      <c r="Q113" s="253"/>
      <c r="R113" s="256" t="str">
        <f t="shared" ca="true" si="23"/>
        <v/>
      </c>
      <c r="S113" s="166" t="str">
        <f t="shared" ca="true" si="24"/>
        <v/>
      </c>
      <c r="T113" s="255" t="str">
        <f t="shared" ca="true" si="25"/>
        <v/>
      </c>
      <c r="U113" s="253"/>
      <c r="V113" s="253"/>
      <c r="W113" s="256" t="str">
        <f t="shared" ca="true" si="26"/>
        <v/>
      </c>
      <c r="X113" s="166" t="str">
        <f t="shared" ca="true" si="27"/>
        <v/>
      </c>
      <c r="Y113" s="255" t="str">
        <f t="shared" ca="true" si="28"/>
        <v/>
      </c>
      <c r="Z113" s="253"/>
      <c r="AA113" s="253"/>
      <c r="AB113" s="256" t="str">
        <f t="shared" ca="true" si="29"/>
        <v/>
      </c>
    </row>
    <row r="114" x14ac:dyDescent="0.2">
      <c r="A114" s="251"/>
      <c r="B114" s="491"/>
      <c r="C114" s="492"/>
      <c r="D114" s="166" t="str">
        <f t="shared" ca="true" si="15"/>
        <v/>
      </c>
      <c r="E114" s="255" t="str">
        <f t="shared" ca="true" si="16"/>
        <v/>
      </c>
      <c r="F114" s="253"/>
      <c r="G114" s="253"/>
      <c r="H114" s="256" t="str">
        <f t="shared" ca="true" si="17"/>
        <v/>
      </c>
      <c r="I114" s="166" t="str">
        <f t="shared" ca="true" si="18"/>
        <v/>
      </c>
      <c r="J114" s="255" t="str">
        <f t="shared" ca="true" si="19"/>
        <v/>
      </c>
      <c r="K114" s="253"/>
      <c r="L114" s="253"/>
      <c r="M114" s="256" t="str">
        <f t="shared" ca="true" si="20"/>
        <v/>
      </c>
      <c r="N114" s="166" t="str">
        <f t="shared" ca="true" si="21"/>
        <v/>
      </c>
      <c r="O114" s="255" t="str">
        <f t="shared" ca="true" si="22"/>
        <v/>
      </c>
      <c r="P114" s="253"/>
      <c r="Q114" s="253"/>
      <c r="R114" s="256" t="str">
        <f t="shared" ca="true" si="23"/>
        <v/>
      </c>
      <c r="S114" s="166" t="str">
        <f t="shared" ca="true" si="24"/>
        <v/>
      </c>
      <c r="T114" s="255" t="str">
        <f t="shared" ca="true" si="25"/>
        <v/>
      </c>
      <c r="U114" s="253"/>
      <c r="V114" s="253"/>
      <c r="W114" s="256" t="str">
        <f t="shared" ca="true" si="26"/>
        <v/>
      </c>
      <c r="X114" s="166" t="str">
        <f t="shared" ca="true" si="27"/>
        <v/>
      </c>
      <c r="Y114" s="255" t="str">
        <f t="shared" ca="true" si="28"/>
        <v/>
      </c>
      <c r="Z114" s="253"/>
      <c r="AA114" s="253"/>
      <c r="AB114" s="256" t="str">
        <f t="shared" ca="true" si="29"/>
        <v/>
      </c>
    </row>
    <row r="115" x14ac:dyDescent="0.2">
      <c r="A115" s="251"/>
      <c r="B115" s="491"/>
      <c r="C115" s="492"/>
      <c r="D115" s="166" t="str">
        <f t="shared" ca="true" si="15"/>
        <v/>
      </c>
      <c r="E115" s="255" t="str">
        <f t="shared" ca="true" si="16"/>
        <v/>
      </c>
      <c r="F115" s="253"/>
      <c r="G115" s="253"/>
      <c r="H115" s="256" t="str">
        <f t="shared" ca="true" si="17"/>
        <v/>
      </c>
      <c r="I115" s="166" t="str">
        <f t="shared" ca="true" si="18"/>
        <v/>
      </c>
      <c r="J115" s="255" t="str">
        <f t="shared" ca="true" si="19"/>
        <v/>
      </c>
      <c r="K115" s="253"/>
      <c r="L115" s="253"/>
      <c r="M115" s="256" t="str">
        <f t="shared" ca="true" si="20"/>
        <v/>
      </c>
      <c r="N115" s="166" t="str">
        <f t="shared" ca="true" si="21"/>
        <v/>
      </c>
      <c r="O115" s="255" t="str">
        <f t="shared" ca="true" si="22"/>
        <v/>
      </c>
      <c r="P115" s="253"/>
      <c r="Q115" s="253"/>
      <c r="R115" s="256" t="str">
        <f t="shared" ca="true" si="23"/>
        <v/>
      </c>
      <c r="S115" s="166" t="str">
        <f t="shared" ca="true" si="24"/>
        <v/>
      </c>
      <c r="T115" s="255" t="str">
        <f t="shared" ca="true" si="25"/>
        <v/>
      </c>
      <c r="U115" s="253"/>
      <c r="V115" s="253"/>
      <c r="W115" s="256" t="str">
        <f t="shared" ca="true" si="26"/>
        <v/>
      </c>
      <c r="X115" s="166" t="str">
        <f t="shared" ca="true" si="27"/>
        <v/>
      </c>
      <c r="Y115" s="255" t="str">
        <f t="shared" ca="true" si="28"/>
        <v/>
      </c>
      <c r="Z115" s="253"/>
      <c r="AA115" s="253"/>
      <c r="AB115" s="256" t="str">
        <f t="shared" ca="true" si="29"/>
        <v/>
      </c>
    </row>
    <row r="116" x14ac:dyDescent="0.2">
      <c r="A116" s="251"/>
      <c r="B116" s="493"/>
      <c r="C116" s="494"/>
      <c r="D116" s="167" t="str">
        <f t="shared" ca="true" si="15"/>
        <v/>
      </c>
      <c r="E116" s="258" t="str">
        <f t="shared" ca="true" si="16"/>
        <v/>
      </c>
      <c r="F116" s="259"/>
      <c r="G116" s="260"/>
      <c r="H116" s="261" t="str">
        <f t="shared" ca="true" si="17"/>
        <v/>
      </c>
      <c r="I116" s="167" t="str">
        <f t="shared" ca="true" si="18"/>
        <v/>
      </c>
      <c r="J116" s="258" t="str">
        <f t="shared" ca="true" si="19"/>
        <v/>
      </c>
      <c r="K116" s="259"/>
      <c r="L116" s="260"/>
      <c r="M116" s="261" t="str">
        <f t="shared" ca="true" si="20"/>
        <v/>
      </c>
      <c r="N116" s="167" t="str">
        <f t="shared" ca="true" si="21"/>
        <v/>
      </c>
      <c r="O116" s="258" t="str">
        <f t="shared" ca="true" si="22"/>
        <v/>
      </c>
      <c r="P116" s="259"/>
      <c r="Q116" s="260"/>
      <c r="R116" s="261" t="str">
        <f t="shared" ca="true" si="23"/>
        <v/>
      </c>
      <c r="S116" s="167" t="str">
        <f t="shared" ca="true" si="24"/>
        <v/>
      </c>
      <c r="T116" s="258" t="str">
        <f t="shared" ca="true" si="25"/>
        <v/>
      </c>
      <c r="U116" s="259"/>
      <c r="V116" s="260"/>
      <c r="W116" s="261" t="str">
        <f t="shared" ca="true" si="26"/>
        <v/>
      </c>
      <c r="X116" s="167" t="str">
        <f t="shared" ca="true" si="27"/>
        <v/>
      </c>
      <c r="Y116" s="258" t="str">
        <f t="shared" ca="true" si="28"/>
        <v/>
      </c>
      <c r="Z116" s="259"/>
      <c r="AA116" s="260"/>
      <c r="AB116" s="261" t="str">
        <f t="shared" ca="true" si="29"/>
        <v/>
      </c>
    </row>
    <row r="117" ht="11.25" customHeight="true" x14ac:dyDescent="0.2"/>
    <row r="118" ht="22.5" customHeight="true" x14ac:dyDescent="0.25">
      <c r="B118" s="747" t="str">
        <f>CONCATENATE("National use of drinking water sources, ",C99,"–",C100)</f>
        <v>National use of drinking water sources, 2004–2020</v>
      </c>
      <c r="C118" s="748"/>
      <c r="D118" s="748"/>
      <c r="E118" s="748"/>
      <c r="F118" s="748"/>
      <c r="G118" s="748"/>
      <c r="H118" s="748"/>
      <c r="I118" s="748"/>
      <c r="J118" s="748"/>
      <c r="K118" s="748"/>
      <c r="L118" s="748"/>
      <c r="N118" s="262"/>
      <c r="O118" s="262"/>
      <c r="P118" s="262"/>
      <c r="Q118" s="262"/>
      <c r="R118" s="262"/>
      <c r="S118" s="770" t="s">
        <v>11</v>
      </c>
      <c r="T118" s="771"/>
      <c r="U118" s="771"/>
      <c r="V118" s="771"/>
      <c r="W118" s="772"/>
      <c r="X118" s="262"/>
      <c r="Y118" s="262"/>
      <c r="Z118" s="262"/>
      <c r="AA118" s="262"/>
      <c r="AB118" s="263"/>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64"/>
      <c r="D153" s="264"/>
      <c r="E153" s="265" t="str">
        <f t="shared" ref="E153:E158" ca="true" si="30">IF(ISERROR(INDIRECT(CONCATENATE($B153,"!M18"))),"",INDIRECT(CONCATENATE($B153,"!M18")))</f>
        <v/>
      </c>
      <c r="F153" s="265" t="str">
        <f t="shared" ref="F153:F158" ca="true" si="31">IF(ISERROR(INDIRECT(CONCATENATE($B153,"!M19"))),"",INDIRECT(CONCATENATE($B153,"!M19")))</f>
        <v/>
      </c>
      <c r="G153" s="265" t="str">
        <f t="shared" ref="G153:G158" ca="true" si="32">IF(ISERROR(INDIRECT(CONCATENATE($B153,"!M20"))),"",INDIRECT(CONCATENATE($B153,"!M20")))</f>
        <v/>
      </c>
      <c r="H153" s="265" t="str">
        <f t="shared" ref="H153:H158" ca="true" si="33">IF(ISERROR(INDIRECT(CONCATENATE($B153,"!M21"))),"",INDIRECT(CONCATENATE($B153,"!M21")))</f>
        <v/>
      </c>
      <c r="I153" s="265"/>
      <c r="J153" s="265" t="str">
        <f t="shared" ref="J153:J158" ca="true" si="34">IF(ISERROR(INDIRECT(CONCATENATE($B153,"!N18"))),"",INDIRECT(CONCATENATE($B153,"!N18")))</f>
        <v/>
      </c>
      <c r="K153" s="265" t="str">
        <f t="shared" ref="K153:K158" ca="true" si="35">IF(ISERROR(INDIRECT(CONCATENATE($B153,"!N19"))),"",INDIRECT(CONCATENATE($B153,"!N19")))</f>
        <v/>
      </c>
      <c r="L153" s="265" t="str">
        <f t="shared" ref="L153:L158" ca="true" si="36">IF(ISERROR(INDIRECT(CONCATENATE($B153,"!N20"))),"",INDIRECT(CONCATENATE($B153,"!N20")))</f>
        <v/>
      </c>
      <c r="M153" s="265" t="str">
        <f t="shared" ref="M153:M158" ca="true" si="37">IF(ISERROR(INDIRECT(CONCATENATE($B153,"!N21"))),"",INDIRECT(CONCATENATE($B153,"!N21")))</f>
        <v/>
      </c>
      <c r="N153" s="265"/>
      <c r="O153" s="265" t="str">
        <f t="shared" ref="O153:O158" ca="true" si="38">IF(ISERROR(INDIRECT(CONCATENATE($B153,"!O18"))),"",INDIRECT(CONCATENATE($B153,"!O18")))</f>
        <v/>
      </c>
      <c r="P153" s="265" t="str">
        <f t="shared" ref="P153:P158" ca="true" si="39">IF(ISERROR(INDIRECT(CONCATENATE($B153,"!O19"))),"",INDIRECT(CONCATENATE($B153,"!O19")))</f>
        <v/>
      </c>
      <c r="Q153" s="265" t="str">
        <f t="shared" ref="Q153:Q158" ca="true" si="40">IF(ISERROR(INDIRECT(CONCATENATE($B153,"!O20"))),"",INDIRECT(CONCATENATE($B153,"!O20")))</f>
        <v/>
      </c>
      <c r="R153" s="265" t="str">
        <f t="shared" ref="R153:R158" ca="true" si="41">IF(ISERROR(INDIRECT(CONCATENATE($B153,"!O21"))),"",INDIRECT(CONCATENATE($B153,"!O21")))</f>
        <v/>
      </c>
      <c r="S153" s="265"/>
      <c r="T153" s="265" t="str">
        <f t="shared" ref="T153:T158" ca="true" si="42">IF(ISERROR(INDIRECT(CONCATENATE($B153,"!P18"))),"",INDIRECT(CONCATENATE($B153,"!P18")))</f>
        <v/>
      </c>
      <c r="U153" s="265" t="str">
        <f t="shared" ref="U153:U158" ca="true" si="43">IF(ISERROR(INDIRECT(CONCATENATE($B153,"!P19"))),"",INDIRECT(CONCATENATE($B153,"!P19")))</f>
        <v/>
      </c>
      <c r="V153" s="265" t="str">
        <f t="shared" ref="V153:V158" ca="true" si="44">IF(ISERROR(INDIRECT(CONCATENATE($B153,"!P20"))),"",INDIRECT(CONCATENATE($B153,"!P20")))</f>
        <v/>
      </c>
      <c r="W153" s="265" t="str">
        <f t="shared" ref="W153:W158" ca="true" si="45">IF(ISERROR(INDIRECT(CONCATENATE($B153,"!P21"))),"",INDIRECT(CONCATENATE($B153,"!P21")))</f>
        <v/>
      </c>
      <c r="X153" s="265"/>
      <c r="Y153" s="265" t="str">
        <f t="shared" ref="Y153:Y158" ca="true" si="46">IF(ISERROR(INDIRECT(CONCATENATE($B153,"!Q18"))),"",INDIRECT(CONCATENATE($B153,"!Q18")))</f>
        <v/>
      </c>
      <c r="Z153" s="265" t="str">
        <f t="shared" ref="Z153:Z158" ca="true" si="47">IF(ISERROR(INDIRECT(CONCATENATE($B153,"!Q19"))),"",INDIRECT(CONCATENATE($B153,"!Q19")))</f>
        <v/>
      </c>
      <c r="AA153" s="265" t="str">
        <f t="shared" ref="AA153:AA158" ca="true" si="48">IF(ISERROR(INDIRECT(CONCATENATE($B153,"!Q20"))),"",INDIRECT(CONCATENATE($B153,"!Q20")))</f>
        <v/>
      </c>
      <c r="AB153" s="265" t="str">
        <f t="shared" ref="AB153:AB158" ca="true" si="49">IF(ISERROR(INDIRECT(CONCATENATE($B153,"!Q21"))),"",INDIRECT(CONCATENATE($B153,"!Q1")))</f>
        <v/>
      </c>
    </row>
    <row r="154" x14ac:dyDescent="0.2">
      <c r="C154" s="264"/>
      <c r="D154" s="264"/>
      <c r="E154" s="265" t="str">
        <f t="shared" ca="true" si="30"/>
        <v/>
      </c>
      <c r="F154" s="265" t="str">
        <f t="shared" ca="true" si="31"/>
        <v/>
      </c>
      <c r="G154" s="265" t="str">
        <f t="shared" ca="true" si="32"/>
        <v/>
      </c>
      <c r="H154" s="265" t="str">
        <f t="shared" ca="true" si="33"/>
        <v/>
      </c>
      <c r="I154" s="265"/>
      <c r="J154" s="265" t="str">
        <f t="shared" ca="true" si="34"/>
        <v/>
      </c>
      <c r="K154" s="265" t="str">
        <f t="shared" ca="true" si="35"/>
        <v/>
      </c>
      <c r="L154" s="265" t="str">
        <f t="shared" ca="true" si="36"/>
        <v/>
      </c>
      <c r="M154" s="265" t="str">
        <f t="shared" ca="true" si="37"/>
        <v/>
      </c>
      <c r="N154" s="265"/>
      <c r="O154" s="265" t="str">
        <f t="shared" ca="true" si="38"/>
        <v/>
      </c>
      <c r="P154" s="265" t="str">
        <f t="shared" ca="true" si="39"/>
        <v/>
      </c>
      <c r="Q154" s="265" t="str">
        <f t="shared" ca="true" si="40"/>
        <v/>
      </c>
      <c r="R154" s="265" t="str">
        <f t="shared" ca="true" si="41"/>
        <v/>
      </c>
      <c r="S154" s="265"/>
      <c r="T154" s="265" t="str">
        <f t="shared" ca="true" si="42"/>
        <v/>
      </c>
      <c r="U154" s="265" t="str">
        <f t="shared" ca="true" si="43"/>
        <v/>
      </c>
      <c r="V154" s="265" t="str">
        <f t="shared" ca="true" si="44"/>
        <v/>
      </c>
      <c r="W154" s="265" t="str">
        <f t="shared" ca="true" si="45"/>
        <v/>
      </c>
      <c r="X154" s="265"/>
      <c r="Y154" s="265" t="str">
        <f t="shared" ca="true" si="46"/>
        <v/>
      </c>
      <c r="Z154" s="265" t="str">
        <f t="shared" ca="true" si="47"/>
        <v/>
      </c>
      <c r="AA154" s="265" t="str">
        <f t="shared" ca="true" si="48"/>
        <v/>
      </c>
      <c r="AB154" s="265" t="str">
        <f t="shared" ca="true" si="49"/>
        <v/>
      </c>
    </row>
    <row r="155" x14ac:dyDescent="0.2">
      <c r="C155" s="264"/>
      <c r="D155" s="264"/>
      <c r="E155" s="265" t="str">
        <f t="shared" ca="true" si="30"/>
        <v/>
      </c>
      <c r="F155" s="265" t="str">
        <f t="shared" ca="true" si="31"/>
        <v/>
      </c>
      <c r="G155" s="265" t="str">
        <f t="shared" ca="true" si="32"/>
        <v/>
      </c>
      <c r="H155" s="265" t="str">
        <f t="shared" ca="true" si="33"/>
        <v/>
      </c>
      <c r="I155" s="265"/>
      <c r="J155" s="265" t="str">
        <f t="shared" ca="true" si="34"/>
        <v/>
      </c>
      <c r="K155" s="265" t="str">
        <f t="shared" ca="true" si="35"/>
        <v/>
      </c>
      <c r="L155" s="265" t="str">
        <f t="shared" ca="true" si="36"/>
        <v/>
      </c>
      <c r="M155" s="265" t="str">
        <f t="shared" ca="true" si="37"/>
        <v/>
      </c>
      <c r="N155" s="265"/>
      <c r="O155" s="265" t="str">
        <f t="shared" ca="true" si="38"/>
        <v/>
      </c>
      <c r="P155" s="265" t="str">
        <f t="shared" ca="true" si="39"/>
        <v/>
      </c>
      <c r="Q155" s="265" t="str">
        <f t="shared" ca="true" si="40"/>
        <v/>
      </c>
      <c r="R155" s="265" t="str">
        <f t="shared" ca="true" si="41"/>
        <v/>
      </c>
      <c r="S155" s="265"/>
      <c r="T155" s="265" t="str">
        <f t="shared" ca="true" si="42"/>
        <v/>
      </c>
      <c r="U155" s="265" t="str">
        <f t="shared" ca="true" si="43"/>
        <v/>
      </c>
      <c r="V155" s="265" t="str">
        <f t="shared" ca="true" si="44"/>
        <v/>
      </c>
      <c r="W155" s="265" t="str">
        <f t="shared" ca="true" si="45"/>
        <v/>
      </c>
      <c r="X155" s="265"/>
      <c r="Y155" s="265" t="str">
        <f t="shared" ca="true" si="46"/>
        <v/>
      </c>
      <c r="Z155" s="265" t="str">
        <f t="shared" ca="true" si="47"/>
        <v/>
      </c>
      <c r="AA155" s="265" t="str">
        <f t="shared" ca="true" si="48"/>
        <v/>
      </c>
      <c r="AB155" s="265" t="str">
        <f t="shared" ca="true" si="49"/>
        <v/>
      </c>
    </row>
    <row r="156" x14ac:dyDescent="0.2">
      <c r="C156" s="264"/>
      <c r="D156" s="264"/>
      <c r="E156" s="265" t="str">
        <f t="shared" ca="true" si="30"/>
        <v/>
      </c>
      <c r="F156" s="265" t="str">
        <f t="shared" ca="true" si="31"/>
        <v/>
      </c>
      <c r="G156" s="265" t="str">
        <f t="shared" ca="true" si="32"/>
        <v/>
      </c>
      <c r="H156" s="265" t="str">
        <f t="shared" ca="true" si="33"/>
        <v/>
      </c>
      <c r="I156" s="265"/>
      <c r="J156" s="265" t="str">
        <f t="shared" ca="true" si="34"/>
        <v/>
      </c>
      <c r="K156" s="265" t="str">
        <f t="shared" ca="true" si="35"/>
        <v/>
      </c>
      <c r="L156" s="265" t="str">
        <f t="shared" ca="true" si="36"/>
        <v/>
      </c>
      <c r="M156" s="265" t="str">
        <f t="shared" ca="true" si="37"/>
        <v/>
      </c>
      <c r="N156" s="265"/>
      <c r="O156" s="265" t="str">
        <f t="shared" ca="true" si="38"/>
        <v/>
      </c>
      <c r="P156" s="265" t="str">
        <f t="shared" ca="true" si="39"/>
        <v/>
      </c>
      <c r="Q156" s="265" t="str">
        <f t="shared" ca="true" si="40"/>
        <v/>
      </c>
      <c r="R156" s="265" t="str">
        <f t="shared" ca="true" si="41"/>
        <v/>
      </c>
      <c r="S156" s="265"/>
      <c r="T156" s="265" t="str">
        <f t="shared" ca="true" si="42"/>
        <v/>
      </c>
      <c r="U156" s="265" t="str">
        <f t="shared" ca="true" si="43"/>
        <v/>
      </c>
      <c r="V156" s="265" t="str">
        <f t="shared" ca="true" si="44"/>
        <v/>
      </c>
      <c r="W156" s="265" t="str">
        <f t="shared" ca="true" si="45"/>
        <v/>
      </c>
      <c r="X156" s="265"/>
      <c r="Y156" s="265" t="str">
        <f t="shared" ca="true" si="46"/>
        <v/>
      </c>
      <c r="Z156" s="265" t="str">
        <f t="shared" ca="true" si="47"/>
        <v/>
      </c>
      <c r="AA156" s="265" t="str">
        <f t="shared" ca="true" si="48"/>
        <v/>
      </c>
      <c r="AB156" s="265" t="str">
        <f t="shared" ca="true" si="49"/>
        <v/>
      </c>
    </row>
    <row r="157" x14ac:dyDescent="0.2">
      <c r="B157" s="265"/>
      <c r="C157" s="264"/>
      <c r="D157" s="264"/>
      <c r="E157" s="265" t="str">
        <f t="shared" ca="true" si="30"/>
        <v/>
      </c>
      <c r="F157" s="265" t="str">
        <f t="shared" ca="true" si="31"/>
        <v/>
      </c>
      <c r="G157" s="265" t="str">
        <f t="shared" ca="true" si="32"/>
        <v/>
      </c>
      <c r="H157" s="265" t="str">
        <f t="shared" ca="true" si="33"/>
        <v/>
      </c>
      <c r="I157" s="265"/>
      <c r="J157" s="265" t="str">
        <f t="shared" ca="true" si="34"/>
        <v/>
      </c>
      <c r="K157" s="265" t="str">
        <f t="shared" ca="true" si="35"/>
        <v/>
      </c>
      <c r="L157" s="265" t="str">
        <f t="shared" ca="true" si="36"/>
        <v/>
      </c>
      <c r="M157" s="265" t="str">
        <f t="shared" ca="true" si="37"/>
        <v/>
      </c>
      <c r="N157" s="265"/>
      <c r="O157" s="265" t="str">
        <f t="shared" ca="true" si="38"/>
        <v/>
      </c>
      <c r="P157" s="265" t="str">
        <f t="shared" ca="true" si="39"/>
        <v/>
      </c>
      <c r="Q157" s="265" t="str">
        <f t="shared" ca="true" si="40"/>
        <v/>
      </c>
      <c r="R157" s="265" t="str">
        <f t="shared" ca="true" si="41"/>
        <v/>
      </c>
      <c r="S157" s="265"/>
      <c r="T157" s="265" t="str">
        <f t="shared" ca="true" si="42"/>
        <v/>
      </c>
      <c r="U157" s="265" t="str">
        <f t="shared" ca="true" si="43"/>
        <v/>
      </c>
      <c r="V157" s="265" t="str">
        <f t="shared" ca="true" si="44"/>
        <v/>
      </c>
      <c r="W157" s="265" t="str">
        <f t="shared" ca="true" si="45"/>
        <v/>
      </c>
      <c r="X157" s="265"/>
      <c r="Y157" s="265" t="str">
        <f t="shared" ca="true" si="46"/>
        <v/>
      </c>
      <c r="Z157" s="265" t="str">
        <f t="shared" ca="true" si="47"/>
        <v/>
      </c>
      <c r="AA157" s="265" t="str">
        <f t="shared" ca="true" si="48"/>
        <v/>
      </c>
      <c r="AB157" s="265" t="str">
        <f t="shared" ca="true" si="49"/>
        <v/>
      </c>
    </row>
    <row r="158" x14ac:dyDescent="0.2">
      <c r="B158" s="265"/>
      <c r="C158" s="264"/>
      <c r="D158" s="264"/>
      <c r="E158" s="265" t="str">
        <f t="shared" ca="true" si="30"/>
        <v/>
      </c>
      <c r="F158" s="265" t="str">
        <f t="shared" ca="true" si="31"/>
        <v/>
      </c>
      <c r="G158" s="265" t="str">
        <f t="shared" ca="true" si="32"/>
        <v/>
      </c>
      <c r="H158" s="265" t="str">
        <f t="shared" ca="true" si="33"/>
        <v/>
      </c>
      <c r="I158" s="265"/>
      <c r="J158" s="265" t="str">
        <f t="shared" ca="true" si="34"/>
        <v/>
      </c>
      <c r="K158" s="265" t="str">
        <f t="shared" ca="true" si="35"/>
        <v/>
      </c>
      <c r="L158" s="265" t="str">
        <f t="shared" ca="true" si="36"/>
        <v/>
      </c>
      <c r="M158" s="265" t="str">
        <f t="shared" ca="true" si="37"/>
        <v/>
      </c>
      <c r="N158" s="265"/>
      <c r="O158" s="265" t="str">
        <f t="shared" ca="true" si="38"/>
        <v/>
      </c>
      <c r="P158" s="265" t="str">
        <f t="shared" ca="true" si="39"/>
        <v/>
      </c>
      <c r="Q158" s="265" t="str">
        <f t="shared" ca="true" si="40"/>
        <v/>
      </c>
      <c r="R158" s="265" t="str">
        <f t="shared" ca="true" si="41"/>
        <v/>
      </c>
      <c r="S158" s="265"/>
      <c r="T158" s="265" t="str">
        <f t="shared" ca="true" si="42"/>
        <v/>
      </c>
      <c r="U158" s="265" t="str">
        <f t="shared" ca="true" si="43"/>
        <v/>
      </c>
      <c r="V158" s="265" t="str">
        <f t="shared" ca="true" si="44"/>
        <v/>
      </c>
      <c r="W158" s="265" t="str">
        <f t="shared" ca="true" si="45"/>
        <v/>
      </c>
      <c r="X158" s="265"/>
      <c r="Y158" s="265" t="str">
        <f t="shared" ca="true" si="46"/>
        <v/>
      </c>
      <c r="Z158" s="265" t="str">
        <f t="shared" ca="true" si="47"/>
        <v/>
      </c>
      <c r="AA158" s="265" t="str">
        <f t="shared" ca="true" si="48"/>
        <v/>
      </c>
      <c r="AB158" s="265" t="str">
        <f t="shared" ca="true" si="49"/>
        <v/>
      </c>
    </row>
    <row r="197" s="204" customFormat="true" ht="16.5" customHeight="true" x14ac:dyDescent="0.2">
      <c r="A197" s="768" t="s">
        <v>6</v>
      </c>
      <c r="B197" s="768"/>
      <c r="C197" s="768"/>
      <c r="D197" s="766" t="s">
        <v>0</v>
      </c>
      <c r="E197" s="755"/>
      <c r="F197" s="755"/>
      <c r="G197" s="755"/>
      <c r="H197" s="767"/>
      <c r="I197" s="766" t="s">
        <v>1</v>
      </c>
      <c r="J197" s="755"/>
      <c r="K197" s="755"/>
      <c r="L197" s="755"/>
      <c r="M197" s="767"/>
      <c r="N197" s="766" t="s">
        <v>2</v>
      </c>
      <c r="O197" s="755"/>
      <c r="P197" s="755"/>
      <c r="Q197" s="755"/>
      <c r="R197" s="767"/>
      <c r="S197" s="766" t="s">
        <v>3</v>
      </c>
      <c r="T197" s="755"/>
      <c r="U197" s="755"/>
      <c r="V197" s="755"/>
      <c r="W197" s="767"/>
      <c r="X197" s="766" t="s">
        <v>4</v>
      </c>
      <c r="Y197" s="755"/>
      <c r="Z197" s="755"/>
      <c r="AA197" s="755"/>
      <c r="AB197" s="767"/>
    </row>
    <row r="198" s="208" customFormat="true" ht="22.5" customHeight="true" x14ac:dyDescent="0.2">
      <c r="A198" s="781"/>
      <c r="B198" s="781"/>
      <c r="C198" s="781"/>
      <c r="D198" s="218" t="s">
        <v>14</v>
      </c>
      <c r="E198" s="219" t="s">
        <v>15</v>
      </c>
      <c r="F198" s="206" t="s">
        <v>16</v>
      </c>
      <c r="G198" s="206" t="s">
        <v>22</v>
      </c>
      <c r="H198" s="207" t="s">
        <v>17</v>
      </c>
      <c r="I198" s="218" t="s">
        <v>14</v>
      </c>
      <c r="J198" s="219" t="s">
        <v>15</v>
      </c>
      <c r="K198" s="206" t="s">
        <v>16</v>
      </c>
      <c r="L198" s="206" t="s">
        <v>22</v>
      </c>
      <c r="M198" s="207" t="s">
        <v>17</v>
      </c>
      <c r="N198" s="218" t="s">
        <v>14</v>
      </c>
      <c r="O198" s="219" t="s">
        <v>15</v>
      </c>
      <c r="P198" s="206" t="s">
        <v>16</v>
      </c>
      <c r="Q198" s="206" t="s">
        <v>22</v>
      </c>
      <c r="R198" s="207" t="s">
        <v>17</v>
      </c>
      <c r="S198" s="218" t="s">
        <v>14</v>
      </c>
      <c r="T198" s="219" t="s">
        <v>15</v>
      </c>
      <c r="U198" s="206" t="s">
        <v>16</v>
      </c>
      <c r="V198" s="206" t="s">
        <v>22</v>
      </c>
      <c r="W198" s="207" t="s">
        <v>17</v>
      </c>
      <c r="X198" s="218" t="s">
        <v>14</v>
      </c>
      <c r="Y198" s="219" t="s">
        <v>15</v>
      </c>
      <c r="Z198" s="206" t="s">
        <v>16</v>
      </c>
      <c r="AA198" s="206" t="s">
        <v>22</v>
      </c>
      <c r="AB198" s="207" t="s">
        <v>17</v>
      </c>
    </row>
    <row r="199" s="228" customFormat="true" ht="15" customHeight="true" x14ac:dyDescent="0.2">
      <c r="A199" s="773" t="s">
        <v>10</v>
      </c>
      <c r="B199" s="774"/>
      <c r="C199" s="316">
        <v>2004</v>
      </c>
      <c r="D199" s="220">
        <f ca="true">IF((D201+H201)&gt;100,D201*100/(D201+H201),D201)</f>
        <v>59.83165128415385</v>
      </c>
      <c r="E199" s="221">
        <f ca="true">D199*AVERAGEIF(E205:E216,"&gt;0")/100</f>
        <v>57.243666689732216</v>
      </c>
      <c r="F199" s="222">
        <f ca="true">D199*(100-AVERAGEIF(E205:E216,"&gt;0"))/100</f>
        <v>2.5879845944216306</v>
      </c>
      <c r="G199" s="223">
        <f ca="true">100-(E199+F199+H199)</f>
        <v>26.022453993823092</v>
      </c>
      <c r="H199" s="224">
        <f ca="true">IF((D201+H201)&gt;100,H201*100/(D201+H201),H201)</f>
        <v>14.145894722023058</v>
      </c>
      <c r="I199" s="220">
        <f ca="true">IF((I201+M201)&gt;100,I201*100/(I201+M201),I201)</f>
        <v>72.545931623511024</v>
      </c>
      <c r="J199" s="221">
        <f ca="true">I199*AVERAGEIF(J205:J216,"&gt;0")/100</f>
        <v>69.83945155984668</v>
      </c>
      <c r="K199" s="225">
        <f ca="true">I199*(100-AVERAGEIF(J205:J216,"&gt;0"))/100</f>
        <v>2.7064800636643382</v>
      </c>
      <c r="L199" s="226">
        <f ca="true">100-(J199+K199+M199)</f>
        <v>20.384698234099005</v>
      </c>
      <c r="M199" s="227">
        <f ca="true">IF((I201+M201)&gt;100,M201*100/(I201+M201),M201)</f>
        <v>7.0693701423899711</v>
      </c>
      <c r="N199" s="220">
        <f ca="true">IF((N201+R201)&gt;100,N201*100/(N201+R201),N201)</f>
        <v>82.390337600415023</v>
      </c>
      <c r="O199" s="221">
        <f ca="true">N199*AVERAGEIF(O205:O216,"&gt;0")/100</f>
        <v>80.206111615423964</v>
      </c>
      <c r="P199" s="225">
        <f ca="true">N199*(100-AVERAGEIF(O205:O216,"&gt;0"))/100</f>
        <v>2.1842259849910555</v>
      </c>
      <c r="Q199" s="226">
        <f ca="true">100-(O199+P199+R199)</f>
        <v>15.015963928374219</v>
      </c>
      <c r="R199" s="227">
        <f ca="true">IF((N201+R201)&gt;100,R201*100/(N201+R201),R201)</f>
        <v>2.5936984712107574</v>
      </c>
      <c r="S199" s="220">
        <f ca="true">IF((S201+W201)&gt;100,S201*100/(S201+W201),S201)</f>
        <v>89.159900020012401</v>
      </c>
      <c r="T199" s="221">
        <f ca="true">S199*AVERAGEIF(T205:T216,"&gt;0")/100</f>
        <v>87.557180801841909</v>
      </c>
      <c r="U199" s="225">
        <f ca="true">S199*(100-AVERAGEIF(T205:T216,"&gt;0"))/100</f>
        <v>1.6027192181704899</v>
      </c>
      <c r="V199" s="226">
        <f ca="true">100-(T199+U199+W199)</f>
        <v>9.7012412368832486</v>
      </c>
      <c r="W199" s="227">
        <f ca="true">IF((S201+W201)&gt;100,W201*100/(S201+W201),W201)</f>
        <v>1.1388587431043504</v>
      </c>
      <c r="X199" s="220">
        <f ca="true">IF((X201+AB201)&gt;100,X201*100/(X201+AB201),X201)</f>
        <v>97.646413430692689</v>
      </c>
      <c r="Y199" s="221">
        <f ca="true">X199*AVERAGEIF(Y205:Y216,"&gt;0")/100</f>
        <v>96.936616256880555</v>
      </c>
      <c r="Z199" s="225">
        <f ca="true">X199*(100-AVERAGEIF(Y205:Y216,"&gt;0"))/100</f>
        <v>0.70979717381213192</v>
      </c>
      <c r="AA199" s="226">
        <f ca="true">100-(Y199+Z199+AB199)</f>
        <v>2.1024918236882115</v>
      </c>
      <c r="AB199" s="227">
        <f ca="true">IF((X201+AB201)&gt;100,AB201*100/(X201+AB201),AB201)</f>
        <v>0.25109474561909195</v>
      </c>
    </row>
    <row r="200" s="228" customFormat="true" ht="15" customHeight="true" x14ac:dyDescent="0.2">
      <c r="A200" s="775"/>
      <c r="B200" s="776"/>
      <c r="C200" s="317">
        <v>2020</v>
      </c>
      <c r="D200" s="229">
        <f ca="true">IF((D202+H202)&gt;100,D202*100/(D202+H202),D202)</f>
        <v>86.494539288763917</v>
      </c>
      <c r="E200" s="230">
        <f ca="true">D200*AVERAGEIF(E205:E216,"&gt;0")/100</f>
        <v>82.753266394291714</v>
      </c>
      <c r="F200" s="231">
        <f ca="true">D200*(100-AVERAGEIF(E205:E216,"&gt;0"))/100</f>
        <v>3.741272894472198</v>
      </c>
      <c r="G200" s="232">
        <f ca="true">100-(E200+F200+H200)</f>
        <v>12.939528850687566</v>
      </c>
      <c r="H200" s="233">
        <f ca="true">IF((D202+H202)&gt;100,H202*100/(D202+H202),H202)</f>
        <v>0.56593186054851685</v>
      </c>
      <c r="I200" s="229">
        <f ca="true">IF((I202+M202)&gt;100,I202*100/(I202+M202),I202)</f>
        <v>97.742874507924171</v>
      </c>
      <c r="J200" s="230">
        <f ca="true">I200*AVERAGEIF(J205:J216,"&gt;0")/100</f>
        <v>94.096368972730119</v>
      </c>
      <c r="K200" s="231">
        <f ca="true">I200*(100-AVERAGEIF(J205:J216,"&gt;0"))/100</f>
        <v>3.6465055351940503</v>
      </c>
      <c r="L200" s="232">
        <f ca="true">100-(J200+K200+M200)</f>
        <v>2.2571254920758292</v>
      </c>
      <c r="M200" s="233">
        <f ca="true">IF((I202+M202)&gt;100,M202*100/(I202+M202),M202)</f>
        <v>0</v>
      </c>
      <c r="N200" s="229">
        <f ca="true">IF((N202+R202)&gt;100,N202*100/(N202+R202),N202)</f>
        <v>98.314343232422743</v>
      </c>
      <c r="O200" s="230">
        <f ca="true">N200*AVERAGEIF(O205:O216,"&gt;0")/100</f>
        <v>95.707960622036339</v>
      </c>
      <c r="P200" s="231">
        <f ca="true">N200*(100-AVERAGEIF(O205:O216,"&gt;0"))/100</f>
        <v>2.6063826103864098</v>
      </c>
      <c r="Q200" s="232">
        <f ca="true">100-(O200+P200+R200)</f>
        <v>1.6856567675772567</v>
      </c>
      <c r="R200" s="233">
        <f ca="true">IF((N202+R202)&gt;100,R202*100/(N202+R202),R202)</f>
        <v>0</v>
      </c>
      <c r="S200" s="229">
        <f ca="true">IF((S202+W202)&gt;100,S202*100/(S202+W202),S202)</f>
        <v>98.096237935470072</v>
      </c>
      <c r="T200" s="230">
        <f ca="true">S200*AVERAGEIF(T205:T216,"&gt;0")/100</f>
        <v>96.332881025759377</v>
      </c>
      <c r="U200" s="231">
        <f ca="true">S200*(100-AVERAGEIF(T205:T216,"&gt;0"))/100</f>
        <v>1.7633569097106878</v>
      </c>
      <c r="V200" s="232">
        <f ca="true">100-(T200+U200+W200)</f>
        <v>1.8621472543276241</v>
      </c>
      <c r="W200" s="233">
        <f ca="true">IF((S202+W202)&gt;100,W202*100/(S202+W202),W202)</f>
        <v>4.1614810202304398E-2</v>
      </c>
      <c r="X200" s="229">
        <f ca="true">IF((X202+AB202)&gt;100,X202*100/(X202+AB202),X202)</f>
        <v>96.693968304701116</v>
      </c>
      <c r="Y200" s="230">
        <f ca="true">X200*AVERAGEIF(Y205:Y216,"&gt;0")/100</f>
        <v>95.991094507128707</v>
      </c>
      <c r="Z200" s="231">
        <f ca="true">X200*(100-AVERAGEIF(Y205:Y216,"&gt;0"))/100</f>
        <v>0.70287379757241153</v>
      </c>
      <c r="AA200" s="232">
        <f ca="true">100-(Y200+Z200+AB200)</f>
        <v>2.7953830306626912</v>
      </c>
      <c r="AB200" s="233">
        <f ca="true">IF((X202+AB202)&gt;100,AB202*100/(X202+AB202),AB202)</f>
        <v>0.51064866463618586</v>
      </c>
    </row>
    <row r="201" hidden="true" x14ac:dyDescent="0.2">
      <c r="A201" s="777" t="s">
        <v>12</v>
      </c>
      <c r="B201" s="778"/>
      <c r="C201" s="234">
        <f>MinRegYear(C199,C205:C216)</f>
        <v>2008</v>
      </c>
      <c r="D201" s="235">
        <f ca="true">IF(MAX(C205:C216)-MIN(C205:C216)&lt;5,AVERAGEIF(C205:C216,"&gt;0",D205:D216),
IF(FORECAST($C201,D$205:D$216,$C$205:$C$216)&lt;0,0,
IF(FORECAST($C201,D$205:D$216,$C$205:$C$216)&gt;100,100,
FORECAST($C201,D$205:D$216,$C$205:$C$216))))</f>
        <v>59.83165128415385</v>
      </c>
      <c r="E201" s="236"/>
      <c r="F201" s="237"/>
      <c r="G201" s="237"/>
      <c r="H201" s="238">
        <f ca="true">IF(MAX(C205:C216)-MIN(C205:C216)&lt;5,AVERAGEIF(C205:C216,"&gt;0",H205:H216),
IF(FORECAST($C201,H$205:H$216,$C$205:$C$216)&lt;0,0,
IF(FORECAST($C201,H$205:H$216,$C$205:$C$216)&gt;100,100,
FORECAST($C201,H$205:H$216,$C$205:$C$216))))</f>
        <v>14.145894722023058</v>
      </c>
      <c r="I201" s="235">
        <f ca="true">IF(MAX(C205:C216)-MIN(C205:C216)&lt;5,AVERAGEIF(C205:C216,"&gt;0",I205:I216),
IF(FORECAST($C201,I$205:I$216,$C$205:$C$216)&lt;0,0,
IF(FORECAST($C201,I$205:I$216,$C$205:$C$216)&gt;100,100,
FORECAST($C201,I$205:I$216,$C$205:$C$216))))</f>
        <v>72.545931623511024</v>
      </c>
      <c r="J201" s="236"/>
      <c r="K201" s="237"/>
      <c r="L201" s="237"/>
      <c r="M201" s="238">
        <f ca="true">IF(MAX(C205:C216)-MIN(C205:C216)&lt;5,AVERAGEIF(C205:C216,"&gt;0",M205:M216),
IF(FORECAST($C201,M$205:M$216,$C$205:$C$216)&lt;0,0,
IF(FORECAST($C201,M$205:M$216,$C$205:$C$216)&gt;100,100,
FORECAST($C201,M$205:M$216,$C$205:$C$216))))</f>
        <v>7.0693701423899711</v>
      </c>
      <c r="N201" s="235">
        <f ca="true">IF(MAX(C205:C216)-MIN(C205:C216)&lt;5,AVERAGEIF(C205:C216,"&gt;0",N205:N216),
IF(FORECAST($C201,N$205:N$216,$C$205:$C$216)&lt;0,0,
IF(FORECAST($C201,N$205:N$216,$C$205:$C$216)&gt;100,100,
FORECAST($C201,N$205:N$216,$C$205:$C$216))))</f>
        <v>82.390337600415023</v>
      </c>
      <c r="O201" s="236"/>
      <c r="P201" s="237"/>
      <c r="Q201" s="237"/>
      <c r="R201" s="238">
        <f ca="true">IF(MAX(C205:C216)-MIN(C205:C216)&lt;5,AVERAGEIF(C205:C216,"&gt;0",R205:R216),
IF(FORECAST($C201,R$205:R$216,$C$205:$C$216)&lt;0,0,
IF(FORECAST($C201,R$205:R$216,$C$205:$C$216)&gt;100,100,
FORECAST($C201,R$205:R$216,$C$205:$C$216))))</f>
        <v>2.5936984712107574</v>
      </c>
      <c r="S201" s="235">
        <f ca="true">IF(MAX(C205:C216)-MIN(C205:C216)&lt;5,AVERAGEIF(C205:C216,"&gt;0",S205:S216),
IF(FORECAST($C201,S$205:S$216,$C$205:$C$216)&lt;0,0,
IF(FORECAST($C201,S$205:S$216,$C$205:$C$216)&gt;100,100,
FORECAST($C201,S$205:S$216,$C$205:$C$216))))</f>
        <v>89.159900020012401</v>
      </c>
      <c r="T201" s="236"/>
      <c r="U201" s="237"/>
      <c r="V201" s="237"/>
      <c r="W201" s="238">
        <f ca="true">IF(MAX(C205:C216)-MIN(C205:C216)&lt;5,AVERAGEIF(C205:C216,"&gt;0",W205:W216),
IF(FORECAST($C201,W$205:W$216,$C$205:$C$216)&lt;0,0,
IF(FORECAST($C201,W$205:W$216,$C$205:$C$216)&gt;100,100,
FORECAST($C201,W$205:W$216,$C$205:$C$216))))</f>
        <v>1.1388587431043504</v>
      </c>
      <c r="X201" s="235">
        <f ca="true">IF(MAX(C205:C216)-MIN(C205:C216)&lt;5,AVERAGEIF(C205:C216,"&gt;0",X205:X216),
IF(FORECAST($C201,X$205:X$216,$C$205:$C$216)&lt;0,0,
IF(FORECAST($C201,X$205:X$216,$C$205:$C$216)&gt;100,100,
FORECAST($C201,X$205:X$216,$C$205:$C$216))))</f>
        <v>97.646413430692689</v>
      </c>
      <c r="Y201" s="236"/>
      <c r="Z201" s="237"/>
      <c r="AA201" s="237"/>
      <c r="AB201" s="238">
        <f ca="true">IF(MAX(C205:C216)-MIN(C205:C216)&lt;5,AVERAGEIF(C205:C216,"&gt;0",AB205:AB216),
IF(FORECAST($C201,AB$205:AB$216,$C$205:$C$216)&lt;0,0,
IF(FORECAST($C201,AB$205:AB$216,$C$205:$C$216)&gt;100,100,
FORECAST($C201,AB$205:AB$216,$C$205:$C$216))))</f>
        <v>0.25109474561909195</v>
      </c>
    </row>
    <row r="202" hidden="true" x14ac:dyDescent="0.2">
      <c r="A202" s="779"/>
      <c r="B202" s="780"/>
      <c r="C202" s="213">
        <f>MaxRegYear(C200,C205:C216)</f>
        <v>2019</v>
      </c>
      <c r="D202" s="239">
        <f ca="true">IF(MAX(C205:C216)-MIN(C205:C216)&lt;5,AVERAGEIF(C205:C216,"&gt;0",D205:D216),
IF(FORECAST($C202,D$205:D$216,$C$205:$C$216)&lt;0,0,
IF(FORECAST($C202,D$205:D$216,$C$205:$C$216)&gt;100,100,
FORECAST($C202,D$205:D$216,$C$205:$C$216))))</f>
        <v>86.494539288763917</v>
      </c>
      <c r="E202" s="240"/>
      <c r="F202" s="241"/>
      <c r="G202" s="241"/>
      <c r="H202" s="242">
        <f ca="true">IF(MAX(C205:C216)-MIN(C205:C216)&lt;5,AVERAGEIF(C205:C216,"&gt;0",H205:H216),
IF(FORECAST($C202,H$205:H$216,$C$205:$C$216)&lt;0,0,
IF(FORECAST($C202,H$205:H$216,$C$205:$C$216)&gt;100,100,
FORECAST($C202,H$205:H$216,$C$205:$C$216))))</f>
        <v>0.56593186054851685</v>
      </c>
      <c r="I202" s="239">
        <f ca="true">IF(MAX(C205:C216)-MIN(C205:C216)&lt;5,AVERAGEIF(C205:C216,"&gt;0",I205:I216),
IF(FORECAST($C202,I$205:I$216,$C$205:$C$216)&lt;0,0,
IF(FORECAST($C202,I$205:I$216,$C$205:$C$216)&gt;100,100,
FORECAST($C202,I$205:I$216,$C$205:$C$216))))</f>
        <v>97.742874507924171</v>
      </c>
      <c r="J202" s="240"/>
      <c r="K202" s="241"/>
      <c r="L202" s="241"/>
      <c r="M202" s="242">
        <f ca="true">IF(MAX(C205:C216)-MIN(C205:C216)&lt;5,AVERAGEIF(C205:C216,"&gt;0",M205:M216),
IF(FORECAST($C202,M$205:M$216,$C$205:$C$216)&lt;0,0,
IF(FORECAST($C202,M$205:M$216,$C$205:$C$216)&gt;100,100,
FORECAST($C202,M$205:M$216,$C$205:$C$216))))</f>
        <v>0</v>
      </c>
      <c r="N202" s="239">
        <f ca="true">IF(MAX(C205:C216)-MIN(C205:C216)&lt;5,AVERAGEIF(C205:C216,"&gt;0",N205:N216),
IF(FORECAST($C202,N$205:N$216,$C$205:$C$216)&lt;0,0,
IF(FORECAST($C202,N$205:N$216,$C$205:$C$216)&gt;100,100,
FORECAST($C202,N$205:N$216,$C$205:$C$216))))</f>
        <v>98.314343232422743</v>
      </c>
      <c r="O202" s="240"/>
      <c r="P202" s="241"/>
      <c r="Q202" s="241"/>
      <c r="R202" s="242">
        <f ca="true">IF(MAX(C205:C216)-MIN(C205:C216)&lt;5,AVERAGEIF(C205:C216,"&gt;0",R205:R216),
IF(FORECAST($C202,R$205:R$216,$C$205:$C$216)&lt;0,0,
IF(FORECAST($C202,R$205:R$216,$C$205:$C$216)&gt;100,100,
FORECAST($C202,R$205:R$216,$C$205:$C$216))))</f>
        <v>0</v>
      </c>
      <c r="S202" s="239">
        <f ca="true">IF(MAX(C205:C216)-MIN(C205:C216)&lt;5,AVERAGEIF(C205:C216,"&gt;0",S205:S216),
IF(FORECAST($C202,S$205:S$216,$C$205:$C$216)&lt;0,0,
IF(FORECAST($C202,S$205:S$216,$C$205:$C$216)&gt;100,100,
FORECAST($C202,S$205:S$216,$C$205:$C$216))))</f>
        <v>98.096237935470072</v>
      </c>
      <c r="T202" s="240"/>
      <c r="U202" s="241"/>
      <c r="V202" s="241"/>
      <c r="W202" s="242">
        <f ca="true">IF(MAX(C205:C216)-MIN(C205:C216)&lt;5,AVERAGEIF(C205:C216,"&gt;0",W205:W216),
IF(FORECAST($C202,W$205:W$216,$C$205:$C$216)&lt;0,0,
IF(FORECAST($C202,W$205:W$216,$C$205:$C$216)&gt;100,100,
FORECAST($C202,W$205:W$216,$C$205:$C$216))))</f>
        <v>4.1614810202304398E-2</v>
      </c>
      <c r="X202" s="239">
        <f ca="true">IF(MAX(C205:C216)-MIN(C205:C216)&lt;5,AVERAGEIF(C205:C216,"&gt;0",X205:X216),
IF(FORECAST($C202,X$205:X$216,$C$205:$C$216)&lt;0,0,
IF(FORECAST($C202,X$205:X$216,$C$205:$C$216)&gt;100,100,
FORECAST($C202,X$205:X$216,$C$205:$C$216))))</f>
        <v>96.693968304701116</v>
      </c>
      <c r="Y202" s="240"/>
      <c r="Z202" s="241"/>
      <c r="AA202" s="241"/>
      <c r="AB202" s="242">
        <f ca="true">IF(MAX(C205:C216)-MIN(C205:C216)&lt;5,AVERAGEIF(C205:C216,"&gt;0",AB205:AB216),
IF(FORECAST($C202,AB$205:AB$216,$C$205:$C$216)&lt;0,0,
IF(FORECAST($C202,AB$205:AB$216,$C$205:$C$216)&gt;100,100,
FORECAST($C202,AB$205:AB$216,$C$205:$C$216))))</f>
        <v>0.51064866463618586</v>
      </c>
    </row>
    <row r="203" ht="9" customHeight="true" x14ac:dyDescent="0.2">
      <c r="D203" s="243"/>
      <c r="I203" s="243"/>
      <c r="K203" s="203"/>
      <c r="L203" s="203"/>
      <c r="N203" s="243"/>
      <c r="P203" s="203"/>
      <c r="Q203" s="203"/>
      <c r="S203" s="243"/>
      <c r="U203" s="203"/>
      <c r="V203" s="203"/>
      <c r="X203" s="243"/>
      <c r="Z203" s="203"/>
      <c r="AA203" s="203"/>
      <c r="AB203" s="244"/>
    </row>
    <row r="204" s="272" customFormat="true" ht="22.5" customHeight="true" x14ac:dyDescent="0.2">
      <c r="B204" s="245" t="s">
        <v>8</v>
      </c>
      <c r="C204" s="246" t="s">
        <v>9</v>
      </c>
      <c r="D204" s="247" t="s">
        <v>14</v>
      </c>
      <c r="E204" s="737" t="s">
        <v>591</v>
      </c>
      <c r="F204" s="326"/>
      <c r="G204" s="326"/>
      <c r="H204" s="249" t="s">
        <v>17</v>
      </c>
      <c r="I204" s="247" t="s">
        <v>14</v>
      </c>
      <c r="J204" s="737" t="s">
        <v>591</v>
      </c>
      <c r="K204" s="326"/>
      <c r="L204" s="326"/>
      <c r="M204" s="249" t="s">
        <v>17</v>
      </c>
      <c r="N204" s="247" t="s">
        <v>14</v>
      </c>
      <c r="O204" s="737" t="s">
        <v>591</v>
      </c>
      <c r="P204" s="326"/>
      <c r="Q204" s="326"/>
      <c r="R204" s="249" t="s">
        <v>17</v>
      </c>
      <c r="S204" s="247" t="s">
        <v>14</v>
      </c>
      <c r="T204" s="737" t="s">
        <v>591</v>
      </c>
      <c r="U204" s="326"/>
      <c r="V204" s="326"/>
      <c r="W204" s="249" t="s">
        <v>17</v>
      </c>
      <c r="X204" s="247" t="s">
        <v>14</v>
      </c>
      <c r="Y204" s="737" t="s">
        <v>591</v>
      </c>
      <c r="Z204" s="326"/>
      <c r="AA204" s="326"/>
      <c r="AB204" s="249" t="s">
        <v>17</v>
      </c>
      <c r="AD204" s="327"/>
    </row>
    <row r="205" x14ac:dyDescent="0.2">
      <c r="A205" s="251"/>
      <c r="B205" s="489" t="s">
        <v>180</v>
      </c>
      <c r="C205" s="490">
        <v>2010</v>
      </c>
      <c r="D205" s="165">
        <f t="shared" ref="D205:D216" ca="true" si="50">IF(ISERROR(INDIRECT(CONCATENATE($B205,"!H16"))),"",INDIRECT(CONCATENATE($B205,"!H16")))</f>
        <v>61.444798814120794</v>
      </c>
      <c r="E205" s="255" t="str">
        <f t="shared" ref="E205:E216" ca="true" si="51">IF(ISERROR(INDIRECT(CONCATENATE($B205,"!H23"))),"",INDIRECT(CONCATENATE($B205,"!H23")))</f>
        <v>N/A</v>
      </c>
      <c r="F205" s="253"/>
      <c r="G205" s="253"/>
      <c r="H205" s="254">
        <f t="shared" ref="H205:H216" ca="true" si="52">IF(ISERROR(INDIRECT(CONCATENATE($B205,"!H21"))),"",INDIRECT(CONCATENATE($B205,"!H21")))</f>
        <v>10.2192668561133</v>
      </c>
      <c r="I205" s="165">
        <f t="shared" ref="I205:I216" ca="true" si="53">IF(ISERROR(INDIRECT(CONCATENATE($B205,"!I16"))),"",INDIRECT(CONCATENATE($B205,"!I16")))</f>
        <v>79.060707568193152</v>
      </c>
      <c r="J205" s="255" t="str">
        <f t="shared" ref="J205:J216" ca="true" si="54">IF(ISERROR(INDIRECT(CONCATENATE($B205,"!I23"))),"",INDIRECT(CONCATENATE($B205,"!I23")))</f>
        <v>N/A</v>
      </c>
      <c r="K205" s="253"/>
      <c r="L205" s="253"/>
      <c r="M205" s="254">
        <f t="shared" ref="M205:M216" ca="true" si="55">IF(ISERROR(INDIRECT(CONCATENATE($B205,"!I21"))),"",INDIRECT(CONCATENATE($B205,"!I21")))</f>
        <v>2.2871379672226166</v>
      </c>
      <c r="N205" s="165">
        <f t="shared" ref="N205:N216" ca="true" si="56">IF(ISERROR(INDIRECT(CONCATENATE($B205,"!J16"))),"",INDIRECT(CONCATENATE($B205,"!J16")))</f>
        <v>83.474267037665868</v>
      </c>
      <c r="O205" s="255" t="str">
        <f t="shared" ref="O205:O216" ca="true" si="57">IF(ISERROR(INDIRECT(CONCATENATE($B205,"!J23"))),"",INDIRECT(CONCATENATE($B205,"!J23")))</f>
        <v>N/A</v>
      </c>
      <c r="P205" s="253"/>
      <c r="Q205" s="253"/>
      <c r="R205" s="254">
        <f t="shared" ref="R205:R216" ca="true" si="58">IF(ISERROR(INDIRECT(CONCATENATE($B205,"!J21"))),"",INDIRECT(CONCATENATE($B205,"!J21")))</f>
        <v>1.1085634003902591</v>
      </c>
      <c r="S205" s="165">
        <f t="shared" ref="S205:S216" ca="true" si="59">IF(ISERROR(INDIRECT(CONCATENATE($B205,"!K16"))),"",INDIRECT(CONCATENATE($B205,"!K16")))</f>
        <v>88.327724909506685</v>
      </c>
      <c r="T205" s="255" t="str">
        <f t="shared" ref="T205:T216" ca="true" si="60">IF(ISERROR(INDIRECT(CONCATENATE($B205,"!K23"))),"",INDIRECT(CONCATENATE($B205,"!K23")))</f>
        <v>N/A</v>
      </c>
      <c r="U205" s="253"/>
      <c r="V205" s="253"/>
      <c r="W205" s="254">
        <f t="shared" ref="W205:W216" ca="true" si="61">IF(ISERROR(INDIRECT(CONCATENATE($B205,"!K21"))),"",INDIRECT(CONCATENATE($B205,"!K21")))</f>
        <v>0.96112113889976014</v>
      </c>
      <c r="X205" s="165">
        <f t="shared" ref="X205:X216" ca="true" si="62">IF(ISERROR(INDIRECT(CONCATENATE($B205,"!L16"))),"",INDIRECT(CONCATENATE($B205,"!L16")))</f>
        <v>96.940340110499264</v>
      </c>
      <c r="Y205" s="255" t="str">
        <f t="shared" ref="Y205:Y216" ca="true" si="63">IF(ISERROR(INDIRECT(CONCATENATE($B205,"!L23"))),"",INDIRECT(CONCATENATE($B205,"!L23")))</f>
        <v>N/A</v>
      </c>
      <c r="Z205" s="253"/>
      <c r="AA205" s="253"/>
      <c r="AB205" s="254">
        <f t="shared" ref="AB205:AB216" ca="true" si="64">IF(ISERROR(INDIRECT(CONCATENATE($B205,"!L221"))),"",INDIRECT(CONCATENATE($B205,"!L21")))</f>
        <v>0.1684534121515385</v>
      </c>
    </row>
    <row r="206" x14ac:dyDescent="0.2">
      <c r="A206" s="251"/>
      <c r="B206" s="491" t="s">
        <v>321</v>
      </c>
      <c r="C206" s="492">
        <v>2011</v>
      </c>
      <c r="D206" s="166">
        <f t="shared" ca="true" si="50"/>
        <v>69.140507112585851</v>
      </c>
      <c r="E206" s="255">
        <f t="shared" ca="true" si="51"/>
        <v>92.887125319678702</v>
      </c>
      <c r="F206" s="253"/>
      <c r="G206" s="253"/>
      <c r="H206" s="256">
        <f t="shared" ca="true" si="52"/>
        <v>13.124023972009056</v>
      </c>
      <c r="I206" s="166">
        <f t="shared" ca="true" si="53"/>
        <v>76.938844424143113</v>
      </c>
      <c r="J206" s="255">
        <f t="shared" ca="true" si="54"/>
        <v>92.998539664160987</v>
      </c>
      <c r="K206" s="253"/>
      <c r="L206" s="253"/>
      <c r="M206" s="256">
        <f t="shared" ca="true" si="55"/>
        <v>9.410704985183683</v>
      </c>
      <c r="N206" s="166">
        <f t="shared" ca="true" si="56"/>
        <v>88.598045128837043</v>
      </c>
      <c r="O206" s="255">
        <f t="shared" ca="true" si="57"/>
        <v>95.957903323087223</v>
      </c>
      <c r="P206" s="253"/>
      <c r="Q206" s="253"/>
      <c r="R206" s="256">
        <f t="shared" ca="true" si="58"/>
        <v>3.1223386433430536</v>
      </c>
      <c r="S206" s="166">
        <f t="shared" ca="true" si="59"/>
        <v>93.339733320741487</v>
      </c>
      <c r="T206" s="255">
        <f t="shared" ca="true" si="60"/>
        <v>97.868582893221159</v>
      </c>
      <c r="U206" s="253"/>
      <c r="V206" s="253"/>
      <c r="W206" s="256">
        <f t="shared" ca="true" si="61"/>
        <v>0.8822716390096309</v>
      </c>
      <c r="X206" s="166">
        <f t="shared" ca="true" si="62"/>
        <v>97.817378195930189</v>
      </c>
      <c r="Y206" s="255">
        <f t="shared" ca="true" si="63"/>
        <v>99.109026041019661</v>
      </c>
      <c r="Z206" s="253"/>
      <c r="AA206" s="253"/>
      <c r="AB206" s="256">
        <f t="shared" ca="true" si="64"/>
        <v>0.50953073976912566</v>
      </c>
    </row>
    <row r="207" x14ac:dyDescent="0.2">
      <c r="A207" s="251"/>
      <c r="B207" s="491" t="s">
        <v>433</v>
      </c>
      <c r="C207" s="492">
        <v>2015</v>
      </c>
      <c r="D207" s="166">
        <f t="shared" ca="true" si="50"/>
        <v>82.008742362700815</v>
      </c>
      <c r="E207" s="255">
        <f t="shared" ca="true" si="51"/>
        <v>96.294393043318678</v>
      </c>
      <c r="F207" s="253"/>
      <c r="G207" s="253"/>
      <c r="H207" s="256">
        <f t="shared" ca="true" si="52"/>
        <v>2.560236701482776</v>
      </c>
      <c r="I207" s="166">
        <f t="shared" ca="true" si="53"/>
        <v>89.249994355370191</v>
      </c>
      <c r="J207" s="255">
        <f t="shared" ca="true" si="54"/>
        <v>96.218278267987159</v>
      </c>
      <c r="K207" s="253"/>
      <c r="L207" s="253"/>
      <c r="M207" s="256">
        <f t="shared" ca="true" si="55"/>
        <v>0.79436745424985322</v>
      </c>
      <c r="N207" s="166">
        <f t="shared" ca="true" si="56"/>
        <v>93.269110124422738</v>
      </c>
      <c r="O207" s="255">
        <f t="shared" ca="true" si="57"/>
        <v>96.180239571998868</v>
      </c>
      <c r="P207" s="253"/>
      <c r="Q207" s="253"/>
      <c r="R207" s="256">
        <f t="shared" ca="true" si="58"/>
        <v>0.40539777450274239</v>
      </c>
      <c r="S207" s="166">
        <f t="shared" ca="true" si="59"/>
        <v>98.218083191461631</v>
      </c>
      <c r="T207" s="255">
        <f t="shared" ca="true" si="60"/>
        <v>97.175591941435187</v>
      </c>
      <c r="U207" s="253"/>
      <c r="V207" s="253"/>
      <c r="W207" s="256">
        <f t="shared" ca="true" si="61"/>
        <v>0.23646435585472692</v>
      </c>
      <c r="X207" s="166">
        <f t="shared" ca="true" si="62"/>
        <v>97.613299583129503</v>
      </c>
      <c r="Y207" s="255">
        <f t="shared" ca="true" si="63"/>
        <v>98.710257385147543</v>
      </c>
      <c r="Z207" s="253"/>
      <c r="AA207" s="253"/>
      <c r="AB207" s="256">
        <f t="shared" ca="true" si="64"/>
        <v>0.30773507915935727</v>
      </c>
      <c r="AD207" s="257"/>
    </row>
    <row r="208" x14ac:dyDescent="0.2">
      <c r="A208" s="251"/>
      <c r="B208" s="491" t="s">
        <v>540</v>
      </c>
      <c r="C208" s="492">
        <v>2017</v>
      </c>
      <c r="D208" s="166">
        <f t="shared" ca="true" si="50"/>
        <v>77.634433946916886</v>
      </c>
      <c r="E208" s="255">
        <f t="shared" ca="true" si="51"/>
        <v>97.842149517415706</v>
      </c>
      <c r="F208" s="253"/>
      <c r="G208" s="253"/>
      <c r="H208" s="256">
        <f t="shared" ca="true" si="52"/>
        <v>4.7546677138529434</v>
      </c>
      <c r="I208" s="166">
        <f t="shared" ca="true" si="53"/>
        <v>93.03743474385638</v>
      </c>
      <c r="J208" s="255">
        <f t="shared" ca="true" si="54"/>
        <v>99.591044880710641</v>
      </c>
      <c r="K208" s="253"/>
      <c r="L208" s="253"/>
      <c r="M208" s="256">
        <f t="shared" ca="true" si="55"/>
        <v>1.1867907616108735</v>
      </c>
      <c r="N208" s="166">
        <f t="shared" ca="true" si="56"/>
        <v>94.620302499112512</v>
      </c>
      <c r="O208" s="255">
        <f t="shared" ca="true" si="57"/>
        <v>99.908645422795317</v>
      </c>
      <c r="P208" s="253"/>
      <c r="Q208" s="253"/>
      <c r="R208" s="256">
        <f t="shared" ca="true" si="58"/>
        <v>0.44251965391830422</v>
      </c>
      <c r="S208" s="166">
        <f t="shared" ca="true" si="59"/>
        <v>93.814340133304626</v>
      </c>
      <c r="T208" s="255">
        <f t="shared" ca="true" si="60"/>
        <v>99.563089581934221</v>
      </c>
      <c r="U208" s="253"/>
      <c r="V208" s="253"/>
      <c r="W208" s="256">
        <f t="shared" ca="true" si="61"/>
        <v>0.38083942129477999</v>
      </c>
      <c r="X208" s="166">
        <f t="shared" ca="true" si="62"/>
        <v>96.396331501773446</v>
      </c>
      <c r="Y208" s="255">
        <f t="shared" ca="true" si="63"/>
        <v>100</v>
      </c>
      <c r="Z208" s="253"/>
      <c r="AA208" s="253"/>
      <c r="AB208" s="256">
        <f t="shared" ca="true" si="64"/>
        <v>0.51417177861079877</v>
      </c>
    </row>
    <row r="209" x14ac:dyDescent="0.2">
      <c r="A209" s="251"/>
      <c r="B209" s="491"/>
      <c r="C209" s="492"/>
      <c r="D209" s="166" t="str">
        <f t="shared" ca="true" si="50"/>
        <v/>
      </c>
      <c r="E209" s="255" t="str">
        <f t="shared" ca="true" si="51"/>
        <v/>
      </c>
      <c r="F209" s="253"/>
      <c r="G209" s="253"/>
      <c r="H209" s="256" t="str">
        <f t="shared" ca="true" si="52"/>
        <v/>
      </c>
      <c r="I209" s="166" t="str">
        <f t="shared" ca="true" si="53"/>
        <v/>
      </c>
      <c r="J209" s="255" t="str">
        <f t="shared" ca="true" si="54"/>
        <v/>
      </c>
      <c r="K209" s="253"/>
      <c r="L209" s="253"/>
      <c r="M209" s="256" t="str">
        <f t="shared" ca="true" si="55"/>
        <v/>
      </c>
      <c r="N209" s="166" t="str">
        <f t="shared" ca="true" si="56"/>
        <v/>
      </c>
      <c r="O209" s="255" t="str">
        <f t="shared" ca="true" si="57"/>
        <v/>
      </c>
      <c r="P209" s="253"/>
      <c r="Q209" s="253"/>
      <c r="R209" s="256" t="str">
        <f t="shared" ca="true" si="58"/>
        <v/>
      </c>
      <c r="S209" s="166" t="str">
        <f t="shared" ca="true" si="59"/>
        <v/>
      </c>
      <c r="T209" s="255" t="str">
        <f t="shared" ca="true" si="60"/>
        <v/>
      </c>
      <c r="U209" s="253"/>
      <c r="V209" s="253"/>
      <c r="W209" s="256" t="str">
        <f t="shared" ca="true" si="61"/>
        <v/>
      </c>
      <c r="X209" s="166" t="str">
        <f t="shared" ca="true" si="62"/>
        <v/>
      </c>
      <c r="Y209" s="255" t="str">
        <f t="shared" ca="true" si="63"/>
        <v/>
      </c>
      <c r="Z209" s="253"/>
      <c r="AA209" s="253"/>
      <c r="AB209" s="256" t="str">
        <f t="shared" ca="true" si="64"/>
        <v/>
      </c>
    </row>
    <row r="210" x14ac:dyDescent="0.2">
      <c r="A210" s="251"/>
      <c r="B210" s="491"/>
      <c r="C210" s="492"/>
      <c r="D210" s="166" t="str">
        <f t="shared" ca="true" si="50"/>
        <v/>
      </c>
      <c r="E210" s="255" t="str">
        <f t="shared" ca="true" si="51"/>
        <v/>
      </c>
      <c r="F210" s="253"/>
      <c r="G210" s="253"/>
      <c r="H210" s="256" t="str">
        <f t="shared" ca="true" si="52"/>
        <v/>
      </c>
      <c r="I210" s="166" t="str">
        <f t="shared" ca="true" si="53"/>
        <v/>
      </c>
      <c r="J210" s="255" t="str">
        <f t="shared" ca="true" si="54"/>
        <v/>
      </c>
      <c r="K210" s="253"/>
      <c r="L210" s="253"/>
      <c r="M210" s="256" t="str">
        <f t="shared" ca="true" si="55"/>
        <v/>
      </c>
      <c r="N210" s="166" t="str">
        <f t="shared" ca="true" si="56"/>
        <v/>
      </c>
      <c r="O210" s="255" t="str">
        <f t="shared" ca="true" si="57"/>
        <v/>
      </c>
      <c r="P210" s="253"/>
      <c r="Q210" s="253"/>
      <c r="R210" s="256" t="str">
        <f t="shared" ca="true" si="58"/>
        <v/>
      </c>
      <c r="S210" s="166" t="str">
        <f t="shared" ca="true" si="59"/>
        <v/>
      </c>
      <c r="T210" s="255" t="str">
        <f t="shared" ca="true" si="60"/>
        <v/>
      </c>
      <c r="U210" s="253"/>
      <c r="V210" s="253"/>
      <c r="W210" s="256" t="str">
        <f t="shared" ca="true" si="61"/>
        <v/>
      </c>
      <c r="X210" s="166" t="str">
        <f t="shared" ca="true" si="62"/>
        <v/>
      </c>
      <c r="Y210" s="255" t="str">
        <f t="shared" ca="true" si="63"/>
        <v/>
      </c>
      <c r="Z210" s="253"/>
      <c r="AA210" s="253"/>
      <c r="AB210" s="256" t="str">
        <f t="shared" ca="true" si="64"/>
        <v/>
      </c>
    </row>
    <row r="211" x14ac:dyDescent="0.2">
      <c r="A211" s="251"/>
      <c r="B211" s="491"/>
      <c r="C211" s="492"/>
      <c r="D211" s="166" t="str">
        <f t="shared" ca="true" si="50"/>
        <v/>
      </c>
      <c r="E211" s="255" t="str">
        <f t="shared" ca="true" si="51"/>
        <v/>
      </c>
      <c r="F211" s="253"/>
      <c r="G211" s="253"/>
      <c r="H211" s="256" t="str">
        <f t="shared" ca="true" si="52"/>
        <v/>
      </c>
      <c r="I211" s="166" t="str">
        <f t="shared" ca="true" si="53"/>
        <v/>
      </c>
      <c r="J211" s="255" t="str">
        <f t="shared" ca="true" si="54"/>
        <v/>
      </c>
      <c r="K211" s="253"/>
      <c r="L211" s="253"/>
      <c r="M211" s="256" t="str">
        <f t="shared" ca="true" si="55"/>
        <v/>
      </c>
      <c r="N211" s="166" t="str">
        <f t="shared" ca="true" si="56"/>
        <v/>
      </c>
      <c r="O211" s="255" t="str">
        <f t="shared" ca="true" si="57"/>
        <v/>
      </c>
      <c r="P211" s="253"/>
      <c r="Q211" s="253"/>
      <c r="R211" s="256" t="str">
        <f t="shared" ca="true" si="58"/>
        <v/>
      </c>
      <c r="S211" s="166" t="str">
        <f t="shared" ca="true" si="59"/>
        <v/>
      </c>
      <c r="T211" s="255" t="str">
        <f t="shared" ca="true" si="60"/>
        <v/>
      </c>
      <c r="U211" s="253"/>
      <c r="V211" s="253"/>
      <c r="W211" s="256" t="str">
        <f t="shared" ca="true" si="61"/>
        <v/>
      </c>
      <c r="X211" s="166" t="str">
        <f t="shared" ca="true" si="62"/>
        <v/>
      </c>
      <c r="Y211" s="255" t="str">
        <f t="shared" ca="true" si="63"/>
        <v/>
      </c>
      <c r="Z211" s="253"/>
      <c r="AA211" s="253"/>
      <c r="AB211" s="256" t="str">
        <f t="shared" ca="true" si="64"/>
        <v/>
      </c>
    </row>
    <row r="212" x14ac:dyDescent="0.2">
      <c r="A212" s="251"/>
      <c r="B212" s="491"/>
      <c r="C212" s="492"/>
      <c r="D212" s="166" t="str">
        <f t="shared" ca="true" si="50"/>
        <v/>
      </c>
      <c r="E212" s="255" t="str">
        <f t="shared" ca="true" si="51"/>
        <v/>
      </c>
      <c r="F212" s="253"/>
      <c r="G212" s="253"/>
      <c r="H212" s="256" t="str">
        <f t="shared" ca="true" si="52"/>
        <v/>
      </c>
      <c r="I212" s="166" t="str">
        <f t="shared" ca="true" si="53"/>
        <v/>
      </c>
      <c r="J212" s="255" t="str">
        <f t="shared" ca="true" si="54"/>
        <v/>
      </c>
      <c r="K212" s="253"/>
      <c r="L212" s="253"/>
      <c r="M212" s="256" t="str">
        <f t="shared" ca="true" si="55"/>
        <v/>
      </c>
      <c r="N212" s="166" t="str">
        <f t="shared" ca="true" si="56"/>
        <v/>
      </c>
      <c r="O212" s="255" t="str">
        <f t="shared" ca="true" si="57"/>
        <v/>
      </c>
      <c r="P212" s="253"/>
      <c r="Q212" s="253"/>
      <c r="R212" s="256" t="str">
        <f t="shared" ca="true" si="58"/>
        <v/>
      </c>
      <c r="S212" s="166" t="str">
        <f t="shared" ca="true" si="59"/>
        <v/>
      </c>
      <c r="T212" s="255" t="str">
        <f t="shared" ca="true" si="60"/>
        <v/>
      </c>
      <c r="U212" s="253"/>
      <c r="V212" s="253"/>
      <c r="W212" s="256" t="str">
        <f t="shared" ca="true" si="61"/>
        <v/>
      </c>
      <c r="X212" s="166" t="str">
        <f t="shared" ca="true" si="62"/>
        <v/>
      </c>
      <c r="Y212" s="255" t="str">
        <f t="shared" ca="true" si="63"/>
        <v/>
      </c>
      <c r="Z212" s="253"/>
      <c r="AA212" s="253"/>
      <c r="AB212" s="256" t="str">
        <f t="shared" ca="true" si="64"/>
        <v/>
      </c>
    </row>
    <row r="213" x14ac:dyDescent="0.2">
      <c r="A213" s="251"/>
      <c r="B213" s="491"/>
      <c r="C213" s="492"/>
      <c r="D213" s="166" t="str">
        <f t="shared" ca="true" si="50"/>
        <v/>
      </c>
      <c r="E213" s="255" t="str">
        <f t="shared" ca="true" si="51"/>
        <v/>
      </c>
      <c r="F213" s="253"/>
      <c r="G213" s="253"/>
      <c r="H213" s="256" t="str">
        <f t="shared" ca="true" si="52"/>
        <v/>
      </c>
      <c r="I213" s="166" t="str">
        <f t="shared" ca="true" si="53"/>
        <v/>
      </c>
      <c r="J213" s="255" t="str">
        <f t="shared" ca="true" si="54"/>
        <v/>
      </c>
      <c r="K213" s="253"/>
      <c r="L213" s="253"/>
      <c r="M213" s="256" t="str">
        <f t="shared" ca="true" si="55"/>
        <v/>
      </c>
      <c r="N213" s="166" t="str">
        <f t="shared" ca="true" si="56"/>
        <v/>
      </c>
      <c r="O213" s="255" t="str">
        <f t="shared" ca="true" si="57"/>
        <v/>
      </c>
      <c r="P213" s="253"/>
      <c r="Q213" s="253"/>
      <c r="R213" s="256" t="str">
        <f t="shared" ca="true" si="58"/>
        <v/>
      </c>
      <c r="S213" s="166" t="str">
        <f t="shared" ca="true" si="59"/>
        <v/>
      </c>
      <c r="T213" s="255" t="str">
        <f t="shared" ca="true" si="60"/>
        <v/>
      </c>
      <c r="U213" s="253"/>
      <c r="V213" s="253"/>
      <c r="W213" s="256" t="str">
        <f t="shared" ca="true" si="61"/>
        <v/>
      </c>
      <c r="X213" s="166" t="str">
        <f t="shared" ca="true" si="62"/>
        <v/>
      </c>
      <c r="Y213" s="255" t="str">
        <f t="shared" ca="true" si="63"/>
        <v/>
      </c>
      <c r="Z213" s="253"/>
      <c r="AA213" s="253"/>
      <c r="AB213" s="256" t="str">
        <f t="shared" ca="true" si="64"/>
        <v/>
      </c>
    </row>
    <row r="214" x14ac:dyDescent="0.2">
      <c r="A214" s="251"/>
      <c r="B214" s="491"/>
      <c r="C214" s="492"/>
      <c r="D214" s="166" t="str">
        <f t="shared" ca="true" si="50"/>
        <v/>
      </c>
      <c r="E214" s="255" t="str">
        <f t="shared" ca="true" si="51"/>
        <v/>
      </c>
      <c r="F214" s="253"/>
      <c r="G214" s="253"/>
      <c r="H214" s="256" t="str">
        <f t="shared" ca="true" si="52"/>
        <v/>
      </c>
      <c r="I214" s="166" t="str">
        <f t="shared" ca="true" si="53"/>
        <v/>
      </c>
      <c r="J214" s="255" t="str">
        <f t="shared" ca="true" si="54"/>
        <v/>
      </c>
      <c r="K214" s="253"/>
      <c r="L214" s="253"/>
      <c r="M214" s="256" t="str">
        <f t="shared" ca="true" si="55"/>
        <v/>
      </c>
      <c r="N214" s="166" t="str">
        <f t="shared" ca="true" si="56"/>
        <v/>
      </c>
      <c r="O214" s="255" t="str">
        <f t="shared" ca="true" si="57"/>
        <v/>
      </c>
      <c r="P214" s="253"/>
      <c r="Q214" s="253"/>
      <c r="R214" s="256" t="str">
        <f t="shared" ca="true" si="58"/>
        <v/>
      </c>
      <c r="S214" s="166" t="str">
        <f t="shared" ca="true" si="59"/>
        <v/>
      </c>
      <c r="T214" s="255" t="str">
        <f t="shared" ca="true" si="60"/>
        <v/>
      </c>
      <c r="U214" s="253"/>
      <c r="V214" s="253"/>
      <c r="W214" s="256" t="str">
        <f t="shared" ca="true" si="61"/>
        <v/>
      </c>
      <c r="X214" s="166" t="str">
        <f t="shared" ca="true" si="62"/>
        <v/>
      </c>
      <c r="Y214" s="255" t="str">
        <f t="shared" ca="true" si="63"/>
        <v/>
      </c>
      <c r="Z214" s="253"/>
      <c r="AA214" s="253"/>
      <c r="AB214" s="256" t="str">
        <f t="shared" ca="true" si="64"/>
        <v/>
      </c>
    </row>
    <row r="215" x14ac:dyDescent="0.2">
      <c r="A215" s="251"/>
      <c r="B215" s="491"/>
      <c r="C215" s="492"/>
      <c r="D215" s="166" t="str">
        <f t="shared" ca="true" si="50"/>
        <v/>
      </c>
      <c r="E215" s="255" t="str">
        <f t="shared" ca="true" si="51"/>
        <v/>
      </c>
      <c r="F215" s="253"/>
      <c r="G215" s="253"/>
      <c r="H215" s="256" t="str">
        <f t="shared" ca="true" si="52"/>
        <v/>
      </c>
      <c r="I215" s="166" t="str">
        <f t="shared" ca="true" si="53"/>
        <v/>
      </c>
      <c r="J215" s="255" t="str">
        <f t="shared" ca="true" si="54"/>
        <v/>
      </c>
      <c r="K215" s="253"/>
      <c r="L215" s="253"/>
      <c r="M215" s="256" t="str">
        <f t="shared" ca="true" si="55"/>
        <v/>
      </c>
      <c r="N215" s="166" t="str">
        <f t="shared" ca="true" si="56"/>
        <v/>
      </c>
      <c r="O215" s="255" t="str">
        <f t="shared" ca="true" si="57"/>
        <v/>
      </c>
      <c r="P215" s="253"/>
      <c r="Q215" s="253"/>
      <c r="R215" s="256" t="str">
        <f t="shared" ca="true" si="58"/>
        <v/>
      </c>
      <c r="S215" s="166" t="str">
        <f t="shared" ca="true" si="59"/>
        <v/>
      </c>
      <c r="T215" s="255" t="str">
        <f t="shared" ca="true" si="60"/>
        <v/>
      </c>
      <c r="U215" s="253"/>
      <c r="V215" s="253"/>
      <c r="W215" s="256" t="str">
        <f t="shared" ca="true" si="61"/>
        <v/>
      </c>
      <c r="X215" s="166" t="str">
        <f t="shared" ca="true" si="62"/>
        <v/>
      </c>
      <c r="Y215" s="255" t="str">
        <f t="shared" ca="true" si="63"/>
        <v/>
      </c>
      <c r="Z215" s="253"/>
      <c r="AA215" s="253"/>
      <c r="AB215" s="256" t="str">
        <f t="shared" ca="true" si="64"/>
        <v/>
      </c>
    </row>
    <row r="216" x14ac:dyDescent="0.2">
      <c r="A216" s="251"/>
      <c r="B216" s="493"/>
      <c r="C216" s="494"/>
      <c r="D216" s="167" t="str">
        <f t="shared" ca="true" si="50"/>
        <v/>
      </c>
      <c r="E216" s="258" t="str">
        <f t="shared" ca="true" si="51"/>
        <v/>
      </c>
      <c r="F216" s="259"/>
      <c r="G216" s="260"/>
      <c r="H216" s="261" t="str">
        <f t="shared" ca="true" si="52"/>
        <v/>
      </c>
      <c r="I216" s="167" t="str">
        <f t="shared" ca="true" si="53"/>
        <v/>
      </c>
      <c r="J216" s="258" t="str">
        <f t="shared" ca="true" si="54"/>
        <v/>
      </c>
      <c r="K216" s="259"/>
      <c r="L216" s="260"/>
      <c r="M216" s="261" t="str">
        <f t="shared" ca="true" si="55"/>
        <v/>
      </c>
      <c r="N216" s="167" t="str">
        <f t="shared" ca="true" si="56"/>
        <v/>
      </c>
      <c r="O216" s="258" t="str">
        <f t="shared" ca="true" si="57"/>
        <v/>
      </c>
      <c r="P216" s="259"/>
      <c r="Q216" s="260"/>
      <c r="R216" s="261" t="str">
        <f t="shared" ca="true" si="58"/>
        <v/>
      </c>
      <c r="S216" s="167" t="str">
        <f t="shared" ca="true" si="59"/>
        <v/>
      </c>
      <c r="T216" s="258" t="str">
        <f t="shared" ca="true" si="60"/>
        <v/>
      </c>
      <c r="U216" s="259"/>
      <c r="V216" s="260"/>
      <c r="W216" s="261" t="str">
        <f t="shared" ca="true" si="61"/>
        <v/>
      </c>
      <c r="X216" s="167" t="str">
        <f t="shared" ca="true" si="62"/>
        <v/>
      </c>
      <c r="Y216" s="258" t="str">
        <f t="shared" ca="true" si="63"/>
        <v/>
      </c>
      <c r="Z216" s="259"/>
      <c r="AA216" s="260"/>
      <c r="AB216" s="261" t="str">
        <f t="shared" ca="true" si="64"/>
        <v/>
      </c>
    </row>
    <row r="217" ht="11.25" customHeight="true" x14ac:dyDescent="0.2"/>
    <row r="218" ht="22.5" customHeight="true" x14ac:dyDescent="0.25">
      <c r="B218" s="747" t="str">
        <f>CONCATENATE("Urban use of drinking water sources,  ",C199,"–",C200)</f>
        <v>Urban use of drinking water sources,  2004–2020</v>
      </c>
      <c r="C218" s="748"/>
      <c r="D218" s="748"/>
      <c r="E218" s="748"/>
      <c r="F218" s="748"/>
      <c r="G218" s="748"/>
      <c r="H218" s="748"/>
      <c r="I218" s="748"/>
      <c r="J218" s="748"/>
      <c r="K218" s="748"/>
      <c r="L218" s="748"/>
      <c r="N218" s="262"/>
      <c r="O218" s="262"/>
      <c r="P218" s="262"/>
      <c r="Q218" s="262"/>
      <c r="R218" s="262"/>
      <c r="S218" s="770" t="s">
        <v>11</v>
      </c>
      <c r="T218" s="771"/>
      <c r="U218" s="771"/>
      <c r="V218" s="771"/>
      <c r="W218" s="772"/>
      <c r="X218" s="262"/>
      <c r="Y218" s="262"/>
      <c r="Z218" s="262"/>
      <c r="AA218" s="262"/>
      <c r="AB218" s="263"/>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64"/>
      <c r="D253" s="264"/>
      <c r="E253" s="265" t="str">
        <f ca="true">IF(ISERROR(INDIRECT(CONCATENATE($B253,"!M18"))),"",INDIRECT(CONCATENATE($B253,"!M18")))</f>
        <v/>
      </c>
      <c r="F253" s="265" t="str">
        <f ca="true">IF(ISERROR(INDIRECT(CONCATENATE($B253,"!M19"))),"",INDIRECT(CONCATENATE($B253,"!M19")))</f>
        <v/>
      </c>
      <c r="G253" s="265" t="str">
        <f ca="true">IF(ISERROR(INDIRECT(CONCATENATE($B253,"!M20"))),"",INDIRECT(CONCATENATE($B253,"!M20")))</f>
        <v/>
      </c>
      <c r="H253" s="265" t="str">
        <f ca="true">IF(ISERROR(INDIRECT(CONCATENATE($B253,"!M21"))),"",INDIRECT(CONCATENATE($B253,"!M21")))</f>
        <v/>
      </c>
      <c r="I253" s="265"/>
      <c r="J253" s="265" t="str">
        <f ca="true">IF(ISERROR(INDIRECT(CONCATENATE($B253,"!N18"))),"",INDIRECT(CONCATENATE($B253,"!N18")))</f>
        <v/>
      </c>
      <c r="K253" s="265" t="str">
        <f ca="true">IF(ISERROR(INDIRECT(CONCATENATE($B253,"!N19"))),"",INDIRECT(CONCATENATE($B253,"!N19")))</f>
        <v/>
      </c>
      <c r="L253" s="265" t="str">
        <f ca="true">IF(ISERROR(INDIRECT(CONCATENATE($B253,"!N20"))),"",INDIRECT(CONCATENATE($B253,"!N20")))</f>
        <v/>
      </c>
      <c r="M253" s="265" t="str">
        <f ca="true">IF(ISERROR(INDIRECT(CONCATENATE($B253,"!N21"))),"",INDIRECT(CONCATENATE($B253,"!N21")))</f>
        <v/>
      </c>
      <c r="N253" s="265"/>
      <c r="O253" s="265" t="str">
        <f ca="true">IF(ISERROR(INDIRECT(CONCATENATE($B253,"!O18"))),"",INDIRECT(CONCATENATE($B253,"!O18")))</f>
        <v/>
      </c>
      <c r="P253" s="265" t="str">
        <f ca="true">IF(ISERROR(INDIRECT(CONCATENATE($B253,"!O19"))),"",INDIRECT(CONCATENATE($B253,"!O19")))</f>
        <v/>
      </c>
      <c r="Q253" s="265" t="str">
        <f ca="true">IF(ISERROR(INDIRECT(CONCATENATE($B253,"!O20"))),"",INDIRECT(CONCATENATE($B253,"!O20")))</f>
        <v/>
      </c>
      <c r="R253" s="265" t="str">
        <f ca="true">IF(ISERROR(INDIRECT(CONCATENATE($B253,"!O21"))),"",INDIRECT(CONCATENATE($B253,"!O21")))</f>
        <v/>
      </c>
      <c r="S253" s="265"/>
      <c r="T253" s="265" t="str">
        <f ca="true">IF(ISERROR(INDIRECT(CONCATENATE($B253,"!P18"))),"",INDIRECT(CONCATENATE($B253,"!P18")))</f>
        <v/>
      </c>
      <c r="U253" s="265" t="str">
        <f ca="true">IF(ISERROR(INDIRECT(CONCATENATE($B253,"!P19"))),"",INDIRECT(CONCATENATE($B253,"!P19")))</f>
        <v/>
      </c>
      <c r="V253" s="265" t="str">
        <f ca="true">IF(ISERROR(INDIRECT(CONCATENATE($B253,"!P20"))),"",INDIRECT(CONCATENATE($B253,"!P20")))</f>
        <v/>
      </c>
      <c r="W253" s="265" t="str">
        <f ca="true">IF(ISERROR(INDIRECT(CONCATENATE($B253,"!P21"))),"",INDIRECT(CONCATENATE($B253,"!P21")))</f>
        <v/>
      </c>
      <c r="X253" s="265"/>
      <c r="Y253" s="265" t="str">
        <f ca="true">IF(ISERROR(INDIRECT(CONCATENATE($B253,"!Q18"))),"",INDIRECT(CONCATENATE($B253,"!Q18")))</f>
        <v/>
      </c>
      <c r="Z253" s="265" t="str">
        <f ca="true">IF(ISERROR(INDIRECT(CONCATENATE($B253,"!Q19"))),"",INDIRECT(CONCATENATE($B253,"!Q19")))</f>
        <v/>
      </c>
      <c r="AA253" s="265" t="str">
        <f ca="true">IF(ISERROR(INDIRECT(CONCATENATE($B253,"!Q20"))),"",INDIRECT(CONCATENATE($B253,"!Q20")))</f>
        <v/>
      </c>
      <c r="AB253" s="265" t="str">
        <f ca="true">IF(ISERROR(INDIRECT(CONCATENATE($B253,"!Q21"))),"",INDIRECT(CONCATENATE($B253,"!Q1")))</f>
        <v/>
      </c>
    </row>
    <row r="254" x14ac:dyDescent="0.2">
      <c r="C254" s="264"/>
      <c r="D254" s="264"/>
      <c r="E254" s="265" t="str">
        <f ca="true">IF(ISERROR(INDIRECT(CONCATENATE($B254,"!M18"))),"",INDIRECT(CONCATENATE($B254,"!M18")))</f>
        <v/>
      </c>
      <c r="F254" s="265" t="str">
        <f ca="true">IF(ISERROR(INDIRECT(CONCATENATE($B254,"!M19"))),"",INDIRECT(CONCATENATE($B254,"!M19")))</f>
        <v/>
      </c>
      <c r="G254" s="265" t="str">
        <f ca="true">IF(ISERROR(INDIRECT(CONCATENATE($B254,"!M20"))),"",INDIRECT(CONCATENATE($B254,"!M20")))</f>
        <v/>
      </c>
      <c r="H254" s="265" t="str">
        <f ca="true">IF(ISERROR(INDIRECT(CONCATENATE($B254,"!M21"))),"",INDIRECT(CONCATENATE($B254,"!M21")))</f>
        <v/>
      </c>
      <c r="I254" s="265"/>
      <c r="J254" s="265" t="str">
        <f ca="true">IF(ISERROR(INDIRECT(CONCATENATE($B254,"!N18"))),"",INDIRECT(CONCATENATE($B254,"!N18")))</f>
        <v/>
      </c>
      <c r="K254" s="265" t="str">
        <f ca="true">IF(ISERROR(INDIRECT(CONCATENATE($B254,"!N19"))),"",INDIRECT(CONCATENATE($B254,"!N19")))</f>
        <v/>
      </c>
      <c r="L254" s="265" t="str">
        <f ca="true">IF(ISERROR(INDIRECT(CONCATENATE($B254,"!N20"))),"",INDIRECT(CONCATENATE($B254,"!N20")))</f>
        <v/>
      </c>
      <c r="M254" s="265" t="str">
        <f ca="true">IF(ISERROR(INDIRECT(CONCATENATE($B254,"!N21"))),"",INDIRECT(CONCATENATE($B254,"!N21")))</f>
        <v/>
      </c>
      <c r="N254" s="265"/>
      <c r="O254" s="265" t="str">
        <f ca="true">IF(ISERROR(INDIRECT(CONCATENATE($B254,"!O18"))),"",INDIRECT(CONCATENATE($B254,"!O18")))</f>
        <v/>
      </c>
      <c r="P254" s="265" t="str">
        <f ca="true">IF(ISERROR(INDIRECT(CONCATENATE($B254,"!O19"))),"",INDIRECT(CONCATENATE($B254,"!O19")))</f>
        <v/>
      </c>
      <c r="Q254" s="265" t="str">
        <f ca="true">IF(ISERROR(INDIRECT(CONCATENATE($B254,"!O20"))),"",INDIRECT(CONCATENATE($B254,"!O20")))</f>
        <v/>
      </c>
      <c r="R254" s="265" t="str">
        <f ca="true">IF(ISERROR(INDIRECT(CONCATENATE($B254,"!O21"))),"",INDIRECT(CONCATENATE($B254,"!O21")))</f>
        <v/>
      </c>
      <c r="S254" s="265"/>
      <c r="T254" s="265" t="str">
        <f ca="true">IF(ISERROR(INDIRECT(CONCATENATE($B254,"!P18"))),"",INDIRECT(CONCATENATE($B254,"!P18")))</f>
        <v/>
      </c>
      <c r="U254" s="265" t="str">
        <f ca="true">IF(ISERROR(INDIRECT(CONCATENATE($B254,"!P19"))),"",INDIRECT(CONCATENATE($B254,"!P19")))</f>
        <v/>
      </c>
      <c r="V254" s="265" t="str">
        <f ca="true">IF(ISERROR(INDIRECT(CONCATENATE($B254,"!P20"))),"",INDIRECT(CONCATENATE($B254,"!P20")))</f>
        <v/>
      </c>
      <c r="W254" s="265" t="str">
        <f ca="true">IF(ISERROR(INDIRECT(CONCATENATE($B254,"!P21"))),"",INDIRECT(CONCATENATE($B254,"!P21")))</f>
        <v/>
      </c>
      <c r="X254" s="265"/>
      <c r="Y254" s="265" t="str">
        <f ca="true">IF(ISERROR(INDIRECT(CONCATENATE($B254,"!Q18"))),"",INDIRECT(CONCATENATE($B254,"!Q18")))</f>
        <v/>
      </c>
      <c r="Z254" s="265" t="str">
        <f ca="true">IF(ISERROR(INDIRECT(CONCATENATE($B254,"!Q19"))),"",INDIRECT(CONCATENATE($B254,"!Q19")))</f>
        <v/>
      </c>
      <c r="AA254" s="265" t="str">
        <f ca="true">IF(ISERROR(INDIRECT(CONCATENATE($B254,"!Q20"))),"",INDIRECT(CONCATENATE($B254,"!Q20")))</f>
        <v/>
      </c>
      <c r="AB254" s="265" t="str">
        <f ca="true">IF(ISERROR(INDIRECT(CONCATENATE($B254,"!Q21"))),"",INDIRECT(CONCATENATE($B254,"!Q1")))</f>
        <v/>
      </c>
    </row>
    <row r="255" x14ac:dyDescent="0.2">
      <c r="C255" s="264"/>
      <c r="D255" s="264"/>
      <c r="E255" s="265" t="str">
        <f ca="true">IF(ISERROR(INDIRECT(CONCATENATE($B255,"!M18"))),"",INDIRECT(CONCATENATE($B255,"!M18")))</f>
        <v/>
      </c>
      <c r="F255" s="265" t="str">
        <f ca="true">IF(ISERROR(INDIRECT(CONCATENATE($B255,"!M19"))),"",INDIRECT(CONCATENATE($B255,"!M19")))</f>
        <v/>
      </c>
      <c r="G255" s="265" t="str">
        <f ca="true">IF(ISERROR(INDIRECT(CONCATENATE($B255,"!M20"))),"",INDIRECT(CONCATENATE($B255,"!M20")))</f>
        <v/>
      </c>
      <c r="H255" s="265" t="str">
        <f ca="true">IF(ISERROR(INDIRECT(CONCATENATE($B255,"!M21"))),"",INDIRECT(CONCATENATE($B255,"!M21")))</f>
        <v/>
      </c>
      <c r="I255" s="265"/>
      <c r="J255" s="265" t="str">
        <f ca="true">IF(ISERROR(INDIRECT(CONCATENATE($B255,"!N18"))),"",INDIRECT(CONCATENATE($B255,"!N18")))</f>
        <v/>
      </c>
      <c r="K255" s="265" t="str">
        <f ca="true">IF(ISERROR(INDIRECT(CONCATENATE($B255,"!N19"))),"",INDIRECT(CONCATENATE($B255,"!N19")))</f>
        <v/>
      </c>
      <c r="L255" s="265" t="str">
        <f ca="true">IF(ISERROR(INDIRECT(CONCATENATE($B255,"!N20"))),"",INDIRECT(CONCATENATE($B255,"!N20")))</f>
        <v/>
      </c>
      <c r="M255" s="265" t="str">
        <f ca="true">IF(ISERROR(INDIRECT(CONCATENATE($B255,"!N21"))),"",INDIRECT(CONCATENATE($B255,"!N21")))</f>
        <v/>
      </c>
      <c r="N255" s="265"/>
      <c r="O255" s="265" t="str">
        <f ca="true">IF(ISERROR(INDIRECT(CONCATENATE($B255,"!O18"))),"",INDIRECT(CONCATENATE($B255,"!O18")))</f>
        <v/>
      </c>
      <c r="P255" s="265" t="str">
        <f ca="true">IF(ISERROR(INDIRECT(CONCATENATE($B255,"!O19"))),"",INDIRECT(CONCATENATE($B255,"!O19")))</f>
        <v/>
      </c>
      <c r="Q255" s="265" t="str">
        <f ca="true">IF(ISERROR(INDIRECT(CONCATENATE($B255,"!O20"))),"",INDIRECT(CONCATENATE($B255,"!O20")))</f>
        <v/>
      </c>
      <c r="R255" s="265" t="str">
        <f ca="true">IF(ISERROR(INDIRECT(CONCATENATE($B255,"!O21"))),"",INDIRECT(CONCATENATE($B255,"!O21")))</f>
        <v/>
      </c>
      <c r="S255" s="265"/>
      <c r="T255" s="265" t="str">
        <f ca="true">IF(ISERROR(INDIRECT(CONCATENATE($B255,"!P18"))),"",INDIRECT(CONCATENATE($B255,"!P18")))</f>
        <v/>
      </c>
      <c r="U255" s="265" t="str">
        <f ca="true">IF(ISERROR(INDIRECT(CONCATENATE($B255,"!P19"))),"",INDIRECT(CONCATENATE($B255,"!P19")))</f>
        <v/>
      </c>
      <c r="V255" s="265" t="str">
        <f ca="true">IF(ISERROR(INDIRECT(CONCATENATE($B255,"!P20"))),"",INDIRECT(CONCATENATE($B255,"!P20")))</f>
        <v/>
      </c>
      <c r="W255" s="265" t="str">
        <f ca="true">IF(ISERROR(INDIRECT(CONCATENATE($B255,"!P21"))),"",INDIRECT(CONCATENATE($B255,"!P21")))</f>
        <v/>
      </c>
      <c r="X255" s="265"/>
      <c r="Y255" s="265" t="str">
        <f ca="true">IF(ISERROR(INDIRECT(CONCATENATE($B255,"!Q18"))),"",INDIRECT(CONCATENATE($B255,"!Q18")))</f>
        <v/>
      </c>
      <c r="Z255" s="265" t="str">
        <f ca="true">IF(ISERROR(INDIRECT(CONCATENATE($B255,"!Q19"))),"",INDIRECT(CONCATENATE($B255,"!Q19")))</f>
        <v/>
      </c>
      <c r="AA255" s="265" t="str">
        <f ca="true">IF(ISERROR(INDIRECT(CONCATENATE($B255,"!Q20"))),"",INDIRECT(CONCATENATE($B255,"!Q20")))</f>
        <v/>
      </c>
      <c r="AB255" s="265" t="str">
        <f ca="true">IF(ISERROR(INDIRECT(CONCATENATE($B255,"!Q21"))),"",INDIRECT(CONCATENATE($B255,"!Q1")))</f>
        <v/>
      </c>
    </row>
    <row r="256" x14ac:dyDescent="0.2">
      <c r="B256" s="265"/>
      <c r="C256" s="264"/>
      <c r="D256" s="264"/>
      <c r="E256" s="265" t="str">
        <f ca="true">IF(ISERROR(INDIRECT(CONCATENATE($B256,"!M18"))),"",INDIRECT(CONCATENATE($B256,"!M18")))</f>
        <v/>
      </c>
      <c r="F256" s="265" t="str">
        <f ca="true">IF(ISERROR(INDIRECT(CONCATENATE($B256,"!M19"))),"",INDIRECT(CONCATENATE($B256,"!M19")))</f>
        <v/>
      </c>
      <c r="G256" s="265" t="str">
        <f ca="true">IF(ISERROR(INDIRECT(CONCATENATE($B256,"!M20"))),"",INDIRECT(CONCATENATE($B256,"!M20")))</f>
        <v/>
      </c>
      <c r="H256" s="265" t="str">
        <f ca="true">IF(ISERROR(INDIRECT(CONCATENATE($B256,"!M21"))),"",INDIRECT(CONCATENATE($B256,"!M21")))</f>
        <v/>
      </c>
      <c r="I256" s="265"/>
      <c r="J256" s="265" t="str">
        <f ca="true">IF(ISERROR(INDIRECT(CONCATENATE($B256,"!N18"))),"",INDIRECT(CONCATENATE($B256,"!N18")))</f>
        <v/>
      </c>
      <c r="K256" s="265" t="str">
        <f ca="true">IF(ISERROR(INDIRECT(CONCATENATE($B256,"!N19"))),"",INDIRECT(CONCATENATE($B256,"!N19")))</f>
        <v/>
      </c>
      <c r="L256" s="265" t="str">
        <f ca="true">IF(ISERROR(INDIRECT(CONCATENATE($B256,"!N20"))),"",INDIRECT(CONCATENATE($B256,"!N20")))</f>
        <v/>
      </c>
      <c r="M256" s="265" t="str">
        <f ca="true">IF(ISERROR(INDIRECT(CONCATENATE($B256,"!N21"))),"",INDIRECT(CONCATENATE($B256,"!N21")))</f>
        <v/>
      </c>
      <c r="N256" s="265"/>
      <c r="O256" s="265" t="str">
        <f ca="true">IF(ISERROR(INDIRECT(CONCATENATE($B256,"!O18"))),"",INDIRECT(CONCATENATE($B256,"!O18")))</f>
        <v/>
      </c>
      <c r="P256" s="265" t="str">
        <f ca="true">IF(ISERROR(INDIRECT(CONCATENATE($B256,"!O19"))),"",INDIRECT(CONCATENATE($B256,"!O19")))</f>
        <v/>
      </c>
      <c r="Q256" s="265" t="str">
        <f ca="true">IF(ISERROR(INDIRECT(CONCATENATE($B256,"!O20"))),"",INDIRECT(CONCATENATE($B256,"!O20")))</f>
        <v/>
      </c>
      <c r="R256" s="265" t="str">
        <f ca="true">IF(ISERROR(INDIRECT(CONCATENATE($B256,"!O21"))),"",INDIRECT(CONCATENATE($B256,"!O21")))</f>
        <v/>
      </c>
      <c r="S256" s="265"/>
      <c r="T256" s="265" t="str">
        <f ca="true">IF(ISERROR(INDIRECT(CONCATENATE($B256,"!P18"))),"",INDIRECT(CONCATENATE($B256,"!P18")))</f>
        <v/>
      </c>
      <c r="U256" s="265" t="str">
        <f ca="true">IF(ISERROR(INDIRECT(CONCATENATE($B256,"!P19"))),"",INDIRECT(CONCATENATE($B256,"!P19")))</f>
        <v/>
      </c>
      <c r="V256" s="265" t="str">
        <f ca="true">IF(ISERROR(INDIRECT(CONCATENATE($B256,"!P20"))),"",INDIRECT(CONCATENATE($B256,"!P20")))</f>
        <v/>
      </c>
      <c r="W256" s="265" t="str">
        <f ca="true">IF(ISERROR(INDIRECT(CONCATENATE($B256,"!P21"))),"",INDIRECT(CONCATENATE($B256,"!P21")))</f>
        <v/>
      </c>
      <c r="X256" s="265"/>
      <c r="Y256" s="265" t="str">
        <f ca="true">IF(ISERROR(INDIRECT(CONCATENATE($B256,"!Q18"))),"",INDIRECT(CONCATENATE($B256,"!Q18")))</f>
        <v/>
      </c>
      <c r="Z256" s="265" t="str">
        <f ca="true">IF(ISERROR(INDIRECT(CONCATENATE($B256,"!Q19"))),"",INDIRECT(CONCATENATE($B256,"!Q19")))</f>
        <v/>
      </c>
      <c r="AA256" s="265" t="str">
        <f ca="true">IF(ISERROR(INDIRECT(CONCATENATE($B256,"!Q20"))),"",INDIRECT(CONCATENATE($B256,"!Q20")))</f>
        <v/>
      </c>
      <c r="AB256" s="265" t="str">
        <f ca="true">IF(ISERROR(INDIRECT(CONCATENATE($B256,"!Q21"))),"",INDIRECT(CONCATENATE($B256,"!Q1")))</f>
        <v/>
      </c>
    </row>
    <row r="257" x14ac:dyDescent="0.2">
      <c r="B257" s="265"/>
      <c r="C257" s="264"/>
      <c r="D257" s="264"/>
      <c r="E257" s="265" t="str">
        <f ca="true">IF(ISERROR(INDIRECT(CONCATENATE($B257,"!M18"))),"",INDIRECT(CONCATENATE($B257,"!M18")))</f>
        <v/>
      </c>
      <c r="F257" s="265" t="str">
        <f ca="true">IF(ISERROR(INDIRECT(CONCATENATE($B257,"!M19"))),"",INDIRECT(CONCATENATE($B257,"!M19")))</f>
        <v/>
      </c>
      <c r="G257" s="265" t="str">
        <f ca="true">IF(ISERROR(INDIRECT(CONCATENATE($B257,"!M20"))),"",INDIRECT(CONCATENATE($B257,"!M20")))</f>
        <v/>
      </c>
      <c r="H257" s="265" t="str">
        <f ca="true">IF(ISERROR(INDIRECT(CONCATENATE($B257,"!M21"))),"",INDIRECT(CONCATENATE($B257,"!M21")))</f>
        <v/>
      </c>
      <c r="I257" s="265"/>
      <c r="J257" s="265" t="str">
        <f ca="true">IF(ISERROR(INDIRECT(CONCATENATE($B257,"!N18"))),"",INDIRECT(CONCATENATE($B257,"!N18")))</f>
        <v/>
      </c>
      <c r="K257" s="265" t="str">
        <f ca="true">IF(ISERROR(INDIRECT(CONCATENATE($B257,"!N19"))),"",INDIRECT(CONCATENATE($B257,"!N19")))</f>
        <v/>
      </c>
      <c r="L257" s="265" t="str">
        <f ca="true">IF(ISERROR(INDIRECT(CONCATENATE($B257,"!N20"))),"",INDIRECT(CONCATENATE($B257,"!N20")))</f>
        <v/>
      </c>
      <c r="M257" s="265" t="str">
        <f ca="true">IF(ISERROR(INDIRECT(CONCATENATE($B257,"!N21"))),"",INDIRECT(CONCATENATE($B257,"!N21")))</f>
        <v/>
      </c>
      <c r="N257" s="265"/>
      <c r="O257" s="265" t="str">
        <f ca="true">IF(ISERROR(INDIRECT(CONCATENATE($B257,"!O18"))),"",INDIRECT(CONCATENATE($B257,"!O18")))</f>
        <v/>
      </c>
      <c r="P257" s="265" t="str">
        <f ca="true">IF(ISERROR(INDIRECT(CONCATENATE($B257,"!O19"))),"",INDIRECT(CONCATENATE($B257,"!O19")))</f>
        <v/>
      </c>
      <c r="Q257" s="265" t="str">
        <f ca="true">IF(ISERROR(INDIRECT(CONCATENATE($B257,"!O20"))),"",INDIRECT(CONCATENATE($B257,"!O20")))</f>
        <v/>
      </c>
      <c r="R257" s="265" t="str">
        <f ca="true">IF(ISERROR(INDIRECT(CONCATENATE($B257,"!O21"))),"",INDIRECT(CONCATENATE($B257,"!O21")))</f>
        <v/>
      </c>
      <c r="S257" s="265"/>
      <c r="T257" s="265" t="str">
        <f ca="true">IF(ISERROR(INDIRECT(CONCATENATE($B257,"!P18"))),"",INDIRECT(CONCATENATE($B257,"!P18")))</f>
        <v/>
      </c>
      <c r="U257" s="265" t="str">
        <f ca="true">IF(ISERROR(INDIRECT(CONCATENATE($B257,"!P19"))),"",INDIRECT(CONCATENATE($B257,"!P19")))</f>
        <v/>
      </c>
      <c r="V257" s="265" t="str">
        <f ca="true">IF(ISERROR(INDIRECT(CONCATENATE($B257,"!P20"))),"",INDIRECT(CONCATENATE($B257,"!P20")))</f>
        <v/>
      </c>
      <c r="W257" s="265" t="str">
        <f ca="true">IF(ISERROR(INDIRECT(CONCATENATE($B257,"!P21"))),"",INDIRECT(CONCATENATE($B257,"!P21")))</f>
        <v/>
      </c>
      <c r="X257" s="265"/>
      <c r="Y257" s="265" t="str">
        <f ca="true">IF(ISERROR(INDIRECT(CONCATENATE($B257,"!Q18"))),"",INDIRECT(CONCATENATE($B257,"!Q18")))</f>
        <v/>
      </c>
      <c r="Z257" s="265" t="str">
        <f ca="true">IF(ISERROR(INDIRECT(CONCATENATE($B257,"!Q19"))),"",INDIRECT(CONCATENATE($B257,"!Q19")))</f>
        <v/>
      </c>
      <c r="AA257" s="265" t="str">
        <f ca="true">IF(ISERROR(INDIRECT(CONCATENATE($B257,"!Q20"))),"",INDIRECT(CONCATENATE($B257,"!Q20")))</f>
        <v/>
      </c>
      <c r="AB257" s="265" t="str">
        <f ca="true">IF(ISERROR(INDIRECT(CONCATENATE($B257,"!Q21"))),"",INDIRECT(CONCATENATE($B257,"!Q1")))</f>
        <v/>
      </c>
    </row>
    <row r="297" s="204" customFormat="true" ht="16.5" customHeight="true" x14ac:dyDescent="0.2">
      <c r="A297" s="768" t="s">
        <v>7</v>
      </c>
      <c r="B297" s="768"/>
      <c r="C297" s="768"/>
      <c r="D297" s="766" t="s">
        <v>0</v>
      </c>
      <c r="E297" s="755"/>
      <c r="F297" s="755"/>
      <c r="G297" s="755"/>
      <c r="H297" s="767"/>
      <c r="I297" s="766" t="s">
        <v>1</v>
      </c>
      <c r="J297" s="755"/>
      <c r="K297" s="755"/>
      <c r="L297" s="755"/>
      <c r="M297" s="767"/>
      <c r="N297" s="766" t="s">
        <v>2</v>
      </c>
      <c r="O297" s="755"/>
      <c r="P297" s="755"/>
      <c r="Q297" s="755"/>
      <c r="R297" s="767"/>
      <c r="S297" s="766" t="s">
        <v>3</v>
      </c>
      <c r="T297" s="755"/>
      <c r="U297" s="755"/>
      <c r="V297" s="755"/>
      <c r="W297" s="767"/>
      <c r="X297" s="766" t="s">
        <v>4</v>
      </c>
      <c r="Y297" s="755"/>
      <c r="Z297" s="755"/>
      <c r="AA297" s="755"/>
      <c r="AB297" s="767"/>
    </row>
    <row r="298" s="208" customFormat="true" ht="22.5" customHeight="true" x14ac:dyDescent="0.2">
      <c r="A298" s="769"/>
      <c r="B298" s="769"/>
      <c r="C298" s="769"/>
      <c r="D298" s="218" t="s">
        <v>14</v>
      </c>
      <c r="E298" s="219" t="s">
        <v>15</v>
      </c>
      <c r="F298" s="206" t="s">
        <v>16</v>
      </c>
      <c r="G298" s="206" t="s">
        <v>22</v>
      </c>
      <c r="H298" s="207" t="s">
        <v>17</v>
      </c>
      <c r="I298" s="218" t="s">
        <v>14</v>
      </c>
      <c r="J298" s="219" t="s">
        <v>15</v>
      </c>
      <c r="K298" s="206" t="s">
        <v>16</v>
      </c>
      <c r="L298" s="206" t="s">
        <v>22</v>
      </c>
      <c r="M298" s="207" t="s">
        <v>17</v>
      </c>
      <c r="N298" s="218" t="s">
        <v>14</v>
      </c>
      <c r="O298" s="219" t="s">
        <v>15</v>
      </c>
      <c r="P298" s="206" t="s">
        <v>16</v>
      </c>
      <c r="Q298" s="206" t="s">
        <v>22</v>
      </c>
      <c r="R298" s="207" t="s">
        <v>17</v>
      </c>
      <c r="S298" s="218" t="s">
        <v>14</v>
      </c>
      <c r="T298" s="219" t="s">
        <v>15</v>
      </c>
      <c r="U298" s="206" t="s">
        <v>16</v>
      </c>
      <c r="V298" s="206" t="s">
        <v>22</v>
      </c>
      <c r="W298" s="207" t="s">
        <v>17</v>
      </c>
      <c r="X298" s="218" t="s">
        <v>14</v>
      </c>
      <c r="Y298" s="219" t="s">
        <v>15</v>
      </c>
      <c r="Z298" s="206" t="s">
        <v>16</v>
      </c>
      <c r="AA298" s="206" t="s">
        <v>22</v>
      </c>
      <c r="AB298" s="207" t="s">
        <v>17</v>
      </c>
    </row>
    <row r="299" s="228" customFormat="true" ht="15" customHeight="true" x14ac:dyDescent="0.2">
      <c r="A299" s="773" t="s">
        <v>10</v>
      </c>
      <c r="B299" s="774"/>
      <c r="C299" s="316">
        <v>2004</v>
      </c>
      <c r="D299" s="220">
        <f ca="true">IF((D301+H301)&gt;100,D301*100/(D301+H301),D301)</f>
        <v>42.964522487848399</v>
      </c>
      <c r="E299" s="221">
        <f ca="true">D299*AVERAGEIF(E305:E316,"&gt;0")/100</f>
        <v>38.682572809704531</v>
      </c>
      <c r="F299" s="222">
        <f ca="true">D299*(100-AVERAGEIF(E305:E316,"&gt;0"))/100</f>
        <v>4.2819496781438655</v>
      </c>
      <c r="G299" s="223">
        <f ca="true">100-(E299+F299+H299)</f>
        <v>31.684464236155463</v>
      </c>
      <c r="H299" s="224">
        <f ca="true">IF((D301+H301)&gt;100,H301*100/(D301+H301),H301)</f>
        <v>25.351013275996138</v>
      </c>
      <c r="I299" s="220">
        <f ca="true">IF((I301+M301)&gt;100,I301*100/(I301+M301),I301)</f>
        <v>42.749607525522151</v>
      </c>
      <c r="J299" s="221">
        <f ca="true">I299*AVERAGEIF(J305:J316,"&gt;0")/100</f>
        <v>40.186715368301705</v>
      </c>
      <c r="K299" s="225">
        <f ca="true">I299*(100-AVERAGEIF(J305:J316,"&gt;0"))/100</f>
        <v>2.5628921572204484</v>
      </c>
      <c r="L299" s="226">
        <f ca="true">100-(J299+K299+M299)</f>
        <v>31.709060112459611</v>
      </c>
      <c r="M299" s="227">
        <f ca="true">IF((I301+M301)&gt;100,M301*100/(I301+M301),M301)</f>
        <v>25.541332362018238</v>
      </c>
      <c r="N299" s="220">
        <f ca="true">IF((N301+R301)&gt;100,N301*100/(N301+R301),N301)</f>
        <v>48.038805198694263</v>
      </c>
      <c r="O299" s="221">
        <f ca="true">N299*AVERAGEIF(O305:O316,"&gt;0")/100</f>
        <v>44.81778557190578</v>
      </c>
      <c r="P299" s="225">
        <f ca="true">N299*(100-AVERAGEIF(O305:O316,"&gt;0"))/100</f>
        <v>3.2210196267884861</v>
      </c>
      <c r="Q299" s="226">
        <f ca="true">100-(O299+P299+R299)</f>
        <v>34.472932124951512</v>
      </c>
      <c r="R299" s="227">
        <f ca="true">IF((N301+R301)&gt;100,R301*100/(N301+R301),R301)</f>
        <v>17.488262676354225</v>
      </c>
      <c r="S299" s="220">
        <f ca="true">IF((S301+W301)&gt;100,S301*100/(S301+W301),S301)</f>
        <v>52.977976176013726</v>
      </c>
      <c r="T299" s="221">
        <f ca="true">S299*AVERAGEIF(T305:T316,"&gt;0")/100</f>
        <v>49.95155178676486</v>
      </c>
      <c r="U299" s="225">
        <f ca="true">S299*(100-AVERAGEIF(T305:T316,"&gt;0"))/100</f>
        <v>3.0264243892488669</v>
      </c>
      <c r="V299" s="226">
        <f ca="true">100-(T299+U299+W299)</f>
        <v>36.103293159843759</v>
      </c>
      <c r="W299" s="227">
        <f ca="true">IF((S301+W301)&gt;100,W301*100/(S301+W301),W301)</f>
        <v>10.918730664142515</v>
      </c>
      <c r="X299" s="220">
        <f ca="true">IF((X301+AB301)&gt;100,X301*100/(X301+AB301),X301)</f>
        <v>64.376732163002089</v>
      </c>
      <c r="Y299" s="221">
        <f ca="true">X299*AVERAGEIF(Y305:Y316,"&gt;0")/100</f>
        <v>62.172109842262351</v>
      </c>
      <c r="Z299" s="225">
        <f ca="true">X299*(100-AVERAGEIF(Y305:Y316,"&gt;0"))/100</f>
        <v>2.204622320739738</v>
      </c>
      <c r="AA299" s="226">
        <f ca="true">100-(Y299+Z299+AB299)</f>
        <v>24.133065246225897</v>
      </c>
      <c r="AB299" s="227">
        <f ca="true">IF((X301+AB301)&gt;100,AB301*100/(X301+AB301),AB301)</f>
        <v>11.490202590772014</v>
      </c>
    </row>
    <row r="300" s="228" customFormat="true" ht="15" customHeight="true" x14ac:dyDescent="0.2">
      <c r="A300" s="775"/>
      <c r="B300" s="776"/>
      <c r="C300" s="317">
        <v>2020</v>
      </c>
      <c r="D300" s="229">
        <f ca="true">IF((D302+H302)&gt;100,D302*100/(D302+H302),D302)</f>
        <v>49.826687592330245</v>
      </c>
      <c r="E300" s="230">
        <f ca="true">D300*AVERAGEIF(E305:E316,"&gt;0")/100</f>
        <v>44.860837710970657</v>
      </c>
      <c r="F300" s="231">
        <f ca="true">D300*(100-AVERAGEIF(E305:E316,"&gt;0"))/100</f>
        <v>4.9658498813595902</v>
      </c>
      <c r="G300" s="232">
        <f ca="true">100-(E300+F300+H300)</f>
        <v>34.018614291804624</v>
      </c>
      <c r="H300" s="233">
        <f ca="true">IF((D302+H302)&gt;100,H302*100/(D302+H302),H302)</f>
        <v>16.154698115865131</v>
      </c>
      <c r="I300" s="229">
        <f ca="true">IF((I302+M302)&gt;100,I302*100/(I302+M302),I302)</f>
        <v>58.138912951854309</v>
      </c>
      <c r="J300" s="230">
        <f ca="true">I300*AVERAGEIF(J305:J316,"&gt;0")/100</f>
        <v>54.653412788030067</v>
      </c>
      <c r="K300" s="231">
        <f ca="true">I300*(100-AVERAGEIF(J305:J316,"&gt;0"))/100</f>
        <v>3.4855001638242475</v>
      </c>
      <c r="L300" s="232">
        <f ca="true">100-(J300+K300+M300)</f>
        <v>31.358590004714188</v>
      </c>
      <c r="M300" s="233">
        <f ca="true">IF((I302+M302)&gt;100,M302*100/(I302+M302),M302)</f>
        <v>10.502497043431504</v>
      </c>
      <c r="N300" s="229">
        <f ca="true">IF((N302+R302)&gt;100,N302*100/(N302+R302),N302)</f>
        <v>65.404748372555332</v>
      </c>
      <c r="O300" s="230">
        <f ca="true">N300*AVERAGEIF(O305:O316,"&gt;0")/100</f>
        <v>61.019335843625711</v>
      </c>
      <c r="P300" s="231">
        <f ca="true">N300*(100-AVERAGEIF(O305:O316,"&gt;0"))/100</f>
        <v>4.3854125289296171</v>
      </c>
      <c r="Q300" s="232">
        <f ca="true">100-(O300+P300+R300)</f>
        <v>25.397060712001576</v>
      </c>
      <c r="R300" s="233">
        <f ca="true">IF((N302+R302)&gt;100,R302*100/(N302+R302),R302)</f>
        <v>9.1981909154430923</v>
      </c>
      <c r="S300" s="229">
        <f ca="true">IF((S302+W302)&gt;100,S302*100/(S302+W302),S302)</f>
        <v>67.637401219784351</v>
      </c>
      <c r="T300" s="230">
        <f ca="true">S300*AVERAGEIF(T305:T316,"&gt;0")/100</f>
        <v>63.773541264151582</v>
      </c>
      <c r="U300" s="231">
        <f ca="true">S300*(100-AVERAGEIF(T305:T316,"&gt;0"))/100</f>
        <v>3.8638599556327717</v>
      </c>
      <c r="V300" s="232">
        <f ca="true">100-(T300+U300+W300)</f>
        <v>19.0248505486108</v>
      </c>
      <c r="W300" s="233">
        <f ca="true">IF((S302+W302)&gt;100,W302*100/(S302+W302),W302)</f>
        <v>13.337748231604849</v>
      </c>
      <c r="X300" s="229">
        <f ca="true">IF((X302+AB302)&gt;100,X302*100/(X302+AB302),X302)</f>
        <v>75.853813382721455</v>
      </c>
      <c r="Y300" s="230">
        <f ca="true">X300*AVERAGEIF(Y305:Y316,"&gt;0")/100</f>
        <v>73.256151083346737</v>
      </c>
      <c r="Z300" s="231">
        <f ca="true">X300*(100-AVERAGEIF(Y305:Y316,"&gt;0"))/100</f>
        <v>2.597662299374718</v>
      </c>
      <c r="AA300" s="232">
        <f ca="true">100-(Y300+Z300+AB300)</f>
        <v>18.1674003205394</v>
      </c>
      <c r="AB300" s="233">
        <f ca="true">IF((X302+AB302)&gt;100,AB302*100/(X302+AB302),AB302)</f>
        <v>5.9787862967391447</v>
      </c>
    </row>
    <row r="301" hidden="true" x14ac:dyDescent="0.2">
      <c r="A301" s="777" t="s">
        <v>12</v>
      </c>
      <c r="B301" s="778"/>
      <c r="C301" s="234">
        <f>MinRegYear(C299,C305:C316)</f>
        <v>2008</v>
      </c>
      <c r="D301" s="235">
        <f ca="true">IF(MAX(C305:C316)-MIN(C305:C316)&lt;5,AVERAGEIF(C305:C316,"&gt;0",D305:D316),
IF(FORECAST($C301,D$305:D$316,$C$305:$C$316)&lt;0,0,
IF(FORECAST($C301,D$305:D$316,$C$305:$C$316)&gt;100,100,
FORECAST($C301,D$305:D$316,$C$305:$C$316))))</f>
        <v>42.964522487848399</v>
      </c>
      <c r="E301" s="236"/>
      <c r="F301" s="237"/>
      <c r="G301" s="237"/>
      <c r="H301" s="238">
        <f ca="true">IF(MAX(C305:C316)-MIN(C305:C316)&lt;5,AVERAGEIF(C305:C316,"&gt;0",H305:H316),
IF(FORECAST($C301,H$305:H$316,$C$305:$C$316)&lt;0,0,
IF(FORECAST($C301,H$305:H$316,$C$305:$C$316)&gt;100,100,
FORECAST($C301,H$305:H$316,$C$305:$C$316))))</f>
        <v>25.351013275996138</v>
      </c>
      <c r="I301" s="235">
        <f ca="true">IF(MAX(C305:C316)-MIN(C305:C316)&lt;5,AVERAGEIF(C305:C316,"&gt;0",I305:I316),
IF(FORECAST($C301,I$305:I$316,$C$305:$C$316)&lt;0,0,
IF(FORECAST($C301,I$305:I$316,$C$305:$C$316)&gt;100,100,
FORECAST($C301,I$305:I$316,$C$305:$C$316))))</f>
        <v>42.749607525522151</v>
      </c>
      <c r="J301" s="236"/>
      <c r="K301" s="237"/>
      <c r="L301" s="237"/>
      <c r="M301" s="238">
        <f ca="true">IF(MAX(C305:C316)-MIN(C305:C316)&lt;5,AVERAGEIF(C305:C316,"&gt;0",M305:M316),
IF(FORECAST($C301,M$305:M$316,$C$305:$C$316)&lt;0,0,
IF(FORECAST($C301,M$305:M$316,$C$305:$C$316)&gt;100,100,
FORECAST($C301,M$305:M$316,$C$305:$C$316))))</f>
        <v>25.541332362018238</v>
      </c>
      <c r="N301" s="235">
        <f ca="true">IF(MAX(C305:C316)-MIN(C305:C316)&lt;5,AVERAGEIF(C305:C316,"&gt;0",N305:N316),
IF(FORECAST($C301,N$305:N$316,$C$305:$C$316)&lt;0,0,
IF(FORECAST($C301,N$305:N$316,$C$305:$C$316)&gt;100,100,
FORECAST($C301,N$305:N$316,$C$305:$C$316))))</f>
        <v>48.038805198694263</v>
      </c>
      <c r="O301" s="236"/>
      <c r="P301" s="237"/>
      <c r="Q301" s="237"/>
      <c r="R301" s="238">
        <f ca="true">IF(MAX(C305:C316)-MIN(C305:C316)&lt;5,AVERAGEIF(C305:C316,"&gt;0",R305:R316),
IF(FORECAST($C301,R$305:R$316,$C$305:$C$316)&lt;0,0,
IF(FORECAST($C301,R$305:R$316,$C$305:$C$316)&gt;100,100,
FORECAST($C301,R$305:R$316,$C$305:$C$316))))</f>
        <v>17.488262676354225</v>
      </c>
      <c r="S301" s="235">
        <f ca="true">IF(MAX(C305:C316)-MIN(C305:C316)&lt;5,AVERAGEIF(C305:C316,"&gt;0",S305:S316),
IF(FORECAST($C301,S$305:S$316,$C$305:$C$316)&lt;0,0,
IF(FORECAST($C301,S$305:S$316,$C$305:$C$316)&gt;100,100,
FORECAST($C301,S$305:S$316,$C$305:$C$316))))</f>
        <v>52.977976176013726</v>
      </c>
      <c r="T301" s="236"/>
      <c r="U301" s="237"/>
      <c r="V301" s="237"/>
      <c r="W301" s="238">
        <f ca="true">IF(MAX(C305:C316)-MIN(C305:C316)&lt;5,AVERAGEIF(C305:C316,"&gt;0",W305:W316),
IF(FORECAST($C301,W$305:W$316,$C$305:$C$316)&lt;0,0,
IF(FORECAST($C301,W$305:W$316,$C$305:$C$316)&gt;100,100,
FORECAST($C301,W$305:W$316,$C$305:$C$316))))</f>
        <v>10.918730664142515</v>
      </c>
      <c r="X301" s="235">
        <f ca="true">IF(MAX(C305:C316)-MIN(C305:C316)&lt;5,AVERAGEIF(C305:C316,"&gt;0",X305:X316),
IF(FORECAST($C301,X$305:X$316,$C$305:$C$316)&lt;0,0,
IF(FORECAST($C301,X$305:X$316,$C$305:$C$316)&gt;100,100,
FORECAST($C301,X$305:X$316,$C$305:$C$316))))</f>
        <v>64.376732163002089</v>
      </c>
      <c r="Y301" s="236"/>
      <c r="Z301" s="237"/>
      <c r="AA301" s="237"/>
      <c r="AB301" s="238">
        <f ca="true">IF(MAX(C305:C316)-MIN(C305:C316)&lt;5,AVERAGEIF(C305:C316,"&gt;0",AB305:AB316),
IF(FORECAST($C301,AB$305:AB$316,$C$305:$C$316)&lt;0,0,
IF(FORECAST($C301,AB$305:AB$316,$C$305:$C$316)&gt;100,100,
FORECAST($C301,AB$305:AB$316,$C$305:$C$316))))</f>
        <v>11.490202590772014</v>
      </c>
    </row>
    <row r="302" hidden="true" x14ac:dyDescent="0.2">
      <c r="A302" s="779"/>
      <c r="B302" s="780"/>
      <c r="C302" s="213">
        <f>MaxRegYear(C300,C305:C316)</f>
        <v>2019</v>
      </c>
      <c r="D302" s="239">
        <f ca="true">IF(MAX(C305:C316)-MIN(C305:C316)&lt;5,AVERAGEIF(C305:C316,"&gt;0",D305:D316),
IF(FORECAST($C302,D$305:D$316,$C$305:$C$316)&lt;0,0,
IF(FORECAST($C302,D$305:D$316,$C$305:$C$316)&gt;100,100,
FORECAST($C302,D$305:D$316,$C$305:$C$316))))</f>
        <v>49.826687592330245</v>
      </c>
      <c r="E302" s="240"/>
      <c r="F302" s="241"/>
      <c r="G302" s="241"/>
      <c r="H302" s="242">
        <f ca="true">IF(MAX(C305:C316)-MIN(C305:C316)&lt;5,AVERAGEIF(C305:C316,"&gt;0",H305:H316),
IF(FORECAST($C302,H$305:H$316,$C$305:$C$316)&lt;0,0,
IF(FORECAST($C302,H$305:H$316,$C$305:$C$316)&gt;100,100,
FORECAST($C302,H$305:H$316,$C$305:$C$316))))</f>
        <v>16.154698115865131</v>
      </c>
      <c r="I302" s="239">
        <f ca="true">IF(MAX(C305:C316)-MIN(C305:C316)&lt;5,AVERAGEIF(C305:C316,"&gt;0",I305:I316),
IF(FORECAST($C302,I$305:I$316,$C$305:$C$316)&lt;0,0,
IF(FORECAST($C302,I$305:I$316,$C$305:$C$316)&gt;100,100,
FORECAST($C302,I$305:I$316,$C$305:$C$316))))</f>
        <v>58.138912951854309</v>
      </c>
      <c r="J302" s="240"/>
      <c r="K302" s="241"/>
      <c r="L302" s="241"/>
      <c r="M302" s="242">
        <f ca="true">IF(MAX(C305:C316)-MIN(C305:C316)&lt;5,AVERAGEIF(C305:C316,"&gt;0",M305:M316),
IF(FORECAST($C302,M$305:M$316,$C$305:$C$316)&lt;0,0,
IF(FORECAST($C302,M$305:M$316,$C$305:$C$316)&gt;100,100,
FORECAST($C302,M$305:M$316,$C$305:$C$316))))</f>
        <v>10.502497043431504</v>
      </c>
      <c r="N302" s="239">
        <f ca="true">IF(MAX(C305:C316)-MIN(C305:C316)&lt;5,AVERAGEIF(C305:C316,"&gt;0",N305:N316),
IF(FORECAST($C302,N$305:N$316,$C$305:$C$316)&lt;0,0,
IF(FORECAST($C302,N$305:N$316,$C$305:$C$316)&gt;100,100,
FORECAST($C302,N$305:N$316,$C$305:$C$316))))</f>
        <v>65.404748372555332</v>
      </c>
      <c r="O302" s="240"/>
      <c r="P302" s="241"/>
      <c r="Q302" s="241"/>
      <c r="R302" s="242">
        <f ca="true">IF(MAX(C305:C316)-MIN(C305:C316)&lt;5,AVERAGEIF(C305:C316,"&gt;0",R305:R316),
IF(FORECAST($C302,R$305:R$316,$C$305:$C$316)&lt;0,0,
IF(FORECAST($C302,R$305:R$316,$C$305:$C$316)&gt;100,100,
FORECAST($C302,R$305:R$316,$C$305:$C$316))))</f>
        <v>9.1981909154430923</v>
      </c>
      <c r="S302" s="239">
        <f ca="true">IF(MAX(C305:C316)-MIN(C305:C316)&lt;5,AVERAGEIF(C305:C316,"&gt;0",S305:S316),
IF(FORECAST($C302,S$305:S$316,$C$305:$C$316)&lt;0,0,
IF(FORECAST($C302,S$305:S$316,$C$305:$C$316)&gt;100,100,
FORECAST($C302,S$305:S$316,$C$305:$C$316))))</f>
        <v>67.637401219784351</v>
      </c>
      <c r="T302" s="240"/>
      <c r="U302" s="241"/>
      <c r="V302" s="241"/>
      <c r="W302" s="242">
        <f ca="true">IF(MAX(C305:C316)-MIN(C305:C316)&lt;5,AVERAGEIF(C305:C316,"&gt;0",W305:W316),
IF(FORECAST($C302,W$305:W$316,$C$305:$C$316)&lt;0,0,
IF(FORECAST($C302,W$305:W$316,$C$305:$C$316)&gt;100,100,
FORECAST($C302,W$305:W$316,$C$305:$C$316))))</f>
        <v>13.337748231604849</v>
      </c>
      <c r="X302" s="239">
        <f ca="true">IF(MAX(C305:C316)-MIN(C305:C316)&lt;5,AVERAGEIF(C305:C316,"&gt;0",X305:X316),
IF(FORECAST($C302,X$305:X$316,$C$305:$C$316)&lt;0,0,
IF(FORECAST($C302,X$305:X$316,$C$305:$C$316)&gt;100,100,
FORECAST($C302,X$305:X$316,$C$305:$C$316))))</f>
        <v>75.853813382721455</v>
      </c>
      <c r="Y302" s="240"/>
      <c r="Z302" s="241"/>
      <c r="AA302" s="241"/>
      <c r="AB302" s="242">
        <f ca="true">IF(MAX(C305:C316)-MIN(C305:C316)&lt;5,AVERAGEIF(C305:C316,"&gt;0",AB305:AB316),
IF(FORECAST($C302,AB$305:AB$316,$C$305:$C$316)&lt;0,0,
IF(FORECAST($C302,AB$305:AB$316,$C$305:$C$316)&gt;100,100,
FORECAST($C302,AB$305:AB$316,$C$305:$C$316))))</f>
        <v>5.9787862967391447</v>
      </c>
    </row>
    <row r="303" ht="9" customHeight="true" x14ac:dyDescent="0.2">
      <c r="D303" s="243"/>
      <c r="I303" s="243"/>
      <c r="K303" s="203"/>
      <c r="L303" s="203"/>
      <c r="N303" s="243"/>
      <c r="P303" s="203"/>
      <c r="Q303" s="203"/>
      <c r="S303" s="243"/>
      <c r="U303" s="203"/>
      <c r="V303" s="203"/>
      <c r="X303" s="243"/>
      <c r="Z303" s="203"/>
      <c r="AA303" s="203"/>
      <c r="AB303" s="244"/>
    </row>
    <row r="304" s="272" customFormat="true" ht="22.5" customHeight="true" x14ac:dyDescent="0.2">
      <c r="B304" s="266" t="s">
        <v>8</v>
      </c>
      <c r="C304" s="246" t="s">
        <v>9</v>
      </c>
      <c r="D304" s="247" t="s">
        <v>14</v>
      </c>
      <c r="E304" s="737" t="s">
        <v>591</v>
      </c>
      <c r="F304" s="326"/>
      <c r="G304" s="326"/>
      <c r="H304" s="249" t="s">
        <v>17</v>
      </c>
      <c r="I304" s="247" t="s">
        <v>14</v>
      </c>
      <c r="J304" s="737" t="s">
        <v>591</v>
      </c>
      <c r="K304" s="326"/>
      <c r="L304" s="326"/>
      <c r="M304" s="249" t="s">
        <v>17</v>
      </c>
      <c r="N304" s="247" t="s">
        <v>14</v>
      </c>
      <c r="O304" s="737" t="s">
        <v>591</v>
      </c>
      <c r="P304" s="326"/>
      <c r="Q304" s="326"/>
      <c r="R304" s="249" t="s">
        <v>17</v>
      </c>
      <c r="S304" s="247" t="s">
        <v>14</v>
      </c>
      <c r="T304" s="737" t="s">
        <v>591</v>
      </c>
      <c r="U304" s="326"/>
      <c r="V304" s="326"/>
      <c r="W304" s="249" t="s">
        <v>17</v>
      </c>
      <c r="X304" s="247" t="s">
        <v>14</v>
      </c>
      <c r="Y304" s="737" t="s">
        <v>591</v>
      </c>
      <c r="Z304" s="326"/>
      <c r="AA304" s="326"/>
      <c r="AB304" s="249" t="s">
        <v>17</v>
      </c>
      <c r="AD304" s="327"/>
    </row>
    <row r="305" x14ac:dyDescent="0.2">
      <c r="A305" s="251"/>
      <c r="B305" s="489" t="s">
        <v>180</v>
      </c>
      <c r="C305" s="490">
        <v>2010</v>
      </c>
      <c r="D305" s="165">
        <f t="shared" ref="D305:D316" ca="true" si="65">IF(ISERROR(INDIRECT(CONCATENATE($B305,"!M16"))),"",INDIRECT(CONCATENATE($B305,"!M16")))</f>
        <v>43.113032506491884</v>
      </c>
      <c r="E305" s="255" t="str">
        <f t="shared" ref="E305:E316" ca="true" si="66">IF(ISERROR(INDIRECT(CONCATENATE($B305,"!M23"))),"",INDIRECT(CONCATENATE($B305,"!M23")))</f>
        <v>N/A</v>
      </c>
      <c r="F305" s="253"/>
      <c r="G305" s="253"/>
      <c r="H305" s="254">
        <f t="shared" ref="H305:H316" ca="true" si="67">IF(ISERROR(INDIRECT(CONCATENATE($B305,"!M21"))),"",INDIRECT(CONCATENATE($B305,"!M21")))</f>
        <v>28.110317103865256</v>
      </c>
      <c r="I305" s="165">
        <f t="shared" ref="I305:I316" ca="true" si="68">IF(ISERROR(INDIRECT(CONCATENATE($B305,"!N16"))),"",INDIRECT(CONCATENATE($B305,"!N16")))</f>
        <v>44.124087829443674</v>
      </c>
      <c r="J305" s="252" t="str">
        <f t="shared" ref="J305:J316" ca="true" si="69">IF(ISERROR(INDIRECT(CONCATENATE($B305,"!N23"))),"",INDIRECT(CONCATENATE($B305,"!N23")))</f>
        <v>N/A</v>
      </c>
      <c r="K305" s="253"/>
      <c r="L305" s="253"/>
      <c r="M305" s="254">
        <f t="shared" ref="M305:M316" ca="true" si="70">IF(ISERROR(INDIRECT(CONCATENATE($B305,"!N21"))),"",INDIRECT(CONCATENATE($B305,"!N21")))</f>
        <v>24.163655148020389</v>
      </c>
      <c r="N305" s="165">
        <f t="shared" ref="N305:N316" ca="true" si="71">IF(ISERROR(INDIRECT(CONCATENATE($B305,"!O16"))),"",INDIRECT(CONCATENATE($B305,"!O16")))</f>
        <v>47.520555768411697</v>
      </c>
      <c r="O305" s="252" t="str">
        <f t="shared" ref="O305:O316" ca="true" si="72">IF(ISERROR(INDIRECT(CONCATENATE($B305,"!O23"))),"",INDIRECT(CONCATENATE($B305,"!O23")))</f>
        <v>N/A</v>
      </c>
      <c r="P305" s="253"/>
      <c r="Q305" s="253"/>
      <c r="R305" s="254">
        <f t="shared" ref="R305:R316" ca="true" si="73">IF(ISERROR(INDIRECT(CONCATENATE($B305,"!O21"))),"",INDIRECT(CONCATENATE($B305,"!O21")))</f>
        <v>14.759241057156247</v>
      </c>
      <c r="S305" s="165">
        <f t="shared" ref="S305:S316" ca="true" si="74">IF(ISERROR(INDIRECT(CONCATENATE($B305,"!P16"))),"",INDIRECT(CONCATENATE($B305,"!P16")))</f>
        <v>53.33042341284829</v>
      </c>
      <c r="T305" s="252" t="str">
        <f t="shared" ref="T305:T316" ca="true" si="75">IF(ISERROR(INDIRECT(CONCATENATE($B305,"!P23"))),"",INDIRECT(CONCATENATE($B305,"!P23")))</f>
        <v>N/A</v>
      </c>
      <c r="U305" s="253"/>
      <c r="V305" s="253"/>
      <c r="W305" s="254">
        <f t="shared" ref="W305:W316" ca="true" si="76">IF(ISERROR(INDIRECT(CONCATENATE($B305,"!P21"))),"",INDIRECT(CONCATENATE($B305,"!P21")))</f>
        <v>7.7950084458556823</v>
      </c>
      <c r="X305" s="165">
        <f t="shared" ref="X305:X316" ca="true" si="77">IF(ISERROR(INDIRECT(CONCATENATE($B305,"!Q16"))),"",INDIRECT(CONCATENATE($B305,"!Q16")))</f>
        <v>69.304462918211669</v>
      </c>
      <c r="Y305" s="252" t="str">
        <f t="shared" ref="Y305:Y316" ca="true" si="78">IF(ISERROR(INDIRECT(CONCATENATE($B305,"!Q23"))),"",INDIRECT(CONCATENATE($B305,"!Q23")))</f>
        <v>N/A</v>
      </c>
      <c r="Z305" s="253"/>
      <c r="AA305" s="253"/>
      <c r="AB305" s="254">
        <f t="shared" ref="AB305:AB316" ca="true" si="79">IF(ISERROR(INDIRECT(CONCATENATE($B305,"!Q221"))),"",INDIRECT(CONCATENATE($B305,"!Q21")))</f>
        <v>4.5266692807166997</v>
      </c>
    </row>
    <row r="306" x14ac:dyDescent="0.2">
      <c r="A306" s="251"/>
      <c r="B306" s="491" t="s">
        <v>321</v>
      </c>
      <c r="C306" s="492">
        <v>2011</v>
      </c>
      <c r="D306" s="166">
        <f t="shared" ca="true" si="65"/>
        <v>44.965270846018235</v>
      </c>
      <c r="E306" s="255">
        <f t="shared" ca="true" si="66"/>
        <v>89.190013775568175</v>
      </c>
      <c r="F306" s="253"/>
      <c r="G306" s="253"/>
      <c r="H306" s="256">
        <f t="shared" ca="true" si="67"/>
        <v>18.867711599382659</v>
      </c>
      <c r="I306" s="166">
        <f t="shared" ca="true" si="68"/>
        <v>47.493203309353312</v>
      </c>
      <c r="J306" s="255">
        <f t="shared" ca="true" si="69"/>
        <v>92.932413763247609</v>
      </c>
      <c r="K306" s="253"/>
      <c r="L306" s="253"/>
      <c r="M306" s="256">
        <f t="shared" ca="true" si="70"/>
        <v>21.131666649603748</v>
      </c>
      <c r="N306" s="166">
        <f t="shared" ca="true" si="71"/>
        <v>54.467517795310471</v>
      </c>
      <c r="O306" s="255">
        <f t="shared" ca="true" si="72"/>
        <v>93.941388464072901</v>
      </c>
      <c r="P306" s="253"/>
      <c r="Q306" s="253"/>
      <c r="R306" s="256">
        <f t="shared" ca="true" si="73"/>
        <v>17.926845062202126</v>
      </c>
      <c r="S306" s="166">
        <f t="shared" ca="true" si="74"/>
        <v>56.497604083789653</v>
      </c>
      <c r="T306" s="255">
        <f t="shared" ca="true" si="75"/>
        <v>92.831911533062339</v>
      </c>
      <c r="U306" s="253"/>
      <c r="V306" s="253"/>
      <c r="W306" s="256">
        <f t="shared" ca="true" si="76"/>
        <v>18.131479948750062</v>
      </c>
      <c r="X306" s="166">
        <f t="shared" ca="true" si="77"/>
        <v>60.559775044968433</v>
      </c>
      <c r="Y306" s="255">
        <f t="shared" ca="true" si="78"/>
        <v>95.119597622833112</v>
      </c>
      <c r="Z306" s="253"/>
      <c r="AA306" s="253"/>
      <c r="AB306" s="256">
        <f t="shared" ca="true" si="79"/>
        <v>18.361408897272685</v>
      </c>
    </row>
    <row r="307" x14ac:dyDescent="0.2">
      <c r="A307" s="251"/>
      <c r="B307" s="491" t="s">
        <v>433</v>
      </c>
      <c r="C307" s="492">
        <v>2015</v>
      </c>
      <c r="D307" s="166">
        <f t="shared" ca="true" si="65"/>
        <v>50.790655748367051</v>
      </c>
      <c r="E307" s="255">
        <f t="shared" ca="true" si="66"/>
        <v>84.948795994358576</v>
      </c>
      <c r="F307" s="253"/>
      <c r="G307" s="253"/>
      <c r="H307" s="256">
        <f t="shared" ca="true" si="67"/>
        <v>15.914695937111578</v>
      </c>
      <c r="I307" s="166">
        <f t="shared" ca="true" si="68"/>
        <v>55.885777728998974</v>
      </c>
      <c r="J307" s="255">
        <f t="shared" ca="true" si="69"/>
        <v>92.432352410981494</v>
      </c>
      <c r="K307" s="253"/>
      <c r="L307" s="253"/>
      <c r="M307" s="256">
        <f t="shared" ca="true" si="70"/>
        <v>12.147362263937888</v>
      </c>
      <c r="N307" s="166">
        <f t="shared" ca="true" si="71"/>
        <v>66.877148869269732</v>
      </c>
      <c r="O307" s="255">
        <f t="shared" ca="true" si="72"/>
        <v>87.980158112355227</v>
      </c>
      <c r="P307" s="253"/>
      <c r="Q307" s="253"/>
      <c r="R307" s="256">
        <f t="shared" ca="true" si="73"/>
        <v>8.3903047768242214</v>
      </c>
      <c r="S307" s="166">
        <f t="shared" ca="true" si="74"/>
        <v>71.83705221528723</v>
      </c>
      <c r="T307" s="255">
        <f t="shared" ca="true" si="75"/>
        <v>91.561415181195898</v>
      </c>
      <c r="U307" s="253"/>
      <c r="V307" s="253"/>
      <c r="W307" s="256">
        <f t="shared" ca="true" si="76"/>
        <v>5.2714563971997128</v>
      </c>
      <c r="X307" s="166">
        <f t="shared" ca="true" si="77"/>
        <v>82.578079333284663</v>
      </c>
      <c r="Y307" s="255">
        <f t="shared" ca="true" si="78"/>
        <v>95.662899531105737</v>
      </c>
      <c r="Z307" s="253"/>
      <c r="AA307" s="253"/>
      <c r="AB307" s="256">
        <f t="shared" ca="true" si="79"/>
        <v>3.7250798234856344</v>
      </c>
      <c r="AD307" s="257"/>
    </row>
    <row r="308" x14ac:dyDescent="0.2">
      <c r="A308" s="251"/>
      <c r="B308" s="491" t="s">
        <v>540</v>
      </c>
      <c r="C308" s="492">
        <v>2017</v>
      </c>
      <c r="D308" s="166">
        <f t="shared" ca="true" si="65"/>
        <v>46.089627868163781</v>
      </c>
      <c r="E308" s="255">
        <f t="shared" ca="true" si="66"/>
        <v>95.962454504417764</v>
      </c>
      <c r="F308" s="253"/>
      <c r="G308" s="253"/>
      <c r="H308" s="256">
        <f t="shared" ca="true" si="67"/>
        <v>20.954726794284024</v>
      </c>
      <c r="I308" s="166">
        <f t="shared" ca="true" si="68"/>
        <v>52.874944320927412</v>
      </c>
      <c r="J308" s="255">
        <f t="shared" ca="true" si="69"/>
        <v>96.649860586797672</v>
      </c>
      <c r="K308" s="253"/>
      <c r="L308" s="253"/>
      <c r="M308" s="256">
        <f t="shared" ca="true" si="70"/>
        <v>16.012141596482518</v>
      </c>
      <c r="N308" s="166">
        <f t="shared" ca="true" si="71"/>
        <v>56.443162602791794</v>
      </c>
      <c r="O308" s="255">
        <f t="shared" ca="true" si="72"/>
        <v>97.963342649276228</v>
      </c>
      <c r="P308" s="253"/>
      <c r="Q308" s="253"/>
      <c r="R308" s="256">
        <f t="shared" ca="true" si="73"/>
        <v>13.050159174766929</v>
      </c>
      <c r="S308" s="166">
        <f t="shared" ca="true" si="74"/>
        <v>58.233000075692686</v>
      </c>
      <c r="T308" s="255">
        <f t="shared" ca="true" si="75"/>
        <v>98.468847677640582</v>
      </c>
      <c r="U308" s="253"/>
      <c r="V308" s="253"/>
      <c r="W308" s="256">
        <f t="shared" ca="true" si="76"/>
        <v>17.095102311738188</v>
      </c>
      <c r="X308" s="166">
        <f t="shared" ca="true" si="77"/>
        <v>66.975402775008604</v>
      </c>
      <c r="Y308" s="255">
        <f t="shared" ca="true" si="78"/>
        <v>98.943811187601582</v>
      </c>
      <c r="Z308" s="253"/>
      <c r="AA308" s="253"/>
      <c r="AB308" s="256">
        <f t="shared" ca="true" si="79"/>
        <v>8.8258576184592936</v>
      </c>
    </row>
    <row r="309" x14ac:dyDescent="0.2">
      <c r="A309" s="251"/>
      <c r="B309" s="491"/>
      <c r="C309" s="492"/>
      <c r="D309" s="166" t="str">
        <f t="shared" ca="true" si="65"/>
        <v/>
      </c>
      <c r="E309" s="255" t="str">
        <f t="shared" ca="true" si="66"/>
        <v/>
      </c>
      <c r="F309" s="253"/>
      <c r="G309" s="253"/>
      <c r="H309" s="256" t="str">
        <f t="shared" ca="true" si="67"/>
        <v/>
      </c>
      <c r="I309" s="166" t="str">
        <f t="shared" ca="true" si="68"/>
        <v/>
      </c>
      <c r="J309" s="255" t="str">
        <f t="shared" ca="true" si="69"/>
        <v/>
      </c>
      <c r="K309" s="253"/>
      <c r="L309" s="253"/>
      <c r="M309" s="256" t="str">
        <f t="shared" ca="true" si="70"/>
        <v/>
      </c>
      <c r="N309" s="166" t="str">
        <f t="shared" ca="true" si="71"/>
        <v/>
      </c>
      <c r="O309" s="255" t="str">
        <f t="shared" ca="true" si="72"/>
        <v/>
      </c>
      <c r="P309" s="253"/>
      <c r="Q309" s="253"/>
      <c r="R309" s="256" t="str">
        <f t="shared" ca="true" si="73"/>
        <v/>
      </c>
      <c r="S309" s="166" t="str">
        <f t="shared" ca="true" si="74"/>
        <v/>
      </c>
      <c r="T309" s="255" t="str">
        <f t="shared" ca="true" si="75"/>
        <v/>
      </c>
      <c r="U309" s="253"/>
      <c r="V309" s="253"/>
      <c r="W309" s="256" t="str">
        <f t="shared" ca="true" si="76"/>
        <v/>
      </c>
      <c r="X309" s="166" t="str">
        <f t="shared" ca="true" si="77"/>
        <v/>
      </c>
      <c r="Y309" s="255" t="str">
        <f t="shared" ca="true" si="78"/>
        <v/>
      </c>
      <c r="Z309" s="253"/>
      <c r="AA309" s="253"/>
      <c r="AB309" s="256" t="str">
        <f t="shared" ca="true" si="79"/>
        <v/>
      </c>
    </row>
    <row r="310" x14ac:dyDescent="0.2">
      <c r="A310" s="251"/>
      <c r="B310" s="491"/>
      <c r="C310" s="492"/>
      <c r="D310" s="166" t="str">
        <f t="shared" ca="true" si="65"/>
        <v/>
      </c>
      <c r="E310" s="255" t="str">
        <f t="shared" ca="true" si="66"/>
        <v/>
      </c>
      <c r="F310" s="253"/>
      <c r="G310" s="253"/>
      <c r="H310" s="256" t="str">
        <f t="shared" ca="true" si="67"/>
        <v/>
      </c>
      <c r="I310" s="166" t="str">
        <f t="shared" ca="true" si="68"/>
        <v/>
      </c>
      <c r="J310" s="255" t="str">
        <f t="shared" ca="true" si="69"/>
        <v/>
      </c>
      <c r="K310" s="253"/>
      <c r="L310" s="253"/>
      <c r="M310" s="256" t="str">
        <f t="shared" ca="true" si="70"/>
        <v/>
      </c>
      <c r="N310" s="166" t="str">
        <f t="shared" ca="true" si="71"/>
        <v/>
      </c>
      <c r="O310" s="255" t="str">
        <f t="shared" ca="true" si="72"/>
        <v/>
      </c>
      <c r="P310" s="253"/>
      <c r="Q310" s="253"/>
      <c r="R310" s="256" t="str">
        <f t="shared" ca="true" si="73"/>
        <v/>
      </c>
      <c r="S310" s="166" t="str">
        <f t="shared" ca="true" si="74"/>
        <v/>
      </c>
      <c r="T310" s="255" t="str">
        <f t="shared" ca="true" si="75"/>
        <v/>
      </c>
      <c r="U310" s="253"/>
      <c r="V310" s="253"/>
      <c r="W310" s="256" t="str">
        <f t="shared" ca="true" si="76"/>
        <v/>
      </c>
      <c r="X310" s="166" t="str">
        <f t="shared" ca="true" si="77"/>
        <v/>
      </c>
      <c r="Y310" s="255" t="str">
        <f t="shared" ca="true" si="78"/>
        <v/>
      </c>
      <c r="Z310" s="253"/>
      <c r="AA310" s="253"/>
      <c r="AB310" s="256" t="str">
        <f t="shared" ca="true" si="79"/>
        <v/>
      </c>
    </row>
    <row r="311" x14ac:dyDescent="0.2">
      <c r="A311" s="251"/>
      <c r="B311" s="491"/>
      <c r="C311" s="492"/>
      <c r="D311" s="166" t="str">
        <f t="shared" ca="true" si="65"/>
        <v/>
      </c>
      <c r="E311" s="255" t="str">
        <f t="shared" ca="true" si="66"/>
        <v/>
      </c>
      <c r="F311" s="253"/>
      <c r="G311" s="253"/>
      <c r="H311" s="256" t="str">
        <f t="shared" ca="true" si="67"/>
        <v/>
      </c>
      <c r="I311" s="166" t="str">
        <f t="shared" ca="true" si="68"/>
        <v/>
      </c>
      <c r="J311" s="255" t="str">
        <f t="shared" ca="true" si="69"/>
        <v/>
      </c>
      <c r="K311" s="253"/>
      <c r="L311" s="253"/>
      <c r="M311" s="256" t="str">
        <f t="shared" ca="true" si="70"/>
        <v/>
      </c>
      <c r="N311" s="166" t="str">
        <f t="shared" ca="true" si="71"/>
        <v/>
      </c>
      <c r="O311" s="255" t="str">
        <f t="shared" ca="true" si="72"/>
        <v/>
      </c>
      <c r="P311" s="253"/>
      <c r="Q311" s="253"/>
      <c r="R311" s="256" t="str">
        <f t="shared" ca="true" si="73"/>
        <v/>
      </c>
      <c r="S311" s="166" t="str">
        <f t="shared" ca="true" si="74"/>
        <v/>
      </c>
      <c r="T311" s="255" t="str">
        <f t="shared" ca="true" si="75"/>
        <v/>
      </c>
      <c r="U311" s="253"/>
      <c r="V311" s="253"/>
      <c r="W311" s="256" t="str">
        <f t="shared" ca="true" si="76"/>
        <v/>
      </c>
      <c r="X311" s="166" t="str">
        <f t="shared" ca="true" si="77"/>
        <v/>
      </c>
      <c r="Y311" s="255" t="str">
        <f t="shared" ca="true" si="78"/>
        <v/>
      </c>
      <c r="Z311" s="253"/>
      <c r="AA311" s="253"/>
      <c r="AB311" s="256" t="str">
        <f t="shared" ca="true" si="79"/>
        <v/>
      </c>
    </row>
    <row r="312" x14ac:dyDescent="0.2">
      <c r="A312" s="251"/>
      <c r="B312" s="491"/>
      <c r="C312" s="492"/>
      <c r="D312" s="166" t="str">
        <f t="shared" ca="true" si="65"/>
        <v/>
      </c>
      <c r="E312" s="255" t="str">
        <f t="shared" ca="true" si="66"/>
        <v/>
      </c>
      <c r="F312" s="253"/>
      <c r="G312" s="253"/>
      <c r="H312" s="256" t="str">
        <f t="shared" ca="true" si="67"/>
        <v/>
      </c>
      <c r="I312" s="166" t="str">
        <f t="shared" ca="true" si="68"/>
        <v/>
      </c>
      <c r="J312" s="255" t="str">
        <f t="shared" ca="true" si="69"/>
        <v/>
      </c>
      <c r="K312" s="253"/>
      <c r="L312" s="253"/>
      <c r="M312" s="256" t="str">
        <f t="shared" ca="true" si="70"/>
        <v/>
      </c>
      <c r="N312" s="166" t="str">
        <f t="shared" ca="true" si="71"/>
        <v/>
      </c>
      <c r="O312" s="255" t="str">
        <f t="shared" ca="true" si="72"/>
        <v/>
      </c>
      <c r="P312" s="253"/>
      <c r="Q312" s="253"/>
      <c r="R312" s="256" t="str">
        <f t="shared" ca="true" si="73"/>
        <v/>
      </c>
      <c r="S312" s="166" t="str">
        <f t="shared" ca="true" si="74"/>
        <v/>
      </c>
      <c r="T312" s="255" t="str">
        <f t="shared" ca="true" si="75"/>
        <v/>
      </c>
      <c r="U312" s="253"/>
      <c r="V312" s="253"/>
      <c r="W312" s="256" t="str">
        <f t="shared" ca="true" si="76"/>
        <v/>
      </c>
      <c r="X312" s="166" t="str">
        <f t="shared" ca="true" si="77"/>
        <v/>
      </c>
      <c r="Y312" s="255" t="str">
        <f t="shared" ca="true" si="78"/>
        <v/>
      </c>
      <c r="Z312" s="253"/>
      <c r="AA312" s="253"/>
      <c r="AB312" s="256" t="str">
        <f t="shared" ca="true" si="79"/>
        <v/>
      </c>
    </row>
    <row r="313" x14ac:dyDescent="0.2">
      <c r="A313" s="251"/>
      <c r="B313" s="491"/>
      <c r="C313" s="492"/>
      <c r="D313" s="166" t="str">
        <f t="shared" ca="true" si="65"/>
        <v/>
      </c>
      <c r="E313" s="255" t="str">
        <f t="shared" ca="true" si="66"/>
        <v/>
      </c>
      <c r="F313" s="253"/>
      <c r="G313" s="253"/>
      <c r="H313" s="256" t="str">
        <f t="shared" ca="true" si="67"/>
        <v/>
      </c>
      <c r="I313" s="166" t="str">
        <f t="shared" ca="true" si="68"/>
        <v/>
      </c>
      <c r="J313" s="255" t="str">
        <f t="shared" ca="true" si="69"/>
        <v/>
      </c>
      <c r="K313" s="253"/>
      <c r="L313" s="253"/>
      <c r="M313" s="256" t="str">
        <f t="shared" ca="true" si="70"/>
        <v/>
      </c>
      <c r="N313" s="166" t="str">
        <f t="shared" ca="true" si="71"/>
        <v/>
      </c>
      <c r="O313" s="255" t="str">
        <f t="shared" ca="true" si="72"/>
        <v/>
      </c>
      <c r="P313" s="253"/>
      <c r="Q313" s="253"/>
      <c r="R313" s="256" t="str">
        <f t="shared" ca="true" si="73"/>
        <v/>
      </c>
      <c r="S313" s="166" t="str">
        <f t="shared" ca="true" si="74"/>
        <v/>
      </c>
      <c r="T313" s="255" t="str">
        <f t="shared" ca="true" si="75"/>
        <v/>
      </c>
      <c r="U313" s="253"/>
      <c r="V313" s="253"/>
      <c r="W313" s="256" t="str">
        <f t="shared" ca="true" si="76"/>
        <v/>
      </c>
      <c r="X313" s="166" t="str">
        <f t="shared" ca="true" si="77"/>
        <v/>
      </c>
      <c r="Y313" s="255" t="str">
        <f t="shared" ca="true" si="78"/>
        <v/>
      </c>
      <c r="Z313" s="253"/>
      <c r="AA313" s="253"/>
      <c r="AB313" s="256" t="str">
        <f t="shared" ca="true" si="79"/>
        <v/>
      </c>
    </row>
    <row r="314" x14ac:dyDescent="0.2">
      <c r="A314" s="251"/>
      <c r="B314" s="491"/>
      <c r="C314" s="492"/>
      <c r="D314" s="166" t="str">
        <f t="shared" ca="true" si="65"/>
        <v/>
      </c>
      <c r="E314" s="255" t="str">
        <f t="shared" ca="true" si="66"/>
        <v/>
      </c>
      <c r="F314" s="253"/>
      <c r="G314" s="253"/>
      <c r="H314" s="256" t="str">
        <f t="shared" ca="true" si="67"/>
        <v/>
      </c>
      <c r="I314" s="166" t="str">
        <f t="shared" ca="true" si="68"/>
        <v/>
      </c>
      <c r="J314" s="255" t="str">
        <f t="shared" ca="true" si="69"/>
        <v/>
      </c>
      <c r="K314" s="253"/>
      <c r="L314" s="253"/>
      <c r="M314" s="256" t="str">
        <f t="shared" ca="true" si="70"/>
        <v/>
      </c>
      <c r="N314" s="166" t="str">
        <f t="shared" ca="true" si="71"/>
        <v/>
      </c>
      <c r="O314" s="255" t="str">
        <f t="shared" ca="true" si="72"/>
        <v/>
      </c>
      <c r="P314" s="253"/>
      <c r="Q314" s="253"/>
      <c r="R314" s="256" t="str">
        <f t="shared" ca="true" si="73"/>
        <v/>
      </c>
      <c r="S314" s="166" t="str">
        <f t="shared" ca="true" si="74"/>
        <v/>
      </c>
      <c r="T314" s="255" t="str">
        <f t="shared" ca="true" si="75"/>
        <v/>
      </c>
      <c r="U314" s="253"/>
      <c r="V314" s="253"/>
      <c r="W314" s="256" t="str">
        <f t="shared" ca="true" si="76"/>
        <v/>
      </c>
      <c r="X314" s="166" t="str">
        <f t="shared" ca="true" si="77"/>
        <v/>
      </c>
      <c r="Y314" s="255" t="str">
        <f t="shared" ca="true" si="78"/>
        <v/>
      </c>
      <c r="Z314" s="253"/>
      <c r="AA314" s="253"/>
      <c r="AB314" s="256" t="str">
        <f t="shared" ca="true" si="79"/>
        <v/>
      </c>
    </row>
    <row r="315" x14ac:dyDescent="0.2">
      <c r="A315" s="251"/>
      <c r="B315" s="491"/>
      <c r="C315" s="492"/>
      <c r="D315" s="166" t="str">
        <f t="shared" ca="true" si="65"/>
        <v/>
      </c>
      <c r="E315" s="255" t="str">
        <f t="shared" ca="true" si="66"/>
        <v/>
      </c>
      <c r="F315" s="253"/>
      <c r="G315" s="253"/>
      <c r="H315" s="256" t="str">
        <f t="shared" ca="true" si="67"/>
        <v/>
      </c>
      <c r="I315" s="166" t="str">
        <f t="shared" ca="true" si="68"/>
        <v/>
      </c>
      <c r="J315" s="255" t="str">
        <f t="shared" ca="true" si="69"/>
        <v/>
      </c>
      <c r="K315" s="253"/>
      <c r="L315" s="253"/>
      <c r="M315" s="256" t="str">
        <f t="shared" ca="true" si="70"/>
        <v/>
      </c>
      <c r="N315" s="166" t="str">
        <f t="shared" ca="true" si="71"/>
        <v/>
      </c>
      <c r="O315" s="255" t="str">
        <f t="shared" ca="true" si="72"/>
        <v/>
      </c>
      <c r="P315" s="253"/>
      <c r="Q315" s="253"/>
      <c r="R315" s="256" t="str">
        <f t="shared" ca="true" si="73"/>
        <v/>
      </c>
      <c r="S315" s="166" t="str">
        <f t="shared" ca="true" si="74"/>
        <v/>
      </c>
      <c r="T315" s="255" t="str">
        <f t="shared" ca="true" si="75"/>
        <v/>
      </c>
      <c r="U315" s="253"/>
      <c r="V315" s="253"/>
      <c r="W315" s="256" t="str">
        <f t="shared" ca="true" si="76"/>
        <v/>
      </c>
      <c r="X315" s="166" t="str">
        <f t="shared" ca="true" si="77"/>
        <v/>
      </c>
      <c r="Y315" s="255" t="str">
        <f t="shared" ca="true" si="78"/>
        <v/>
      </c>
      <c r="Z315" s="253"/>
      <c r="AA315" s="253"/>
      <c r="AB315" s="256" t="str">
        <f t="shared" ca="true" si="79"/>
        <v/>
      </c>
    </row>
    <row r="316" x14ac:dyDescent="0.2">
      <c r="A316" s="251"/>
      <c r="B316" s="493"/>
      <c r="C316" s="494"/>
      <c r="D316" s="167" t="str">
        <f t="shared" ca="true" si="65"/>
        <v/>
      </c>
      <c r="E316" s="258" t="str">
        <f t="shared" ca="true" si="66"/>
        <v/>
      </c>
      <c r="F316" s="259"/>
      <c r="G316" s="260"/>
      <c r="H316" s="261" t="str">
        <f t="shared" ca="true" si="67"/>
        <v/>
      </c>
      <c r="I316" s="167" t="str">
        <f t="shared" ca="true" si="68"/>
        <v/>
      </c>
      <c r="J316" s="258" t="str">
        <f t="shared" ca="true" si="69"/>
        <v/>
      </c>
      <c r="K316" s="259"/>
      <c r="L316" s="260"/>
      <c r="M316" s="261" t="str">
        <f t="shared" ca="true" si="70"/>
        <v/>
      </c>
      <c r="N316" s="167" t="str">
        <f t="shared" ca="true" si="71"/>
        <v/>
      </c>
      <c r="O316" s="258" t="str">
        <f t="shared" ca="true" si="72"/>
        <v/>
      </c>
      <c r="P316" s="259"/>
      <c r="Q316" s="260"/>
      <c r="R316" s="261" t="str">
        <f t="shared" ca="true" si="73"/>
        <v/>
      </c>
      <c r="S316" s="167" t="str">
        <f t="shared" ca="true" si="74"/>
        <v/>
      </c>
      <c r="T316" s="258" t="str">
        <f t="shared" ca="true" si="75"/>
        <v/>
      </c>
      <c r="U316" s="259"/>
      <c r="V316" s="260"/>
      <c r="W316" s="261" t="str">
        <f t="shared" ca="true" si="76"/>
        <v/>
      </c>
      <c r="X316" s="167" t="str">
        <f t="shared" ca="true" si="77"/>
        <v/>
      </c>
      <c r="Y316" s="258" t="str">
        <f t="shared" ca="true" si="78"/>
        <v/>
      </c>
      <c r="Z316" s="259"/>
      <c r="AA316" s="260"/>
      <c r="AB316" s="261" t="str">
        <f t="shared" ca="true" si="79"/>
        <v/>
      </c>
    </row>
    <row r="317" ht="11.25" customHeight="true" x14ac:dyDescent="0.2"/>
    <row r="318" ht="22.5" customHeight="true" x14ac:dyDescent="0.25">
      <c r="B318" s="747" t="str">
        <f>CONCATENATE("Rural use of drinking water sources, ",C299,"–",C300)</f>
        <v>Rural use of drinking water sources, 2004–2020</v>
      </c>
      <c r="C318" s="748"/>
      <c r="D318" s="748"/>
      <c r="E318" s="748"/>
      <c r="F318" s="748"/>
      <c r="G318" s="748"/>
      <c r="H318" s="748"/>
      <c r="I318" s="748"/>
      <c r="J318" s="748"/>
      <c r="K318" s="748"/>
      <c r="L318" s="749"/>
      <c r="N318" s="262"/>
      <c r="O318" s="262"/>
      <c r="P318" s="262"/>
      <c r="Q318" s="262"/>
      <c r="R318" s="262"/>
      <c r="S318" s="770" t="s">
        <v>11</v>
      </c>
      <c r="T318" s="771"/>
      <c r="U318" s="771"/>
      <c r="V318" s="771"/>
      <c r="W318" s="772"/>
      <c r="X318" s="262"/>
      <c r="Y318" s="262"/>
      <c r="Z318" s="262"/>
      <c r="AA318" s="262"/>
      <c r="AB318" s="263"/>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200" customWidth="true"/>
    <col min="6" max="7" width="9" style="203" customWidth="true"/>
    <col min="8" max="38" width="9" style="200" customWidth="true"/>
    <col min="39" max="261" width="9.140625" style="200"/>
    <col min="262" max="262" width="5" style="200" customWidth="true"/>
    <col min="263" max="263" width="13.85546875" style="200" customWidth="true"/>
    <col min="264" max="265" width="6.28515625" style="200" customWidth="true"/>
    <col min="266" max="267" width="7" style="200" customWidth="true"/>
    <col min="268" max="274" width="6.28515625" style="200" customWidth="true"/>
    <col min="275" max="517" width="9.140625" style="200"/>
    <col min="518" max="518" width="5" style="200" customWidth="true"/>
    <col min="519" max="519" width="13.85546875" style="200" customWidth="true"/>
    <col min="520" max="521" width="6.28515625" style="200" customWidth="true"/>
    <col min="522" max="523" width="7" style="200" customWidth="true"/>
    <col min="524" max="530" width="6.28515625" style="200" customWidth="true"/>
    <col min="531" max="773" width="9.140625" style="200"/>
    <col min="774" max="774" width="5" style="200" customWidth="true"/>
    <col min="775" max="775" width="13.85546875" style="200" customWidth="true"/>
    <col min="776" max="777" width="6.28515625" style="200" customWidth="true"/>
    <col min="778" max="779" width="7" style="200" customWidth="true"/>
    <col min="780" max="786" width="6.28515625" style="200" customWidth="true"/>
    <col min="787" max="1029" width="9.140625" style="200"/>
    <col min="1030" max="1030" width="5" style="200" customWidth="true"/>
    <col min="1031" max="1031" width="13.85546875" style="200" customWidth="true"/>
    <col min="1032" max="1033" width="6.28515625" style="200" customWidth="true"/>
    <col min="1034" max="1035" width="7" style="200" customWidth="true"/>
    <col min="1036" max="1042" width="6.28515625" style="200" customWidth="true"/>
    <col min="1043" max="1285" width="9.140625" style="200"/>
    <col min="1286" max="1286" width="5" style="200" customWidth="true"/>
    <col min="1287" max="1287" width="13.85546875" style="200" customWidth="true"/>
    <col min="1288" max="1289" width="6.28515625" style="200" customWidth="true"/>
    <col min="1290" max="1291" width="7" style="200" customWidth="true"/>
    <col min="1292" max="1298" width="6.28515625" style="200" customWidth="true"/>
    <col min="1299" max="1541" width="9.140625" style="200"/>
    <col min="1542" max="1542" width="5" style="200" customWidth="true"/>
    <col min="1543" max="1543" width="13.85546875" style="200" customWidth="true"/>
    <col min="1544" max="1545" width="6.28515625" style="200" customWidth="true"/>
    <col min="1546" max="1547" width="7" style="200" customWidth="true"/>
    <col min="1548" max="1554" width="6.28515625" style="200" customWidth="true"/>
    <col min="1555" max="1797" width="9.140625" style="200"/>
    <col min="1798" max="1798" width="5" style="200" customWidth="true"/>
    <col min="1799" max="1799" width="13.85546875" style="200" customWidth="true"/>
    <col min="1800" max="1801" width="6.28515625" style="200" customWidth="true"/>
    <col min="1802" max="1803" width="7" style="200" customWidth="true"/>
    <col min="1804" max="1810" width="6.28515625" style="200" customWidth="true"/>
    <col min="1811" max="2053" width="9.140625" style="200"/>
    <col min="2054" max="2054" width="5" style="200" customWidth="true"/>
    <col min="2055" max="2055" width="13.85546875" style="200" customWidth="true"/>
    <col min="2056" max="2057" width="6.28515625" style="200" customWidth="true"/>
    <col min="2058" max="2059" width="7" style="200" customWidth="true"/>
    <col min="2060" max="2066" width="6.28515625" style="200" customWidth="true"/>
    <col min="2067" max="2309" width="9.140625" style="200"/>
    <col min="2310" max="2310" width="5" style="200" customWidth="true"/>
    <col min="2311" max="2311" width="13.85546875" style="200" customWidth="true"/>
    <col min="2312" max="2313" width="6.28515625" style="200" customWidth="true"/>
    <col min="2314" max="2315" width="7" style="200" customWidth="true"/>
    <col min="2316" max="2322" width="6.28515625" style="200" customWidth="true"/>
    <col min="2323" max="2565" width="9.140625" style="200"/>
    <col min="2566" max="2566" width="5" style="200" customWidth="true"/>
    <col min="2567" max="2567" width="13.85546875" style="200" customWidth="true"/>
    <col min="2568" max="2569" width="6.28515625" style="200" customWidth="true"/>
    <col min="2570" max="2571" width="7" style="200" customWidth="true"/>
    <col min="2572" max="2578" width="6.28515625" style="200" customWidth="true"/>
    <col min="2579" max="2821" width="9.140625" style="200"/>
    <col min="2822" max="2822" width="5" style="200" customWidth="true"/>
    <col min="2823" max="2823" width="13.85546875" style="200" customWidth="true"/>
    <col min="2824" max="2825" width="6.28515625" style="200" customWidth="true"/>
    <col min="2826" max="2827" width="7" style="200" customWidth="true"/>
    <col min="2828" max="2834" width="6.28515625" style="200" customWidth="true"/>
    <col min="2835" max="3077" width="9.140625" style="200"/>
    <col min="3078" max="3078" width="5" style="200" customWidth="true"/>
    <col min="3079" max="3079" width="13.85546875" style="200" customWidth="true"/>
    <col min="3080" max="3081" width="6.28515625" style="200" customWidth="true"/>
    <col min="3082" max="3083" width="7" style="200" customWidth="true"/>
    <col min="3084" max="3090" width="6.28515625" style="200" customWidth="true"/>
    <col min="3091" max="3333" width="9.140625" style="200"/>
    <col min="3334" max="3334" width="5" style="200" customWidth="true"/>
    <col min="3335" max="3335" width="13.85546875" style="200" customWidth="true"/>
    <col min="3336" max="3337" width="6.28515625" style="200" customWidth="true"/>
    <col min="3338" max="3339" width="7" style="200" customWidth="true"/>
    <col min="3340" max="3346" width="6.28515625" style="200" customWidth="true"/>
    <col min="3347" max="3589" width="9.140625" style="200"/>
    <col min="3590" max="3590" width="5" style="200" customWidth="true"/>
    <col min="3591" max="3591" width="13.85546875" style="200" customWidth="true"/>
    <col min="3592" max="3593" width="6.28515625" style="200" customWidth="true"/>
    <col min="3594" max="3595" width="7" style="200" customWidth="true"/>
    <col min="3596" max="3602" width="6.28515625" style="200" customWidth="true"/>
    <col min="3603" max="3845" width="9.140625" style="200"/>
    <col min="3846" max="3846" width="5" style="200" customWidth="true"/>
    <col min="3847" max="3847" width="13.85546875" style="200" customWidth="true"/>
    <col min="3848" max="3849" width="6.28515625" style="200" customWidth="true"/>
    <col min="3850" max="3851" width="7" style="200" customWidth="true"/>
    <col min="3852" max="3858" width="6.28515625" style="200" customWidth="true"/>
    <col min="3859" max="4101" width="9.140625" style="200"/>
    <col min="4102" max="4102" width="5" style="200" customWidth="true"/>
    <col min="4103" max="4103" width="13.85546875" style="200" customWidth="true"/>
    <col min="4104" max="4105" width="6.28515625" style="200" customWidth="true"/>
    <col min="4106" max="4107" width="7" style="200" customWidth="true"/>
    <col min="4108" max="4114" width="6.28515625" style="200" customWidth="true"/>
    <col min="4115" max="4357" width="9.140625" style="200"/>
    <col min="4358" max="4358" width="5" style="200" customWidth="true"/>
    <col min="4359" max="4359" width="13.85546875" style="200" customWidth="true"/>
    <col min="4360" max="4361" width="6.28515625" style="200" customWidth="true"/>
    <col min="4362" max="4363" width="7" style="200" customWidth="true"/>
    <col min="4364" max="4370" width="6.28515625" style="200" customWidth="true"/>
    <col min="4371" max="4613" width="9.140625" style="200"/>
    <col min="4614" max="4614" width="5" style="200" customWidth="true"/>
    <col min="4615" max="4615" width="13.85546875" style="200" customWidth="true"/>
    <col min="4616" max="4617" width="6.28515625" style="200" customWidth="true"/>
    <col min="4618" max="4619" width="7" style="200" customWidth="true"/>
    <col min="4620" max="4626" width="6.28515625" style="200" customWidth="true"/>
    <col min="4627" max="4869" width="9.140625" style="200"/>
    <col min="4870" max="4870" width="5" style="200" customWidth="true"/>
    <col min="4871" max="4871" width="13.85546875" style="200" customWidth="true"/>
    <col min="4872" max="4873" width="6.28515625" style="200" customWidth="true"/>
    <col min="4874" max="4875" width="7" style="200" customWidth="true"/>
    <col min="4876" max="4882" width="6.28515625" style="200" customWidth="true"/>
    <col min="4883" max="5125" width="9.140625" style="200"/>
    <col min="5126" max="5126" width="5" style="200" customWidth="true"/>
    <col min="5127" max="5127" width="13.85546875" style="200" customWidth="true"/>
    <col min="5128" max="5129" width="6.28515625" style="200" customWidth="true"/>
    <col min="5130" max="5131" width="7" style="200" customWidth="true"/>
    <col min="5132" max="5138" width="6.28515625" style="200" customWidth="true"/>
    <col min="5139" max="5381" width="9.140625" style="200"/>
    <col min="5382" max="5382" width="5" style="200" customWidth="true"/>
    <col min="5383" max="5383" width="13.85546875" style="200" customWidth="true"/>
    <col min="5384" max="5385" width="6.28515625" style="200" customWidth="true"/>
    <col min="5386" max="5387" width="7" style="200" customWidth="true"/>
    <col min="5388" max="5394" width="6.28515625" style="200" customWidth="true"/>
    <col min="5395" max="5637" width="9.140625" style="200"/>
    <col min="5638" max="5638" width="5" style="200" customWidth="true"/>
    <col min="5639" max="5639" width="13.85546875" style="200" customWidth="true"/>
    <col min="5640" max="5641" width="6.28515625" style="200" customWidth="true"/>
    <col min="5642" max="5643" width="7" style="200" customWidth="true"/>
    <col min="5644" max="5650" width="6.28515625" style="200" customWidth="true"/>
    <col min="5651" max="5893" width="9.140625" style="200"/>
    <col min="5894" max="5894" width="5" style="200" customWidth="true"/>
    <col min="5895" max="5895" width="13.85546875" style="200" customWidth="true"/>
    <col min="5896" max="5897" width="6.28515625" style="200" customWidth="true"/>
    <col min="5898" max="5899" width="7" style="200" customWidth="true"/>
    <col min="5900" max="5906" width="6.28515625" style="200" customWidth="true"/>
    <col min="5907" max="6149" width="9.140625" style="200"/>
    <col min="6150" max="6150" width="5" style="200" customWidth="true"/>
    <col min="6151" max="6151" width="13.85546875" style="200" customWidth="true"/>
    <col min="6152" max="6153" width="6.28515625" style="200" customWidth="true"/>
    <col min="6154" max="6155" width="7" style="200" customWidth="true"/>
    <col min="6156" max="6162" width="6.28515625" style="200" customWidth="true"/>
    <col min="6163" max="6405" width="9.140625" style="200"/>
    <col min="6406" max="6406" width="5" style="200" customWidth="true"/>
    <col min="6407" max="6407" width="13.85546875" style="200" customWidth="true"/>
    <col min="6408" max="6409" width="6.28515625" style="200" customWidth="true"/>
    <col min="6410" max="6411" width="7" style="200" customWidth="true"/>
    <col min="6412" max="6418" width="6.28515625" style="200" customWidth="true"/>
    <col min="6419" max="6661" width="9.140625" style="200"/>
    <col min="6662" max="6662" width="5" style="200" customWidth="true"/>
    <col min="6663" max="6663" width="13.85546875" style="200" customWidth="true"/>
    <col min="6664" max="6665" width="6.28515625" style="200" customWidth="true"/>
    <col min="6666" max="6667" width="7" style="200" customWidth="true"/>
    <col min="6668" max="6674" width="6.28515625" style="200" customWidth="true"/>
    <col min="6675" max="6917" width="9.140625" style="200"/>
    <col min="6918" max="6918" width="5" style="200" customWidth="true"/>
    <col min="6919" max="6919" width="13.85546875" style="200" customWidth="true"/>
    <col min="6920" max="6921" width="6.28515625" style="200" customWidth="true"/>
    <col min="6922" max="6923" width="7" style="200" customWidth="true"/>
    <col min="6924" max="6930" width="6.28515625" style="200" customWidth="true"/>
    <col min="6931" max="7173" width="9.140625" style="200"/>
    <col min="7174" max="7174" width="5" style="200" customWidth="true"/>
    <col min="7175" max="7175" width="13.85546875" style="200" customWidth="true"/>
    <col min="7176" max="7177" width="6.28515625" style="200" customWidth="true"/>
    <col min="7178" max="7179" width="7" style="200" customWidth="true"/>
    <col min="7180" max="7186" width="6.28515625" style="200" customWidth="true"/>
    <col min="7187" max="7429" width="9.140625" style="200"/>
    <col min="7430" max="7430" width="5" style="200" customWidth="true"/>
    <col min="7431" max="7431" width="13.85546875" style="200" customWidth="true"/>
    <col min="7432" max="7433" width="6.28515625" style="200" customWidth="true"/>
    <col min="7434" max="7435" width="7" style="200" customWidth="true"/>
    <col min="7436" max="7442" width="6.28515625" style="200" customWidth="true"/>
    <col min="7443" max="7685" width="9.140625" style="200"/>
    <col min="7686" max="7686" width="5" style="200" customWidth="true"/>
    <col min="7687" max="7687" width="13.85546875" style="200" customWidth="true"/>
    <col min="7688" max="7689" width="6.28515625" style="200" customWidth="true"/>
    <col min="7690" max="7691" width="7" style="200" customWidth="true"/>
    <col min="7692" max="7698" width="6.28515625" style="200" customWidth="true"/>
    <col min="7699" max="7941" width="9.140625" style="200"/>
    <col min="7942" max="7942" width="5" style="200" customWidth="true"/>
    <col min="7943" max="7943" width="13.85546875" style="200" customWidth="true"/>
    <col min="7944" max="7945" width="6.28515625" style="200" customWidth="true"/>
    <col min="7946" max="7947" width="7" style="200" customWidth="true"/>
    <col min="7948" max="7954" width="6.28515625" style="200" customWidth="true"/>
    <col min="7955" max="8197" width="9.140625" style="200"/>
    <col min="8198" max="8198" width="5" style="200" customWidth="true"/>
    <col min="8199" max="8199" width="13.85546875" style="200" customWidth="true"/>
    <col min="8200" max="8201" width="6.28515625" style="200" customWidth="true"/>
    <col min="8202" max="8203" width="7" style="200" customWidth="true"/>
    <col min="8204" max="8210" width="6.28515625" style="200" customWidth="true"/>
    <col min="8211" max="8453" width="9.140625" style="200"/>
    <col min="8454" max="8454" width="5" style="200" customWidth="true"/>
    <col min="8455" max="8455" width="13.85546875" style="200" customWidth="true"/>
    <col min="8456" max="8457" width="6.28515625" style="200" customWidth="true"/>
    <col min="8458" max="8459" width="7" style="200" customWidth="true"/>
    <col min="8460" max="8466" width="6.28515625" style="200" customWidth="true"/>
    <col min="8467" max="8709" width="9.140625" style="200"/>
    <col min="8710" max="8710" width="5" style="200" customWidth="true"/>
    <col min="8711" max="8711" width="13.85546875" style="200" customWidth="true"/>
    <col min="8712" max="8713" width="6.28515625" style="200" customWidth="true"/>
    <col min="8714" max="8715" width="7" style="200" customWidth="true"/>
    <col min="8716" max="8722" width="6.28515625" style="200" customWidth="true"/>
    <col min="8723" max="8965" width="9.140625" style="200"/>
    <col min="8966" max="8966" width="5" style="200" customWidth="true"/>
    <col min="8967" max="8967" width="13.85546875" style="200" customWidth="true"/>
    <col min="8968" max="8969" width="6.28515625" style="200" customWidth="true"/>
    <col min="8970" max="8971" width="7" style="200" customWidth="true"/>
    <col min="8972" max="8978" width="6.28515625" style="200" customWidth="true"/>
    <col min="8979" max="9221" width="9.140625" style="200"/>
    <col min="9222" max="9222" width="5" style="200" customWidth="true"/>
    <col min="9223" max="9223" width="13.85546875" style="200" customWidth="true"/>
    <col min="9224" max="9225" width="6.28515625" style="200" customWidth="true"/>
    <col min="9226" max="9227" width="7" style="200" customWidth="true"/>
    <col min="9228" max="9234" width="6.28515625" style="200" customWidth="true"/>
    <col min="9235" max="9477" width="9.140625" style="200"/>
    <col min="9478" max="9478" width="5" style="200" customWidth="true"/>
    <col min="9479" max="9479" width="13.85546875" style="200" customWidth="true"/>
    <col min="9480" max="9481" width="6.28515625" style="200" customWidth="true"/>
    <col min="9482" max="9483" width="7" style="200" customWidth="true"/>
    <col min="9484" max="9490" width="6.28515625" style="200" customWidth="true"/>
    <col min="9491" max="9733" width="9.140625" style="200"/>
    <col min="9734" max="9734" width="5" style="200" customWidth="true"/>
    <col min="9735" max="9735" width="13.85546875" style="200" customWidth="true"/>
    <col min="9736" max="9737" width="6.28515625" style="200" customWidth="true"/>
    <col min="9738" max="9739" width="7" style="200" customWidth="true"/>
    <col min="9740" max="9746" width="6.28515625" style="200" customWidth="true"/>
    <col min="9747" max="9989" width="9.140625" style="200"/>
    <col min="9990" max="9990" width="5" style="200" customWidth="true"/>
    <col min="9991" max="9991" width="13.85546875" style="200" customWidth="true"/>
    <col min="9992" max="9993" width="6.28515625" style="200" customWidth="true"/>
    <col min="9994" max="9995" width="7" style="200" customWidth="true"/>
    <col min="9996" max="10002" width="6.28515625" style="200" customWidth="true"/>
    <col min="10003" max="10245" width="9.140625" style="200"/>
    <col min="10246" max="10246" width="5" style="200" customWidth="true"/>
    <col min="10247" max="10247" width="13.85546875" style="200" customWidth="true"/>
    <col min="10248" max="10249" width="6.28515625" style="200" customWidth="true"/>
    <col min="10250" max="10251" width="7" style="200" customWidth="true"/>
    <col min="10252" max="10258" width="6.28515625" style="200" customWidth="true"/>
    <col min="10259" max="10501" width="9.140625" style="200"/>
    <col min="10502" max="10502" width="5" style="200" customWidth="true"/>
    <col min="10503" max="10503" width="13.85546875" style="200" customWidth="true"/>
    <col min="10504" max="10505" width="6.28515625" style="200" customWidth="true"/>
    <col min="10506" max="10507" width="7" style="200" customWidth="true"/>
    <col min="10508" max="10514" width="6.28515625" style="200" customWidth="true"/>
    <col min="10515" max="10757" width="9.140625" style="200"/>
    <col min="10758" max="10758" width="5" style="200" customWidth="true"/>
    <col min="10759" max="10759" width="13.85546875" style="200" customWidth="true"/>
    <col min="10760" max="10761" width="6.28515625" style="200" customWidth="true"/>
    <col min="10762" max="10763" width="7" style="200" customWidth="true"/>
    <col min="10764" max="10770" width="6.28515625" style="200" customWidth="true"/>
    <col min="10771" max="11013" width="9.140625" style="200"/>
    <col min="11014" max="11014" width="5" style="200" customWidth="true"/>
    <col min="11015" max="11015" width="13.85546875" style="200" customWidth="true"/>
    <col min="11016" max="11017" width="6.28515625" style="200" customWidth="true"/>
    <col min="11018" max="11019" width="7" style="200" customWidth="true"/>
    <col min="11020" max="11026" width="6.28515625" style="200" customWidth="true"/>
    <col min="11027" max="11269" width="9.140625" style="200"/>
    <col min="11270" max="11270" width="5" style="200" customWidth="true"/>
    <col min="11271" max="11271" width="13.85546875" style="200" customWidth="true"/>
    <col min="11272" max="11273" width="6.28515625" style="200" customWidth="true"/>
    <col min="11274" max="11275" width="7" style="200" customWidth="true"/>
    <col min="11276" max="11282" width="6.28515625" style="200" customWidth="true"/>
    <col min="11283" max="11525" width="9.140625" style="200"/>
    <col min="11526" max="11526" width="5" style="200" customWidth="true"/>
    <col min="11527" max="11527" width="13.85546875" style="200" customWidth="true"/>
    <col min="11528" max="11529" width="6.28515625" style="200" customWidth="true"/>
    <col min="11530" max="11531" width="7" style="200" customWidth="true"/>
    <col min="11532" max="11538" width="6.28515625" style="200" customWidth="true"/>
    <col min="11539" max="11781" width="9.140625" style="200"/>
    <col min="11782" max="11782" width="5" style="200" customWidth="true"/>
    <col min="11783" max="11783" width="13.85546875" style="200" customWidth="true"/>
    <col min="11784" max="11785" width="6.28515625" style="200" customWidth="true"/>
    <col min="11786" max="11787" width="7" style="200" customWidth="true"/>
    <col min="11788" max="11794" width="6.28515625" style="200" customWidth="true"/>
    <col min="11795" max="12037" width="9.140625" style="200"/>
    <col min="12038" max="12038" width="5" style="200" customWidth="true"/>
    <col min="12039" max="12039" width="13.85546875" style="200" customWidth="true"/>
    <col min="12040" max="12041" width="6.28515625" style="200" customWidth="true"/>
    <col min="12042" max="12043" width="7" style="200" customWidth="true"/>
    <col min="12044" max="12050" width="6.28515625" style="200" customWidth="true"/>
    <col min="12051" max="12293" width="9.140625" style="200"/>
    <col min="12294" max="12294" width="5" style="200" customWidth="true"/>
    <col min="12295" max="12295" width="13.85546875" style="200" customWidth="true"/>
    <col min="12296" max="12297" width="6.28515625" style="200" customWidth="true"/>
    <col min="12298" max="12299" width="7" style="200" customWidth="true"/>
    <col min="12300" max="12306" width="6.28515625" style="200" customWidth="true"/>
    <col min="12307" max="12549" width="9.140625" style="200"/>
    <col min="12550" max="12550" width="5" style="200" customWidth="true"/>
    <col min="12551" max="12551" width="13.85546875" style="200" customWidth="true"/>
    <col min="12552" max="12553" width="6.28515625" style="200" customWidth="true"/>
    <col min="12554" max="12555" width="7" style="200" customWidth="true"/>
    <col min="12556" max="12562" width="6.28515625" style="200" customWidth="true"/>
    <col min="12563" max="12805" width="9.140625" style="200"/>
    <col min="12806" max="12806" width="5" style="200" customWidth="true"/>
    <col min="12807" max="12807" width="13.85546875" style="200" customWidth="true"/>
    <col min="12808" max="12809" width="6.28515625" style="200" customWidth="true"/>
    <col min="12810" max="12811" width="7" style="200" customWidth="true"/>
    <col min="12812" max="12818" width="6.28515625" style="200" customWidth="true"/>
    <col min="12819" max="13061" width="9.140625" style="200"/>
    <col min="13062" max="13062" width="5" style="200" customWidth="true"/>
    <col min="13063" max="13063" width="13.85546875" style="200" customWidth="true"/>
    <col min="13064" max="13065" width="6.28515625" style="200" customWidth="true"/>
    <col min="13066" max="13067" width="7" style="200" customWidth="true"/>
    <col min="13068" max="13074" width="6.28515625" style="200" customWidth="true"/>
    <col min="13075" max="13317" width="9.140625" style="200"/>
    <col min="13318" max="13318" width="5" style="200" customWidth="true"/>
    <col min="13319" max="13319" width="13.85546875" style="200" customWidth="true"/>
    <col min="13320" max="13321" width="6.28515625" style="200" customWidth="true"/>
    <col min="13322" max="13323" width="7" style="200" customWidth="true"/>
    <col min="13324" max="13330" width="6.28515625" style="200" customWidth="true"/>
    <col min="13331" max="13573" width="9.140625" style="200"/>
    <col min="13574" max="13574" width="5" style="200" customWidth="true"/>
    <col min="13575" max="13575" width="13.85546875" style="200" customWidth="true"/>
    <col min="13576" max="13577" width="6.28515625" style="200" customWidth="true"/>
    <col min="13578" max="13579" width="7" style="200" customWidth="true"/>
    <col min="13580" max="13586" width="6.28515625" style="200" customWidth="true"/>
    <col min="13587" max="13829" width="9.140625" style="200"/>
    <col min="13830" max="13830" width="5" style="200" customWidth="true"/>
    <col min="13831" max="13831" width="13.85546875" style="200" customWidth="true"/>
    <col min="13832" max="13833" width="6.28515625" style="200" customWidth="true"/>
    <col min="13834" max="13835" width="7" style="200" customWidth="true"/>
    <col min="13836" max="13842" width="6.28515625" style="200" customWidth="true"/>
    <col min="13843" max="14085" width="9.140625" style="200"/>
    <col min="14086" max="14086" width="5" style="200" customWidth="true"/>
    <col min="14087" max="14087" width="13.85546875" style="200" customWidth="true"/>
    <col min="14088" max="14089" width="6.28515625" style="200" customWidth="true"/>
    <col min="14090" max="14091" width="7" style="200" customWidth="true"/>
    <col min="14092" max="14098" width="6.28515625" style="200" customWidth="true"/>
    <col min="14099" max="14341" width="9.140625" style="200"/>
    <col min="14342" max="14342" width="5" style="200" customWidth="true"/>
    <col min="14343" max="14343" width="13.85546875" style="200" customWidth="true"/>
    <col min="14344" max="14345" width="6.28515625" style="200" customWidth="true"/>
    <col min="14346" max="14347" width="7" style="200" customWidth="true"/>
    <col min="14348" max="14354" width="6.28515625" style="200" customWidth="true"/>
    <col min="14355" max="14597" width="9.140625" style="200"/>
    <col min="14598" max="14598" width="5" style="200" customWidth="true"/>
    <col min="14599" max="14599" width="13.85546875" style="200" customWidth="true"/>
    <col min="14600" max="14601" width="6.28515625" style="200" customWidth="true"/>
    <col min="14602" max="14603" width="7" style="200" customWidth="true"/>
    <col min="14604" max="14610" width="6.28515625" style="200" customWidth="true"/>
    <col min="14611" max="14853" width="9.140625" style="200"/>
    <col min="14854" max="14854" width="5" style="200" customWidth="true"/>
    <col min="14855" max="14855" width="13.85546875" style="200" customWidth="true"/>
    <col min="14856" max="14857" width="6.28515625" style="200" customWidth="true"/>
    <col min="14858" max="14859" width="7" style="200" customWidth="true"/>
    <col min="14860" max="14866" width="6.28515625" style="200" customWidth="true"/>
    <col min="14867" max="15109" width="9.140625" style="200"/>
    <col min="15110" max="15110" width="5" style="200" customWidth="true"/>
    <col min="15111" max="15111" width="13.85546875" style="200" customWidth="true"/>
    <col min="15112" max="15113" width="6.28515625" style="200" customWidth="true"/>
    <col min="15114" max="15115" width="7" style="200" customWidth="true"/>
    <col min="15116" max="15122" width="6.28515625" style="200" customWidth="true"/>
    <col min="15123" max="15365" width="9.140625" style="200"/>
    <col min="15366" max="15366" width="5" style="200" customWidth="true"/>
    <col min="15367" max="15367" width="13.85546875" style="200" customWidth="true"/>
    <col min="15368" max="15369" width="6.28515625" style="200" customWidth="true"/>
    <col min="15370" max="15371" width="7" style="200" customWidth="true"/>
    <col min="15372" max="15378" width="6.28515625" style="200" customWidth="true"/>
    <col min="15379" max="15621" width="9.140625" style="200"/>
    <col min="15622" max="15622" width="5" style="200" customWidth="true"/>
    <col min="15623" max="15623" width="13.85546875" style="200" customWidth="true"/>
    <col min="15624" max="15625" width="6.28515625" style="200" customWidth="true"/>
    <col min="15626" max="15627" width="7" style="200" customWidth="true"/>
    <col min="15628" max="15634" width="6.28515625" style="200" customWidth="true"/>
    <col min="15635" max="15877" width="9.140625" style="200"/>
    <col min="15878" max="15878" width="5" style="200" customWidth="true"/>
    <col min="15879" max="15879" width="13.85546875" style="200" customWidth="true"/>
    <col min="15880" max="15881" width="6.28515625" style="200" customWidth="true"/>
    <col min="15882" max="15883" width="7" style="200" customWidth="true"/>
    <col min="15884" max="15890" width="6.28515625" style="200" customWidth="true"/>
    <col min="15891" max="16133" width="9.140625" style="200"/>
    <col min="16134" max="16134" width="5" style="200" customWidth="true"/>
    <col min="16135" max="16135" width="13.85546875" style="200" customWidth="true"/>
    <col min="16136" max="16137" width="6.28515625" style="200" customWidth="true"/>
    <col min="16138" max="16139" width="7" style="200" customWidth="true"/>
    <col min="16140" max="16146" width="6.28515625" style="200" customWidth="true"/>
    <col min="16147" max="16384" width="9.140625" style="200"/>
  </cols>
  <sheetData>
    <row r="4" ht="28.5" customHeight="true" x14ac:dyDescent="0.2">
      <c r="B4" s="785" t="s">
        <v>124</v>
      </c>
      <c r="C4" s="786"/>
      <c r="D4" s="786"/>
      <c r="E4" s="786"/>
      <c r="F4" s="786"/>
      <c r="G4" s="786"/>
      <c r="H4" s="786"/>
      <c r="I4" s="786"/>
      <c r="J4" s="786"/>
      <c r="K4" s="786"/>
      <c r="L4" s="786"/>
      <c r="M4" s="786"/>
      <c r="N4" s="786"/>
      <c r="O4" s="786"/>
      <c r="P4" s="786"/>
      <c r="Q4" s="786"/>
      <c r="R4" s="786"/>
      <c r="S4" s="786"/>
      <c r="T4" s="786"/>
      <c r="U4" s="786"/>
      <c r="V4" s="786"/>
      <c r="W4" s="786"/>
      <c r="X4" s="786"/>
      <c r="Y4" s="786"/>
    </row>
    <row r="5" ht="28.5" customHeight="true" x14ac:dyDescent="0.2">
      <c r="B5" s="750" t="str">
        <f ca="true">IF(ISERROR(INDIRECT(CONCATENATE($B105,"!A2"))),"",INDIRECT(CONCATENATE($B105,"!A2")))</f>
        <v>Afghanistan</v>
      </c>
      <c r="C5" s="783"/>
      <c r="D5" s="783"/>
      <c r="E5" s="783"/>
      <c r="F5" s="783"/>
      <c r="G5" s="783"/>
      <c r="H5" s="783"/>
      <c r="I5" s="783"/>
      <c r="J5" s="783"/>
      <c r="K5" s="784"/>
      <c r="L5" s="784"/>
      <c r="M5" s="784"/>
      <c r="N5" s="784"/>
      <c r="O5" s="784"/>
      <c r="P5" s="784"/>
      <c r="Q5" s="784"/>
      <c r="R5" s="784"/>
      <c r="S5" s="784"/>
      <c r="T5" s="784"/>
      <c r="U5" s="784"/>
      <c r="V5" s="784"/>
      <c r="W5" s="784"/>
      <c r="X5" s="784"/>
      <c r="Y5" s="784"/>
    </row>
    <row r="6" x14ac:dyDescent="0.2">
      <c r="F6" s="200"/>
      <c r="G6" s="200"/>
      <c r="J6" s="201"/>
      <c r="K6" s="201"/>
      <c r="L6" s="201"/>
      <c r="M6" s="201"/>
      <c r="N6" s="201"/>
      <c r="O6" s="201"/>
      <c r="P6" s="201"/>
    </row>
    <row r="7" s="202" customFormat="true" ht="18" x14ac:dyDescent="0.25">
      <c r="B7" s="747" t="str">
        <f>B118</f>
        <v>National use of sanitation facilities, 2004–2020</v>
      </c>
      <c r="C7" s="787"/>
      <c r="D7" s="787"/>
      <c r="E7" s="787"/>
      <c r="F7" s="787"/>
      <c r="G7" s="787"/>
      <c r="H7" s="787"/>
      <c r="I7" s="787"/>
      <c r="J7" s="747" t="str">
        <f>B218</f>
        <v>Urban use of sanitation facilities, 2004–2020</v>
      </c>
      <c r="K7" s="787"/>
      <c r="L7" s="787"/>
      <c r="M7" s="787"/>
      <c r="N7" s="787"/>
      <c r="O7" s="787"/>
      <c r="P7" s="787"/>
      <c r="Q7" s="787"/>
      <c r="R7" s="747" t="str">
        <f>B318</f>
        <v>Rural use of sanitation facilities, 2004–2020</v>
      </c>
      <c r="S7" s="787"/>
      <c r="T7" s="787"/>
      <c r="U7" s="787"/>
      <c r="V7" s="787"/>
      <c r="W7" s="787"/>
      <c r="X7" s="787"/>
      <c r="Y7" s="787"/>
    </row>
    <row r="8" s="202" customFormat="true" x14ac:dyDescent="0.2"/>
    <row r="17" x14ac:dyDescent="0.2">
      <c r="Q17" s="201"/>
      <c r="R17" s="201"/>
      <c r="S17" s="201"/>
      <c r="T17" s="201"/>
      <c r="U17" s="201"/>
      <c r="V17" s="201"/>
    </row>
    <row r="18" x14ac:dyDescent="0.2">
      <c r="Q18" s="201"/>
      <c r="R18" s="201"/>
      <c r="S18" s="201"/>
      <c r="T18" s="201"/>
      <c r="U18" s="201"/>
      <c r="V18" s="201"/>
    </row>
    <row r="19" x14ac:dyDescent="0.2">
      <c r="Q19" s="201"/>
      <c r="R19" s="201"/>
      <c r="S19" s="201"/>
      <c r="T19" s="201"/>
      <c r="U19" s="201"/>
      <c r="V19" s="201"/>
    </row>
    <row r="20" x14ac:dyDescent="0.2">
      <c r="Q20" s="201"/>
      <c r="R20" s="201"/>
      <c r="S20" s="201"/>
      <c r="T20" s="201"/>
      <c r="U20" s="201"/>
      <c r="V20" s="201"/>
    </row>
    <row r="21" x14ac:dyDescent="0.2">
      <c r="Q21" s="201"/>
      <c r="R21" s="201"/>
      <c r="S21" s="201"/>
      <c r="T21" s="201"/>
      <c r="U21" s="201"/>
      <c r="V21" s="201"/>
    </row>
    <row r="22" x14ac:dyDescent="0.2">
      <c r="Q22" s="201"/>
      <c r="R22" s="201"/>
      <c r="S22" s="201"/>
      <c r="T22" s="201"/>
      <c r="U22" s="201"/>
      <c r="V22" s="201"/>
    </row>
    <row r="23" x14ac:dyDescent="0.2">
      <c r="Q23" s="201"/>
      <c r="R23" s="201"/>
      <c r="S23" s="201"/>
      <c r="T23" s="201"/>
      <c r="U23" s="201"/>
      <c r="V23" s="201"/>
    </row>
    <row r="31" s="204" customFormat="true" x14ac:dyDescent="0.2">
      <c r="B31" s="760" t="str">
        <f ca="true">IF(ISERROR(INDIRECT(CONCATENATE($B105,"!A2"))),"",INDIRECT(CONCATENATE($B105,"!A2")))</f>
        <v>Afghanistan</v>
      </c>
      <c r="C31" s="761"/>
      <c r="D31" s="761"/>
      <c r="E31" s="762"/>
      <c r="F31" s="752" t="s">
        <v>0</v>
      </c>
      <c r="G31" s="752"/>
      <c r="H31" s="752"/>
      <c r="I31" s="753"/>
      <c r="J31" s="751" t="s">
        <v>1</v>
      </c>
      <c r="K31" s="752"/>
      <c r="L31" s="752"/>
      <c r="M31" s="753"/>
      <c r="N31" s="751" t="s">
        <v>2</v>
      </c>
      <c r="O31" s="752"/>
      <c r="P31" s="752"/>
      <c r="Q31" s="753"/>
      <c r="R31" s="751" t="s">
        <v>3</v>
      </c>
      <c r="S31" s="752"/>
      <c r="T31" s="752"/>
      <c r="U31" s="753"/>
      <c r="V31" s="751" t="s">
        <v>4</v>
      </c>
      <c r="W31" s="752"/>
      <c r="X31" s="752"/>
      <c r="Y31" s="753"/>
    </row>
    <row r="32" s="208" customFormat="true" ht="22.5" customHeight="true" x14ac:dyDescent="0.2">
      <c r="B32" s="763"/>
      <c r="C32" s="764"/>
      <c r="D32" s="764"/>
      <c r="E32" s="765"/>
      <c r="F32" s="205" t="s">
        <v>15</v>
      </c>
      <c r="G32" s="206" t="s">
        <v>16</v>
      </c>
      <c r="H32" s="206" t="s">
        <v>22</v>
      </c>
      <c r="I32" s="207" t="s">
        <v>19</v>
      </c>
      <c r="J32" s="205" t="s">
        <v>15</v>
      </c>
      <c r="K32" s="206" t="s">
        <v>16</v>
      </c>
      <c r="L32" s="206" t="s">
        <v>22</v>
      </c>
      <c r="M32" s="207" t="s">
        <v>19</v>
      </c>
      <c r="N32" s="205" t="s">
        <v>15</v>
      </c>
      <c r="O32" s="206" t="s">
        <v>16</v>
      </c>
      <c r="P32" s="206" t="s">
        <v>22</v>
      </c>
      <c r="Q32" s="207" t="s">
        <v>19</v>
      </c>
      <c r="R32" s="205" t="s">
        <v>15</v>
      </c>
      <c r="S32" s="206" t="s">
        <v>16</v>
      </c>
      <c r="T32" s="206" t="s">
        <v>22</v>
      </c>
      <c r="U32" s="207" t="s">
        <v>19</v>
      </c>
      <c r="V32" s="205" t="s">
        <v>15</v>
      </c>
      <c r="W32" s="206" t="s">
        <v>16</v>
      </c>
      <c r="X32" s="206" t="s">
        <v>22</v>
      </c>
      <c r="Y32" s="207" t="s">
        <v>19</v>
      </c>
    </row>
    <row r="33" x14ac:dyDescent="0.2">
      <c r="B33" s="754" t="s">
        <v>5</v>
      </c>
      <c r="C33" s="755"/>
      <c r="D33" s="758" t="s">
        <v>25</v>
      </c>
      <c r="E33" s="197">
        <f>C99</f>
        <v>2004</v>
      </c>
      <c r="F33" s="267">
        <f ca="true">E99</f>
        <v>11.852522644260976</v>
      </c>
      <c r="G33" s="210">
        <f t="shared" ref="G33:I34" ca="true" si="0">F99</f>
        <v>2.3801600793364868</v>
      </c>
      <c r="H33" s="211">
        <f t="shared" ca="true" si="0"/>
        <v>46.139450466571361</v>
      </c>
      <c r="I33" s="212">
        <f t="shared" ca="true" si="0"/>
        <v>39.627866809831175</v>
      </c>
      <c r="J33" s="267">
        <f ca="true">J99</f>
        <v>22.531283293774731</v>
      </c>
      <c r="K33" s="210">
        <f t="shared" ref="K33:M34" ca="true" si="1">K99</f>
        <v>5.7048098827349811</v>
      </c>
      <c r="L33" s="211">
        <f t="shared" ca="true" si="1"/>
        <v>44.726257673551572</v>
      </c>
      <c r="M33" s="212">
        <f t="shared" ca="true" si="1"/>
        <v>27.037649149938716</v>
      </c>
      <c r="N33" s="267">
        <f ca="true">O99</f>
        <v>22.822042264192714</v>
      </c>
      <c r="O33" s="210">
        <f t="shared" ref="O33:Q34" ca="true" si="2">P99</f>
        <v>6.4296853154140088</v>
      </c>
      <c r="P33" s="211">
        <f t="shared" ca="true" si="2"/>
        <v>47.561580705158121</v>
      </c>
      <c r="Q33" s="212">
        <f t="shared" ca="true" si="2"/>
        <v>23.186691715235156</v>
      </c>
      <c r="R33" s="267">
        <f ca="true">T99</f>
        <v>24.007331099209622</v>
      </c>
      <c r="S33" s="210">
        <f t="shared" ref="S33:U34" ca="true" si="3">U99</f>
        <v>9.8883700436584974</v>
      </c>
      <c r="T33" s="211">
        <f t="shared" ca="true" si="3"/>
        <v>51.422776904600141</v>
      </c>
      <c r="U33" s="212">
        <f t="shared" ca="true" si="3"/>
        <v>14.681521952531739</v>
      </c>
      <c r="V33" s="267">
        <f ca="true">Y99</f>
        <v>43.328549980968489</v>
      </c>
      <c r="W33" s="210">
        <f t="shared" ref="W33:Y34" ca="true" si="4">Z99</f>
        <v>17.22692683860992</v>
      </c>
      <c r="X33" s="211">
        <f t="shared" ca="true" si="4"/>
        <v>37.554949285728618</v>
      </c>
      <c r="Y33" s="212">
        <f t="shared" ca="true" si="4"/>
        <v>1.8895738946929725</v>
      </c>
    </row>
    <row r="34" x14ac:dyDescent="0.2">
      <c r="B34" s="756"/>
      <c r="C34" s="757"/>
      <c r="D34" s="759"/>
      <c r="E34" s="198">
        <f>C100</f>
        <v>2020</v>
      </c>
      <c r="F34" s="268">
        <f ca="true">E100</f>
        <v>35.128521257911736</v>
      </c>
      <c r="G34" s="215">
        <f t="shared" ca="true" si="0"/>
        <v>7.0543213840379861</v>
      </c>
      <c r="H34" s="216">
        <f t="shared" ca="true" si="0"/>
        <v>44.077918257760757</v>
      </c>
      <c r="I34" s="217">
        <f t="shared" ca="true" si="0"/>
        <v>13.739239100289524</v>
      </c>
      <c r="J34" s="268">
        <f ca="true">J100</f>
        <v>27.266087747133568</v>
      </c>
      <c r="K34" s="215">
        <f t="shared" ca="true" si="1"/>
        <v>6.9036390344594274</v>
      </c>
      <c r="L34" s="216">
        <f t="shared" ca="true" si="1"/>
        <v>53.571596160650643</v>
      </c>
      <c r="M34" s="217">
        <f t="shared" ca="true" si="1"/>
        <v>12.258677057756358</v>
      </c>
      <c r="N34" s="268">
        <f ca="true">O100</f>
        <v>34.683820592603062</v>
      </c>
      <c r="O34" s="215">
        <f t="shared" ca="true" si="2"/>
        <v>9.7715204171979639</v>
      </c>
      <c r="P34" s="216">
        <f t="shared" ca="true" si="2"/>
        <v>50.316535760161521</v>
      </c>
      <c r="Q34" s="217">
        <f t="shared" ca="true" si="2"/>
        <v>5.2281232300374541</v>
      </c>
      <c r="R34" s="268">
        <f ca="true">T100</f>
        <v>30.193759955331128</v>
      </c>
      <c r="S34" s="215">
        <f t="shared" ca="true" si="3"/>
        <v>12.436495760977836</v>
      </c>
      <c r="T34" s="216">
        <f t="shared" ca="true" si="3"/>
        <v>37.610858694037574</v>
      </c>
      <c r="U34" s="217">
        <f t="shared" ca="true" si="3"/>
        <v>19.75888558965346</v>
      </c>
      <c r="V34" s="268">
        <f ca="true">Y100</f>
        <v>58.367627437549899</v>
      </c>
      <c r="W34" s="215">
        <f t="shared" ca="true" si="4"/>
        <v>23.206288880000915</v>
      </c>
      <c r="X34" s="216">
        <f t="shared" ca="true" si="4"/>
        <v>17.796824462068201</v>
      </c>
      <c r="Y34" s="217">
        <f t="shared" ca="true" si="4"/>
        <v>0.62925922038098747</v>
      </c>
    </row>
    <row r="35" x14ac:dyDescent="0.2">
      <c r="F35" s="200"/>
      <c r="H35" s="203"/>
    </row>
    <row r="36" x14ac:dyDescent="0.2">
      <c r="B36" s="754" t="s">
        <v>6</v>
      </c>
      <c r="C36" s="755"/>
      <c r="D36" s="758" t="s">
        <v>25</v>
      </c>
      <c r="E36" s="197">
        <f>C199</f>
        <v>2004</v>
      </c>
      <c r="F36" s="267">
        <f ca="true">E199</f>
        <v>29.759529386150327</v>
      </c>
      <c r="G36" s="210">
        <f t="shared" ref="G36:I37" ca="true" si="5">F199</f>
        <v>13.173701188051519</v>
      </c>
      <c r="H36" s="211">
        <f t="shared" ca="true" si="5"/>
        <v>52.434033422451648</v>
      </c>
      <c r="I36" s="212">
        <f t="shared" ca="true" si="5"/>
        <v>4.6327360033465084</v>
      </c>
      <c r="J36" s="267">
        <f ca="true">J199</f>
        <v>34.743245918133056</v>
      </c>
      <c r="K36" s="210">
        <f t="shared" ref="K36:M37" ca="true" si="6">K199</f>
        <v>16.242658325111417</v>
      </c>
      <c r="L36" s="211">
        <f t="shared" ca="true" si="6"/>
        <v>48.503197149081331</v>
      </c>
      <c r="M36" s="212">
        <f t="shared" ca="true" si="6"/>
        <v>0.51089860767419282</v>
      </c>
      <c r="N36" s="267">
        <f ca="true">O199</f>
        <v>36.191339083805119</v>
      </c>
      <c r="O36" s="210">
        <f t="shared" ref="O36:Q37" ca="true" si="7">P199</f>
        <v>20.486533427693089</v>
      </c>
      <c r="P36" s="211">
        <f t="shared" ca="true" si="7"/>
        <v>43.19031553949803</v>
      </c>
      <c r="Q36" s="212">
        <f t="shared" ca="true" si="7"/>
        <v>0.13181194900376325</v>
      </c>
      <c r="R36" s="267">
        <f ca="true">T199</f>
        <v>47.705372191339883</v>
      </c>
      <c r="S36" s="210">
        <f t="shared" ref="S36:U37" ca="true" si="8">U199</f>
        <v>18.719168210502595</v>
      </c>
      <c r="T36" s="211">
        <f t="shared" ca="true" si="8"/>
        <v>33.575459598157522</v>
      </c>
      <c r="U36" s="212">
        <f t="shared" ca="true" si="8"/>
        <v>0</v>
      </c>
      <c r="V36" s="267">
        <f ca="true">Y199</f>
        <v>67.459042603784368</v>
      </c>
      <c r="W36" s="210">
        <f t="shared" ref="W36:Y37" ca="true" si="9">Z199</f>
        <v>20.007418643018148</v>
      </c>
      <c r="X36" s="211">
        <f t="shared" ca="true" si="9"/>
        <v>12.53353875319749</v>
      </c>
      <c r="Y36" s="212">
        <f t="shared" ca="true" si="9"/>
        <v>0</v>
      </c>
    </row>
    <row r="37" x14ac:dyDescent="0.2">
      <c r="B37" s="756"/>
      <c r="C37" s="757"/>
      <c r="D37" s="759"/>
      <c r="E37" s="198">
        <f>C200</f>
        <v>2020</v>
      </c>
      <c r="F37" s="268">
        <f ca="true">E200</f>
        <v>48.140383496465944</v>
      </c>
      <c r="G37" s="215">
        <f t="shared" ca="true" si="5"/>
        <v>21.310384953728168</v>
      </c>
      <c r="H37" s="216">
        <f t="shared" ca="true" si="5"/>
        <v>27.107716964751631</v>
      </c>
      <c r="I37" s="217">
        <f t="shared" ca="true" si="5"/>
        <v>3.4415145850542501</v>
      </c>
      <c r="J37" s="268">
        <f ca="true">J200</f>
        <v>53.419755573301281</v>
      </c>
      <c r="K37" s="215">
        <f t="shared" ca="true" si="6"/>
        <v>24.974029186353128</v>
      </c>
      <c r="L37" s="216">
        <f t="shared" ca="true" si="6"/>
        <v>21.491033748889748</v>
      </c>
      <c r="M37" s="217">
        <f t="shared" ca="true" si="6"/>
        <v>0.11518149145584289</v>
      </c>
      <c r="N37" s="268">
        <f ca="true">O200</f>
        <v>54.29172388571704</v>
      </c>
      <c r="O37" s="215">
        <f t="shared" ca="true" si="7"/>
        <v>30.732469269962269</v>
      </c>
      <c r="P37" s="216">
        <f t="shared" ca="true" si="7"/>
        <v>14.850740849029108</v>
      </c>
      <c r="Q37" s="217">
        <f t="shared" ca="true" si="7"/>
        <v>0.12506599529157891</v>
      </c>
      <c r="R37" s="268">
        <f ca="true">T200</f>
        <v>61.344303074693819</v>
      </c>
      <c r="S37" s="215">
        <f t="shared" ca="true" si="8"/>
        <v>24.070964657932223</v>
      </c>
      <c r="T37" s="216">
        <f t="shared" ca="true" si="8"/>
        <v>14.070007910072718</v>
      </c>
      <c r="U37" s="217">
        <f t="shared" ca="true" si="8"/>
        <v>0.51472435730124744</v>
      </c>
      <c r="V37" s="268">
        <f ca="true">Y200</f>
        <v>73.892736132754493</v>
      </c>
      <c r="W37" s="215">
        <f t="shared" ca="true" si="9"/>
        <v>21.915563124270555</v>
      </c>
      <c r="X37" s="216">
        <f t="shared" ca="true" si="9"/>
        <v>4.1917007429749447</v>
      </c>
      <c r="Y37" s="217">
        <f t="shared" ca="true" si="9"/>
        <v>0</v>
      </c>
    </row>
    <row r="38" x14ac:dyDescent="0.2">
      <c r="F38" s="200"/>
      <c r="G38" s="200"/>
      <c r="H38" s="203"/>
      <c r="I38" s="203"/>
    </row>
    <row r="39" x14ac:dyDescent="0.2">
      <c r="B39" s="754" t="s">
        <v>7</v>
      </c>
      <c r="C39" s="755"/>
      <c r="D39" s="758" t="s">
        <v>25</v>
      </c>
      <c r="E39" s="197">
        <f>C299</f>
        <v>2004</v>
      </c>
      <c r="F39" s="267">
        <f ca="true">E299</f>
        <v>9.9606093941072</v>
      </c>
      <c r="G39" s="210">
        <f t="shared" ref="G39:I40" ca="true" si="10">F299</f>
        <v>1.9725550104369862</v>
      </c>
      <c r="H39" s="211">
        <f t="shared" ca="true" si="10"/>
        <v>45.563007787146489</v>
      </c>
      <c r="I39" s="212">
        <f t="shared" ca="true" si="10"/>
        <v>42.503827808309325</v>
      </c>
      <c r="J39" s="267">
        <f ca="true">J299</f>
        <v>20.590071577844874</v>
      </c>
      <c r="K39" s="210">
        <f t="shared" ref="K39:M40" ca="true" si="11">K299</f>
        <v>4.6649972127181005</v>
      </c>
      <c r="L39" s="211">
        <f t="shared" ca="true" si="11"/>
        <v>46.15452305232543</v>
      </c>
      <c r="M39" s="212">
        <f t="shared" ca="true" si="11"/>
        <v>28.590408157111597</v>
      </c>
      <c r="N39" s="267">
        <f ca="true">O299</f>
        <v>25.836797468845187</v>
      </c>
      <c r="O39" s="210">
        <f t="shared" ref="O39:Q40" ca="true" si="12">P299</f>
        <v>6.4725083773566352</v>
      </c>
      <c r="P39" s="211">
        <f t="shared" ca="true" si="12"/>
        <v>44.029973675365</v>
      </c>
      <c r="Q39" s="212">
        <f t="shared" ca="true" si="12"/>
        <v>23.660720478433177</v>
      </c>
      <c r="R39" s="267">
        <f ca="true">T299</f>
        <v>21.733130622462784</v>
      </c>
      <c r="S39" s="210">
        <f t="shared" ref="S39:U40" ca="true" si="13">U299</f>
        <v>6.0924523073608832</v>
      </c>
      <c r="T39" s="211">
        <f t="shared" ca="true" si="13"/>
        <v>48.861548595610657</v>
      </c>
      <c r="U39" s="212">
        <f t="shared" ca="true" si="13"/>
        <v>23.312868474565676</v>
      </c>
      <c r="V39" s="267">
        <f ca="true">Y299</f>
        <v>25.806488889190653</v>
      </c>
      <c r="W39" s="210">
        <f t="shared" ref="W39:Y40" ca="true" si="14">Z299</f>
        <v>10.439977931958058</v>
      </c>
      <c r="X39" s="211">
        <f t="shared" ca="true" si="14"/>
        <v>45.619758227214334</v>
      </c>
      <c r="Y39" s="212">
        <f t="shared" ca="true" si="14"/>
        <v>18.133774951636951</v>
      </c>
    </row>
    <row r="40" x14ac:dyDescent="0.2">
      <c r="B40" s="756"/>
      <c r="C40" s="757"/>
      <c r="D40" s="759"/>
      <c r="E40" s="198">
        <f>C300</f>
        <v>2020</v>
      </c>
      <c r="F40" s="268">
        <f ca="true">E300</f>
        <v>35.491775777681553</v>
      </c>
      <c r="G40" s="215">
        <f t="shared" ca="true" si="10"/>
        <v>7.0286342300492324</v>
      </c>
      <c r="H40" s="216">
        <f t="shared" ca="true" si="10"/>
        <v>43.879021493106848</v>
      </c>
      <c r="I40" s="217">
        <f t="shared" ca="true" si="10"/>
        <v>13.600568499162364</v>
      </c>
      <c r="J40" s="268">
        <f ca="true">J300</f>
        <v>29.549256701126641</v>
      </c>
      <c r="K40" s="215">
        <f t="shared" ca="true" si="11"/>
        <v>6.6948383169766359</v>
      </c>
      <c r="L40" s="216">
        <f t="shared" ca="true" si="11"/>
        <v>50.355249105102985</v>
      </c>
      <c r="M40" s="217">
        <f t="shared" ca="true" si="11"/>
        <v>13.400655876793735</v>
      </c>
      <c r="N40" s="268">
        <f ca="true">O300</f>
        <v>25.348464351678235</v>
      </c>
      <c r="O40" s="215">
        <f t="shared" ca="true" si="12"/>
        <v>6.3501735486838813</v>
      </c>
      <c r="P40" s="216">
        <f t="shared" ca="true" si="12"/>
        <v>56.608976460977232</v>
      </c>
      <c r="Q40" s="217">
        <f t="shared" ca="true" si="12"/>
        <v>11.692385638660653</v>
      </c>
      <c r="R40" s="268">
        <f ca="true">T300</f>
        <v>32.635187078483476</v>
      </c>
      <c r="S40" s="215">
        <f t="shared" ca="true" si="13"/>
        <v>9.1486276998656191</v>
      </c>
      <c r="T40" s="216">
        <f t="shared" ca="true" si="13"/>
        <v>52.128879346991198</v>
      </c>
      <c r="U40" s="217">
        <f t="shared" ca="true" si="13"/>
        <v>6.0873058746597053</v>
      </c>
      <c r="V40" s="268">
        <f ca="true">Y300</f>
        <v>32.229139756985866</v>
      </c>
      <c r="W40" s="215">
        <f t="shared" ca="true" si="14"/>
        <v>13.038252095187561</v>
      </c>
      <c r="X40" s="216">
        <f t="shared" ca="true" si="14"/>
        <v>49.735660286849232</v>
      </c>
      <c r="Y40" s="217">
        <f t="shared" ca="true" si="14"/>
        <v>4.9969478609773432</v>
      </c>
    </row>
    <row r="97" s="204" customFormat="true" ht="16.5" customHeight="true" x14ac:dyDescent="0.2">
      <c r="A97" s="768" t="s">
        <v>5</v>
      </c>
      <c r="B97" s="768"/>
      <c r="C97" s="768"/>
      <c r="D97" s="766" t="s">
        <v>0</v>
      </c>
      <c r="E97" s="755"/>
      <c r="F97" s="755"/>
      <c r="G97" s="755"/>
      <c r="H97" s="767"/>
      <c r="I97" s="766" t="s">
        <v>1</v>
      </c>
      <c r="J97" s="755"/>
      <c r="K97" s="755"/>
      <c r="L97" s="755"/>
      <c r="M97" s="767"/>
      <c r="N97" s="766" t="s">
        <v>2</v>
      </c>
      <c r="O97" s="755"/>
      <c r="P97" s="755"/>
      <c r="Q97" s="755"/>
      <c r="R97" s="767"/>
      <c r="S97" s="766" t="s">
        <v>3</v>
      </c>
      <c r="T97" s="755"/>
      <c r="U97" s="755"/>
      <c r="V97" s="755"/>
      <c r="W97" s="767"/>
      <c r="X97" s="766" t="s">
        <v>4</v>
      </c>
      <c r="Y97" s="755"/>
      <c r="Z97" s="755"/>
      <c r="AA97" s="755"/>
      <c r="AB97" s="767"/>
    </row>
    <row r="98" s="208" customFormat="true" ht="22.5" customHeight="true" x14ac:dyDescent="0.2">
      <c r="A98" s="769"/>
      <c r="B98" s="769"/>
      <c r="C98" s="769"/>
      <c r="D98" s="218" t="s">
        <v>14</v>
      </c>
      <c r="E98" s="219" t="s">
        <v>15</v>
      </c>
      <c r="F98" s="206" t="s">
        <v>16</v>
      </c>
      <c r="G98" s="206" t="s">
        <v>22</v>
      </c>
      <c r="H98" s="207" t="s">
        <v>19</v>
      </c>
      <c r="I98" s="218" t="s">
        <v>14</v>
      </c>
      <c r="J98" s="219" t="s">
        <v>15</v>
      </c>
      <c r="K98" s="206" t="s">
        <v>16</v>
      </c>
      <c r="L98" s="206" t="s">
        <v>22</v>
      </c>
      <c r="M98" s="207" t="s">
        <v>19</v>
      </c>
      <c r="N98" s="218" t="s">
        <v>14</v>
      </c>
      <c r="O98" s="219" t="s">
        <v>15</v>
      </c>
      <c r="P98" s="206" t="s">
        <v>16</v>
      </c>
      <c r="Q98" s="206" t="s">
        <v>22</v>
      </c>
      <c r="R98" s="207" t="s">
        <v>19</v>
      </c>
      <c r="S98" s="218" t="s">
        <v>14</v>
      </c>
      <c r="T98" s="219" t="s">
        <v>15</v>
      </c>
      <c r="U98" s="206" t="s">
        <v>16</v>
      </c>
      <c r="V98" s="206" t="s">
        <v>22</v>
      </c>
      <c r="W98" s="207" t="s">
        <v>19</v>
      </c>
      <c r="X98" s="218" t="s">
        <v>14</v>
      </c>
      <c r="Y98" s="219" t="s">
        <v>15</v>
      </c>
      <c r="Z98" s="206" t="s">
        <v>16</v>
      </c>
      <c r="AA98" s="206" t="s">
        <v>22</v>
      </c>
      <c r="AB98" s="207" t="s">
        <v>19</v>
      </c>
    </row>
    <row r="99" s="228" customFormat="true" ht="15" customHeight="true" x14ac:dyDescent="0.2">
      <c r="A99" s="773" t="s">
        <v>10</v>
      </c>
      <c r="B99" s="774"/>
      <c r="C99" s="316">
        <v>2004</v>
      </c>
      <c r="D99" s="220">
        <f ca="true">IF((D101+H101)&gt;100,D101*100/(D101+H101),D101)</f>
        <v>14.232682723597463</v>
      </c>
      <c r="E99" s="269">
        <f ca="true">D99*AVERAGEIF(E105:E116,"&gt;0")/100</f>
        <v>11.852522644260976</v>
      </c>
      <c r="F99" s="222">
        <f ca="true">D99*(100-AVERAGEIF(E105:E116,"&gt;0"))/100</f>
        <v>2.3801600793364868</v>
      </c>
      <c r="G99" s="223">
        <f ca="true">100-(E99+F99+H99)</f>
        <v>46.139450466571361</v>
      </c>
      <c r="H99" s="224">
        <f ca="true">IF((D101+H101)&gt;100,H101*100/(D101+H101),H101)</f>
        <v>39.627866809831175</v>
      </c>
      <c r="I99" s="220">
        <f ca="true">IF((I101+M101)&gt;100,I101*100/(I101+M101),I101)</f>
        <v>28.236093176509712</v>
      </c>
      <c r="J99" s="269">
        <f ca="true">I99*AVERAGEIF(J105:J116,"&gt;0")/100</f>
        <v>22.531283293774731</v>
      </c>
      <c r="K99" s="225">
        <f ca="true">I99*(100-AVERAGEIF(J105:J116,"&gt;0"))/100</f>
        <v>5.7048098827349811</v>
      </c>
      <c r="L99" s="226">
        <f ca="true">100-(J99+K99+M99)</f>
        <v>44.726257673551572</v>
      </c>
      <c r="M99" s="227">
        <f ca="true">IF((I101+M101)&gt;100,M101*100/(I101+M101),M101)</f>
        <v>27.037649149938716</v>
      </c>
      <c r="N99" s="220">
        <f ca="true">IF((N101+R101)&gt;100,N101*100/(N101+R101),N101)</f>
        <v>29.251727579606722</v>
      </c>
      <c r="O99" s="269">
        <f ca="true">N99*AVERAGEIF(O105:O116,"&gt;0")/100</f>
        <v>22.822042264192714</v>
      </c>
      <c r="P99" s="225">
        <f ca="true">N99*(100-AVERAGEIF(O105:O116,"&gt;0"))/100</f>
        <v>6.4296853154140088</v>
      </c>
      <c r="Q99" s="226">
        <f ca="true">100-(O99+P99+R99)</f>
        <v>47.561580705158121</v>
      </c>
      <c r="R99" s="227">
        <f ca="true">IF((N101+R101)&gt;100,R101*100/(N101+R101),R101)</f>
        <v>23.186691715235156</v>
      </c>
      <c r="S99" s="220">
        <f ca="true">IF((S101+W101)&gt;100,S101*100/(S101+W101),S101)</f>
        <v>33.89570114286812</v>
      </c>
      <c r="T99" s="269">
        <f ca="true">S99*AVERAGEIF(T105:T116,"&gt;0")/100</f>
        <v>24.007331099209622</v>
      </c>
      <c r="U99" s="225">
        <f ca="true">S99*(100-AVERAGEIF(T105:T116,"&gt;0"))/100</f>
        <v>9.8883700436584974</v>
      </c>
      <c r="V99" s="226">
        <f ca="true">100-(T99+U99+W99)</f>
        <v>51.422776904600141</v>
      </c>
      <c r="W99" s="227">
        <f ca="true">IF((S101+W101)&gt;100,W101*100/(S101+W101),W101)</f>
        <v>14.681521952531739</v>
      </c>
      <c r="X99" s="220">
        <f ca="true">IF((X101+AB101)&gt;100,X101*100/(X101+AB101),X101)</f>
        <v>60.555476819578416</v>
      </c>
      <c r="Y99" s="269">
        <f ca="true">X99*AVERAGEIF(Y105:Y116,"&gt;0")/100</f>
        <v>43.328549980968489</v>
      </c>
      <c r="Z99" s="225">
        <f ca="true">X99*(100-AVERAGEIF(Y105:Y116,"&gt;0"))/100</f>
        <v>17.22692683860992</v>
      </c>
      <c r="AA99" s="226">
        <f ca="true">100-(Y99+Z99+AB99)</f>
        <v>37.554949285728618</v>
      </c>
      <c r="AB99" s="227">
        <f ca="true">IF((X101+AB101)&gt;100,AB101*100/(X101+AB101),AB101)</f>
        <v>1.8895738946929725</v>
      </c>
    </row>
    <row r="100" s="228" customFormat="true" ht="15" customHeight="true" x14ac:dyDescent="0.2">
      <c r="A100" s="775"/>
      <c r="B100" s="776"/>
      <c r="C100" s="317">
        <v>2020</v>
      </c>
      <c r="D100" s="229">
        <f ca="true">IF((D102+H102)&gt;100,D102*100/(D102+H102),D102)</f>
        <v>42.182842641949719</v>
      </c>
      <c r="E100" s="270">
        <f ca="true">D100*AVERAGEIF(E105:E116,"&gt;0")/100</f>
        <v>35.128521257911736</v>
      </c>
      <c r="F100" s="231">
        <f ca="true">D100*(100-AVERAGEIF(E105:E116,"&gt;0"))/100</f>
        <v>7.0543213840379861</v>
      </c>
      <c r="G100" s="232">
        <f ca="true">100-(E100+F100+H100)</f>
        <v>44.077918257760757</v>
      </c>
      <c r="H100" s="233">
        <f ca="true">IF((D102+H102)&gt;100,H102*100/(D102+H102),H102)</f>
        <v>13.739239100289524</v>
      </c>
      <c r="I100" s="229">
        <f ca="true">IF((I102+M102)&gt;100,I102*100/(I102+M102),I102)</f>
        <v>34.169726781592999</v>
      </c>
      <c r="J100" s="270">
        <f ca="true">I100*AVERAGEIF(J105:J116,"&gt;0")/100</f>
        <v>27.266087747133568</v>
      </c>
      <c r="K100" s="231">
        <f ca="true">I100*(100-AVERAGEIF(J105:J116,"&gt;0"))/100</f>
        <v>6.9036390344594274</v>
      </c>
      <c r="L100" s="232">
        <f ca="true">100-(J100+K100+M100)</f>
        <v>53.571596160650643</v>
      </c>
      <c r="M100" s="233">
        <f ca="true">IF((I102+M102)&gt;100,M102*100/(I102+M102),M102)</f>
        <v>12.258677057756358</v>
      </c>
      <c r="N100" s="229">
        <f ca="true">IF((N102+R102)&gt;100,N102*100/(N102+R102),N102)</f>
        <v>44.455341009801032</v>
      </c>
      <c r="O100" s="270">
        <f ca="true">N100*AVERAGEIF(O105:O116,"&gt;0")/100</f>
        <v>34.683820592603062</v>
      </c>
      <c r="P100" s="231">
        <f ca="true">N100*(100-AVERAGEIF(O105:O116,"&gt;0"))/100</f>
        <v>9.7715204171979639</v>
      </c>
      <c r="Q100" s="232">
        <f ca="true">100-(O100+P100+R100)</f>
        <v>50.316535760161521</v>
      </c>
      <c r="R100" s="233">
        <f ca="true">IF((N102+R102)&gt;100,R102*100/(N102+R102),R102)</f>
        <v>5.2281232300374541</v>
      </c>
      <c r="S100" s="229">
        <f ca="true">IF((S102+W102)&gt;100,S102*100/(S102+W102),S102)</f>
        <v>42.630255716308966</v>
      </c>
      <c r="T100" s="270">
        <f ca="true">S100*AVERAGEIF(T105:T116,"&gt;0")/100</f>
        <v>30.193759955331128</v>
      </c>
      <c r="U100" s="231">
        <f ca="true">S100*(100-AVERAGEIF(T105:T116,"&gt;0"))/100</f>
        <v>12.436495760977836</v>
      </c>
      <c r="V100" s="232">
        <f ca="true">100-(T100+U100+W100)</f>
        <v>37.610858694037574</v>
      </c>
      <c r="W100" s="233">
        <f ca="true">IF((S102+W102)&gt;100,W102*100/(S102+W102),W102)</f>
        <v>19.75888558965346</v>
      </c>
      <c r="X100" s="229">
        <f ca="true">IF((X102+AB102)&gt;100,X102*100/(X102+AB102),X102)</f>
        <v>81.573916317550811</v>
      </c>
      <c r="Y100" s="270">
        <f ca="true">X100*AVERAGEIF(Y105:Y116,"&gt;0")/100</f>
        <v>58.367627437549899</v>
      </c>
      <c r="Z100" s="231">
        <f ca="true">X100*(100-AVERAGEIF(Y105:Y116,"&gt;0"))/100</f>
        <v>23.206288880000915</v>
      </c>
      <c r="AA100" s="232">
        <f ca="true">100-(Y100+Z100+AB100)</f>
        <v>17.796824462068201</v>
      </c>
      <c r="AB100" s="233">
        <f ca="true">IF((X102+AB102)&gt;100,AB102*100/(X102+AB102),AB102)</f>
        <v>0.62925922038098747</v>
      </c>
    </row>
    <row r="101" hidden="true" x14ac:dyDescent="0.2">
      <c r="A101" s="777" t="s">
        <v>12</v>
      </c>
      <c r="B101" s="778"/>
      <c r="C101" s="234">
        <f>MinRegYear(C99,C105:C116)</f>
        <v>2008</v>
      </c>
      <c r="D101" s="235">
        <f ca="true">IF(MAX(C105:C116)-MIN(C105:C116)&lt;5,AVERAGEIF(C105:C116,"&gt;0",D105:D116),
IF(FORECAST($C101,D$105:D$116,$C$105:$C$116)&lt;0,0,
IF(FORECAST($C101,D$105:D$116,$C$105:$C$116)&gt;100,100,
FORECAST($C101,D$105:D$116,$C$105:$C$116))))</f>
        <v>14.232682723597463</v>
      </c>
      <c r="E101" s="236"/>
      <c r="F101" s="237"/>
      <c r="G101" s="237"/>
      <c r="H101" s="238">
        <f ca="true">IF(MAX(C105:C116)-MIN(C105:C116)&lt;5,AVERAGEIF(C105:C116,"&gt;0",H105:H116),
IF(FORECAST($C101,H$105:H$116,$C$105:$C$116)&lt;0,0,
IF(FORECAST($C101,H$105:H$116,$C$105:$C$116)&gt;100,100,
FORECAST($C101,H$105:H$116,$C$105:$C$116))))</f>
        <v>39.627866809831175</v>
      </c>
      <c r="I101" s="235">
        <f ca="true">IF(MAX(C105:C116)-MIN(C105:C116)&lt;5,AVERAGEIF(C105:C116,"&gt;0",I105:I116),
IF(FORECAST($C101,I$105:I$116,$C$105:$C$116)&lt;0,0,
IF(FORECAST($C101,I$105:I$116,$C$105:$C$116)&gt;100,100,
FORECAST($C101,I$105:I$116,$C$105:$C$116))))</f>
        <v>28.236093176509712</v>
      </c>
      <c r="J101" s="236"/>
      <c r="K101" s="237"/>
      <c r="L101" s="237"/>
      <c r="M101" s="238">
        <f ca="true">IF(MAX(C105:C116)-MIN(C105:C116)&lt;5,AVERAGEIF(C105:C116,"&gt;0",M105:M116),
IF(FORECAST($C101,M$105:M$116,$C$105:$C$116)&lt;0,0,
IF(FORECAST($C101,M$105:M$116,$C$105:$C$116)&gt;100,100,
FORECAST($C101,M$105:M$116,$C$105:$C$116))))</f>
        <v>27.037649149938716</v>
      </c>
      <c r="N101" s="235">
        <f ca="true">IF(MAX(C105:C116)-MIN(C105:C116)&lt;5,AVERAGEIF(C105:C116,"&gt;0",N105:N116),
IF(FORECAST($C101,N$105:N$116,$C$105:$C$116)&lt;0,0,
IF(FORECAST($C101,N$105:N$116,$C$105:$C$116)&gt;100,100,
FORECAST($C101,N$105:N$116,$C$105:$C$116))))</f>
        <v>29.251727579606722</v>
      </c>
      <c r="O101" s="236"/>
      <c r="P101" s="237"/>
      <c r="Q101" s="237"/>
      <c r="R101" s="238">
        <f ca="true">IF(MAX(C105:C116)-MIN(C105:C116)&lt;5,AVERAGEIF(C105:C116,"&gt;0",R105:R116),
IF(FORECAST($C101,R$105:R$116,$C$105:$C$116)&lt;0,0,
IF(FORECAST($C101,R$105:R$116,$C$105:$C$116)&gt;100,100,
FORECAST($C101,R$105:R$116,$C$105:$C$116))))</f>
        <v>23.186691715235156</v>
      </c>
      <c r="S101" s="235">
        <f ca="true">IF(MAX(C105:C116)-MIN(C105:C116)&lt;5,AVERAGEIF(C105:C116,"&gt;0",S105:S116),
IF(FORECAST($C101,S$105:S$116,$C$105:$C$116)&lt;0,0,
IF(FORECAST($C101,S$105:S$116,$C$105:$C$116)&gt;100,100,
FORECAST($C101,S$105:S$116,$C$105:$C$116))))</f>
        <v>33.89570114286812</v>
      </c>
      <c r="T101" s="236"/>
      <c r="U101" s="237"/>
      <c r="V101" s="237"/>
      <c r="W101" s="238">
        <f ca="true">IF(MAX(C105:C116)-MIN(C105:C116)&lt;5,AVERAGEIF(C105:C116,"&gt;0",W105:W116),
IF(FORECAST($C101,W$105:W$116,$C$105:$C$116)&lt;0,0,
IF(FORECAST($C101,W$105:W$116,$C$105:$C$116)&gt;100,100,
FORECAST($C101,W$105:W$116,$C$105:$C$116))))</f>
        <v>14.681521952531739</v>
      </c>
      <c r="X101" s="235">
        <f ca="true">IF(MAX(C105:C116)-MIN(C105:C116)&lt;5,AVERAGEIF(C105:C116,"&gt;0",X105:X116),
IF(FORECAST($C101,X$105:X$116,$C$105:$C$116)&lt;0,0,
IF(FORECAST($C101,X$105:X$116,$C$105:$C$116)&gt;100,100,
FORECAST($C101,X$105:X$116,$C$105:$C$116))))</f>
        <v>60.555476819578416</v>
      </c>
      <c r="Y101" s="236"/>
      <c r="Z101" s="237"/>
      <c r="AA101" s="237"/>
      <c r="AB101" s="238">
        <f ca="true">IF(MAX(C105:C116)-MIN(C105:C116)&lt;5,AVERAGEIF(C105:C116,"&gt;0",AB105:AB116),
IF(FORECAST($C101,AB$105:AB$116,$C$105:$C$116)&lt;0,0,
IF(FORECAST($C101,AB$105:AB$116,$C$105:$C$116)&gt;100,100,
FORECAST($C101,AB$105:AB$116,$C$105:$C$116))))</f>
        <v>1.8895738946929725</v>
      </c>
    </row>
    <row r="102" hidden="true" x14ac:dyDescent="0.2">
      <c r="A102" s="779"/>
      <c r="B102" s="780"/>
      <c r="C102" s="213">
        <f>MaxRegYear(C100,C105:C116)</f>
        <v>2019</v>
      </c>
      <c r="D102" s="239">
        <f ca="true">IF(MAX(C105:C116)-MIN(C105:C116)&lt;5,AVERAGEIF(C105:C116,"&gt;0",D105:D116),
IF(FORECAST($C102,D$105:D$116,$C$105:$C$116)&lt;0,0,
IF(FORECAST($C102,D$105:D$116,$C$105:$C$116)&gt;100,100,
FORECAST($C102,D$105:D$116,$C$105:$C$116))))</f>
        <v>42.182842641949719</v>
      </c>
      <c r="E102" s="240"/>
      <c r="F102" s="241"/>
      <c r="G102" s="241"/>
      <c r="H102" s="242">
        <f ca="true">IF(MAX(C105:C116)-MIN(C105:C116)&lt;5,AVERAGEIF(C105:C116,"&gt;0",H105:H116),
IF(FORECAST($C102,H$105:H$116,$C$105:$C$116)&lt;0,0,
IF(FORECAST($C102,H$105:H$116,$C$105:$C$116)&gt;100,100,
FORECAST($C102,H$105:H$116,$C$105:$C$116))))</f>
        <v>13.739239100289524</v>
      </c>
      <c r="I102" s="239">
        <f ca="true">IF(MAX(C105:C116)-MIN(C105:C116)&lt;5,AVERAGEIF(C105:C116,"&gt;0",I105:I116),
IF(FORECAST($C102,I$105:I$116,$C$105:$C$116)&lt;0,0,
IF(FORECAST($C102,I$105:I$116,$C$105:$C$116)&gt;100,100,
FORECAST($C102,I$105:I$116,$C$105:$C$116))))</f>
        <v>34.169726781592999</v>
      </c>
      <c r="J102" s="240"/>
      <c r="K102" s="241"/>
      <c r="L102" s="241"/>
      <c r="M102" s="242">
        <f ca="true">IF(MAX(C105:C116)-MIN(C105:C116)&lt;5,AVERAGEIF(C105:C116,"&gt;0",M105:M116),
IF(FORECAST($C102,M$105:M$116,$C$105:$C$116)&lt;0,0,
IF(FORECAST($C102,M$105:M$116,$C$105:$C$116)&gt;100,100,
FORECAST($C102,M$105:M$116,$C$105:$C$116))))</f>
        <v>12.258677057756358</v>
      </c>
      <c r="N102" s="239">
        <f ca="true">IF(MAX(C105:C116)-MIN(C105:C116)&lt;5,AVERAGEIF(C105:C116,"&gt;0",N105:N116),
IF(FORECAST($C102,N$105:N$116,$C$105:$C$116)&lt;0,0,
IF(FORECAST($C102,N$105:N$116,$C$105:$C$116)&gt;100,100,
FORECAST($C102,N$105:N$116,$C$105:$C$116))))</f>
        <v>44.455341009801032</v>
      </c>
      <c r="O102" s="240"/>
      <c r="P102" s="241"/>
      <c r="Q102" s="241"/>
      <c r="R102" s="242">
        <f ca="true">IF(MAX(C105:C116)-MIN(C105:C116)&lt;5,AVERAGEIF(C105:C116,"&gt;0",R105:R116),
IF(FORECAST($C102,R$105:R$116,$C$105:$C$116)&lt;0,0,
IF(FORECAST($C102,R$105:R$116,$C$105:$C$116)&gt;100,100,
FORECAST($C102,R$105:R$116,$C$105:$C$116))))</f>
        <v>5.2281232300374541</v>
      </c>
      <c r="S102" s="239">
        <f ca="true">IF(MAX(C105:C116)-MIN(C105:C116)&lt;5,AVERAGEIF(C105:C116,"&gt;0",S105:S116),
IF(FORECAST($C102,S$105:S$116,$C$105:$C$116)&lt;0,0,
IF(FORECAST($C102,S$105:S$116,$C$105:$C$116)&gt;100,100,
FORECAST($C102,S$105:S$116,$C$105:$C$116))))</f>
        <v>42.630255716308966</v>
      </c>
      <c r="T102" s="240"/>
      <c r="U102" s="241"/>
      <c r="V102" s="241"/>
      <c r="W102" s="242">
        <f ca="true">IF(MAX(C105:C116)-MIN(C105:C116)&lt;5,AVERAGEIF(C105:C116,"&gt;0",W105:W116),
IF(FORECAST($C102,W$105:W$116,$C$105:$C$116)&lt;0,0,
IF(FORECAST($C102,W$105:W$116,$C$105:$C$116)&gt;100,100,
FORECAST($C102,W$105:W$116,$C$105:$C$116))))</f>
        <v>19.75888558965346</v>
      </c>
      <c r="X102" s="239">
        <f ca="true">IF(MAX(C105:C116)-MIN(C105:C116)&lt;5,AVERAGEIF(C105:C116,"&gt;0",X105:X116),
IF(FORECAST($C102,X$105:X$116,$C$105:$C$116)&lt;0,0,
IF(FORECAST($C102,X$105:X$116,$C$105:$C$116)&gt;100,100,
FORECAST($C102,X$105:X$116,$C$105:$C$116))))</f>
        <v>81.573916317550811</v>
      </c>
      <c r="Y102" s="240"/>
      <c r="Z102" s="241"/>
      <c r="AA102" s="241"/>
      <c r="AB102" s="242">
        <f ca="true">IF(MAX(C105:C116)-MIN(C105:C116)&lt;5,AVERAGEIF(C105:C116,"&gt;0",AB105:AB116),
IF(FORECAST($C102,AB$105:AB$116,$C$105:$C$116)&lt;0,0,
IF(FORECAST($C102,AB$105:AB$116,$C$105:$C$116)&gt;100,100,
FORECAST($C102,AB$105:AB$116,$C$105:$C$116))))</f>
        <v>0.62925922038098747</v>
      </c>
    </row>
    <row r="103" ht="9" customHeight="true" x14ac:dyDescent="0.2">
      <c r="D103" s="243"/>
      <c r="I103" s="243"/>
      <c r="K103" s="203"/>
      <c r="L103" s="203"/>
      <c r="N103" s="243"/>
      <c r="P103" s="203"/>
      <c r="Q103" s="203"/>
      <c r="S103" s="243"/>
      <c r="U103" s="203"/>
      <c r="V103" s="203"/>
      <c r="X103" s="243"/>
      <c r="Z103" s="203"/>
      <c r="AA103" s="203"/>
      <c r="AB103" s="244"/>
    </row>
    <row r="104" ht="22.5" customHeight="true" x14ac:dyDescent="0.2">
      <c r="B104" s="266" t="s">
        <v>8</v>
      </c>
      <c r="C104" s="246" t="s">
        <v>9</v>
      </c>
      <c r="D104" s="247" t="s">
        <v>14</v>
      </c>
      <c r="E104" s="207" t="s">
        <v>26</v>
      </c>
      <c r="F104" s="248"/>
      <c r="G104" s="248"/>
      <c r="H104" s="249" t="s">
        <v>19</v>
      </c>
      <c r="I104" s="247" t="s">
        <v>14</v>
      </c>
      <c r="J104" s="207" t="s">
        <v>26</v>
      </c>
      <c r="K104" s="248"/>
      <c r="L104" s="248"/>
      <c r="M104" s="249" t="s">
        <v>19</v>
      </c>
      <c r="N104" s="247" t="s">
        <v>14</v>
      </c>
      <c r="O104" s="207" t="s">
        <v>26</v>
      </c>
      <c r="P104" s="248"/>
      <c r="Q104" s="248"/>
      <c r="R104" s="249" t="s">
        <v>19</v>
      </c>
      <c r="S104" s="247" t="s">
        <v>14</v>
      </c>
      <c r="T104" s="207" t="s">
        <v>26</v>
      </c>
      <c r="U104" s="248"/>
      <c r="V104" s="248"/>
      <c r="W104" s="249" t="s">
        <v>19</v>
      </c>
      <c r="X104" s="247" t="s">
        <v>14</v>
      </c>
      <c r="Y104" s="207" t="s">
        <v>26</v>
      </c>
      <c r="Z104" s="248"/>
      <c r="AA104" s="248"/>
      <c r="AB104" s="249" t="s">
        <v>19</v>
      </c>
      <c r="AD104" s="250"/>
    </row>
    <row r="105" x14ac:dyDescent="0.2">
      <c r="A105" s="251"/>
      <c r="B105" s="489" t="s">
        <v>180</v>
      </c>
      <c r="C105" s="490">
        <v>2010</v>
      </c>
      <c r="D105" s="165">
        <f t="shared" ref="D105:D116" ca="true" si="15">IF(ISERROR(INDIRECT(CONCATENATE($B105,"!C122"))),"",INDIRECT(CONCATENATE($B105,"!C122")))</f>
        <v>19.984808691722989</v>
      </c>
      <c r="E105" s="252">
        <f t="shared" ref="E105:E116" ca="true" si="16">IF(ISERROR(INDIRECT(CONCATENATE($B105,"!C129"))),"",INDIRECT(CONCATENATE($B105,"!C129")))</f>
        <v>74.932988054702989</v>
      </c>
      <c r="F105" s="253"/>
      <c r="G105" s="253"/>
      <c r="H105" s="254">
        <f t="shared" ref="H105:H116" ca="true" si="17">IF(ISERROR(INDIRECT(CONCATENATE($B105,"!C127"))),"",INDIRECT(CONCATENATE($B105,"!C127")))</f>
        <v>38.767043562711059</v>
      </c>
      <c r="I105" s="165">
        <f t="shared" ref="I105:I116" ca="true" si="18">IF(ISERROR(INDIRECT(CONCATENATE($B105,"!D122"))),"",INDIRECT(CONCATENATE($B105,"!D122")))</f>
        <v>30.807099338618944</v>
      </c>
      <c r="J105" s="252">
        <f t="shared" ref="J105:J116" ca="true" si="19">IF(ISERROR(INDIRECT(CONCATENATE($B105,"!D129"))),"",INDIRECT(CONCATENATE($B105,"!D129")))</f>
        <v>67.039993941056991</v>
      </c>
      <c r="K105" s="253"/>
      <c r="L105" s="253"/>
      <c r="M105" s="254">
        <f t="shared" ref="M105:M116" ca="true" si="20">IF(ISERROR(INDIRECT(CONCATENATE($B105,"!D127"))),"",INDIRECT(CONCATENATE($B105,"!D127")))</f>
        <v>20.959381262898045</v>
      </c>
      <c r="N105" s="165">
        <f t="shared" ref="N105:N116" ca="true" si="21">IF(ISERROR(INDIRECT(CONCATENATE($B105,"!E122"))),"",INDIRECT(CONCATENATE($B105,"!E122")))</f>
        <v>31.410891378115945</v>
      </c>
      <c r="O105" s="252">
        <f t="shared" ref="O105:O116" ca="true" si="22">IF(ISERROR(INDIRECT(CONCATENATE($B105,"!E129"))),"",INDIRECT(CONCATENATE($B105,"!E129")))</f>
        <v>59.16144584394344</v>
      </c>
      <c r="P105" s="253"/>
      <c r="Q105" s="253"/>
      <c r="R105" s="254">
        <f t="shared" ref="R105:R116" ca="true" si="23">IF(ISERROR(INDIRECT(CONCATENATE($B105,"!E127"))),"",INDIRECT(CONCATENATE($B105,"!E127")))</f>
        <v>21.06381526703397</v>
      </c>
      <c r="S105" s="165">
        <f t="shared" ref="S105:S116" ca="true" si="24">IF(ISERROR(INDIRECT(CONCATENATE($B105,"!F122"))),"",INDIRECT(CONCATENATE($B105,"!F122")))</f>
        <v>37.738308081097713</v>
      </c>
      <c r="T105" s="252">
        <f t="shared" ref="T105:T116" ca="true" si="25">IF(ISERROR(INDIRECT(CONCATENATE($B105,"!F129"))),"",INDIRECT(CONCATENATE($B105,"!F129")))</f>
        <v>37.01010499201967</v>
      </c>
      <c r="U105" s="253"/>
      <c r="V105" s="253"/>
      <c r="W105" s="254">
        <f t="shared" ref="W105:W116" ca="true" si="26">IF(ISERROR(INDIRECT(CONCATENATE($B105,"!F127"))),"",INDIRECT(CONCATENATE($B105,"!F127")))</f>
        <v>18.727726700693985</v>
      </c>
      <c r="X105" s="165">
        <f t="shared" ref="X105:X116" ca="true" si="27">IF(ISERROR(INDIRECT(CONCATENATE($B105,"!G122"))),"",INDIRECT(CONCATENATE($B105,"!G122")))</f>
        <v>70.194607682449245</v>
      </c>
      <c r="Y105" s="252">
        <f t="shared" ref="Y105:Y116" ca="true" si="28">IF(ISERROR(INDIRECT(CONCATENATE($B105,"!G129"))),"",INDIRECT(CONCATENATE($B105,"!G129")))</f>
        <v>48.796130944849573</v>
      </c>
      <c r="Z105" s="253"/>
      <c r="AA105" s="253"/>
      <c r="AB105" s="254">
        <f t="shared" ref="AB105:AB116" ca="true" si="29">IF(ISERROR(INDIRECT(CONCATENATE($B105,"!G2127"))),"",INDIRECT(CONCATENATE($B105,"!G127")))</f>
        <v>2.2053331063982053</v>
      </c>
    </row>
    <row r="106" x14ac:dyDescent="0.2">
      <c r="A106" s="251"/>
      <c r="B106" s="491" t="s">
        <v>321</v>
      </c>
      <c r="C106" s="492">
        <v>2011</v>
      </c>
      <c r="D106" s="166">
        <f t="shared" ca="true" si="15"/>
        <v>27.409442358353413</v>
      </c>
      <c r="E106" s="255">
        <f t="shared" ca="true" si="16"/>
        <v>94.445274227927328</v>
      </c>
      <c r="F106" s="253"/>
      <c r="G106" s="253"/>
      <c r="H106" s="256">
        <f t="shared" ca="true" si="17"/>
        <v>26.707236607311955</v>
      </c>
      <c r="I106" s="166">
        <f t="shared" ca="true" si="18"/>
        <v>31.902649858871946</v>
      </c>
      <c r="J106" s="255">
        <f t="shared" ca="true" si="19"/>
        <v>95.069728711929585</v>
      </c>
      <c r="K106" s="253"/>
      <c r="L106" s="253"/>
      <c r="M106" s="256">
        <f t="shared" ca="true" si="20"/>
        <v>27.195994233506532</v>
      </c>
      <c r="N106" s="166">
        <f t="shared" ca="true" si="21"/>
        <v>37.996352956755871</v>
      </c>
      <c r="O106" s="255">
        <f t="shared" ca="true" si="22"/>
        <v>95.453807354969015</v>
      </c>
      <c r="P106" s="253"/>
      <c r="Q106" s="253"/>
      <c r="R106" s="256">
        <f t="shared" ca="true" si="23"/>
        <v>17.497432662954225</v>
      </c>
      <c r="S106" s="166">
        <f t="shared" ca="true" si="24"/>
        <v>33.911797310826174</v>
      </c>
      <c r="T106" s="255">
        <f t="shared" ca="true" si="25"/>
        <v>90.784370495107154</v>
      </c>
      <c r="U106" s="253"/>
      <c r="V106" s="253"/>
      <c r="W106" s="256">
        <f t="shared" ca="true" si="26"/>
        <v>16.210698245763037</v>
      </c>
      <c r="X106" s="166">
        <f t="shared" ca="true" si="27"/>
        <v>61.857426352117805</v>
      </c>
      <c r="Y106" s="255">
        <f t="shared" ca="true" si="28"/>
        <v>84.573047598393842</v>
      </c>
      <c r="Z106" s="253"/>
      <c r="AA106" s="253"/>
      <c r="AB106" s="256">
        <f t="shared" ca="true" si="29"/>
        <v>0.70769905726260207</v>
      </c>
    </row>
    <row r="107" x14ac:dyDescent="0.2">
      <c r="A107" s="251"/>
      <c r="B107" s="491" t="s">
        <v>433</v>
      </c>
      <c r="C107" s="492">
        <v>2015</v>
      </c>
      <c r="D107" s="166">
        <f t="shared" ca="true" si="15"/>
        <v>13.011206396536339</v>
      </c>
      <c r="E107" s="255">
        <f t="shared" ca="true" si="16"/>
        <v>75.506110450470203</v>
      </c>
      <c r="F107" s="253"/>
      <c r="G107" s="253"/>
      <c r="H107" s="256">
        <f t="shared" ca="true" si="17"/>
        <v>27.271871753266485</v>
      </c>
      <c r="I107" s="166">
        <f t="shared" ca="true" si="18"/>
        <v>20.644590009033518</v>
      </c>
      <c r="J107" s="255">
        <f t="shared" ca="true" si="19"/>
        <v>73.193158167796909</v>
      </c>
      <c r="K107" s="253"/>
      <c r="L107" s="253"/>
      <c r="M107" s="256">
        <f t="shared" ca="true" si="20"/>
        <v>16.935064402041416</v>
      </c>
      <c r="N107" s="166">
        <f t="shared" ca="true" si="21"/>
        <v>27.250151689236802</v>
      </c>
      <c r="O107" s="255">
        <f t="shared" ca="true" si="22"/>
        <v>73.377597070749445</v>
      </c>
      <c r="P107" s="253"/>
      <c r="Q107" s="253"/>
      <c r="R107" s="256">
        <f t="shared" ca="true" si="23"/>
        <v>10.134802335367185</v>
      </c>
      <c r="S107" s="166">
        <f t="shared" ca="true" si="24"/>
        <v>38.661447917838629</v>
      </c>
      <c r="T107" s="255">
        <f t="shared" ca="true" si="25"/>
        <v>80.019904358122318</v>
      </c>
      <c r="U107" s="253"/>
      <c r="V107" s="253"/>
      <c r="W107" s="256">
        <f t="shared" ca="true" si="26"/>
        <v>6.5485822409795684</v>
      </c>
      <c r="X107" s="166">
        <f t="shared" ca="true" si="27"/>
        <v>66.860316424947129</v>
      </c>
      <c r="Y107" s="255">
        <f t="shared" ca="true" si="28"/>
        <v>85.456216713713147</v>
      </c>
      <c r="Z107" s="253"/>
      <c r="AA107" s="253"/>
      <c r="AB107" s="256">
        <f t="shared" ca="true" si="29"/>
        <v>1.6948377560905479</v>
      </c>
      <c r="AD107" s="257"/>
    </row>
    <row r="108" x14ac:dyDescent="0.2">
      <c r="A108" s="251"/>
      <c r="B108" s="491" t="s">
        <v>540</v>
      </c>
      <c r="C108" s="492">
        <v>2017</v>
      </c>
      <c r="D108" s="166">
        <f t="shared" ca="true" si="15"/>
        <v>49.884669655541252</v>
      </c>
      <c r="E108" s="255">
        <f t="shared" ca="true" si="16"/>
        <v>88.222824959426262</v>
      </c>
      <c r="F108" s="253"/>
      <c r="G108" s="253"/>
      <c r="H108" s="256">
        <f t="shared" ca="true" si="17"/>
        <v>16.341571506909684</v>
      </c>
      <c r="I108" s="166">
        <f t="shared" ca="true" si="18"/>
        <v>40.917879472855617</v>
      </c>
      <c r="J108" s="255">
        <f t="shared" ca="true" si="19"/>
        <v>83.881266262553751</v>
      </c>
      <c r="K108" s="253"/>
      <c r="L108" s="253"/>
      <c r="M108" s="256">
        <f t="shared" ca="true" si="20"/>
        <v>14.845755434415361</v>
      </c>
      <c r="N108" s="166">
        <f t="shared" ca="true" si="21"/>
        <v>49.374594479234055</v>
      </c>
      <c r="O108" s="255">
        <f t="shared" ca="true" si="22"/>
        <v>84.085022082785926</v>
      </c>
      <c r="P108" s="253"/>
      <c r="Q108" s="253"/>
      <c r="R108" s="256">
        <f t="shared" ca="true" si="23"/>
        <v>9.7661767602071841</v>
      </c>
      <c r="S108" s="166">
        <f t="shared" ca="true" si="24"/>
        <v>41.946309992823934</v>
      </c>
      <c r="T108" s="255">
        <f t="shared" ca="true" si="25"/>
        <v>75.493889814320056</v>
      </c>
      <c r="U108" s="253"/>
      <c r="V108" s="253"/>
      <c r="W108" s="256">
        <f t="shared" ca="true" si="26"/>
        <v>26.932229384468464</v>
      </c>
      <c r="X108" s="166">
        <f t="shared" ca="true" si="27"/>
        <v>83.435668587656593</v>
      </c>
      <c r="Y108" s="255">
        <f t="shared" ca="true" si="28"/>
        <v>67.381912531658088</v>
      </c>
      <c r="Z108" s="253"/>
      <c r="AA108" s="253"/>
      <c r="AB108" s="256">
        <f t="shared" ca="true" si="29"/>
        <v>0.54437037169756475</v>
      </c>
    </row>
    <row r="109" x14ac:dyDescent="0.2">
      <c r="A109" s="251"/>
      <c r="B109" s="491"/>
      <c r="C109" s="492"/>
      <c r="D109" s="166" t="str">
        <f t="shared" ca="true" si="15"/>
        <v/>
      </c>
      <c r="E109" s="255" t="str">
        <f t="shared" ca="true" si="16"/>
        <v/>
      </c>
      <c r="F109" s="253"/>
      <c r="G109" s="253"/>
      <c r="H109" s="256" t="str">
        <f t="shared" ca="true" si="17"/>
        <v/>
      </c>
      <c r="I109" s="166" t="str">
        <f t="shared" ca="true" si="18"/>
        <v/>
      </c>
      <c r="J109" s="255" t="str">
        <f t="shared" ca="true" si="19"/>
        <v/>
      </c>
      <c r="K109" s="253"/>
      <c r="L109" s="253"/>
      <c r="M109" s="256" t="str">
        <f t="shared" ca="true" si="20"/>
        <v/>
      </c>
      <c r="N109" s="166" t="str">
        <f t="shared" ca="true" si="21"/>
        <v/>
      </c>
      <c r="O109" s="255" t="str">
        <f t="shared" ca="true" si="22"/>
        <v/>
      </c>
      <c r="P109" s="253"/>
      <c r="Q109" s="253"/>
      <c r="R109" s="256" t="str">
        <f t="shared" ca="true" si="23"/>
        <v/>
      </c>
      <c r="S109" s="166" t="str">
        <f t="shared" ca="true" si="24"/>
        <v/>
      </c>
      <c r="T109" s="255" t="str">
        <f t="shared" ca="true" si="25"/>
        <v/>
      </c>
      <c r="U109" s="253"/>
      <c r="V109" s="253"/>
      <c r="W109" s="256" t="str">
        <f t="shared" ca="true" si="26"/>
        <v/>
      </c>
      <c r="X109" s="166" t="str">
        <f t="shared" ca="true" si="27"/>
        <v/>
      </c>
      <c r="Y109" s="255" t="str">
        <f t="shared" ca="true" si="28"/>
        <v/>
      </c>
      <c r="Z109" s="253"/>
      <c r="AA109" s="253"/>
      <c r="AB109" s="256" t="str">
        <f t="shared" ca="true" si="29"/>
        <v/>
      </c>
    </row>
    <row r="110" x14ac:dyDescent="0.2">
      <c r="A110" s="251"/>
      <c r="B110" s="491"/>
      <c r="C110" s="492"/>
      <c r="D110" s="166" t="str">
        <f t="shared" ca="true" si="15"/>
        <v/>
      </c>
      <c r="E110" s="255" t="str">
        <f t="shared" ca="true" si="16"/>
        <v/>
      </c>
      <c r="F110" s="253"/>
      <c r="G110" s="253"/>
      <c r="H110" s="256" t="str">
        <f t="shared" ca="true" si="17"/>
        <v/>
      </c>
      <c r="I110" s="166" t="str">
        <f t="shared" ca="true" si="18"/>
        <v/>
      </c>
      <c r="J110" s="255" t="str">
        <f t="shared" ca="true" si="19"/>
        <v/>
      </c>
      <c r="K110" s="253"/>
      <c r="L110" s="253"/>
      <c r="M110" s="256" t="str">
        <f t="shared" ca="true" si="20"/>
        <v/>
      </c>
      <c r="N110" s="166" t="str">
        <f t="shared" ca="true" si="21"/>
        <v/>
      </c>
      <c r="O110" s="255" t="str">
        <f t="shared" ca="true" si="22"/>
        <v/>
      </c>
      <c r="P110" s="253"/>
      <c r="Q110" s="253"/>
      <c r="R110" s="256" t="str">
        <f t="shared" ca="true" si="23"/>
        <v/>
      </c>
      <c r="S110" s="166" t="str">
        <f t="shared" ca="true" si="24"/>
        <v/>
      </c>
      <c r="T110" s="255" t="str">
        <f t="shared" ca="true" si="25"/>
        <v/>
      </c>
      <c r="U110" s="253"/>
      <c r="V110" s="253"/>
      <c r="W110" s="256" t="str">
        <f t="shared" ca="true" si="26"/>
        <v/>
      </c>
      <c r="X110" s="166" t="str">
        <f t="shared" ca="true" si="27"/>
        <v/>
      </c>
      <c r="Y110" s="255" t="str">
        <f t="shared" ca="true" si="28"/>
        <v/>
      </c>
      <c r="Z110" s="253"/>
      <c r="AA110" s="253"/>
      <c r="AB110" s="256" t="str">
        <f t="shared" ca="true" si="29"/>
        <v/>
      </c>
    </row>
    <row r="111" x14ac:dyDescent="0.2">
      <c r="A111" s="251"/>
      <c r="B111" s="491"/>
      <c r="C111" s="492"/>
      <c r="D111" s="166" t="str">
        <f t="shared" ca="true" si="15"/>
        <v/>
      </c>
      <c r="E111" s="255" t="str">
        <f t="shared" ca="true" si="16"/>
        <v/>
      </c>
      <c r="F111" s="253"/>
      <c r="G111" s="253"/>
      <c r="H111" s="256" t="str">
        <f t="shared" ca="true" si="17"/>
        <v/>
      </c>
      <c r="I111" s="166" t="str">
        <f t="shared" ca="true" si="18"/>
        <v/>
      </c>
      <c r="J111" s="255" t="str">
        <f t="shared" ca="true" si="19"/>
        <v/>
      </c>
      <c r="K111" s="253"/>
      <c r="L111" s="253"/>
      <c r="M111" s="256" t="str">
        <f t="shared" ca="true" si="20"/>
        <v/>
      </c>
      <c r="N111" s="166" t="str">
        <f t="shared" ca="true" si="21"/>
        <v/>
      </c>
      <c r="O111" s="255" t="str">
        <f t="shared" ca="true" si="22"/>
        <v/>
      </c>
      <c r="P111" s="253"/>
      <c r="Q111" s="253"/>
      <c r="R111" s="256" t="str">
        <f t="shared" ca="true" si="23"/>
        <v/>
      </c>
      <c r="S111" s="166" t="str">
        <f t="shared" ca="true" si="24"/>
        <v/>
      </c>
      <c r="T111" s="255" t="str">
        <f t="shared" ca="true" si="25"/>
        <v/>
      </c>
      <c r="U111" s="253"/>
      <c r="V111" s="253"/>
      <c r="W111" s="256" t="str">
        <f t="shared" ca="true" si="26"/>
        <v/>
      </c>
      <c r="X111" s="166" t="str">
        <f t="shared" ca="true" si="27"/>
        <v/>
      </c>
      <c r="Y111" s="255" t="str">
        <f t="shared" ca="true" si="28"/>
        <v/>
      </c>
      <c r="Z111" s="253"/>
      <c r="AA111" s="253"/>
      <c r="AB111" s="256" t="str">
        <f t="shared" ca="true" si="29"/>
        <v/>
      </c>
    </row>
    <row r="112" x14ac:dyDescent="0.2">
      <c r="A112" s="251"/>
      <c r="B112" s="491"/>
      <c r="C112" s="492"/>
      <c r="D112" s="166" t="str">
        <f t="shared" ca="true" si="15"/>
        <v/>
      </c>
      <c r="E112" s="255" t="str">
        <f t="shared" ca="true" si="16"/>
        <v/>
      </c>
      <c r="F112" s="253"/>
      <c r="G112" s="253"/>
      <c r="H112" s="256" t="str">
        <f t="shared" ca="true" si="17"/>
        <v/>
      </c>
      <c r="I112" s="166" t="str">
        <f t="shared" ca="true" si="18"/>
        <v/>
      </c>
      <c r="J112" s="255" t="str">
        <f t="shared" ca="true" si="19"/>
        <v/>
      </c>
      <c r="K112" s="253"/>
      <c r="L112" s="253"/>
      <c r="M112" s="256" t="str">
        <f t="shared" ca="true" si="20"/>
        <v/>
      </c>
      <c r="N112" s="166" t="str">
        <f t="shared" ca="true" si="21"/>
        <v/>
      </c>
      <c r="O112" s="255" t="str">
        <f t="shared" ca="true" si="22"/>
        <v/>
      </c>
      <c r="P112" s="253"/>
      <c r="Q112" s="253"/>
      <c r="R112" s="256" t="str">
        <f t="shared" ca="true" si="23"/>
        <v/>
      </c>
      <c r="S112" s="166" t="str">
        <f t="shared" ca="true" si="24"/>
        <v/>
      </c>
      <c r="T112" s="255" t="str">
        <f t="shared" ca="true" si="25"/>
        <v/>
      </c>
      <c r="U112" s="253"/>
      <c r="V112" s="253"/>
      <c r="W112" s="256" t="str">
        <f t="shared" ca="true" si="26"/>
        <v/>
      </c>
      <c r="X112" s="166" t="str">
        <f t="shared" ca="true" si="27"/>
        <v/>
      </c>
      <c r="Y112" s="255" t="str">
        <f t="shared" ca="true" si="28"/>
        <v/>
      </c>
      <c r="Z112" s="253"/>
      <c r="AA112" s="253"/>
      <c r="AB112" s="256" t="str">
        <f t="shared" ca="true" si="29"/>
        <v/>
      </c>
    </row>
    <row r="113" x14ac:dyDescent="0.2">
      <c r="A113" s="251"/>
      <c r="B113" s="491"/>
      <c r="C113" s="492"/>
      <c r="D113" s="166" t="str">
        <f t="shared" ca="true" si="15"/>
        <v/>
      </c>
      <c r="E113" s="255" t="str">
        <f t="shared" ca="true" si="16"/>
        <v/>
      </c>
      <c r="F113" s="253"/>
      <c r="G113" s="253"/>
      <c r="H113" s="256" t="str">
        <f t="shared" ca="true" si="17"/>
        <v/>
      </c>
      <c r="I113" s="166" t="str">
        <f t="shared" ca="true" si="18"/>
        <v/>
      </c>
      <c r="J113" s="255" t="str">
        <f t="shared" ca="true" si="19"/>
        <v/>
      </c>
      <c r="K113" s="253"/>
      <c r="L113" s="253"/>
      <c r="M113" s="256" t="str">
        <f t="shared" ca="true" si="20"/>
        <v/>
      </c>
      <c r="N113" s="166" t="str">
        <f t="shared" ca="true" si="21"/>
        <v/>
      </c>
      <c r="O113" s="255" t="str">
        <f t="shared" ca="true" si="22"/>
        <v/>
      </c>
      <c r="P113" s="253"/>
      <c r="Q113" s="253"/>
      <c r="R113" s="256" t="str">
        <f t="shared" ca="true" si="23"/>
        <v/>
      </c>
      <c r="S113" s="166" t="str">
        <f t="shared" ca="true" si="24"/>
        <v/>
      </c>
      <c r="T113" s="255" t="str">
        <f t="shared" ca="true" si="25"/>
        <v/>
      </c>
      <c r="U113" s="253"/>
      <c r="V113" s="253"/>
      <c r="W113" s="256" t="str">
        <f t="shared" ca="true" si="26"/>
        <v/>
      </c>
      <c r="X113" s="166" t="str">
        <f t="shared" ca="true" si="27"/>
        <v/>
      </c>
      <c r="Y113" s="255" t="str">
        <f t="shared" ca="true" si="28"/>
        <v/>
      </c>
      <c r="Z113" s="253"/>
      <c r="AA113" s="253"/>
      <c r="AB113" s="256" t="str">
        <f t="shared" ca="true" si="29"/>
        <v/>
      </c>
    </row>
    <row r="114" x14ac:dyDescent="0.2">
      <c r="A114" s="251"/>
      <c r="B114" s="491"/>
      <c r="C114" s="492"/>
      <c r="D114" s="166" t="str">
        <f t="shared" ca="true" si="15"/>
        <v/>
      </c>
      <c r="E114" s="255" t="str">
        <f t="shared" ca="true" si="16"/>
        <v/>
      </c>
      <c r="F114" s="253"/>
      <c r="G114" s="253"/>
      <c r="H114" s="256" t="str">
        <f t="shared" ca="true" si="17"/>
        <v/>
      </c>
      <c r="I114" s="166" t="str">
        <f t="shared" ca="true" si="18"/>
        <v/>
      </c>
      <c r="J114" s="255" t="str">
        <f t="shared" ca="true" si="19"/>
        <v/>
      </c>
      <c r="K114" s="253"/>
      <c r="L114" s="253"/>
      <c r="M114" s="256" t="str">
        <f t="shared" ca="true" si="20"/>
        <v/>
      </c>
      <c r="N114" s="166" t="str">
        <f t="shared" ca="true" si="21"/>
        <v/>
      </c>
      <c r="O114" s="255" t="str">
        <f t="shared" ca="true" si="22"/>
        <v/>
      </c>
      <c r="P114" s="253"/>
      <c r="Q114" s="253"/>
      <c r="R114" s="256" t="str">
        <f t="shared" ca="true" si="23"/>
        <v/>
      </c>
      <c r="S114" s="166" t="str">
        <f t="shared" ca="true" si="24"/>
        <v/>
      </c>
      <c r="T114" s="255" t="str">
        <f t="shared" ca="true" si="25"/>
        <v/>
      </c>
      <c r="U114" s="253"/>
      <c r="V114" s="253"/>
      <c r="W114" s="256" t="str">
        <f t="shared" ca="true" si="26"/>
        <v/>
      </c>
      <c r="X114" s="166" t="str">
        <f t="shared" ca="true" si="27"/>
        <v/>
      </c>
      <c r="Y114" s="255" t="str">
        <f t="shared" ca="true" si="28"/>
        <v/>
      </c>
      <c r="Z114" s="253"/>
      <c r="AA114" s="253"/>
      <c r="AB114" s="256" t="str">
        <f t="shared" ca="true" si="29"/>
        <v/>
      </c>
    </row>
    <row r="115" x14ac:dyDescent="0.2">
      <c r="A115" s="251"/>
      <c r="B115" s="491"/>
      <c r="C115" s="492"/>
      <c r="D115" s="166" t="str">
        <f t="shared" ca="true" si="15"/>
        <v/>
      </c>
      <c r="E115" s="255" t="str">
        <f t="shared" ca="true" si="16"/>
        <v/>
      </c>
      <c r="F115" s="253"/>
      <c r="G115" s="253"/>
      <c r="H115" s="256" t="str">
        <f t="shared" ca="true" si="17"/>
        <v/>
      </c>
      <c r="I115" s="166" t="str">
        <f t="shared" ca="true" si="18"/>
        <v/>
      </c>
      <c r="J115" s="255" t="str">
        <f t="shared" ca="true" si="19"/>
        <v/>
      </c>
      <c r="K115" s="253"/>
      <c r="L115" s="253"/>
      <c r="M115" s="256" t="str">
        <f t="shared" ca="true" si="20"/>
        <v/>
      </c>
      <c r="N115" s="166" t="str">
        <f t="shared" ca="true" si="21"/>
        <v/>
      </c>
      <c r="O115" s="255" t="str">
        <f t="shared" ca="true" si="22"/>
        <v/>
      </c>
      <c r="P115" s="253"/>
      <c r="Q115" s="253"/>
      <c r="R115" s="256" t="str">
        <f t="shared" ca="true" si="23"/>
        <v/>
      </c>
      <c r="S115" s="166" t="str">
        <f t="shared" ca="true" si="24"/>
        <v/>
      </c>
      <c r="T115" s="255" t="str">
        <f t="shared" ca="true" si="25"/>
        <v/>
      </c>
      <c r="U115" s="253"/>
      <c r="V115" s="253"/>
      <c r="W115" s="256" t="str">
        <f t="shared" ca="true" si="26"/>
        <v/>
      </c>
      <c r="X115" s="166" t="str">
        <f t="shared" ca="true" si="27"/>
        <v/>
      </c>
      <c r="Y115" s="255" t="str">
        <f t="shared" ca="true" si="28"/>
        <v/>
      </c>
      <c r="Z115" s="253"/>
      <c r="AA115" s="253"/>
      <c r="AB115" s="256" t="str">
        <f t="shared" ca="true" si="29"/>
        <v/>
      </c>
    </row>
    <row r="116" x14ac:dyDescent="0.2">
      <c r="A116" s="251"/>
      <c r="B116" s="493"/>
      <c r="C116" s="494"/>
      <c r="D116" s="167" t="str">
        <f t="shared" ca="true" si="15"/>
        <v/>
      </c>
      <c r="E116" s="258" t="str">
        <f t="shared" ca="true" si="16"/>
        <v/>
      </c>
      <c r="F116" s="259"/>
      <c r="G116" s="260"/>
      <c r="H116" s="261" t="str">
        <f t="shared" ca="true" si="17"/>
        <v/>
      </c>
      <c r="I116" s="167" t="str">
        <f t="shared" ca="true" si="18"/>
        <v/>
      </c>
      <c r="J116" s="258" t="str">
        <f t="shared" ca="true" si="19"/>
        <v/>
      </c>
      <c r="K116" s="259"/>
      <c r="L116" s="260"/>
      <c r="M116" s="261" t="str">
        <f t="shared" ca="true" si="20"/>
        <v/>
      </c>
      <c r="N116" s="167" t="str">
        <f t="shared" ca="true" si="21"/>
        <v/>
      </c>
      <c r="O116" s="258" t="str">
        <f t="shared" ca="true" si="22"/>
        <v/>
      </c>
      <c r="P116" s="259"/>
      <c r="Q116" s="260"/>
      <c r="R116" s="261" t="str">
        <f t="shared" ca="true" si="23"/>
        <v/>
      </c>
      <c r="S116" s="167" t="str">
        <f t="shared" ca="true" si="24"/>
        <v/>
      </c>
      <c r="T116" s="258" t="str">
        <f t="shared" ca="true" si="25"/>
        <v/>
      </c>
      <c r="U116" s="259"/>
      <c r="V116" s="260"/>
      <c r="W116" s="261" t="str">
        <f t="shared" ca="true" si="26"/>
        <v/>
      </c>
      <c r="X116" s="167" t="str">
        <f t="shared" ca="true" si="27"/>
        <v/>
      </c>
      <c r="Y116" s="258" t="str">
        <f t="shared" ca="true" si="28"/>
        <v/>
      </c>
      <c r="Z116" s="259"/>
      <c r="AA116" s="260"/>
      <c r="AB116" s="261" t="str">
        <f t="shared" ca="true" si="29"/>
        <v/>
      </c>
    </row>
    <row r="117" ht="11.25" customHeight="true" x14ac:dyDescent="0.2"/>
    <row r="118" ht="22.5" customHeight="true" x14ac:dyDescent="0.25">
      <c r="B118" s="747" t="str">
        <f>CONCATENATE("National use of sanitation facilities, ",C99,"–",C100)</f>
        <v>National use of sanitation facilities, 2004–2020</v>
      </c>
      <c r="C118" s="748"/>
      <c r="D118" s="748"/>
      <c r="E118" s="748"/>
      <c r="F118" s="748"/>
      <c r="G118" s="748"/>
      <c r="H118" s="748"/>
      <c r="I118" s="748"/>
      <c r="J118" s="748"/>
      <c r="K118" s="748"/>
      <c r="L118" s="748"/>
      <c r="N118" s="262"/>
      <c r="O118" s="262"/>
      <c r="P118" s="262"/>
      <c r="Q118" s="262"/>
      <c r="R118" s="262"/>
      <c r="S118" s="770" t="s">
        <v>11</v>
      </c>
      <c r="T118" s="771"/>
      <c r="U118" s="771"/>
      <c r="V118" s="771"/>
      <c r="W118" s="772"/>
      <c r="X118" s="262"/>
      <c r="Y118" s="262"/>
      <c r="Z118" s="262"/>
      <c r="AA118" s="262"/>
      <c r="AB118" s="263"/>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64"/>
      <c r="D153" s="264"/>
      <c r="E153" s="265"/>
      <c r="F153" s="265"/>
      <c r="G153" s="265"/>
      <c r="H153" s="265"/>
      <c r="I153" s="265"/>
      <c r="J153" s="265"/>
      <c r="K153" s="265"/>
      <c r="L153" s="265"/>
      <c r="M153" s="265"/>
      <c r="N153" s="265"/>
      <c r="O153" s="265"/>
      <c r="P153" s="265"/>
      <c r="Q153" s="265"/>
      <c r="R153" s="265"/>
      <c r="S153" s="265"/>
      <c r="T153" s="265"/>
      <c r="U153" s="265"/>
      <c r="V153" s="265"/>
      <c r="W153" s="265"/>
      <c r="X153" s="265"/>
      <c r="Y153" s="265"/>
      <c r="Z153" s="265"/>
      <c r="AA153" s="265"/>
      <c r="AB153" s="265"/>
    </row>
    <row r="154" x14ac:dyDescent="0.2">
      <c r="C154" s="264"/>
      <c r="D154" s="264"/>
      <c r="E154" s="265"/>
      <c r="F154" s="265"/>
      <c r="G154" s="265"/>
      <c r="H154" s="265"/>
      <c r="I154" s="265"/>
      <c r="J154" s="265"/>
      <c r="K154" s="265"/>
      <c r="L154" s="265"/>
      <c r="M154" s="265"/>
      <c r="N154" s="265"/>
      <c r="O154" s="265"/>
      <c r="P154" s="265"/>
      <c r="Q154" s="265"/>
      <c r="R154" s="265"/>
      <c r="S154" s="265"/>
      <c r="T154" s="265"/>
      <c r="U154" s="265"/>
      <c r="V154" s="265"/>
      <c r="W154" s="265"/>
      <c r="X154" s="265"/>
      <c r="Y154" s="265"/>
      <c r="Z154" s="265"/>
      <c r="AA154" s="265"/>
      <c r="AB154" s="265"/>
    </row>
    <row r="155" x14ac:dyDescent="0.2">
      <c r="C155" s="264"/>
      <c r="D155" s="264"/>
      <c r="E155" s="265"/>
      <c r="F155" s="265"/>
      <c r="G155" s="265"/>
      <c r="H155" s="265"/>
      <c r="I155" s="265"/>
      <c r="J155" s="265"/>
      <c r="K155" s="265"/>
      <c r="L155" s="265"/>
      <c r="M155" s="265"/>
      <c r="N155" s="265"/>
      <c r="O155" s="265"/>
      <c r="P155" s="265"/>
      <c r="Q155" s="265"/>
      <c r="R155" s="265"/>
      <c r="S155" s="265"/>
      <c r="T155" s="265"/>
      <c r="U155" s="265"/>
      <c r="V155" s="265"/>
      <c r="W155" s="265"/>
      <c r="X155" s="265"/>
      <c r="Y155" s="265"/>
      <c r="Z155" s="265"/>
      <c r="AA155" s="265"/>
      <c r="AB155" s="265"/>
    </row>
    <row r="156" x14ac:dyDescent="0.2">
      <c r="C156" s="264"/>
      <c r="D156" s="264"/>
      <c r="E156" s="265"/>
      <c r="F156" s="265"/>
      <c r="G156" s="265"/>
      <c r="H156" s="265"/>
      <c r="I156" s="265"/>
      <c r="J156" s="265"/>
      <c r="K156" s="265"/>
      <c r="L156" s="265"/>
      <c r="M156" s="265"/>
      <c r="N156" s="265"/>
      <c r="O156" s="265"/>
      <c r="P156" s="265"/>
      <c r="Q156" s="265"/>
      <c r="R156" s="265"/>
      <c r="S156" s="265"/>
      <c r="T156" s="265"/>
      <c r="U156" s="265"/>
      <c r="V156" s="265"/>
      <c r="W156" s="265"/>
      <c r="X156" s="265"/>
      <c r="Y156" s="265"/>
      <c r="Z156" s="265"/>
      <c r="AA156" s="265"/>
      <c r="AB156" s="265"/>
    </row>
    <row r="157" x14ac:dyDescent="0.2">
      <c r="B157" s="265"/>
      <c r="C157" s="264"/>
      <c r="D157" s="264"/>
      <c r="E157" s="265"/>
      <c r="F157" s="265"/>
      <c r="G157" s="265"/>
      <c r="H157" s="265"/>
      <c r="I157" s="265"/>
      <c r="J157" s="265"/>
      <c r="K157" s="265"/>
      <c r="L157" s="265"/>
      <c r="M157" s="265"/>
      <c r="N157" s="265"/>
      <c r="O157" s="265"/>
      <c r="P157" s="265"/>
      <c r="Q157" s="265"/>
      <c r="R157" s="265"/>
      <c r="S157" s="265"/>
      <c r="T157" s="265"/>
      <c r="U157" s="265"/>
      <c r="V157" s="265"/>
      <c r="W157" s="265"/>
      <c r="X157" s="265"/>
      <c r="Y157" s="265"/>
      <c r="Z157" s="265"/>
      <c r="AA157" s="265"/>
      <c r="AB157" s="265"/>
    </row>
    <row r="158" x14ac:dyDescent="0.2">
      <c r="B158" s="265"/>
      <c r="C158" s="264"/>
      <c r="D158" s="264"/>
      <c r="E158" s="265"/>
      <c r="F158" s="265"/>
      <c r="G158" s="265"/>
      <c r="H158" s="265"/>
      <c r="I158" s="265"/>
      <c r="J158" s="265"/>
      <c r="K158" s="265"/>
      <c r="L158" s="265"/>
      <c r="M158" s="265"/>
      <c r="N158" s="265"/>
      <c r="O158" s="265"/>
      <c r="P158" s="265"/>
      <c r="Q158" s="265"/>
      <c r="R158" s="265"/>
      <c r="S158" s="265"/>
      <c r="T158" s="265"/>
      <c r="U158" s="265"/>
      <c r="V158" s="265"/>
      <c r="W158" s="265"/>
      <c r="X158" s="265"/>
      <c r="Y158" s="265"/>
      <c r="Z158" s="265"/>
      <c r="AA158" s="265"/>
      <c r="AB158" s="265"/>
    </row>
    <row r="197" s="204" customFormat="true" ht="16.5" customHeight="true" x14ac:dyDescent="0.2">
      <c r="A197" s="768" t="s">
        <v>6</v>
      </c>
      <c r="B197" s="768"/>
      <c r="C197" s="768"/>
      <c r="D197" s="766" t="s">
        <v>0</v>
      </c>
      <c r="E197" s="755"/>
      <c r="F197" s="755"/>
      <c r="G197" s="755"/>
      <c r="H197" s="767"/>
      <c r="I197" s="766" t="s">
        <v>1</v>
      </c>
      <c r="J197" s="755"/>
      <c r="K197" s="755"/>
      <c r="L197" s="755"/>
      <c r="M197" s="767"/>
      <c r="N197" s="766" t="s">
        <v>2</v>
      </c>
      <c r="O197" s="755"/>
      <c r="P197" s="755"/>
      <c r="Q197" s="755"/>
      <c r="R197" s="767"/>
      <c r="S197" s="766" t="s">
        <v>3</v>
      </c>
      <c r="T197" s="755"/>
      <c r="U197" s="755"/>
      <c r="V197" s="755"/>
      <c r="W197" s="767"/>
      <c r="X197" s="766" t="s">
        <v>4</v>
      </c>
      <c r="Y197" s="755"/>
      <c r="Z197" s="755"/>
      <c r="AA197" s="755"/>
      <c r="AB197" s="767"/>
    </row>
    <row r="198" s="208" customFormat="true" ht="22.5" customHeight="true" x14ac:dyDescent="0.2">
      <c r="A198" s="781"/>
      <c r="B198" s="781"/>
      <c r="C198" s="781"/>
      <c r="D198" s="218" t="s">
        <v>14</v>
      </c>
      <c r="E198" s="219" t="s">
        <v>15</v>
      </c>
      <c r="F198" s="206" t="s">
        <v>16</v>
      </c>
      <c r="G198" s="206" t="s">
        <v>22</v>
      </c>
      <c r="H198" s="207" t="s">
        <v>19</v>
      </c>
      <c r="I198" s="218" t="s">
        <v>14</v>
      </c>
      <c r="J198" s="219" t="s">
        <v>15</v>
      </c>
      <c r="K198" s="206" t="s">
        <v>16</v>
      </c>
      <c r="L198" s="206" t="s">
        <v>22</v>
      </c>
      <c r="M198" s="207" t="s">
        <v>19</v>
      </c>
      <c r="N198" s="218" t="s">
        <v>14</v>
      </c>
      <c r="O198" s="219" t="s">
        <v>15</v>
      </c>
      <c r="P198" s="206" t="s">
        <v>16</v>
      </c>
      <c r="Q198" s="206" t="s">
        <v>22</v>
      </c>
      <c r="R198" s="207" t="s">
        <v>19</v>
      </c>
      <c r="S198" s="218" t="s">
        <v>14</v>
      </c>
      <c r="T198" s="219" t="s">
        <v>15</v>
      </c>
      <c r="U198" s="206" t="s">
        <v>16</v>
      </c>
      <c r="V198" s="206" t="s">
        <v>22</v>
      </c>
      <c r="W198" s="207" t="s">
        <v>19</v>
      </c>
      <c r="X198" s="218" t="s">
        <v>14</v>
      </c>
      <c r="Y198" s="219" t="s">
        <v>15</v>
      </c>
      <c r="Z198" s="206" t="s">
        <v>16</v>
      </c>
      <c r="AA198" s="206" t="s">
        <v>22</v>
      </c>
      <c r="AB198" s="207" t="s">
        <v>19</v>
      </c>
    </row>
    <row r="199" s="228" customFormat="true" ht="15" customHeight="true" x14ac:dyDescent="0.2">
      <c r="A199" s="773" t="s">
        <v>10</v>
      </c>
      <c r="B199" s="774"/>
      <c r="C199" s="316">
        <v>2004</v>
      </c>
      <c r="D199" s="220">
        <f ca="true">IF((D201+H201)&gt;100,D201*100/(D201+H201),D201)</f>
        <v>42.933230574201843</v>
      </c>
      <c r="E199" s="269">
        <f ca="true">D199*AVERAGEIF(E205:E216,"&gt;0")/100</f>
        <v>29.759529386150327</v>
      </c>
      <c r="F199" s="222">
        <f ca="true">D199*(100-AVERAGEIF(E205:E216,"&gt;0"))/100</f>
        <v>13.173701188051519</v>
      </c>
      <c r="G199" s="223">
        <f ca="true">100-(E199+F199+H199)</f>
        <v>52.434033422451648</v>
      </c>
      <c r="H199" s="224">
        <f ca="true">IF((D201+H201)&gt;100,H201*100/(D201+H201),H201)</f>
        <v>4.6327360033465084</v>
      </c>
      <c r="I199" s="220">
        <f ca="true">IF((I201+M201)&gt;100,I201*100/(I201+M201),I201)</f>
        <v>50.985904243244477</v>
      </c>
      <c r="J199" s="269">
        <f ca="true">I199*AVERAGEIF(J205:J216,"&gt;0")/100</f>
        <v>34.743245918133056</v>
      </c>
      <c r="K199" s="225">
        <f ca="true">I199*(100-AVERAGEIF(J205:J216,"&gt;0"))/100</f>
        <v>16.242658325111417</v>
      </c>
      <c r="L199" s="226">
        <f ca="true">100-(J199+K199+M199)</f>
        <v>48.503197149081331</v>
      </c>
      <c r="M199" s="227">
        <f ca="true">IF((I201+M201)&gt;100,M201*100/(I201+M201),M201)</f>
        <v>0.51089860767419282</v>
      </c>
      <c r="N199" s="220">
        <f ca="true">IF((N201+R201)&gt;100,N201*100/(N201+R201),N201)</f>
        <v>56.677872511498208</v>
      </c>
      <c r="O199" s="269">
        <f ca="true">N199*AVERAGEIF(O205:O216,"&gt;0")/100</f>
        <v>36.191339083805119</v>
      </c>
      <c r="P199" s="225">
        <f ca="true">N199*(100-AVERAGEIF(O205:O216,"&gt;0"))/100</f>
        <v>20.486533427693089</v>
      </c>
      <c r="Q199" s="226">
        <f ca="true">100-(O199+P199+R199)</f>
        <v>43.19031553949803</v>
      </c>
      <c r="R199" s="227">
        <f ca="true">IF((N201+R201)&gt;100,R201*100/(N201+R201),R201)</f>
        <v>0.13181194900376325</v>
      </c>
      <c r="S199" s="220">
        <f ca="true">IF((S201+W201)&gt;100,S201*100/(S201+W201),S201)</f>
        <v>66.424540401842478</v>
      </c>
      <c r="T199" s="269">
        <f ca="true">S199*AVERAGEIF(T205:T216,"&gt;0")/100</f>
        <v>47.705372191339883</v>
      </c>
      <c r="U199" s="225">
        <f ca="true">S199*(100-AVERAGEIF(T205:T216,"&gt;0"))/100</f>
        <v>18.719168210502595</v>
      </c>
      <c r="V199" s="226">
        <f ca="true">100-(T199+U199+W199)</f>
        <v>33.575459598157522</v>
      </c>
      <c r="W199" s="227">
        <f ca="true">IF((S201+W201)&gt;100,W201*100/(S201+W201),W201)</f>
        <v>0</v>
      </c>
      <c r="X199" s="220">
        <f ca="true">IF((X201+AB201)&gt;100,X201*100/(X201+AB201),X201)</f>
        <v>87.46646124680251</v>
      </c>
      <c r="Y199" s="269">
        <f ca="true">X199*AVERAGEIF(Y205:Y216,"&gt;0")/100</f>
        <v>67.459042603784368</v>
      </c>
      <c r="Z199" s="225">
        <f ca="true">X199*(100-AVERAGEIF(Y205:Y216,"&gt;0"))/100</f>
        <v>20.007418643018148</v>
      </c>
      <c r="AA199" s="226">
        <f ca="true">100-(Y199+Z199+AB199)</f>
        <v>12.53353875319749</v>
      </c>
      <c r="AB199" s="227">
        <f ca="true">IF((X201+AB201)&gt;100,AB201*100/(X201+AB201),AB201)</f>
        <v>0</v>
      </c>
    </row>
    <row r="200" s="228" customFormat="true" ht="15" customHeight="true" x14ac:dyDescent="0.2">
      <c r="A200" s="775"/>
      <c r="B200" s="776"/>
      <c r="C200" s="317">
        <v>2020</v>
      </c>
      <c r="D200" s="229">
        <f ca="true">IF((D202+H202)&gt;100,D202*100/(D202+H202),D202)</f>
        <v>69.450768450194118</v>
      </c>
      <c r="E200" s="270">
        <f ca="true">D200*AVERAGEIF(E205:E216,"&gt;0")/100</f>
        <v>48.140383496465944</v>
      </c>
      <c r="F200" s="231">
        <f ca="true">D200*(100-AVERAGEIF(E205:E216,"&gt;0"))/100</f>
        <v>21.310384953728168</v>
      </c>
      <c r="G200" s="232">
        <f ca="true">100-(E200+F200+H200)</f>
        <v>27.107716964751631</v>
      </c>
      <c r="H200" s="233">
        <f ca="true">IF((D202+H202)&gt;100,H202*100/(D202+H202),H202)</f>
        <v>3.4415145850542501</v>
      </c>
      <c r="I200" s="229">
        <f ca="true">IF((I202+M202)&gt;100,I202*100/(I202+M202),I202)</f>
        <v>78.393784759654409</v>
      </c>
      <c r="J200" s="270">
        <f ca="true">I200*AVERAGEIF(J205:J216,"&gt;0")/100</f>
        <v>53.419755573301281</v>
      </c>
      <c r="K200" s="231">
        <f ca="true">I200*(100-AVERAGEIF(J205:J216,"&gt;0"))/100</f>
        <v>24.974029186353128</v>
      </c>
      <c r="L200" s="232">
        <f ca="true">100-(J200+K200+M200)</f>
        <v>21.491033748889748</v>
      </c>
      <c r="M200" s="233">
        <f ca="true">IF((I202+M202)&gt;100,M202*100/(I202+M202),M202)</f>
        <v>0.11518149145584289</v>
      </c>
      <c r="N200" s="229">
        <f ca="true">IF((N202+R202)&gt;100,N202*100/(N202+R202),N202)</f>
        <v>85.024193155679313</v>
      </c>
      <c r="O200" s="270">
        <f ca="true">N200*AVERAGEIF(O205:O216,"&gt;0")/100</f>
        <v>54.29172388571704</v>
      </c>
      <c r="P200" s="231">
        <f ca="true">N200*(100-AVERAGEIF(O205:O216,"&gt;0"))/100</f>
        <v>30.732469269962269</v>
      </c>
      <c r="Q200" s="232">
        <f ca="true">100-(O200+P200+R200)</f>
        <v>14.850740849029108</v>
      </c>
      <c r="R200" s="233">
        <f ca="true">IF((N202+R202)&gt;100,R202*100/(N202+R202),R202)</f>
        <v>0.12506599529157891</v>
      </c>
      <c r="S200" s="229">
        <f ca="true">IF((S202+W202)&gt;100,S202*100/(S202+W202),S202)</f>
        <v>85.415267732626035</v>
      </c>
      <c r="T200" s="270">
        <f ca="true">S200*AVERAGEIF(T205:T216,"&gt;0")/100</f>
        <v>61.344303074693819</v>
      </c>
      <c r="U200" s="231">
        <f ca="true">S200*(100-AVERAGEIF(T205:T216,"&gt;0"))/100</f>
        <v>24.070964657932223</v>
      </c>
      <c r="V200" s="232">
        <f ca="true">100-(T200+U200+W200)</f>
        <v>14.070007910072718</v>
      </c>
      <c r="W200" s="233">
        <f ca="true">IF((S202+W202)&gt;100,W202*100/(S202+W202),W202)</f>
        <v>0.51472435730124744</v>
      </c>
      <c r="X200" s="229">
        <f ca="true">IF((X202+AB202)&gt;100,X202*100/(X202+AB202),X202)</f>
        <v>95.808299257025055</v>
      </c>
      <c r="Y200" s="270">
        <f ca="true">X200*AVERAGEIF(Y205:Y216,"&gt;0")/100</f>
        <v>73.892736132754493</v>
      </c>
      <c r="Z200" s="231">
        <f ca="true">X200*(100-AVERAGEIF(Y205:Y216,"&gt;0"))/100</f>
        <v>21.915563124270555</v>
      </c>
      <c r="AA200" s="232">
        <f ca="true">100-(Y200+Z200+AB200)</f>
        <v>4.1917007429749447</v>
      </c>
      <c r="AB200" s="233">
        <f ca="true">IF((X202+AB202)&gt;100,AB202*100/(X202+AB202),AB202)</f>
        <v>0</v>
      </c>
    </row>
    <row r="201" hidden="true" x14ac:dyDescent="0.2">
      <c r="A201" s="777" t="s">
        <v>12</v>
      </c>
      <c r="B201" s="778"/>
      <c r="C201" s="234">
        <f>MinRegYear(C199,C205:C216)</f>
        <v>2008</v>
      </c>
      <c r="D201" s="235">
        <f ca="true">IF(MAX(C205:C216)-MIN(C205:C216)&lt;5,AVERAGEIF(C205:C216,"&gt;0",D205:D216),
IF(FORECAST($C201,D$205:D$216,$C$205:$C$216)&lt;0,0,
IF(FORECAST($C201,D$205:D$216,$C$205:$C$216)&gt;100,100,
FORECAST($C201,D$205:D$216,$C$205:$C$216))))</f>
        <v>42.933230574201843</v>
      </c>
      <c r="E201" s="236"/>
      <c r="F201" s="237"/>
      <c r="G201" s="237"/>
      <c r="H201" s="238">
        <f ca="true">IF(MAX(C205:C216)-MIN(C205:C216)&lt;5,AVERAGEIF(C205:C216,"&gt;0",H205:H216),
IF(FORECAST($C201,H$205:H$216,$C$205:$C$216)&lt;0,0,
IF(FORECAST($C201,H$205:H$216,$C$205:$C$216)&gt;100,100,
FORECAST($C201,H$205:H$216,$C$205:$C$216))))</f>
        <v>4.6327360033465084</v>
      </c>
      <c r="I201" s="235">
        <f ca="true">IF(MAX(C205:C216)-MIN(C205:C216)&lt;5,AVERAGEIF(C205:C216,"&gt;0",I205:I216),
IF(FORECAST($C201,I$205:I$216,$C$205:$C$216)&lt;0,0,
IF(FORECAST($C201,I$205:I$216,$C$205:$C$216)&gt;100,100,
FORECAST($C201,I$205:I$216,$C$205:$C$216))))</f>
        <v>50.985904243244477</v>
      </c>
      <c r="J201" s="236"/>
      <c r="K201" s="237"/>
      <c r="L201" s="237"/>
      <c r="M201" s="238">
        <f ca="true">IF(MAX(C205:C216)-MIN(C205:C216)&lt;5,AVERAGEIF(C205:C216,"&gt;0",M205:M216),
IF(FORECAST($C201,M$205:M$216,$C$205:$C$216)&lt;0,0,
IF(FORECAST($C201,M$205:M$216,$C$205:$C$216)&gt;100,100,
FORECAST($C201,M$205:M$216,$C$205:$C$216))))</f>
        <v>0.51089860767419282</v>
      </c>
      <c r="N201" s="235">
        <f ca="true">IF(MAX(C205:C216)-MIN(C205:C216)&lt;5,AVERAGEIF(C205:C216,"&gt;0",N205:N216),
IF(FORECAST($C201,N$205:N$216,$C$205:$C$216)&lt;0,0,
IF(FORECAST($C201,N$205:N$216,$C$205:$C$216)&gt;100,100,
FORECAST($C201,N$205:N$216,$C$205:$C$216))))</f>
        <v>56.677872511498208</v>
      </c>
      <c r="O201" s="236"/>
      <c r="P201" s="237"/>
      <c r="Q201" s="237"/>
      <c r="R201" s="238">
        <f ca="true">IF(MAX(C205:C216)-MIN(C205:C216)&lt;5,AVERAGEIF(C205:C216,"&gt;0",R205:R216),
IF(FORECAST($C201,R$205:R$216,$C$205:$C$216)&lt;0,0,
IF(FORECAST($C201,R$205:R$216,$C$205:$C$216)&gt;100,100,
FORECAST($C201,R$205:R$216,$C$205:$C$216))))</f>
        <v>0.13181194900376325</v>
      </c>
      <c r="S201" s="235">
        <f ca="true">IF(MAX(C205:C216)-MIN(C205:C216)&lt;5,AVERAGEIF(C205:C216,"&gt;0",S205:S216),
IF(FORECAST($C201,S$205:S$216,$C$205:$C$216)&lt;0,0,
IF(FORECAST($C201,S$205:S$216,$C$205:$C$216)&gt;100,100,
FORECAST($C201,S$205:S$216,$C$205:$C$216))))</f>
        <v>66.424540401842478</v>
      </c>
      <c r="T201" s="236"/>
      <c r="U201" s="237"/>
      <c r="V201" s="237"/>
      <c r="W201" s="238">
        <f ca="true">IF(MAX(C205:C216)-MIN(C205:C216)&lt;5,AVERAGEIF(C205:C216,"&gt;0",W205:W216),
IF(FORECAST($C201,W$205:W$216,$C$205:$C$216)&lt;0,0,
IF(FORECAST($C201,W$205:W$216,$C$205:$C$216)&gt;100,100,
FORECAST($C201,W$205:W$216,$C$205:$C$216))))</f>
        <v>0</v>
      </c>
      <c r="X201" s="235">
        <f ca="true">IF(MAX(C205:C216)-MIN(C205:C216)&lt;5,AVERAGEIF(C205:C216,"&gt;0",X205:X216),
IF(FORECAST($C201,X$205:X$216,$C$205:$C$216)&lt;0,0,
IF(FORECAST($C201,X$205:X$216,$C$205:$C$216)&gt;100,100,
FORECAST($C201,X$205:X$216,$C$205:$C$216))))</f>
        <v>87.46646124680251</v>
      </c>
      <c r="Y201" s="236"/>
      <c r="Z201" s="237"/>
      <c r="AA201" s="237"/>
      <c r="AB201" s="238">
        <f ca="true">IF(MAX(C205:C216)-MIN(C205:C216)&lt;5,AVERAGEIF(C205:C216,"&gt;0",AB205:AB216),
IF(FORECAST($C201,AB$205:AB$216,$C$205:$C$216)&lt;0,0,
IF(FORECAST($C201,AB$205:AB$216,$C$205:$C$216)&gt;100,100,
FORECAST($C201,AB$205:AB$216,$C$205:$C$216))))</f>
        <v>0</v>
      </c>
    </row>
    <row r="202" hidden="true" x14ac:dyDescent="0.2">
      <c r="A202" s="779"/>
      <c r="B202" s="780"/>
      <c r="C202" s="213">
        <f>MaxRegYear(C200,C205:C216)</f>
        <v>2019</v>
      </c>
      <c r="D202" s="239">
        <f ca="true">IF(MAX(C205:C216)-MIN(C205:C216)&lt;5,AVERAGEIF(C205:C216,"&gt;0",D205:D216),
IF(FORECAST($C202,D$205:D$216,$C$205:$C$216)&lt;0,0,
IF(FORECAST($C202,D$205:D$216,$C$205:$C$216)&gt;100,100,
FORECAST($C202,D$205:D$216,$C$205:$C$216))))</f>
        <v>69.450768450194118</v>
      </c>
      <c r="E202" s="240"/>
      <c r="F202" s="241"/>
      <c r="G202" s="241"/>
      <c r="H202" s="242">
        <f ca="true">IF(MAX(C205:C216)-MIN(C205:C216)&lt;5,AVERAGEIF(C205:C216,"&gt;0",H205:H216),
IF(FORECAST($C202,H$205:H$216,$C$205:$C$216)&lt;0,0,
IF(FORECAST($C202,H$205:H$216,$C$205:$C$216)&gt;100,100,
FORECAST($C202,H$205:H$216,$C$205:$C$216))))</f>
        <v>3.4415145850542501</v>
      </c>
      <c r="I202" s="239">
        <f ca="true">IF(MAX(C205:C216)-MIN(C205:C216)&lt;5,AVERAGEIF(C205:C216,"&gt;0",I205:I216),
IF(FORECAST($C202,I$205:I$216,$C$205:$C$216)&lt;0,0,
IF(FORECAST($C202,I$205:I$216,$C$205:$C$216)&gt;100,100,
FORECAST($C202,I$205:I$216,$C$205:$C$216))))</f>
        <v>78.393784759654409</v>
      </c>
      <c r="J202" s="240"/>
      <c r="K202" s="241"/>
      <c r="L202" s="241"/>
      <c r="M202" s="242">
        <f ca="true">IF(MAX(C205:C216)-MIN(C205:C216)&lt;5,AVERAGEIF(C205:C216,"&gt;0",M205:M216),
IF(FORECAST($C202,M$205:M$216,$C$205:$C$216)&lt;0,0,
IF(FORECAST($C202,M$205:M$216,$C$205:$C$216)&gt;100,100,
FORECAST($C202,M$205:M$216,$C$205:$C$216))))</f>
        <v>0.11518149145584289</v>
      </c>
      <c r="N202" s="239">
        <f ca="true">IF(MAX(C205:C216)-MIN(C205:C216)&lt;5,AVERAGEIF(C205:C216,"&gt;0",N205:N216),
IF(FORECAST($C202,N$205:N$216,$C$205:$C$216)&lt;0,0,
IF(FORECAST($C202,N$205:N$216,$C$205:$C$216)&gt;100,100,
FORECAST($C202,N$205:N$216,$C$205:$C$216))))</f>
        <v>85.024193155679313</v>
      </c>
      <c r="O202" s="240"/>
      <c r="P202" s="241"/>
      <c r="Q202" s="241"/>
      <c r="R202" s="242">
        <f ca="true">IF(MAX(C205:C216)-MIN(C205:C216)&lt;5,AVERAGEIF(C205:C216,"&gt;0",R205:R216),
IF(FORECAST($C202,R$205:R$216,$C$205:$C$216)&lt;0,0,
IF(FORECAST($C202,R$205:R$216,$C$205:$C$216)&gt;100,100,
FORECAST($C202,R$205:R$216,$C$205:$C$216))))</f>
        <v>0.12506599529157891</v>
      </c>
      <c r="S202" s="239">
        <f ca="true">IF(MAX(C205:C216)-MIN(C205:C216)&lt;5,AVERAGEIF(C205:C216,"&gt;0",S205:S216),
IF(FORECAST($C202,S$205:S$216,$C$205:$C$216)&lt;0,0,
IF(FORECAST($C202,S$205:S$216,$C$205:$C$216)&gt;100,100,
FORECAST($C202,S$205:S$216,$C$205:$C$216))))</f>
        <v>85.415267732626035</v>
      </c>
      <c r="T202" s="240"/>
      <c r="U202" s="241"/>
      <c r="V202" s="241"/>
      <c r="W202" s="242">
        <f ca="true">IF(MAX(C205:C216)-MIN(C205:C216)&lt;5,AVERAGEIF(C205:C216,"&gt;0",W205:W216),
IF(FORECAST($C202,W$205:W$216,$C$205:$C$216)&lt;0,0,
IF(FORECAST($C202,W$205:W$216,$C$205:$C$216)&gt;100,100,
FORECAST($C202,W$205:W$216,$C$205:$C$216))))</f>
        <v>0.51472435730124744</v>
      </c>
      <c r="X202" s="239">
        <f ca="true">IF(MAX(C205:C216)-MIN(C205:C216)&lt;5,AVERAGEIF(C205:C216,"&gt;0",X205:X216),
IF(FORECAST($C202,X$205:X$216,$C$205:$C$216)&lt;0,0,
IF(FORECAST($C202,X$205:X$216,$C$205:$C$216)&gt;100,100,
FORECAST($C202,X$205:X$216,$C$205:$C$216))))</f>
        <v>95.808299257025055</v>
      </c>
      <c r="Y202" s="240"/>
      <c r="Z202" s="241"/>
      <c r="AA202" s="241"/>
      <c r="AB202" s="242">
        <f ca="true">IF(MAX(C205:C216)-MIN(C205:C216)&lt;5,AVERAGEIF(C205:C216,"&gt;0",AB205:AB216),
IF(FORECAST($C202,AB$205:AB$216,$C$205:$C$216)&lt;0,0,
IF(FORECAST($C202,AB$205:AB$216,$C$205:$C$216)&gt;100,100,
FORECAST($C202,AB$205:AB$216,$C$205:$C$216))))</f>
        <v>0</v>
      </c>
    </row>
    <row r="203" ht="9" customHeight="true" x14ac:dyDescent="0.2">
      <c r="D203" s="243"/>
      <c r="I203" s="243"/>
      <c r="K203" s="203"/>
      <c r="L203" s="203"/>
      <c r="N203" s="243"/>
      <c r="P203" s="203"/>
      <c r="Q203" s="203"/>
      <c r="S203" s="243"/>
      <c r="U203" s="203"/>
      <c r="V203" s="203"/>
      <c r="X203" s="243"/>
      <c r="Z203" s="203"/>
      <c r="AA203" s="203"/>
      <c r="AB203" s="244"/>
    </row>
    <row r="204" ht="22.5" customHeight="true" x14ac:dyDescent="0.2">
      <c r="B204" s="266" t="s">
        <v>8</v>
      </c>
      <c r="C204" s="246" t="s">
        <v>9</v>
      </c>
      <c r="D204" s="247" t="s">
        <v>14</v>
      </c>
      <c r="E204" s="207" t="s">
        <v>26</v>
      </c>
      <c r="F204" s="248"/>
      <c r="G204" s="248"/>
      <c r="H204" s="249" t="s">
        <v>19</v>
      </c>
      <c r="I204" s="247" t="s">
        <v>14</v>
      </c>
      <c r="J204" s="207" t="s">
        <v>26</v>
      </c>
      <c r="K204" s="248"/>
      <c r="L204" s="248"/>
      <c r="M204" s="249" t="s">
        <v>19</v>
      </c>
      <c r="N204" s="247" t="s">
        <v>14</v>
      </c>
      <c r="O204" s="207" t="s">
        <v>26</v>
      </c>
      <c r="P204" s="248"/>
      <c r="Q204" s="248"/>
      <c r="R204" s="249" t="s">
        <v>19</v>
      </c>
      <c r="S204" s="247" t="s">
        <v>14</v>
      </c>
      <c r="T204" s="207" t="s">
        <v>26</v>
      </c>
      <c r="U204" s="248"/>
      <c r="V204" s="248"/>
      <c r="W204" s="249" t="s">
        <v>19</v>
      </c>
      <c r="X204" s="247" t="s">
        <v>14</v>
      </c>
      <c r="Y204" s="207" t="s">
        <v>26</v>
      </c>
      <c r="Z204" s="248"/>
      <c r="AA204" s="248"/>
      <c r="AB204" s="249" t="s">
        <v>19</v>
      </c>
      <c r="AD204" s="250"/>
    </row>
    <row r="205" x14ac:dyDescent="0.2">
      <c r="A205" s="251"/>
      <c r="B205" s="489" t="s">
        <v>180</v>
      </c>
      <c r="C205" s="490">
        <v>2010</v>
      </c>
      <c r="D205" s="165">
        <f t="shared" ref="D205:D216" ca="true" si="30">IF(ISERROR(INDIRECT(CONCATENATE($B205,"!H122"))),"",INDIRECT(CONCATENATE($B205,"!H122")))</f>
        <v>48.835271642977006</v>
      </c>
      <c r="E205" s="255">
        <f t="shared" ref="E205:E216" ca="true" si="31">IF(ISERROR(INDIRECT(CONCATENATE($B205,"!H129"))),"",INDIRECT(CONCATENATE($B205,"!H129")))</f>
        <v>47.316295166838366</v>
      </c>
      <c r="F205" s="253"/>
      <c r="G205" s="253"/>
      <c r="H205" s="254">
        <f t="shared" ref="H205:H216" ca="true" si="32">IF(ISERROR(INDIRECT(CONCATENATE($B205,"!H127"))),"",INDIRECT(CONCATENATE($B205,"!H127")))</f>
        <v>5.1474645755675636</v>
      </c>
      <c r="I205" s="165">
        <f t="shared" ref="I205:I216" ca="true" si="33">IF(ISERROR(INDIRECT(CONCATENATE($B205,"!I122"))),"",INDIRECT(CONCATENATE($B205,"!I122")))</f>
        <v>59.886343262336403</v>
      </c>
      <c r="J205" s="255">
        <f t="shared" ref="J205:J216" ca="true" si="34">IF(ISERROR(INDIRECT(CONCATENATE($B205,"!I129"))),"",INDIRECT(CONCATENATE($B205,"!I129")))</f>
        <v>47.271189773158795</v>
      </c>
      <c r="K205" s="253"/>
      <c r="L205" s="253"/>
      <c r="M205" s="254">
        <f t="shared" ref="M205:M216" ca="true" si="35">IF(ISERROR(INDIRECT(CONCATENATE($B205,"!I127"))),"",INDIRECT(CONCATENATE($B205,"!I127")))</f>
        <v>0.35040297519978703</v>
      </c>
      <c r="N205" s="165">
        <f t="shared" ref="N205:N216" ca="true" si="36">IF(ISERROR(INDIRECT(CONCATENATE($B205,"!J122"))),"",INDIRECT(CONCATENATE($B205,"!J122")))</f>
        <v>68.613052268414961</v>
      </c>
      <c r="O205" s="255">
        <f t="shared" ref="O205:O216" ca="true" si="37">IF(ISERROR(INDIRECT(CONCATENATE($B205,"!J129"))),"",INDIRECT(CONCATENATE($B205,"!J129")))</f>
        <v>45.346476755396743</v>
      </c>
      <c r="P205" s="253"/>
      <c r="Q205" s="253"/>
      <c r="R205" s="254">
        <f t="shared" ref="R205:R216" ca="true" si="38">IF(ISERROR(INDIRECT(CONCATENATE($B205,"!J127"))),"",INDIRECT(CONCATENATE($B205,"!J127")))</f>
        <v>0.10735495527898389</v>
      </c>
      <c r="S205" s="165">
        <f t="shared" ref="S205:S216" ca="true" si="39">IF(ISERROR(INDIRECT(CONCATENATE($B205,"!K122"))),"",INDIRECT(CONCATENATE($B205,"!K122")))</f>
        <v>75.329195572381579</v>
      </c>
      <c r="T205" s="255">
        <f t="shared" ref="T205:T216" ca="true" si="40">IF(ISERROR(INDIRECT(CONCATENATE($B205,"!K129"))),"",INDIRECT(CONCATENATE($B205,"!K129")))</f>
        <v>52.379626818601722</v>
      </c>
      <c r="U205" s="253"/>
      <c r="V205" s="253"/>
      <c r="W205" s="254">
        <f t="shared" ref="W205:W216" ca="true" si="41">IF(ISERROR(INDIRECT(CONCATENATE($B205,"!K127"))),"",INDIRECT(CONCATENATE($B205,"!K127")))</f>
        <v>0</v>
      </c>
      <c r="X205" s="165">
        <f t="shared" ref="X205:X216" ca="true" si="42">IF(ISERROR(INDIRECT(CONCATENATE($B205,"!L122"))),"",INDIRECT(CONCATENATE($B205,"!L122")))</f>
        <v>91.933992491918318</v>
      </c>
      <c r="Y205" s="255">
        <f t="shared" ref="Y205:Y216" ca="true" si="43">IF(ISERROR(INDIRECT(CONCATENATE($B205,"!L129"))),"",INDIRECT(CONCATENATE($B205,"!L129")))</f>
        <v>57.638321811096695</v>
      </c>
      <c r="Z205" s="253"/>
      <c r="AA205" s="253"/>
      <c r="AB205" s="254">
        <f t="shared" ref="AB205:AB216" ca="true" si="44">IF(ISERROR(INDIRECT(CONCATENATE($B205,"!L2127"))),"",INDIRECT(CONCATENATE($B205,"!L127")))</f>
        <v>0</v>
      </c>
    </row>
    <row r="206" x14ac:dyDescent="0.2">
      <c r="A206" s="251"/>
      <c r="B206" s="491" t="s">
        <v>321</v>
      </c>
      <c r="C206" s="492">
        <v>2011</v>
      </c>
      <c r="D206" s="166">
        <f t="shared" ca="true" si="30"/>
        <v>53.658020227142835</v>
      </c>
      <c r="E206" s="255">
        <f t="shared" ca="true" si="31"/>
        <v>90.183006471166053</v>
      </c>
      <c r="F206" s="253"/>
      <c r="G206" s="253"/>
      <c r="H206" s="256">
        <f t="shared" ca="true" si="32"/>
        <v>2.4935274532042309</v>
      </c>
      <c r="I206" s="166">
        <f t="shared" ca="true" si="33"/>
        <v>55.928253415269481</v>
      </c>
      <c r="J206" s="255">
        <f t="shared" ca="true" si="34"/>
        <v>81.890348787797478</v>
      </c>
      <c r="K206" s="253"/>
      <c r="L206" s="253"/>
      <c r="M206" s="256">
        <f t="shared" ca="true" si="35"/>
        <v>0.50488712775036404</v>
      </c>
      <c r="N206" s="166">
        <f t="shared" ca="true" si="36"/>
        <v>57.49848987818784</v>
      </c>
      <c r="O206" s="255">
        <f t="shared" ca="true" si="37"/>
        <v>79.710412122113695</v>
      </c>
      <c r="P206" s="253"/>
      <c r="Q206" s="253"/>
      <c r="R206" s="256">
        <f t="shared" ca="true" si="38"/>
        <v>0.14300871562013276</v>
      </c>
      <c r="S206" s="166">
        <f t="shared" ca="true" si="39"/>
        <v>66.353542443515693</v>
      </c>
      <c r="T206" s="255">
        <f t="shared" ca="true" si="40"/>
        <v>80.410507079988875</v>
      </c>
      <c r="U206" s="253"/>
      <c r="V206" s="253"/>
      <c r="W206" s="256">
        <f t="shared" ca="true" si="41"/>
        <v>1.3802840539348649E-2</v>
      </c>
      <c r="X206" s="166">
        <f t="shared" ca="true" si="42"/>
        <v>86.821341001354853</v>
      </c>
      <c r="Y206" s="255">
        <f t="shared" ca="true" si="43"/>
        <v>87.106192356897765</v>
      </c>
      <c r="Z206" s="253"/>
      <c r="AA206" s="253"/>
      <c r="AB206" s="256">
        <f t="shared" ca="true" si="44"/>
        <v>0</v>
      </c>
    </row>
    <row r="207" x14ac:dyDescent="0.2">
      <c r="A207" s="251"/>
      <c r="B207" s="491" t="s">
        <v>433</v>
      </c>
      <c r="C207" s="492">
        <v>2015</v>
      </c>
      <c r="D207" s="166">
        <f t="shared" ca="true" si="30"/>
        <v>45.547478888105871</v>
      </c>
      <c r="E207" s="255">
        <f t="shared" ca="true" si="31"/>
        <v>63.931654704483151</v>
      </c>
      <c r="F207" s="253"/>
      <c r="G207" s="253"/>
      <c r="H207" s="256">
        <f t="shared" ca="true" si="32"/>
        <v>6.7580759582067955</v>
      </c>
      <c r="I207" s="166">
        <f t="shared" ca="true" si="33"/>
        <v>62.314706694659328</v>
      </c>
      <c r="J207" s="255">
        <f t="shared" ca="true" si="34"/>
        <v>75.712447071923322</v>
      </c>
      <c r="K207" s="253"/>
      <c r="L207" s="253"/>
      <c r="M207" s="256">
        <f t="shared" ca="true" si="35"/>
        <v>0.26325924537675405</v>
      </c>
      <c r="N207" s="166">
        <f t="shared" ca="true" si="36"/>
        <v>71.712470790961618</v>
      </c>
      <c r="O207" s="255">
        <f t="shared" ca="true" si="37"/>
        <v>78.131471025613322</v>
      </c>
      <c r="P207" s="253"/>
      <c r="Q207" s="253"/>
      <c r="R207" s="256">
        <f t="shared" ca="true" si="38"/>
        <v>0.16971595124772573</v>
      </c>
      <c r="S207" s="166">
        <f t="shared" ca="true" si="39"/>
        <v>75.179125598846468</v>
      </c>
      <c r="T207" s="255">
        <f t="shared" ca="true" si="40"/>
        <v>86.294842466182928</v>
      </c>
      <c r="U207" s="253"/>
      <c r="V207" s="253"/>
      <c r="W207" s="256">
        <f t="shared" ca="true" si="41"/>
        <v>0</v>
      </c>
      <c r="X207" s="166">
        <f t="shared" ca="true" si="42"/>
        <v>91.207487555704105</v>
      </c>
      <c r="Y207" s="255">
        <f t="shared" ca="true" si="43"/>
        <v>88.43426524875639</v>
      </c>
      <c r="Z207" s="253"/>
      <c r="AA207" s="253"/>
      <c r="AB207" s="256">
        <f t="shared" ca="true" si="44"/>
        <v>0</v>
      </c>
      <c r="AD207" s="257"/>
    </row>
    <row r="208" x14ac:dyDescent="0.2">
      <c r="A208" s="251"/>
      <c r="B208" s="491" t="s">
        <v>540</v>
      </c>
      <c r="C208" s="492">
        <v>2017</v>
      </c>
      <c r="D208" s="166">
        <f t="shared" ca="true" si="30"/>
        <v>74.316542029113279</v>
      </c>
      <c r="E208" s="255">
        <f t="shared" ca="true" si="31"/>
        <v>75.83240341998544</v>
      </c>
      <c r="F208" s="253"/>
      <c r="G208" s="253"/>
      <c r="H208" s="256">
        <f t="shared" ca="true" si="32"/>
        <v>1.8577260460313501</v>
      </c>
      <c r="I208" s="166">
        <f t="shared" ca="true" si="33"/>
        <v>78.138449132040222</v>
      </c>
      <c r="J208" s="255">
        <f t="shared" ca="true" si="34"/>
        <v>67.697396075910746</v>
      </c>
      <c r="K208" s="253"/>
      <c r="L208" s="253"/>
      <c r="M208" s="256">
        <f t="shared" ca="true" si="35"/>
        <v>0.16958513322571214</v>
      </c>
      <c r="N208" s="166">
        <f t="shared" ca="true" si="36"/>
        <v>83.0031801564094</v>
      </c>
      <c r="O208" s="255">
        <f t="shared" ca="true" si="37"/>
        <v>52.229407067314341</v>
      </c>
      <c r="P208" s="253"/>
      <c r="Q208" s="253"/>
      <c r="R208" s="256">
        <f t="shared" ca="true" si="38"/>
        <v>9.4289534963132304E-2</v>
      </c>
      <c r="S208" s="166">
        <f t="shared" ca="true" si="39"/>
        <v>85.091322896849178</v>
      </c>
      <c r="T208" s="255">
        <f t="shared" ca="true" si="40"/>
        <v>68.190611258361216</v>
      </c>
      <c r="U208" s="253"/>
      <c r="V208" s="253"/>
      <c r="W208" s="256">
        <f t="shared" ca="true" si="41"/>
        <v>0.56883314938414342</v>
      </c>
      <c r="X208" s="166">
        <f t="shared" ca="true" si="42"/>
        <v>95.828351048656856</v>
      </c>
      <c r="Y208" s="255">
        <f t="shared" ca="true" si="43"/>
        <v>75.323664341372236</v>
      </c>
      <c r="Z208" s="253"/>
      <c r="AA208" s="253"/>
      <c r="AB208" s="256">
        <f t="shared" ca="true" si="44"/>
        <v>0</v>
      </c>
    </row>
    <row r="209" x14ac:dyDescent="0.2">
      <c r="A209" s="251"/>
      <c r="B209" s="491"/>
      <c r="C209" s="492"/>
      <c r="D209" s="166" t="str">
        <f t="shared" ca="true" si="30"/>
        <v/>
      </c>
      <c r="E209" s="255" t="str">
        <f t="shared" ca="true" si="31"/>
        <v/>
      </c>
      <c r="F209" s="253"/>
      <c r="G209" s="253"/>
      <c r="H209" s="256" t="str">
        <f t="shared" ca="true" si="32"/>
        <v/>
      </c>
      <c r="I209" s="166" t="str">
        <f t="shared" ca="true" si="33"/>
        <v/>
      </c>
      <c r="J209" s="255" t="str">
        <f t="shared" ca="true" si="34"/>
        <v/>
      </c>
      <c r="K209" s="253"/>
      <c r="L209" s="253"/>
      <c r="M209" s="256" t="str">
        <f t="shared" ca="true" si="35"/>
        <v/>
      </c>
      <c r="N209" s="166" t="str">
        <f t="shared" ca="true" si="36"/>
        <v/>
      </c>
      <c r="O209" s="255" t="str">
        <f t="shared" ca="true" si="37"/>
        <v/>
      </c>
      <c r="P209" s="253"/>
      <c r="Q209" s="253"/>
      <c r="R209" s="256" t="str">
        <f t="shared" ca="true" si="38"/>
        <v/>
      </c>
      <c r="S209" s="166" t="str">
        <f t="shared" ca="true" si="39"/>
        <v/>
      </c>
      <c r="T209" s="255" t="str">
        <f t="shared" ca="true" si="40"/>
        <v/>
      </c>
      <c r="U209" s="253"/>
      <c r="V209" s="253"/>
      <c r="W209" s="256" t="str">
        <f t="shared" ca="true" si="41"/>
        <v/>
      </c>
      <c r="X209" s="166" t="str">
        <f t="shared" ca="true" si="42"/>
        <v/>
      </c>
      <c r="Y209" s="255" t="str">
        <f t="shared" ca="true" si="43"/>
        <v/>
      </c>
      <c r="Z209" s="253"/>
      <c r="AA209" s="253"/>
      <c r="AB209" s="256" t="str">
        <f t="shared" ca="true" si="44"/>
        <v/>
      </c>
    </row>
    <row r="210" x14ac:dyDescent="0.2">
      <c r="A210" s="251"/>
      <c r="B210" s="491"/>
      <c r="C210" s="492"/>
      <c r="D210" s="166" t="str">
        <f t="shared" ca="true" si="30"/>
        <v/>
      </c>
      <c r="E210" s="255" t="str">
        <f t="shared" ca="true" si="31"/>
        <v/>
      </c>
      <c r="F210" s="253"/>
      <c r="G210" s="253"/>
      <c r="H210" s="256" t="str">
        <f t="shared" ca="true" si="32"/>
        <v/>
      </c>
      <c r="I210" s="166" t="str">
        <f t="shared" ca="true" si="33"/>
        <v/>
      </c>
      <c r="J210" s="255" t="str">
        <f t="shared" ca="true" si="34"/>
        <v/>
      </c>
      <c r="K210" s="253"/>
      <c r="L210" s="253"/>
      <c r="M210" s="256" t="str">
        <f t="shared" ca="true" si="35"/>
        <v/>
      </c>
      <c r="N210" s="166" t="str">
        <f t="shared" ca="true" si="36"/>
        <v/>
      </c>
      <c r="O210" s="255" t="str">
        <f t="shared" ca="true" si="37"/>
        <v/>
      </c>
      <c r="P210" s="253"/>
      <c r="Q210" s="253"/>
      <c r="R210" s="256" t="str">
        <f t="shared" ca="true" si="38"/>
        <v/>
      </c>
      <c r="S210" s="166" t="str">
        <f t="shared" ca="true" si="39"/>
        <v/>
      </c>
      <c r="T210" s="255" t="str">
        <f t="shared" ca="true" si="40"/>
        <v/>
      </c>
      <c r="U210" s="253"/>
      <c r="V210" s="253"/>
      <c r="W210" s="256" t="str">
        <f t="shared" ca="true" si="41"/>
        <v/>
      </c>
      <c r="X210" s="166" t="str">
        <f t="shared" ca="true" si="42"/>
        <v/>
      </c>
      <c r="Y210" s="255" t="str">
        <f t="shared" ca="true" si="43"/>
        <v/>
      </c>
      <c r="Z210" s="253"/>
      <c r="AA210" s="253"/>
      <c r="AB210" s="256" t="str">
        <f t="shared" ca="true" si="44"/>
        <v/>
      </c>
    </row>
    <row r="211" x14ac:dyDescent="0.2">
      <c r="A211" s="251"/>
      <c r="B211" s="491"/>
      <c r="C211" s="492"/>
      <c r="D211" s="166" t="str">
        <f t="shared" ca="true" si="30"/>
        <v/>
      </c>
      <c r="E211" s="255" t="str">
        <f t="shared" ca="true" si="31"/>
        <v/>
      </c>
      <c r="F211" s="253"/>
      <c r="G211" s="253"/>
      <c r="H211" s="256" t="str">
        <f t="shared" ca="true" si="32"/>
        <v/>
      </c>
      <c r="I211" s="166" t="str">
        <f t="shared" ca="true" si="33"/>
        <v/>
      </c>
      <c r="J211" s="255" t="str">
        <f t="shared" ca="true" si="34"/>
        <v/>
      </c>
      <c r="K211" s="253"/>
      <c r="L211" s="253"/>
      <c r="M211" s="256" t="str">
        <f t="shared" ca="true" si="35"/>
        <v/>
      </c>
      <c r="N211" s="166" t="str">
        <f t="shared" ca="true" si="36"/>
        <v/>
      </c>
      <c r="O211" s="255" t="str">
        <f t="shared" ca="true" si="37"/>
        <v/>
      </c>
      <c r="P211" s="253"/>
      <c r="Q211" s="253"/>
      <c r="R211" s="256" t="str">
        <f t="shared" ca="true" si="38"/>
        <v/>
      </c>
      <c r="S211" s="166" t="str">
        <f t="shared" ca="true" si="39"/>
        <v/>
      </c>
      <c r="T211" s="255" t="str">
        <f t="shared" ca="true" si="40"/>
        <v/>
      </c>
      <c r="U211" s="253"/>
      <c r="V211" s="253"/>
      <c r="W211" s="256" t="str">
        <f t="shared" ca="true" si="41"/>
        <v/>
      </c>
      <c r="X211" s="166" t="str">
        <f t="shared" ca="true" si="42"/>
        <v/>
      </c>
      <c r="Y211" s="255" t="str">
        <f t="shared" ca="true" si="43"/>
        <v/>
      </c>
      <c r="Z211" s="253"/>
      <c r="AA211" s="253"/>
      <c r="AB211" s="256" t="str">
        <f t="shared" ca="true" si="44"/>
        <v/>
      </c>
    </row>
    <row r="212" x14ac:dyDescent="0.2">
      <c r="A212" s="251"/>
      <c r="B212" s="491"/>
      <c r="C212" s="492"/>
      <c r="D212" s="166" t="str">
        <f t="shared" ca="true" si="30"/>
        <v/>
      </c>
      <c r="E212" s="255" t="str">
        <f t="shared" ca="true" si="31"/>
        <v/>
      </c>
      <c r="F212" s="253"/>
      <c r="G212" s="253"/>
      <c r="H212" s="256" t="str">
        <f t="shared" ca="true" si="32"/>
        <v/>
      </c>
      <c r="I212" s="166" t="str">
        <f t="shared" ca="true" si="33"/>
        <v/>
      </c>
      <c r="J212" s="255" t="str">
        <f t="shared" ca="true" si="34"/>
        <v/>
      </c>
      <c r="K212" s="253"/>
      <c r="L212" s="253"/>
      <c r="M212" s="256" t="str">
        <f t="shared" ca="true" si="35"/>
        <v/>
      </c>
      <c r="N212" s="166" t="str">
        <f t="shared" ca="true" si="36"/>
        <v/>
      </c>
      <c r="O212" s="255" t="str">
        <f t="shared" ca="true" si="37"/>
        <v/>
      </c>
      <c r="P212" s="253"/>
      <c r="Q212" s="253"/>
      <c r="R212" s="256" t="str">
        <f t="shared" ca="true" si="38"/>
        <v/>
      </c>
      <c r="S212" s="166" t="str">
        <f t="shared" ca="true" si="39"/>
        <v/>
      </c>
      <c r="T212" s="255" t="str">
        <f t="shared" ca="true" si="40"/>
        <v/>
      </c>
      <c r="U212" s="253"/>
      <c r="V212" s="253"/>
      <c r="W212" s="256" t="str">
        <f t="shared" ca="true" si="41"/>
        <v/>
      </c>
      <c r="X212" s="166" t="str">
        <f t="shared" ca="true" si="42"/>
        <v/>
      </c>
      <c r="Y212" s="255" t="str">
        <f t="shared" ca="true" si="43"/>
        <v/>
      </c>
      <c r="Z212" s="253"/>
      <c r="AA212" s="253"/>
      <c r="AB212" s="256" t="str">
        <f t="shared" ca="true" si="44"/>
        <v/>
      </c>
    </row>
    <row r="213" x14ac:dyDescent="0.2">
      <c r="A213" s="251"/>
      <c r="B213" s="491"/>
      <c r="C213" s="492"/>
      <c r="D213" s="166" t="str">
        <f t="shared" ca="true" si="30"/>
        <v/>
      </c>
      <c r="E213" s="255" t="str">
        <f t="shared" ca="true" si="31"/>
        <v/>
      </c>
      <c r="F213" s="253"/>
      <c r="G213" s="253"/>
      <c r="H213" s="256" t="str">
        <f t="shared" ca="true" si="32"/>
        <v/>
      </c>
      <c r="I213" s="166" t="str">
        <f t="shared" ca="true" si="33"/>
        <v/>
      </c>
      <c r="J213" s="255" t="str">
        <f t="shared" ca="true" si="34"/>
        <v/>
      </c>
      <c r="K213" s="253"/>
      <c r="L213" s="253"/>
      <c r="M213" s="256" t="str">
        <f t="shared" ca="true" si="35"/>
        <v/>
      </c>
      <c r="N213" s="166" t="str">
        <f t="shared" ca="true" si="36"/>
        <v/>
      </c>
      <c r="O213" s="255" t="str">
        <f t="shared" ca="true" si="37"/>
        <v/>
      </c>
      <c r="P213" s="253"/>
      <c r="Q213" s="253"/>
      <c r="R213" s="256" t="str">
        <f t="shared" ca="true" si="38"/>
        <v/>
      </c>
      <c r="S213" s="166" t="str">
        <f t="shared" ca="true" si="39"/>
        <v/>
      </c>
      <c r="T213" s="255" t="str">
        <f t="shared" ca="true" si="40"/>
        <v/>
      </c>
      <c r="U213" s="253"/>
      <c r="V213" s="253"/>
      <c r="W213" s="256" t="str">
        <f t="shared" ca="true" si="41"/>
        <v/>
      </c>
      <c r="X213" s="166" t="str">
        <f t="shared" ca="true" si="42"/>
        <v/>
      </c>
      <c r="Y213" s="255" t="str">
        <f t="shared" ca="true" si="43"/>
        <v/>
      </c>
      <c r="Z213" s="253"/>
      <c r="AA213" s="253"/>
      <c r="AB213" s="256" t="str">
        <f t="shared" ca="true" si="44"/>
        <v/>
      </c>
    </row>
    <row r="214" x14ac:dyDescent="0.2">
      <c r="A214" s="251"/>
      <c r="B214" s="491"/>
      <c r="C214" s="492"/>
      <c r="D214" s="166" t="str">
        <f t="shared" ca="true" si="30"/>
        <v/>
      </c>
      <c r="E214" s="255" t="str">
        <f t="shared" ca="true" si="31"/>
        <v/>
      </c>
      <c r="F214" s="253"/>
      <c r="G214" s="253"/>
      <c r="H214" s="256" t="str">
        <f t="shared" ca="true" si="32"/>
        <v/>
      </c>
      <c r="I214" s="166" t="str">
        <f t="shared" ca="true" si="33"/>
        <v/>
      </c>
      <c r="J214" s="255" t="str">
        <f t="shared" ca="true" si="34"/>
        <v/>
      </c>
      <c r="K214" s="253"/>
      <c r="L214" s="253"/>
      <c r="M214" s="256" t="str">
        <f t="shared" ca="true" si="35"/>
        <v/>
      </c>
      <c r="N214" s="166" t="str">
        <f t="shared" ca="true" si="36"/>
        <v/>
      </c>
      <c r="O214" s="255" t="str">
        <f t="shared" ca="true" si="37"/>
        <v/>
      </c>
      <c r="P214" s="253"/>
      <c r="Q214" s="253"/>
      <c r="R214" s="256" t="str">
        <f t="shared" ca="true" si="38"/>
        <v/>
      </c>
      <c r="S214" s="166" t="str">
        <f t="shared" ca="true" si="39"/>
        <v/>
      </c>
      <c r="T214" s="255" t="str">
        <f t="shared" ca="true" si="40"/>
        <v/>
      </c>
      <c r="U214" s="253"/>
      <c r="V214" s="253"/>
      <c r="W214" s="256" t="str">
        <f t="shared" ca="true" si="41"/>
        <v/>
      </c>
      <c r="X214" s="166" t="str">
        <f t="shared" ca="true" si="42"/>
        <v/>
      </c>
      <c r="Y214" s="255" t="str">
        <f t="shared" ca="true" si="43"/>
        <v/>
      </c>
      <c r="Z214" s="253"/>
      <c r="AA214" s="253"/>
      <c r="AB214" s="256" t="str">
        <f t="shared" ca="true" si="44"/>
        <v/>
      </c>
    </row>
    <row r="215" x14ac:dyDescent="0.2">
      <c r="A215" s="251"/>
      <c r="B215" s="491"/>
      <c r="C215" s="492"/>
      <c r="D215" s="166" t="str">
        <f t="shared" ca="true" si="30"/>
        <v/>
      </c>
      <c r="E215" s="255" t="str">
        <f t="shared" ca="true" si="31"/>
        <v/>
      </c>
      <c r="F215" s="253"/>
      <c r="G215" s="253"/>
      <c r="H215" s="256" t="str">
        <f t="shared" ca="true" si="32"/>
        <v/>
      </c>
      <c r="I215" s="166" t="str">
        <f t="shared" ca="true" si="33"/>
        <v/>
      </c>
      <c r="J215" s="255" t="str">
        <f t="shared" ca="true" si="34"/>
        <v/>
      </c>
      <c r="K215" s="253"/>
      <c r="L215" s="253"/>
      <c r="M215" s="256" t="str">
        <f t="shared" ca="true" si="35"/>
        <v/>
      </c>
      <c r="N215" s="166" t="str">
        <f t="shared" ca="true" si="36"/>
        <v/>
      </c>
      <c r="O215" s="255" t="str">
        <f t="shared" ca="true" si="37"/>
        <v/>
      </c>
      <c r="P215" s="253"/>
      <c r="Q215" s="253"/>
      <c r="R215" s="256" t="str">
        <f t="shared" ca="true" si="38"/>
        <v/>
      </c>
      <c r="S215" s="166" t="str">
        <f t="shared" ca="true" si="39"/>
        <v/>
      </c>
      <c r="T215" s="255" t="str">
        <f t="shared" ca="true" si="40"/>
        <v/>
      </c>
      <c r="U215" s="253"/>
      <c r="V215" s="253"/>
      <c r="W215" s="256" t="str">
        <f t="shared" ca="true" si="41"/>
        <v/>
      </c>
      <c r="X215" s="166" t="str">
        <f t="shared" ca="true" si="42"/>
        <v/>
      </c>
      <c r="Y215" s="255" t="str">
        <f t="shared" ca="true" si="43"/>
        <v/>
      </c>
      <c r="Z215" s="253"/>
      <c r="AA215" s="253"/>
      <c r="AB215" s="256" t="str">
        <f t="shared" ca="true" si="44"/>
        <v/>
      </c>
    </row>
    <row r="216" x14ac:dyDescent="0.2">
      <c r="A216" s="251"/>
      <c r="B216" s="493"/>
      <c r="C216" s="494"/>
      <c r="D216" s="167" t="str">
        <f t="shared" ca="true" si="30"/>
        <v/>
      </c>
      <c r="E216" s="258" t="str">
        <f t="shared" ca="true" si="31"/>
        <v/>
      </c>
      <c r="F216" s="259"/>
      <c r="G216" s="260"/>
      <c r="H216" s="261" t="str">
        <f t="shared" ca="true" si="32"/>
        <v/>
      </c>
      <c r="I216" s="167" t="str">
        <f t="shared" ca="true" si="33"/>
        <v/>
      </c>
      <c r="J216" s="258" t="str">
        <f t="shared" ca="true" si="34"/>
        <v/>
      </c>
      <c r="K216" s="259"/>
      <c r="L216" s="260"/>
      <c r="M216" s="261" t="str">
        <f t="shared" ca="true" si="35"/>
        <v/>
      </c>
      <c r="N216" s="167" t="str">
        <f t="shared" ca="true" si="36"/>
        <v/>
      </c>
      <c r="O216" s="258" t="str">
        <f t="shared" ca="true" si="37"/>
        <v/>
      </c>
      <c r="P216" s="259"/>
      <c r="Q216" s="260"/>
      <c r="R216" s="261" t="str">
        <f t="shared" ca="true" si="38"/>
        <v/>
      </c>
      <c r="S216" s="167" t="str">
        <f t="shared" ca="true" si="39"/>
        <v/>
      </c>
      <c r="T216" s="258" t="str">
        <f t="shared" ca="true" si="40"/>
        <v/>
      </c>
      <c r="U216" s="259"/>
      <c r="V216" s="260"/>
      <c r="W216" s="261" t="str">
        <f t="shared" ca="true" si="41"/>
        <v/>
      </c>
      <c r="X216" s="167" t="str">
        <f t="shared" ca="true" si="42"/>
        <v/>
      </c>
      <c r="Y216" s="258" t="str">
        <f t="shared" ca="true" si="43"/>
        <v/>
      </c>
      <c r="Z216" s="259"/>
      <c r="AA216" s="260"/>
      <c r="AB216" s="261" t="str">
        <f t="shared" ca="true" si="44"/>
        <v/>
      </c>
    </row>
    <row r="217" ht="11.25" customHeight="true" x14ac:dyDescent="0.2"/>
    <row r="218" ht="22.5" customHeight="true" x14ac:dyDescent="0.25">
      <c r="B218" s="747" t="str">
        <f>CONCATENATE("Urban use of sanitation facilities, ",C199,"–",C200)</f>
        <v>Urban use of sanitation facilities, 2004–2020</v>
      </c>
      <c r="C218" s="748"/>
      <c r="D218" s="748"/>
      <c r="E218" s="748"/>
      <c r="F218" s="748"/>
      <c r="G218" s="748"/>
      <c r="H218" s="748"/>
      <c r="I218" s="748"/>
      <c r="J218" s="748"/>
      <c r="K218" s="748"/>
      <c r="L218" s="748"/>
      <c r="N218" s="262"/>
      <c r="O218" s="262"/>
      <c r="P218" s="262"/>
      <c r="Q218" s="262"/>
      <c r="R218" s="262"/>
      <c r="S218" s="770" t="s">
        <v>11</v>
      </c>
      <c r="T218" s="771"/>
      <c r="U218" s="771"/>
      <c r="V218" s="771"/>
      <c r="W218" s="772"/>
      <c r="X218" s="262"/>
      <c r="Y218" s="262"/>
      <c r="Z218" s="262"/>
      <c r="AA218" s="262"/>
      <c r="AB218" s="263"/>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64"/>
      <c r="D253" s="264"/>
      <c r="E253" s="265"/>
      <c r="F253" s="265"/>
      <c r="G253" s="265"/>
      <c r="H253" s="265"/>
      <c r="I253" s="265"/>
      <c r="J253" s="265"/>
      <c r="K253" s="265"/>
      <c r="L253" s="265"/>
      <c r="M253" s="265"/>
      <c r="N253" s="265"/>
      <c r="O253" s="265"/>
      <c r="P253" s="265"/>
      <c r="Q253" s="265"/>
      <c r="R253" s="265"/>
      <c r="S253" s="265"/>
      <c r="T253" s="265"/>
      <c r="U253" s="265"/>
      <c r="V253" s="265"/>
      <c r="W253" s="265"/>
      <c r="X253" s="265"/>
      <c r="Y253" s="265"/>
      <c r="Z253" s="265"/>
      <c r="AA253" s="265"/>
      <c r="AB253" s="265"/>
    </row>
    <row r="254" x14ac:dyDescent="0.2">
      <c r="C254" s="264"/>
      <c r="D254" s="264"/>
      <c r="E254" s="265"/>
      <c r="F254" s="265"/>
      <c r="G254" s="265"/>
      <c r="H254" s="265"/>
      <c r="I254" s="265"/>
      <c r="J254" s="265"/>
      <c r="K254" s="265"/>
      <c r="L254" s="265"/>
      <c r="M254" s="265"/>
      <c r="N254" s="265"/>
      <c r="O254" s="265"/>
      <c r="P254" s="265"/>
      <c r="Q254" s="265"/>
      <c r="R254" s="265"/>
      <c r="S254" s="265"/>
      <c r="T254" s="265"/>
      <c r="U254" s="265"/>
      <c r="V254" s="265"/>
      <c r="W254" s="265"/>
      <c r="X254" s="265"/>
      <c r="Y254" s="265"/>
      <c r="Z254" s="265"/>
      <c r="AA254" s="265"/>
      <c r="AB254" s="265"/>
    </row>
    <row r="255" x14ac:dyDescent="0.2">
      <c r="C255" s="264"/>
      <c r="D255" s="264"/>
      <c r="E255" s="265"/>
      <c r="F255" s="265"/>
      <c r="G255" s="265"/>
      <c r="H255" s="265"/>
      <c r="I255" s="265"/>
      <c r="J255" s="265"/>
      <c r="K255" s="265"/>
      <c r="L255" s="265"/>
      <c r="M255" s="265"/>
      <c r="N255" s="265"/>
      <c r="O255" s="265"/>
      <c r="P255" s="265"/>
      <c r="Q255" s="265"/>
      <c r="R255" s="265"/>
      <c r="S255" s="265"/>
      <c r="T255" s="265"/>
      <c r="U255" s="265"/>
      <c r="V255" s="265"/>
      <c r="W255" s="265"/>
      <c r="X255" s="265"/>
      <c r="Y255" s="265"/>
      <c r="Z255" s="265"/>
      <c r="AA255" s="265"/>
      <c r="AB255" s="265"/>
    </row>
    <row r="256" x14ac:dyDescent="0.2">
      <c r="B256" s="265"/>
      <c r="C256" s="264"/>
      <c r="D256" s="264"/>
      <c r="E256" s="265"/>
      <c r="F256" s="265"/>
      <c r="G256" s="265"/>
      <c r="H256" s="265"/>
      <c r="I256" s="265"/>
      <c r="J256" s="265"/>
      <c r="K256" s="265"/>
      <c r="L256" s="265"/>
      <c r="M256" s="265"/>
      <c r="N256" s="265"/>
      <c r="O256" s="265"/>
      <c r="P256" s="265"/>
      <c r="Q256" s="265"/>
      <c r="R256" s="265"/>
      <c r="S256" s="265"/>
      <c r="T256" s="265"/>
      <c r="U256" s="265"/>
      <c r="V256" s="265"/>
      <c r="W256" s="265"/>
      <c r="X256" s="265"/>
      <c r="Y256" s="265"/>
      <c r="Z256" s="265"/>
      <c r="AA256" s="265"/>
      <c r="AB256" s="265"/>
    </row>
    <row r="257" x14ac:dyDescent="0.2">
      <c r="B257" s="265"/>
      <c r="C257" s="264"/>
      <c r="D257" s="264"/>
      <c r="E257" s="265"/>
      <c r="F257" s="265"/>
      <c r="G257" s="265"/>
      <c r="H257" s="265"/>
      <c r="I257" s="265"/>
      <c r="J257" s="265"/>
      <c r="K257" s="265"/>
      <c r="L257" s="265"/>
      <c r="M257" s="265"/>
      <c r="N257" s="265"/>
      <c r="O257" s="265"/>
      <c r="P257" s="265"/>
      <c r="Q257" s="265"/>
      <c r="R257" s="265"/>
      <c r="S257" s="265"/>
      <c r="T257" s="265"/>
      <c r="U257" s="265"/>
      <c r="V257" s="265"/>
      <c r="W257" s="265"/>
      <c r="X257" s="265"/>
      <c r="Y257" s="265"/>
      <c r="Z257" s="265"/>
      <c r="AA257" s="265"/>
      <c r="AB257" s="265"/>
    </row>
    <row r="297" s="204" customFormat="true" ht="16.5" customHeight="true" x14ac:dyDescent="0.2">
      <c r="A297" s="768" t="s">
        <v>7</v>
      </c>
      <c r="B297" s="768"/>
      <c r="C297" s="768"/>
      <c r="D297" s="766" t="s">
        <v>0</v>
      </c>
      <c r="E297" s="755"/>
      <c r="F297" s="755"/>
      <c r="G297" s="755"/>
      <c r="H297" s="767"/>
      <c r="I297" s="766" t="s">
        <v>1</v>
      </c>
      <c r="J297" s="755"/>
      <c r="K297" s="755"/>
      <c r="L297" s="755"/>
      <c r="M297" s="767"/>
      <c r="N297" s="766" t="s">
        <v>2</v>
      </c>
      <c r="O297" s="755"/>
      <c r="P297" s="755"/>
      <c r="Q297" s="755"/>
      <c r="R297" s="767"/>
      <c r="S297" s="766" t="s">
        <v>3</v>
      </c>
      <c r="T297" s="755"/>
      <c r="U297" s="755"/>
      <c r="V297" s="755"/>
      <c r="W297" s="767"/>
      <c r="X297" s="766" t="s">
        <v>4</v>
      </c>
      <c r="Y297" s="755"/>
      <c r="Z297" s="755"/>
      <c r="AA297" s="755"/>
      <c r="AB297" s="767"/>
    </row>
    <row r="298" s="208" customFormat="true" ht="22.5" customHeight="true" x14ac:dyDescent="0.2">
      <c r="A298" s="769"/>
      <c r="B298" s="769"/>
      <c r="C298" s="769"/>
      <c r="D298" s="218" t="s">
        <v>14</v>
      </c>
      <c r="E298" s="219" t="s">
        <v>15</v>
      </c>
      <c r="F298" s="206" t="s">
        <v>16</v>
      </c>
      <c r="G298" s="206" t="s">
        <v>22</v>
      </c>
      <c r="H298" s="207" t="s">
        <v>19</v>
      </c>
      <c r="I298" s="218" t="s">
        <v>14</v>
      </c>
      <c r="J298" s="219" t="s">
        <v>15</v>
      </c>
      <c r="K298" s="206" t="s">
        <v>16</v>
      </c>
      <c r="L298" s="206" t="s">
        <v>22</v>
      </c>
      <c r="M298" s="207" t="s">
        <v>19</v>
      </c>
      <c r="N298" s="218" t="s">
        <v>14</v>
      </c>
      <c r="O298" s="219" t="s">
        <v>15</v>
      </c>
      <c r="P298" s="206" t="s">
        <v>16</v>
      </c>
      <c r="Q298" s="206" t="s">
        <v>22</v>
      </c>
      <c r="R298" s="207" t="s">
        <v>19</v>
      </c>
      <c r="S298" s="218" t="s">
        <v>14</v>
      </c>
      <c r="T298" s="219" t="s">
        <v>15</v>
      </c>
      <c r="U298" s="206" t="s">
        <v>16</v>
      </c>
      <c r="V298" s="206" t="s">
        <v>22</v>
      </c>
      <c r="W298" s="207" t="s">
        <v>19</v>
      </c>
      <c r="X298" s="218" t="s">
        <v>14</v>
      </c>
      <c r="Y298" s="219" t="s">
        <v>15</v>
      </c>
      <c r="Z298" s="206" t="s">
        <v>16</v>
      </c>
      <c r="AA298" s="206" t="s">
        <v>22</v>
      </c>
      <c r="AB298" s="207" t="s">
        <v>19</v>
      </c>
    </row>
    <row r="299" s="228" customFormat="true" ht="15" customHeight="true" x14ac:dyDescent="0.2">
      <c r="A299" s="773" t="s">
        <v>10</v>
      </c>
      <c r="B299" s="774"/>
      <c r="C299" s="316">
        <v>2004</v>
      </c>
      <c r="D299" s="220">
        <f ca="true">IF((D301+H301)&gt;100,D301*100/(D301+H301),D301)</f>
        <v>11.933164404544186</v>
      </c>
      <c r="E299" s="269">
        <f ca="true">D299*AVERAGEIF(E305:E316,"&gt;0")/100</f>
        <v>9.9606093941072</v>
      </c>
      <c r="F299" s="222">
        <f ca="true">D299*(100-AVERAGEIF(E305:E316,"&gt;0"))/100</f>
        <v>1.9725550104369862</v>
      </c>
      <c r="G299" s="223">
        <f ca="true">100-(E299+F299+H299)</f>
        <v>45.563007787146489</v>
      </c>
      <c r="H299" s="224">
        <f ca="true">IF((D301+H301)&gt;100,H301*100/(D301+H301),H301)</f>
        <v>42.503827808309325</v>
      </c>
      <c r="I299" s="220">
        <f ca="true">IF((I301+M301)&gt;100,I301*100/(I301+M301),I301)</f>
        <v>25.255068790562973</v>
      </c>
      <c r="J299" s="269">
        <f ca="true">I299*AVERAGEIF(J305:J316,"&gt;0")/100</f>
        <v>20.590071577844874</v>
      </c>
      <c r="K299" s="225">
        <f ca="true">I299*(100-AVERAGEIF(J305:J316,"&gt;0"))/100</f>
        <v>4.6649972127181005</v>
      </c>
      <c r="L299" s="226">
        <f ca="true">100-(J299+K299+M299)</f>
        <v>46.15452305232543</v>
      </c>
      <c r="M299" s="227">
        <f ca="true">IF((I301+M301)&gt;100,M301*100/(I301+M301),M301)</f>
        <v>28.590408157111597</v>
      </c>
      <c r="N299" s="220">
        <f ca="true">IF((N301+R301)&gt;100,N301*100/(N301+R301),N301)</f>
        <v>32.309305846201823</v>
      </c>
      <c r="O299" s="269">
        <f ca="true">N299*AVERAGEIF(O305:O316,"&gt;0")/100</f>
        <v>25.836797468845187</v>
      </c>
      <c r="P299" s="225">
        <f ca="true">N299*(100-AVERAGEIF(O305:O316,"&gt;0"))/100</f>
        <v>6.4725083773566352</v>
      </c>
      <c r="Q299" s="226">
        <f ca="true">100-(O299+P299+R299)</f>
        <v>44.029973675365</v>
      </c>
      <c r="R299" s="227">
        <f ca="true">IF((N301+R301)&gt;100,R301*100/(N301+R301),R301)</f>
        <v>23.660720478433177</v>
      </c>
      <c r="S299" s="220">
        <f ca="true">IF((S301+W301)&gt;100,S301*100/(S301+W301),S301)</f>
        <v>27.825582929823668</v>
      </c>
      <c r="T299" s="269">
        <f ca="true">S299*AVERAGEIF(T305:T316,"&gt;0")/100</f>
        <v>21.733130622462784</v>
      </c>
      <c r="U299" s="225">
        <f ca="true">S299*(100-AVERAGEIF(T305:T316,"&gt;0"))/100</f>
        <v>6.0924523073608832</v>
      </c>
      <c r="V299" s="226">
        <f ca="true">100-(T299+U299+W299)</f>
        <v>48.861548595610657</v>
      </c>
      <c r="W299" s="227">
        <f ca="true">IF((S301+W301)&gt;100,W301*100/(S301+W301),W301)</f>
        <v>23.312868474565676</v>
      </c>
      <c r="X299" s="220">
        <f ca="true">IF((X301+AB301)&gt;100,X301*100/(X301+AB301),X301)</f>
        <v>36.246466821148715</v>
      </c>
      <c r="Y299" s="269">
        <f ca="true">X299*AVERAGEIF(Y305:Y316,"&gt;0")/100</f>
        <v>25.806488889190653</v>
      </c>
      <c r="Z299" s="225">
        <f ca="true">X299*(100-AVERAGEIF(Y305:Y316,"&gt;0"))/100</f>
        <v>10.439977931958058</v>
      </c>
      <c r="AA299" s="226">
        <f ca="true">100-(Y299+Z299+AB299)</f>
        <v>45.619758227214334</v>
      </c>
      <c r="AB299" s="227">
        <f ca="true">IF((X301+AB301)&gt;100,AB301*100/(X301+AB301),AB301)</f>
        <v>18.133774951636951</v>
      </c>
    </row>
    <row r="300" s="228" customFormat="true" ht="15" customHeight="true" x14ac:dyDescent="0.2">
      <c r="A300" s="775"/>
      <c r="B300" s="776"/>
      <c r="C300" s="317">
        <v>2020</v>
      </c>
      <c r="D300" s="229">
        <f ca="true">IF((D302+H302)&gt;100,D302*100/(D302+H302),D302)</f>
        <v>42.520410007730788</v>
      </c>
      <c r="E300" s="270">
        <f ca="true">D300*AVERAGEIF(E305:E316,"&gt;0")/100</f>
        <v>35.491775777681553</v>
      </c>
      <c r="F300" s="231">
        <f ca="true">D300*(100-AVERAGEIF(E305:E316,"&gt;0"))/100</f>
        <v>7.0286342300492324</v>
      </c>
      <c r="G300" s="232">
        <f ca="true">100-(E300+F300+H300)</f>
        <v>43.879021493106848</v>
      </c>
      <c r="H300" s="233">
        <f ca="true">IF((D302+H302)&gt;100,H302*100/(D302+H302),H302)</f>
        <v>13.600568499162364</v>
      </c>
      <c r="I300" s="229">
        <f ca="true">IF((I302+M302)&gt;100,I302*100/(I302+M302),I302)</f>
        <v>36.24409501810328</v>
      </c>
      <c r="J300" s="270">
        <f ca="true">I300*AVERAGEIF(J305:J316,"&gt;0")/100</f>
        <v>29.549256701126641</v>
      </c>
      <c r="K300" s="231">
        <f ca="true">I300*(100-AVERAGEIF(J305:J316,"&gt;0"))/100</f>
        <v>6.6948383169766359</v>
      </c>
      <c r="L300" s="232">
        <f ca="true">100-(J300+K300+M300)</f>
        <v>50.355249105102985</v>
      </c>
      <c r="M300" s="233">
        <f ca="true">IF((I302+M302)&gt;100,M302*100/(I302+M302),M302)</f>
        <v>13.400655876793735</v>
      </c>
      <c r="N300" s="229">
        <f ca="true">IF((N302+R302)&gt;100,N302*100/(N302+R302),N302)</f>
        <v>31.698637900362115</v>
      </c>
      <c r="O300" s="270">
        <f ca="true">N300*AVERAGEIF(O305:O316,"&gt;0")/100</f>
        <v>25.348464351678235</v>
      </c>
      <c r="P300" s="231">
        <f ca="true">N300*(100-AVERAGEIF(O305:O316,"&gt;0"))/100</f>
        <v>6.3501735486838813</v>
      </c>
      <c r="Q300" s="232">
        <f ca="true">100-(O300+P300+R300)</f>
        <v>56.608976460977232</v>
      </c>
      <c r="R300" s="233">
        <f ca="true">IF((N302+R302)&gt;100,R302*100/(N302+R302),R302)</f>
        <v>11.692385638660653</v>
      </c>
      <c r="S300" s="229">
        <f ca="true">IF((S302+W302)&gt;100,S302*100/(S302+W302),S302)</f>
        <v>41.783814778349097</v>
      </c>
      <c r="T300" s="270">
        <f ca="true">S300*AVERAGEIF(T305:T316,"&gt;0")/100</f>
        <v>32.635187078483476</v>
      </c>
      <c r="U300" s="231">
        <f ca="true">S300*(100-AVERAGEIF(T305:T316,"&gt;0"))/100</f>
        <v>9.1486276998656191</v>
      </c>
      <c r="V300" s="232">
        <f ca="true">100-(T300+U300+W300)</f>
        <v>52.128879346991198</v>
      </c>
      <c r="W300" s="233">
        <f ca="true">IF((S302+W302)&gt;100,W302*100/(S302+W302),W302)</f>
        <v>6.0873058746597053</v>
      </c>
      <c r="X300" s="229">
        <f ca="true">IF((X302+AB302)&gt;100,X302*100/(X302+AB302),X302)</f>
        <v>45.267391852173432</v>
      </c>
      <c r="Y300" s="270">
        <f ca="true">X300*AVERAGEIF(Y305:Y316,"&gt;0")/100</f>
        <v>32.229139756985866</v>
      </c>
      <c r="Z300" s="231">
        <f ca="true">X300*(100-AVERAGEIF(Y305:Y316,"&gt;0"))/100</f>
        <v>13.038252095187561</v>
      </c>
      <c r="AA300" s="232">
        <f ca="true">100-(Y300+Z300+AB300)</f>
        <v>49.735660286849232</v>
      </c>
      <c r="AB300" s="233">
        <f ca="true">IF((X302+AB302)&gt;100,AB302*100/(X302+AB302),AB302)</f>
        <v>4.9969478609773432</v>
      </c>
    </row>
    <row r="301" hidden="true" x14ac:dyDescent="0.2">
      <c r="A301" s="777" t="s">
        <v>12</v>
      </c>
      <c r="B301" s="778"/>
      <c r="C301" s="234">
        <f>MinRegYear(C299,C305:C316)</f>
        <v>2008</v>
      </c>
      <c r="D301" s="235">
        <f ca="true">IF(MAX(C305:C316)-MIN(C305:C316)&lt;5,AVERAGEIF(C305:C316,"&gt;0",D305:D316),
IF(FORECAST($C301,D$305:D$316,$C$305:$C$316)&lt;0,0,
IF(FORECAST($C301,D$305:D$316,$C$305:$C$316)&gt;100,100,
FORECAST($C301,D$305:D$316,$C$305:$C$316))))</f>
        <v>11.933164404544186</v>
      </c>
      <c r="E301" s="236"/>
      <c r="F301" s="237"/>
      <c r="G301" s="237"/>
      <c r="H301" s="238">
        <f ca="true">IF(MAX(C305:C316)-MIN(C305:C316)&lt;5,AVERAGEIF(C305:C316,"&gt;0",H305:H316),
IF(FORECAST($C301,H$305:H$316,$C$305:$C$316)&lt;0,0,
IF(FORECAST($C301,H$305:H$316,$C$305:$C$316)&gt;100,100,
FORECAST($C301,H$305:H$316,$C$305:$C$316))))</f>
        <v>42.503827808309325</v>
      </c>
      <c r="I301" s="235">
        <f ca="true">IF(MAX(C305:C316)-MIN(C305:C316)&lt;5,AVERAGEIF(C305:C316,"&gt;0",I305:I316),
IF(FORECAST($C301,I$305:I$316,$C$305:$C$316)&lt;0,0,
IF(FORECAST($C301,I$305:I$316,$C$305:$C$316)&gt;100,100,
FORECAST($C301,I$305:I$316,$C$305:$C$316))))</f>
        <v>25.255068790562973</v>
      </c>
      <c r="J301" s="236"/>
      <c r="K301" s="237"/>
      <c r="L301" s="237"/>
      <c r="M301" s="238">
        <f ca="true">IF(MAX(C305:C316)-MIN(C305:C316)&lt;5,AVERAGEIF(C305:C316,"&gt;0",M305:M316),
IF(FORECAST($C301,M$305:M$316,$C$305:$C$316)&lt;0,0,
IF(FORECAST($C301,M$305:M$316,$C$305:$C$316)&gt;100,100,
FORECAST($C301,M$305:M$316,$C$305:$C$316))))</f>
        <v>28.590408157111597</v>
      </c>
      <c r="N301" s="235">
        <f ca="true">IF(MAX(C305:C316)-MIN(C305:C316)&lt;5,AVERAGEIF(C305:C316,"&gt;0",N305:N316),
IF(FORECAST($C301,N$305:N$316,$C$305:$C$316)&lt;0,0,
IF(FORECAST($C301,N$305:N$316,$C$305:$C$316)&gt;100,100,
FORECAST($C301,N$305:N$316,$C$305:$C$316))))</f>
        <v>32.309305846201823</v>
      </c>
      <c r="O301" s="236"/>
      <c r="P301" s="237"/>
      <c r="Q301" s="237"/>
      <c r="R301" s="238">
        <f ca="true">IF(MAX(C305:C316)-MIN(C305:C316)&lt;5,AVERAGEIF(C305:C316,"&gt;0",R305:R316),
IF(FORECAST($C301,R$305:R$316,$C$305:$C$316)&lt;0,0,
IF(FORECAST($C301,R$305:R$316,$C$305:$C$316)&gt;100,100,
FORECAST($C301,R$305:R$316,$C$305:$C$316))))</f>
        <v>23.660720478433177</v>
      </c>
      <c r="S301" s="235">
        <f ca="true">IF(MAX(C305:C316)-MIN(C305:C316)&lt;5,AVERAGEIF(C305:C316,"&gt;0",S305:S316),
IF(FORECAST($C301,S$305:S$316,$C$305:$C$316)&lt;0,0,
IF(FORECAST($C301,S$305:S$316,$C$305:$C$316)&gt;100,100,
FORECAST($C301,S$305:S$316,$C$305:$C$316))))</f>
        <v>27.825582929823668</v>
      </c>
      <c r="T301" s="236"/>
      <c r="U301" s="237"/>
      <c r="V301" s="237"/>
      <c r="W301" s="238">
        <f ca="true">IF(MAX(C305:C316)-MIN(C305:C316)&lt;5,AVERAGEIF(C305:C316,"&gt;0",W305:W316),
IF(FORECAST($C301,W$305:W$316,$C$305:$C$316)&lt;0,0,
IF(FORECAST($C301,W$305:W$316,$C$305:$C$316)&gt;100,100,
FORECAST($C301,W$305:W$316,$C$305:$C$316))))</f>
        <v>23.312868474565676</v>
      </c>
      <c r="X301" s="235">
        <f ca="true">IF(MAX(C305:C316)-MIN(C305:C316)&lt;5,AVERAGEIF(C305:C316,"&gt;0",X305:X316),
IF(FORECAST($C301,X$305:X$316,$C$305:$C$316)&lt;0,0,
IF(FORECAST($C301,X$305:X$316,$C$305:$C$316)&gt;100,100,
FORECAST($C301,X$305:X$316,$C$305:$C$316))))</f>
        <v>36.246466821148715</v>
      </c>
      <c r="Y301" s="236"/>
      <c r="Z301" s="237"/>
      <c r="AA301" s="237"/>
      <c r="AB301" s="238">
        <f ca="true">IF(MAX(C305:C316)-MIN(C305:C316)&lt;5,AVERAGEIF(C305:C316,"&gt;0",AB305:AB316),
IF(FORECAST($C301,AB$305:AB$316,$C$305:$C$316)&lt;0,0,
IF(FORECAST($C301,AB$305:AB$316,$C$305:$C$316)&gt;100,100,
FORECAST($C301,AB$305:AB$316,$C$305:$C$316))))</f>
        <v>18.133774951636951</v>
      </c>
    </row>
    <row r="302" hidden="true" x14ac:dyDescent="0.2">
      <c r="A302" s="779"/>
      <c r="B302" s="780"/>
      <c r="C302" s="213">
        <f>MaxRegYear(C300,C305:C316)</f>
        <v>2019</v>
      </c>
      <c r="D302" s="239">
        <f ca="true">IF(MAX(C305:C316)-MIN(C305:C316)&lt;5,AVERAGEIF(C305:C316,"&gt;0",D305:D316),
IF(FORECAST($C302,D$305:D$316,$C$305:$C$316)&lt;0,0,
IF(FORECAST($C302,D$305:D$316,$C$305:$C$316)&gt;100,100,
FORECAST($C302,D$305:D$316,$C$305:$C$316))))</f>
        <v>42.520410007730788</v>
      </c>
      <c r="E302" s="240"/>
      <c r="F302" s="241"/>
      <c r="G302" s="241"/>
      <c r="H302" s="242">
        <f ca="true">IF(MAX(C305:C316)-MIN(C305:C316)&lt;5,AVERAGEIF(C305:C316,"&gt;0",H305:H316),
IF(FORECAST($C302,H$305:H$316,$C$305:$C$316)&lt;0,0,
IF(FORECAST($C302,H$305:H$316,$C$305:$C$316)&gt;100,100,
FORECAST($C302,H$305:H$316,$C$305:$C$316))))</f>
        <v>13.600568499162364</v>
      </c>
      <c r="I302" s="239">
        <f ca="true">IF(MAX(C305:C316)-MIN(C305:C316)&lt;5,AVERAGEIF(C305:C316,"&gt;0",I305:I316),
IF(FORECAST($C302,I$305:I$316,$C$305:$C$316)&lt;0,0,
IF(FORECAST($C302,I$305:I$316,$C$305:$C$316)&gt;100,100,
FORECAST($C302,I$305:I$316,$C$305:$C$316))))</f>
        <v>36.24409501810328</v>
      </c>
      <c r="J302" s="240"/>
      <c r="K302" s="241"/>
      <c r="L302" s="241"/>
      <c r="M302" s="242">
        <f ca="true">IF(MAX(C305:C316)-MIN(C305:C316)&lt;5,AVERAGEIF(C305:C316,"&gt;0",M305:M316),
IF(FORECAST($C302,M$305:M$316,$C$305:$C$316)&lt;0,0,
IF(FORECAST($C302,M$305:M$316,$C$305:$C$316)&gt;100,100,
FORECAST($C302,M$305:M$316,$C$305:$C$316))))</f>
        <v>13.400655876793735</v>
      </c>
      <c r="N302" s="239">
        <f ca="true">IF(MAX(C305:C316)-MIN(C305:C316)&lt;5,AVERAGEIF(C305:C316,"&gt;0",N305:N316),
IF(FORECAST($C302,N$305:N$316,$C$305:$C$316)&lt;0,0,
IF(FORECAST($C302,N$305:N$316,$C$305:$C$316)&gt;100,100,
FORECAST($C302,N$305:N$316,$C$305:$C$316))))</f>
        <v>31.698637900362115</v>
      </c>
      <c r="O302" s="240"/>
      <c r="P302" s="241"/>
      <c r="Q302" s="241"/>
      <c r="R302" s="242">
        <f ca="true">IF(MAX(C305:C316)-MIN(C305:C316)&lt;5,AVERAGEIF(C305:C316,"&gt;0",R305:R316),
IF(FORECAST($C302,R$305:R$316,$C$305:$C$316)&lt;0,0,
IF(FORECAST($C302,R$305:R$316,$C$305:$C$316)&gt;100,100,
FORECAST($C302,R$305:R$316,$C$305:$C$316))))</f>
        <v>11.692385638660653</v>
      </c>
      <c r="S302" s="239">
        <f ca="true">IF(MAX(C305:C316)-MIN(C305:C316)&lt;5,AVERAGEIF(C305:C316,"&gt;0",S305:S316),
IF(FORECAST($C302,S$305:S$316,$C$305:$C$316)&lt;0,0,
IF(FORECAST($C302,S$305:S$316,$C$305:$C$316)&gt;100,100,
FORECAST($C302,S$305:S$316,$C$305:$C$316))))</f>
        <v>41.783814778349097</v>
      </c>
      <c r="T302" s="240"/>
      <c r="U302" s="241"/>
      <c r="V302" s="241"/>
      <c r="W302" s="242">
        <f ca="true">IF(MAX(C305:C316)-MIN(C305:C316)&lt;5,AVERAGEIF(C305:C316,"&gt;0",W305:W316),
IF(FORECAST($C302,W$305:W$316,$C$305:$C$316)&lt;0,0,
IF(FORECAST($C302,W$305:W$316,$C$305:$C$316)&gt;100,100,
FORECAST($C302,W$305:W$316,$C$305:$C$316))))</f>
        <v>6.0873058746597053</v>
      </c>
      <c r="X302" s="239">
        <f ca="true">IF(MAX(C305:C316)-MIN(C305:C316)&lt;5,AVERAGEIF(C305:C316,"&gt;0",X305:X316),
IF(FORECAST($C302,X$305:X$316,$C$305:$C$316)&lt;0,0,
IF(FORECAST($C302,X$305:X$316,$C$305:$C$316)&gt;100,100,
FORECAST($C302,X$305:X$316,$C$305:$C$316))))</f>
        <v>45.267391852173432</v>
      </c>
      <c r="Y302" s="240"/>
      <c r="Z302" s="241"/>
      <c r="AA302" s="241"/>
      <c r="AB302" s="242">
        <f ca="true">IF(MAX(C305:C316)-MIN(C305:C316)&lt;5,AVERAGEIF(C305:C316,"&gt;0",AB305:AB316),
IF(FORECAST($C302,AB$305:AB$316,$C$305:$C$316)&lt;0,0,
IF(FORECAST($C302,AB$305:AB$316,$C$305:$C$316)&gt;100,100,
FORECAST($C302,AB$305:AB$316,$C$305:$C$316))))</f>
        <v>4.9969478609773432</v>
      </c>
    </row>
    <row r="303" ht="9" customHeight="true" x14ac:dyDescent="0.2">
      <c r="D303" s="243"/>
      <c r="I303" s="243"/>
      <c r="K303" s="203"/>
      <c r="L303" s="203"/>
      <c r="N303" s="243"/>
      <c r="P303" s="203"/>
      <c r="Q303" s="203"/>
      <c r="S303" s="243"/>
      <c r="U303" s="203"/>
      <c r="V303" s="203"/>
      <c r="X303" s="243"/>
      <c r="Z303" s="203"/>
      <c r="AA303" s="203"/>
      <c r="AB303" s="244"/>
    </row>
    <row r="304" ht="22.5" customHeight="true" x14ac:dyDescent="0.2">
      <c r="B304" s="266" t="s">
        <v>8</v>
      </c>
      <c r="C304" s="246" t="s">
        <v>9</v>
      </c>
      <c r="D304" s="247" t="s">
        <v>14</v>
      </c>
      <c r="E304" s="207" t="s">
        <v>26</v>
      </c>
      <c r="F304" s="248"/>
      <c r="G304" s="248"/>
      <c r="H304" s="249" t="s">
        <v>19</v>
      </c>
      <c r="I304" s="247" t="s">
        <v>14</v>
      </c>
      <c r="J304" s="207" t="s">
        <v>26</v>
      </c>
      <c r="K304" s="248"/>
      <c r="L304" s="248"/>
      <c r="M304" s="249" t="s">
        <v>19</v>
      </c>
      <c r="N304" s="247" t="s">
        <v>14</v>
      </c>
      <c r="O304" s="207" t="s">
        <v>26</v>
      </c>
      <c r="P304" s="248"/>
      <c r="Q304" s="248"/>
      <c r="R304" s="249" t="s">
        <v>19</v>
      </c>
      <c r="S304" s="247" t="s">
        <v>14</v>
      </c>
      <c r="T304" s="207" t="s">
        <v>26</v>
      </c>
      <c r="U304" s="248"/>
      <c r="V304" s="248"/>
      <c r="W304" s="249" t="s">
        <v>19</v>
      </c>
      <c r="X304" s="247" t="s">
        <v>14</v>
      </c>
      <c r="Y304" s="207" t="s">
        <v>26</v>
      </c>
      <c r="Z304" s="248"/>
      <c r="AA304" s="248"/>
      <c r="AB304" s="249" t="s">
        <v>19</v>
      </c>
      <c r="AD304" s="250"/>
    </row>
    <row r="305" x14ac:dyDescent="0.2">
      <c r="A305" s="251"/>
      <c r="B305" s="489" t="s">
        <v>180</v>
      </c>
      <c r="C305" s="490">
        <v>2010</v>
      </c>
      <c r="D305" s="165">
        <f t="shared" ref="D305:D316" ca="true" si="45">IF(ISERROR(INDIRECT(CONCATENATE($B305,"!M122"))),"",INDIRECT(CONCATENATE($B305,"!M122")))</f>
        <v>18.918102569704963</v>
      </c>
      <c r="E305" s="255">
        <f t="shared" ref="E305:E316" ca="true" si="46">IF(ISERROR(INDIRECT(CONCATENATE($B305,"!M129"))),"",INDIRECT(CONCATENATE($B305,"!M129")))</f>
        <v>75.502116924036017</v>
      </c>
      <c r="F305" s="253"/>
      <c r="G305" s="253"/>
      <c r="H305" s="254">
        <f t="shared" ref="H305:H316" ca="true" si="47">IF(ISERROR(INDIRECT(CONCATENATE($B305,"!M127"))),"",INDIRECT(CONCATENATE($B305,"!M127")))</f>
        <v>41.637138002265786</v>
      </c>
      <c r="I305" s="165">
        <f t="shared" ref="I305:I316" ca="true" si="48">IF(ISERROR(INDIRECT(CONCATENATE($B305,"!N122"))),"",INDIRECT(CONCATENATE($B305,"!N122")))</f>
        <v>28.83914475699352</v>
      </c>
      <c r="J305" s="252">
        <f t="shared" ref="J305:J316" ca="true" si="49">IF(ISERROR(INDIRECT(CONCATENATE($B305,"!N129"))),"",INDIRECT(CONCATENATE($B305,"!N129")))</f>
        <v>69.222273816430572</v>
      </c>
      <c r="K305" s="253"/>
      <c r="L305" s="253"/>
      <c r="M305" s="254">
        <f t="shared" ref="M305:M316" ca="true" si="50">IF(ISERROR(INDIRECT(CONCATENATE($B305,"!N127"))),"",INDIRECT(CONCATENATE($B305,"!N127")))</f>
        <v>23.497996376690615</v>
      </c>
      <c r="N305" s="165">
        <f t="shared" ref="N305:N316" ca="true" si="51">IF(ISERROR(INDIRECT(CONCATENATE($B305,"!O122"))),"",INDIRECT(CONCATENATE($B305,"!O122")))</f>
        <v>31.558039229912389</v>
      </c>
      <c r="O305" s="252">
        <f t="shared" ref="O305:O316" ca="true" si="52">IF(ISERROR(INDIRECT(CONCATENATE($B305,"!O129"))),"",INDIRECT(CONCATENATE($B305,"!O129")))</f>
        <v>65.292441583649278</v>
      </c>
      <c r="P305" s="253"/>
      <c r="Q305" s="253"/>
      <c r="R305" s="254">
        <f t="shared" ref="R305:R316" ca="true" si="53">IF(ISERROR(INDIRECT(CONCATENATE($B305,"!O127"))),"",INDIRECT(CONCATENATE($B305,"!O127")))</f>
        <v>21.001940361622612</v>
      </c>
      <c r="S305" s="165">
        <f t="shared" ref="S305:S316" ca="true" si="54">IF(ISERROR(INDIRECT(CONCATENATE($B305,"!P122"))),"",INDIRECT(CONCATENATE($B305,"!P122")))</f>
        <v>29.520988906399058</v>
      </c>
      <c r="T305" s="252">
        <f t="shared" ref="T305:T316" ca="true" si="55">IF(ISERROR(INDIRECT(CONCATENATE($B305,"!P129"))),"",INDIRECT(CONCATENATE($B305,"!P129")))</f>
        <v>50.53684676814003</v>
      </c>
      <c r="U305" s="253"/>
      <c r="V305" s="253"/>
      <c r="W305" s="254">
        <f t="shared" ref="W305:W316" ca="true" si="56">IF(ISERROR(INDIRECT(CONCATENATE($B305,"!P127"))),"",INDIRECT(CONCATENATE($B305,"!P127")))</f>
        <v>21.104491344844291</v>
      </c>
      <c r="X305" s="165">
        <f t="shared" ref="X305:X316" ca="true" si="57">IF(ISERROR(INDIRECT(CONCATENATE($B305,"!Q122"))),"",INDIRECT(CONCATENATE($B305,"!Q122")))</f>
        <v>42.747311988599805</v>
      </c>
      <c r="Y305" s="252">
        <f t="shared" ref="Y305:Y316" ca="true" si="58">IF(ISERROR(INDIRECT(CONCATENATE($B305,"!Q129"))),"",INDIRECT(CONCATENATE($B305,"!Q129")))</f>
        <v>33.711741244351266</v>
      </c>
      <c r="Z305" s="253"/>
      <c r="AA305" s="253"/>
      <c r="AB305" s="254">
        <f t="shared" ref="AB305:AB316" ca="true" si="59">IF(ISERROR(INDIRECT(CONCATENATE($B305,"!Q2127"))),"",INDIRECT(CONCATENATE($B305,"!Q127")))</f>
        <v>18.527782223406394</v>
      </c>
    </row>
    <row r="306" x14ac:dyDescent="0.2">
      <c r="A306" s="251"/>
      <c r="B306" s="491" t="s">
        <v>321</v>
      </c>
      <c r="C306" s="492">
        <v>2011</v>
      </c>
      <c r="D306" s="166">
        <f t="shared" ca="true" si="45"/>
        <v>25.05479447628986</v>
      </c>
      <c r="E306" s="255">
        <f t="shared" ca="true" si="46"/>
        <v>93.858844865055318</v>
      </c>
      <c r="F306" s="253"/>
      <c r="G306" s="253"/>
      <c r="H306" s="256">
        <f t="shared" ca="true" si="47"/>
        <v>28.172402577567539</v>
      </c>
      <c r="I306" s="166">
        <f t="shared" ca="true" si="48"/>
        <v>31.861635411192523</v>
      </c>
      <c r="J306" s="255">
        <f t="shared" ca="true" si="49"/>
        <v>95.270912646052068</v>
      </c>
      <c r="K306" s="253"/>
      <c r="L306" s="253"/>
      <c r="M306" s="256">
        <f t="shared" ca="true" si="50"/>
        <v>26.482248350207733</v>
      </c>
      <c r="N306" s="166">
        <f t="shared" ca="true" si="51"/>
        <v>36.538407135522959</v>
      </c>
      <c r="O306" s="255">
        <f t="shared" ca="true" si="52"/>
        <v>95.296642205273898</v>
      </c>
      <c r="P306" s="253"/>
      <c r="Q306" s="253"/>
      <c r="R306" s="256">
        <f t="shared" ca="true" si="53"/>
        <v>21.666403646052931</v>
      </c>
      <c r="S306" s="166">
        <f t="shared" ca="true" si="54"/>
        <v>36.936086443141861</v>
      </c>
      <c r="T306" s="255">
        <f t="shared" ca="true" si="55"/>
        <v>94.220753067157702</v>
      </c>
      <c r="U306" s="253"/>
      <c r="V306" s="253"/>
      <c r="W306" s="256">
        <f t="shared" ca="true" si="56"/>
        <v>18.005151515837923</v>
      </c>
      <c r="X306" s="166">
        <f t="shared" ca="true" si="57"/>
        <v>35.343783571048732</v>
      </c>
      <c r="Y306" s="255">
        <f t="shared" ca="true" si="58"/>
        <v>90.579079418973294</v>
      </c>
      <c r="Z306" s="253"/>
      <c r="AA306" s="253"/>
      <c r="AB306" s="256">
        <f t="shared" ca="true" si="59"/>
        <v>12.309427672616385</v>
      </c>
    </row>
    <row r="307" x14ac:dyDescent="0.2">
      <c r="A307" s="251"/>
      <c r="B307" s="491" t="s">
        <v>433</v>
      </c>
      <c r="C307" s="492">
        <v>2015</v>
      </c>
      <c r="D307" s="166">
        <f t="shared" ca="true" si="45"/>
        <v>12.07614050881555</v>
      </c>
      <c r="E307" s="255">
        <f t="shared" ca="true" si="46"/>
        <v>75.100804559428411</v>
      </c>
      <c r="F307" s="253"/>
      <c r="G307" s="253"/>
      <c r="H307" s="256">
        <f t="shared" ca="true" si="47"/>
        <v>28.097430175296701</v>
      </c>
      <c r="I307" s="166">
        <f t="shared" ca="true" si="48"/>
        <v>15.868157885569905</v>
      </c>
      <c r="J307" s="255">
        <f t="shared" ca="true" si="49"/>
        <v>76.892859411275055</v>
      </c>
      <c r="K307" s="253"/>
      <c r="L307" s="253"/>
      <c r="M307" s="256">
        <f t="shared" ca="true" si="50"/>
        <v>20.9779376777241</v>
      </c>
      <c r="N307" s="166">
        <f t="shared" ca="true" si="51"/>
        <v>20.974583975768432</v>
      </c>
      <c r="O307" s="255">
        <f t="shared" ca="true" si="52"/>
        <v>75.065164394863999</v>
      </c>
      <c r="P307" s="253"/>
      <c r="Q307" s="253"/>
      <c r="R307" s="256">
        <f t="shared" ca="true" si="53"/>
        <v>13.924701264885798</v>
      </c>
      <c r="S307" s="166">
        <f t="shared" ca="true" si="54"/>
        <v>23.745545336953608</v>
      </c>
      <c r="T307" s="255">
        <f t="shared" ca="true" si="55"/>
        <v>82.752652700562322</v>
      </c>
      <c r="U307" s="253"/>
      <c r="V307" s="253"/>
      <c r="W307" s="256">
        <f t="shared" ca="true" si="56"/>
        <v>10.948253868608496</v>
      </c>
      <c r="X307" s="166">
        <f t="shared" ca="true" si="57"/>
        <v>35.063492641149118</v>
      </c>
      <c r="Y307" s="255">
        <f t="shared" ca="true" si="58"/>
        <v>82.61763263816475</v>
      </c>
      <c r="Z307" s="253"/>
      <c r="AA307" s="253"/>
      <c r="AB307" s="256">
        <f t="shared" ca="true" si="59"/>
        <v>6.7598801479440684</v>
      </c>
      <c r="AD307" s="257"/>
    </row>
    <row r="308" x14ac:dyDescent="0.2">
      <c r="A308" s="251"/>
      <c r="B308" s="491" t="s">
        <v>540</v>
      </c>
      <c r="C308" s="492">
        <v>2017</v>
      </c>
      <c r="D308" s="166">
        <f t="shared" ca="true" si="45"/>
        <v>50.077452578539862</v>
      </c>
      <c r="E308" s="255">
        <f t="shared" ca="true" si="46"/>
        <v>89.418135291456622</v>
      </c>
      <c r="F308" s="253"/>
      <c r="G308" s="253"/>
      <c r="H308" s="256">
        <f t="shared" ca="true" si="47"/>
        <v>16.929390887921965</v>
      </c>
      <c r="I308" s="166">
        <f t="shared" ca="true" si="48"/>
        <v>45.430387179254744</v>
      </c>
      <c r="J308" s="255">
        <f t="shared" ca="true" si="49"/>
        <v>84.727840389561266</v>
      </c>
      <c r="K308" s="253"/>
      <c r="L308" s="253"/>
      <c r="M308" s="256">
        <f t="shared" ca="true" si="50"/>
        <v>14.404832234126561</v>
      </c>
      <c r="N308" s="166">
        <f t="shared" ca="true" si="51"/>
        <v>39.000372419727718</v>
      </c>
      <c r="O308" s="255">
        <f t="shared" ca="true" si="52"/>
        <v>84.213935822802767</v>
      </c>
      <c r="P308" s="253"/>
      <c r="Q308" s="253"/>
      <c r="R308" s="256">
        <f t="shared" ca="true" si="53"/>
        <v>15.201197401605349</v>
      </c>
      <c r="S308" s="166">
        <f t="shared" ca="true" si="54"/>
        <v>47.747244561803086</v>
      </c>
      <c r="T308" s="255">
        <f t="shared" ca="true" si="55"/>
        <v>84.909159158391304</v>
      </c>
      <c r="U308" s="253"/>
      <c r="V308" s="253"/>
      <c r="W308" s="256">
        <f t="shared" ca="true" si="56"/>
        <v>10.308412205516264</v>
      </c>
      <c r="X308" s="166">
        <f t="shared" ca="true" si="57"/>
        <v>49.053045052117341</v>
      </c>
      <c r="Y308" s="255">
        <f t="shared" ca="true" si="58"/>
        <v>77.880560938468008</v>
      </c>
      <c r="Z308" s="253"/>
      <c r="AA308" s="253"/>
      <c r="AB308" s="256">
        <f t="shared" ca="true" si="59"/>
        <v>9.8586125895032222</v>
      </c>
    </row>
    <row r="309" x14ac:dyDescent="0.2">
      <c r="A309" s="251"/>
      <c r="B309" s="491"/>
      <c r="C309" s="492"/>
      <c r="D309" s="166" t="str">
        <f t="shared" ca="true" si="45"/>
        <v/>
      </c>
      <c r="E309" s="255" t="str">
        <f t="shared" ca="true" si="46"/>
        <v/>
      </c>
      <c r="F309" s="253"/>
      <c r="G309" s="253"/>
      <c r="H309" s="256" t="str">
        <f t="shared" ca="true" si="47"/>
        <v/>
      </c>
      <c r="I309" s="166" t="str">
        <f t="shared" ca="true" si="48"/>
        <v/>
      </c>
      <c r="J309" s="255" t="str">
        <f t="shared" ca="true" si="49"/>
        <v/>
      </c>
      <c r="K309" s="253"/>
      <c r="L309" s="253"/>
      <c r="M309" s="256" t="str">
        <f t="shared" ca="true" si="50"/>
        <v/>
      </c>
      <c r="N309" s="166" t="str">
        <f t="shared" ca="true" si="51"/>
        <v/>
      </c>
      <c r="O309" s="255" t="str">
        <f t="shared" ca="true" si="52"/>
        <v/>
      </c>
      <c r="P309" s="253"/>
      <c r="Q309" s="253"/>
      <c r="R309" s="256" t="str">
        <f t="shared" ca="true" si="53"/>
        <v/>
      </c>
      <c r="S309" s="166" t="str">
        <f t="shared" ca="true" si="54"/>
        <v/>
      </c>
      <c r="T309" s="255" t="str">
        <f t="shared" ca="true" si="55"/>
        <v/>
      </c>
      <c r="U309" s="253"/>
      <c r="V309" s="253"/>
      <c r="W309" s="256" t="str">
        <f t="shared" ca="true" si="56"/>
        <v/>
      </c>
      <c r="X309" s="166" t="str">
        <f t="shared" ca="true" si="57"/>
        <v/>
      </c>
      <c r="Y309" s="255" t="str">
        <f t="shared" ca="true" si="58"/>
        <v/>
      </c>
      <c r="Z309" s="253"/>
      <c r="AA309" s="253"/>
      <c r="AB309" s="256" t="str">
        <f t="shared" ca="true" si="59"/>
        <v/>
      </c>
    </row>
    <row r="310" x14ac:dyDescent="0.2">
      <c r="A310" s="251"/>
      <c r="B310" s="491"/>
      <c r="C310" s="492"/>
      <c r="D310" s="166" t="str">
        <f t="shared" ca="true" si="45"/>
        <v/>
      </c>
      <c r="E310" s="255" t="str">
        <f t="shared" ca="true" si="46"/>
        <v/>
      </c>
      <c r="F310" s="253"/>
      <c r="G310" s="253"/>
      <c r="H310" s="256" t="str">
        <f t="shared" ca="true" si="47"/>
        <v/>
      </c>
      <c r="I310" s="166" t="str">
        <f t="shared" ca="true" si="48"/>
        <v/>
      </c>
      <c r="J310" s="255" t="str">
        <f t="shared" ca="true" si="49"/>
        <v/>
      </c>
      <c r="K310" s="253"/>
      <c r="L310" s="253"/>
      <c r="M310" s="256" t="str">
        <f t="shared" ca="true" si="50"/>
        <v/>
      </c>
      <c r="N310" s="166" t="str">
        <f t="shared" ca="true" si="51"/>
        <v/>
      </c>
      <c r="O310" s="255" t="str">
        <f t="shared" ca="true" si="52"/>
        <v/>
      </c>
      <c r="P310" s="253"/>
      <c r="Q310" s="253"/>
      <c r="R310" s="256" t="str">
        <f t="shared" ca="true" si="53"/>
        <v/>
      </c>
      <c r="S310" s="166" t="str">
        <f t="shared" ca="true" si="54"/>
        <v/>
      </c>
      <c r="T310" s="255" t="str">
        <f t="shared" ca="true" si="55"/>
        <v/>
      </c>
      <c r="U310" s="253"/>
      <c r="V310" s="253"/>
      <c r="W310" s="256" t="str">
        <f t="shared" ca="true" si="56"/>
        <v/>
      </c>
      <c r="X310" s="166" t="str">
        <f t="shared" ca="true" si="57"/>
        <v/>
      </c>
      <c r="Y310" s="255" t="str">
        <f t="shared" ca="true" si="58"/>
        <v/>
      </c>
      <c r="Z310" s="253"/>
      <c r="AA310" s="253"/>
      <c r="AB310" s="256" t="str">
        <f t="shared" ca="true" si="59"/>
        <v/>
      </c>
    </row>
    <row r="311" x14ac:dyDescent="0.2">
      <c r="A311" s="251"/>
      <c r="B311" s="491"/>
      <c r="C311" s="492"/>
      <c r="D311" s="166" t="str">
        <f t="shared" ca="true" si="45"/>
        <v/>
      </c>
      <c r="E311" s="255" t="str">
        <f t="shared" ca="true" si="46"/>
        <v/>
      </c>
      <c r="F311" s="253"/>
      <c r="G311" s="253"/>
      <c r="H311" s="256" t="str">
        <f t="shared" ca="true" si="47"/>
        <v/>
      </c>
      <c r="I311" s="166" t="str">
        <f t="shared" ca="true" si="48"/>
        <v/>
      </c>
      <c r="J311" s="255" t="str">
        <f t="shared" ca="true" si="49"/>
        <v/>
      </c>
      <c r="K311" s="253"/>
      <c r="L311" s="253"/>
      <c r="M311" s="256" t="str">
        <f t="shared" ca="true" si="50"/>
        <v/>
      </c>
      <c r="N311" s="166" t="str">
        <f t="shared" ca="true" si="51"/>
        <v/>
      </c>
      <c r="O311" s="255" t="str">
        <f t="shared" ca="true" si="52"/>
        <v/>
      </c>
      <c r="P311" s="253"/>
      <c r="Q311" s="253"/>
      <c r="R311" s="256" t="str">
        <f t="shared" ca="true" si="53"/>
        <v/>
      </c>
      <c r="S311" s="166" t="str">
        <f t="shared" ca="true" si="54"/>
        <v/>
      </c>
      <c r="T311" s="255" t="str">
        <f t="shared" ca="true" si="55"/>
        <v/>
      </c>
      <c r="U311" s="253"/>
      <c r="V311" s="253"/>
      <c r="W311" s="256" t="str">
        <f t="shared" ca="true" si="56"/>
        <v/>
      </c>
      <c r="X311" s="166" t="str">
        <f t="shared" ca="true" si="57"/>
        <v/>
      </c>
      <c r="Y311" s="255" t="str">
        <f t="shared" ca="true" si="58"/>
        <v/>
      </c>
      <c r="Z311" s="253"/>
      <c r="AA311" s="253"/>
      <c r="AB311" s="256" t="str">
        <f t="shared" ca="true" si="59"/>
        <v/>
      </c>
    </row>
    <row r="312" x14ac:dyDescent="0.2">
      <c r="A312" s="251"/>
      <c r="B312" s="491"/>
      <c r="C312" s="492"/>
      <c r="D312" s="166" t="str">
        <f t="shared" ca="true" si="45"/>
        <v/>
      </c>
      <c r="E312" s="255" t="str">
        <f t="shared" ca="true" si="46"/>
        <v/>
      </c>
      <c r="F312" s="253"/>
      <c r="G312" s="253"/>
      <c r="H312" s="256" t="str">
        <f t="shared" ca="true" si="47"/>
        <v/>
      </c>
      <c r="I312" s="166" t="str">
        <f t="shared" ca="true" si="48"/>
        <v/>
      </c>
      <c r="J312" s="255" t="str">
        <f t="shared" ca="true" si="49"/>
        <v/>
      </c>
      <c r="K312" s="253"/>
      <c r="L312" s="253"/>
      <c r="M312" s="256" t="str">
        <f t="shared" ca="true" si="50"/>
        <v/>
      </c>
      <c r="N312" s="166" t="str">
        <f t="shared" ca="true" si="51"/>
        <v/>
      </c>
      <c r="O312" s="255" t="str">
        <f t="shared" ca="true" si="52"/>
        <v/>
      </c>
      <c r="P312" s="253"/>
      <c r="Q312" s="253"/>
      <c r="R312" s="256" t="str">
        <f t="shared" ca="true" si="53"/>
        <v/>
      </c>
      <c r="S312" s="166" t="str">
        <f t="shared" ca="true" si="54"/>
        <v/>
      </c>
      <c r="T312" s="255" t="str">
        <f t="shared" ca="true" si="55"/>
        <v/>
      </c>
      <c r="U312" s="253"/>
      <c r="V312" s="253"/>
      <c r="W312" s="256" t="str">
        <f t="shared" ca="true" si="56"/>
        <v/>
      </c>
      <c r="X312" s="166" t="str">
        <f t="shared" ca="true" si="57"/>
        <v/>
      </c>
      <c r="Y312" s="255" t="str">
        <f t="shared" ca="true" si="58"/>
        <v/>
      </c>
      <c r="Z312" s="253"/>
      <c r="AA312" s="253"/>
      <c r="AB312" s="256" t="str">
        <f t="shared" ca="true" si="59"/>
        <v/>
      </c>
    </row>
    <row r="313" x14ac:dyDescent="0.2">
      <c r="A313" s="251"/>
      <c r="B313" s="491"/>
      <c r="C313" s="492"/>
      <c r="D313" s="166" t="str">
        <f t="shared" ca="true" si="45"/>
        <v/>
      </c>
      <c r="E313" s="255" t="str">
        <f t="shared" ca="true" si="46"/>
        <v/>
      </c>
      <c r="F313" s="253"/>
      <c r="G313" s="253"/>
      <c r="H313" s="256" t="str">
        <f t="shared" ca="true" si="47"/>
        <v/>
      </c>
      <c r="I313" s="166" t="str">
        <f t="shared" ca="true" si="48"/>
        <v/>
      </c>
      <c r="J313" s="255" t="str">
        <f t="shared" ca="true" si="49"/>
        <v/>
      </c>
      <c r="K313" s="253"/>
      <c r="L313" s="253"/>
      <c r="M313" s="256" t="str">
        <f t="shared" ca="true" si="50"/>
        <v/>
      </c>
      <c r="N313" s="166" t="str">
        <f t="shared" ca="true" si="51"/>
        <v/>
      </c>
      <c r="O313" s="255" t="str">
        <f t="shared" ca="true" si="52"/>
        <v/>
      </c>
      <c r="P313" s="253"/>
      <c r="Q313" s="253"/>
      <c r="R313" s="256" t="str">
        <f t="shared" ca="true" si="53"/>
        <v/>
      </c>
      <c r="S313" s="166" t="str">
        <f t="shared" ca="true" si="54"/>
        <v/>
      </c>
      <c r="T313" s="255" t="str">
        <f t="shared" ca="true" si="55"/>
        <v/>
      </c>
      <c r="U313" s="253"/>
      <c r="V313" s="253"/>
      <c r="W313" s="256" t="str">
        <f t="shared" ca="true" si="56"/>
        <v/>
      </c>
      <c r="X313" s="166" t="str">
        <f t="shared" ca="true" si="57"/>
        <v/>
      </c>
      <c r="Y313" s="255" t="str">
        <f t="shared" ca="true" si="58"/>
        <v/>
      </c>
      <c r="Z313" s="253"/>
      <c r="AA313" s="253"/>
      <c r="AB313" s="256" t="str">
        <f t="shared" ca="true" si="59"/>
        <v/>
      </c>
    </row>
    <row r="314" x14ac:dyDescent="0.2">
      <c r="A314" s="251"/>
      <c r="B314" s="491"/>
      <c r="C314" s="492"/>
      <c r="D314" s="166" t="str">
        <f t="shared" ca="true" si="45"/>
        <v/>
      </c>
      <c r="E314" s="255" t="str">
        <f t="shared" ca="true" si="46"/>
        <v/>
      </c>
      <c r="F314" s="253"/>
      <c r="G314" s="253"/>
      <c r="H314" s="256" t="str">
        <f t="shared" ca="true" si="47"/>
        <v/>
      </c>
      <c r="I314" s="166" t="str">
        <f t="shared" ca="true" si="48"/>
        <v/>
      </c>
      <c r="J314" s="255" t="str">
        <f t="shared" ca="true" si="49"/>
        <v/>
      </c>
      <c r="K314" s="253"/>
      <c r="L314" s="253"/>
      <c r="M314" s="256" t="str">
        <f t="shared" ca="true" si="50"/>
        <v/>
      </c>
      <c r="N314" s="166" t="str">
        <f t="shared" ca="true" si="51"/>
        <v/>
      </c>
      <c r="O314" s="255" t="str">
        <f t="shared" ca="true" si="52"/>
        <v/>
      </c>
      <c r="P314" s="253"/>
      <c r="Q314" s="253"/>
      <c r="R314" s="256" t="str">
        <f t="shared" ca="true" si="53"/>
        <v/>
      </c>
      <c r="S314" s="166" t="str">
        <f t="shared" ca="true" si="54"/>
        <v/>
      </c>
      <c r="T314" s="255" t="str">
        <f t="shared" ca="true" si="55"/>
        <v/>
      </c>
      <c r="U314" s="253"/>
      <c r="V314" s="253"/>
      <c r="W314" s="256" t="str">
        <f t="shared" ca="true" si="56"/>
        <v/>
      </c>
      <c r="X314" s="166" t="str">
        <f t="shared" ca="true" si="57"/>
        <v/>
      </c>
      <c r="Y314" s="255" t="str">
        <f t="shared" ca="true" si="58"/>
        <v/>
      </c>
      <c r="Z314" s="253"/>
      <c r="AA314" s="253"/>
      <c r="AB314" s="256" t="str">
        <f t="shared" ca="true" si="59"/>
        <v/>
      </c>
    </row>
    <row r="315" x14ac:dyDescent="0.2">
      <c r="A315" s="251"/>
      <c r="B315" s="491"/>
      <c r="C315" s="492"/>
      <c r="D315" s="166" t="str">
        <f t="shared" ca="true" si="45"/>
        <v/>
      </c>
      <c r="E315" s="255" t="str">
        <f t="shared" ca="true" si="46"/>
        <v/>
      </c>
      <c r="F315" s="253"/>
      <c r="G315" s="253"/>
      <c r="H315" s="256" t="str">
        <f t="shared" ca="true" si="47"/>
        <v/>
      </c>
      <c r="I315" s="166" t="str">
        <f t="shared" ca="true" si="48"/>
        <v/>
      </c>
      <c r="J315" s="255" t="str">
        <f t="shared" ca="true" si="49"/>
        <v/>
      </c>
      <c r="K315" s="253"/>
      <c r="L315" s="253"/>
      <c r="M315" s="256" t="str">
        <f t="shared" ca="true" si="50"/>
        <v/>
      </c>
      <c r="N315" s="166" t="str">
        <f t="shared" ca="true" si="51"/>
        <v/>
      </c>
      <c r="O315" s="255" t="str">
        <f t="shared" ca="true" si="52"/>
        <v/>
      </c>
      <c r="P315" s="253"/>
      <c r="Q315" s="253"/>
      <c r="R315" s="256" t="str">
        <f t="shared" ca="true" si="53"/>
        <v/>
      </c>
      <c r="S315" s="166" t="str">
        <f t="shared" ca="true" si="54"/>
        <v/>
      </c>
      <c r="T315" s="255" t="str">
        <f t="shared" ca="true" si="55"/>
        <v/>
      </c>
      <c r="U315" s="253"/>
      <c r="V315" s="253"/>
      <c r="W315" s="256" t="str">
        <f t="shared" ca="true" si="56"/>
        <v/>
      </c>
      <c r="X315" s="166" t="str">
        <f t="shared" ca="true" si="57"/>
        <v/>
      </c>
      <c r="Y315" s="255" t="str">
        <f t="shared" ca="true" si="58"/>
        <v/>
      </c>
      <c r="Z315" s="253"/>
      <c r="AA315" s="253"/>
      <c r="AB315" s="256" t="str">
        <f t="shared" ca="true" si="59"/>
        <v/>
      </c>
    </row>
    <row r="316" x14ac:dyDescent="0.2">
      <c r="A316" s="251"/>
      <c r="B316" s="493"/>
      <c r="C316" s="494"/>
      <c r="D316" s="167" t="str">
        <f t="shared" ca="true" si="45"/>
        <v/>
      </c>
      <c r="E316" s="258" t="str">
        <f t="shared" ca="true" si="46"/>
        <v/>
      </c>
      <c r="F316" s="259"/>
      <c r="G316" s="260"/>
      <c r="H316" s="261" t="str">
        <f t="shared" ca="true" si="47"/>
        <v/>
      </c>
      <c r="I316" s="167" t="str">
        <f t="shared" ca="true" si="48"/>
        <v/>
      </c>
      <c r="J316" s="258" t="str">
        <f t="shared" ca="true" si="49"/>
        <v/>
      </c>
      <c r="K316" s="259"/>
      <c r="L316" s="260"/>
      <c r="M316" s="261" t="str">
        <f t="shared" ca="true" si="50"/>
        <v/>
      </c>
      <c r="N316" s="167" t="str">
        <f t="shared" ca="true" si="51"/>
        <v/>
      </c>
      <c r="O316" s="258" t="str">
        <f t="shared" ca="true" si="52"/>
        <v/>
      </c>
      <c r="P316" s="259"/>
      <c r="Q316" s="260"/>
      <c r="R316" s="261" t="str">
        <f t="shared" ca="true" si="53"/>
        <v/>
      </c>
      <c r="S316" s="167" t="str">
        <f t="shared" ca="true" si="54"/>
        <v/>
      </c>
      <c r="T316" s="258" t="str">
        <f t="shared" ca="true" si="55"/>
        <v/>
      </c>
      <c r="U316" s="259"/>
      <c r="V316" s="260"/>
      <c r="W316" s="261" t="str">
        <f t="shared" ca="true" si="56"/>
        <v/>
      </c>
      <c r="X316" s="167" t="str">
        <f t="shared" ca="true" si="57"/>
        <v/>
      </c>
      <c r="Y316" s="258" t="str">
        <f t="shared" ca="true" si="58"/>
        <v/>
      </c>
      <c r="Z316" s="259"/>
      <c r="AA316" s="260"/>
      <c r="AB316" s="261" t="str">
        <f t="shared" ca="true" si="59"/>
        <v/>
      </c>
    </row>
    <row r="317" ht="11.25" customHeight="true" x14ac:dyDescent="0.2"/>
    <row r="318" ht="22.5" customHeight="true" x14ac:dyDescent="0.25">
      <c r="B318" s="747" t="str">
        <f>CONCATENATE("Rural use of sanitation facilities, ",C299,"–",C300)</f>
        <v>Rural use of sanitation facilities, 2004–2020</v>
      </c>
      <c r="C318" s="748"/>
      <c r="D318" s="748"/>
      <c r="E318" s="748"/>
      <c r="F318" s="748"/>
      <c r="G318" s="748"/>
      <c r="H318" s="748"/>
      <c r="I318" s="748"/>
      <c r="J318" s="748"/>
      <c r="K318" s="748"/>
      <c r="L318" s="748"/>
      <c r="N318" s="262"/>
      <c r="O318" s="262"/>
      <c r="P318" s="262"/>
      <c r="Q318" s="262"/>
      <c r="R318" s="262"/>
      <c r="S318" s="770" t="s">
        <v>11</v>
      </c>
      <c r="T318" s="771"/>
      <c r="U318" s="771"/>
      <c r="V318" s="771"/>
      <c r="W318" s="772"/>
      <c r="X318" s="262"/>
      <c r="Y318" s="262"/>
      <c r="Z318" s="262"/>
      <c r="AA318" s="262"/>
      <c r="AB318" s="263"/>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200" customWidth="true"/>
    <col min="6" max="7" width="9" style="203" customWidth="true"/>
    <col min="8" max="38" width="9" style="200" customWidth="true"/>
    <col min="39" max="261" width="9.140625" style="200"/>
    <col min="262" max="262" width="5" style="200" customWidth="true"/>
    <col min="263" max="263" width="13.85546875" style="200" customWidth="true"/>
    <col min="264" max="265" width="6.28515625" style="200" customWidth="true"/>
    <col min="266" max="267" width="7" style="200" customWidth="true"/>
    <col min="268" max="274" width="6.28515625" style="200" customWidth="true"/>
    <col min="275" max="517" width="9.140625" style="200"/>
    <col min="518" max="518" width="5" style="200" customWidth="true"/>
    <col min="519" max="519" width="13.85546875" style="200" customWidth="true"/>
    <col min="520" max="521" width="6.28515625" style="200" customWidth="true"/>
    <col min="522" max="523" width="7" style="200" customWidth="true"/>
    <col min="524" max="530" width="6.28515625" style="200" customWidth="true"/>
    <col min="531" max="773" width="9.140625" style="200"/>
    <col min="774" max="774" width="5" style="200" customWidth="true"/>
    <col min="775" max="775" width="13.85546875" style="200" customWidth="true"/>
    <col min="776" max="777" width="6.28515625" style="200" customWidth="true"/>
    <col min="778" max="779" width="7" style="200" customWidth="true"/>
    <col min="780" max="786" width="6.28515625" style="200" customWidth="true"/>
    <col min="787" max="1029" width="9.140625" style="200"/>
    <col min="1030" max="1030" width="5" style="200" customWidth="true"/>
    <col min="1031" max="1031" width="13.85546875" style="200" customWidth="true"/>
    <col min="1032" max="1033" width="6.28515625" style="200" customWidth="true"/>
    <col min="1034" max="1035" width="7" style="200" customWidth="true"/>
    <col min="1036" max="1042" width="6.28515625" style="200" customWidth="true"/>
    <col min="1043" max="1285" width="9.140625" style="200"/>
    <col min="1286" max="1286" width="5" style="200" customWidth="true"/>
    <col min="1287" max="1287" width="13.85546875" style="200" customWidth="true"/>
    <col min="1288" max="1289" width="6.28515625" style="200" customWidth="true"/>
    <col min="1290" max="1291" width="7" style="200" customWidth="true"/>
    <col min="1292" max="1298" width="6.28515625" style="200" customWidth="true"/>
    <col min="1299" max="1541" width="9.140625" style="200"/>
    <col min="1542" max="1542" width="5" style="200" customWidth="true"/>
    <col min="1543" max="1543" width="13.85546875" style="200" customWidth="true"/>
    <col min="1544" max="1545" width="6.28515625" style="200" customWidth="true"/>
    <col min="1546" max="1547" width="7" style="200" customWidth="true"/>
    <col min="1548" max="1554" width="6.28515625" style="200" customWidth="true"/>
    <col min="1555" max="1797" width="9.140625" style="200"/>
    <col min="1798" max="1798" width="5" style="200" customWidth="true"/>
    <col min="1799" max="1799" width="13.85546875" style="200" customWidth="true"/>
    <col min="1800" max="1801" width="6.28515625" style="200" customWidth="true"/>
    <col min="1802" max="1803" width="7" style="200" customWidth="true"/>
    <col min="1804" max="1810" width="6.28515625" style="200" customWidth="true"/>
    <col min="1811" max="2053" width="9.140625" style="200"/>
    <col min="2054" max="2054" width="5" style="200" customWidth="true"/>
    <col min="2055" max="2055" width="13.85546875" style="200" customWidth="true"/>
    <col min="2056" max="2057" width="6.28515625" style="200" customWidth="true"/>
    <col min="2058" max="2059" width="7" style="200" customWidth="true"/>
    <col min="2060" max="2066" width="6.28515625" style="200" customWidth="true"/>
    <col min="2067" max="2309" width="9.140625" style="200"/>
    <col min="2310" max="2310" width="5" style="200" customWidth="true"/>
    <col min="2311" max="2311" width="13.85546875" style="200" customWidth="true"/>
    <col min="2312" max="2313" width="6.28515625" style="200" customWidth="true"/>
    <col min="2314" max="2315" width="7" style="200" customWidth="true"/>
    <col min="2316" max="2322" width="6.28515625" style="200" customWidth="true"/>
    <col min="2323" max="2565" width="9.140625" style="200"/>
    <col min="2566" max="2566" width="5" style="200" customWidth="true"/>
    <col min="2567" max="2567" width="13.85546875" style="200" customWidth="true"/>
    <col min="2568" max="2569" width="6.28515625" style="200" customWidth="true"/>
    <col min="2570" max="2571" width="7" style="200" customWidth="true"/>
    <col min="2572" max="2578" width="6.28515625" style="200" customWidth="true"/>
    <col min="2579" max="2821" width="9.140625" style="200"/>
    <col min="2822" max="2822" width="5" style="200" customWidth="true"/>
    <col min="2823" max="2823" width="13.85546875" style="200" customWidth="true"/>
    <col min="2824" max="2825" width="6.28515625" style="200" customWidth="true"/>
    <col min="2826" max="2827" width="7" style="200" customWidth="true"/>
    <col min="2828" max="2834" width="6.28515625" style="200" customWidth="true"/>
    <col min="2835" max="3077" width="9.140625" style="200"/>
    <col min="3078" max="3078" width="5" style="200" customWidth="true"/>
    <col min="3079" max="3079" width="13.85546875" style="200" customWidth="true"/>
    <col min="3080" max="3081" width="6.28515625" style="200" customWidth="true"/>
    <col min="3082" max="3083" width="7" style="200" customWidth="true"/>
    <col min="3084" max="3090" width="6.28515625" style="200" customWidth="true"/>
    <col min="3091" max="3333" width="9.140625" style="200"/>
    <col min="3334" max="3334" width="5" style="200" customWidth="true"/>
    <col min="3335" max="3335" width="13.85546875" style="200" customWidth="true"/>
    <col min="3336" max="3337" width="6.28515625" style="200" customWidth="true"/>
    <col min="3338" max="3339" width="7" style="200" customWidth="true"/>
    <col min="3340" max="3346" width="6.28515625" style="200" customWidth="true"/>
    <col min="3347" max="3589" width="9.140625" style="200"/>
    <col min="3590" max="3590" width="5" style="200" customWidth="true"/>
    <col min="3591" max="3591" width="13.85546875" style="200" customWidth="true"/>
    <col min="3592" max="3593" width="6.28515625" style="200" customWidth="true"/>
    <col min="3594" max="3595" width="7" style="200" customWidth="true"/>
    <col min="3596" max="3602" width="6.28515625" style="200" customWidth="true"/>
    <col min="3603" max="3845" width="9.140625" style="200"/>
    <col min="3846" max="3846" width="5" style="200" customWidth="true"/>
    <col min="3847" max="3847" width="13.85546875" style="200" customWidth="true"/>
    <col min="3848" max="3849" width="6.28515625" style="200" customWidth="true"/>
    <col min="3850" max="3851" width="7" style="200" customWidth="true"/>
    <col min="3852" max="3858" width="6.28515625" style="200" customWidth="true"/>
    <col min="3859" max="4101" width="9.140625" style="200"/>
    <col min="4102" max="4102" width="5" style="200" customWidth="true"/>
    <col min="4103" max="4103" width="13.85546875" style="200" customWidth="true"/>
    <col min="4104" max="4105" width="6.28515625" style="200" customWidth="true"/>
    <col min="4106" max="4107" width="7" style="200" customWidth="true"/>
    <col min="4108" max="4114" width="6.28515625" style="200" customWidth="true"/>
    <col min="4115" max="4357" width="9.140625" style="200"/>
    <col min="4358" max="4358" width="5" style="200" customWidth="true"/>
    <col min="4359" max="4359" width="13.85546875" style="200" customWidth="true"/>
    <col min="4360" max="4361" width="6.28515625" style="200" customWidth="true"/>
    <col min="4362" max="4363" width="7" style="200" customWidth="true"/>
    <col min="4364" max="4370" width="6.28515625" style="200" customWidth="true"/>
    <col min="4371" max="4613" width="9.140625" style="200"/>
    <col min="4614" max="4614" width="5" style="200" customWidth="true"/>
    <col min="4615" max="4615" width="13.85546875" style="200" customWidth="true"/>
    <col min="4616" max="4617" width="6.28515625" style="200" customWidth="true"/>
    <col min="4618" max="4619" width="7" style="200" customWidth="true"/>
    <col min="4620" max="4626" width="6.28515625" style="200" customWidth="true"/>
    <col min="4627" max="4869" width="9.140625" style="200"/>
    <col min="4870" max="4870" width="5" style="200" customWidth="true"/>
    <col min="4871" max="4871" width="13.85546875" style="200" customWidth="true"/>
    <col min="4872" max="4873" width="6.28515625" style="200" customWidth="true"/>
    <col min="4874" max="4875" width="7" style="200" customWidth="true"/>
    <col min="4876" max="4882" width="6.28515625" style="200" customWidth="true"/>
    <col min="4883" max="5125" width="9.140625" style="200"/>
    <col min="5126" max="5126" width="5" style="200" customWidth="true"/>
    <col min="5127" max="5127" width="13.85546875" style="200" customWidth="true"/>
    <col min="5128" max="5129" width="6.28515625" style="200" customWidth="true"/>
    <col min="5130" max="5131" width="7" style="200" customWidth="true"/>
    <col min="5132" max="5138" width="6.28515625" style="200" customWidth="true"/>
    <col min="5139" max="5381" width="9.140625" style="200"/>
    <col min="5382" max="5382" width="5" style="200" customWidth="true"/>
    <col min="5383" max="5383" width="13.85546875" style="200" customWidth="true"/>
    <col min="5384" max="5385" width="6.28515625" style="200" customWidth="true"/>
    <col min="5386" max="5387" width="7" style="200" customWidth="true"/>
    <col min="5388" max="5394" width="6.28515625" style="200" customWidth="true"/>
    <col min="5395" max="5637" width="9.140625" style="200"/>
    <col min="5638" max="5638" width="5" style="200" customWidth="true"/>
    <col min="5639" max="5639" width="13.85546875" style="200" customWidth="true"/>
    <col min="5640" max="5641" width="6.28515625" style="200" customWidth="true"/>
    <col min="5642" max="5643" width="7" style="200" customWidth="true"/>
    <col min="5644" max="5650" width="6.28515625" style="200" customWidth="true"/>
    <col min="5651" max="5893" width="9.140625" style="200"/>
    <col min="5894" max="5894" width="5" style="200" customWidth="true"/>
    <col min="5895" max="5895" width="13.85546875" style="200" customWidth="true"/>
    <col min="5896" max="5897" width="6.28515625" style="200" customWidth="true"/>
    <col min="5898" max="5899" width="7" style="200" customWidth="true"/>
    <col min="5900" max="5906" width="6.28515625" style="200" customWidth="true"/>
    <col min="5907" max="6149" width="9.140625" style="200"/>
    <col min="6150" max="6150" width="5" style="200" customWidth="true"/>
    <col min="6151" max="6151" width="13.85546875" style="200" customWidth="true"/>
    <col min="6152" max="6153" width="6.28515625" style="200" customWidth="true"/>
    <col min="6154" max="6155" width="7" style="200" customWidth="true"/>
    <col min="6156" max="6162" width="6.28515625" style="200" customWidth="true"/>
    <col min="6163" max="6405" width="9.140625" style="200"/>
    <col min="6406" max="6406" width="5" style="200" customWidth="true"/>
    <col min="6407" max="6407" width="13.85546875" style="200" customWidth="true"/>
    <col min="6408" max="6409" width="6.28515625" style="200" customWidth="true"/>
    <col min="6410" max="6411" width="7" style="200" customWidth="true"/>
    <col min="6412" max="6418" width="6.28515625" style="200" customWidth="true"/>
    <col min="6419" max="6661" width="9.140625" style="200"/>
    <col min="6662" max="6662" width="5" style="200" customWidth="true"/>
    <col min="6663" max="6663" width="13.85546875" style="200" customWidth="true"/>
    <col min="6664" max="6665" width="6.28515625" style="200" customWidth="true"/>
    <col min="6666" max="6667" width="7" style="200" customWidth="true"/>
    <col min="6668" max="6674" width="6.28515625" style="200" customWidth="true"/>
    <col min="6675" max="6917" width="9.140625" style="200"/>
    <col min="6918" max="6918" width="5" style="200" customWidth="true"/>
    <col min="6919" max="6919" width="13.85546875" style="200" customWidth="true"/>
    <col min="6920" max="6921" width="6.28515625" style="200" customWidth="true"/>
    <col min="6922" max="6923" width="7" style="200" customWidth="true"/>
    <col min="6924" max="6930" width="6.28515625" style="200" customWidth="true"/>
    <col min="6931" max="7173" width="9.140625" style="200"/>
    <col min="7174" max="7174" width="5" style="200" customWidth="true"/>
    <col min="7175" max="7175" width="13.85546875" style="200" customWidth="true"/>
    <col min="7176" max="7177" width="6.28515625" style="200" customWidth="true"/>
    <col min="7178" max="7179" width="7" style="200" customWidth="true"/>
    <col min="7180" max="7186" width="6.28515625" style="200" customWidth="true"/>
    <col min="7187" max="7429" width="9.140625" style="200"/>
    <col min="7430" max="7430" width="5" style="200" customWidth="true"/>
    <col min="7431" max="7431" width="13.85546875" style="200" customWidth="true"/>
    <col min="7432" max="7433" width="6.28515625" style="200" customWidth="true"/>
    <col min="7434" max="7435" width="7" style="200" customWidth="true"/>
    <col min="7436" max="7442" width="6.28515625" style="200" customWidth="true"/>
    <col min="7443" max="7685" width="9.140625" style="200"/>
    <col min="7686" max="7686" width="5" style="200" customWidth="true"/>
    <col min="7687" max="7687" width="13.85546875" style="200" customWidth="true"/>
    <col min="7688" max="7689" width="6.28515625" style="200" customWidth="true"/>
    <col min="7690" max="7691" width="7" style="200" customWidth="true"/>
    <col min="7692" max="7698" width="6.28515625" style="200" customWidth="true"/>
    <col min="7699" max="7941" width="9.140625" style="200"/>
    <col min="7942" max="7942" width="5" style="200" customWidth="true"/>
    <col min="7943" max="7943" width="13.85546875" style="200" customWidth="true"/>
    <col min="7944" max="7945" width="6.28515625" style="200" customWidth="true"/>
    <col min="7946" max="7947" width="7" style="200" customWidth="true"/>
    <col min="7948" max="7954" width="6.28515625" style="200" customWidth="true"/>
    <col min="7955" max="8197" width="9.140625" style="200"/>
    <col min="8198" max="8198" width="5" style="200" customWidth="true"/>
    <col min="8199" max="8199" width="13.85546875" style="200" customWidth="true"/>
    <col min="8200" max="8201" width="6.28515625" style="200" customWidth="true"/>
    <col min="8202" max="8203" width="7" style="200" customWidth="true"/>
    <col min="8204" max="8210" width="6.28515625" style="200" customWidth="true"/>
    <col min="8211" max="8453" width="9.140625" style="200"/>
    <col min="8454" max="8454" width="5" style="200" customWidth="true"/>
    <col min="8455" max="8455" width="13.85546875" style="200" customWidth="true"/>
    <col min="8456" max="8457" width="6.28515625" style="200" customWidth="true"/>
    <col min="8458" max="8459" width="7" style="200" customWidth="true"/>
    <col min="8460" max="8466" width="6.28515625" style="200" customWidth="true"/>
    <col min="8467" max="8709" width="9.140625" style="200"/>
    <col min="8710" max="8710" width="5" style="200" customWidth="true"/>
    <col min="8711" max="8711" width="13.85546875" style="200" customWidth="true"/>
    <col min="8712" max="8713" width="6.28515625" style="200" customWidth="true"/>
    <col min="8714" max="8715" width="7" style="200" customWidth="true"/>
    <col min="8716" max="8722" width="6.28515625" style="200" customWidth="true"/>
    <col min="8723" max="8965" width="9.140625" style="200"/>
    <col min="8966" max="8966" width="5" style="200" customWidth="true"/>
    <col min="8967" max="8967" width="13.85546875" style="200" customWidth="true"/>
    <col min="8968" max="8969" width="6.28515625" style="200" customWidth="true"/>
    <col min="8970" max="8971" width="7" style="200" customWidth="true"/>
    <col min="8972" max="8978" width="6.28515625" style="200" customWidth="true"/>
    <col min="8979" max="9221" width="9.140625" style="200"/>
    <col min="9222" max="9222" width="5" style="200" customWidth="true"/>
    <col min="9223" max="9223" width="13.85546875" style="200" customWidth="true"/>
    <col min="9224" max="9225" width="6.28515625" style="200" customWidth="true"/>
    <col min="9226" max="9227" width="7" style="200" customWidth="true"/>
    <col min="9228" max="9234" width="6.28515625" style="200" customWidth="true"/>
    <col min="9235" max="9477" width="9.140625" style="200"/>
    <col min="9478" max="9478" width="5" style="200" customWidth="true"/>
    <col min="9479" max="9479" width="13.85546875" style="200" customWidth="true"/>
    <col min="9480" max="9481" width="6.28515625" style="200" customWidth="true"/>
    <col min="9482" max="9483" width="7" style="200" customWidth="true"/>
    <col min="9484" max="9490" width="6.28515625" style="200" customWidth="true"/>
    <col min="9491" max="9733" width="9.140625" style="200"/>
    <col min="9734" max="9734" width="5" style="200" customWidth="true"/>
    <col min="9735" max="9735" width="13.85546875" style="200" customWidth="true"/>
    <col min="9736" max="9737" width="6.28515625" style="200" customWidth="true"/>
    <col min="9738" max="9739" width="7" style="200" customWidth="true"/>
    <col min="9740" max="9746" width="6.28515625" style="200" customWidth="true"/>
    <col min="9747" max="9989" width="9.140625" style="200"/>
    <col min="9990" max="9990" width="5" style="200" customWidth="true"/>
    <col min="9991" max="9991" width="13.85546875" style="200" customWidth="true"/>
    <col min="9992" max="9993" width="6.28515625" style="200" customWidth="true"/>
    <col min="9994" max="9995" width="7" style="200" customWidth="true"/>
    <col min="9996" max="10002" width="6.28515625" style="200" customWidth="true"/>
    <col min="10003" max="10245" width="9.140625" style="200"/>
    <col min="10246" max="10246" width="5" style="200" customWidth="true"/>
    <col min="10247" max="10247" width="13.85546875" style="200" customWidth="true"/>
    <col min="10248" max="10249" width="6.28515625" style="200" customWidth="true"/>
    <col min="10250" max="10251" width="7" style="200" customWidth="true"/>
    <col min="10252" max="10258" width="6.28515625" style="200" customWidth="true"/>
    <col min="10259" max="10501" width="9.140625" style="200"/>
    <col min="10502" max="10502" width="5" style="200" customWidth="true"/>
    <col min="10503" max="10503" width="13.85546875" style="200" customWidth="true"/>
    <col min="10504" max="10505" width="6.28515625" style="200" customWidth="true"/>
    <col min="10506" max="10507" width="7" style="200" customWidth="true"/>
    <col min="10508" max="10514" width="6.28515625" style="200" customWidth="true"/>
    <col min="10515" max="10757" width="9.140625" style="200"/>
    <col min="10758" max="10758" width="5" style="200" customWidth="true"/>
    <col min="10759" max="10759" width="13.85546875" style="200" customWidth="true"/>
    <col min="10760" max="10761" width="6.28515625" style="200" customWidth="true"/>
    <col min="10762" max="10763" width="7" style="200" customWidth="true"/>
    <col min="10764" max="10770" width="6.28515625" style="200" customWidth="true"/>
    <col min="10771" max="11013" width="9.140625" style="200"/>
    <col min="11014" max="11014" width="5" style="200" customWidth="true"/>
    <col min="11015" max="11015" width="13.85546875" style="200" customWidth="true"/>
    <col min="11016" max="11017" width="6.28515625" style="200" customWidth="true"/>
    <col min="11018" max="11019" width="7" style="200" customWidth="true"/>
    <col min="11020" max="11026" width="6.28515625" style="200" customWidth="true"/>
    <col min="11027" max="11269" width="9.140625" style="200"/>
    <col min="11270" max="11270" width="5" style="200" customWidth="true"/>
    <col min="11271" max="11271" width="13.85546875" style="200" customWidth="true"/>
    <col min="11272" max="11273" width="6.28515625" style="200" customWidth="true"/>
    <col min="11274" max="11275" width="7" style="200" customWidth="true"/>
    <col min="11276" max="11282" width="6.28515625" style="200" customWidth="true"/>
    <col min="11283" max="11525" width="9.140625" style="200"/>
    <col min="11526" max="11526" width="5" style="200" customWidth="true"/>
    <col min="11527" max="11527" width="13.85546875" style="200" customWidth="true"/>
    <col min="11528" max="11529" width="6.28515625" style="200" customWidth="true"/>
    <col min="11530" max="11531" width="7" style="200" customWidth="true"/>
    <col min="11532" max="11538" width="6.28515625" style="200" customWidth="true"/>
    <col min="11539" max="11781" width="9.140625" style="200"/>
    <col min="11782" max="11782" width="5" style="200" customWidth="true"/>
    <col min="11783" max="11783" width="13.85546875" style="200" customWidth="true"/>
    <col min="11784" max="11785" width="6.28515625" style="200" customWidth="true"/>
    <col min="11786" max="11787" width="7" style="200" customWidth="true"/>
    <col min="11788" max="11794" width="6.28515625" style="200" customWidth="true"/>
    <col min="11795" max="12037" width="9.140625" style="200"/>
    <col min="12038" max="12038" width="5" style="200" customWidth="true"/>
    <col min="12039" max="12039" width="13.85546875" style="200" customWidth="true"/>
    <col min="12040" max="12041" width="6.28515625" style="200" customWidth="true"/>
    <col min="12042" max="12043" width="7" style="200" customWidth="true"/>
    <col min="12044" max="12050" width="6.28515625" style="200" customWidth="true"/>
    <col min="12051" max="12293" width="9.140625" style="200"/>
    <col min="12294" max="12294" width="5" style="200" customWidth="true"/>
    <col min="12295" max="12295" width="13.85546875" style="200" customWidth="true"/>
    <col min="12296" max="12297" width="6.28515625" style="200" customWidth="true"/>
    <col min="12298" max="12299" width="7" style="200" customWidth="true"/>
    <col min="12300" max="12306" width="6.28515625" style="200" customWidth="true"/>
    <col min="12307" max="12549" width="9.140625" style="200"/>
    <col min="12550" max="12550" width="5" style="200" customWidth="true"/>
    <col min="12551" max="12551" width="13.85546875" style="200" customWidth="true"/>
    <col min="12552" max="12553" width="6.28515625" style="200" customWidth="true"/>
    <col min="12554" max="12555" width="7" style="200" customWidth="true"/>
    <col min="12556" max="12562" width="6.28515625" style="200" customWidth="true"/>
    <col min="12563" max="12805" width="9.140625" style="200"/>
    <col min="12806" max="12806" width="5" style="200" customWidth="true"/>
    <col min="12807" max="12807" width="13.85546875" style="200" customWidth="true"/>
    <col min="12808" max="12809" width="6.28515625" style="200" customWidth="true"/>
    <col min="12810" max="12811" width="7" style="200" customWidth="true"/>
    <col min="12812" max="12818" width="6.28515625" style="200" customWidth="true"/>
    <col min="12819" max="13061" width="9.140625" style="200"/>
    <col min="13062" max="13062" width="5" style="200" customWidth="true"/>
    <col min="13063" max="13063" width="13.85546875" style="200" customWidth="true"/>
    <col min="13064" max="13065" width="6.28515625" style="200" customWidth="true"/>
    <col min="13066" max="13067" width="7" style="200" customWidth="true"/>
    <col min="13068" max="13074" width="6.28515625" style="200" customWidth="true"/>
    <col min="13075" max="13317" width="9.140625" style="200"/>
    <col min="13318" max="13318" width="5" style="200" customWidth="true"/>
    <col min="13319" max="13319" width="13.85546875" style="200" customWidth="true"/>
    <col min="13320" max="13321" width="6.28515625" style="200" customWidth="true"/>
    <col min="13322" max="13323" width="7" style="200" customWidth="true"/>
    <col min="13324" max="13330" width="6.28515625" style="200" customWidth="true"/>
    <col min="13331" max="13573" width="9.140625" style="200"/>
    <col min="13574" max="13574" width="5" style="200" customWidth="true"/>
    <col min="13575" max="13575" width="13.85546875" style="200" customWidth="true"/>
    <col min="13576" max="13577" width="6.28515625" style="200" customWidth="true"/>
    <col min="13578" max="13579" width="7" style="200" customWidth="true"/>
    <col min="13580" max="13586" width="6.28515625" style="200" customWidth="true"/>
    <col min="13587" max="13829" width="9.140625" style="200"/>
    <col min="13830" max="13830" width="5" style="200" customWidth="true"/>
    <col min="13831" max="13831" width="13.85546875" style="200" customWidth="true"/>
    <col min="13832" max="13833" width="6.28515625" style="200" customWidth="true"/>
    <col min="13834" max="13835" width="7" style="200" customWidth="true"/>
    <col min="13836" max="13842" width="6.28515625" style="200" customWidth="true"/>
    <col min="13843" max="14085" width="9.140625" style="200"/>
    <col min="14086" max="14086" width="5" style="200" customWidth="true"/>
    <col min="14087" max="14087" width="13.85546875" style="200" customWidth="true"/>
    <col min="14088" max="14089" width="6.28515625" style="200" customWidth="true"/>
    <col min="14090" max="14091" width="7" style="200" customWidth="true"/>
    <col min="14092" max="14098" width="6.28515625" style="200" customWidth="true"/>
    <col min="14099" max="14341" width="9.140625" style="200"/>
    <col min="14342" max="14342" width="5" style="200" customWidth="true"/>
    <col min="14343" max="14343" width="13.85546875" style="200" customWidth="true"/>
    <col min="14344" max="14345" width="6.28515625" style="200" customWidth="true"/>
    <col min="14346" max="14347" width="7" style="200" customWidth="true"/>
    <col min="14348" max="14354" width="6.28515625" style="200" customWidth="true"/>
    <col min="14355" max="14597" width="9.140625" style="200"/>
    <col min="14598" max="14598" width="5" style="200" customWidth="true"/>
    <col min="14599" max="14599" width="13.85546875" style="200" customWidth="true"/>
    <col min="14600" max="14601" width="6.28515625" style="200" customWidth="true"/>
    <col min="14602" max="14603" width="7" style="200" customWidth="true"/>
    <col min="14604" max="14610" width="6.28515625" style="200" customWidth="true"/>
    <col min="14611" max="14853" width="9.140625" style="200"/>
    <col min="14854" max="14854" width="5" style="200" customWidth="true"/>
    <col min="14855" max="14855" width="13.85546875" style="200" customWidth="true"/>
    <col min="14856" max="14857" width="6.28515625" style="200" customWidth="true"/>
    <col min="14858" max="14859" width="7" style="200" customWidth="true"/>
    <col min="14860" max="14866" width="6.28515625" style="200" customWidth="true"/>
    <col min="14867" max="15109" width="9.140625" style="200"/>
    <col min="15110" max="15110" width="5" style="200" customWidth="true"/>
    <col min="15111" max="15111" width="13.85546875" style="200" customWidth="true"/>
    <col min="15112" max="15113" width="6.28515625" style="200" customWidth="true"/>
    <col min="15114" max="15115" width="7" style="200" customWidth="true"/>
    <col min="15116" max="15122" width="6.28515625" style="200" customWidth="true"/>
    <col min="15123" max="15365" width="9.140625" style="200"/>
    <col min="15366" max="15366" width="5" style="200" customWidth="true"/>
    <col min="15367" max="15367" width="13.85546875" style="200" customWidth="true"/>
    <col min="15368" max="15369" width="6.28515625" style="200" customWidth="true"/>
    <col min="15370" max="15371" width="7" style="200" customWidth="true"/>
    <col min="15372" max="15378" width="6.28515625" style="200" customWidth="true"/>
    <col min="15379" max="15621" width="9.140625" style="200"/>
    <col min="15622" max="15622" width="5" style="200" customWidth="true"/>
    <col min="15623" max="15623" width="13.85546875" style="200" customWidth="true"/>
    <col min="15624" max="15625" width="6.28515625" style="200" customWidth="true"/>
    <col min="15626" max="15627" width="7" style="200" customWidth="true"/>
    <col min="15628" max="15634" width="6.28515625" style="200" customWidth="true"/>
    <col min="15635" max="15877" width="9.140625" style="200"/>
    <col min="15878" max="15878" width="5" style="200" customWidth="true"/>
    <col min="15879" max="15879" width="13.85546875" style="200" customWidth="true"/>
    <col min="15880" max="15881" width="6.28515625" style="200" customWidth="true"/>
    <col min="15882" max="15883" width="7" style="200" customWidth="true"/>
    <col min="15884" max="15890" width="6.28515625" style="200" customWidth="true"/>
    <col min="15891" max="16133" width="9.140625" style="200"/>
    <col min="16134" max="16134" width="5" style="200" customWidth="true"/>
    <col min="16135" max="16135" width="13.85546875" style="200" customWidth="true"/>
    <col min="16136" max="16137" width="6.28515625" style="200" customWidth="true"/>
    <col min="16138" max="16139" width="7" style="200" customWidth="true"/>
    <col min="16140" max="16146" width="6.28515625" style="200" customWidth="true"/>
    <col min="16147" max="16384" width="9.140625" style="200"/>
  </cols>
  <sheetData>
    <row r="4" ht="27" customHeight="true" x14ac:dyDescent="0.4">
      <c r="B4" s="790" t="s">
        <v>132</v>
      </c>
      <c r="C4" s="791"/>
      <c r="D4" s="791"/>
      <c r="E4" s="791"/>
      <c r="F4" s="791"/>
      <c r="G4" s="791"/>
      <c r="H4" s="791"/>
      <c r="I4" s="791"/>
      <c r="J4" s="791"/>
      <c r="K4" s="791"/>
      <c r="L4" s="791"/>
      <c r="M4" s="791"/>
      <c r="N4" s="791"/>
      <c r="O4" s="791"/>
      <c r="P4" s="791"/>
      <c r="Q4" s="791"/>
      <c r="R4" s="791"/>
      <c r="S4" s="791"/>
      <c r="T4" s="791"/>
      <c r="U4" s="791"/>
      <c r="V4" s="791"/>
      <c r="W4" s="791"/>
      <c r="X4" s="791"/>
      <c r="Y4" s="791"/>
    </row>
    <row r="5" ht="28.5" customHeight="true" x14ac:dyDescent="0.4">
      <c r="B5" s="782" t="str">
        <f ca="true">IF(ISERROR(INDIRECT(CONCATENATE($E$32,"!A2"))),"",INDIRECT(CONCATENATE($E$32,"!A2")))</f>
        <v/>
      </c>
      <c r="C5" s="792"/>
      <c r="D5" s="792"/>
      <c r="E5" s="792"/>
      <c r="F5" s="792"/>
      <c r="G5" s="792"/>
      <c r="H5" s="792"/>
      <c r="I5" s="792"/>
      <c r="J5" s="792"/>
      <c r="K5" s="791"/>
      <c r="L5" s="791"/>
      <c r="M5" s="791"/>
      <c r="N5" s="791"/>
      <c r="O5" s="791"/>
      <c r="P5" s="791"/>
      <c r="Q5" s="791"/>
      <c r="R5" s="791"/>
      <c r="S5" s="791"/>
      <c r="T5" s="791"/>
      <c r="U5" s="791"/>
      <c r="V5" s="791"/>
      <c r="W5" s="791"/>
      <c r="X5" s="791"/>
      <c r="Y5" s="791"/>
    </row>
    <row r="6" x14ac:dyDescent="0.2">
      <c r="F6" s="200"/>
      <c r="G6" s="200"/>
      <c r="J6" s="201"/>
      <c r="K6" s="201"/>
      <c r="L6" s="201"/>
      <c r="M6" s="201"/>
      <c r="N6" s="201"/>
      <c r="O6" s="201"/>
      <c r="P6" s="201"/>
    </row>
    <row r="7" s="202" customFormat="true" ht="16.5" customHeight="true" x14ac:dyDescent="0.25">
      <c r="B7" s="788" t="str">
        <f ca="true">CONCATENATE("National ",IF(ISERROR(INDIRECT(CONCATENATE($E$32,"!A2"))),"",INDIRECT(CONCATENATE($E$32,"!A210"))))</f>
        <v>National </v>
      </c>
      <c r="C7" s="789"/>
      <c r="D7" s="789"/>
      <c r="E7" s="789"/>
      <c r="F7" s="789"/>
      <c r="G7" s="789"/>
      <c r="H7" s="789"/>
      <c r="K7" s="806" t="str">
        <f ca="true">CONCATENATE("Urban ",IF(ISERROR(INDIRECT(CONCATENATE($E$32,"!A2"))),"",INDIRECT(CONCATENATE($E$32,"!A210"))))</f>
        <v>Urban </v>
      </c>
      <c r="L7" s="807"/>
      <c r="M7" s="807"/>
      <c r="N7" s="807"/>
      <c r="O7" s="807"/>
      <c r="P7" s="807"/>
      <c r="S7" s="806" t="str">
        <f ca="true">CONCATENATE("Rural ",IF(ISERROR(INDIRECT(CONCATENATE($E$32,"!A2"))),"",INDIRECT(CONCATENATE($E$32,"!A210"))))</f>
        <v>Rural </v>
      </c>
      <c r="T7" s="807"/>
      <c r="U7" s="807"/>
      <c r="V7" s="807"/>
      <c r="W7" s="807"/>
      <c r="X7" s="807"/>
    </row>
    <row r="8" s="202" customFormat="true" x14ac:dyDescent="0.2"/>
    <row r="17" x14ac:dyDescent="0.2">
      <c r="Q17" s="201"/>
      <c r="R17" s="201"/>
      <c r="S17" s="201"/>
      <c r="T17" s="201"/>
      <c r="U17" s="201"/>
      <c r="V17" s="201"/>
    </row>
    <row r="18" x14ac:dyDescent="0.2">
      <c r="Q18" s="201"/>
      <c r="R18" s="201"/>
      <c r="S18" s="201"/>
      <c r="T18" s="201"/>
      <c r="U18" s="201"/>
      <c r="V18" s="201"/>
    </row>
    <row r="19" x14ac:dyDescent="0.2">
      <c r="Q19" s="201"/>
      <c r="R19" s="201"/>
      <c r="S19" s="201"/>
      <c r="T19" s="201"/>
      <c r="U19" s="201"/>
      <c r="V19" s="201"/>
    </row>
    <row r="20" x14ac:dyDescent="0.2">
      <c r="Q20" s="201"/>
      <c r="R20" s="201"/>
      <c r="S20" s="201"/>
      <c r="T20" s="201"/>
      <c r="U20" s="201"/>
      <c r="V20" s="201"/>
    </row>
    <row r="21" x14ac:dyDescent="0.2">
      <c r="Q21" s="201"/>
      <c r="R21" s="201"/>
      <c r="S21" s="201"/>
      <c r="T21" s="201"/>
      <c r="U21" s="201"/>
      <c r="V21" s="201"/>
    </row>
    <row r="22" x14ac:dyDescent="0.2">
      <c r="Q22" s="201"/>
      <c r="R22" s="201"/>
      <c r="S22" s="201"/>
      <c r="T22" s="201"/>
      <c r="U22" s="201"/>
      <c r="V22" s="201"/>
    </row>
    <row r="23" x14ac:dyDescent="0.2">
      <c r="Q23" s="201"/>
      <c r="R23" s="201"/>
      <c r="S23" s="201"/>
      <c r="T23" s="201"/>
      <c r="U23" s="201"/>
      <c r="V23" s="201"/>
    </row>
    <row r="32" s="204" customFormat="true" x14ac:dyDescent="0.2">
      <c r="E32" s="817">
        <f>INDEX(B88:B100,A88)</f>
        <v>0</v>
      </c>
      <c r="F32" s="818"/>
      <c r="G32" s="797" t="str">
        <f ca="true">IF(ISERROR(INDIRECT(CONCATENATE($E$32,"!A2"))),"",INDIRECT(CONCATENATE($E$32,"!A2")))</f>
        <v/>
      </c>
      <c r="H32" s="798"/>
      <c r="I32" s="798"/>
      <c r="J32" s="799"/>
      <c r="K32" s="803" t="s">
        <v>0</v>
      </c>
      <c r="L32" s="804"/>
      <c r="M32" s="805"/>
      <c r="N32" s="803" t="s">
        <v>1</v>
      </c>
      <c r="O32" s="804"/>
      <c r="P32" s="805"/>
      <c r="Q32" s="803" t="s">
        <v>2</v>
      </c>
      <c r="R32" s="804"/>
      <c r="S32" s="805"/>
      <c r="T32" s="803" t="s">
        <v>3</v>
      </c>
      <c r="U32" s="804"/>
      <c r="V32" s="805"/>
      <c r="W32" s="803" t="s">
        <v>4</v>
      </c>
      <c r="X32" s="804"/>
      <c r="Y32" s="805"/>
    </row>
    <row r="33" s="208" customFormat="true" ht="22.5" customHeight="true" x14ac:dyDescent="0.2">
      <c r="E33" s="819"/>
      <c r="F33" s="820"/>
      <c r="G33" s="800"/>
      <c r="H33" s="801"/>
      <c r="I33" s="801"/>
      <c r="J33" s="802"/>
      <c r="K33" s="205" t="s">
        <v>15</v>
      </c>
      <c r="L33" s="206" t="s">
        <v>16</v>
      </c>
      <c r="M33" s="207" t="s">
        <v>20</v>
      </c>
      <c r="N33" s="205" t="s">
        <v>15</v>
      </c>
      <c r="O33" s="206" t="s">
        <v>16</v>
      </c>
      <c r="P33" s="207" t="s">
        <v>20</v>
      </c>
      <c r="Q33" s="205" t="s">
        <v>15</v>
      </c>
      <c r="R33" s="206" t="s">
        <v>16</v>
      </c>
      <c r="S33" s="207" t="s">
        <v>20</v>
      </c>
      <c r="T33" s="205" t="s">
        <v>15</v>
      </c>
      <c r="U33" s="206" t="s">
        <v>16</v>
      </c>
      <c r="V33" s="207" t="s">
        <v>20</v>
      </c>
      <c r="W33" s="205" t="s">
        <v>15</v>
      </c>
      <c r="X33" s="206" t="s">
        <v>16</v>
      </c>
      <c r="Y33" s="207" t="s">
        <v>20</v>
      </c>
    </row>
    <row r="34" ht="15" x14ac:dyDescent="0.2">
      <c r="B34" s="793" t="s">
        <v>21</v>
      </c>
      <c r="C34" s="794"/>
      <c r="D34" s="794"/>
      <c r="E34" s="271"/>
      <c r="F34" s="200"/>
      <c r="G34" s="754" t="s">
        <v>5</v>
      </c>
      <c r="H34" s="755"/>
      <c r="I34" s="758"/>
      <c r="J34" s="810" t="str">
        <f ca="true">IF(ISERROR(INDIRECT(CONCATENATE(#REF!,"!A2"))),"",INDIRECT(CONCATENATE(#REF!,"!A210")))</f>
        <v/>
      </c>
      <c r="K34" s="808" t="str">
        <f ca="true">IF(ISERROR(INDIRECT(CONCATENATE($E$32,"!C222"))),"",INDIRECT(CONCATENATE($E$32,"!C222")))</f>
        <v/>
      </c>
      <c r="L34" s="814" t="str">
        <f ca="true">IF(ISERROR(INDIRECT(CONCATENATE($E$32,"!C223"))),"",INDIRECT(CONCATENATE($E$32,"!C223")))</f>
        <v/>
      </c>
      <c r="M34" s="812" t="str">
        <f ca="true">IF(ISERROR(INDIRECT(CONCATENATE($E$32,"!C224"))),"",INDIRECT(CONCATENATE($E$32,"!C224")))</f>
        <v/>
      </c>
      <c r="N34" s="808" t="str">
        <f ca="true">IF(ISERROR(INDIRECT(CONCATENATE($E$32,"!D222"))),"",INDIRECT(CONCATENATE($E$32,"!D222")))</f>
        <v/>
      </c>
      <c r="O34" s="814" t="str">
        <f ca="true">IF(ISERROR(INDIRECT(CONCATENATE($E$32,"!D223"))),"",INDIRECT(CONCATENATE($E$32,"!D223")))</f>
        <v/>
      </c>
      <c r="P34" s="812" t="str">
        <f ca="true">IF(ISERROR(INDIRECT(CONCATENATE($E$32,"!D224"))),"",INDIRECT(CONCATENATE($E$32,"!D224")))</f>
        <v/>
      </c>
      <c r="Q34" s="808" t="str">
        <f ca="true">IF(ISERROR(INDIRECT(CONCATENATE($E$32,"!E222"))),"",INDIRECT(CONCATENATE($E$32,"!E222")))</f>
        <v/>
      </c>
      <c r="R34" s="814" t="str">
        <f ca="true">IF(ISERROR(INDIRECT(CONCATENATE($E$32,"!E223"))),"",INDIRECT(CONCATENATE($E$32,"!E223")))</f>
        <v/>
      </c>
      <c r="S34" s="812" t="str">
        <f ca="true">IF(ISERROR(INDIRECT(CONCATENATE($E$32,"!E224"))),"",INDIRECT(CONCATENATE($E$32,"!E224")))</f>
        <v/>
      </c>
      <c r="T34" s="808" t="str">
        <f ca="true">IF(ISERROR(INDIRECT(CONCATENATE($E$32,"!F222"))),"",INDIRECT(CONCATENATE($E$32,"!F222")))</f>
        <v/>
      </c>
      <c r="U34" s="814" t="str">
        <f ca="true">IF(ISERROR(INDIRECT(CONCATENATE($E$32,"!F223"))),"",INDIRECT(CONCATENATE($E$32,"!F223")))</f>
        <v/>
      </c>
      <c r="V34" s="812" t="str">
        <f ca="true">IF(ISERROR(INDIRECT(CONCATENATE($E$32,"!F224"))),"",INDIRECT(CONCATENATE($E$32,"!F224")))</f>
        <v/>
      </c>
      <c r="W34" s="808" t="str">
        <f ca="true">IF(ISERROR(INDIRECT(CONCATENATE($E$32,"!G222"))),"",INDIRECT(CONCATENATE($E$32,"!G222")))</f>
        <v/>
      </c>
      <c r="X34" s="814" t="str">
        <f ca="true">IF(ISERROR(INDIRECT(CONCATENATE($E$32,"!G223"))),"",INDIRECT(CONCATENATE($E$32,"!G223")))</f>
        <v/>
      </c>
      <c r="Y34" s="812" t="str">
        <f ca="true">IF(ISERROR(INDIRECT(CONCATENATE($E$32,"!G224"))),"",INDIRECT(CONCATENATE($E$32,"!G224")))</f>
        <v/>
      </c>
      <c r="Z34" s="272"/>
    </row>
    <row r="35" ht="15" x14ac:dyDescent="0.2">
      <c r="B35" s="795"/>
      <c r="C35" s="796"/>
      <c r="D35" s="796"/>
      <c r="E35" s="271"/>
      <c r="F35" s="200"/>
      <c r="G35" s="756"/>
      <c r="H35" s="757"/>
      <c r="I35" s="759"/>
      <c r="J35" s="811"/>
      <c r="K35" s="809"/>
      <c r="L35" s="815"/>
      <c r="M35" s="813"/>
      <c r="N35" s="809"/>
      <c r="O35" s="815"/>
      <c r="P35" s="813"/>
      <c r="Q35" s="809"/>
      <c r="R35" s="815"/>
      <c r="S35" s="813"/>
      <c r="T35" s="809"/>
      <c r="U35" s="815"/>
      <c r="V35" s="813"/>
      <c r="W35" s="809"/>
      <c r="X35" s="815"/>
      <c r="Y35" s="813"/>
      <c r="Z35" s="272"/>
    </row>
    <row r="36" ht="12.75" customHeight="true" x14ac:dyDescent="0.2">
      <c r="E36" s="273"/>
      <c r="F36" s="200"/>
      <c r="G36" s="272"/>
      <c r="H36" s="272"/>
      <c r="I36" s="272"/>
      <c r="J36" s="272"/>
      <c r="K36" s="272"/>
      <c r="L36" s="274"/>
      <c r="M36" s="274"/>
      <c r="N36" s="272"/>
      <c r="O36" s="272"/>
      <c r="P36" s="272"/>
      <c r="Q36" s="272"/>
      <c r="R36" s="272"/>
      <c r="S36" s="272"/>
      <c r="T36" s="272"/>
      <c r="U36" s="272"/>
      <c r="V36" s="272"/>
      <c r="W36" s="272"/>
      <c r="X36" s="272"/>
      <c r="Y36" s="272"/>
      <c r="Z36" s="272"/>
    </row>
    <row r="37" x14ac:dyDescent="0.2">
      <c r="E37" s="273"/>
      <c r="F37" s="200"/>
      <c r="G37" s="754" t="s">
        <v>6</v>
      </c>
      <c r="H37" s="755"/>
      <c r="I37" s="758"/>
      <c r="J37" s="810" t="str">
        <f ca="true">IF(ISERROR(INDIRECT(CONCATENATE(#REF!,"!A2"))),"",INDIRECT(CONCATENATE(#REF!,"!A210")))</f>
        <v/>
      </c>
      <c r="K37" s="808" t="str">
        <f ca="true">IF(ISERROR(INDIRECT(CONCATENATE($E$32,"!H222"))),"",INDIRECT(CONCATENATE($E$32,"!H222")))</f>
        <v/>
      </c>
      <c r="L37" s="814" t="str">
        <f ca="true">IF(ISERROR(INDIRECT(CONCATENATE($E$32,"!H223"))),"",INDIRECT(CONCATENATE($E$32,"!H223")))</f>
        <v/>
      </c>
      <c r="M37" s="812" t="str">
        <f ca="true">IF(ISERROR(INDIRECT(CONCATENATE($E$32,"!H224"))),"",INDIRECT(CONCATENATE($E$32,"!H224")))</f>
        <v/>
      </c>
      <c r="N37" s="808" t="str">
        <f ca="true">IF(ISERROR(INDIRECT(CONCATENATE($E$32,"!I222"))),"",INDIRECT(CONCATENATE($E$32,"!I222")))</f>
        <v/>
      </c>
      <c r="O37" s="814" t="str">
        <f ca="true">IF(ISERROR(INDIRECT(CONCATENATE($E$32,"!I223"))),"",INDIRECT(CONCATENATE($E$32,"!I223")))</f>
        <v/>
      </c>
      <c r="P37" s="812" t="str">
        <f ca="true">IF(ISERROR(INDIRECT(CONCATENATE($E$32,"!I224"))),"",INDIRECT(CONCATENATE($E$32,"!I224")))</f>
        <v/>
      </c>
      <c r="Q37" s="808" t="str">
        <f ca="true">IF(ISERROR(INDIRECT(CONCATENATE($E$32,"!J222"))),"",INDIRECT(CONCATENATE($E$32,"!J222")))</f>
        <v/>
      </c>
      <c r="R37" s="814" t="str">
        <f ca="true">IF(ISERROR(INDIRECT(CONCATENATE($E$32,"!J223"))),"",INDIRECT(CONCATENATE($E$32,"!J223")))</f>
        <v/>
      </c>
      <c r="S37" s="812" t="str">
        <f ca="true">IF(ISERROR(INDIRECT(CONCATENATE($E$32,"!J224"))),"",INDIRECT(CONCATENATE($E$32,"!J224")))</f>
        <v/>
      </c>
      <c r="T37" s="808" t="str">
        <f ca="true">IF(ISERROR(INDIRECT(CONCATENATE($E$32,"!K222"))),"",INDIRECT(CONCATENATE($E$32,"!K222")))</f>
        <v/>
      </c>
      <c r="U37" s="814" t="str">
        <f ca="true">IF(ISERROR(INDIRECT(CONCATENATE($E$32,"!K223"))),"",INDIRECT(CONCATENATE($E$32,"!K223")))</f>
        <v/>
      </c>
      <c r="V37" s="812" t="str">
        <f ca="true">IF(ISERROR(INDIRECT(CONCATENATE($E$32,"!K224"))),"",INDIRECT(CONCATENATE($E$32,"!K224")))</f>
        <v/>
      </c>
      <c r="W37" s="808" t="str">
        <f ca="true">IF(ISERROR(INDIRECT(CONCATENATE($E$32,"!L222"))),"",INDIRECT(CONCATENATE($E$32,"!L222")))</f>
        <v/>
      </c>
      <c r="X37" s="814" t="str">
        <f ca="true">IF(ISERROR(INDIRECT(CONCATENATE($E$32,"!L223"))),"",INDIRECT(CONCATENATE($E$32,"!L223")))</f>
        <v/>
      </c>
      <c r="Y37" s="812" t="str">
        <f ca="true">IF(ISERROR(INDIRECT(CONCATENATE($E$32,"!L224"))),"",INDIRECT(CONCATENATE($E$32,"!L224")))</f>
        <v/>
      </c>
      <c r="Z37" s="272"/>
    </row>
    <row r="38" x14ac:dyDescent="0.2">
      <c r="F38" s="200"/>
      <c r="G38" s="756"/>
      <c r="H38" s="757"/>
      <c r="I38" s="759"/>
      <c r="J38" s="816"/>
      <c r="K38" s="809"/>
      <c r="L38" s="815"/>
      <c r="M38" s="813"/>
      <c r="N38" s="809"/>
      <c r="O38" s="815"/>
      <c r="P38" s="813"/>
      <c r="Q38" s="809"/>
      <c r="R38" s="815"/>
      <c r="S38" s="813"/>
      <c r="T38" s="809"/>
      <c r="U38" s="815"/>
      <c r="V38" s="813"/>
      <c r="W38" s="809"/>
      <c r="X38" s="815"/>
      <c r="Y38" s="813"/>
      <c r="Z38" s="272"/>
    </row>
    <row r="39" x14ac:dyDescent="0.2">
      <c r="F39" s="200"/>
      <c r="G39" s="272"/>
      <c r="H39" s="272"/>
      <c r="I39" s="272"/>
      <c r="J39" s="272"/>
      <c r="K39" s="272"/>
      <c r="L39" s="272"/>
      <c r="M39" s="274"/>
      <c r="N39" s="274"/>
      <c r="O39" s="272"/>
      <c r="P39" s="272"/>
      <c r="Q39" s="272"/>
      <c r="R39" s="272"/>
      <c r="S39" s="272"/>
      <c r="T39" s="272"/>
      <c r="U39" s="272"/>
      <c r="V39" s="272"/>
      <c r="W39" s="272"/>
      <c r="X39" s="272"/>
      <c r="Y39" s="272"/>
      <c r="Z39" s="272"/>
    </row>
    <row r="40" x14ac:dyDescent="0.2">
      <c r="F40" s="200"/>
      <c r="G40" s="754" t="s">
        <v>7</v>
      </c>
      <c r="H40" s="755"/>
      <c r="I40" s="758"/>
      <c r="J40" s="810" t="str">
        <f ca="true">IF(ISERROR(INDIRECT(CONCATENATE(#REF!,"!A2"))),"",INDIRECT(CONCATENATE(#REF!,"!A210")))</f>
        <v/>
      </c>
      <c r="K40" s="808" t="str">
        <f ca="true">IF(ISERROR(INDIRECT(CONCATENATE($E$32,"!M222"))),"",INDIRECT(CONCATENATE($E$32,"!M222")))</f>
        <v/>
      </c>
      <c r="L40" s="814" t="str">
        <f ca="true">IF(ISERROR(INDIRECT(CONCATENATE($E$32,"!M223"))),"",INDIRECT(CONCATENATE($E$32,"!M223")))</f>
        <v/>
      </c>
      <c r="M40" s="812" t="str">
        <f ca="true">IF(ISERROR(INDIRECT(CONCATENATE($E$32,"!M224"))),"",INDIRECT(CONCATENATE($E$32,"!M224")))</f>
        <v/>
      </c>
      <c r="N40" s="808" t="str">
        <f ca="true">IF(ISERROR(INDIRECT(CONCATENATE($E$32,"!N222"))),"",INDIRECT(CONCATENATE($E$32,"!N222")))</f>
        <v/>
      </c>
      <c r="O40" s="814" t="str">
        <f ca="true">IF(ISERROR(INDIRECT(CONCATENATE($E$32,"!N223"))),"",INDIRECT(CONCATENATE($E$32,"!N223")))</f>
        <v/>
      </c>
      <c r="P40" s="812" t="str">
        <f ca="true">IF(ISERROR(INDIRECT(CONCATENATE($E$32,"!N224"))),"",INDIRECT(CONCATENATE($E$32,"!N224")))</f>
        <v/>
      </c>
      <c r="Q40" s="808" t="str">
        <f ca="true">IF(ISERROR(INDIRECT(CONCATENATE($E$32,"!O222"))),"",INDIRECT(CONCATENATE($E$32,"!O222")))</f>
        <v/>
      </c>
      <c r="R40" s="814" t="str">
        <f ca="true">IF(ISERROR(INDIRECT(CONCATENATE($E$32,"!O223"))),"",INDIRECT(CONCATENATE($E$32,"!O223")))</f>
        <v/>
      </c>
      <c r="S40" s="812" t="str">
        <f ca="true">IF(ISERROR(INDIRECT(CONCATENATE($E$32,"!O224"))),"",INDIRECT(CONCATENATE($E$32,"!O224")))</f>
        <v/>
      </c>
      <c r="T40" s="808" t="str">
        <f ca="true">IF(ISERROR(INDIRECT(CONCATENATE($E$32,"!P222"))),"",INDIRECT(CONCATENATE($E$32,"!P222")))</f>
        <v/>
      </c>
      <c r="U40" s="814" t="str">
        <f ca="true">IF(ISERROR(INDIRECT(CONCATENATE($E$32,"!P223"))),"",INDIRECT(CONCATENATE($E$32,"!P223")))</f>
        <v/>
      </c>
      <c r="V40" s="812" t="str">
        <f ca="true">IF(ISERROR(INDIRECT(CONCATENATE($E$32,"!P224"))),"",INDIRECT(CONCATENATE($E$32,"!P224")))</f>
        <v/>
      </c>
      <c r="W40" s="808" t="str">
        <f ca="true">IF(ISERROR(INDIRECT(CONCATENATE($E$32,"!Q222"))),"",INDIRECT(CONCATENATE($E$32,"!Q222")))</f>
        <v/>
      </c>
      <c r="X40" s="814" t="str">
        <f ca="true">IF(ISERROR(INDIRECT(CONCATENATE($E$32,"!Q223"))),"",INDIRECT(CONCATENATE($E$32,"!Q223")))</f>
        <v/>
      </c>
      <c r="Y40" s="812" t="str">
        <f ca="true">IF(ISERROR(INDIRECT(CONCATENATE($E$32,"!Q224"))),"",INDIRECT(CONCATENATE($E$32,"!Q224")))</f>
        <v/>
      </c>
      <c r="Z40" s="272"/>
    </row>
    <row r="41" x14ac:dyDescent="0.2">
      <c r="F41" s="200"/>
      <c r="G41" s="756"/>
      <c r="H41" s="757"/>
      <c r="I41" s="759"/>
      <c r="J41" s="816"/>
      <c r="K41" s="809"/>
      <c r="L41" s="815"/>
      <c r="M41" s="813"/>
      <c r="N41" s="809"/>
      <c r="O41" s="815"/>
      <c r="P41" s="813"/>
      <c r="Q41" s="809"/>
      <c r="R41" s="815"/>
      <c r="S41" s="813"/>
      <c r="T41" s="809"/>
      <c r="U41" s="815"/>
      <c r="V41" s="813"/>
      <c r="W41" s="809"/>
      <c r="X41" s="815"/>
      <c r="Y41" s="813"/>
      <c r="Z41" s="272"/>
    </row>
    <row r="43" x14ac:dyDescent="0.2">
      <c r="F43" s="200"/>
      <c r="G43" s="200"/>
    </row>
    <row r="44" x14ac:dyDescent="0.2">
      <c r="F44" s="200"/>
      <c r="G44" s="200"/>
    </row>
    <row r="45" x14ac:dyDescent="0.2">
      <c r="F45" s="200"/>
      <c r="G45" s="200"/>
    </row>
    <row r="46" x14ac:dyDescent="0.2">
      <c r="F46" s="200"/>
      <c r="G46" s="200"/>
    </row>
    <row r="48" ht="15" x14ac:dyDescent="0.2">
      <c r="H48" s="271"/>
    </row>
    <row r="88" hidden="true" x14ac:dyDescent="0.2">
      <c r="A88" s="168">
        <v>2</v>
      </c>
      <c r="B88" s="168" t="s">
        <v>134</v>
      </c>
    </row>
    <row r="89" hidden="true" x14ac:dyDescent="0.2">
      <c r="B89" s="168"/>
    </row>
    <row r="90" hidden="true" x14ac:dyDescent="0.2">
      <c r="B90" s="168"/>
    </row>
    <row r="91" hidden="true" x14ac:dyDescent="0.2">
      <c r="B91" s="168"/>
    </row>
    <row r="92" hidden="true" x14ac:dyDescent="0.2">
      <c r="B92" s="168"/>
    </row>
    <row r="93" hidden="true" x14ac:dyDescent="0.2">
      <c r="B93" s="168"/>
    </row>
    <row r="94" hidden="true" x14ac:dyDescent="0.2">
      <c r="B94" s="168"/>
    </row>
    <row r="95" hidden="true" x14ac:dyDescent="0.2">
      <c r="B95" s="168"/>
    </row>
    <row r="96" hidden="true" x14ac:dyDescent="0.2">
      <c r="B96" s="168"/>
    </row>
    <row r="97" hidden="true" x14ac:dyDescent="0.2">
      <c r="B97" s="168"/>
    </row>
    <row r="98" hidden="true" x14ac:dyDescent="0.2">
      <c r="B98" s="168"/>
    </row>
    <row r="99" hidden="true" x14ac:dyDescent="0.2">
      <c r="B99" s="168"/>
    </row>
    <row r="100" hidden="true" x14ac:dyDescent="0.2">
      <c r="B100" s="168"/>
    </row>
  </sheetData>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3ECCE2-2C68-4B95-8CB1-32FD1ADFB436}">
  <sheetPr codeName="Feuil5"/>
  <dimension ref="A1:CZ1200"/>
  <sheetViews>
    <sheetView showGridLines="false" workbookViewId="0"/>
  </sheetViews>
  <sheetFormatPr defaultColWidth="9.140625" defaultRowHeight="15" customHeight="true" x14ac:dyDescent="0.2"/>
  <cols>
    <col min="1" max="1" width="31.5703125" style="437" customWidth="true"/>
    <col min="2" max="2" width="41.5703125" style="437" customWidth="true"/>
    <col min="3" max="17" width="10.7109375" style="437" customWidth="true"/>
    <col min="18" max="25" width="12.5703125" style="437" customWidth="true"/>
    <col min="26" max="52" width="12.5703125" style="689" customWidth="true"/>
    <col min="53" max="53" width="31.5703125" style="496" customWidth="true"/>
    <col min="54" max="54" width="41.5703125" style="343" customWidth="true"/>
    <col min="55" max="69" width="9.140625" style="496"/>
    <col min="70" max="77" width="12.5703125" style="496" customWidth="true"/>
    <col min="78" max="104" width="12.5703125" style="689" customWidth="true"/>
    <col min="105" max="16384" width="9.140625" style="437"/>
  </cols>
  <sheetData>
    <row r="1" s="414" customFormat="true" ht="18" customHeight="true" x14ac:dyDescent="0.2">
      <c r="Z1" s="689"/>
      <c r="AA1" s="689"/>
      <c r="AB1" s="689"/>
      <c r="AC1" s="689"/>
      <c r="AD1" s="689"/>
      <c r="AE1" s="689"/>
      <c r="AF1" s="689"/>
      <c r="AG1" s="689"/>
      <c r="AH1" s="689"/>
      <c r="AI1" s="689"/>
      <c r="AJ1" s="689"/>
      <c r="AK1" s="689"/>
      <c r="AL1" s="689"/>
      <c r="AM1" s="689"/>
      <c r="AN1" s="689"/>
      <c r="AO1" s="689"/>
      <c r="AP1" s="689"/>
      <c r="AQ1" s="689"/>
      <c r="AR1" s="689"/>
      <c r="AS1" s="689"/>
      <c r="AT1" s="689"/>
      <c r="AU1" s="689"/>
      <c r="AV1" s="689"/>
      <c r="AW1" s="689"/>
      <c r="AX1" s="689"/>
      <c r="AY1" s="689"/>
      <c r="AZ1" s="689"/>
      <c r="BA1" s="275"/>
      <c r="BB1" s="298"/>
      <c r="BC1" s="275"/>
      <c r="BD1" s="275"/>
      <c r="BE1" s="275"/>
      <c r="BF1" s="275"/>
      <c r="BG1" s="275"/>
      <c r="BH1" s="275"/>
      <c r="BI1" s="275"/>
      <c r="BJ1" s="275"/>
      <c r="BK1" s="275"/>
      <c r="BL1" s="275"/>
      <c r="BM1" s="275"/>
      <c r="BN1" s="275"/>
      <c r="BO1" s="275"/>
      <c r="BP1" s="275"/>
      <c r="BQ1" s="275"/>
      <c r="BR1" s="275"/>
      <c r="BS1" s="275"/>
      <c r="BT1" s="275"/>
      <c r="BU1" s="275"/>
      <c r="BV1" s="275"/>
      <c r="BW1" s="275"/>
      <c r="BX1" s="275"/>
      <c r="BY1" s="275"/>
      <c r="BZ1" s="689"/>
      <c r="CA1" s="689"/>
      <c r="CB1" s="689"/>
      <c r="CC1" s="689"/>
      <c r="CD1" s="689"/>
      <c r="CE1" s="689"/>
      <c r="CF1" s="689"/>
      <c r="CG1" s="689"/>
      <c r="CH1" s="689"/>
      <c r="CI1" s="689"/>
      <c r="CJ1" s="689"/>
      <c r="CK1" s="689"/>
      <c r="CL1" s="689"/>
      <c r="CM1" s="689"/>
      <c r="CN1" s="689"/>
      <c r="CO1" s="689"/>
      <c r="CP1" s="689"/>
      <c r="CQ1" s="689"/>
      <c r="CR1" s="689"/>
      <c r="CS1" s="689"/>
      <c r="CT1" s="689"/>
      <c r="CU1" s="689"/>
      <c r="CV1" s="689"/>
      <c r="CW1" s="689"/>
      <c r="CX1" s="689"/>
      <c r="CY1" s="689"/>
      <c r="CZ1" s="689"/>
    </row>
    <row r="2" s="414" customFormat="true" ht="22.5" customHeight="true" x14ac:dyDescent="0.35">
      <c r="A2" s="333" t="str">
        <f>A1026</f>
        <v>Afghanistan</v>
      </c>
      <c r="B2" s="334"/>
      <c r="Z2" s="689"/>
      <c r="AA2" s="689"/>
      <c r="AB2" s="689"/>
      <c r="AC2" s="689"/>
      <c r="AD2" s="689"/>
      <c r="AE2" s="689"/>
      <c r="AF2" s="689"/>
      <c r="AG2" s="689"/>
      <c r="AH2" s="689"/>
      <c r="AI2" s="689"/>
      <c r="AJ2" s="689"/>
      <c r="AK2" s="689"/>
      <c r="AL2" s="689"/>
      <c r="AM2" s="689"/>
      <c r="AN2" s="689"/>
      <c r="AO2" s="689"/>
      <c r="AP2" s="689"/>
      <c r="AQ2" s="689"/>
      <c r="AR2" s="689"/>
      <c r="AS2" s="689"/>
      <c r="AT2" s="689"/>
      <c r="AU2" s="689"/>
      <c r="AV2" s="689"/>
      <c r="AW2" s="689"/>
      <c r="AX2" s="689"/>
      <c r="AY2" s="689"/>
      <c r="AZ2" s="689"/>
      <c r="BA2" s="275"/>
      <c r="BB2" s="298"/>
      <c r="BC2" s="275"/>
      <c r="BD2" s="275"/>
      <c r="BE2" s="275"/>
      <c r="BF2" s="275"/>
      <c r="BG2" s="275"/>
      <c r="BH2" s="275"/>
      <c r="BI2" s="275"/>
      <c r="BJ2" s="275"/>
      <c r="BK2" s="275"/>
      <c r="BL2" s="275"/>
      <c r="BM2" s="275"/>
      <c r="BN2" s="275"/>
      <c r="BO2" s="275"/>
      <c r="BP2" s="275"/>
      <c r="BQ2" s="275"/>
      <c r="BR2" s="275"/>
      <c r="BS2" s="275"/>
      <c r="BT2" s="275"/>
      <c r="BU2" s="275"/>
      <c r="BV2" s="275"/>
      <c r="BW2" s="275"/>
      <c r="BX2" s="275"/>
      <c r="BY2" s="275"/>
      <c r="BZ2" s="689"/>
      <c r="CA2" s="689"/>
      <c r="CB2" s="689"/>
      <c r="CC2" s="689"/>
      <c r="CD2" s="689"/>
      <c r="CE2" s="689"/>
      <c r="CF2" s="689"/>
      <c r="CG2" s="689"/>
      <c r="CH2" s="689"/>
      <c r="CI2" s="689"/>
      <c r="CJ2" s="689"/>
      <c r="CK2" s="689"/>
      <c r="CL2" s="689"/>
      <c r="CM2" s="689"/>
      <c r="CN2" s="689"/>
      <c r="CO2" s="689"/>
      <c r="CP2" s="689"/>
      <c r="CQ2" s="689"/>
      <c r="CR2" s="689"/>
      <c r="CS2" s="689"/>
      <c r="CT2" s="689"/>
      <c r="CU2" s="689"/>
      <c r="CV2" s="689"/>
      <c r="CW2" s="689"/>
      <c r="CX2" s="689"/>
      <c r="CY2" s="689"/>
      <c r="CZ2" s="689"/>
    </row>
    <row r="3" s="414" customFormat="true" ht="22.5" customHeight="true" x14ac:dyDescent="0.35">
      <c r="A3" s="302" t="str">
        <f>A1034</f>
        <v>2010</v>
      </c>
      <c r="B3" s="336"/>
      <c r="Z3" s="689"/>
      <c r="AA3" s="689"/>
      <c r="AB3" s="689"/>
      <c r="AC3" s="689"/>
      <c r="AD3" s="689"/>
      <c r="AE3" s="689"/>
      <c r="AF3" s="689"/>
      <c r="AG3" s="689"/>
      <c r="AH3" s="689"/>
      <c r="AI3" s="689"/>
      <c r="AJ3" s="689"/>
      <c r="AK3" s="689"/>
      <c r="AL3" s="689"/>
      <c r="AM3" s="689"/>
      <c r="AN3" s="689"/>
      <c r="AO3" s="689"/>
      <c r="AP3" s="689"/>
      <c r="AQ3" s="689"/>
      <c r="AR3" s="689"/>
      <c r="AS3" s="689"/>
      <c r="AT3" s="689"/>
      <c r="AU3" s="689"/>
      <c r="AV3" s="689"/>
      <c r="AW3" s="689"/>
      <c r="AX3" s="689"/>
      <c r="AY3" s="689"/>
      <c r="AZ3" s="689"/>
      <c r="BA3" s="275"/>
      <c r="BB3" s="298"/>
      <c r="BC3" s="275"/>
      <c r="BD3" s="275"/>
      <c r="BE3" s="275"/>
      <c r="BF3" s="275"/>
      <c r="BG3" s="275"/>
      <c r="BH3" s="275"/>
      <c r="BI3" s="275"/>
      <c r="BJ3" s="275"/>
      <c r="BK3" s="275"/>
      <c r="BL3" s="275"/>
      <c r="BM3" s="275"/>
      <c r="BN3" s="275"/>
      <c r="BO3" s="275"/>
      <c r="BP3" s="275"/>
      <c r="BQ3" s="275"/>
      <c r="BR3" s="275"/>
      <c r="BS3" s="275"/>
      <c r="BT3" s="275"/>
      <c r="BU3" s="275"/>
      <c r="BV3" s="275"/>
      <c r="BW3" s="275"/>
      <c r="BX3" s="275"/>
      <c r="BY3" s="275"/>
      <c r="BZ3" s="689"/>
      <c r="CA3" s="689"/>
      <c r="CB3" s="689"/>
      <c r="CC3" s="689"/>
      <c r="CD3" s="689"/>
      <c r="CE3" s="689"/>
      <c r="CF3" s="689"/>
      <c r="CG3" s="689"/>
      <c r="CH3" s="689"/>
      <c r="CI3" s="689"/>
      <c r="CJ3" s="689"/>
      <c r="CK3" s="689"/>
      <c r="CL3" s="689"/>
      <c r="CM3" s="689"/>
      <c r="CN3" s="689"/>
      <c r="CO3" s="689"/>
      <c r="CP3" s="689"/>
      <c r="CQ3" s="689"/>
      <c r="CR3" s="689"/>
      <c r="CS3" s="689"/>
      <c r="CT3" s="689"/>
      <c r="CU3" s="689"/>
      <c r="CV3" s="689"/>
      <c r="CW3" s="689"/>
      <c r="CX3" s="689"/>
      <c r="CY3" s="689"/>
      <c r="CZ3" s="689"/>
    </row>
    <row r="4" s="414" customFormat="true" ht="22.5" customHeight="true" x14ac:dyDescent="0.35">
      <c r="A4" s="335" t="s">
        <v>95</v>
      </c>
      <c r="B4" s="336"/>
      <c r="Z4" s="689"/>
      <c r="AA4" s="689"/>
      <c r="AB4" s="689"/>
      <c r="AC4" s="689"/>
      <c r="AD4" s="689"/>
      <c r="AE4" s="689"/>
      <c r="AF4" s="689"/>
      <c r="AG4" s="689"/>
      <c r="AH4" s="689"/>
      <c r="AI4" s="689"/>
      <c r="AJ4" s="689"/>
      <c r="AK4" s="689"/>
      <c r="AL4" s="689"/>
      <c r="AM4" s="689"/>
      <c r="AN4" s="689"/>
      <c r="AO4" s="689"/>
      <c r="AP4" s="689"/>
      <c r="AQ4" s="689"/>
      <c r="AR4" s="689"/>
      <c r="AS4" s="689"/>
      <c r="AT4" s="689"/>
      <c r="AU4" s="689"/>
      <c r="AV4" s="689"/>
      <c r="AW4" s="689"/>
      <c r="AX4" s="689"/>
      <c r="AY4" s="689"/>
      <c r="AZ4" s="689"/>
      <c r="BA4" s="275"/>
      <c r="BB4" s="298"/>
      <c r="BC4" s="275"/>
      <c r="BD4" s="275"/>
      <c r="BE4" s="275"/>
      <c r="BF4" s="275"/>
      <c r="BG4" s="275"/>
      <c r="BH4" s="275"/>
      <c r="BI4" s="275"/>
      <c r="BJ4" s="275"/>
      <c r="BK4" s="275"/>
      <c r="BL4" s="275"/>
      <c r="BM4" s="275"/>
      <c r="BN4" s="275"/>
      <c r="BO4" s="275"/>
      <c r="BP4" s="275"/>
      <c r="BQ4" s="275"/>
      <c r="BR4" s="275"/>
      <c r="BS4" s="275"/>
      <c r="BT4" s="275"/>
      <c r="BU4" s="275"/>
      <c r="BV4" s="275"/>
      <c r="BW4" s="275"/>
      <c r="BX4" s="275"/>
      <c r="BY4" s="275"/>
      <c r="BZ4" s="689"/>
      <c r="CA4" s="689"/>
      <c r="CB4" s="689"/>
      <c r="CC4" s="689"/>
      <c r="CD4" s="689"/>
      <c r="CE4" s="689"/>
      <c r="CF4" s="689"/>
      <c r="CG4" s="689"/>
      <c r="CH4" s="689"/>
      <c r="CI4" s="689"/>
      <c r="CJ4" s="689"/>
      <c r="CK4" s="689"/>
      <c r="CL4" s="689"/>
      <c r="CM4" s="689"/>
      <c r="CN4" s="689"/>
      <c r="CO4" s="689"/>
      <c r="CP4" s="689"/>
      <c r="CQ4" s="689"/>
      <c r="CR4" s="689"/>
      <c r="CS4" s="689"/>
      <c r="CT4" s="689"/>
      <c r="CU4" s="689"/>
      <c r="CV4" s="689"/>
      <c r="CW4" s="689"/>
      <c r="CX4" s="689"/>
      <c r="CY4" s="689"/>
      <c r="CZ4" s="689"/>
    </row>
    <row r="5" s="414" customFormat="true" ht="20.1" customHeight="true" x14ac:dyDescent="0.35">
      <c r="A5" s="335" t="s">
        <v>96</v>
      </c>
      <c r="B5" s="336"/>
      <c r="Z5" s="689"/>
      <c r="AA5" s="689"/>
      <c r="AB5" s="689"/>
      <c r="AC5" s="689"/>
      <c r="AD5" s="689"/>
      <c r="AE5" s="689"/>
      <c r="AF5" s="689"/>
      <c r="AG5" s="689"/>
      <c r="AH5" s="689"/>
      <c r="AI5" s="689"/>
      <c r="AJ5" s="689"/>
      <c r="AK5" s="689"/>
      <c r="AL5" s="689"/>
      <c r="AM5" s="689"/>
      <c r="AN5" s="689"/>
      <c r="AO5" s="689"/>
      <c r="AP5" s="689"/>
      <c r="AQ5" s="689"/>
      <c r="AR5" s="689"/>
      <c r="AS5" s="689"/>
      <c r="AT5" s="689"/>
      <c r="AU5" s="689"/>
      <c r="AV5" s="689"/>
      <c r="AW5" s="689"/>
      <c r="AX5" s="689"/>
      <c r="AY5" s="689"/>
      <c r="AZ5" s="689"/>
      <c r="BA5" s="275"/>
      <c r="BB5" s="298"/>
      <c r="BC5" s="275"/>
      <c r="BD5" s="275"/>
      <c r="BE5" s="275"/>
      <c r="BF5" s="275"/>
      <c r="BG5" s="275"/>
      <c r="BH5" s="275"/>
      <c r="BI5" s="275"/>
      <c r="BJ5" s="275"/>
      <c r="BK5" s="275"/>
      <c r="BL5" s="275"/>
      <c r="BM5" s="275"/>
      <c r="BN5" s="275"/>
      <c r="BO5" s="275"/>
      <c r="BP5" s="275"/>
      <c r="BQ5" s="275"/>
      <c r="BR5" s="275"/>
      <c r="BS5" s="275"/>
      <c r="BT5" s="275"/>
      <c r="BU5" s="275"/>
      <c r="BV5" s="275"/>
      <c r="BW5" s="275"/>
      <c r="BX5" s="275"/>
      <c r="BY5" s="275"/>
      <c r="BZ5" s="689"/>
      <c r="CA5" s="689"/>
      <c r="CB5" s="689"/>
      <c r="CC5" s="689"/>
      <c r="CD5" s="689"/>
      <c r="CE5" s="689"/>
      <c r="CF5" s="689"/>
      <c r="CG5" s="689"/>
      <c r="CH5" s="689"/>
      <c r="CI5" s="689"/>
      <c r="CJ5" s="689"/>
      <c r="CK5" s="689"/>
      <c r="CL5" s="689"/>
      <c r="CM5" s="689"/>
      <c r="CN5" s="689"/>
      <c r="CO5" s="689"/>
      <c r="CP5" s="689"/>
      <c r="CQ5" s="689"/>
      <c r="CR5" s="689"/>
      <c r="CS5" s="689"/>
      <c r="CT5" s="689"/>
      <c r="CU5" s="689"/>
      <c r="CV5" s="689"/>
      <c r="CW5" s="689"/>
      <c r="CX5" s="689"/>
      <c r="CY5" s="689"/>
      <c r="CZ5" s="689"/>
    </row>
    <row r="6" s="414" customFormat="true" ht="15" customHeight="true" x14ac:dyDescent="0.2">
      <c r="A6" s="337" t="s">
        <v>97</v>
      </c>
      <c r="B6" s="338"/>
      <c r="Z6" s="689"/>
      <c r="AA6" s="689"/>
      <c r="AB6" s="689"/>
      <c r="AC6" s="689"/>
      <c r="AD6" s="689"/>
      <c r="AE6" s="689"/>
      <c r="AF6" s="689"/>
      <c r="AG6" s="689"/>
      <c r="AH6" s="689"/>
      <c r="AI6" s="689"/>
      <c r="AJ6" s="689"/>
      <c r="AK6" s="689"/>
      <c r="AL6" s="689"/>
      <c r="AM6" s="689"/>
      <c r="AN6" s="689"/>
      <c r="AO6" s="689"/>
      <c r="AP6" s="689"/>
      <c r="AQ6" s="689"/>
      <c r="AR6" s="689"/>
      <c r="AS6" s="689"/>
      <c r="AT6" s="689"/>
      <c r="AU6" s="689"/>
      <c r="AV6" s="689"/>
      <c r="AW6" s="689"/>
      <c r="AX6" s="689"/>
      <c r="AY6" s="689"/>
      <c r="AZ6" s="689"/>
      <c r="BA6" s="275"/>
      <c r="BB6" s="298"/>
      <c r="BC6" s="275"/>
      <c r="BD6" s="275"/>
      <c r="BE6" s="275"/>
      <c r="BF6" s="275"/>
      <c r="BG6" s="275"/>
      <c r="BH6" s="275"/>
      <c r="BI6" s="275"/>
      <c r="BJ6" s="275"/>
      <c r="BK6" s="275"/>
      <c r="BL6" s="275"/>
      <c r="BM6" s="275"/>
      <c r="BN6" s="275"/>
      <c r="BO6" s="275"/>
      <c r="BP6" s="275"/>
      <c r="BQ6" s="275"/>
      <c r="BR6" s="275"/>
      <c r="BS6" s="275"/>
      <c r="BT6" s="275"/>
      <c r="BU6" s="275"/>
      <c r="BV6" s="275"/>
      <c r="BW6" s="275"/>
      <c r="BX6" s="275"/>
      <c r="BY6" s="275"/>
      <c r="BZ6" s="689"/>
      <c r="CA6" s="689"/>
      <c r="CB6" s="689"/>
      <c r="CC6" s="689"/>
      <c r="CD6" s="689"/>
      <c r="CE6" s="689"/>
      <c r="CF6" s="689"/>
      <c r="CG6" s="689"/>
      <c r="CH6" s="689"/>
      <c r="CI6" s="689"/>
      <c r="CJ6" s="689"/>
      <c r="CK6" s="689"/>
      <c r="CL6" s="689"/>
      <c r="CM6" s="689"/>
      <c r="CN6" s="689"/>
      <c r="CO6" s="689"/>
      <c r="CP6" s="689"/>
      <c r="CQ6" s="689"/>
      <c r="CR6" s="689"/>
      <c r="CS6" s="689"/>
      <c r="CT6" s="689"/>
      <c r="CU6" s="689"/>
      <c r="CV6" s="689"/>
      <c r="CW6" s="689"/>
      <c r="CX6" s="689"/>
      <c r="CY6" s="689"/>
      <c r="CZ6" s="689"/>
    </row>
    <row r="7" s="414" customFormat="true" ht="15" customHeight="true" x14ac:dyDescent="0.2">
      <c r="A7" s="339" t="s">
        <v>40</v>
      </c>
      <c r="B7" s="340"/>
      <c r="Z7" s="689"/>
      <c r="AA7" s="689"/>
      <c r="AB7" s="689"/>
      <c r="AC7" s="689"/>
      <c r="AD7" s="689"/>
      <c r="AE7" s="689"/>
      <c r="AF7" s="689"/>
      <c r="AG7" s="689"/>
      <c r="AH7" s="689"/>
      <c r="AI7" s="689"/>
      <c r="AJ7" s="689"/>
      <c r="AK7" s="689"/>
      <c r="AL7" s="689"/>
      <c r="AM7" s="689"/>
      <c r="AN7" s="689"/>
      <c r="AO7" s="689"/>
      <c r="AP7" s="689"/>
      <c r="AQ7" s="689"/>
      <c r="AR7" s="689"/>
      <c r="AS7" s="689"/>
      <c r="AT7" s="689"/>
      <c r="AU7" s="689"/>
      <c r="AV7" s="689"/>
      <c r="AW7" s="689"/>
      <c r="AX7" s="689"/>
      <c r="AY7" s="689"/>
      <c r="AZ7" s="689"/>
      <c r="BA7" s="275"/>
      <c r="BB7" s="298"/>
      <c r="BC7" s="275"/>
      <c r="BD7" s="275"/>
      <c r="BE7" s="275"/>
      <c r="BF7" s="275"/>
      <c r="BG7" s="275"/>
      <c r="BH7" s="275"/>
      <c r="BI7" s="275"/>
      <c r="BJ7" s="275"/>
      <c r="BK7" s="275"/>
      <c r="BL7" s="275"/>
      <c r="BM7" s="275"/>
      <c r="BN7" s="275"/>
      <c r="BO7" s="275"/>
      <c r="BP7" s="275"/>
      <c r="BQ7" s="275"/>
      <c r="BR7" s="275"/>
      <c r="BS7" s="275"/>
      <c r="BT7" s="275"/>
      <c r="BU7" s="275"/>
      <c r="BV7" s="275"/>
      <c r="BW7" s="275"/>
      <c r="BX7" s="275"/>
      <c r="BY7" s="275"/>
      <c r="BZ7" s="689"/>
      <c r="CA7" s="689"/>
      <c r="CB7" s="689"/>
      <c r="CC7" s="689"/>
      <c r="CD7" s="689"/>
      <c r="CE7" s="689"/>
      <c r="CF7" s="689"/>
      <c r="CG7" s="689"/>
      <c r="CH7" s="689"/>
      <c r="CI7" s="689"/>
      <c r="CJ7" s="689"/>
      <c r="CK7" s="689"/>
      <c r="CL7" s="689"/>
      <c r="CM7" s="689"/>
      <c r="CN7" s="689"/>
      <c r="CO7" s="689"/>
      <c r="CP7" s="689"/>
      <c r="CQ7" s="689"/>
      <c r="CR7" s="689"/>
      <c r="CS7" s="689"/>
      <c r="CT7" s="689"/>
      <c r="CU7" s="689"/>
      <c r="CV7" s="689"/>
      <c r="CW7" s="689"/>
      <c r="CX7" s="689"/>
      <c r="CY7" s="689"/>
      <c r="CZ7" s="689"/>
    </row>
    <row r="8" s="414" customFormat="true" ht="15" customHeight="true" x14ac:dyDescent="0.2">
      <c r="A8" s="339" t="s">
        <v>39</v>
      </c>
      <c r="B8" s="340"/>
      <c r="Z8" s="689"/>
      <c r="AA8" s="689"/>
      <c r="AB8" s="689"/>
      <c r="AC8" s="689"/>
      <c r="AD8" s="689"/>
      <c r="AE8" s="689"/>
      <c r="AF8" s="689"/>
      <c r="AG8" s="689"/>
      <c r="AH8" s="689"/>
      <c r="AI8" s="689"/>
      <c r="AJ8" s="689"/>
      <c r="AK8" s="689"/>
      <c r="AL8" s="689"/>
      <c r="AM8" s="689"/>
      <c r="AN8" s="689"/>
      <c r="AO8" s="689"/>
      <c r="AP8" s="689"/>
      <c r="AQ8" s="689"/>
      <c r="AR8" s="689"/>
      <c r="AS8" s="689"/>
      <c r="AT8" s="689"/>
      <c r="AU8" s="689"/>
      <c r="AV8" s="689"/>
      <c r="AW8" s="689"/>
      <c r="AX8" s="689"/>
      <c r="AY8" s="689"/>
      <c r="AZ8" s="689"/>
      <c r="BA8" s="275"/>
      <c r="BB8" s="298"/>
      <c r="BC8" s="275"/>
      <c r="BD8" s="275"/>
      <c r="BE8" s="275"/>
      <c r="BF8" s="275"/>
      <c r="BG8" s="275"/>
      <c r="BH8" s="275"/>
      <c r="BI8" s="275"/>
      <c r="BJ8" s="275"/>
      <c r="BK8" s="275"/>
      <c r="BL8" s="275"/>
      <c r="BM8" s="275"/>
      <c r="BN8" s="275"/>
      <c r="BO8" s="275"/>
      <c r="BP8" s="275"/>
      <c r="BQ8" s="275"/>
      <c r="BR8" s="275"/>
      <c r="BS8" s="275"/>
      <c r="BT8" s="275"/>
      <c r="BU8" s="275"/>
      <c r="BV8" s="275"/>
      <c r="BW8" s="275"/>
      <c r="BX8" s="275"/>
      <c r="BY8" s="275"/>
      <c r="BZ8" s="689"/>
      <c r="CA8" s="689"/>
      <c r="CB8" s="689"/>
      <c r="CC8" s="689"/>
      <c r="CD8" s="689"/>
      <c r="CE8" s="689"/>
      <c r="CF8" s="689"/>
      <c r="CG8" s="689"/>
      <c r="CH8" s="689"/>
      <c r="CI8" s="689"/>
      <c r="CJ8" s="689"/>
      <c r="CK8" s="689"/>
      <c r="CL8" s="689"/>
      <c r="CM8" s="689"/>
      <c r="CN8" s="689"/>
      <c r="CO8" s="689"/>
      <c r="CP8" s="689"/>
      <c r="CQ8" s="689"/>
      <c r="CR8" s="689"/>
      <c r="CS8" s="689"/>
      <c r="CT8" s="689"/>
      <c r="CU8" s="689"/>
      <c r="CV8" s="689"/>
      <c r="CW8" s="689"/>
      <c r="CX8" s="689"/>
      <c r="CY8" s="689"/>
      <c r="CZ8" s="689"/>
    </row>
    <row r="9" s="414" customFormat="true" ht="15" customHeight="true" x14ac:dyDescent="0.2">
      <c r="A9" s="339" t="s">
        <v>133</v>
      </c>
      <c r="B9" s="341" t="str">
        <f>A1025</f>
        <v>DHS10</v>
      </c>
      <c r="Z9" s="689"/>
      <c r="AA9" s="689"/>
      <c r="AB9" s="689"/>
      <c r="AC9" s="689"/>
      <c r="AD9" s="689"/>
      <c r="AE9" s="689"/>
      <c r="AF9" s="689"/>
      <c r="AG9" s="689"/>
      <c r="AH9" s="689"/>
      <c r="AI9" s="689"/>
      <c r="AJ9" s="689"/>
      <c r="AK9" s="689"/>
      <c r="AL9" s="689"/>
      <c r="AM9" s="689"/>
      <c r="AN9" s="689"/>
      <c r="AO9" s="689"/>
      <c r="AP9" s="689"/>
      <c r="AQ9" s="689"/>
      <c r="AR9" s="689"/>
      <c r="AS9" s="689"/>
      <c r="AT9" s="689"/>
      <c r="AU9" s="689"/>
      <c r="AV9" s="689"/>
      <c r="AW9" s="689"/>
      <c r="AX9" s="689"/>
      <c r="AY9" s="689"/>
      <c r="AZ9" s="689"/>
      <c r="BA9" s="275"/>
      <c r="BB9" s="298"/>
      <c r="BC9" s="275"/>
      <c r="BD9" s="275"/>
      <c r="BE9" s="275"/>
      <c r="BF9" s="275"/>
      <c r="BG9" s="275"/>
      <c r="BH9" s="275"/>
      <c r="BI9" s="275"/>
      <c r="BJ9" s="275"/>
      <c r="BK9" s="275"/>
      <c r="BL9" s="275"/>
      <c r="BM9" s="275"/>
      <c r="BN9" s="275"/>
      <c r="BO9" s="275"/>
      <c r="BP9" s="275"/>
      <c r="BQ9" s="275"/>
      <c r="BR9" s="275"/>
      <c r="BS9" s="275"/>
      <c r="BT9" s="275"/>
      <c r="BU9" s="275"/>
      <c r="BV9" s="275"/>
      <c r="BW9" s="275"/>
      <c r="BX9" s="275"/>
      <c r="BY9" s="275"/>
      <c r="BZ9" s="689"/>
      <c r="CA9" s="689"/>
      <c r="CB9" s="689"/>
      <c r="CC9" s="689"/>
      <c r="CD9" s="689"/>
      <c r="CE9" s="689"/>
      <c r="CF9" s="689"/>
      <c r="CG9" s="689"/>
      <c r="CH9" s="689"/>
      <c r="CI9" s="689"/>
      <c r="CJ9" s="689"/>
      <c r="CK9" s="689"/>
      <c r="CL9" s="689"/>
      <c r="CM9" s="689"/>
      <c r="CN9" s="689"/>
      <c r="CO9" s="689"/>
      <c r="CP9" s="689"/>
      <c r="CQ9" s="689"/>
      <c r="CR9" s="689"/>
      <c r="CS9" s="689"/>
      <c r="CT9" s="689"/>
      <c r="CU9" s="689"/>
      <c r="CV9" s="689"/>
      <c r="CW9" s="689"/>
      <c r="CX9" s="689"/>
      <c r="CY9" s="689"/>
      <c r="CZ9" s="689"/>
    </row>
    <row r="10" s="414" customFormat="true" ht="15" customHeight="true" x14ac:dyDescent="0.2">
      <c r="A10" s="161" t="str">
        <f>B1028</f>
        <v/>
      </c>
      <c r="B10" s="160"/>
      <c r="Z10" s="689"/>
      <c r="AA10" s="689"/>
      <c r="AB10" s="689"/>
      <c r="AC10" s="689"/>
      <c r="AD10" s="689"/>
      <c r="AE10" s="689"/>
      <c r="AF10" s="689"/>
      <c r="AG10" s="689"/>
      <c r="AH10" s="689"/>
      <c r="AI10" s="689"/>
      <c r="AJ10" s="689"/>
      <c r="AK10" s="689"/>
      <c r="AL10" s="689"/>
      <c r="AM10" s="689"/>
      <c r="AN10" s="689"/>
      <c r="AO10" s="689"/>
      <c r="AP10" s="689"/>
      <c r="AQ10" s="689"/>
      <c r="AR10" s="689"/>
      <c r="AS10" s="689"/>
      <c r="AT10" s="689"/>
      <c r="AU10" s="689"/>
      <c r="AV10" s="689"/>
      <c r="AW10" s="689"/>
      <c r="AX10" s="689"/>
      <c r="AY10" s="689"/>
      <c r="AZ10" s="689"/>
      <c r="BA10" s="275"/>
      <c r="BB10" s="298"/>
      <c r="BC10" s="275"/>
      <c r="BD10" s="275"/>
      <c r="BE10" s="275"/>
      <c r="BF10" s="275"/>
      <c r="BG10" s="275"/>
      <c r="BH10" s="275"/>
      <c r="BI10" s="275"/>
      <c r="BJ10" s="275"/>
      <c r="BK10" s="275"/>
      <c r="BL10" s="275"/>
      <c r="BM10" s="275"/>
      <c r="BN10" s="275"/>
      <c r="BO10" s="275"/>
      <c r="BP10" s="275"/>
      <c r="BQ10" s="275"/>
      <c r="BR10" s="275"/>
      <c r="BS10" s="275"/>
      <c r="BT10" s="275"/>
      <c r="BU10" s="275"/>
      <c r="BV10" s="275"/>
      <c r="BW10" s="275"/>
      <c r="BX10" s="275"/>
      <c r="BY10" s="275"/>
      <c r="BZ10" s="689"/>
      <c r="CA10" s="689"/>
      <c r="CB10" s="689"/>
      <c r="CC10" s="689"/>
      <c r="CD10" s="689"/>
      <c r="CE10" s="689"/>
      <c r="CF10" s="689"/>
      <c r="CG10" s="689"/>
      <c r="CH10" s="689"/>
      <c r="CI10" s="689"/>
      <c r="CJ10" s="689"/>
      <c r="CK10" s="689"/>
      <c r="CL10" s="689"/>
      <c r="CM10" s="689"/>
      <c r="CN10" s="689"/>
      <c r="CO10" s="689"/>
      <c r="CP10" s="689"/>
      <c r="CQ10" s="689"/>
      <c r="CR10" s="689"/>
      <c r="CS10" s="689"/>
      <c r="CT10" s="689"/>
      <c r="CU10" s="689"/>
      <c r="CV10" s="689"/>
      <c r="CW10" s="689"/>
      <c r="CX10" s="689"/>
      <c r="CY10" s="689"/>
      <c r="CZ10" s="689"/>
    </row>
    <row r="11" s="414" customFormat="true" ht="15" customHeight="true" x14ac:dyDescent="0.2">
      <c r="A11" s="161" t="str">
        <f>B1027</f>
        <v>Time to improved source based on:</v>
      </c>
      <c r="B11" s="159"/>
      <c r="Z11" s="689"/>
      <c r="AA11" s="689"/>
      <c r="AB11" s="689"/>
      <c r="AC11" s="689"/>
      <c r="AD11" s="689"/>
      <c r="AE11" s="689"/>
      <c r="AF11" s="689"/>
      <c r="AG11" s="689"/>
      <c r="AH11" s="689"/>
      <c r="AI11" s="689"/>
      <c r="AJ11" s="689"/>
      <c r="AK11" s="689"/>
      <c r="AL11" s="689"/>
      <c r="AM11" s="689"/>
      <c r="AN11" s="689"/>
      <c r="AO11" s="689"/>
      <c r="AP11" s="689"/>
      <c r="AQ11" s="689"/>
      <c r="AR11" s="689"/>
      <c r="AS11" s="689"/>
      <c r="AT11" s="689"/>
      <c r="AU11" s="689"/>
      <c r="AV11" s="689"/>
      <c r="AW11" s="689"/>
      <c r="AX11" s="689"/>
      <c r="AY11" s="689"/>
      <c r="AZ11" s="689"/>
      <c r="BA11" s="275"/>
      <c r="BB11" s="298"/>
      <c r="BC11" s="275"/>
      <c r="BD11" s="275"/>
      <c r="BE11" s="275"/>
      <c r="BF11" s="275"/>
      <c r="BG11" s="275"/>
      <c r="BH11" s="275"/>
      <c r="BI11" s="275"/>
      <c r="BJ11" s="275"/>
      <c r="BK11" s="275"/>
      <c r="BL11" s="275"/>
      <c r="BM11" s="275"/>
      <c r="BN11" s="275"/>
      <c r="BO11" s="275"/>
      <c r="BP11" s="275"/>
      <c r="BQ11" s="275"/>
      <c r="BR11" s="275"/>
      <c r="BS11" s="275"/>
      <c r="BT11" s="275"/>
      <c r="BU11" s="275"/>
      <c r="BV11" s="275"/>
      <c r="BW11" s="275"/>
      <c r="BX11" s="275"/>
      <c r="BY11" s="275"/>
      <c r="BZ11" s="689"/>
      <c r="CA11" s="689"/>
      <c r="CB11" s="689"/>
      <c r="CC11" s="689"/>
      <c r="CD11" s="689"/>
      <c r="CE11" s="689"/>
      <c r="CF11" s="689"/>
      <c r="CG11" s="689"/>
      <c r="CH11" s="689"/>
      <c r="CI11" s="689"/>
      <c r="CJ11" s="689"/>
      <c r="CK11" s="689"/>
      <c r="CL11" s="689"/>
      <c r="CM11" s="689"/>
      <c r="CN11" s="689"/>
      <c r="CO11" s="689"/>
      <c r="CP11" s="689"/>
      <c r="CQ11" s="689"/>
      <c r="CR11" s="689"/>
      <c r="CS11" s="689"/>
      <c r="CT11" s="689"/>
      <c r="CU11" s="689"/>
      <c r="CV11" s="689"/>
      <c r="CW11" s="689"/>
      <c r="CX11" s="689"/>
      <c r="CY11" s="689"/>
      <c r="CZ11" s="689"/>
    </row>
    <row r="12" s="414" customFormat="true" ht="18" customHeight="true" x14ac:dyDescent="0.2">
      <c r="A12" s="158"/>
      <c r="B12" s="160"/>
      <c r="Z12" s="689"/>
      <c r="AA12" s="689"/>
      <c r="AB12" s="689"/>
      <c r="AC12" s="689"/>
      <c r="AD12" s="689"/>
      <c r="AE12" s="689"/>
      <c r="AF12" s="689"/>
      <c r="AG12" s="689"/>
      <c r="AH12" s="689"/>
      <c r="AI12" s="689"/>
      <c r="AJ12" s="689"/>
      <c r="AK12" s="689"/>
      <c r="AL12" s="689"/>
      <c r="AM12" s="689"/>
      <c r="AN12" s="689"/>
      <c r="AO12" s="689"/>
      <c r="AP12" s="689"/>
      <c r="AQ12" s="689"/>
      <c r="AR12" s="689"/>
      <c r="AS12" s="689"/>
      <c r="AT12" s="689"/>
      <c r="AU12" s="689"/>
      <c r="AV12" s="689"/>
      <c r="AW12" s="689"/>
      <c r="AX12" s="689"/>
      <c r="AY12" s="689"/>
      <c r="AZ12" s="689"/>
      <c r="BA12" s="275"/>
      <c r="BB12" s="298"/>
      <c r="BC12" s="275"/>
      <c r="BD12" s="275"/>
      <c r="BE12" s="275"/>
      <c r="BF12" s="275"/>
      <c r="BG12" s="275"/>
      <c r="BH12" s="275"/>
      <c r="BI12" s="275"/>
      <c r="BJ12" s="275"/>
      <c r="BK12" s="275"/>
      <c r="BL12" s="275"/>
      <c r="BM12" s="275"/>
      <c r="BN12" s="275"/>
      <c r="BO12" s="275"/>
      <c r="BP12" s="275"/>
      <c r="BQ12" s="275"/>
      <c r="BR12" s="275"/>
      <c r="BS12" s="275"/>
      <c r="BT12" s="275"/>
      <c r="BU12" s="275"/>
      <c r="BV12" s="275"/>
      <c r="BW12" s="275"/>
      <c r="BX12" s="275"/>
      <c r="BY12" s="275"/>
      <c r="BZ12" s="689"/>
      <c r="CA12" s="689"/>
      <c r="CB12" s="689"/>
      <c r="CC12" s="689"/>
      <c r="CD12" s="689"/>
      <c r="CE12" s="689"/>
      <c r="CF12" s="689"/>
      <c r="CG12" s="689"/>
      <c r="CH12" s="689"/>
      <c r="CI12" s="689"/>
      <c r="CJ12" s="689"/>
      <c r="CK12" s="689"/>
      <c r="CL12" s="689"/>
      <c r="CM12" s="689"/>
      <c r="CN12" s="689"/>
      <c r="CO12" s="689"/>
      <c r="CP12" s="689"/>
      <c r="CQ12" s="689"/>
      <c r="CR12" s="689"/>
      <c r="CS12" s="689"/>
      <c r="CT12" s="689"/>
      <c r="CU12" s="689"/>
      <c r="CV12" s="689"/>
      <c r="CW12" s="689"/>
      <c r="CX12" s="689"/>
      <c r="CY12" s="689"/>
      <c r="CZ12" s="689"/>
    </row>
    <row r="13" s="414" customFormat="true" ht="18" customHeight="true" x14ac:dyDescent="0.2">
      <c r="A13" s="157"/>
      <c r="B13" s="156"/>
      <c r="Z13" s="689"/>
      <c r="AA13" s="689"/>
      <c r="AB13" s="689"/>
      <c r="AC13" s="689"/>
      <c r="AD13" s="689"/>
      <c r="AE13" s="689"/>
      <c r="AF13" s="689"/>
      <c r="AG13" s="689"/>
      <c r="AH13" s="689"/>
      <c r="AI13" s="689"/>
      <c r="AJ13" s="689"/>
      <c r="AK13" s="689"/>
      <c r="AL13" s="689"/>
      <c r="AM13" s="689"/>
      <c r="AN13" s="689"/>
      <c r="AO13" s="689"/>
      <c r="AP13" s="689"/>
      <c r="AQ13" s="689"/>
      <c r="AR13" s="689"/>
      <c r="AS13" s="689"/>
      <c r="AT13" s="689"/>
      <c r="AU13" s="689"/>
      <c r="AV13" s="689"/>
      <c r="AW13" s="689"/>
      <c r="AX13" s="689"/>
      <c r="AY13" s="689"/>
      <c r="AZ13" s="689"/>
      <c r="BA13" s="275"/>
      <c r="BB13" s="298"/>
      <c r="BC13" s="275"/>
      <c r="BD13" s="275"/>
      <c r="BE13" s="275"/>
      <c r="BF13" s="275"/>
      <c r="BG13" s="275"/>
      <c r="BH13" s="275"/>
      <c r="BI13" s="275"/>
      <c r="BJ13" s="275"/>
      <c r="BK13" s="275"/>
      <c r="BL13" s="275"/>
      <c r="BM13" s="275"/>
      <c r="BN13" s="275"/>
      <c r="BO13" s="275"/>
      <c r="BP13" s="275"/>
      <c r="BQ13" s="275"/>
      <c r="BR13" s="275"/>
      <c r="BS13" s="275"/>
      <c r="BT13" s="275"/>
      <c r="BU13" s="275"/>
      <c r="BV13" s="275"/>
      <c r="BW13" s="275"/>
      <c r="BX13" s="275"/>
      <c r="BY13" s="275"/>
      <c r="BZ13" s="689"/>
      <c r="CA13" s="689"/>
      <c r="CB13" s="689"/>
      <c r="CC13" s="689"/>
      <c r="CD13" s="689"/>
      <c r="CE13" s="689"/>
      <c r="CF13" s="689"/>
      <c r="CG13" s="689"/>
      <c r="CH13" s="689"/>
      <c r="CI13" s="689"/>
      <c r="CJ13" s="689"/>
      <c r="CK13" s="689"/>
      <c r="CL13" s="689"/>
      <c r="CM13" s="689"/>
      <c r="CN13" s="689"/>
      <c r="CO13" s="689"/>
      <c r="CP13" s="689"/>
      <c r="CQ13" s="689"/>
      <c r="CR13" s="689"/>
      <c r="CS13" s="689"/>
      <c r="CT13" s="689"/>
      <c r="CU13" s="689"/>
      <c r="CV13" s="689"/>
      <c r="CW13" s="689"/>
      <c r="CX13" s="689"/>
      <c r="CY13" s="689"/>
      <c r="CZ13" s="689"/>
    </row>
    <row r="14" s="439" customFormat="true" ht="15" customHeight="true" x14ac:dyDescent="0.2">
      <c r="A14" s="279" t="s">
        <v>95</v>
      </c>
      <c r="B14" s="315"/>
      <c r="C14" s="858" t="s">
        <v>114</v>
      </c>
      <c r="D14" s="859"/>
      <c r="E14" s="859"/>
      <c r="F14" s="859"/>
      <c r="G14" s="860"/>
      <c r="H14" s="848" t="s">
        <v>38</v>
      </c>
      <c r="I14" s="834"/>
      <c r="J14" s="834"/>
      <c r="K14" s="834"/>
      <c r="L14" s="836"/>
      <c r="M14" s="823" t="s">
        <v>37</v>
      </c>
      <c r="N14" s="824"/>
      <c r="O14" s="824"/>
      <c r="P14" s="824"/>
      <c r="Q14" s="826"/>
      <c r="R14" s="16" t="s">
        <v>137</v>
      </c>
      <c r="S14" s="378"/>
      <c r="T14" s="378"/>
      <c r="U14" s="378"/>
      <c r="V14" s="378"/>
      <c r="W14" s="378"/>
      <c r="X14" s="378"/>
      <c r="Y14" s="378"/>
      <c r="Z14" s="694"/>
      <c r="AA14" s="694"/>
      <c r="AB14" s="694"/>
      <c r="AC14" s="694"/>
      <c r="AD14" s="694"/>
      <c r="AE14" s="694"/>
      <c r="AF14" s="694"/>
      <c r="AG14" s="694"/>
      <c r="AH14" s="694"/>
      <c r="AI14" s="694"/>
      <c r="AJ14" s="694"/>
      <c r="AK14" s="694"/>
      <c r="AL14" s="694"/>
      <c r="AM14" s="694"/>
      <c r="AN14" s="694"/>
      <c r="AO14" s="694"/>
      <c r="AP14" s="694"/>
      <c r="AQ14" s="694"/>
      <c r="AR14" s="694"/>
      <c r="AS14" s="694"/>
      <c r="AT14" s="694"/>
      <c r="AU14" s="694"/>
      <c r="AV14" s="694"/>
      <c r="AW14" s="694"/>
      <c r="AX14" s="694"/>
      <c r="AY14" s="694"/>
      <c r="AZ14" s="163"/>
      <c r="BA14" s="324" t="s">
        <v>128</v>
      </c>
      <c r="BB14" s="279" t="s">
        <v>95</v>
      </c>
      <c r="BC14" s="823" t="s">
        <v>114</v>
      </c>
      <c r="BD14" s="824"/>
      <c r="BE14" s="824"/>
      <c r="BF14" s="824"/>
      <c r="BG14" s="825"/>
      <c r="BH14" s="823" t="s">
        <v>38</v>
      </c>
      <c r="BI14" s="824"/>
      <c r="BJ14" s="824"/>
      <c r="BK14" s="824"/>
      <c r="BL14" s="825"/>
      <c r="BM14" s="823" t="s">
        <v>37</v>
      </c>
      <c r="BN14" s="824"/>
      <c r="BO14" s="824"/>
      <c r="BP14" s="824"/>
      <c r="BQ14" s="826"/>
      <c r="BR14" s="15" t="s">
        <v>137</v>
      </c>
      <c r="BS14" s="378"/>
      <c r="BT14" s="378"/>
      <c r="BU14" s="378"/>
      <c r="BV14" s="378"/>
      <c r="BW14" s="378"/>
      <c r="BX14" s="378"/>
      <c r="BY14" s="378"/>
      <c r="BZ14" s="322"/>
      <c r="CA14" s="322"/>
      <c r="CB14" s="322"/>
      <c r="CC14" s="322"/>
      <c r="CD14" s="322"/>
      <c r="CE14" s="322"/>
      <c r="CF14" s="322"/>
      <c r="CG14" s="322"/>
      <c r="CH14" s="322"/>
      <c r="CI14" s="322"/>
      <c r="CJ14" s="322"/>
      <c r="CK14" s="322"/>
      <c r="CL14" s="322"/>
      <c r="CM14" s="322"/>
      <c r="CN14" s="322"/>
      <c r="CO14" s="322"/>
      <c r="CP14" s="322"/>
      <c r="CQ14" s="322"/>
      <c r="CR14" s="322"/>
      <c r="CS14" s="322"/>
      <c r="CT14" s="322"/>
      <c r="CU14" s="322"/>
      <c r="CV14" s="322"/>
      <c r="CW14" s="322"/>
      <c r="CX14" s="322"/>
      <c r="CY14" s="322"/>
      <c r="CZ14" s="322"/>
    </row>
    <row r="15" s="439" customFormat="true" ht="24" x14ac:dyDescent="0.2">
      <c r="A15" s="312" t="s">
        <v>87</v>
      </c>
      <c r="B15" s="347"/>
      <c r="C15" s="370" t="s">
        <v>0</v>
      </c>
      <c r="D15" s="505" t="s">
        <v>1</v>
      </c>
      <c r="E15" s="505" t="s">
        <v>2</v>
      </c>
      <c r="F15" s="505" t="s">
        <v>3</v>
      </c>
      <c r="G15" s="506" t="s">
        <v>4</v>
      </c>
      <c r="H15" s="352" t="s">
        <v>0</v>
      </c>
      <c r="I15" s="507" t="s">
        <v>1</v>
      </c>
      <c r="J15" s="507" t="s">
        <v>2</v>
      </c>
      <c r="K15" s="507" t="s">
        <v>3</v>
      </c>
      <c r="L15" s="508" t="s">
        <v>4</v>
      </c>
      <c r="M15" s="353" t="s">
        <v>0</v>
      </c>
      <c r="N15" s="507" t="s">
        <v>1</v>
      </c>
      <c r="O15" s="507" t="s">
        <v>2</v>
      </c>
      <c r="P15" s="507" t="s">
        <v>3</v>
      </c>
      <c r="Q15" s="502" t="s">
        <v>4</v>
      </c>
      <c r="R15" s="352" t="s">
        <v>146</v>
      </c>
      <c r="S15" s="507" t="s">
        <v>147</v>
      </c>
      <c r="T15" s="507" t="s">
        <v>148</v>
      </c>
      <c r="U15" s="507" t="s">
        <v>149</v>
      </c>
      <c r="V15" s="507" t="s">
        <v>150</v>
      </c>
      <c r="W15" s="507" t="s">
        <v>151</v>
      </c>
      <c r="X15" s="507" t="s">
        <v>152</v>
      </c>
      <c r="Y15" s="508" t="s">
        <v>153</v>
      </c>
      <c r="Z15" s="694"/>
      <c r="AA15" s="694"/>
      <c r="AB15" s="694"/>
      <c r="AC15" s="694"/>
      <c r="AD15" s="694"/>
      <c r="AE15" s="694"/>
      <c r="AF15" s="694"/>
      <c r="AG15" s="694"/>
      <c r="AH15" s="694"/>
      <c r="AI15" s="694"/>
      <c r="AJ15" s="694"/>
      <c r="AK15" s="694"/>
      <c r="AL15" s="694"/>
      <c r="AM15" s="694"/>
      <c r="AN15" s="694"/>
      <c r="AO15" s="694"/>
      <c r="AP15" s="694"/>
      <c r="AQ15" s="694"/>
      <c r="AR15" s="694"/>
      <c r="AS15" s="694"/>
      <c r="AT15" s="694"/>
      <c r="AU15" s="694"/>
      <c r="AV15" s="694"/>
      <c r="AW15" s="694"/>
      <c r="AX15" s="694"/>
      <c r="AY15" s="694"/>
      <c r="AZ15" s="163"/>
      <c r="BA15" s="312" t="s">
        <v>119</v>
      </c>
      <c r="BB15" s="311"/>
      <c r="BC15" s="400" t="s">
        <v>0</v>
      </c>
      <c r="BD15" s="462" t="s">
        <v>1</v>
      </c>
      <c r="BE15" s="462" t="s">
        <v>2</v>
      </c>
      <c r="BF15" s="462" t="s">
        <v>3</v>
      </c>
      <c r="BG15" s="401" t="s">
        <v>4</v>
      </c>
      <c r="BH15" s="400" t="s">
        <v>0</v>
      </c>
      <c r="BI15" s="462" t="s">
        <v>1</v>
      </c>
      <c r="BJ15" s="462" t="s">
        <v>2</v>
      </c>
      <c r="BK15" s="462" t="s">
        <v>3</v>
      </c>
      <c r="BL15" s="401" t="s">
        <v>4</v>
      </c>
      <c r="BM15" s="400" t="s">
        <v>0</v>
      </c>
      <c r="BN15" s="462" t="s">
        <v>1</v>
      </c>
      <c r="BO15" s="462" t="s">
        <v>2</v>
      </c>
      <c r="BP15" s="462" t="s">
        <v>3</v>
      </c>
      <c r="BQ15" s="401" t="s">
        <v>4</v>
      </c>
      <c r="BR15" s="400" t="s">
        <v>146</v>
      </c>
      <c r="BS15" s="462" t="s">
        <v>147</v>
      </c>
      <c r="BT15" s="462" t="s">
        <v>148</v>
      </c>
      <c r="BU15" s="462" t="s">
        <v>149</v>
      </c>
      <c r="BV15" s="462" t="s">
        <v>150</v>
      </c>
      <c r="BW15" s="462" t="s">
        <v>151</v>
      </c>
      <c r="BX15" s="462" t="s">
        <v>152</v>
      </c>
      <c r="BY15" s="463" t="s">
        <v>153</v>
      </c>
      <c r="BZ15" s="164"/>
      <c r="CA15" s="164"/>
      <c r="CB15" s="164"/>
      <c r="CC15" s="164"/>
      <c r="CD15" s="164"/>
      <c r="CE15" s="164"/>
      <c r="CF15" s="164"/>
      <c r="CG15" s="164"/>
      <c r="CH15" s="164"/>
      <c r="CI15" s="164"/>
      <c r="CJ15" s="164"/>
      <c r="CK15" s="164"/>
      <c r="CL15" s="164"/>
      <c r="CM15" s="164"/>
      <c r="CN15" s="164"/>
      <c r="CO15" s="164"/>
      <c r="CP15" s="164"/>
      <c r="CQ15" s="164"/>
      <c r="CR15" s="164"/>
      <c r="CS15" s="164"/>
      <c r="CT15" s="164"/>
      <c r="CU15" s="164"/>
      <c r="CV15" s="164"/>
      <c r="CW15" s="164"/>
      <c r="CX15" s="164"/>
      <c r="CY15" s="164"/>
      <c r="CZ15" s="164"/>
    </row>
    <row r="16" s="439" customFormat="true" ht="15" customHeight="true" x14ac:dyDescent="0.2">
      <c r="A16" s="849" t="s">
        <v>13</v>
      </c>
      <c r="B16" s="349" t="s">
        <v>14</v>
      </c>
      <c r="C16" s="118">
        <v>42.797174245446875</v>
      </c>
      <c r="D16" s="117">
        <v>45.373736568271745</v>
      </c>
      <c r="E16" s="117">
        <v>50.714351809453149</v>
      </c>
      <c r="F16" s="117">
        <v>63.380614923353917</v>
      </c>
      <c r="G16" s="116">
        <v>85.460405192525982</v>
      </c>
      <c r="H16" s="115">
        <v>61.444798814120794</v>
      </c>
      <c r="I16" s="117">
        <v>79.060707568193152</v>
      </c>
      <c r="J16" s="117">
        <v>83.474267037665868</v>
      </c>
      <c r="K16" s="117">
        <v>88.327724909506685</v>
      </c>
      <c r="L16" s="114">
        <v>96.940340110499264</v>
      </c>
      <c r="M16" s="118">
        <v>43.113032506491884</v>
      </c>
      <c r="N16" s="117">
        <v>44.124087829443674</v>
      </c>
      <c r="O16" s="117">
        <v>47.520555768411697</v>
      </c>
      <c r="P16" s="117">
        <v>53.33042341284829</v>
      </c>
      <c r="Q16" s="116">
        <v>69.304462918211669</v>
      </c>
      <c r="R16" s="115">
        <v>68.593045884351397</v>
      </c>
      <c r="S16" s="117">
        <v>50.105207506637697</v>
      </c>
      <c r="T16" s="117">
        <v>59.67888652620055</v>
      </c>
      <c r="U16" s="117">
        <v>47.444972161647726</v>
      </c>
      <c r="V16" s="117">
        <v>41.489825307045095</v>
      </c>
      <c r="W16" s="117">
        <v>65.751106759015869</v>
      </c>
      <c r="X16" s="117">
        <v>66.456611070254056</v>
      </c>
      <c r="Y16" s="114">
        <v>60.029019127784878</v>
      </c>
      <c r="Z16" s="694"/>
      <c r="AA16" s="694"/>
      <c r="AB16" s="694"/>
      <c r="AC16" s="694"/>
      <c r="AD16" s="694"/>
      <c r="AE16" s="694"/>
      <c r="AF16" s="694"/>
      <c r="AG16" s="694"/>
      <c r="AH16" s="694"/>
      <c r="AI16" s="694"/>
      <c r="AJ16" s="694"/>
      <c r="AK16" s="694"/>
      <c r="AL16" s="694"/>
      <c r="AM16" s="694"/>
      <c r="AN16" s="694"/>
      <c r="AO16" s="694"/>
      <c r="AP16" s="694"/>
      <c r="AQ16" s="694"/>
      <c r="AR16" s="694"/>
      <c r="AS16" s="694"/>
      <c r="AT16" s="694"/>
      <c r="AU16" s="694"/>
      <c r="AV16" s="694"/>
      <c r="AW16" s="694"/>
      <c r="AX16" s="694"/>
      <c r="AY16" s="694"/>
      <c r="AZ16" s="163"/>
      <c r="BA16" s="829" t="s">
        <v>13</v>
      </c>
      <c r="BB16" s="499" t="s">
        <v>14</v>
      </c>
      <c r="BC16" s="42" t="s">
        <v>35</v>
      </c>
      <c r="BD16" s="38" t="s">
        <v>35</v>
      </c>
      <c r="BE16" s="38" t="s">
        <v>35</v>
      </c>
      <c r="BF16" s="38" t="s">
        <v>35</v>
      </c>
      <c r="BG16" s="33" t="s">
        <v>35</v>
      </c>
      <c r="BH16" s="42" t="s">
        <v>35</v>
      </c>
      <c r="BI16" s="38" t="s">
        <v>35</v>
      </c>
      <c r="BJ16" s="38" t="s">
        <v>35</v>
      </c>
      <c r="BK16" s="38" t="s">
        <v>35</v>
      </c>
      <c r="BL16" s="33" t="s">
        <v>35</v>
      </c>
      <c r="BM16" s="42" t="s">
        <v>35</v>
      </c>
      <c r="BN16" s="38" t="s">
        <v>35</v>
      </c>
      <c r="BO16" s="38" t="s">
        <v>35</v>
      </c>
      <c r="BP16" s="38" t="s">
        <v>35</v>
      </c>
      <c r="BQ16" s="33" t="s">
        <v>35</v>
      </c>
      <c r="BR16" s="42" t="s">
        <v>35</v>
      </c>
      <c r="BS16" s="38" t="s">
        <v>35</v>
      </c>
      <c r="BT16" s="38" t="s">
        <v>35</v>
      </c>
      <c r="BU16" s="38" t="s">
        <v>35</v>
      </c>
      <c r="BV16" s="38" t="s">
        <v>35</v>
      </c>
      <c r="BW16" s="38" t="s">
        <v>35</v>
      </c>
      <c r="BX16" s="38" t="s">
        <v>35</v>
      </c>
      <c r="BY16" s="27" t="s">
        <v>35</v>
      </c>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row>
    <row r="17" s="439" customFormat="true" ht="15" customHeight="true" x14ac:dyDescent="0.2">
      <c r="A17" s="830"/>
      <c r="B17" s="350" t="s">
        <v>51</v>
      </c>
      <c r="C17" s="113">
        <v>57.202825754552997</v>
      </c>
      <c r="D17" s="112">
        <v>54.626263431727985</v>
      </c>
      <c r="E17" s="112">
        <v>49.28564819054715</v>
      </c>
      <c r="F17" s="112">
        <v>36.619385076645841</v>
      </c>
      <c r="G17" s="111">
        <v>14.539594807474524</v>
      </c>
      <c r="H17" s="110">
        <v>38.555201185879369</v>
      </c>
      <c r="I17" s="112">
        <v>20.93929243180699</v>
      </c>
      <c r="J17" s="112">
        <v>16.525732962334143</v>
      </c>
      <c r="K17" s="112">
        <v>11.672275090493306</v>
      </c>
      <c r="L17" s="109">
        <v>3.0596598895007165</v>
      </c>
      <c r="M17" s="113">
        <v>56.88696749350818</v>
      </c>
      <c r="N17" s="112">
        <v>55.875912170556404</v>
      </c>
      <c r="O17" s="112">
        <v>52.479444231588225</v>
      </c>
      <c r="P17" s="112">
        <v>46.669576587152143</v>
      </c>
      <c r="Q17" s="111">
        <v>30.695537081788427</v>
      </c>
      <c r="R17" s="110">
        <v>31.406954115648528</v>
      </c>
      <c r="S17" s="112">
        <v>49.894792493362147</v>
      </c>
      <c r="T17" s="112">
        <v>40.321113473799187</v>
      </c>
      <c r="U17" s="112">
        <v>52.555027838352174</v>
      </c>
      <c r="V17" s="112">
        <v>58.510174692954777</v>
      </c>
      <c r="W17" s="112">
        <v>34.248893240983854</v>
      </c>
      <c r="X17" s="112">
        <v>33.543388929746051</v>
      </c>
      <c r="Y17" s="109">
        <v>39.970980872215328</v>
      </c>
      <c r="Z17" s="694"/>
      <c r="AA17" s="694"/>
      <c r="AB17" s="694"/>
      <c r="AC17" s="694"/>
      <c r="AD17" s="694"/>
      <c r="AE17" s="694"/>
      <c r="AF17" s="694"/>
      <c r="AG17" s="694"/>
      <c r="AH17" s="694"/>
      <c r="AI17" s="694"/>
      <c r="AJ17" s="694"/>
      <c r="AK17" s="694"/>
      <c r="AL17" s="694"/>
      <c r="AM17" s="694"/>
      <c r="AN17" s="694"/>
      <c r="AO17" s="694"/>
      <c r="AP17" s="694"/>
      <c r="AQ17" s="694"/>
      <c r="AR17" s="694"/>
      <c r="AS17" s="694"/>
      <c r="AT17" s="694"/>
      <c r="AU17" s="694"/>
      <c r="AV17" s="694"/>
      <c r="AW17" s="694"/>
      <c r="AX17" s="694"/>
      <c r="AY17" s="694"/>
      <c r="AZ17" s="163"/>
      <c r="BA17" s="821"/>
      <c r="BB17" s="497" t="s">
        <v>51</v>
      </c>
      <c r="BC17" s="41" t="s">
        <v>35</v>
      </c>
      <c r="BD17" s="37" t="s">
        <v>35</v>
      </c>
      <c r="BE17" s="37" t="s">
        <v>35</v>
      </c>
      <c r="BF17" s="37" t="s">
        <v>35</v>
      </c>
      <c r="BG17" s="32" t="s">
        <v>35</v>
      </c>
      <c r="BH17" s="41" t="s">
        <v>35</v>
      </c>
      <c r="BI17" s="37" t="s">
        <v>35</v>
      </c>
      <c r="BJ17" s="37" t="s">
        <v>35</v>
      </c>
      <c r="BK17" s="37" t="s">
        <v>35</v>
      </c>
      <c r="BL17" s="32" t="s">
        <v>35</v>
      </c>
      <c r="BM17" s="41" t="s">
        <v>35</v>
      </c>
      <c r="BN17" s="37" t="s">
        <v>35</v>
      </c>
      <c r="BO17" s="37" t="s">
        <v>35</v>
      </c>
      <c r="BP17" s="37" t="s">
        <v>35</v>
      </c>
      <c r="BQ17" s="32" t="s">
        <v>35</v>
      </c>
      <c r="BR17" s="41" t="s">
        <v>35</v>
      </c>
      <c r="BS17" s="37" t="s">
        <v>35</v>
      </c>
      <c r="BT17" s="37" t="s">
        <v>35</v>
      </c>
      <c r="BU17" s="37" t="s">
        <v>35</v>
      </c>
      <c r="BV17" s="37" t="s">
        <v>35</v>
      </c>
      <c r="BW17" s="37" t="s">
        <v>35</v>
      </c>
      <c r="BX17" s="37" t="s">
        <v>35</v>
      </c>
      <c r="BY17" s="26" t="s">
        <v>35</v>
      </c>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row>
    <row r="18" s="439" customFormat="true" ht="15" customHeight="true" x14ac:dyDescent="0.2">
      <c r="A18" s="830" t="s">
        <v>60</v>
      </c>
      <c r="B18" s="350" t="s">
        <v>15</v>
      </c>
      <c r="C18" s="113">
        <v>38.539979851498742</v>
      </c>
      <c r="D18" s="112">
        <v>42.101139088581185</v>
      </c>
      <c r="E18" s="112">
        <v>47.672565421871944</v>
      </c>
      <c r="F18" s="112">
        <v>59.207258197770507</v>
      </c>
      <c r="G18" s="111">
        <v>82.470823908985281</v>
      </c>
      <c r="H18" s="110">
        <v>57.074307276896832</v>
      </c>
      <c r="I18" s="112">
        <v>73.52530348657244</v>
      </c>
      <c r="J18" s="112">
        <v>80.100156463659076</v>
      </c>
      <c r="K18" s="112">
        <v>86.445092670756907</v>
      </c>
      <c r="L18" s="109">
        <v>96.076626924367744</v>
      </c>
      <c r="M18" s="113">
        <v>38.452519631605298</v>
      </c>
      <c r="N18" s="112">
        <v>41.005579870917373</v>
      </c>
      <c r="O18" s="112">
        <v>44.641469894690033</v>
      </c>
      <c r="P18" s="112">
        <v>49.507651482822894</v>
      </c>
      <c r="Q18" s="111">
        <v>65.922126262468524</v>
      </c>
      <c r="R18" s="110">
        <v>65.843736783873226</v>
      </c>
      <c r="S18" s="112">
        <v>45.703333398075053</v>
      </c>
      <c r="T18" s="112">
        <v>57.078390664406271</v>
      </c>
      <c r="U18" s="112">
        <v>44.24569769176783</v>
      </c>
      <c r="V18" s="112">
        <v>37.077155684237049</v>
      </c>
      <c r="W18" s="112">
        <v>62.924854580359487</v>
      </c>
      <c r="X18" s="112">
        <v>63.351921788288884</v>
      </c>
      <c r="Y18" s="109">
        <v>54.011014259252043</v>
      </c>
      <c r="Z18" s="694"/>
      <c r="AA18" s="694"/>
      <c r="AB18" s="694"/>
      <c r="AC18" s="694"/>
      <c r="AD18" s="694"/>
      <c r="AE18" s="694"/>
      <c r="AF18" s="694"/>
      <c r="AG18" s="694"/>
      <c r="AH18" s="694"/>
      <c r="AI18" s="694"/>
      <c r="AJ18" s="694"/>
      <c r="AK18" s="694"/>
      <c r="AL18" s="694"/>
      <c r="AM18" s="694"/>
      <c r="AN18" s="694"/>
      <c r="AO18" s="694"/>
      <c r="AP18" s="694"/>
      <c r="AQ18" s="694"/>
      <c r="AR18" s="694"/>
      <c r="AS18" s="694"/>
      <c r="AT18" s="694"/>
      <c r="AU18" s="694"/>
      <c r="AV18" s="694"/>
      <c r="AW18" s="694"/>
      <c r="AX18" s="694"/>
      <c r="AY18" s="694"/>
      <c r="AZ18" s="163"/>
      <c r="BA18" s="821" t="s">
        <v>60</v>
      </c>
      <c r="BB18" s="497" t="s">
        <v>15</v>
      </c>
      <c r="BC18" s="41" t="s">
        <v>35</v>
      </c>
      <c r="BD18" s="37" t="s">
        <v>35</v>
      </c>
      <c r="BE18" s="37" t="s">
        <v>35</v>
      </c>
      <c r="BF18" s="37" t="s">
        <v>35</v>
      </c>
      <c r="BG18" s="32" t="s">
        <v>35</v>
      </c>
      <c r="BH18" s="41" t="s">
        <v>35</v>
      </c>
      <c r="BI18" s="37" t="s">
        <v>35</v>
      </c>
      <c r="BJ18" s="37" t="s">
        <v>35</v>
      </c>
      <c r="BK18" s="37" t="s">
        <v>35</v>
      </c>
      <c r="BL18" s="32" t="s">
        <v>35</v>
      </c>
      <c r="BM18" s="41" t="s">
        <v>35</v>
      </c>
      <c r="BN18" s="37" t="s">
        <v>35</v>
      </c>
      <c r="BO18" s="37" t="s">
        <v>35</v>
      </c>
      <c r="BP18" s="37" t="s">
        <v>35</v>
      </c>
      <c r="BQ18" s="32" t="s">
        <v>35</v>
      </c>
      <c r="BR18" s="41" t="s">
        <v>35</v>
      </c>
      <c r="BS18" s="37" t="s">
        <v>35</v>
      </c>
      <c r="BT18" s="37" t="s">
        <v>35</v>
      </c>
      <c r="BU18" s="37" t="s">
        <v>35</v>
      </c>
      <c r="BV18" s="37" t="s">
        <v>35</v>
      </c>
      <c r="BW18" s="37" t="s">
        <v>35</v>
      </c>
      <c r="BX18" s="37" t="s">
        <v>35</v>
      </c>
      <c r="BY18" s="26" t="s">
        <v>35</v>
      </c>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row>
    <row r="19" s="439" customFormat="true" ht="15" customHeight="true" x14ac:dyDescent="0.2">
      <c r="A19" s="830"/>
      <c r="B19" s="350" t="s">
        <v>16</v>
      </c>
      <c r="C19" s="113">
        <v>4.2571943939481143</v>
      </c>
      <c r="D19" s="112">
        <v>3.2725974796905448</v>
      </c>
      <c r="E19" s="112">
        <v>3.0417863875812001</v>
      </c>
      <c r="F19" s="112">
        <v>4.1733567255833792</v>
      </c>
      <c r="G19" s="111">
        <v>2.989581283540748</v>
      </c>
      <c r="H19" s="110">
        <v>4.3704915372238791</v>
      </c>
      <c r="I19" s="112">
        <v>5.5354040816207473</v>
      </c>
      <c r="J19" s="112">
        <v>3.3741105740067945</v>
      </c>
      <c r="K19" s="112">
        <v>1.8826322387498007</v>
      </c>
      <c r="L19" s="109">
        <v>0.8637131861315589</v>
      </c>
      <c r="M19" s="113">
        <v>4.6605128748865585</v>
      </c>
      <c r="N19" s="112">
        <v>3.1185079585263353</v>
      </c>
      <c r="O19" s="112">
        <v>2.879085873721638</v>
      </c>
      <c r="P19" s="112">
        <v>3.8227719300253726</v>
      </c>
      <c r="Q19" s="111">
        <v>3.3823366557431784</v>
      </c>
      <c r="R19" s="110">
        <v>2.7493091004782491</v>
      </c>
      <c r="S19" s="112">
        <v>4.4018741085626258</v>
      </c>
      <c r="T19" s="112">
        <v>2.6004958617942657</v>
      </c>
      <c r="U19" s="112">
        <v>3.1992744698799065</v>
      </c>
      <c r="V19" s="112">
        <v>4.4126696228080364</v>
      </c>
      <c r="W19" s="112">
        <v>2.8262521786563974</v>
      </c>
      <c r="X19" s="112">
        <v>3.1046892819651233</v>
      </c>
      <c r="Y19" s="109">
        <v>6.0180048685328522</v>
      </c>
      <c r="Z19" s="694"/>
      <c r="AA19" s="694"/>
      <c r="AB19" s="694"/>
      <c r="AC19" s="694"/>
      <c r="AD19" s="694"/>
      <c r="AE19" s="694"/>
      <c r="AF19" s="694"/>
      <c r="AG19" s="694"/>
      <c r="AH19" s="694"/>
      <c r="AI19" s="694"/>
      <c r="AJ19" s="694"/>
      <c r="AK19" s="694"/>
      <c r="AL19" s="694"/>
      <c r="AM19" s="694"/>
      <c r="AN19" s="694"/>
      <c r="AO19" s="694"/>
      <c r="AP19" s="694"/>
      <c r="AQ19" s="694"/>
      <c r="AR19" s="694"/>
      <c r="AS19" s="694"/>
      <c r="AT19" s="694"/>
      <c r="AU19" s="694"/>
      <c r="AV19" s="694"/>
      <c r="AW19" s="694"/>
      <c r="AX19" s="694"/>
      <c r="AY19" s="694"/>
      <c r="AZ19" s="163"/>
      <c r="BA19" s="821"/>
      <c r="BB19" s="497" t="s">
        <v>16</v>
      </c>
      <c r="BC19" s="41" t="s">
        <v>35</v>
      </c>
      <c r="BD19" s="37" t="s">
        <v>35</v>
      </c>
      <c r="BE19" s="37" t="s">
        <v>35</v>
      </c>
      <c r="BF19" s="37" t="s">
        <v>35</v>
      </c>
      <c r="BG19" s="32" t="s">
        <v>35</v>
      </c>
      <c r="BH19" s="41" t="s">
        <v>35</v>
      </c>
      <c r="BI19" s="37" t="s">
        <v>35</v>
      </c>
      <c r="BJ19" s="37" t="s">
        <v>35</v>
      </c>
      <c r="BK19" s="37" t="s">
        <v>35</v>
      </c>
      <c r="BL19" s="32" t="s">
        <v>35</v>
      </c>
      <c r="BM19" s="41" t="s">
        <v>35</v>
      </c>
      <c r="BN19" s="37" t="s">
        <v>35</v>
      </c>
      <c r="BO19" s="37" t="s">
        <v>35</v>
      </c>
      <c r="BP19" s="37" t="s">
        <v>35</v>
      </c>
      <c r="BQ19" s="32" t="s">
        <v>35</v>
      </c>
      <c r="BR19" s="41" t="s">
        <v>35</v>
      </c>
      <c r="BS19" s="37" t="s">
        <v>35</v>
      </c>
      <c r="BT19" s="37" t="s">
        <v>35</v>
      </c>
      <c r="BU19" s="37" t="s">
        <v>35</v>
      </c>
      <c r="BV19" s="37" t="s">
        <v>35</v>
      </c>
      <c r="BW19" s="37" t="s">
        <v>35</v>
      </c>
      <c r="BX19" s="37" t="s">
        <v>35</v>
      </c>
      <c r="BY19" s="26" t="s">
        <v>35</v>
      </c>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row>
    <row r="20" s="439" customFormat="true" ht="15" customHeight="true" x14ac:dyDescent="0.2">
      <c r="A20" s="830"/>
      <c r="B20" s="350" t="s">
        <v>22</v>
      </c>
      <c r="C20" s="113">
        <f>100-C18-C19-C21</f>
        <v>28.718291803332583</v>
      </c>
      <c r="D20" s="112">
        <f t="shared" ref="D20:Y20" si="0">100-D18-D19-D21</f>
        <v>33.811517434365406</v>
      </c>
      <c r="E20" s="112">
        <f t="shared" si="0"/>
        <v>38.67456742906694</v>
      </c>
      <c r="F20" s="112">
        <f t="shared" si="0"/>
        <v>31.752274506898065</v>
      </c>
      <c r="G20" s="111">
        <f t="shared" si="0"/>
        <v>12.874155948397162</v>
      </c>
      <c r="H20" s="110">
        <f t="shared" si="0"/>
        <v>28.33593432976599</v>
      </c>
      <c r="I20" s="112">
        <f t="shared" si="0"/>
        <v>18.652154464584196</v>
      </c>
      <c r="J20" s="112">
        <f t="shared" si="0"/>
        <v>15.417169561943869</v>
      </c>
      <c r="K20" s="112">
        <f t="shared" si="0"/>
        <v>10.711153951593532</v>
      </c>
      <c r="L20" s="109">
        <f t="shared" si="0"/>
        <v>2.8912064773491584</v>
      </c>
      <c r="M20" s="113">
        <f t="shared" si="0"/>
        <v>28.776650389642889</v>
      </c>
      <c r="N20" s="112">
        <f t="shared" si="0"/>
        <v>31.712257022535901</v>
      </c>
      <c r="O20" s="112">
        <f t="shared" si="0"/>
        <v>37.720203174432086</v>
      </c>
      <c r="P20" s="112">
        <f t="shared" si="0"/>
        <v>38.874568141296052</v>
      </c>
      <c r="Q20" s="111">
        <f t="shared" si="0"/>
        <v>26.168867801071599</v>
      </c>
      <c r="R20" s="110">
        <f t="shared" si="0"/>
        <v>26.198758289165333</v>
      </c>
      <c r="S20" s="112">
        <f t="shared" si="0"/>
        <v>32.078636278262223</v>
      </c>
      <c r="T20" s="112">
        <f t="shared" si="0"/>
        <v>33.063129831701531</v>
      </c>
      <c r="U20" s="112">
        <f t="shared" si="0"/>
        <v>28.077286838034965</v>
      </c>
      <c r="V20" s="112">
        <f t="shared" si="0"/>
        <v>23.32649104245116</v>
      </c>
      <c r="W20" s="112">
        <f t="shared" si="0"/>
        <v>30.903267189019775</v>
      </c>
      <c r="X20" s="112">
        <f t="shared" si="0"/>
        <v>27.370234276627542</v>
      </c>
      <c r="Y20" s="109">
        <f t="shared" si="0"/>
        <v>36.103582515188471</v>
      </c>
      <c r="Z20" s="694"/>
      <c r="AA20" s="694"/>
      <c r="AB20" s="694"/>
      <c r="AC20" s="694"/>
      <c r="AD20" s="694"/>
      <c r="AE20" s="694"/>
      <c r="AF20" s="694"/>
      <c r="AG20" s="694"/>
      <c r="AH20" s="694"/>
      <c r="AI20" s="694"/>
      <c r="AJ20" s="694"/>
      <c r="AK20" s="694"/>
      <c r="AL20" s="694"/>
      <c r="AM20" s="694"/>
      <c r="AN20" s="694"/>
      <c r="AO20" s="694"/>
      <c r="AP20" s="694"/>
      <c r="AQ20" s="694"/>
      <c r="AR20" s="694"/>
      <c r="AS20" s="694"/>
      <c r="AT20" s="694"/>
      <c r="AU20" s="694"/>
      <c r="AV20" s="694"/>
      <c r="AW20" s="694"/>
      <c r="AX20" s="694"/>
      <c r="AY20" s="694"/>
      <c r="AZ20" s="163"/>
      <c r="BA20" s="821"/>
      <c r="BB20" s="497" t="s">
        <v>22</v>
      </c>
      <c r="BC20" s="41" t="s">
        <v>35</v>
      </c>
      <c r="BD20" s="37" t="s">
        <v>35</v>
      </c>
      <c r="BE20" s="37" t="s">
        <v>35</v>
      </c>
      <c r="BF20" s="37" t="s">
        <v>35</v>
      </c>
      <c r="BG20" s="32" t="s">
        <v>35</v>
      </c>
      <c r="BH20" s="41" t="s">
        <v>35</v>
      </c>
      <c r="BI20" s="37" t="s">
        <v>35</v>
      </c>
      <c r="BJ20" s="37" t="s">
        <v>35</v>
      </c>
      <c r="BK20" s="37" t="s">
        <v>35</v>
      </c>
      <c r="BL20" s="32" t="s">
        <v>35</v>
      </c>
      <c r="BM20" s="41" t="s">
        <v>35</v>
      </c>
      <c r="BN20" s="37" t="s">
        <v>35</v>
      </c>
      <c r="BO20" s="37" t="s">
        <v>35</v>
      </c>
      <c r="BP20" s="37" t="s">
        <v>35</v>
      </c>
      <c r="BQ20" s="32" t="s">
        <v>35</v>
      </c>
      <c r="BR20" s="41" t="s">
        <v>35</v>
      </c>
      <c r="BS20" s="37" t="s">
        <v>35</v>
      </c>
      <c r="BT20" s="37" t="s">
        <v>35</v>
      </c>
      <c r="BU20" s="37" t="s">
        <v>35</v>
      </c>
      <c r="BV20" s="37" t="s">
        <v>35</v>
      </c>
      <c r="BW20" s="37" t="s">
        <v>35</v>
      </c>
      <c r="BX20" s="37" t="s">
        <v>35</v>
      </c>
      <c r="BY20" s="26" t="s">
        <v>35</v>
      </c>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row>
    <row r="21" s="439" customFormat="true" ht="15" customHeight="true" x14ac:dyDescent="0.2">
      <c r="A21" s="830"/>
      <c r="B21" s="350" t="s">
        <v>17</v>
      </c>
      <c r="C21" s="113">
        <f t="shared" ref="C21:Y21" si="1">C69</f>
        <v>28.484533951220563</v>
      </c>
      <c r="D21" s="112">
        <f t="shared" si="1"/>
        <v>20.814745997362863</v>
      </c>
      <c r="E21" s="112">
        <f t="shared" si="1"/>
        <v>10.611080761479915</v>
      </c>
      <c r="F21" s="112">
        <f t="shared" si="1"/>
        <v>4.8671105697480455</v>
      </c>
      <c r="G21" s="111">
        <f t="shared" si="1"/>
        <v>1.665438859076809</v>
      </c>
      <c r="H21" s="110">
        <f t="shared" si="1"/>
        <v>10.2192668561133</v>
      </c>
      <c r="I21" s="112">
        <f t="shared" si="1"/>
        <v>2.2871379672226166</v>
      </c>
      <c r="J21" s="112">
        <f t="shared" si="1"/>
        <v>1.1085634003902591</v>
      </c>
      <c r="K21" s="112">
        <f t="shared" si="1"/>
        <v>0.96112113889976014</v>
      </c>
      <c r="L21" s="109">
        <f t="shared" si="1"/>
        <v>0.1684534121515385</v>
      </c>
      <c r="M21" s="113">
        <f t="shared" si="1"/>
        <v>28.110317103865256</v>
      </c>
      <c r="N21" s="112">
        <f t="shared" si="1"/>
        <v>24.163655148020389</v>
      </c>
      <c r="O21" s="112">
        <f t="shared" si="1"/>
        <v>14.759241057156247</v>
      </c>
      <c r="P21" s="112">
        <f t="shared" si="1"/>
        <v>7.7950084458556823</v>
      </c>
      <c r="Q21" s="111">
        <f t="shared" si="1"/>
        <v>4.5266692807166997</v>
      </c>
      <c r="R21" s="110">
        <f t="shared" si="1"/>
        <v>5.2081958264831929</v>
      </c>
      <c r="S21" s="112">
        <f t="shared" si="1"/>
        <v>17.816156215100097</v>
      </c>
      <c r="T21" s="112">
        <f t="shared" si="1"/>
        <v>7.2579836420979298</v>
      </c>
      <c r="U21" s="112">
        <f t="shared" si="1"/>
        <v>24.477741000317295</v>
      </c>
      <c r="V21" s="112">
        <f t="shared" si="1"/>
        <v>35.183683650503752</v>
      </c>
      <c r="W21" s="112">
        <f t="shared" si="1"/>
        <v>3.3456260519643406</v>
      </c>
      <c r="X21" s="112">
        <f t="shared" si="1"/>
        <v>6.1731546531184529</v>
      </c>
      <c r="Y21" s="109">
        <f t="shared" si="1"/>
        <v>3.867398357026635</v>
      </c>
      <c r="Z21" s="694"/>
      <c r="AA21" s="694"/>
      <c r="AB21" s="694"/>
      <c r="AC21" s="694"/>
      <c r="AD21" s="694"/>
      <c r="AE21" s="694"/>
      <c r="AF21" s="694"/>
      <c r="AG21" s="694"/>
      <c r="AH21" s="694"/>
      <c r="AI21" s="694"/>
      <c r="AJ21" s="694"/>
      <c r="AK21" s="694"/>
      <c r="AL21" s="694"/>
      <c r="AM21" s="694"/>
      <c r="AN21" s="694"/>
      <c r="AO21" s="694"/>
      <c r="AP21" s="694"/>
      <c r="AQ21" s="694"/>
      <c r="AR21" s="694"/>
      <c r="AS21" s="694"/>
      <c r="AT21" s="694"/>
      <c r="AU21" s="694"/>
      <c r="AV21" s="694"/>
      <c r="AW21" s="694"/>
      <c r="AX21" s="694"/>
      <c r="AY21" s="694"/>
      <c r="AZ21" s="163"/>
      <c r="BA21" s="821"/>
      <c r="BB21" s="497" t="s">
        <v>17</v>
      </c>
      <c r="BC21" s="41" t="s">
        <v>35</v>
      </c>
      <c r="BD21" s="37" t="s">
        <v>35</v>
      </c>
      <c r="BE21" s="37" t="s">
        <v>35</v>
      </c>
      <c r="BF21" s="37" t="s">
        <v>35</v>
      </c>
      <c r="BG21" s="32" t="s">
        <v>35</v>
      </c>
      <c r="BH21" s="41" t="s">
        <v>35</v>
      </c>
      <c r="BI21" s="37" t="s">
        <v>35</v>
      </c>
      <c r="BJ21" s="37" t="s">
        <v>35</v>
      </c>
      <c r="BK21" s="37" t="s">
        <v>35</v>
      </c>
      <c r="BL21" s="32" t="s">
        <v>35</v>
      </c>
      <c r="BM21" s="41" t="s">
        <v>35</v>
      </c>
      <c r="BN21" s="37" t="s">
        <v>35</v>
      </c>
      <c r="BO21" s="37" t="s">
        <v>35</v>
      </c>
      <c r="BP21" s="37" t="s">
        <v>35</v>
      </c>
      <c r="BQ21" s="32" t="s">
        <v>35</v>
      </c>
      <c r="BR21" s="41" t="s">
        <v>35</v>
      </c>
      <c r="BS21" s="37" t="s">
        <v>35</v>
      </c>
      <c r="BT21" s="37" t="s">
        <v>35</v>
      </c>
      <c r="BU21" s="37" t="s">
        <v>35</v>
      </c>
      <c r="BV21" s="37" t="s">
        <v>35</v>
      </c>
      <c r="BW21" s="37" t="s">
        <v>35</v>
      </c>
      <c r="BX21" s="37" t="s">
        <v>35</v>
      </c>
      <c r="BY21" s="26" t="s">
        <v>35</v>
      </c>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row>
    <row r="22" s="439" customFormat="true" ht="15" customHeight="true" x14ac:dyDescent="0.2">
      <c r="A22" s="830" t="s">
        <v>54</v>
      </c>
      <c r="B22" s="350" t="s">
        <v>49</v>
      </c>
      <c r="C22" s="57" t="s">
        <v>35</v>
      </c>
      <c r="D22" s="54" t="s">
        <v>35</v>
      </c>
      <c r="E22" s="54" t="s">
        <v>35</v>
      </c>
      <c r="F22" s="54" t="s">
        <v>35</v>
      </c>
      <c r="G22" s="51" t="s">
        <v>35</v>
      </c>
      <c r="H22" s="48" t="s">
        <v>35</v>
      </c>
      <c r="I22" s="54" t="s">
        <v>35</v>
      </c>
      <c r="J22" s="54" t="s">
        <v>35</v>
      </c>
      <c r="K22" s="54" t="s">
        <v>35</v>
      </c>
      <c r="L22" s="45" t="s">
        <v>35</v>
      </c>
      <c r="M22" s="57" t="s">
        <v>35</v>
      </c>
      <c r="N22" s="54" t="s">
        <v>35</v>
      </c>
      <c r="O22" s="54" t="s">
        <v>35</v>
      </c>
      <c r="P22" s="54" t="s">
        <v>35</v>
      </c>
      <c r="Q22" s="51" t="s">
        <v>35</v>
      </c>
      <c r="R22" s="48" t="s">
        <v>35</v>
      </c>
      <c r="S22" s="54" t="s">
        <v>35</v>
      </c>
      <c r="T22" s="54" t="s">
        <v>35</v>
      </c>
      <c r="U22" s="54" t="s">
        <v>35</v>
      </c>
      <c r="V22" s="54" t="s">
        <v>35</v>
      </c>
      <c r="W22" s="54" t="s">
        <v>35</v>
      </c>
      <c r="X22" s="54" t="s">
        <v>35</v>
      </c>
      <c r="Y22" s="45" t="s">
        <v>35</v>
      </c>
      <c r="Z22" s="694"/>
      <c r="AA22" s="694"/>
      <c r="AB22" s="694"/>
      <c r="AC22" s="694"/>
      <c r="AD22" s="694"/>
      <c r="AE22" s="694"/>
      <c r="AF22" s="694"/>
      <c r="AG22" s="694"/>
      <c r="AH22" s="694"/>
      <c r="AI22" s="694"/>
      <c r="AJ22" s="694"/>
      <c r="AK22" s="694"/>
      <c r="AL22" s="694"/>
      <c r="AM22" s="694"/>
      <c r="AN22" s="694"/>
      <c r="AO22" s="694"/>
      <c r="AP22" s="694"/>
      <c r="AQ22" s="694"/>
      <c r="AR22" s="694"/>
      <c r="AS22" s="694"/>
      <c r="AT22" s="694"/>
      <c r="AU22" s="694"/>
      <c r="AV22" s="694"/>
      <c r="AW22" s="694"/>
      <c r="AX22" s="694"/>
      <c r="AY22" s="694"/>
      <c r="AZ22" s="163"/>
      <c r="BA22" s="821" t="s">
        <v>54</v>
      </c>
      <c r="BB22" s="497" t="s">
        <v>49</v>
      </c>
      <c r="BC22" s="41" t="s">
        <v>35</v>
      </c>
      <c r="BD22" s="37" t="s">
        <v>35</v>
      </c>
      <c r="BE22" s="37" t="s">
        <v>35</v>
      </c>
      <c r="BF22" s="37" t="s">
        <v>35</v>
      </c>
      <c r="BG22" s="32" t="s">
        <v>35</v>
      </c>
      <c r="BH22" s="41" t="s">
        <v>35</v>
      </c>
      <c r="BI22" s="37" t="s">
        <v>35</v>
      </c>
      <c r="BJ22" s="37" t="s">
        <v>35</v>
      </c>
      <c r="BK22" s="37" t="s">
        <v>35</v>
      </c>
      <c r="BL22" s="32" t="s">
        <v>35</v>
      </c>
      <c r="BM22" s="41" t="s">
        <v>35</v>
      </c>
      <c r="BN22" s="37" t="s">
        <v>35</v>
      </c>
      <c r="BO22" s="37" t="s">
        <v>35</v>
      </c>
      <c r="BP22" s="37" t="s">
        <v>35</v>
      </c>
      <c r="BQ22" s="32" t="s">
        <v>35</v>
      </c>
      <c r="BR22" s="41" t="s">
        <v>35</v>
      </c>
      <c r="BS22" s="37" t="s">
        <v>35</v>
      </c>
      <c r="BT22" s="37" t="s">
        <v>35</v>
      </c>
      <c r="BU22" s="37" t="s">
        <v>35</v>
      </c>
      <c r="BV22" s="37" t="s">
        <v>35</v>
      </c>
      <c r="BW22" s="37" t="s">
        <v>35</v>
      </c>
      <c r="BX22" s="37" t="s">
        <v>35</v>
      </c>
      <c r="BY22" s="26" t="s">
        <v>35</v>
      </c>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row>
    <row r="23" s="439" customFormat="true" ht="15" customHeight="true" x14ac:dyDescent="0.2">
      <c r="A23" s="831"/>
      <c r="B23" s="351" t="s">
        <v>48</v>
      </c>
      <c r="C23" s="56" t="s">
        <v>35</v>
      </c>
      <c r="D23" s="53" t="s">
        <v>35</v>
      </c>
      <c r="E23" s="53" t="s">
        <v>35</v>
      </c>
      <c r="F23" s="53" t="s">
        <v>35</v>
      </c>
      <c r="G23" s="50" t="s">
        <v>35</v>
      </c>
      <c r="H23" s="47" t="s">
        <v>35</v>
      </c>
      <c r="I23" s="53" t="s">
        <v>35</v>
      </c>
      <c r="J23" s="53" t="s">
        <v>35</v>
      </c>
      <c r="K23" s="53" t="s">
        <v>35</v>
      </c>
      <c r="L23" s="44" t="s">
        <v>35</v>
      </c>
      <c r="M23" s="56" t="s">
        <v>35</v>
      </c>
      <c r="N23" s="53" t="s">
        <v>35</v>
      </c>
      <c r="O23" s="53" t="s">
        <v>35</v>
      </c>
      <c r="P23" s="53" t="s">
        <v>35</v>
      </c>
      <c r="Q23" s="50" t="s">
        <v>35</v>
      </c>
      <c r="R23" s="47" t="s">
        <v>35</v>
      </c>
      <c r="S23" s="53" t="s">
        <v>35</v>
      </c>
      <c r="T23" s="53" t="s">
        <v>35</v>
      </c>
      <c r="U23" s="53" t="s">
        <v>35</v>
      </c>
      <c r="V23" s="53" t="s">
        <v>35</v>
      </c>
      <c r="W23" s="53" t="s">
        <v>35</v>
      </c>
      <c r="X23" s="53" t="s">
        <v>35</v>
      </c>
      <c r="Y23" s="44" t="s">
        <v>35</v>
      </c>
      <c r="Z23" s="694"/>
      <c r="AA23" s="694"/>
      <c r="AB23" s="694"/>
      <c r="AC23" s="694"/>
      <c r="AD23" s="694"/>
      <c r="AE23" s="694"/>
      <c r="AF23" s="694"/>
      <c r="AG23" s="694"/>
      <c r="AH23" s="694"/>
      <c r="AI23" s="694"/>
      <c r="AJ23" s="694"/>
      <c r="AK23" s="694"/>
      <c r="AL23" s="694"/>
      <c r="AM23" s="694"/>
      <c r="AN23" s="694"/>
      <c r="AO23" s="694"/>
      <c r="AP23" s="694"/>
      <c r="AQ23" s="694"/>
      <c r="AR23" s="694"/>
      <c r="AS23" s="694"/>
      <c r="AT23" s="694"/>
      <c r="AU23" s="694"/>
      <c r="AV23" s="694"/>
      <c r="AW23" s="694"/>
      <c r="AX23" s="694"/>
      <c r="AY23" s="694"/>
      <c r="AZ23" s="163"/>
      <c r="BA23" s="822"/>
      <c r="BB23" s="498" t="s">
        <v>48</v>
      </c>
      <c r="BC23" s="40" t="s">
        <v>35</v>
      </c>
      <c r="BD23" s="36" t="s">
        <v>35</v>
      </c>
      <c r="BE23" s="36" t="s">
        <v>35</v>
      </c>
      <c r="BF23" s="36" t="s">
        <v>35</v>
      </c>
      <c r="BG23" s="31" t="s">
        <v>35</v>
      </c>
      <c r="BH23" s="40" t="s">
        <v>35</v>
      </c>
      <c r="BI23" s="36" t="s">
        <v>35</v>
      </c>
      <c r="BJ23" s="36" t="s">
        <v>35</v>
      </c>
      <c r="BK23" s="36" t="s">
        <v>35</v>
      </c>
      <c r="BL23" s="31" t="s">
        <v>35</v>
      </c>
      <c r="BM23" s="40" t="s">
        <v>35</v>
      </c>
      <c r="BN23" s="36" t="s">
        <v>35</v>
      </c>
      <c r="BO23" s="36" t="s">
        <v>35</v>
      </c>
      <c r="BP23" s="36" t="s">
        <v>35</v>
      </c>
      <c r="BQ23" s="31" t="s">
        <v>35</v>
      </c>
      <c r="BR23" s="40" t="s">
        <v>35</v>
      </c>
      <c r="BS23" s="36" t="s">
        <v>35</v>
      </c>
      <c r="BT23" s="36" t="s">
        <v>35</v>
      </c>
      <c r="BU23" s="36" t="s">
        <v>35</v>
      </c>
      <c r="BV23" s="36" t="s">
        <v>35</v>
      </c>
      <c r="BW23" s="36" t="s">
        <v>35</v>
      </c>
      <c r="BX23" s="36" t="s">
        <v>35</v>
      </c>
      <c r="BY23" s="25" t="s">
        <v>35</v>
      </c>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row>
    <row r="24" s="295" customFormat="true" ht="15" hidden="true" customHeight="true" x14ac:dyDescent="0.2">
      <c r="A24" s="865" t="s">
        <v>47</v>
      </c>
      <c r="B24" s="348" t="s">
        <v>59</v>
      </c>
      <c r="C24" s="354"/>
      <c r="D24" s="355"/>
      <c r="E24" s="355"/>
      <c r="F24" s="355"/>
      <c r="G24" s="356"/>
      <c r="H24" s="357"/>
      <c r="I24" s="355"/>
      <c r="J24" s="355"/>
      <c r="K24" s="355"/>
      <c r="L24" s="358"/>
      <c r="M24" s="354"/>
      <c r="N24" s="355"/>
      <c r="O24" s="355"/>
      <c r="P24" s="355"/>
      <c r="Q24" s="356"/>
      <c r="R24" s="357"/>
      <c r="S24" s="355"/>
      <c r="T24" s="355"/>
      <c r="U24" s="355"/>
      <c r="V24" s="355"/>
      <c r="W24" s="355"/>
      <c r="X24" s="355"/>
      <c r="Y24" s="358"/>
      <c r="Z24" s="712"/>
      <c r="AA24" s="712"/>
      <c r="AB24" s="712"/>
      <c r="AC24" s="712"/>
      <c r="AD24" s="712"/>
      <c r="AE24" s="712"/>
      <c r="AF24" s="712"/>
      <c r="AG24" s="712"/>
      <c r="AH24" s="712"/>
      <c r="AI24" s="712"/>
      <c r="AJ24" s="712"/>
      <c r="AK24" s="712"/>
      <c r="AL24" s="712"/>
      <c r="AM24" s="712"/>
      <c r="AN24" s="712"/>
      <c r="AO24" s="712"/>
      <c r="AP24" s="712"/>
      <c r="AQ24" s="712"/>
      <c r="AR24" s="712"/>
      <c r="AS24" s="712"/>
      <c r="AT24" s="712"/>
      <c r="AU24" s="712"/>
      <c r="AV24" s="712"/>
      <c r="AW24" s="712"/>
      <c r="AX24" s="712"/>
      <c r="AY24" s="712"/>
      <c r="AZ24" s="323"/>
      <c r="BB24" s="297"/>
      <c r="BZ24" s="323"/>
      <c r="CA24" s="323"/>
      <c r="CB24" s="323"/>
      <c r="CC24" s="323"/>
      <c r="CD24" s="323"/>
      <c r="CE24" s="323"/>
      <c r="CF24" s="323"/>
      <c r="CG24" s="323"/>
      <c r="CH24" s="323"/>
      <c r="CI24" s="323"/>
      <c r="CJ24" s="323"/>
      <c r="CK24" s="323"/>
      <c r="CL24" s="323"/>
      <c r="CM24" s="323"/>
      <c r="CN24" s="323"/>
      <c r="CO24" s="323"/>
      <c r="CP24" s="323"/>
      <c r="CQ24" s="323"/>
      <c r="CR24" s="323"/>
      <c r="CS24" s="323"/>
      <c r="CT24" s="323"/>
      <c r="CU24" s="323"/>
      <c r="CV24" s="323"/>
      <c r="CW24" s="323"/>
      <c r="CX24" s="323"/>
      <c r="CY24" s="323"/>
      <c r="CZ24" s="323"/>
    </row>
    <row r="25" s="295" customFormat="true" ht="15" hidden="true" customHeight="true" x14ac:dyDescent="0.2">
      <c r="A25" s="866"/>
      <c r="B25" s="345" t="s">
        <v>58</v>
      </c>
      <c r="C25" s="359"/>
      <c r="D25" s="360"/>
      <c r="E25" s="360"/>
      <c r="F25" s="360"/>
      <c r="G25" s="361"/>
      <c r="H25" s="362"/>
      <c r="I25" s="360"/>
      <c r="J25" s="360"/>
      <c r="K25" s="360"/>
      <c r="L25" s="363"/>
      <c r="M25" s="359"/>
      <c r="N25" s="360"/>
      <c r="O25" s="360"/>
      <c r="P25" s="360"/>
      <c r="Q25" s="361"/>
      <c r="R25" s="362"/>
      <c r="S25" s="360"/>
      <c r="T25" s="360"/>
      <c r="U25" s="360"/>
      <c r="V25" s="360"/>
      <c r="W25" s="360"/>
      <c r="X25" s="360"/>
      <c r="Y25" s="363"/>
      <c r="Z25" s="712"/>
      <c r="AA25" s="712"/>
      <c r="AB25" s="712"/>
      <c r="AC25" s="712"/>
      <c r="AD25" s="712"/>
      <c r="AE25" s="712"/>
      <c r="AF25" s="712"/>
      <c r="AG25" s="712"/>
      <c r="AH25" s="712"/>
      <c r="AI25" s="712"/>
      <c r="AJ25" s="712"/>
      <c r="AK25" s="712"/>
      <c r="AL25" s="712"/>
      <c r="AM25" s="712"/>
      <c r="AN25" s="712"/>
      <c r="AO25" s="712"/>
      <c r="AP25" s="712"/>
      <c r="AQ25" s="712"/>
      <c r="AR25" s="712"/>
      <c r="AS25" s="712"/>
      <c r="AT25" s="712"/>
      <c r="AU25" s="712"/>
      <c r="AV25" s="712"/>
      <c r="AW25" s="712"/>
      <c r="AX25" s="712"/>
      <c r="AY25" s="712"/>
      <c r="AZ25" s="323"/>
      <c r="BB25" s="297"/>
      <c r="BZ25" s="323"/>
      <c r="CA25" s="323"/>
      <c r="CB25" s="323"/>
      <c r="CC25" s="323"/>
      <c r="CD25" s="323"/>
      <c r="CE25" s="323"/>
      <c r="CF25" s="323"/>
      <c r="CG25" s="323"/>
      <c r="CH25" s="323"/>
      <c r="CI25" s="323"/>
      <c r="CJ25" s="323"/>
      <c r="CK25" s="323"/>
      <c r="CL25" s="323"/>
      <c r="CM25" s="323"/>
      <c r="CN25" s="323"/>
      <c r="CO25" s="323"/>
      <c r="CP25" s="323"/>
      <c r="CQ25" s="323"/>
      <c r="CR25" s="323"/>
      <c r="CS25" s="323"/>
      <c r="CT25" s="323"/>
      <c r="CU25" s="323"/>
      <c r="CV25" s="323"/>
      <c r="CW25" s="323"/>
      <c r="CX25" s="323"/>
      <c r="CY25" s="323"/>
      <c r="CZ25" s="323"/>
    </row>
    <row r="26" s="295" customFormat="true" ht="15" hidden="true" customHeight="true" x14ac:dyDescent="0.2">
      <c r="A26" s="867"/>
      <c r="B26" s="346" t="s">
        <v>46</v>
      </c>
      <c r="C26" s="364"/>
      <c r="D26" s="365"/>
      <c r="E26" s="365"/>
      <c r="F26" s="365"/>
      <c r="G26" s="366"/>
      <c r="H26" s="367"/>
      <c r="I26" s="365"/>
      <c r="J26" s="365"/>
      <c r="K26" s="365"/>
      <c r="L26" s="368"/>
      <c r="M26" s="364"/>
      <c r="N26" s="365"/>
      <c r="O26" s="365"/>
      <c r="P26" s="365"/>
      <c r="Q26" s="366"/>
      <c r="R26" s="14"/>
      <c r="S26" s="13"/>
      <c r="T26" s="13"/>
      <c r="U26" s="13"/>
      <c r="V26" s="13"/>
      <c r="W26" s="13"/>
      <c r="X26" s="13"/>
      <c r="Y26" s="8"/>
      <c r="Z26" s="712"/>
      <c r="AA26" s="712"/>
      <c r="AB26" s="712"/>
      <c r="AC26" s="712"/>
      <c r="AD26" s="712"/>
      <c r="AE26" s="712"/>
      <c r="AF26" s="712"/>
      <c r="AG26" s="712"/>
      <c r="AH26" s="712"/>
      <c r="AI26" s="712"/>
      <c r="AJ26" s="712"/>
      <c r="AK26" s="712"/>
      <c r="AL26" s="712"/>
      <c r="AM26" s="712"/>
      <c r="AN26" s="712"/>
      <c r="AO26" s="712"/>
      <c r="AP26" s="712"/>
      <c r="AQ26" s="712"/>
      <c r="AR26" s="712"/>
      <c r="AS26" s="712"/>
      <c r="AT26" s="712"/>
      <c r="AU26" s="712"/>
      <c r="AV26" s="712"/>
      <c r="AW26" s="712"/>
      <c r="AX26" s="712"/>
      <c r="AY26" s="712"/>
      <c r="AZ26" s="323"/>
      <c r="BB26" s="297"/>
      <c r="BZ26" s="323"/>
      <c r="CA26" s="323"/>
      <c r="CB26" s="323"/>
      <c r="CC26" s="323"/>
      <c r="CD26" s="323"/>
      <c r="CE26" s="323"/>
      <c r="CF26" s="323"/>
      <c r="CG26" s="323"/>
      <c r="CH26" s="323"/>
      <c r="CI26" s="323"/>
      <c r="CJ26" s="323"/>
      <c r="CK26" s="323"/>
      <c r="CL26" s="323"/>
      <c r="CM26" s="323"/>
      <c r="CN26" s="323"/>
      <c r="CO26" s="323"/>
      <c r="CP26" s="323"/>
      <c r="CQ26" s="323"/>
      <c r="CR26" s="323"/>
      <c r="CS26" s="323"/>
      <c r="CT26" s="323"/>
      <c r="CU26" s="323"/>
      <c r="CV26" s="323"/>
      <c r="CW26" s="323"/>
      <c r="CX26" s="323"/>
      <c r="CY26" s="323"/>
      <c r="CZ26" s="323"/>
    </row>
    <row r="27" s="440" customFormat="true" ht="15" customHeight="true" x14ac:dyDescent="0.2">
      <c r="A27" s="294"/>
      <c r="B27" s="347"/>
      <c r="C27" s="862" t="s">
        <v>114</v>
      </c>
      <c r="D27" s="863"/>
      <c r="E27" s="863"/>
      <c r="F27" s="863"/>
      <c r="G27" s="864"/>
      <c r="H27" s="848" t="s">
        <v>38</v>
      </c>
      <c r="I27" s="834"/>
      <c r="J27" s="834"/>
      <c r="K27" s="834"/>
      <c r="L27" s="836"/>
      <c r="M27" s="833" t="s">
        <v>37</v>
      </c>
      <c r="N27" s="834"/>
      <c r="O27" s="834"/>
      <c r="P27" s="834"/>
      <c r="Q27" s="836"/>
      <c r="R27" s="16" t="s">
        <v>137</v>
      </c>
      <c r="S27" s="378"/>
      <c r="T27" s="378"/>
      <c r="U27" s="378"/>
      <c r="V27" s="378"/>
      <c r="W27" s="378"/>
      <c r="X27" s="378"/>
      <c r="Y27" s="378"/>
      <c r="Z27" s="712"/>
      <c r="AA27" s="712"/>
      <c r="AB27" s="712"/>
      <c r="AC27" s="712"/>
      <c r="AD27" s="712"/>
      <c r="AE27" s="712"/>
      <c r="AF27" s="712"/>
      <c r="AG27" s="712"/>
      <c r="AH27" s="712"/>
      <c r="AI27" s="712"/>
      <c r="AJ27" s="712"/>
      <c r="AK27" s="712"/>
      <c r="AL27" s="712"/>
      <c r="AM27" s="712"/>
      <c r="AN27" s="712"/>
      <c r="AO27" s="712"/>
      <c r="AP27" s="712"/>
      <c r="AQ27" s="712"/>
      <c r="AR27" s="712"/>
      <c r="AS27" s="712"/>
      <c r="AT27" s="712"/>
      <c r="AU27" s="712"/>
      <c r="AV27" s="712"/>
      <c r="AW27" s="712"/>
      <c r="AX27" s="712"/>
      <c r="AY27" s="712"/>
      <c r="AZ27" s="323"/>
      <c r="BA27" s="324" t="s">
        <v>128</v>
      </c>
      <c r="BB27" s="279" t="s">
        <v>95</v>
      </c>
      <c r="BC27" s="823" t="s">
        <v>114</v>
      </c>
      <c r="BD27" s="824"/>
      <c r="BE27" s="824"/>
      <c r="BF27" s="824"/>
      <c r="BG27" s="825"/>
      <c r="BH27" s="823" t="s">
        <v>38</v>
      </c>
      <c r="BI27" s="824"/>
      <c r="BJ27" s="824"/>
      <c r="BK27" s="824"/>
      <c r="BL27" s="825"/>
      <c r="BM27" s="823" t="s">
        <v>37</v>
      </c>
      <c r="BN27" s="824"/>
      <c r="BO27" s="824"/>
      <c r="BP27" s="824"/>
      <c r="BQ27" s="826"/>
      <c r="BR27" s="15" t="s">
        <v>137</v>
      </c>
      <c r="BS27" s="378"/>
      <c r="BT27" s="378"/>
      <c r="BU27" s="378"/>
      <c r="BV27" s="378"/>
      <c r="BW27" s="378"/>
      <c r="BX27" s="378"/>
      <c r="BY27" s="378"/>
      <c r="BZ27" s="322"/>
      <c r="CA27" s="322"/>
      <c r="CB27" s="322"/>
      <c r="CC27" s="322"/>
      <c r="CD27" s="322"/>
      <c r="CE27" s="322"/>
      <c r="CF27" s="322"/>
      <c r="CG27" s="322"/>
      <c r="CH27" s="322"/>
      <c r="CI27" s="322"/>
      <c r="CJ27" s="322"/>
      <c r="CK27" s="322"/>
      <c r="CL27" s="322"/>
      <c r="CM27" s="322"/>
      <c r="CN27" s="322"/>
      <c r="CO27" s="322"/>
      <c r="CP27" s="322"/>
      <c r="CQ27" s="322"/>
      <c r="CR27" s="322"/>
      <c r="CS27" s="322"/>
      <c r="CT27" s="322"/>
      <c r="CU27" s="322"/>
      <c r="CV27" s="322"/>
      <c r="CW27" s="322"/>
      <c r="CX27" s="322"/>
      <c r="CY27" s="322"/>
      <c r="CZ27" s="322"/>
    </row>
    <row r="28" s="440" customFormat="true" ht="24" x14ac:dyDescent="0.2">
      <c r="A28" s="312" t="s">
        <v>69</v>
      </c>
      <c r="B28" s="347"/>
      <c r="C28" s="370" t="s">
        <v>0</v>
      </c>
      <c r="D28" s="505" t="s">
        <v>1</v>
      </c>
      <c r="E28" s="505" t="s">
        <v>2</v>
      </c>
      <c r="F28" s="505" t="s">
        <v>3</v>
      </c>
      <c r="G28" s="506" t="s">
        <v>4</v>
      </c>
      <c r="H28" s="352" t="s">
        <v>0</v>
      </c>
      <c r="I28" s="507" t="s">
        <v>1</v>
      </c>
      <c r="J28" s="507" t="s">
        <v>2</v>
      </c>
      <c r="K28" s="507" t="s">
        <v>3</v>
      </c>
      <c r="L28" s="508" t="s">
        <v>4</v>
      </c>
      <c r="M28" s="353" t="s">
        <v>0</v>
      </c>
      <c r="N28" s="507" t="s">
        <v>1</v>
      </c>
      <c r="O28" s="507" t="s">
        <v>2</v>
      </c>
      <c r="P28" s="507" t="s">
        <v>3</v>
      </c>
      <c r="Q28" s="502" t="s">
        <v>4</v>
      </c>
      <c r="R28" s="352" t="s">
        <v>146</v>
      </c>
      <c r="S28" s="507" t="s">
        <v>147</v>
      </c>
      <c r="T28" s="507" t="s">
        <v>148</v>
      </c>
      <c r="U28" s="507" t="s">
        <v>149</v>
      </c>
      <c r="V28" s="507" t="s">
        <v>150</v>
      </c>
      <c r="W28" s="507" t="s">
        <v>151</v>
      </c>
      <c r="X28" s="507" t="s">
        <v>152</v>
      </c>
      <c r="Y28" s="508" t="s">
        <v>153</v>
      </c>
      <c r="Z28" s="712"/>
      <c r="AA28" s="712"/>
      <c r="AB28" s="712"/>
      <c r="AC28" s="712"/>
      <c r="AD28" s="712"/>
      <c r="AE28" s="712"/>
      <c r="AF28" s="712"/>
      <c r="AG28" s="712"/>
      <c r="AH28" s="712"/>
      <c r="AI28" s="712"/>
      <c r="AJ28" s="712"/>
      <c r="AK28" s="712"/>
      <c r="AL28" s="712"/>
      <c r="AM28" s="712"/>
      <c r="AN28" s="712"/>
      <c r="AO28" s="712"/>
      <c r="AP28" s="712"/>
      <c r="AQ28" s="712"/>
      <c r="AR28" s="712"/>
      <c r="AS28" s="712"/>
      <c r="AT28" s="712"/>
      <c r="AU28" s="712"/>
      <c r="AV28" s="712"/>
      <c r="AW28" s="712"/>
      <c r="AX28" s="712"/>
      <c r="AY28" s="712"/>
      <c r="AZ28" s="323"/>
      <c r="BA28" s="312" t="s">
        <v>119</v>
      </c>
      <c r="BB28" s="311"/>
      <c r="BC28" s="400" t="s">
        <v>0</v>
      </c>
      <c r="BD28" s="462" t="s">
        <v>1</v>
      </c>
      <c r="BE28" s="462" t="s">
        <v>2</v>
      </c>
      <c r="BF28" s="462" t="s">
        <v>3</v>
      </c>
      <c r="BG28" s="401" t="s">
        <v>4</v>
      </c>
      <c r="BH28" s="400" t="s">
        <v>0</v>
      </c>
      <c r="BI28" s="462" t="s">
        <v>1</v>
      </c>
      <c r="BJ28" s="462" t="s">
        <v>2</v>
      </c>
      <c r="BK28" s="462" t="s">
        <v>3</v>
      </c>
      <c r="BL28" s="401" t="s">
        <v>4</v>
      </c>
      <c r="BM28" s="400" t="s">
        <v>0</v>
      </c>
      <c r="BN28" s="462" t="s">
        <v>1</v>
      </c>
      <c r="BO28" s="462" t="s">
        <v>2</v>
      </c>
      <c r="BP28" s="462" t="s">
        <v>3</v>
      </c>
      <c r="BQ28" s="401" t="s">
        <v>4</v>
      </c>
      <c r="BR28" s="400" t="s">
        <v>146</v>
      </c>
      <c r="BS28" s="462" t="s">
        <v>147</v>
      </c>
      <c r="BT28" s="462" t="s">
        <v>148</v>
      </c>
      <c r="BU28" s="462" t="s">
        <v>149</v>
      </c>
      <c r="BV28" s="462" t="s">
        <v>150</v>
      </c>
      <c r="BW28" s="462" t="s">
        <v>151</v>
      </c>
      <c r="BX28" s="462" t="s">
        <v>152</v>
      </c>
      <c r="BY28" s="463" t="s">
        <v>153</v>
      </c>
      <c r="BZ28" s="164"/>
      <c r="CA28" s="164"/>
      <c r="CB28" s="164"/>
      <c r="CC28" s="164"/>
      <c r="CD28" s="164"/>
      <c r="CE28" s="164"/>
      <c r="CF28" s="164"/>
      <c r="CG28" s="164"/>
      <c r="CH28" s="164"/>
      <c r="CI28" s="164"/>
      <c r="CJ28" s="164"/>
      <c r="CK28" s="164"/>
      <c r="CL28" s="164"/>
      <c r="CM28" s="164"/>
      <c r="CN28" s="164"/>
      <c r="CO28" s="164"/>
      <c r="CP28" s="164"/>
      <c r="CQ28" s="164"/>
      <c r="CR28" s="164"/>
      <c r="CS28" s="164"/>
      <c r="CT28" s="164"/>
      <c r="CU28" s="164"/>
      <c r="CV28" s="164"/>
      <c r="CW28" s="164"/>
      <c r="CX28" s="164"/>
      <c r="CY28" s="164"/>
      <c r="CZ28" s="164"/>
    </row>
    <row r="29" s="440" customFormat="true" ht="15" customHeight="true" x14ac:dyDescent="0.2">
      <c r="A29" s="849" t="s">
        <v>57</v>
      </c>
      <c r="B29" s="349" t="s">
        <v>49</v>
      </c>
      <c r="C29" s="118">
        <v>8.8280594195888398</v>
      </c>
      <c r="D29" s="117">
        <v>7.1792704171798229</v>
      </c>
      <c r="E29" s="117">
        <v>7.411773414732953</v>
      </c>
      <c r="F29" s="117">
        <v>7.4159287333928221</v>
      </c>
      <c r="G29" s="116">
        <v>27.25257265526335</v>
      </c>
      <c r="H29" s="115">
        <v>16.245172093966975</v>
      </c>
      <c r="I29" s="117">
        <v>26.430701800531519</v>
      </c>
      <c r="J29" s="117">
        <v>28.293862586385838</v>
      </c>
      <c r="K29" s="117">
        <v>31.488577947585284</v>
      </c>
      <c r="L29" s="114">
        <v>43.042171922444858</v>
      </c>
      <c r="M29" s="118">
        <v>9.1798150308852957</v>
      </c>
      <c r="N29" s="117">
        <v>6.9714428236446455</v>
      </c>
      <c r="O29" s="117">
        <v>7.2621012864595906</v>
      </c>
      <c r="P29" s="117">
        <v>6.0144766194311421</v>
      </c>
      <c r="Q29" s="116">
        <v>6.8407534042711227</v>
      </c>
      <c r="R29" s="115">
        <v>15.772819448818304</v>
      </c>
      <c r="S29" s="117">
        <v>0</v>
      </c>
      <c r="T29" s="117">
        <v>6.6209671096112768</v>
      </c>
      <c r="U29" s="117">
        <v>18.961334933993154</v>
      </c>
      <c r="V29" s="117">
        <v>6.3241482805668774</v>
      </c>
      <c r="W29" s="117">
        <v>5.5524834697516692</v>
      </c>
      <c r="X29" s="117">
        <v>11.126095712415385</v>
      </c>
      <c r="Y29" s="114">
        <v>17.649916250981633</v>
      </c>
      <c r="Z29" s="712"/>
      <c r="AA29" s="712"/>
      <c r="AB29" s="712"/>
      <c r="AC29" s="712"/>
      <c r="AD29" s="712"/>
      <c r="AE29" s="712"/>
      <c r="AF29" s="712"/>
      <c r="AG29" s="712"/>
      <c r="AH29" s="712"/>
      <c r="AI29" s="712"/>
      <c r="AJ29" s="712"/>
      <c r="AK29" s="712"/>
      <c r="AL29" s="712"/>
      <c r="AM29" s="712"/>
      <c r="AN29" s="712"/>
      <c r="AO29" s="712"/>
      <c r="AP29" s="712"/>
      <c r="AQ29" s="712"/>
      <c r="AR29" s="712"/>
      <c r="AS29" s="712"/>
      <c r="AT29" s="712"/>
      <c r="AU29" s="712"/>
      <c r="AV29" s="712"/>
      <c r="AW29" s="712"/>
      <c r="AX29" s="712"/>
      <c r="AY29" s="712"/>
      <c r="AZ29" s="323"/>
      <c r="BA29" s="829" t="s">
        <v>57</v>
      </c>
      <c r="BB29" s="499" t="s">
        <v>49</v>
      </c>
      <c r="BC29" s="42" t="s">
        <v>35</v>
      </c>
      <c r="BD29" s="38" t="s">
        <v>35</v>
      </c>
      <c r="BE29" s="38" t="s">
        <v>35</v>
      </c>
      <c r="BF29" s="38" t="s">
        <v>35</v>
      </c>
      <c r="BG29" s="33" t="s">
        <v>35</v>
      </c>
      <c r="BH29" s="42" t="s">
        <v>35</v>
      </c>
      <c r="BI29" s="38" t="s">
        <v>35</v>
      </c>
      <c r="BJ29" s="38" t="s">
        <v>35</v>
      </c>
      <c r="BK29" s="38" t="s">
        <v>35</v>
      </c>
      <c r="BL29" s="33" t="s">
        <v>35</v>
      </c>
      <c r="BM29" s="42" t="s">
        <v>35</v>
      </c>
      <c r="BN29" s="38" t="s">
        <v>35</v>
      </c>
      <c r="BO29" s="38" t="s">
        <v>35</v>
      </c>
      <c r="BP29" s="38" t="s">
        <v>35</v>
      </c>
      <c r="BQ29" s="33" t="s">
        <v>35</v>
      </c>
      <c r="BR29" s="42" t="s">
        <v>35</v>
      </c>
      <c r="BS29" s="38" t="s">
        <v>35</v>
      </c>
      <c r="BT29" s="38" t="s">
        <v>35</v>
      </c>
      <c r="BU29" s="38" t="s">
        <v>35</v>
      </c>
      <c r="BV29" s="38" t="s">
        <v>35</v>
      </c>
      <c r="BW29" s="38" t="s">
        <v>35</v>
      </c>
      <c r="BX29" s="38" t="s">
        <v>35</v>
      </c>
      <c r="BY29" s="27" t="s">
        <v>35</v>
      </c>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row>
    <row r="30" s="440" customFormat="true" ht="15" customHeight="true" x14ac:dyDescent="0.2">
      <c r="A30" s="830"/>
      <c r="B30" s="350" t="s">
        <v>48</v>
      </c>
      <c r="C30" s="113">
        <v>91.171940580411089</v>
      </c>
      <c r="D30" s="112">
        <v>92.820729582820078</v>
      </c>
      <c r="E30" s="112">
        <v>92.588226585267137</v>
      </c>
      <c r="F30" s="112">
        <v>92.584071266607026</v>
      </c>
      <c r="G30" s="111">
        <v>72.747427344736764</v>
      </c>
      <c r="H30" s="110">
        <v>83.754827906032958</v>
      </c>
      <c r="I30" s="112">
        <v>73.569298199468619</v>
      </c>
      <c r="J30" s="112">
        <v>71.706137413614101</v>
      </c>
      <c r="K30" s="112">
        <v>68.511422052414687</v>
      </c>
      <c r="L30" s="109">
        <v>56.95782807755522</v>
      </c>
      <c r="M30" s="113">
        <v>90.820184969114663</v>
      </c>
      <c r="N30" s="112">
        <v>93.028557176355307</v>
      </c>
      <c r="O30" s="112">
        <v>92.737898713540332</v>
      </c>
      <c r="P30" s="112">
        <v>93.985523380568935</v>
      </c>
      <c r="Q30" s="111">
        <v>93.159246595728817</v>
      </c>
      <c r="R30" s="110">
        <v>84.227180551181419</v>
      </c>
      <c r="S30" s="112">
        <v>100</v>
      </c>
      <c r="T30" s="112">
        <v>93.379032890388643</v>
      </c>
      <c r="U30" s="112">
        <v>81.038665066006828</v>
      </c>
      <c r="V30" s="112">
        <v>93.675851719432984</v>
      </c>
      <c r="W30" s="112">
        <v>94.447516530248308</v>
      </c>
      <c r="X30" s="112">
        <v>88.873904287584665</v>
      </c>
      <c r="Y30" s="109">
        <v>82.350083749018424</v>
      </c>
      <c r="Z30" s="712"/>
      <c r="AA30" s="712"/>
      <c r="AB30" s="712"/>
      <c r="AC30" s="712"/>
      <c r="AD30" s="712"/>
      <c r="AE30" s="712"/>
      <c r="AF30" s="712"/>
      <c r="AG30" s="712"/>
      <c r="AH30" s="712"/>
      <c r="AI30" s="712"/>
      <c r="AJ30" s="712"/>
      <c r="AK30" s="712"/>
      <c r="AL30" s="712"/>
      <c r="AM30" s="712"/>
      <c r="AN30" s="712"/>
      <c r="AO30" s="712"/>
      <c r="AP30" s="712"/>
      <c r="AQ30" s="712"/>
      <c r="AR30" s="712"/>
      <c r="AS30" s="712"/>
      <c r="AT30" s="712"/>
      <c r="AU30" s="712"/>
      <c r="AV30" s="712"/>
      <c r="AW30" s="712"/>
      <c r="AX30" s="712"/>
      <c r="AY30" s="712"/>
      <c r="AZ30" s="323"/>
      <c r="BA30" s="821"/>
      <c r="BB30" s="497" t="s">
        <v>48</v>
      </c>
      <c r="BC30" s="41" t="s">
        <v>35</v>
      </c>
      <c r="BD30" s="37" t="s">
        <v>35</v>
      </c>
      <c r="BE30" s="37" t="s">
        <v>35</v>
      </c>
      <c r="BF30" s="37" t="s">
        <v>35</v>
      </c>
      <c r="BG30" s="32" t="s">
        <v>35</v>
      </c>
      <c r="BH30" s="41" t="s">
        <v>35</v>
      </c>
      <c r="BI30" s="37" t="s">
        <v>35</v>
      </c>
      <c r="BJ30" s="37" t="s">
        <v>35</v>
      </c>
      <c r="BK30" s="37" t="s">
        <v>35</v>
      </c>
      <c r="BL30" s="32" t="s">
        <v>35</v>
      </c>
      <c r="BM30" s="41" t="s">
        <v>35</v>
      </c>
      <c r="BN30" s="37" t="s">
        <v>35</v>
      </c>
      <c r="BO30" s="37" t="s">
        <v>35</v>
      </c>
      <c r="BP30" s="37" t="s">
        <v>35</v>
      </c>
      <c r="BQ30" s="32" t="s">
        <v>35</v>
      </c>
      <c r="BR30" s="41" t="s">
        <v>35</v>
      </c>
      <c r="BS30" s="37" t="s">
        <v>35</v>
      </c>
      <c r="BT30" s="37" t="s">
        <v>35</v>
      </c>
      <c r="BU30" s="37" t="s">
        <v>35</v>
      </c>
      <c r="BV30" s="37" t="s">
        <v>35</v>
      </c>
      <c r="BW30" s="37" t="s">
        <v>35</v>
      </c>
      <c r="BX30" s="37" t="s">
        <v>35</v>
      </c>
      <c r="BY30" s="26" t="s">
        <v>35</v>
      </c>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row>
    <row r="31" s="294" customFormat="true" ht="15" customHeight="true" x14ac:dyDescent="0.2">
      <c r="A31" s="830" t="s">
        <v>103</v>
      </c>
      <c r="B31" s="350" t="s">
        <v>49</v>
      </c>
      <c r="C31" s="113">
        <v>0.56970225963124099</v>
      </c>
      <c r="D31" s="112">
        <v>2.4260671832798111</v>
      </c>
      <c r="E31" s="112">
        <v>3.4152868935372371</v>
      </c>
      <c r="F31" s="112">
        <v>4.7846374181884421</v>
      </c>
      <c r="G31" s="111">
        <v>21.269208580162147</v>
      </c>
      <c r="H31" s="110">
        <v>9.2643622391441429</v>
      </c>
      <c r="I31" s="112">
        <v>15.995722791326953</v>
      </c>
      <c r="J31" s="112">
        <v>19.737236544206947</v>
      </c>
      <c r="K31" s="112">
        <v>25.42973349607681</v>
      </c>
      <c r="L31" s="109">
        <v>39.443297117304141</v>
      </c>
      <c r="M31" s="113">
        <v>0.48066855888735766</v>
      </c>
      <c r="N31" s="112">
        <v>1.4068863605056419</v>
      </c>
      <c r="O31" s="112">
        <v>3.3738111784672551</v>
      </c>
      <c r="P31" s="112">
        <v>3.0763613146463551</v>
      </c>
      <c r="Q31" s="111">
        <v>4.8073551827939456</v>
      </c>
      <c r="R31" s="110">
        <v>11.718909459181852</v>
      </c>
      <c r="S31" s="112">
        <v>0</v>
      </c>
      <c r="T31" s="112">
        <v>3.3972070529959884</v>
      </c>
      <c r="U31" s="112">
        <v>2.4668294201631205</v>
      </c>
      <c r="V31" s="112">
        <v>4.7345753434971067</v>
      </c>
      <c r="W31" s="112">
        <v>4.2453228638476865</v>
      </c>
      <c r="X31" s="112">
        <v>9.1969075138410563</v>
      </c>
      <c r="Y31" s="109">
        <v>11.263146326526163</v>
      </c>
      <c r="Z31" s="712"/>
      <c r="AA31" s="712"/>
      <c r="AB31" s="712"/>
      <c r="AC31" s="712"/>
      <c r="AD31" s="712"/>
      <c r="AE31" s="712"/>
      <c r="AF31" s="712"/>
      <c r="AG31" s="712"/>
      <c r="AH31" s="712"/>
      <c r="AI31" s="712"/>
      <c r="AJ31" s="712"/>
      <c r="AK31" s="712"/>
      <c r="AL31" s="712"/>
      <c r="AM31" s="712"/>
      <c r="AN31" s="712"/>
      <c r="AO31" s="712"/>
      <c r="AP31" s="712"/>
      <c r="AQ31" s="712"/>
      <c r="AR31" s="712"/>
      <c r="AS31" s="712"/>
      <c r="AT31" s="712"/>
      <c r="AU31" s="712"/>
      <c r="AV31" s="712"/>
      <c r="AW31" s="712"/>
      <c r="AX31" s="712"/>
      <c r="AY31" s="712"/>
      <c r="AZ31" s="323"/>
      <c r="BA31" s="821" t="s">
        <v>103</v>
      </c>
      <c r="BB31" s="497" t="s">
        <v>49</v>
      </c>
      <c r="BC31" s="41" t="s">
        <v>35</v>
      </c>
      <c r="BD31" s="37" t="s">
        <v>35</v>
      </c>
      <c r="BE31" s="37" t="s">
        <v>35</v>
      </c>
      <c r="BF31" s="37" t="s">
        <v>35</v>
      </c>
      <c r="BG31" s="32" t="s">
        <v>35</v>
      </c>
      <c r="BH31" s="41" t="s">
        <v>35</v>
      </c>
      <c r="BI31" s="37" t="s">
        <v>35</v>
      </c>
      <c r="BJ31" s="37" t="s">
        <v>35</v>
      </c>
      <c r="BK31" s="37" t="s">
        <v>35</v>
      </c>
      <c r="BL31" s="32" t="s">
        <v>35</v>
      </c>
      <c r="BM31" s="41" t="s">
        <v>35</v>
      </c>
      <c r="BN31" s="37" t="s">
        <v>35</v>
      </c>
      <c r="BO31" s="37" t="s">
        <v>35</v>
      </c>
      <c r="BP31" s="37" t="s">
        <v>35</v>
      </c>
      <c r="BQ31" s="32" t="s">
        <v>35</v>
      </c>
      <c r="BR31" s="41" t="s">
        <v>35</v>
      </c>
      <c r="BS31" s="37" t="s">
        <v>35</v>
      </c>
      <c r="BT31" s="37" t="s">
        <v>35</v>
      </c>
      <c r="BU31" s="37" t="s">
        <v>35</v>
      </c>
      <c r="BV31" s="37" t="s">
        <v>35</v>
      </c>
      <c r="BW31" s="37" t="s">
        <v>35</v>
      </c>
      <c r="BX31" s="37" t="s">
        <v>35</v>
      </c>
      <c r="BY31" s="26" t="s">
        <v>35</v>
      </c>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row>
    <row r="32" s="294" customFormat="true" ht="15" customHeight="true" x14ac:dyDescent="0.2">
      <c r="A32" s="830"/>
      <c r="B32" s="350" t="s">
        <v>48</v>
      </c>
      <c r="C32" s="113">
        <v>99.430297740368843</v>
      </c>
      <c r="D32" s="112">
        <v>97.573932816720202</v>
      </c>
      <c r="E32" s="112">
        <v>96.584713106462715</v>
      </c>
      <c r="F32" s="112">
        <v>95.215362581811533</v>
      </c>
      <c r="G32" s="111">
        <v>78.730791419838113</v>
      </c>
      <c r="H32" s="110">
        <v>90.735637760855809</v>
      </c>
      <c r="I32" s="112">
        <v>84.004277208673145</v>
      </c>
      <c r="J32" s="112">
        <v>80.262763455793007</v>
      </c>
      <c r="K32" s="112">
        <v>74.570266503923165</v>
      </c>
      <c r="L32" s="109">
        <v>60.556702882695966</v>
      </c>
      <c r="M32" s="113">
        <v>99.519331441112641</v>
      </c>
      <c r="N32" s="112">
        <v>98.593113639494334</v>
      </c>
      <c r="O32" s="112">
        <v>96.626188821532693</v>
      </c>
      <c r="P32" s="112">
        <v>96.923638685353637</v>
      </c>
      <c r="Q32" s="111">
        <v>95.192644817206016</v>
      </c>
      <c r="R32" s="110">
        <v>88.281090540817829</v>
      </c>
      <c r="S32" s="112">
        <v>100</v>
      </c>
      <c r="T32" s="112">
        <v>96.602792947003991</v>
      </c>
      <c r="U32" s="112">
        <v>97.533170579836778</v>
      </c>
      <c r="V32" s="112">
        <v>95.265424656502802</v>
      </c>
      <c r="W32" s="112">
        <v>95.754677136152281</v>
      </c>
      <c r="X32" s="112">
        <v>90.803092486158903</v>
      </c>
      <c r="Y32" s="109">
        <v>88.73685367347403</v>
      </c>
      <c r="Z32" s="712"/>
      <c r="AA32" s="712"/>
      <c r="AB32" s="712"/>
      <c r="AC32" s="712"/>
      <c r="AD32" s="712"/>
      <c r="AE32" s="712"/>
      <c r="AF32" s="712"/>
      <c r="AG32" s="712"/>
      <c r="AH32" s="712"/>
      <c r="AI32" s="712"/>
      <c r="AJ32" s="712"/>
      <c r="AK32" s="712"/>
      <c r="AL32" s="712"/>
      <c r="AM32" s="712"/>
      <c r="AN32" s="712"/>
      <c r="AO32" s="712"/>
      <c r="AP32" s="712"/>
      <c r="AQ32" s="712"/>
      <c r="AR32" s="712"/>
      <c r="AS32" s="712"/>
      <c r="AT32" s="712"/>
      <c r="AU32" s="712"/>
      <c r="AV32" s="712"/>
      <c r="AW32" s="712"/>
      <c r="AX32" s="712"/>
      <c r="AY32" s="712"/>
      <c r="AZ32" s="323"/>
      <c r="BA32" s="821"/>
      <c r="BB32" s="497" t="s">
        <v>48</v>
      </c>
      <c r="BC32" s="41" t="s">
        <v>35</v>
      </c>
      <c r="BD32" s="37" t="s">
        <v>35</v>
      </c>
      <c r="BE32" s="37" t="s">
        <v>35</v>
      </c>
      <c r="BF32" s="37" t="s">
        <v>35</v>
      </c>
      <c r="BG32" s="32" t="s">
        <v>35</v>
      </c>
      <c r="BH32" s="41" t="s">
        <v>35</v>
      </c>
      <c r="BI32" s="37" t="s">
        <v>35</v>
      </c>
      <c r="BJ32" s="37" t="s">
        <v>35</v>
      </c>
      <c r="BK32" s="37" t="s">
        <v>35</v>
      </c>
      <c r="BL32" s="32" t="s">
        <v>35</v>
      </c>
      <c r="BM32" s="41" t="s">
        <v>35</v>
      </c>
      <c r="BN32" s="37" t="s">
        <v>35</v>
      </c>
      <c r="BO32" s="37" t="s">
        <v>35</v>
      </c>
      <c r="BP32" s="37" t="s">
        <v>35</v>
      </c>
      <c r="BQ32" s="32" t="s">
        <v>35</v>
      </c>
      <c r="BR32" s="41" t="s">
        <v>35</v>
      </c>
      <c r="BS32" s="37" t="s">
        <v>35</v>
      </c>
      <c r="BT32" s="37" t="s">
        <v>35</v>
      </c>
      <c r="BU32" s="37" t="s">
        <v>35</v>
      </c>
      <c r="BV32" s="37" t="s">
        <v>35</v>
      </c>
      <c r="BW32" s="37" t="s">
        <v>35</v>
      </c>
      <c r="BX32" s="37" t="s">
        <v>35</v>
      </c>
      <c r="BY32" s="26" t="s">
        <v>35</v>
      </c>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row>
    <row r="33" s="294" customFormat="true" ht="15" customHeight="true" x14ac:dyDescent="0.2">
      <c r="A33" s="830" t="s">
        <v>104</v>
      </c>
      <c r="B33" s="350" t="s">
        <v>49</v>
      </c>
      <c r="C33" s="57" t="s">
        <v>35</v>
      </c>
      <c r="D33" s="54" t="s">
        <v>35</v>
      </c>
      <c r="E33" s="54" t="s">
        <v>35</v>
      </c>
      <c r="F33" s="54" t="s">
        <v>35</v>
      </c>
      <c r="G33" s="51" t="s">
        <v>35</v>
      </c>
      <c r="H33" s="48" t="s">
        <v>35</v>
      </c>
      <c r="I33" s="54" t="s">
        <v>35</v>
      </c>
      <c r="J33" s="54" t="s">
        <v>35</v>
      </c>
      <c r="K33" s="54" t="s">
        <v>35</v>
      </c>
      <c r="L33" s="45" t="s">
        <v>35</v>
      </c>
      <c r="M33" s="57" t="s">
        <v>35</v>
      </c>
      <c r="N33" s="54" t="s">
        <v>35</v>
      </c>
      <c r="O33" s="54" t="s">
        <v>35</v>
      </c>
      <c r="P33" s="54" t="s">
        <v>35</v>
      </c>
      <c r="Q33" s="51" t="s">
        <v>35</v>
      </c>
      <c r="R33" s="48" t="s">
        <v>35</v>
      </c>
      <c r="S33" s="54" t="s">
        <v>35</v>
      </c>
      <c r="T33" s="54" t="s">
        <v>35</v>
      </c>
      <c r="U33" s="54" t="s">
        <v>35</v>
      </c>
      <c r="V33" s="54" t="s">
        <v>35</v>
      </c>
      <c r="W33" s="54" t="s">
        <v>35</v>
      </c>
      <c r="X33" s="54" t="s">
        <v>35</v>
      </c>
      <c r="Y33" s="45" t="s">
        <v>35</v>
      </c>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322"/>
      <c r="BA33" s="821" t="s">
        <v>104</v>
      </c>
      <c r="BB33" s="497" t="s">
        <v>49</v>
      </c>
      <c r="BC33" s="41" t="s">
        <v>35</v>
      </c>
      <c r="BD33" s="37" t="s">
        <v>35</v>
      </c>
      <c r="BE33" s="37" t="s">
        <v>35</v>
      </c>
      <c r="BF33" s="37" t="s">
        <v>35</v>
      </c>
      <c r="BG33" s="32" t="s">
        <v>35</v>
      </c>
      <c r="BH33" s="41" t="s">
        <v>35</v>
      </c>
      <c r="BI33" s="37" t="s">
        <v>35</v>
      </c>
      <c r="BJ33" s="37" t="s">
        <v>35</v>
      </c>
      <c r="BK33" s="37" t="s">
        <v>35</v>
      </c>
      <c r="BL33" s="32" t="s">
        <v>35</v>
      </c>
      <c r="BM33" s="41" t="s">
        <v>35</v>
      </c>
      <c r="BN33" s="37" t="s">
        <v>35</v>
      </c>
      <c r="BO33" s="37" t="s">
        <v>35</v>
      </c>
      <c r="BP33" s="37" t="s">
        <v>35</v>
      </c>
      <c r="BQ33" s="32" t="s">
        <v>35</v>
      </c>
      <c r="BR33" s="41" t="s">
        <v>35</v>
      </c>
      <c r="BS33" s="37" t="s">
        <v>35</v>
      </c>
      <c r="BT33" s="37" t="s">
        <v>35</v>
      </c>
      <c r="BU33" s="37" t="s">
        <v>35</v>
      </c>
      <c r="BV33" s="37" t="s">
        <v>35</v>
      </c>
      <c r="BW33" s="37" t="s">
        <v>35</v>
      </c>
      <c r="BX33" s="37" t="s">
        <v>35</v>
      </c>
      <c r="BY33" s="26" t="s">
        <v>35</v>
      </c>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row>
    <row r="34" s="294" customFormat="true" ht="15" customHeight="true" x14ac:dyDescent="0.2">
      <c r="A34" s="830"/>
      <c r="B34" s="350" t="s">
        <v>48</v>
      </c>
      <c r="C34" s="57" t="s">
        <v>35</v>
      </c>
      <c r="D34" s="54" t="s">
        <v>35</v>
      </c>
      <c r="E34" s="54" t="s">
        <v>35</v>
      </c>
      <c r="F34" s="54" t="s">
        <v>35</v>
      </c>
      <c r="G34" s="51" t="s">
        <v>35</v>
      </c>
      <c r="H34" s="48" t="s">
        <v>35</v>
      </c>
      <c r="I34" s="54" t="s">
        <v>35</v>
      </c>
      <c r="J34" s="54" t="s">
        <v>35</v>
      </c>
      <c r="K34" s="54" t="s">
        <v>35</v>
      </c>
      <c r="L34" s="45" t="s">
        <v>35</v>
      </c>
      <c r="M34" s="57" t="s">
        <v>35</v>
      </c>
      <c r="N34" s="54" t="s">
        <v>35</v>
      </c>
      <c r="O34" s="54" t="s">
        <v>35</v>
      </c>
      <c r="P34" s="54" t="s">
        <v>35</v>
      </c>
      <c r="Q34" s="51" t="s">
        <v>35</v>
      </c>
      <c r="R34" s="48" t="s">
        <v>35</v>
      </c>
      <c r="S34" s="54" t="s">
        <v>35</v>
      </c>
      <c r="T34" s="54" t="s">
        <v>35</v>
      </c>
      <c r="U34" s="54" t="s">
        <v>35</v>
      </c>
      <c r="V34" s="54" t="s">
        <v>35</v>
      </c>
      <c r="W34" s="54" t="s">
        <v>35</v>
      </c>
      <c r="X34" s="54" t="s">
        <v>35</v>
      </c>
      <c r="Y34" s="45" t="s">
        <v>35</v>
      </c>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322"/>
      <c r="BA34" s="821"/>
      <c r="BB34" s="497" t="s">
        <v>48</v>
      </c>
      <c r="BC34" s="41" t="s">
        <v>35</v>
      </c>
      <c r="BD34" s="37" t="s">
        <v>35</v>
      </c>
      <c r="BE34" s="37" t="s">
        <v>35</v>
      </c>
      <c r="BF34" s="37" t="s">
        <v>35</v>
      </c>
      <c r="BG34" s="32" t="s">
        <v>35</v>
      </c>
      <c r="BH34" s="41" t="s">
        <v>35</v>
      </c>
      <c r="BI34" s="37" t="s">
        <v>35</v>
      </c>
      <c r="BJ34" s="37" t="s">
        <v>35</v>
      </c>
      <c r="BK34" s="37" t="s">
        <v>35</v>
      </c>
      <c r="BL34" s="32" t="s">
        <v>35</v>
      </c>
      <c r="BM34" s="41" t="s">
        <v>35</v>
      </c>
      <c r="BN34" s="37" t="s">
        <v>35</v>
      </c>
      <c r="BO34" s="37" t="s">
        <v>35</v>
      </c>
      <c r="BP34" s="37" t="s">
        <v>35</v>
      </c>
      <c r="BQ34" s="32" t="s">
        <v>35</v>
      </c>
      <c r="BR34" s="41" t="s">
        <v>35</v>
      </c>
      <c r="BS34" s="37" t="s">
        <v>35</v>
      </c>
      <c r="BT34" s="37" t="s">
        <v>35</v>
      </c>
      <c r="BU34" s="37" t="s">
        <v>35</v>
      </c>
      <c r="BV34" s="37" t="s">
        <v>35</v>
      </c>
      <c r="BW34" s="37" t="s">
        <v>35</v>
      </c>
      <c r="BX34" s="37" t="s">
        <v>35</v>
      </c>
      <c r="BY34" s="26" t="s">
        <v>35</v>
      </c>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row>
    <row r="35" s="440" customFormat="true" ht="15" customHeight="true" x14ac:dyDescent="0.2">
      <c r="A35" s="830" t="s">
        <v>55</v>
      </c>
      <c r="B35" s="350" t="s">
        <v>49</v>
      </c>
      <c r="C35" s="57" t="s">
        <v>35</v>
      </c>
      <c r="D35" s="54" t="s">
        <v>35</v>
      </c>
      <c r="E35" s="54" t="s">
        <v>35</v>
      </c>
      <c r="F35" s="54" t="s">
        <v>35</v>
      </c>
      <c r="G35" s="51" t="s">
        <v>35</v>
      </c>
      <c r="H35" s="48" t="s">
        <v>35</v>
      </c>
      <c r="I35" s="54" t="s">
        <v>35</v>
      </c>
      <c r="J35" s="54" t="s">
        <v>35</v>
      </c>
      <c r="K35" s="54" t="s">
        <v>35</v>
      </c>
      <c r="L35" s="45" t="s">
        <v>35</v>
      </c>
      <c r="M35" s="57" t="s">
        <v>35</v>
      </c>
      <c r="N35" s="54" t="s">
        <v>35</v>
      </c>
      <c r="O35" s="54" t="s">
        <v>35</v>
      </c>
      <c r="P35" s="54" t="s">
        <v>35</v>
      </c>
      <c r="Q35" s="51" t="s">
        <v>35</v>
      </c>
      <c r="R35" s="48" t="s">
        <v>35</v>
      </c>
      <c r="S35" s="54" t="s">
        <v>35</v>
      </c>
      <c r="T35" s="54" t="s">
        <v>35</v>
      </c>
      <c r="U35" s="54" t="s">
        <v>35</v>
      </c>
      <c r="V35" s="54" t="s">
        <v>35</v>
      </c>
      <c r="W35" s="54" t="s">
        <v>35</v>
      </c>
      <c r="X35" s="54" t="s">
        <v>35</v>
      </c>
      <c r="Y35" s="45" t="s">
        <v>35</v>
      </c>
      <c r="Z35" s="712"/>
      <c r="AA35" s="712"/>
      <c r="AB35" s="712"/>
      <c r="AC35" s="712"/>
      <c r="AD35" s="712"/>
      <c r="AE35" s="712"/>
      <c r="AF35" s="712"/>
      <c r="AG35" s="712"/>
      <c r="AH35" s="712"/>
      <c r="AI35" s="712"/>
      <c r="AJ35" s="712"/>
      <c r="AK35" s="712"/>
      <c r="AL35" s="712"/>
      <c r="AM35" s="712"/>
      <c r="AN35" s="712"/>
      <c r="AO35" s="712"/>
      <c r="AP35" s="712"/>
      <c r="AQ35" s="712"/>
      <c r="AR35" s="712"/>
      <c r="AS35" s="712"/>
      <c r="AT35" s="712"/>
      <c r="AU35" s="712"/>
      <c r="AV35" s="712"/>
      <c r="AW35" s="712"/>
      <c r="AX35" s="712"/>
      <c r="AY35" s="712"/>
      <c r="AZ35" s="323"/>
      <c r="BA35" s="821" t="s">
        <v>55</v>
      </c>
      <c r="BB35" s="497" t="s">
        <v>49</v>
      </c>
      <c r="BC35" s="41" t="s">
        <v>35</v>
      </c>
      <c r="BD35" s="37" t="s">
        <v>35</v>
      </c>
      <c r="BE35" s="37" t="s">
        <v>35</v>
      </c>
      <c r="BF35" s="37" t="s">
        <v>35</v>
      </c>
      <c r="BG35" s="32" t="s">
        <v>35</v>
      </c>
      <c r="BH35" s="41" t="s">
        <v>35</v>
      </c>
      <c r="BI35" s="37" t="s">
        <v>35</v>
      </c>
      <c r="BJ35" s="37" t="s">
        <v>35</v>
      </c>
      <c r="BK35" s="37" t="s">
        <v>35</v>
      </c>
      <c r="BL35" s="32" t="s">
        <v>35</v>
      </c>
      <c r="BM35" s="41" t="s">
        <v>35</v>
      </c>
      <c r="BN35" s="37" t="s">
        <v>35</v>
      </c>
      <c r="BO35" s="37" t="s">
        <v>35</v>
      </c>
      <c r="BP35" s="37" t="s">
        <v>35</v>
      </c>
      <c r="BQ35" s="32" t="s">
        <v>35</v>
      </c>
      <c r="BR35" s="41" t="s">
        <v>35</v>
      </c>
      <c r="BS35" s="37" t="s">
        <v>35</v>
      </c>
      <c r="BT35" s="37" t="s">
        <v>35</v>
      </c>
      <c r="BU35" s="37" t="s">
        <v>35</v>
      </c>
      <c r="BV35" s="37" t="s">
        <v>35</v>
      </c>
      <c r="BW35" s="37" t="s">
        <v>35</v>
      </c>
      <c r="BX35" s="37" t="s">
        <v>35</v>
      </c>
      <c r="BY35" s="26" t="s">
        <v>35</v>
      </c>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row>
    <row r="36" s="440" customFormat="true" ht="15" customHeight="true" x14ac:dyDescent="0.2">
      <c r="A36" s="830"/>
      <c r="B36" s="350" t="s">
        <v>48</v>
      </c>
      <c r="C36" s="57" t="s">
        <v>35</v>
      </c>
      <c r="D36" s="54" t="s">
        <v>35</v>
      </c>
      <c r="E36" s="54" t="s">
        <v>35</v>
      </c>
      <c r="F36" s="54" t="s">
        <v>35</v>
      </c>
      <c r="G36" s="51" t="s">
        <v>35</v>
      </c>
      <c r="H36" s="48" t="s">
        <v>35</v>
      </c>
      <c r="I36" s="54" t="s">
        <v>35</v>
      </c>
      <c r="J36" s="54" t="s">
        <v>35</v>
      </c>
      <c r="K36" s="54" t="s">
        <v>35</v>
      </c>
      <c r="L36" s="45" t="s">
        <v>35</v>
      </c>
      <c r="M36" s="57" t="s">
        <v>35</v>
      </c>
      <c r="N36" s="54" t="s">
        <v>35</v>
      </c>
      <c r="O36" s="54" t="s">
        <v>35</v>
      </c>
      <c r="P36" s="54" t="s">
        <v>35</v>
      </c>
      <c r="Q36" s="51" t="s">
        <v>35</v>
      </c>
      <c r="R36" s="48" t="s">
        <v>35</v>
      </c>
      <c r="S36" s="54" t="s">
        <v>35</v>
      </c>
      <c r="T36" s="54" t="s">
        <v>35</v>
      </c>
      <c r="U36" s="54" t="s">
        <v>35</v>
      </c>
      <c r="V36" s="54" t="s">
        <v>35</v>
      </c>
      <c r="W36" s="54" t="s">
        <v>35</v>
      </c>
      <c r="X36" s="54" t="s">
        <v>35</v>
      </c>
      <c r="Y36" s="45" t="s">
        <v>35</v>
      </c>
      <c r="Z36" s="712"/>
      <c r="AA36" s="712"/>
      <c r="AB36" s="712"/>
      <c r="AC36" s="712"/>
      <c r="AD36" s="712"/>
      <c r="AE36" s="712"/>
      <c r="AF36" s="712"/>
      <c r="AG36" s="712"/>
      <c r="AH36" s="712"/>
      <c r="AI36" s="712"/>
      <c r="AJ36" s="712"/>
      <c r="AK36" s="712"/>
      <c r="AL36" s="712"/>
      <c r="AM36" s="712"/>
      <c r="AN36" s="712"/>
      <c r="AO36" s="712"/>
      <c r="AP36" s="712"/>
      <c r="AQ36" s="712"/>
      <c r="AR36" s="712"/>
      <c r="AS36" s="712"/>
      <c r="AT36" s="712"/>
      <c r="AU36" s="712"/>
      <c r="AV36" s="712"/>
      <c r="AW36" s="712"/>
      <c r="AX36" s="712"/>
      <c r="AY36" s="712"/>
      <c r="AZ36" s="323"/>
      <c r="BA36" s="821"/>
      <c r="BB36" s="497" t="s">
        <v>48</v>
      </c>
      <c r="BC36" s="41" t="s">
        <v>35</v>
      </c>
      <c r="BD36" s="37" t="s">
        <v>35</v>
      </c>
      <c r="BE36" s="37" t="s">
        <v>35</v>
      </c>
      <c r="BF36" s="37" t="s">
        <v>35</v>
      </c>
      <c r="BG36" s="32" t="s">
        <v>35</v>
      </c>
      <c r="BH36" s="41" t="s">
        <v>35</v>
      </c>
      <c r="BI36" s="37" t="s">
        <v>35</v>
      </c>
      <c r="BJ36" s="37" t="s">
        <v>35</v>
      </c>
      <c r="BK36" s="37" t="s">
        <v>35</v>
      </c>
      <c r="BL36" s="32" t="s">
        <v>35</v>
      </c>
      <c r="BM36" s="41" t="s">
        <v>35</v>
      </c>
      <c r="BN36" s="37" t="s">
        <v>35</v>
      </c>
      <c r="BO36" s="37" t="s">
        <v>35</v>
      </c>
      <c r="BP36" s="37" t="s">
        <v>35</v>
      </c>
      <c r="BQ36" s="32" t="s">
        <v>35</v>
      </c>
      <c r="BR36" s="41" t="s">
        <v>35</v>
      </c>
      <c r="BS36" s="37" t="s">
        <v>35</v>
      </c>
      <c r="BT36" s="37" t="s">
        <v>35</v>
      </c>
      <c r="BU36" s="37" t="s">
        <v>35</v>
      </c>
      <c r="BV36" s="37" t="s">
        <v>35</v>
      </c>
      <c r="BW36" s="37" t="s">
        <v>35</v>
      </c>
      <c r="BX36" s="37" t="s">
        <v>35</v>
      </c>
      <c r="BY36" s="26" t="s">
        <v>35</v>
      </c>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row>
    <row r="37" s="440" customFormat="true" ht="15" customHeight="true" x14ac:dyDescent="0.2">
      <c r="A37" s="830" t="s">
        <v>154</v>
      </c>
      <c r="B37" s="350" t="s">
        <v>49</v>
      </c>
      <c r="C37" s="57" t="s">
        <v>35</v>
      </c>
      <c r="D37" s="54" t="s">
        <v>35</v>
      </c>
      <c r="E37" s="54" t="s">
        <v>35</v>
      </c>
      <c r="F37" s="54" t="s">
        <v>35</v>
      </c>
      <c r="G37" s="51" t="s">
        <v>35</v>
      </c>
      <c r="H37" s="48" t="s">
        <v>35</v>
      </c>
      <c r="I37" s="54" t="s">
        <v>35</v>
      </c>
      <c r="J37" s="54" t="s">
        <v>35</v>
      </c>
      <c r="K37" s="54" t="s">
        <v>35</v>
      </c>
      <c r="L37" s="45" t="s">
        <v>35</v>
      </c>
      <c r="M37" s="57" t="s">
        <v>35</v>
      </c>
      <c r="N37" s="54" t="s">
        <v>35</v>
      </c>
      <c r="O37" s="54" t="s">
        <v>35</v>
      </c>
      <c r="P37" s="54" t="s">
        <v>35</v>
      </c>
      <c r="Q37" s="51" t="s">
        <v>35</v>
      </c>
      <c r="R37" s="48" t="s">
        <v>35</v>
      </c>
      <c r="S37" s="54" t="s">
        <v>35</v>
      </c>
      <c r="T37" s="54" t="s">
        <v>35</v>
      </c>
      <c r="U37" s="54" t="s">
        <v>35</v>
      </c>
      <c r="V37" s="54" t="s">
        <v>35</v>
      </c>
      <c r="W37" s="54" t="s">
        <v>35</v>
      </c>
      <c r="X37" s="54" t="s">
        <v>35</v>
      </c>
      <c r="Y37" s="45" t="s">
        <v>35</v>
      </c>
      <c r="Z37" s="712"/>
      <c r="AA37" s="712"/>
      <c r="AB37" s="712"/>
      <c r="AC37" s="712"/>
      <c r="AD37" s="712"/>
      <c r="AE37" s="712"/>
      <c r="AF37" s="712"/>
      <c r="AG37" s="712"/>
      <c r="AH37" s="712"/>
      <c r="AI37" s="712"/>
      <c r="AJ37" s="712"/>
      <c r="AK37" s="712"/>
      <c r="AL37" s="712"/>
      <c r="AM37" s="712"/>
      <c r="AN37" s="712"/>
      <c r="AO37" s="712"/>
      <c r="AP37" s="712"/>
      <c r="AQ37" s="712"/>
      <c r="AR37" s="712"/>
      <c r="AS37" s="712"/>
      <c r="AT37" s="712"/>
      <c r="AU37" s="712"/>
      <c r="AV37" s="712"/>
      <c r="AW37" s="712"/>
      <c r="AX37" s="712"/>
      <c r="AY37" s="712"/>
      <c r="AZ37" s="323"/>
      <c r="BA37" s="821" t="s">
        <v>125</v>
      </c>
      <c r="BB37" s="497" t="s">
        <v>49</v>
      </c>
      <c r="BC37" s="41" t="s">
        <v>35</v>
      </c>
      <c r="BD37" s="37" t="s">
        <v>35</v>
      </c>
      <c r="BE37" s="37" t="s">
        <v>35</v>
      </c>
      <c r="BF37" s="37" t="s">
        <v>35</v>
      </c>
      <c r="BG37" s="32" t="s">
        <v>35</v>
      </c>
      <c r="BH37" s="41" t="s">
        <v>35</v>
      </c>
      <c r="BI37" s="37" t="s">
        <v>35</v>
      </c>
      <c r="BJ37" s="37" t="s">
        <v>35</v>
      </c>
      <c r="BK37" s="37" t="s">
        <v>35</v>
      </c>
      <c r="BL37" s="32" t="s">
        <v>35</v>
      </c>
      <c r="BM37" s="41" t="s">
        <v>35</v>
      </c>
      <c r="BN37" s="37" t="s">
        <v>35</v>
      </c>
      <c r="BO37" s="37" t="s">
        <v>35</v>
      </c>
      <c r="BP37" s="37" t="s">
        <v>35</v>
      </c>
      <c r="BQ37" s="32" t="s">
        <v>35</v>
      </c>
      <c r="BR37" s="41" t="s">
        <v>35</v>
      </c>
      <c r="BS37" s="37" t="s">
        <v>35</v>
      </c>
      <c r="BT37" s="37" t="s">
        <v>35</v>
      </c>
      <c r="BU37" s="37" t="s">
        <v>35</v>
      </c>
      <c r="BV37" s="37" t="s">
        <v>35</v>
      </c>
      <c r="BW37" s="37" t="s">
        <v>35</v>
      </c>
      <c r="BX37" s="37" t="s">
        <v>35</v>
      </c>
      <c r="BY37" s="26" t="s">
        <v>35</v>
      </c>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row>
    <row r="38" s="440" customFormat="true" ht="15" customHeight="true" x14ac:dyDescent="0.2">
      <c r="A38" s="830"/>
      <c r="B38" s="350" t="s">
        <v>48</v>
      </c>
      <c r="C38" s="57" t="s">
        <v>35</v>
      </c>
      <c r="D38" s="54" t="s">
        <v>35</v>
      </c>
      <c r="E38" s="54" t="s">
        <v>35</v>
      </c>
      <c r="F38" s="54" t="s">
        <v>35</v>
      </c>
      <c r="G38" s="51" t="s">
        <v>35</v>
      </c>
      <c r="H38" s="48" t="s">
        <v>35</v>
      </c>
      <c r="I38" s="54" t="s">
        <v>35</v>
      </c>
      <c r="J38" s="54" t="s">
        <v>35</v>
      </c>
      <c r="K38" s="54" t="s">
        <v>35</v>
      </c>
      <c r="L38" s="45" t="s">
        <v>35</v>
      </c>
      <c r="M38" s="57" t="s">
        <v>35</v>
      </c>
      <c r="N38" s="54" t="s">
        <v>35</v>
      </c>
      <c r="O38" s="54" t="s">
        <v>35</v>
      </c>
      <c r="P38" s="54" t="s">
        <v>35</v>
      </c>
      <c r="Q38" s="51" t="s">
        <v>35</v>
      </c>
      <c r="R38" s="48" t="s">
        <v>35</v>
      </c>
      <c r="S38" s="54" t="s">
        <v>35</v>
      </c>
      <c r="T38" s="54" t="s">
        <v>35</v>
      </c>
      <c r="U38" s="54" t="s">
        <v>35</v>
      </c>
      <c r="V38" s="54" t="s">
        <v>35</v>
      </c>
      <c r="W38" s="54" t="s">
        <v>35</v>
      </c>
      <c r="X38" s="54" t="s">
        <v>35</v>
      </c>
      <c r="Y38" s="45" t="s">
        <v>35</v>
      </c>
      <c r="Z38" s="712"/>
      <c r="AA38" s="712"/>
      <c r="AB38" s="712"/>
      <c r="AC38" s="712"/>
      <c r="AD38" s="712"/>
      <c r="AE38" s="712"/>
      <c r="AF38" s="712"/>
      <c r="AG38" s="712"/>
      <c r="AH38" s="712"/>
      <c r="AI38" s="712"/>
      <c r="AJ38" s="712"/>
      <c r="AK38" s="712"/>
      <c r="AL38" s="712"/>
      <c r="AM38" s="712"/>
      <c r="AN38" s="712"/>
      <c r="AO38" s="712"/>
      <c r="AP38" s="712"/>
      <c r="AQ38" s="712"/>
      <c r="AR38" s="712"/>
      <c r="AS38" s="712"/>
      <c r="AT38" s="712"/>
      <c r="AU38" s="712"/>
      <c r="AV38" s="712"/>
      <c r="AW38" s="712"/>
      <c r="AX38" s="712"/>
      <c r="AY38" s="712"/>
      <c r="AZ38" s="323"/>
      <c r="BA38" s="821"/>
      <c r="BB38" s="497" t="s">
        <v>48</v>
      </c>
      <c r="BC38" s="41" t="s">
        <v>35</v>
      </c>
      <c r="BD38" s="37" t="s">
        <v>35</v>
      </c>
      <c r="BE38" s="37" t="s">
        <v>35</v>
      </c>
      <c r="BF38" s="37" t="s">
        <v>35</v>
      </c>
      <c r="BG38" s="32" t="s">
        <v>35</v>
      </c>
      <c r="BH38" s="41" t="s">
        <v>35</v>
      </c>
      <c r="BI38" s="37" t="s">
        <v>35</v>
      </c>
      <c r="BJ38" s="37" t="s">
        <v>35</v>
      </c>
      <c r="BK38" s="37" t="s">
        <v>35</v>
      </c>
      <c r="BL38" s="32" t="s">
        <v>35</v>
      </c>
      <c r="BM38" s="41" t="s">
        <v>35</v>
      </c>
      <c r="BN38" s="37" t="s">
        <v>35</v>
      </c>
      <c r="BO38" s="37" t="s">
        <v>35</v>
      </c>
      <c r="BP38" s="37" t="s">
        <v>35</v>
      </c>
      <c r="BQ38" s="32" t="s">
        <v>35</v>
      </c>
      <c r="BR38" s="41" t="s">
        <v>35</v>
      </c>
      <c r="BS38" s="37" t="s">
        <v>35</v>
      </c>
      <c r="BT38" s="37" t="s">
        <v>35</v>
      </c>
      <c r="BU38" s="37" t="s">
        <v>35</v>
      </c>
      <c r="BV38" s="37" t="s">
        <v>35</v>
      </c>
      <c r="BW38" s="37" t="s">
        <v>35</v>
      </c>
      <c r="BX38" s="37" t="s">
        <v>35</v>
      </c>
      <c r="BY38" s="26" t="s">
        <v>35</v>
      </c>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row>
    <row r="39" s="294" customFormat="true" ht="15" customHeight="true" x14ac:dyDescent="0.2">
      <c r="A39" s="830" t="s">
        <v>122</v>
      </c>
      <c r="B39" s="350" t="s">
        <v>49</v>
      </c>
      <c r="C39" s="57" t="s">
        <v>35</v>
      </c>
      <c r="D39" s="54" t="s">
        <v>35</v>
      </c>
      <c r="E39" s="54" t="s">
        <v>35</v>
      </c>
      <c r="F39" s="54" t="s">
        <v>35</v>
      </c>
      <c r="G39" s="51" t="s">
        <v>35</v>
      </c>
      <c r="H39" s="48" t="s">
        <v>35</v>
      </c>
      <c r="I39" s="54" t="s">
        <v>35</v>
      </c>
      <c r="J39" s="54" t="s">
        <v>35</v>
      </c>
      <c r="K39" s="54" t="s">
        <v>35</v>
      </c>
      <c r="L39" s="45" t="s">
        <v>35</v>
      </c>
      <c r="M39" s="57" t="s">
        <v>35</v>
      </c>
      <c r="N39" s="54" t="s">
        <v>35</v>
      </c>
      <c r="O39" s="54" t="s">
        <v>35</v>
      </c>
      <c r="P39" s="54" t="s">
        <v>35</v>
      </c>
      <c r="Q39" s="51" t="s">
        <v>35</v>
      </c>
      <c r="R39" s="48" t="s">
        <v>35</v>
      </c>
      <c r="S39" s="54" t="s">
        <v>35</v>
      </c>
      <c r="T39" s="54" t="s">
        <v>35</v>
      </c>
      <c r="U39" s="54" t="s">
        <v>35</v>
      </c>
      <c r="V39" s="54" t="s">
        <v>35</v>
      </c>
      <c r="W39" s="54" t="s">
        <v>35</v>
      </c>
      <c r="X39" s="54" t="s">
        <v>35</v>
      </c>
      <c r="Y39" s="45" t="s">
        <v>35</v>
      </c>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322"/>
      <c r="BA39" s="821" t="s">
        <v>122</v>
      </c>
      <c r="BB39" s="497" t="s">
        <v>49</v>
      </c>
      <c r="BC39" s="41" t="s">
        <v>35</v>
      </c>
      <c r="BD39" s="37" t="s">
        <v>35</v>
      </c>
      <c r="BE39" s="37" t="s">
        <v>35</v>
      </c>
      <c r="BF39" s="37" t="s">
        <v>35</v>
      </c>
      <c r="BG39" s="32" t="s">
        <v>35</v>
      </c>
      <c r="BH39" s="41" t="s">
        <v>35</v>
      </c>
      <c r="BI39" s="37" t="s">
        <v>35</v>
      </c>
      <c r="BJ39" s="37" t="s">
        <v>35</v>
      </c>
      <c r="BK39" s="37" t="s">
        <v>35</v>
      </c>
      <c r="BL39" s="32" t="s">
        <v>35</v>
      </c>
      <c r="BM39" s="41" t="s">
        <v>35</v>
      </c>
      <c r="BN39" s="37" t="s">
        <v>35</v>
      </c>
      <c r="BO39" s="37" t="s">
        <v>35</v>
      </c>
      <c r="BP39" s="37" t="s">
        <v>35</v>
      </c>
      <c r="BQ39" s="32" t="s">
        <v>35</v>
      </c>
      <c r="BR39" s="41" t="s">
        <v>35</v>
      </c>
      <c r="BS39" s="37" t="s">
        <v>35</v>
      </c>
      <c r="BT39" s="37" t="s">
        <v>35</v>
      </c>
      <c r="BU39" s="37" t="s">
        <v>35</v>
      </c>
      <c r="BV39" s="37" t="s">
        <v>35</v>
      </c>
      <c r="BW39" s="37" t="s">
        <v>35</v>
      </c>
      <c r="BX39" s="37" t="s">
        <v>35</v>
      </c>
      <c r="BY39" s="26" t="s">
        <v>35</v>
      </c>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row>
    <row r="40" s="294" customFormat="true" ht="15" customHeight="true" x14ac:dyDescent="0.2">
      <c r="A40" s="830"/>
      <c r="B40" s="350" t="s">
        <v>48</v>
      </c>
      <c r="C40" s="57" t="s">
        <v>35</v>
      </c>
      <c r="D40" s="54" t="s">
        <v>35</v>
      </c>
      <c r="E40" s="54" t="s">
        <v>35</v>
      </c>
      <c r="F40" s="54" t="s">
        <v>35</v>
      </c>
      <c r="G40" s="51" t="s">
        <v>35</v>
      </c>
      <c r="H40" s="48" t="s">
        <v>35</v>
      </c>
      <c r="I40" s="54" t="s">
        <v>35</v>
      </c>
      <c r="J40" s="54" t="s">
        <v>35</v>
      </c>
      <c r="K40" s="54" t="s">
        <v>35</v>
      </c>
      <c r="L40" s="45" t="s">
        <v>35</v>
      </c>
      <c r="M40" s="57" t="s">
        <v>35</v>
      </c>
      <c r="N40" s="54" t="s">
        <v>35</v>
      </c>
      <c r="O40" s="54" t="s">
        <v>35</v>
      </c>
      <c r="P40" s="54" t="s">
        <v>35</v>
      </c>
      <c r="Q40" s="51" t="s">
        <v>35</v>
      </c>
      <c r="R40" s="48" t="s">
        <v>35</v>
      </c>
      <c r="S40" s="54" t="s">
        <v>35</v>
      </c>
      <c r="T40" s="54" t="s">
        <v>35</v>
      </c>
      <c r="U40" s="54" t="s">
        <v>35</v>
      </c>
      <c r="V40" s="54" t="s">
        <v>35</v>
      </c>
      <c r="W40" s="54" t="s">
        <v>35</v>
      </c>
      <c r="X40" s="54" t="s">
        <v>35</v>
      </c>
      <c r="Y40" s="45" t="s">
        <v>35</v>
      </c>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322"/>
      <c r="BA40" s="821"/>
      <c r="BB40" s="497" t="s">
        <v>48</v>
      </c>
      <c r="BC40" s="41" t="s">
        <v>35</v>
      </c>
      <c r="BD40" s="37" t="s">
        <v>35</v>
      </c>
      <c r="BE40" s="37" t="s">
        <v>35</v>
      </c>
      <c r="BF40" s="37" t="s">
        <v>35</v>
      </c>
      <c r="BG40" s="32" t="s">
        <v>35</v>
      </c>
      <c r="BH40" s="41" t="s">
        <v>35</v>
      </c>
      <c r="BI40" s="37" t="s">
        <v>35</v>
      </c>
      <c r="BJ40" s="37" t="s">
        <v>35</v>
      </c>
      <c r="BK40" s="37" t="s">
        <v>35</v>
      </c>
      <c r="BL40" s="32" t="s">
        <v>35</v>
      </c>
      <c r="BM40" s="41" t="s">
        <v>35</v>
      </c>
      <c r="BN40" s="37" t="s">
        <v>35</v>
      </c>
      <c r="BO40" s="37" t="s">
        <v>35</v>
      </c>
      <c r="BP40" s="37" t="s">
        <v>35</v>
      </c>
      <c r="BQ40" s="32" t="s">
        <v>35</v>
      </c>
      <c r="BR40" s="41" t="s">
        <v>35</v>
      </c>
      <c r="BS40" s="37" t="s">
        <v>35</v>
      </c>
      <c r="BT40" s="37" t="s">
        <v>35</v>
      </c>
      <c r="BU40" s="37" t="s">
        <v>35</v>
      </c>
      <c r="BV40" s="37" t="s">
        <v>35</v>
      </c>
      <c r="BW40" s="37" t="s">
        <v>35</v>
      </c>
      <c r="BX40" s="37" t="s">
        <v>35</v>
      </c>
      <c r="BY40" s="26" t="s">
        <v>35</v>
      </c>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row>
    <row r="41" s="440" customFormat="true" ht="15" customHeight="true" x14ac:dyDescent="0.2">
      <c r="A41" s="830" t="s">
        <v>56</v>
      </c>
      <c r="B41" s="350" t="s">
        <v>49</v>
      </c>
      <c r="C41" s="57" t="s">
        <v>35</v>
      </c>
      <c r="D41" s="54" t="s">
        <v>35</v>
      </c>
      <c r="E41" s="54" t="s">
        <v>35</v>
      </c>
      <c r="F41" s="54" t="s">
        <v>35</v>
      </c>
      <c r="G41" s="51" t="s">
        <v>35</v>
      </c>
      <c r="H41" s="48" t="s">
        <v>35</v>
      </c>
      <c r="I41" s="54" t="s">
        <v>35</v>
      </c>
      <c r="J41" s="54" t="s">
        <v>35</v>
      </c>
      <c r="K41" s="54" t="s">
        <v>35</v>
      </c>
      <c r="L41" s="45" t="s">
        <v>35</v>
      </c>
      <c r="M41" s="57" t="s">
        <v>35</v>
      </c>
      <c r="N41" s="54" t="s">
        <v>35</v>
      </c>
      <c r="O41" s="54" t="s">
        <v>35</v>
      </c>
      <c r="P41" s="54" t="s">
        <v>35</v>
      </c>
      <c r="Q41" s="51" t="s">
        <v>35</v>
      </c>
      <c r="R41" s="48" t="s">
        <v>35</v>
      </c>
      <c r="S41" s="54" t="s">
        <v>35</v>
      </c>
      <c r="T41" s="54" t="s">
        <v>35</v>
      </c>
      <c r="U41" s="54" t="s">
        <v>35</v>
      </c>
      <c r="V41" s="54" t="s">
        <v>35</v>
      </c>
      <c r="W41" s="54" t="s">
        <v>35</v>
      </c>
      <c r="X41" s="54" t="s">
        <v>35</v>
      </c>
      <c r="Y41" s="45" t="s">
        <v>35</v>
      </c>
      <c r="Z41" s="712"/>
      <c r="AA41" s="712"/>
      <c r="AB41" s="712"/>
      <c r="AC41" s="712"/>
      <c r="AD41" s="712"/>
      <c r="AE41" s="712"/>
      <c r="AF41" s="712"/>
      <c r="AG41" s="712"/>
      <c r="AH41" s="712"/>
      <c r="AI41" s="712"/>
      <c r="AJ41" s="712"/>
      <c r="AK41" s="712"/>
      <c r="AL41" s="712"/>
      <c r="AM41" s="712"/>
      <c r="AN41" s="712"/>
      <c r="AO41" s="712"/>
      <c r="AP41" s="712"/>
      <c r="AQ41" s="712"/>
      <c r="AR41" s="712"/>
      <c r="AS41" s="712"/>
      <c r="AT41" s="712"/>
      <c r="AU41" s="712"/>
      <c r="AV41" s="712"/>
      <c r="AW41" s="712"/>
      <c r="AX41" s="712"/>
      <c r="AY41" s="712"/>
      <c r="AZ41" s="323"/>
      <c r="BA41" s="821" t="s">
        <v>56</v>
      </c>
      <c r="BB41" s="497" t="s">
        <v>49</v>
      </c>
      <c r="BC41" s="41" t="s">
        <v>35</v>
      </c>
      <c r="BD41" s="37" t="s">
        <v>35</v>
      </c>
      <c r="BE41" s="37" t="s">
        <v>35</v>
      </c>
      <c r="BF41" s="37" t="s">
        <v>35</v>
      </c>
      <c r="BG41" s="32" t="s">
        <v>35</v>
      </c>
      <c r="BH41" s="41" t="s">
        <v>35</v>
      </c>
      <c r="BI41" s="37" t="s">
        <v>35</v>
      </c>
      <c r="BJ41" s="37" t="s">
        <v>35</v>
      </c>
      <c r="BK41" s="37" t="s">
        <v>35</v>
      </c>
      <c r="BL41" s="32" t="s">
        <v>35</v>
      </c>
      <c r="BM41" s="41" t="s">
        <v>35</v>
      </c>
      <c r="BN41" s="37" t="s">
        <v>35</v>
      </c>
      <c r="BO41" s="37" t="s">
        <v>35</v>
      </c>
      <c r="BP41" s="37" t="s">
        <v>35</v>
      </c>
      <c r="BQ41" s="32" t="s">
        <v>35</v>
      </c>
      <c r="BR41" s="41" t="s">
        <v>35</v>
      </c>
      <c r="BS41" s="37" t="s">
        <v>35</v>
      </c>
      <c r="BT41" s="37" t="s">
        <v>35</v>
      </c>
      <c r="BU41" s="37" t="s">
        <v>35</v>
      </c>
      <c r="BV41" s="37" t="s">
        <v>35</v>
      </c>
      <c r="BW41" s="37" t="s">
        <v>35</v>
      </c>
      <c r="BX41" s="37" t="s">
        <v>35</v>
      </c>
      <c r="BY41" s="26" t="s">
        <v>35</v>
      </c>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row>
    <row r="42" s="440" customFormat="true" ht="15" customHeight="true" x14ac:dyDescent="0.2">
      <c r="A42" s="830"/>
      <c r="B42" s="350" t="s">
        <v>48</v>
      </c>
      <c r="C42" s="57" t="s">
        <v>35</v>
      </c>
      <c r="D42" s="54" t="s">
        <v>35</v>
      </c>
      <c r="E42" s="54" t="s">
        <v>35</v>
      </c>
      <c r="F42" s="54" t="s">
        <v>35</v>
      </c>
      <c r="G42" s="51" t="s">
        <v>35</v>
      </c>
      <c r="H42" s="48" t="s">
        <v>35</v>
      </c>
      <c r="I42" s="54" t="s">
        <v>35</v>
      </c>
      <c r="J42" s="54" t="s">
        <v>35</v>
      </c>
      <c r="K42" s="54" t="s">
        <v>35</v>
      </c>
      <c r="L42" s="45" t="s">
        <v>35</v>
      </c>
      <c r="M42" s="57" t="s">
        <v>35</v>
      </c>
      <c r="N42" s="54" t="s">
        <v>35</v>
      </c>
      <c r="O42" s="54" t="s">
        <v>35</v>
      </c>
      <c r="P42" s="54" t="s">
        <v>35</v>
      </c>
      <c r="Q42" s="51" t="s">
        <v>35</v>
      </c>
      <c r="R42" s="48" t="s">
        <v>35</v>
      </c>
      <c r="S42" s="54" t="s">
        <v>35</v>
      </c>
      <c r="T42" s="54" t="s">
        <v>35</v>
      </c>
      <c r="U42" s="54" t="s">
        <v>35</v>
      </c>
      <c r="V42" s="54" t="s">
        <v>35</v>
      </c>
      <c r="W42" s="54" t="s">
        <v>35</v>
      </c>
      <c r="X42" s="54" t="s">
        <v>35</v>
      </c>
      <c r="Y42" s="45" t="s">
        <v>35</v>
      </c>
      <c r="Z42" s="712"/>
      <c r="AA42" s="712"/>
      <c r="AB42" s="712"/>
      <c r="AC42" s="712"/>
      <c r="AD42" s="712"/>
      <c r="AE42" s="712"/>
      <c r="AF42" s="712"/>
      <c r="AG42" s="712"/>
      <c r="AH42" s="712"/>
      <c r="AI42" s="712"/>
      <c r="AJ42" s="712"/>
      <c r="AK42" s="712"/>
      <c r="AL42" s="712"/>
      <c r="AM42" s="712"/>
      <c r="AN42" s="712"/>
      <c r="AO42" s="712"/>
      <c r="AP42" s="712"/>
      <c r="AQ42" s="712"/>
      <c r="AR42" s="712"/>
      <c r="AS42" s="712"/>
      <c r="AT42" s="712"/>
      <c r="AU42" s="712"/>
      <c r="AV42" s="712"/>
      <c r="AW42" s="712"/>
      <c r="AX42" s="712"/>
      <c r="AY42" s="712"/>
      <c r="AZ42" s="323"/>
      <c r="BA42" s="821"/>
      <c r="BB42" s="497" t="s">
        <v>48</v>
      </c>
      <c r="BC42" s="41" t="s">
        <v>35</v>
      </c>
      <c r="BD42" s="37" t="s">
        <v>35</v>
      </c>
      <c r="BE42" s="37" t="s">
        <v>35</v>
      </c>
      <c r="BF42" s="37" t="s">
        <v>35</v>
      </c>
      <c r="BG42" s="32" t="s">
        <v>35</v>
      </c>
      <c r="BH42" s="41" t="s">
        <v>35</v>
      </c>
      <c r="BI42" s="37" t="s">
        <v>35</v>
      </c>
      <c r="BJ42" s="37" t="s">
        <v>35</v>
      </c>
      <c r="BK42" s="37" t="s">
        <v>35</v>
      </c>
      <c r="BL42" s="32" t="s">
        <v>35</v>
      </c>
      <c r="BM42" s="41" t="s">
        <v>35</v>
      </c>
      <c r="BN42" s="37" t="s">
        <v>35</v>
      </c>
      <c r="BO42" s="37" t="s">
        <v>35</v>
      </c>
      <c r="BP42" s="37" t="s">
        <v>35</v>
      </c>
      <c r="BQ42" s="32" t="s">
        <v>35</v>
      </c>
      <c r="BR42" s="41" t="s">
        <v>35</v>
      </c>
      <c r="BS42" s="37" t="s">
        <v>35</v>
      </c>
      <c r="BT42" s="37" t="s">
        <v>35</v>
      </c>
      <c r="BU42" s="37" t="s">
        <v>35</v>
      </c>
      <c r="BV42" s="37" t="s">
        <v>35</v>
      </c>
      <c r="BW42" s="37" t="s">
        <v>35</v>
      </c>
      <c r="BX42" s="37" t="s">
        <v>35</v>
      </c>
      <c r="BY42" s="26" t="s">
        <v>35</v>
      </c>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row>
    <row r="43" s="440" customFormat="true" ht="15" customHeight="true" x14ac:dyDescent="0.2">
      <c r="A43" s="830" t="s">
        <v>53</v>
      </c>
      <c r="B43" s="350" t="s">
        <v>49</v>
      </c>
      <c r="C43" s="57" t="s">
        <v>35</v>
      </c>
      <c r="D43" s="54" t="s">
        <v>35</v>
      </c>
      <c r="E43" s="54" t="s">
        <v>35</v>
      </c>
      <c r="F43" s="54" t="s">
        <v>35</v>
      </c>
      <c r="G43" s="51" t="s">
        <v>35</v>
      </c>
      <c r="H43" s="48" t="s">
        <v>35</v>
      </c>
      <c r="I43" s="54" t="s">
        <v>35</v>
      </c>
      <c r="J43" s="54" t="s">
        <v>35</v>
      </c>
      <c r="K43" s="54" t="s">
        <v>35</v>
      </c>
      <c r="L43" s="45" t="s">
        <v>35</v>
      </c>
      <c r="M43" s="57" t="s">
        <v>35</v>
      </c>
      <c r="N43" s="54" t="s">
        <v>35</v>
      </c>
      <c r="O43" s="54" t="s">
        <v>35</v>
      </c>
      <c r="P43" s="54" t="s">
        <v>35</v>
      </c>
      <c r="Q43" s="51" t="s">
        <v>35</v>
      </c>
      <c r="R43" s="48" t="s">
        <v>35</v>
      </c>
      <c r="S43" s="54" t="s">
        <v>35</v>
      </c>
      <c r="T43" s="54" t="s">
        <v>35</v>
      </c>
      <c r="U43" s="54" t="s">
        <v>35</v>
      </c>
      <c r="V43" s="54" t="s">
        <v>35</v>
      </c>
      <c r="W43" s="54" t="s">
        <v>35</v>
      </c>
      <c r="X43" s="54" t="s">
        <v>35</v>
      </c>
      <c r="Y43" s="45" t="s">
        <v>35</v>
      </c>
      <c r="Z43" s="712"/>
      <c r="AA43" s="712"/>
      <c r="AB43" s="712"/>
      <c r="AC43" s="712"/>
      <c r="AD43" s="712"/>
      <c r="AE43" s="712"/>
      <c r="AF43" s="712"/>
      <c r="AG43" s="712"/>
      <c r="AH43" s="712"/>
      <c r="AI43" s="712"/>
      <c r="AJ43" s="712"/>
      <c r="AK43" s="712"/>
      <c r="AL43" s="712"/>
      <c r="AM43" s="712"/>
      <c r="AN43" s="712"/>
      <c r="AO43" s="712"/>
      <c r="AP43" s="712"/>
      <c r="AQ43" s="712"/>
      <c r="AR43" s="712"/>
      <c r="AS43" s="712"/>
      <c r="AT43" s="712"/>
      <c r="AU43" s="712"/>
      <c r="AV43" s="712"/>
      <c r="AW43" s="712"/>
      <c r="AX43" s="712"/>
      <c r="AY43" s="712"/>
      <c r="AZ43" s="323"/>
      <c r="BA43" s="821" t="s">
        <v>53</v>
      </c>
      <c r="BB43" s="497" t="s">
        <v>49</v>
      </c>
      <c r="BC43" s="41" t="s">
        <v>35</v>
      </c>
      <c r="BD43" s="37" t="s">
        <v>35</v>
      </c>
      <c r="BE43" s="37" t="s">
        <v>35</v>
      </c>
      <c r="BF43" s="37" t="s">
        <v>35</v>
      </c>
      <c r="BG43" s="32" t="s">
        <v>35</v>
      </c>
      <c r="BH43" s="41" t="s">
        <v>35</v>
      </c>
      <c r="BI43" s="37" t="s">
        <v>35</v>
      </c>
      <c r="BJ43" s="37" t="s">
        <v>35</v>
      </c>
      <c r="BK43" s="37" t="s">
        <v>35</v>
      </c>
      <c r="BL43" s="32" t="s">
        <v>35</v>
      </c>
      <c r="BM43" s="41" t="s">
        <v>35</v>
      </c>
      <c r="BN43" s="37" t="s">
        <v>35</v>
      </c>
      <c r="BO43" s="37" t="s">
        <v>35</v>
      </c>
      <c r="BP43" s="37" t="s">
        <v>35</v>
      </c>
      <c r="BQ43" s="32" t="s">
        <v>35</v>
      </c>
      <c r="BR43" s="41" t="s">
        <v>35</v>
      </c>
      <c r="BS43" s="37" t="s">
        <v>35</v>
      </c>
      <c r="BT43" s="37" t="s">
        <v>35</v>
      </c>
      <c r="BU43" s="37" t="s">
        <v>35</v>
      </c>
      <c r="BV43" s="37" t="s">
        <v>35</v>
      </c>
      <c r="BW43" s="37" t="s">
        <v>35</v>
      </c>
      <c r="BX43" s="37" t="s">
        <v>35</v>
      </c>
      <c r="BY43" s="26" t="s">
        <v>35</v>
      </c>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row>
    <row r="44" s="440" customFormat="true" ht="15" customHeight="true" x14ac:dyDescent="0.2">
      <c r="A44" s="830"/>
      <c r="B44" s="350" t="s">
        <v>48</v>
      </c>
      <c r="C44" s="57" t="s">
        <v>35</v>
      </c>
      <c r="D44" s="54" t="s">
        <v>35</v>
      </c>
      <c r="E44" s="54" t="s">
        <v>35</v>
      </c>
      <c r="F44" s="54" t="s">
        <v>35</v>
      </c>
      <c r="G44" s="51" t="s">
        <v>35</v>
      </c>
      <c r="H44" s="48" t="s">
        <v>35</v>
      </c>
      <c r="I44" s="54" t="s">
        <v>35</v>
      </c>
      <c r="J44" s="54" t="s">
        <v>35</v>
      </c>
      <c r="K44" s="54" t="s">
        <v>35</v>
      </c>
      <c r="L44" s="45" t="s">
        <v>35</v>
      </c>
      <c r="M44" s="57" t="s">
        <v>35</v>
      </c>
      <c r="N44" s="54" t="s">
        <v>35</v>
      </c>
      <c r="O44" s="54" t="s">
        <v>35</v>
      </c>
      <c r="P44" s="54" t="s">
        <v>35</v>
      </c>
      <c r="Q44" s="51" t="s">
        <v>35</v>
      </c>
      <c r="R44" s="48" t="s">
        <v>35</v>
      </c>
      <c r="S44" s="54" t="s">
        <v>35</v>
      </c>
      <c r="T44" s="54" t="s">
        <v>35</v>
      </c>
      <c r="U44" s="54" t="s">
        <v>35</v>
      </c>
      <c r="V44" s="54" t="s">
        <v>35</v>
      </c>
      <c r="W44" s="54" t="s">
        <v>35</v>
      </c>
      <c r="X44" s="54" t="s">
        <v>35</v>
      </c>
      <c r="Y44" s="45" t="s">
        <v>35</v>
      </c>
      <c r="Z44" s="712"/>
      <c r="AA44" s="712"/>
      <c r="AB44" s="712"/>
      <c r="AC44" s="712"/>
      <c r="AD44" s="712"/>
      <c r="AE44" s="712"/>
      <c r="AF44" s="712"/>
      <c r="AG44" s="712"/>
      <c r="AH44" s="712"/>
      <c r="AI44" s="712"/>
      <c r="AJ44" s="712"/>
      <c r="AK44" s="712"/>
      <c r="AL44" s="712"/>
      <c r="AM44" s="712"/>
      <c r="AN44" s="712"/>
      <c r="AO44" s="712"/>
      <c r="AP44" s="712"/>
      <c r="AQ44" s="712"/>
      <c r="AR44" s="712"/>
      <c r="AS44" s="712"/>
      <c r="AT44" s="712"/>
      <c r="AU44" s="712"/>
      <c r="AV44" s="712"/>
      <c r="AW44" s="712"/>
      <c r="AX44" s="712"/>
      <c r="AY44" s="712"/>
      <c r="AZ44" s="323"/>
      <c r="BA44" s="821"/>
      <c r="BB44" s="497" t="s">
        <v>48</v>
      </c>
      <c r="BC44" s="41" t="s">
        <v>35</v>
      </c>
      <c r="BD44" s="37" t="s">
        <v>35</v>
      </c>
      <c r="BE44" s="37" t="s">
        <v>35</v>
      </c>
      <c r="BF44" s="37" t="s">
        <v>35</v>
      </c>
      <c r="BG44" s="32" t="s">
        <v>35</v>
      </c>
      <c r="BH44" s="41" t="s">
        <v>35</v>
      </c>
      <c r="BI44" s="37" t="s">
        <v>35</v>
      </c>
      <c r="BJ44" s="37" t="s">
        <v>35</v>
      </c>
      <c r="BK44" s="37" t="s">
        <v>35</v>
      </c>
      <c r="BL44" s="32" t="s">
        <v>35</v>
      </c>
      <c r="BM44" s="41" t="s">
        <v>35</v>
      </c>
      <c r="BN44" s="37" t="s">
        <v>35</v>
      </c>
      <c r="BO44" s="37" t="s">
        <v>35</v>
      </c>
      <c r="BP44" s="37" t="s">
        <v>35</v>
      </c>
      <c r="BQ44" s="32" t="s">
        <v>35</v>
      </c>
      <c r="BR44" s="41" t="s">
        <v>35</v>
      </c>
      <c r="BS44" s="37" t="s">
        <v>35</v>
      </c>
      <c r="BT44" s="37" t="s">
        <v>35</v>
      </c>
      <c r="BU44" s="37" t="s">
        <v>35</v>
      </c>
      <c r="BV44" s="37" t="s">
        <v>35</v>
      </c>
      <c r="BW44" s="37" t="s">
        <v>35</v>
      </c>
      <c r="BX44" s="37" t="s">
        <v>35</v>
      </c>
      <c r="BY44" s="26" t="s">
        <v>35</v>
      </c>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row>
    <row r="45" s="440" customFormat="true" ht="15" customHeight="true" x14ac:dyDescent="0.2">
      <c r="A45" s="830" t="s">
        <v>52</v>
      </c>
      <c r="B45" s="350" t="s">
        <v>49</v>
      </c>
      <c r="C45" s="57" t="s">
        <v>35</v>
      </c>
      <c r="D45" s="54" t="s">
        <v>35</v>
      </c>
      <c r="E45" s="54" t="s">
        <v>35</v>
      </c>
      <c r="F45" s="54" t="s">
        <v>35</v>
      </c>
      <c r="G45" s="51" t="s">
        <v>35</v>
      </c>
      <c r="H45" s="48" t="s">
        <v>35</v>
      </c>
      <c r="I45" s="54" t="s">
        <v>35</v>
      </c>
      <c r="J45" s="54" t="s">
        <v>35</v>
      </c>
      <c r="K45" s="54" t="s">
        <v>35</v>
      </c>
      <c r="L45" s="45" t="s">
        <v>35</v>
      </c>
      <c r="M45" s="57" t="s">
        <v>35</v>
      </c>
      <c r="N45" s="54" t="s">
        <v>35</v>
      </c>
      <c r="O45" s="54" t="s">
        <v>35</v>
      </c>
      <c r="P45" s="54" t="s">
        <v>35</v>
      </c>
      <c r="Q45" s="51" t="s">
        <v>35</v>
      </c>
      <c r="R45" s="48" t="s">
        <v>35</v>
      </c>
      <c r="S45" s="54" t="s">
        <v>35</v>
      </c>
      <c r="T45" s="54" t="s">
        <v>35</v>
      </c>
      <c r="U45" s="54" t="s">
        <v>35</v>
      </c>
      <c r="V45" s="54" t="s">
        <v>35</v>
      </c>
      <c r="W45" s="54" t="s">
        <v>35</v>
      </c>
      <c r="X45" s="54" t="s">
        <v>35</v>
      </c>
      <c r="Y45" s="45" t="s">
        <v>35</v>
      </c>
      <c r="Z45" s="712"/>
      <c r="AA45" s="712"/>
      <c r="AB45" s="712"/>
      <c r="AC45" s="712"/>
      <c r="AD45" s="712"/>
      <c r="AE45" s="712"/>
      <c r="AF45" s="712"/>
      <c r="AG45" s="712"/>
      <c r="AH45" s="712"/>
      <c r="AI45" s="712"/>
      <c r="AJ45" s="712"/>
      <c r="AK45" s="712"/>
      <c r="AL45" s="712"/>
      <c r="AM45" s="712"/>
      <c r="AN45" s="712"/>
      <c r="AO45" s="712"/>
      <c r="AP45" s="712"/>
      <c r="AQ45" s="712"/>
      <c r="AR45" s="712"/>
      <c r="AS45" s="712"/>
      <c r="AT45" s="712"/>
      <c r="AU45" s="712"/>
      <c r="AV45" s="712"/>
      <c r="AW45" s="712"/>
      <c r="AX45" s="712"/>
      <c r="AY45" s="712"/>
      <c r="AZ45" s="323"/>
      <c r="BA45" s="821" t="s">
        <v>52</v>
      </c>
      <c r="BB45" s="497" t="s">
        <v>49</v>
      </c>
      <c r="BC45" s="41" t="s">
        <v>35</v>
      </c>
      <c r="BD45" s="37" t="s">
        <v>35</v>
      </c>
      <c r="BE45" s="37" t="s">
        <v>35</v>
      </c>
      <c r="BF45" s="37" t="s">
        <v>35</v>
      </c>
      <c r="BG45" s="32" t="s">
        <v>35</v>
      </c>
      <c r="BH45" s="41" t="s">
        <v>35</v>
      </c>
      <c r="BI45" s="37" t="s">
        <v>35</v>
      </c>
      <c r="BJ45" s="37" t="s">
        <v>35</v>
      </c>
      <c r="BK45" s="37" t="s">
        <v>35</v>
      </c>
      <c r="BL45" s="32" t="s">
        <v>35</v>
      </c>
      <c r="BM45" s="41" t="s">
        <v>35</v>
      </c>
      <c r="BN45" s="37" t="s">
        <v>35</v>
      </c>
      <c r="BO45" s="37" t="s">
        <v>35</v>
      </c>
      <c r="BP45" s="37" t="s">
        <v>35</v>
      </c>
      <c r="BQ45" s="32" t="s">
        <v>35</v>
      </c>
      <c r="BR45" s="41" t="s">
        <v>35</v>
      </c>
      <c r="BS45" s="37" t="s">
        <v>35</v>
      </c>
      <c r="BT45" s="37" t="s">
        <v>35</v>
      </c>
      <c r="BU45" s="37" t="s">
        <v>35</v>
      </c>
      <c r="BV45" s="37" t="s">
        <v>35</v>
      </c>
      <c r="BW45" s="37" t="s">
        <v>35</v>
      </c>
      <c r="BX45" s="37" t="s">
        <v>35</v>
      </c>
      <c r="BY45" s="26" t="s">
        <v>35</v>
      </c>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row>
    <row r="46" s="440" customFormat="true" ht="15" customHeight="true" x14ac:dyDescent="0.2">
      <c r="A46" s="830"/>
      <c r="B46" s="350" t="s">
        <v>48</v>
      </c>
      <c r="C46" s="57" t="s">
        <v>35</v>
      </c>
      <c r="D46" s="54" t="s">
        <v>35</v>
      </c>
      <c r="E46" s="54" t="s">
        <v>35</v>
      </c>
      <c r="F46" s="54" t="s">
        <v>35</v>
      </c>
      <c r="G46" s="51" t="s">
        <v>35</v>
      </c>
      <c r="H46" s="48" t="s">
        <v>35</v>
      </c>
      <c r="I46" s="54" t="s">
        <v>35</v>
      </c>
      <c r="J46" s="54" t="s">
        <v>35</v>
      </c>
      <c r="K46" s="54" t="s">
        <v>35</v>
      </c>
      <c r="L46" s="45" t="s">
        <v>35</v>
      </c>
      <c r="M46" s="57" t="s">
        <v>35</v>
      </c>
      <c r="N46" s="54" t="s">
        <v>35</v>
      </c>
      <c r="O46" s="54" t="s">
        <v>35</v>
      </c>
      <c r="P46" s="54" t="s">
        <v>35</v>
      </c>
      <c r="Q46" s="51" t="s">
        <v>35</v>
      </c>
      <c r="R46" s="48" t="s">
        <v>35</v>
      </c>
      <c r="S46" s="54" t="s">
        <v>35</v>
      </c>
      <c r="T46" s="54" t="s">
        <v>35</v>
      </c>
      <c r="U46" s="54" t="s">
        <v>35</v>
      </c>
      <c r="V46" s="54" t="s">
        <v>35</v>
      </c>
      <c r="W46" s="54" t="s">
        <v>35</v>
      </c>
      <c r="X46" s="54" t="s">
        <v>35</v>
      </c>
      <c r="Y46" s="45" t="s">
        <v>35</v>
      </c>
      <c r="Z46" s="712"/>
      <c r="AA46" s="712"/>
      <c r="AB46" s="712"/>
      <c r="AC46" s="712"/>
      <c r="AD46" s="712"/>
      <c r="AE46" s="712"/>
      <c r="AF46" s="712"/>
      <c r="AG46" s="712"/>
      <c r="AH46" s="712"/>
      <c r="AI46" s="712"/>
      <c r="AJ46" s="712"/>
      <c r="AK46" s="712"/>
      <c r="AL46" s="712"/>
      <c r="AM46" s="712"/>
      <c r="AN46" s="712"/>
      <c r="AO46" s="712"/>
      <c r="AP46" s="712"/>
      <c r="AQ46" s="712"/>
      <c r="AR46" s="712"/>
      <c r="AS46" s="712"/>
      <c r="AT46" s="712"/>
      <c r="AU46" s="712"/>
      <c r="AV46" s="712"/>
      <c r="AW46" s="712"/>
      <c r="AX46" s="712"/>
      <c r="AY46" s="712"/>
      <c r="AZ46" s="323"/>
      <c r="BA46" s="821"/>
      <c r="BB46" s="497" t="s">
        <v>48</v>
      </c>
      <c r="BC46" s="41" t="s">
        <v>35</v>
      </c>
      <c r="BD46" s="37" t="s">
        <v>35</v>
      </c>
      <c r="BE46" s="37" t="s">
        <v>35</v>
      </c>
      <c r="BF46" s="37" t="s">
        <v>35</v>
      </c>
      <c r="BG46" s="32" t="s">
        <v>35</v>
      </c>
      <c r="BH46" s="41" t="s">
        <v>35</v>
      </c>
      <c r="BI46" s="37" t="s">
        <v>35</v>
      </c>
      <c r="BJ46" s="37" t="s">
        <v>35</v>
      </c>
      <c r="BK46" s="37" t="s">
        <v>35</v>
      </c>
      <c r="BL46" s="32" t="s">
        <v>35</v>
      </c>
      <c r="BM46" s="41" t="s">
        <v>35</v>
      </c>
      <c r="BN46" s="37" t="s">
        <v>35</v>
      </c>
      <c r="BO46" s="37" t="s">
        <v>35</v>
      </c>
      <c r="BP46" s="37" t="s">
        <v>35</v>
      </c>
      <c r="BQ46" s="32" t="s">
        <v>35</v>
      </c>
      <c r="BR46" s="41" t="s">
        <v>35</v>
      </c>
      <c r="BS46" s="37" t="s">
        <v>35</v>
      </c>
      <c r="BT46" s="37" t="s">
        <v>35</v>
      </c>
      <c r="BU46" s="37" t="s">
        <v>35</v>
      </c>
      <c r="BV46" s="37" t="s">
        <v>35</v>
      </c>
      <c r="BW46" s="37" t="s">
        <v>35</v>
      </c>
      <c r="BX46" s="37" t="s">
        <v>35</v>
      </c>
      <c r="BY46" s="26" t="s">
        <v>35</v>
      </c>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row>
    <row r="47" s="294" customFormat="true" ht="15" customHeight="true" x14ac:dyDescent="0.2">
      <c r="A47" s="830" t="s">
        <v>101</v>
      </c>
      <c r="B47" s="350" t="s">
        <v>100</v>
      </c>
      <c r="C47" s="57" t="s">
        <v>35</v>
      </c>
      <c r="D47" s="54" t="s">
        <v>35</v>
      </c>
      <c r="E47" s="54" t="s">
        <v>35</v>
      </c>
      <c r="F47" s="54" t="s">
        <v>35</v>
      </c>
      <c r="G47" s="51" t="s">
        <v>35</v>
      </c>
      <c r="H47" s="48" t="s">
        <v>35</v>
      </c>
      <c r="I47" s="54" t="s">
        <v>35</v>
      </c>
      <c r="J47" s="54" t="s">
        <v>35</v>
      </c>
      <c r="K47" s="54" t="s">
        <v>35</v>
      </c>
      <c r="L47" s="45" t="s">
        <v>35</v>
      </c>
      <c r="M47" s="57" t="s">
        <v>35</v>
      </c>
      <c r="N47" s="54" t="s">
        <v>35</v>
      </c>
      <c r="O47" s="54" t="s">
        <v>35</v>
      </c>
      <c r="P47" s="54" t="s">
        <v>35</v>
      </c>
      <c r="Q47" s="51" t="s">
        <v>35</v>
      </c>
      <c r="R47" s="48" t="s">
        <v>35</v>
      </c>
      <c r="S47" s="54" t="s">
        <v>35</v>
      </c>
      <c r="T47" s="54" t="s">
        <v>35</v>
      </c>
      <c r="U47" s="54" t="s">
        <v>35</v>
      </c>
      <c r="V47" s="54" t="s">
        <v>35</v>
      </c>
      <c r="W47" s="54" t="s">
        <v>35</v>
      </c>
      <c r="X47" s="54" t="s">
        <v>35</v>
      </c>
      <c r="Y47" s="45" t="s">
        <v>35</v>
      </c>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322"/>
      <c r="BA47" s="821" t="s">
        <v>101</v>
      </c>
      <c r="BB47" s="497" t="s">
        <v>100</v>
      </c>
      <c r="BC47" s="41" t="s">
        <v>35</v>
      </c>
      <c r="BD47" s="37" t="s">
        <v>35</v>
      </c>
      <c r="BE47" s="37" t="s">
        <v>35</v>
      </c>
      <c r="BF47" s="37" t="s">
        <v>35</v>
      </c>
      <c r="BG47" s="32" t="s">
        <v>35</v>
      </c>
      <c r="BH47" s="41" t="s">
        <v>35</v>
      </c>
      <c r="BI47" s="37" t="s">
        <v>35</v>
      </c>
      <c r="BJ47" s="37" t="s">
        <v>35</v>
      </c>
      <c r="BK47" s="37" t="s">
        <v>35</v>
      </c>
      <c r="BL47" s="32" t="s">
        <v>35</v>
      </c>
      <c r="BM47" s="41" t="s">
        <v>35</v>
      </c>
      <c r="BN47" s="37" t="s">
        <v>35</v>
      </c>
      <c r="BO47" s="37" t="s">
        <v>35</v>
      </c>
      <c r="BP47" s="37" t="s">
        <v>35</v>
      </c>
      <c r="BQ47" s="32" t="s">
        <v>35</v>
      </c>
      <c r="BR47" s="41" t="s">
        <v>35</v>
      </c>
      <c r="BS47" s="37" t="s">
        <v>35</v>
      </c>
      <c r="BT47" s="37" t="s">
        <v>35</v>
      </c>
      <c r="BU47" s="37" t="s">
        <v>35</v>
      </c>
      <c r="BV47" s="37" t="s">
        <v>35</v>
      </c>
      <c r="BW47" s="37" t="s">
        <v>35</v>
      </c>
      <c r="BX47" s="37" t="s">
        <v>35</v>
      </c>
      <c r="BY47" s="26" t="s">
        <v>35</v>
      </c>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row>
    <row r="48" s="294" customFormat="true" ht="15" customHeight="true" x14ac:dyDescent="0.2">
      <c r="A48" s="830"/>
      <c r="B48" s="350" t="s">
        <v>99</v>
      </c>
      <c r="C48" s="57" t="s">
        <v>35</v>
      </c>
      <c r="D48" s="54" t="s">
        <v>35</v>
      </c>
      <c r="E48" s="54" t="s">
        <v>35</v>
      </c>
      <c r="F48" s="54" t="s">
        <v>35</v>
      </c>
      <c r="G48" s="51" t="s">
        <v>35</v>
      </c>
      <c r="H48" s="48" t="s">
        <v>35</v>
      </c>
      <c r="I48" s="54" t="s">
        <v>35</v>
      </c>
      <c r="J48" s="54" t="s">
        <v>35</v>
      </c>
      <c r="K48" s="54" t="s">
        <v>35</v>
      </c>
      <c r="L48" s="45" t="s">
        <v>35</v>
      </c>
      <c r="M48" s="57" t="s">
        <v>35</v>
      </c>
      <c r="N48" s="54" t="s">
        <v>35</v>
      </c>
      <c r="O48" s="54" t="s">
        <v>35</v>
      </c>
      <c r="P48" s="54" t="s">
        <v>35</v>
      </c>
      <c r="Q48" s="51" t="s">
        <v>35</v>
      </c>
      <c r="R48" s="48" t="s">
        <v>35</v>
      </c>
      <c r="S48" s="54" t="s">
        <v>35</v>
      </c>
      <c r="T48" s="54" t="s">
        <v>35</v>
      </c>
      <c r="U48" s="54" t="s">
        <v>35</v>
      </c>
      <c r="V48" s="54" t="s">
        <v>35</v>
      </c>
      <c r="W48" s="54" t="s">
        <v>35</v>
      </c>
      <c r="X48" s="54" t="s">
        <v>35</v>
      </c>
      <c r="Y48" s="45" t="s">
        <v>35</v>
      </c>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322"/>
      <c r="BA48" s="821"/>
      <c r="BB48" s="497" t="s">
        <v>99</v>
      </c>
      <c r="BC48" s="41" t="s">
        <v>35</v>
      </c>
      <c r="BD48" s="37" t="s">
        <v>35</v>
      </c>
      <c r="BE48" s="37" t="s">
        <v>35</v>
      </c>
      <c r="BF48" s="37" t="s">
        <v>35</v>
      </c>
      <c r="BG48" s="32" t="s">
        <v>35</v>
      </c>
      <c r="BH48" s="41" t="s">
        <v>35</v>
      </c>
      <c r="BI48" s="37" t="s">
        <v>35</v>
      </c>
      <c r="BJ48" s="37" t="s">
        <v>35</v>
      </c>
      <c r="BK48" s="37" t="s">
        <v>35</v>
      </c>
      <c r="BL48" s="32" t="s">
        <v>35</v>
      </c>
      <c r="BM48" s="41" t="s">
        <v>35</v>
      </c>
      <c r="BN48" s="37" t="s">
        <v>35</v>
      </c>
      <c r="BO48" s="37" t="s">
        <v>35</v>
      </c>
      <c r="BP48" s="37" t="s">
        <v>35</v>
      </c>
      <c r="BQ48" s="32" t="s">
        <v>35</v>
      </c>
      <c r="BR48" s="41" t="s">
        <v>35</v>
      </c>
      <c r="BS48" s="37" t="s">
        <v>35</v>
      </c>
      <c r="BT48" s="37" t="s">
        <v>35</v>
      </c>
      <c r="BU48" s="37" t="s">
        <v>35</v>
      </c>
      <c r="BV48" s="37" t="s">
        <v>35</v>
      </c>
      <c r="BW48" s="37" t="s">
        <v>35</v>
      </c>
      <c r="BX48" s="37" t="s">
        <v>35</v>
      </c>
      <c r="BY48" s="26" t="s">
        <v>35</v>
      </c>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row>
    <row r="49" s="294" customFormat="true" ht="15" customHeight="true" x14ac:dyDescent="0.2">
      <c r="A49" s="830"/>
      <c r="B49" s="350" t="s">
        <v>68</v>
      </c>
      <c r="C49" s="57" t="s">
        <v>35</v>
      </c>
      <c r="D49" s="54" t="s">
        <v>35</v>
      </c>
      <c r="E49" s="54" t="s">
        <v>35</v>
      </c>
      <c r="F49" s="54" t="s">
        <v>35</v>
      </c>
      <c r="G49" s="51" t="s">
        <v>35</v>
      </c>
      <c r="H49" s="48" t="s">
        <v>35</v>
      </c>
      <c r="I49" s="54" t="s">
        <v>35</v>
      </c>
      <c r="J49" s="54" t="s">
        <v>35</v>
      </c>
      <c r="K49" s="54" t="s">
        <v>35</v>
      </c>
      <c r="L49" s="45" t="s">
        <v>35</v>
      </c>
      <c r="M49" s="57" t="s">
        <v>35</v>
      </c>
      <c r="N49" s="54" t="s">
        <v>35</v>
      </c>
      <c r="O49" s="54" t="s">
        <v>35</v>
      </c>
      <c r="P49" s="54" t="s">
        <v>35</v>
      </c>
      <c r="Q49" s="51" t="s">
        <v>35</v>
      </c>
      <c r="R49" s="48" t="s">
        <v>35</v>
      </c>
      <c r="S49" s="54" t="s">
        <v>35</v>
      </c>
      <c r="T49" s="54" t="s">
        <v>35</v>
      </c>
      <c r="U49" s="54" t="s">
        <v>35</v>
      </c>
      <c r="V49" s="54" t="s">
        <v>35</v>
      </c>
      <c r="W49" s="54" t="s">
        <v>35</v>
      </c>
      <c r="X49" s="54" t="s">
        <v>35</v>
      </c>
      <c r="Y49" s="45" t="s">
        <v>35</v>
      </c>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322"/>
      <c r="BA49" s="821"/>
      <c r="BB49" s="497" t="s">
        <v>68</v>
      </c>
      <c r="BC49" s="41" t="s">
        <v>35</v>
      </c>
      <c r="BD49" s="37" t="s">
        <v>35</v>
      </c>
      <c r="BE49" s="37" t="s">
        <v>35</v>
      </c>
      <c r="BF49" s="37" t="s">
        <v>35</v>
      </c>
      <c r="BG49" s="32" t="s">
        <v>35</v>
      </c>
      <c r="BH49" s="41" t="s">
        <v>35</v>
      </c>
      <c r="BI49" s="37" t="s">
        <v>35</v>
      </c>
      <c r="BJ49" s="37" t="s">
        <v>35</v>
      </c>
      <c r="BK49" s="37" t="s">
        <v>35</v>
      </c>
      <c r="BL49" s="32" t="s">
        <v>35</v>
      </c>
      <c r="BM49" s="41" t="s">
        <v>35</v>
      </c>
      <c r="BN49" s="37" t="s">
        <v>35</v>
      </c>
      <c r="BO49" s="37" t="s">
        <v>35</v>
      </c>
      <c r="BP49" s="37" t="s">
        <v>35</v>
      </c>
      <c r="BQ49" s="32" t="s">
        <v>35</v>
      </c>
      <c r="BR49" s="41" t="s">
        <v>35</v>
      </c>
      <c r="BS49" s="37" t="s">
        <v>35</v>
      </c>
      <c r="BT49" s="37" t="s">
        <v>35</v>
      </c>
      <c r="BU49" s="37" t="s">
        <v>35</v>
      </c>
      <c r="BV49" s="37" t="s">
        <v>35</v>
      </c>
      <c r="BW49" s="37" t="s">
        <v>35</v>
      </c>
      <c r="BX49" s="37" t="s">
        <v>35</v>
      </c>
      <c r="BY49" s="26" t="s">
        <v>35</v>
      </c>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row>
    <row r="50" s="294" customFormat="true" ht="15" customHeight="true" x14ac:dyDescent="0.2">
      <c r="A50" s="830" t="s">
        <v>102</v>
      </c>
      <c r="B50" s="350" t="s">
        <v>100</v>
      </c>
      <c r="C50" s="57" t="s">
        <v>35</v>
      </c>
      <c r="D50" s="54" t="s">
        <v>35</v>
      </c>
      <c r="E50" s="54" t="s">
        <v>35</v>
      </c>
      <c r="F50" s="54" t="s">
        <v>35</v>
      </c>
      <c r="G50" s="51" t="s">
        <v>35</v>
      </c>
      <c r="H50" s="48" t="s">
        <v>35</v>
      </c>
      <c r="I50" s="54" t="s">
        <v>35</v>
      </c>
      <c r="J50" s="54" t="s">
        <v>35</v>
      </c>
      <c r="K50" s="54" t="s">
        <v>35</v>
      </c>
      <c r="L50" s="45" t="s">
        <v>35</v>
      </c>
      <c r="M50" s="57" t="s">
        <v>35</v>
      </c>
      <c r="N50" s="54" t="s">
        <v>35</v>
      </c>
      <c r="O50" s="54" t="s">
        <v>35</v>
      </c>
      <c r="P50" s="54" t="s">
        <v>35</v>
      </c>
      <c r="Q50" s="51" t="s">
        <v>35</v>
      </c>
      <c r="R50" s="48" t="s">
        <v>35</v>
      </c>
      <c r="S50" s="54" t="s">
        <v>35</v>
      </c>
      <c r="T50" s="54" t="s">
        <v>35</v>
      </c>
      <c r="U50" s="54" t="s">
        <v>35</v>
      </c>
      <c r="V50" s="54" t="s">
        <v>35</v>
      </c>
      <c r="W50" s="54" t="s">
        <v>35</v>
      </c>
      <c r="X50" s="54" t="s">
        <v>35</v>
      </c>
      <c r="Y50" s="45" t="s">
        <v>35</v>
      </c>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322"/>
      <c r="BA50" s="821" t="s">
        <v>102</v>
      </c>
      <c r="BB50" s="497" t="s">
        <v>100</v>
      </c>
      <c r="BC50" s="41" t="s">
        <v>35</v>
      </c>
      <c r="BD50" s="37" t="s">
        <v>35</v>
      </c>
      <c r="BE50" s="37" t="s">
        <v>35</v>
      </c>
      <c r="BF50" s="37" t="s">
        <v>35</v>
      </c>
      <c r="BG50" s="32" t="s">
        <v>35</v>
      </c>
      <c r="BH50" s="41" t="s">
        <v>35</v>
      </c>
      <c r="BI50" s="37" t="s">
        <v>35</v>
      </c>
      <c r="BJ50" s="37" t="s">
        <v>35</v>
      </c>
      <c r="BK50" s="37" t="s">
        <v>35</v>
      </c>
      <c r="BL50" s="32" t="s">
        <v>35</v>
      </c>
      <c r="BM50" s="41" t="s">
        <v>35</v>
      </c>
      <c r="BN50" s="37" t="s">
        <v>35</v>
      </c>
      <c r="BO50" s="37" t="s">
        <v>35</v>
      </c>
      <c r="BP50" s="37" t="s">
        <v>35</v>
      </c>
      <c r="BQ50" s="32" t="s">
        <v>35</v>
      </c>
      <c r="BR50" s="41" t="s">
        <v>35</v>
      </c>
      <c r="BS50" s="37" t="s">
        <v>35</v>
      </c>
      <c r="BT50" s="37" t="s">
        <v>35</v>
      </c>
      <c r="BU50" s="37" t="s">
        <v>35</v>
      </c>
      <c r="BV50" s="37" t="s">
        <v>35</v>
      </c>
      <c r="BW50" s="37" t="s">
        <v>35</v>
      </c>
      <c r="BX50" s="37" t="s">
        <v>35</v>
      </c>
      <c r="BY50" s="26" t="s">
        <v>35</v>
      </c>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row>
    <row r="51" s="294" customFormat="true" ht="15" customHeight="true" x14ac:dyDescent="0.2">
      <c r="A51" s="830"/>
      <c r="B51" s="350" t="s">
        <v>99</v>
      </c>
      <c r="C51" s="57" t="s">
        <v>35</v>
      </c>
      <c r="D51" s="54" t="s">
        <v>35</v>
      </c>
      <c r="E51" s="54" t="s">
        <v>35</v>
      </c>
      <c r="F51" s="54" t="s">
        <v>35</v>
      </c>
      <c r="G51" s="51" t="s">
        <v>35</v>
      </c>
      <c r="H51" s="48" t="s">
        <v>35</v>
      </c>
      <c r="I51" s="54" t="s">
        <v>35</v>
      </c>
      <c r="J51" s="54" t="s">
        <v>35</v>
      </c>
      <c r="K51" s="54" t="s">
        <v>35</v>
      </c>
      <c r="L51" s="45" t="s">
        <v>35</v>
      </c>
      <c r="M51" s="57" t="s">
        <v>35</v>
      </c>
      <c r="N51" s="54" t="s">
        <v>35</v>
      </c>
      <c r="O51" s="54" t="s">
        <v>35</v>
      </c>
      <c r="P51" s="54" t="s">
        <v>35</v>
      </c>
      <c r="Q51" s="51" t="s">
        <v>35</v>
      </c>
      <c r="R51" s="48" t="s">
        <v>35</v>
      </c>
      <c r="S51" s="54" t="s">
        <v>35</v>
      </c>
      <c r="T51" s="54" t="s">
        <v>35</v>
      </c>
      <c r="U51" s="54" t="s">
        <v>35</v>
      </c>
      <c r="V51" s="54" t="s">
        <v>35</v>
      </c>
      <c r="W51" s="54" t="s">
        <v>35</v>
      </c>
      <c r="X51" s="54" t="s">
        <v>35</v>
      </c>
      <c r="Y51" s="45" t="s">
        <v>35</v>
      </c>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322"/>
      <c r="BA51" s="821"/>
      <c r="BB51" s="497" t="s">
        <v>99</v>
      </c>
      <c r="BC51" s="41" t="s">
        <v>35</v>
      </c>
      <c r="BD51" s="37" t="s">
        <v>35</v>
      </c>
      <c r="BE51" s="37" t="s">
        <v>35</v>
      </c>
      <c r="BF51" s="37" t="s">
        <v>35</v>
      </c>
      <c r="BG51" s="32" t="s">
        <v>35</v>
      </c>
      <c r="BH51" s="41" t="s">
        <v>35</v>
      </c>
      <c r="BI51" s="37" t="s">
        <v>35</v>
      </c>
      <c r="BJ51" s="37" t="s">
        <v>35</v>
      </c>
      <c r="BK51" s="37" t="s">
        <v>35</v>
      </c>
      <c r="BL51" s="32" t="s">
        <v>35</v>
      </c>
      <c r="BM51" s="41" t="s">
        <v>35</v>
      </c>
      <c r="BN51" s="37" t="s">
        <v>35</v>
      </c>
      <c r="BO51" s="37" t="s">
        <v>35</v>
      </c>
      <c r="BP51" s="37" t="s">
        <v>35</v>
      </c>
      <c r="BQ51" s="32" t="s">
        <v>35</v>
      </c>
      <c r="BR51" s="41" t="s">
        <v>35</v>
      </c>
      <c r="BS51" s="37" t="s">
        <v>35</v>
      </c>
      <c r="BT51" s="37" t="s">
        <v>35</v>
      </c>
      <c r="BU51" s="37" t="s">
        <v>35</v>
      </c>
      <c r="BV51" s="37" t="s">
        <v>35</v>
      </c>
      <c r="BW51" s="37" t="s">
        <v>35</v>
      </c>
      <c r="BX51" s="37" t="s">
        <v>35</v>
      </c>
      <c r="BY51" s="26" t="s">
        <v>35</v>
      </c>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row>
    <row r="52" s="294" customFormat="true" ht="15" customHeight="true" x14ac:dyDescent="0.2">
      <c r="A52" s="830"/>
      <c r="B52" s="350" t="s">
        <v>68</v>
      </c>
      <c r="C52" s="57" t="s">
        <v>35</v>
      </c>
      <c r="D52" s="54" t="s">
        <v>35</v>
      </c>
      <c r="E52" s="54" t="s">
        <v>35</v>
      </c>
      <c r="F52" s="54" t="s">
        <v>35</v>
      </c>
      <c r="G52" s="51" t="s">
        <v>35</v>
      </c>
      <c r="H52" s="48" t="s">
        <v>35</v>
      </c>
      <c r="I52" s="54" t="s">
        <v>35</v>
      </c>
      <c r="J52" s="54" t="s">
        <v>35</v>
      </c>
      <c r="K52" s="54" t="s">
        <v>35</v>
      </c>
      <c r="L52" s="45" t="s">
        <v>35</v>
      </c>
      <c r="M52" s="57" t="s">
        <v>35</v>
      </c>
      <c r="N52" s="54" t="s">
        <v>35</v>
      </c>
      <c r="O52" s="54" t="s">
        <v>35</v>
      </c>
      <c r="P52" s="54" t="s">
        <v>35</v>
      </c>
      <c r="Q52" s="51" t="s">
        <v>35</v>
      </c>
      <c r="R52" s="48" t="s">
        <v>35</v>
      </c>
      <c r="S52" s="54" t="s">
        <v>35</v>
      </c>
      <c r="T52" s="54" t="s">
        <v>35</v>
      </c>
      <c r="U52" s="54" t="s">
        <v>35</v>
      </c>
      <c r="V52" s="54" t="s">
        <v>35</v>
      </c>
      <c r="W52" s="54" t="s">
        <v>35</v>
      </c>
      <c r="X52" s="54" t="s">
        <v>35</v>
      </c>
      <c r="Y52" s="45" t="s">
        <v>35</v>
      </c>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322"/>
      <c r="BA52" s="821"/>
      <c r="BB52" s="497" t="s">
        <v>68</v>
      </c>
      <c r="BC52" s="41" t="s">
        <v>35</v>
      </c>
      <c r="BD52" s="37" t="s">
        <v>35</v>
      </c>
      <c r="BE52" s="37" t="s">
        <v>35</v>
      </c>
      <c r="BF52" s="37" t="s">
        <v>35</v>
      </c>
      <c r="BG52" s="32" t="s">
        <v>35</v>
      </c>
      <c r="BH52" s="41" t="s">
        <v>35</v>
      </c>
      <c r="BI52" s="37" t="s">
        <v>35</v>
      </c>
      <c r="BJ52" s="37" t="s">
        <v>35</v>
      </c>
      <c r="BK52" s="37" t="s">
        <v>35</v>
      </c>
      <c r="BL52" s="32" t="s">
        <v>35</v>
      </c>
      <c r="BM52" s="41" t="s">
        <v>35</v>
      </c>
      <c r="BN52" s="37" t="s">
        <v>35</v>
      </c>
      <c r="BO52" s="37" t="s">
        <v>35</v>
      </c>
      <c r="BP52" s="37" t="s">
        <v>35</v>
      </c>
      <c r="BQ52" s="32" t="s">
        <v>35</v>
      </c>
      <c r="BR52" s="41" t="s">
        <v>35</v>
      </c>
      <c r="BS52" s="37" t="s">
        <v>35</v>
      </c>
      <c r="BT52" s="37" t="s">
        <v>35</v>
      </c>
      <c r="BU52" s="37" t="s">
        <v>35</v>
      </c>
      <c r="BV52" s="37" t="s">
        <v>35</v>
      </c>
      <c r="BW52" s="37" t="s">
        <v>35</v>
      </c>
      <c r="BX52" s="37" t="s">
        <v>35</v>
      </c>
      <c r="BY52" s="26" t="s">
        <v>35</v>
      </c>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row>
    <row r="53" s="294" customFormat="true" ht="15" customHeight="true" x14ac:dyDescent="0.2">
      <c r="A53" s="830" t="s">
        <v>105</v>
      </c>
      <c r="B53" s="350" t="s">
        <v>100</v>
      </c>
      <c r="C53" s="57" t="s">
        <v>35</v>
      </c>
      <c r="D53" s="54" t="s">
        <v>35</v>
      </c>
      <c r="E53" s="54" t="s">
        <v>35</v>
      </c>
      <c r="F53" s="54" t="s">
        <v>35</v>
      </c>
      <c r="G53" s="51" t="s">
        <v>35</v>
      </c>
      <c r="H53" s="48" t="s">
        <v>35</v>
      </c>
      <c r="I53" s="54" t="s">
        <v>35</v>
      </c>
      <c r="J53" s="54" t="s">
        <v>35</v>
      </c>
      <c r="K53" s="54" t="s">
        <v>35</v>
      </c>
      <c r="L53" s="45" t="s">
        <v>35</v>
      </c>
      <c r="M53" s="57" t="s">
        <v>35</v>
      </c>
      <c r="N53" s="54" t="s">
        <v>35</v>
      </c>
      <c r="O53" s="54" t="s">
        <v>35</v>
      </c>
      <c r="P53" s="54" t="s">
        <v>35</v>
      </c>
      <c r="Q53" s="51" t="s">
        <v>35</v>
      </c>
      <c r="R53" s="48" t="s">
        <v>35</v>
      </c>
      <c r="S53" s="54" t="s">
        <v>35</v>
      </c>
      <c r="T53" s="54" t="s">
        <v>35</v>
      </c>
      <c r="U53" s="54" t="s">
        <v>35</v>
      </c>
      <c r="V53" s="54" t="s">
        <v>35</v>
      </c>
      <c r="W53" s="54" t="s">
        <v>35</v>
      </c>
      <c r="X53" s="54" t="s">
        <v>35</v>
      </c>
      <c r="Y53" s="45" t="s">
        <v>35</v>
      </c>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322"/>
      <c r="BA53" s="821" t="s">
        <v>105</v>
      </c>
      <c r="BB53" s="497" t="s">
        <v>100</v>
      </c>
      <c r="BC53" s="41" t="s">
        <v>35</v>
      </c>
      <c r="BD53" s="37" t="s">
        <v>35</v>
      </c>
      <c r="BE53" s="37" t="s">
        <v>35</v>
      </c>
      <c r="BF53" s="37" t="s">
        <v>35</v>
      </c>
      <c r="BG53" s="32" t="s">
        <v>35</v>
      </c>
      <c r="BH53" s="41" t="s">
        <v>35</v>
      </c>
      <c r="BI53" s="37" t="s">
        <v>35</v>
      </c>
      <c r="BJ53" s="37" t="s">
        <v>35</v>
      </c>
      <c r="BK53" s="37" t="s">
        <v>35</v>
      </c>
      <c r="BL53" s="32" t="s">
        <v>35</v>
      </c>
      <c r="BM53" s="41" t="s">
        <v>35</v>
      </c>
      <c r="BN53" s="37" t="s">
        <v>35</v>
      </c>
      <c r="BO53" s="37" t="s">
        <v>35</v>
      </c>
      <c r="BP53" s="37" t="s">
        <v>35</v>
      </c>
      <c r="BQ53" s="32" t="s">
        <v>35</v>
      </c>
      <c r="BR53" s="41" t="s">
        <v>35</v>
      </c>
      <c r="BS53" s="37" t="s">
        <v>35</v>
      </c>
      <c r="BT53" s="37" t="s">
        <v>35</v>
      </c>
      <c r="BU53" s="37" t="s">
        <v>35</v>
      </c>
      <c r="BV53" s="37" t="s">
        <v>35</v>
      </c>
      <c r="BW53" s="37" t="s">
        <v>35</v>
      </c>
      <c r="BX53" s="37" t="s">
        <v>35</v>
      </c>
      <c r="BY53" s="26" t="s">
        <v>35</v>
      </c>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row>
    <row r="54" s="294" customFormat="true" ht="15" customHeight="true" x14ac:dyDescent="0.2">
      <c r="A54" s="830"/>
      <c r="B54" s="350" t="s">
        <v>99</v>
      </c>
      <c r="C54" s="57" t="s">
        <v>35</v>
      </c>
      <c r="D54" s="54" t="s">
        <v>35</v>
      </c>
      <c r="E54" s="54" t="s">
        <v>35</v>
      </c>
      <c r="F54" s="54" t="s">
        <v>35</v>
      </c>
      <c r="G54" s="51" t="s">
        <v>35</v>
      </c>
      <c r="H54" s="48" t="s">
        <v>35</v>
      </c>
      <c r="I54" s="54" t="s">
        <v>35</v>
      </c>
      <c r="J54" s="54" t="s">
        <v>35</v>
      </c>
      <c r="K54" s="54" t="s">
        <v>35</v>
      </c>
      <c r="L54" s="45" t="s">
        <v>35</v>
      </c>
      <c r="M54" s="57" t="s">
        <v>35</v>
      </c>
      <c r="N54" s="54" t="s">
        <v>35</v>
      </c>
      <c r="O54" s="54" t="s">
        <v>35</v>
      </c>
      <c r="P54" s="54" t="s">
        <v>35</v>
      </c>
      <c r="Q54" s="51" t="s">
        <v>35</v>
      </c>
      <c r="R54" s="48" t="s">
        <v>35</v>
      </c>
      <c r="S54" s="54" t="s">
        <v>35</v>
      </c>
      <c r="T54" s="54" t="s">
        <v>35</v>
      </c>
      <c r="U54" s="54" t="s">
        <v>35</v>
      </c>
      <c r="V54" s="54" t="s">
        <v>35</v>
      </c>
      <c r="W54" s="54" t="s">
        <v>35</v>
      </c>
      <c r="X54" s="54" t="s">
        <v>35</v>
      </c>
      <c r="Y54" s="45" t="s">
        <v>35</v>
      </c>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322"/>
      <c r="BA54" s="821"/>
      <c r="BB54" s="497" t="s">
        <v>99</v>
      </c>
      <c r="BC54" s="41" t="s">
        <v>35</v>
      </c>
      <c r="BD54" s="37" t="s">
        <v>35</v>
      </c>
      <c r="BE54" s="37" t="s">
        <v>35</v>
      </c>
      <c r="BF54" s="37" t="s">
        <v>35</v>
      </c>
      <c r="BG54" s="32" t="s">
        <v>35</v>
      </c>
      <c r="BH54" s="41" t="s">
        <v>35</v>
      </c>
      <c r="BI54" s="37" t="s">
        <v>35</v>
      </c>
      <c r="BJ54" s="37" t="s">
        <v>35</v>
      </c>
      <c r="BK54" s="37" t="s">
        <v>35</v>
      </c>
      <c r="BL54" s="32" t="s">
        <v>35</v>
      </c>
      <c r="BM54" s="41" t="s">
        <v>35</v>
      </c>
      <c r="BN54" s="37" t="s">
        <v>35</v>
      </c>
      <c r="BO54" s="37" t="s">
        <v>35</v>
      </c>
      <c r="BP54" s="37" t="s">
        <v>35</v>
      </c>
      <c r="BQ54" s="32" t="s">
        <v>35</v>
      </c>
      <c r="BR54" s="41" t="s">
        <v>35</v>
      </c>
      <c r="BS54" s="37" t="s">
        <v>35</v>
      </c>
      <c r="BT54" s="37" t="s">
        <v>35</v>
      </c>
      <c r="BU54" s="37" t="s">
        <v>35</v>
      </c>
      <c r="BV54" s="37" t="s">
        <v>35</v>
      </c>
      <c r="BW54" s="37" t="s">
        <v>35</v>
      </c>
      <c r="BX54" s="37" t="s">
        <v>35</v>
      </c>
      <c r="BY54" s="26" t="s">
        <v>35</v>
      </c>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row>
    <row r="55" s="294" customFormat="true" ht="15" customHeight="true" x14ac:dyDescent="0.2">
      <c r="A55" s="831"/>
      <c r="B55" s="351" t="s">
        <v>68</v>
      </c>
      <c r="C55" s="56" t="s">
        <v>35</v>
      </c>
      <c r="D55" s="53" t="s">
        <v>35</v>
      </c>
      <c r="E55" s="53" t="s">
        <v>35</v>
      </c>
      <c r="F55" s="53" t="s">
        <v>35</v>
      </c>
      <c r="G55" s="50" t="s">
        <v>35</v>
      </c>
      <c r="H55" s="47" t="s">
        <v>35</v>
      </c>
      <c r="I55" s="53" t="s">
        <v>35</v>
      </c>
      <c r="J55" s="53" t="s">
        <v>35</v>
      </c>
      <c r="K55" s="53" t="s">
        <v>35</v>
      </c>
      <c r="L55" s="44" t="s">
        <v>35</v>
      </c>
      <c r="M55" s="56" t="s">
        <v>35</v>
      </c>
      <c r="N55" s="53" t="s">
        <v>35</v>
      </c>
      <c r="O55" s="53" t="s">
        <v>35</v>
      </c>
      <c r="P55" s="53" t="s">
        <v>35</v>
      </c>
      <c r="Q55" s="50" t="s">
        <v>35</v>
      </c>
      <c r="R55" s="12" t="s">
        <v>35</v>
      </c>
      <c r="S55" s="11" t="s">
        <v>35</v>
      </c>
      <c r="T55" s="11" t="s">
        <v>35</v>
      </c>
      <c r="U55" s="11" t="s">
        <v>35</v>
      </c>
      <c r="V55" s="11" t="s">
        <v>35</v>
      </c>
      <c r="W55" s="11" t="s">
        <v>35</v>
      </c>
      <c r="X55" s="11" t="s">
        <v>35</v>
      </c>
      <c r="Y55" s="7" t="s">
        <v>35</v>
      </c>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322"/>
      <c r="BA55" s="822"/>
      <c r="BB55" s="498" t="s">
        <v>68</v>
      </c>
      <c r="BC55" s="39" t="s">
        <v>35</v>
      </c>
      <c r="BD55" s="35" t="s">
        <v>35</v>
      </c>
      <c r="BE55" s="35" t="s">
        <v>35</v>
      </c>
      <c r="BF55" s="35" t="s">
        <v>35</v>
      </c>
      <c r="BG55" s="30" t="s">
        <v>35</v>
      </c>
      <c r="BH55" s="39" t="s">
        <v>35</v>
      </c>
      <c r="BI55" s="35" t="s">
        <v>35</v>
      </c>
      <c r="BJ55" s="35" t="s">
        <v>35</v>
      </c>
      <c r="BK55" s="35" t="s">
        <v>35</v>
      </c>
      <c r="BL55" s="30" t="s">
        <v>35</v>
      </c>
      <c r="BM55" s="39" t="s">
        <v>35</v>
      </c>
      <c r="BN55" s="35" t="s">
        <v>35</v>
      </c>
      <c r="BO55" s="35" t="s">
        <v>35</v>
      </c>
      <c r="BP55" s="35" t="s">
        <v>35</v>
      </c>
      <c r="BQ55" s="30" t="s">
        <v>35</v>
      </c>
      <c r="BR55" s="10" t="s">
        <v>35</v>
      </c>
      <c r="BS55" s="9" t="s">
        <v>35</v>
      </c>
      <c r="BT55" s="9" t="s">
        <v>35</v>
      </c>
      <c r="BU55" s="9" t="s">
        <v>35</v>
      </c>
      <c r="BV55" s="9" t="s">
        <v>35</v>
      </c>
      <c r="BW55" s="9" t="s">
        <v>35</v>
      </c>
      <c r="BX55" s="9" t="s">
        <v>35</v>
      </c>
      <c r="BY55" s="9" t="s">
        <v>35</v>
      </c>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row>
    <row r="56" s="440" customFormat="true" ht="15" customHeight="true" x14ac:dyDescent="0.2">
      <c r="A56" s="296"/>
      <c r="B56" s="347"/>
      <c r="C56" s="862" t="s">
        <v>114</v>
      </c>
      <c r="D56" s="863"/>
      <c r="E56" s="863"/>
      <c r="F56" s="863"/>
      <c r="G56" s="864"/>
      <c r="H56" s="848" t="s">
        <v>38</v>
      </c>
      <c r="I56" s="834"/>
      <c r="J56" s="834"/>
      <c r="K56" s="834"/>
      <c r="L56" s="836"/>
      <c r="M56" s="833" t="s">
        <v>37</v>
      </c>
      <c r="N56" s="834"/>
      <c r="O56" s="834"/>
      <c r="P56" s="834"/>
      <c r="Q56" s="836"/>
      <c r="R56" s="16" t="s">
        <v>137</v>
      </c>
      <c r="S56" s="378"/>
      <c r="T56" s="378"/>
      <c r="U56" s="378"/>
      <c r="V56" s="378"/>
      <c r="W56" s="378"/>
      <c r="X56" s="378"/>
      <c r="Y56" s="378"/>
      <c r="Z56" s="712"/>
      <c r="AA56" s="712"/>
      <c r="AB56" s="712"/>
      <c r="AC56" s="712"/>
      <c r="AD56" s="712"/>
      <c r="AE56" s="712"/>
      <c r="AF56" s="712"/>
      <c r="AG56" s="712"/>
      <c r="AH56" s="712"/>
      <c r="AI56" s="712"/>
      <c r="AJ56" s="712"/>
      <c r="AK56" s="712"/>
      <c r="AL56" s="712"/>
      <c r="AM56" s="712"/>
      <c r="AN56" s="712"/>
      <c r="AO56" s="712"/>
      <c r="AP56" s="712"/>
      <c r="AQ56" s="712"/>
      <c r="AR56" s="712"/>
      <c r="AS56" s="712"/>
      <c r="AT56" s="712"/>
      <c r="AU56" s="712"/>
      <c r="AV56" s="712"/>
      <c r="AW56" s="712"/>
      <c r="AX56" s="712"/>
      <c r="AY56" s="712"/>
      <c r="AZ56" s="323"/>
      <c r="BA56" s="324" t="s">
        <v>128</v>
      </c>
      <c r="BB56" s="279" t="s">
        <v>95</v>
      </c>
      <c r="BC56" s="833" t="s">
        <v>114</v>
      </c>
      <c r="BD56" s="834"/>
      <c r="BE56" s="834"/>
      <c r="BF56" s="834"/>
      <c r="BG56" s="835"/>
      <c r="BH56" s="833" t="s">
        <v>38</v>
      </c>
      <c r="BI56" s="834"/>
      <c r="BJ56" s="834"/>
      <c r="BK56" s="834"/>
      <c r="BL56" s="835"/>
      <c r="BM56" s="833" t="s">
        <v>37</v>
      </c>
      <c r="BN56" s="834"/>
      <c r="BO56" s="834"/>
      <c r="BP56" s="834"/>
      <c r="BQ56" s="836"/>
      <c r="BR56" s="15" t="s">
        <v>137</v>
      </c>
      <c r="BS56" s="378"/>
      <c r="BT56" s="378"/>
      <c r="BU56" s="378"/>
      <c r="BV56" s="378"/>
      <c r="BW56" s="378"/>
      <c r="BX56" s="378"/>
      <c r="BY56" s="378"/>
      <c r="BZ56" s="322"/>
      <c r="CA56" s="322"/>
      <c r="CB56" s="322"/>
      <c r="CC56" s="322"/>
      <c r="CD56" s="322"/>
      <c r="CE56" s="322"/>
      <c r="CF56" s="322"/>
      <c r="CG56" s="322"/>
      <c r="CH56" s="322"/>
      <c r="CI56" s="322"/>
      <c r="CJ56" s="322"/>
      <c r="CK56" s="322"/>
      <c r="CL56" s="322"/>
      <c r="CM56" s="322"/>
      <c r="CN56" s="322"/>
      <c r="CO56" s="322"/>
      <c r="CP56" s="322"/>
      <c r="CQ56" s="322"/>
      <c r="CR56" s="322"/>
      <c r="CS56" s="322"/>
      <c r="CT56" s="322"/>
      <c r="CU56" s="322"/>
      <c r="CV56" s="322"/>
      <c r="CW56" s="322"/>
      <c r="CX56" s="322"/>
      <c r="CY56" s="322"/>
      <c r="CZ56" s="322"/>
    </row>
    <row r="57" s="440" customFormat="true" ht="24" x14ac:dyDescent="0.2">
      <c r="A57" s="312" t="s">
        <v>69</v>
      </c>
      <c r="B57" s="347"/>
      <c r="C57" s="370" t="s">
        <v>0</v>
      </c>
      <c r="D57" s="505" t="s">
        <v>1</v>
      </c>
      <c r="E57" s="505" t="s">
        <v>2</v>
      </c>
      <c r="F57" s="505" t="s">
        <v>3</v>
      </c>
      <c r="G57" s="506" t="s">
        <v>4</v>
      </c>
      <c r="H57" s="352" t="s">
        <v>0</v>
      </c>
      <c r="I57" s="507" t="s">
        <v>1</v>
      </c>
      <c r="J57" s="507" t="s">
        <v>2</v>
      </c>
      <c r="K57" s="507" t="s">
        <v>3</v>
      </c>
      <c r="L57" s="508" t="s">
        <v>4</v>
      </c>
      <c r="M57" s="353" t="s">
        <v>0</v>
      </c>
      <c r="N57" s="507" t="s">
        <v>1</v>
      </c>
      <c r="O57" s="507" t="s">
        <v>2</v>
      </c>
      <c r="P57" s="507" t="s">
        <v>3</v>
      </c>
      <c r="Q57" s="502" t="s">
        <v>4</v>
      </c>
      <c r="R57" s="352" t="s">
        <v>146</v>
      </c>
      <c r="S57" s="507" t="s">
        <v>147</v>
      </c>
      <c r="T57" s="507" t="s">
        <v>148</v>
      </c>
      <c r="U57" s="507" t="s">
        <v>149</v>
      </c>
      <c r="V57" s="507" t="s">
        <v>150</v>
      </c>
      <c r="W57" s="507" t="s">
        <v>151</v>
      </c>
      <c r="X57" s="507" t="s">
        <v>152</v>
      </c>
      <c r="Y57" s="508" t="s">
        <v>153</v>
      </c>
      <c r="Z57" s="712"/>
      <c r="AA57" s="712"/>
      <c r="AB57" s="712"/>
      <c r="AC57" s="712"/>
      <c r="AD57" s="712"/>
      <c r="AE57" s="712"/>
      <c r="AF57" s="712"/>
      <c r="AG57" s="712"/>
      <c r="AH57" s="712"/>
      <c r="AI57" s="712"/>
      <c r="AJ57" s="712"/>
      <c r="AK57" s="712"/>
      <c r="AL57" s="712"/>
      <c r="AM57" s="712"/>
      <c r="AN57" s="712"/>
      <c r="AO57" s="712"/>
      <c r="AP57" s="712"/>
      <c r="AQ57" s="712"/>
      <c r="AR57" s="712"/>
      <c r="AS57" s="712"/>
      <c r="AT57" s="712"/>
      <c r="AU57" s="712"/>
      <c r="AV57" s="712"/>
      <c r="AW57" s="712"/>
      <c r="AX57" s="712"/>
      <c r="AY57" s="712"/>
      <c r="AZ57" s="323"/>
      <c r="BA57" s="312" t="s">
        <v>119</v>
      </c>
      <c r="BB57" s="311"/>
      <c r="BC57" s="400" t="s">
        <v>0</v>
      </c>
      <c r="BD57" s="462" t="s">
        <v>1</v>
      </c>
      <c r="BE57" s="462" t="s">
        <v>2</v>
      </c>
      <c r="BF57" s="462" t="s">
        <v>3</v>
      </c>
      <c r="BG57" s="401" t="s">
        <v>4</v>
      </c>
      <c r="BH57" s="400" t="s">
        <v>0</v>
      </c>
      <c r="BI57" s="462" t="s">
        <v>1</v>
      </c>
      <c r="BJ57" s="462" t="s">
        <v>2</v>
      </c>
      <c r="BK57" s="462" t="s">
        <v>3</v>
      </c>
      <c r="BL57" s="401" t="s">
        <v>4</v>
      </c>
      <c r="BM57" s="400" t="s">
        <v>0</v>
      </c>
      <c r="BN57" s="462" t="s">
        <v>1</v>
      </c>
      <c r="BO57" s="462" t="s">
        <v>2</v>
      </c>
      <c r="BP57" s="462" t="s">
        <v>3</v>
      </c>
      <c r="BQ57" s="401" t="s">
        <v>4</v>
      </c>
      <c r="BR57" s="400" t="s">
        <v>146</v>
      </c>
      <c r="BS57" s="462" t="s">
        <v>147</v>
      </c>
      <c r="BT57" s="462" t="s">
        <v>148</v>
      </c>
      <c r="BU57" s="462" t="s">
        <v>149</v>
      </c>
      <c r="BV57" s="462" t="s">
        <v>150</v>
      </c>
      <c r="BW57" s="462" t="s">
        <v>151</v>
      </c>
      <c r="BX57" s="462" t="s">
        <v>152</v>
      </c>
      <c r="BY57" s="463" t="s">
        <v>153</v>
      </c>
      <c r="BZ57" s="164"/>
      <c r="CA57" s="164"/>
      <c r="CB57" s="164"/>
      <c r="CC57" s="164"/>
      <c r="CD57" s="164"/>
      <c r="CE57" s="164"/>
      <c r="CF57" s="164"/>
      <c r="CG57" s="164"/>
      <c r="CH57" s="164"/>
      <c r="CI57" s="164"/>
      <c r="CJ57" s="164"/>
      <c r="CK57" s="164"/>
      <c r="CL57" s="164"/>
      <c r="CM57" s="164"/>
      <c r="CN57" s="164"/>
      <c r="CO57" s="164"/>
      <c r="CP57" s="164"/>
      <c r="CQ57" s="164"/>
      <c r="CR57" s="164"/>
      <c r="CS57" s="164"/>
      <c r="CT57" s="164"/>
      <c r="CU57" s="164"/>
      <c r="CV57" s="164"/>
      <c r="CW57" s="164"/>
      <c r="CX57" s="164"/>
      <c r="CY57" s="164"/>
      <c r="CZ57" s="164"/>
    </row>
    <row r="58" s="440" customFormat="true" ht="15" customHeight="true" x14ac:dyDescent="0.2">
      <c r="A58" s="849" t="s">
        <v>155</v>
      </c>
      <c r="B58" s="349" t="s">
        <v>156</v>
      </c>
      <c r="C58" s="118">
        <v>0.22639529424310473</v>
      </c>
      <c r="D58" s="117">
        <v>0.49163019780562328</v>
      </c>
      <c r="E58" s="117">
        <v>1.3561606886291997</v>
      </c>
      <c r="F58" s="117">
        <v>1.9521343535717557</v>
      </c>
      <c r="G58" s="116">
        <v>7.6135250530244765</v>
      </c>
      <c r="H58" s="115">
        <v>3.6609445072939453</v>
      </c>
      <c r="I58" s="117">
        <v>5.984052811180451</v>
      </c>
      <c r="J58" s="117">
        <v>6.7950026142317865</v>
      </c>
      <c r="K58" s="117">
        <v>7.3274480841977088</v>
      </c>
      <c r="L58" s="114">
        <v>16.460227636250931</v>
      </c>
      <c r="M58" s="118">
        <v>0.24323472681271602</v>
      </c>
      <c r="N58" s="117">
        <v>0.20149355979338116</v>
      </c>
      <c r="O58" s="117">
        <v>1.0075852762802797</v>
      </c>
      <c r="P58" s="117">
        <v>1.1907268285325443</v>
      </c>
      <c r="Q58" s="116">
        <v>1.858568372707321</v>
      </c>
      <c r="R58" s="115">
        <v>4.931223795125609</v>
      </c>
      <c r="S58" s="117">
        <v>0</v>
      </c>
      <c r="T58" s="117">
        <v>2.3795993498844421</v>
      </c>
      <c r="U58" s="117">
        <v>0.73012143667278051</v>
      </c>
      <c r="V58" s="117">
        <v>1.4868312739184719</v>
      </c>
      <c r="W58" s="117">
        <v>1.1727559069544375</v>
      </c>
      <c r="X58" s="117">
        <v>4.0262244804071115</v>
      </c>
      <c r="Y58" s="114">
        <v>1.5423352754501285</v>
      </c>
      <c r="Z58" s="712"/>
      <c r="AA58" s="712"/>
      <c r="AB58" s="712"/>
      <c r="AC58" s="712"/>
      <c r="AD58" s="712"/>
      <c r="AE58" s="712"/>
      <c r="AF58" s="712"/>
      <c r="AG58" s="712"/>
      <c r="AH58" s="712"/>
      <c r="AI58" s="712"/>
      <c r="AJ58" s="712"/>
      <c r="AK58" s="712"/>
      <c r="AL58" s="712"/>
      <c r="AM58" s="712"/>
      <c r="AN58" s="712"/>
      <c r="AO58" s="712"/>
      <c r="AP58" s="712"/>
      <c r="AQ58" s="712"/>
      <c r="AR58" s="712"/>
      <c r="AS58" s="712"/>
      <c r="AT58" s="712"/>
      <c r="AU58" s="712"/>
      <c r="AV58" s="712"/>
      <c r="AW58" s="712"/>
      <c r="AX58" s="712"/>
      <c r="AY58" s="712"/>
      <c r="AZ58" s="323"/>
      <c r="BA58" s="503"/>
      <c r="BB58" s="499"/>
      <c r="BC58" s="390"/>
      <c r="BD58" s="381"/>
      <c r="BE58" s="381"/>
      <c r="BF58" s="381"/>
      <c r="BG58" s="391"/>
      <c r="BH58" s="390"/>
      <c r="BI58" s="381"/>
      <c r="BJ58" s="381"/>
      <c r="BK58" s="381"/>
      <c r="BL58" s="391"/>
      <c r="BM58" s="390"/>
      <c r="BN58" s="381"/>
      <c r="BO58" s="381"/>
      <c r="BP58" s="381"/>
      <c r="BQ58" s="391"/>
      <c r="BR58" s="390"/>
      <c r="BS58" s="381"/>
      <c r="BT58" s="381"/>
      <c r="BU58" s="381"/>
      <c r="BV58" s="381"/>
      <c r="BW58" s="381"/>
      <c r="BX58" s="381"/>
      <c r="BY58" s="382"/>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row>
    <row r="59" s="440" customFormat="true" ht="15" customHeight="true" x14ac:dyDescent="0.2">
      <c r="A59" s="830"/>
      <c r="B59" s="350" t="s">
        <v>157</v>
      </c>
      <c r="C59" s="113">
        <v>0.34344051586686675</v>
      </c>
      <c r="D59" s="112">
        <v>1.9361665462046418</v>
      </c>
      <c r="E59" s="112">
        <v>2.0659544219345829</v>
      </c>
      <c r="F59" s="112">
        <v>2.85594889148024</v>
      </c>
      <c r="G59" s="111">
        <v>13.676037528267162</v>
      </c>
      <c r="H59" s="110">
        <v>5.6098792590318229</v>
      </c>
      <c r="I59" s="112">
        <v>10.030028234667302</v>
      </c>
      <c r="J59" s="112">
        <v>13.014360687961535</v>
      </c>
      <c r="K59" s="112">
        <v>18.102285411879102</v>
      </c>
      <c r="L59" s="109">
        <v>22.983069481053207</v>
      </c>
      <c r="M59" s="113">
        <v>0.23757461520101034</v>
      </c>
      <c r="N59" s="112">
        <v>1.2058202594712397</v>
      </c>
      <c r="O59" s="112">
        <v>2.3747547243353142</v>
      </c>
      <c r="P59" s="112">
        <v>1.8927814296798566</v>
      </c>
      <c r="Q59" s="111">
        <v>2.9688689377696047</v>
      </c>
      <c r="R59" s="110">
        <v>6.8104039958945668</v>
      </c>
      <c r="S59" s="112">
        <v>0</v>
      </c>
      <c r="T59" s="112">
        <v>1.0202210932795843</v>
      </c>
      <c r="U59" s="112">
        <v>1.7385692621628268</v>
      </c>
      <c r="V59" s="112">
        <v>3.2490254727519172</v>
      </c>
      <c r="W59" s="112">
        <v>3.1184115823179934</v>
      </c>
      <c r="X59" s="112">
        <v>5.179390069948953</v>
      </c>
      <c r="Y59" s="109">
        <v>9.7250303861874166</v>
      </c>
      <c r="Z59" s="712"/>
      <c r="AA59" s="712"/>
      <c r="AB59" s="712"/>
      <c r="AC59" s="712"/>
      <c r="AD59" s="712"/>
      <c r="AE59" s="712"/>
      <c r="AF59" s="712"/>
      <c r="AG59" s="712"/>
      <c r="AH59" s="712"/>
      <c r="AI59" s="712"/>
      <c r="AJ59" s="712"/>
      <c r="AK59" s="712"/>
      <c r="AL59" s="712"/>
      <c r="AM59" s="712"/>
      <c r="AN59" s="712"/>
      <c r="AO59" s="712"/>
      <c r="AP59" s="712"/>
      <c r="AQ59" s="712"/>
      <c r="AR59" s="712"/>
      <c r="AS59" s="712"/>
      <c r="AT59" s="712"/>
      <c r="AU59" s="712"/>
      <c r="AV59" s="712"/>
      <c r="AW59" s="712"/>
      <c r="AX59" s="712"/>
      <c r="AY59" s="712"/>
      <c r="AZ59" s="323"/>
      <c r="BA59" s="504"/>
      <c r="BB59" s="497"/>
      <c r="BC59" s="393"/>
      <c r="BD59" s="385"/>
      <c r="BE59" s="385"/>
      <c r="BF59" s="385"/>
      <c r="BG59" s="397"/>
      <c r="BH59" s="393"/>
      <c r="BI59" s="385"/>
      <c r="BJ59" s="385"/>
      <c r="BK59" s="385"/>
      <c r="BL59" s="397"/>
      <c r="BM59" s="393"/>
      <c r="BN59" s="385"/>
      <c r="BO59" s="385"/>
      <c r="BP59" s="385"/>
      <c r="BQ59" s="397"/>
      <c r="BR59" s="393"/>
      <c r="BS59" s="385"/>
      <c r="BT59" s="385"/>
      <c r="BU59" s="385"/>
      <c r="BV59" s="385"/>
      <c r="BW59" s="385"/>
      <c r="BX59" s="385"/>
      <c r="BY59" s="386"/>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row>
    <row r="60" s="440" customFormat="true" ht="15" customHeight="true" x14ac:dyDescent="0.2">
      <c r="A60" s="830"/>
      <c r="B60" s="350" t="s">
        <v>158</v>
      </c>
      <c r="C60" s="113">
        <v>8.26029309672737</v>
      </c>
      <c r="D60" s="112">
        <v>4.7565918266454554</v>
      </c>
      <c r="E60" s="112">
        <v>4.0044767364136602</v>
      </c>
      <c r="F60" s="112">
        <v>2.6441852495220184</v>
      </c>
      <c r="G60" s="111">
        <v>5.9890899768753565</v>
      </c>
      <c r="H60" s="110">
        <v>6.9856786943028046</v>
      </c>
      <c r="I60" s="112">
        <v>10.446955210784784</v>
      </c>
      <c r="J60" s="112">
        <v>8.5878949431895251</v>
      </c>
      <c r="K60" s="112">
        <v>6.0588444515084872</v>
      </c>
      <c r="L60" s="109">
        <v>3.5988748051407491</v>
      </c>
      <c r="M60" s="113">
        <v>8.7016943670379252</v>
      </c>
      <c r="N60" s="112">
        <v>5.566247160033063</v>
      </c>
      <c r="O60" s="112">
        <v>3.8981195065680061</v>
      </c>
      <c r="P60" s="112">
        <v>2.9449410778738736</v>
      </c>
      <c r="Q60" s="111">
        <v>2.0418924893565711</v>
      </c>
      <c r="R60" s="110">
        <v>4.0617689182089567</v>
      </c>
      <c r="S60" s="112">
        <v>0</v>
      </c>
      <c r="T60" s="112">
        <v>3.2262400181556425</v>
      </c>
      <c r="U60" s="112">
        <v>16.506950991849386</v>
      </c>
      <c r="V60" s="112">
        <v>1.5900031517475277</v>
      </c>
      <c r="W60" s="112">
        <v>1.3212764435609883</v>
      </c>
      <c r="X60" s="112">
        <v>1.9310146290417427</v>
      </c>
      <c r="Y60" s="109">
        <v>6.3891624994793119</v>
      </c>
      <c r="Z60" s="712"/>
      <c r="AA60" s="712"/>
      <c r="AB60" s="712"/>
      <c r="AC60" s="712"/>
      <c r="AD60" s="712"/>
      <c r="AE60" s="712"/>
      <c r="AF60" s="712"/>
      <c r="AG60" s="712"/>
      <c r="AH60" s="712"/>
      <c r="AI60" s="712"/>
      <c r="AJ60" s="712"/>
      <c r="AK60" s="712"/>
      <c r="AL60" s="712"/>
      <c r="AM60" s="712"/>
      <c r="AN60" s="712"/>
      <c r="AO60" s="712"/>
      <c r="AP60" s="712"/>
      <c r="AQ60" s="712"/>
      <c r="AR60" s="712"/>
      <c r="AS60" s="712"/>
      <c r="AT60" s="712"/>
      <c r="AU60" s="712"/>
      <c r="AV60" s="712"/>
      <c r="AW60" s="712"/>
      <c r="AX60" s="712"/>
      <c r="AY60" s="712"/>
      <c r="AZ60" s="323"/>
      <c r="BA60" s="504"/>
      <c r="BB60" s="497"/>
      <c r="BC60" s="393"/>
      <c r="BD60" s="385"/>
      <c r="BE60" s="385"/>
      <c r="BF60" s="385"/>
      <c r="BG60" s="397"/>
      <c r="BH60" s="393"/>
      <c r="BI60" s="385"/>
      <c r="BJ60" s="385"/>
      <c r="BK60" s="385"/>
      <c r="BL60" s="397"/>
      <c r="BM60" s="393"/>
      <c r="BN60" s="385"/>
      <c r="BO60" s="385"/>
      <c r="BP60" s="385"/>
      <c r="BQ60" s="397"/>
      <c r="BR60" s="393"/>
      <c r="BS60" s="385"/>
      <c r="BT60" s="385"/>
      <c r="BU60" s="385"/>
      <c r="BV60" s="385"/>
      <c r="BW60" s="385"/>
      <c r="BX60" s="385"/>
      <c r="BY60" s="386"/>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row>
    <row r="61" s="440" customFormat="true" ht="15" customHeight="true" x14ac:dyDescent="0.2">
      <c r="A61" s="830"/>
      <c r="B61" s="350" t="s">
        <v>159</v>
      </c>
      <c r="C61" s="113">
        <v>9.1306903412496503</v>
      </c>
      <c r="D61" s="112">
        <v>13.243221919020517</v>
      </c>
      <c r="E61" s="112">
        <v>20.237439819810529</v>
      </c>
      <c r="F61" s="112">
        <v>34.20180837029195</v>
      </c>
      <c r="G61" s="111">
        <v>36.859301561640621</v>
      </c>
      <c r="H61" s="110">
        <v>21.731788227589426</v>
      </c>
      <c r="I61" s="112">
        <v>27.297778022279061</v>
      </c>
      <c r="J61" s="112">
        <v>33.68481920374343</v>
      </c>
      <c r="K61" s="112">
        <v>33.36609529926988</v>
      </c>
      <c r="L61" s="109">
        <v>38.465795228061957</v>
      </c>
      <c r="M61" s="113">
        <v>8.6990676550933728</v>
      </c>
      <c r="N61" s="112">
        <v>11.598815331056231</v>
      </c>
      <c r="O61" s="112">
        <v>17.130685952812172</v>
      </c>
      <c r="P61" s="112">
        <v>24.484900720075476</v>
      </c>
      <c r="Q61" s="111">
        <v>41.560560915150958</v>
      </c>
      <c r="R61" s="110">
        <v>28.242433714660859</v>
      </c>
      <c r="S61" s="112">
        <v>1.9266294064456002</v>
      </c>
      <c r="T61" s="112">
        <v>34.870212445763464</v>
      </c>
      <c r="U61" s="112">
        <v>3.6662792239592261</v>
      </c>
      <c r="V61" s="112">
        <v>17.983476353398775</v>
      </c>
      <c r="W61" s="112">
        <v>46.252162244375519</v>
      </c>
      <c r="X61" s="112">
        <v>30.839730941685971</v>
      </c>
      <c r="Y61" s="109">
        <v>9.8079057456771963</v>
      </c>
      <c r="Z61" s="712"/>
      <c r="AA61" s="712"/>
      <c r="AB61" s="712"/>
      <c r="AC61" s="712"/>
      <c r="AD61" s="712"/>
      <c r="AE61" s="712"/>
      <c r="AF61" s="712"/>
      <c r="AG61" s="712"/>
      <c r="AH61" s="712"/>
      <c r="AI61" s="712"/>
      <c r="AJ61" s="712"/>
      <c r="AK61" s="712"/>
      <c r="AL61" s="712"/>
      <c r="AM61" s="712"/>
      <c r="AN61" s="712"/>
      <c r="AO61" s="712"/>
      <c r="AP61" s="712"/>
      <c r="AQ61" s="712"/>
      <c r="AR61" s="712"/>
      <c r="AS61" s="712"/>
      <c r="AT61" s="712"/>
      <c r="AU61" s="712"/>
      <c r="AV61" s="712"/>
      <c r="AW61" s="712"/>
      <c r="AX61" s="712"/>
      <c r="AY61" s="712"/>
      <c r="AZ61" s="323"/>
      <c r="BA61" s="504"/>
      <c r="BB61" s="497"/>
      <c r="BC61" s="393"/>
      <c r="BD61" s="385"/>
      <c r="BE61" s="385"/>
      <c r="BF61" s="385"/>
      <c r="BG61" s="397"/>
      <c r="BH61" s="393"/>
      <c r="BI61" s="385"/>
      <c r="BJ61" s="385"/>
      <c r="BK61" s="385"/>
      <c r="BL61" s="397"/>
      <c r="BM61" s="393"/>
      <c r="BN61" s="385"/>
      <c r="BO61" s="385"/>
      <c r="BP61" s="385"/>
      <c r="BQ61" s="397"/>
      <c r="BR61" s="393"/>
      <c r="BS61" s="385"/>
      <c r="BT61" s="385"/>
      <c r="BU61" s="385"/>
      <c r="BV61" s="385"/>
      <c r="BW61" s="385"/>
      <c r="BX61" s="385"/>
      <c r="BY61" s="386"/>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row>
    <row r="62" s="440" customFormat="true" ht="15" customHeight="true" x14ac:dyDescent="0.2">
      <c r="A62" s="830"/>
      <c r="B62" s="350" t="s">
        <v>160</v>
      </c>
      <c r="C62" s="113">
        <v>11.448175456914891</v>
      </c>
      <c r="D62" s="112">
        <v>14.777983196940253</v>
      </c>
      <c r="E62" s="112">
        <v>15.218958573495383</v>
      </c>
      <c r="F62" s="112">
        <v>15.328384682186446</v>
      </c>
      <c r="G62" s="111">
        <v>17.044543117696069</v>
      </c>
      <c r="H62" s="110">
        <v>18.049835042133978</v>
      </c>
      <c r="I62" s="112">
        <v>18.203004096007234</v>
      </c>
      <c r="J62" s="112">
        <v>16.428169970317708</v>
      </c>
      <c r="K62" s="112">
        <v>19.474928241871325</v>
      </c>
      <c r="L62" s="109">
        <v>13.387797371559984</v>
      </c>
      <c r="M62" s="113">
        <v>11.02311355544979</v>
      </c>
      <c r="N62" s="112">
        <v>14.072639458655257</v>
      </c>
      <c r="O62" s="112">
        <v>15.099046732421254</v>
      </c>
      <c r="P62" s="112">
        <v>15.428162195103429</v>
      </c>
      <c r="Q62" s="111">
        <v>15.267983658705129</v>
      </c>
      <c r="R62" s="110">
        <v>18.082162343005344</v>
      </c>
      <c r="S62" s="112">
        <v>15.216050950114763</v>
      </c>
      <c r="T62" s="112">
        <v>10.393012232858885</v>
      </c>
      <c r="U62" s="112">
        <v>15.623936907112279</v>
      </c>
      <c r="V62" s="112">
        <v>10.651276906011841</v>
      </c>
      <c r="W62" s="112">
        <v>5.7822318519549603</v>
      </c>
      <c r="X62" s="112">
        <v>15.713088155779189</v>
      </c>
      <c r="Y62" s="109">
        <v>25.409497642882616</v>
      </c>
      <c r="Z62" s="712"/>
      <c r="AA62" s="712"/>
      <c r="AB62" s="712"/>
      <c r="AC62" s="712"/>
      <c r="AD62" s="712"/>
      <c r="AE62" s="712"/>
      <c r="AF62" s="712"/>
      <c r="AG62" s="712"/>
      <c r="AH62" s="712"/>
      <c r="AI62" s="712"/>
      <c r="AJ62" s="712"/>
      <c r="AK62" s="712"/>
      <c r="AL62" s="712"/>
      <c r="AM62" s="712"/>
      <c r="AN62" s="712"/>
      <c r="AO62" s="712"/>
      <c r="AP62" s="712"/>
      <c r="AQ62" s="712"/>
      <c r="AR62" s="712"/>
      <c r="AS62" s="712"/>
      <c r="AT62" s="712"/>
      <c r="AU62" s="712"/>
      <c r="AV62" s="712"/>
      <c r="AW62" s="712"/>
      <c r="AX62" s="712"/>
      <c r="AY62" s="712"/>
      <c r="AZ62" s="323"/>
      <c r="BA62" s="504"/>
      <c r="BB62" s="497"/>
      <c r="BC62" s="393"/>
      <c r="BD62" s="385"/>
      <c r="BE62" s="385"/>
      <c r="BF62" s="385"/>
      <c r="BG62" s="397"/>
      <c r="BH62" s="393"/>
      <c r="BI62" s="385"/>
      <c r="BJ62" s="385"/>
      <c r="BK62" s="385"/>
      <c r="BL62" s="397"/>
      <c r="BM62" s="393"/>
      <c r="BN62" s="385"/>
      <c r="BO62" s="385"/>
      <c r="BP62" s="385"/>
      <c r="BQ62" s="397"/>
      <c r="BR62" s="393"/>
      <c r="BS62" s="385"/>
      <c r="BT62" s="385"/>
      <c r="BU62" s="385"/>
      <c r="BV62" s="385"/>
      <c r="BW62" s="385"/>
      <c r="BX62" s="385"/>
      <c r="BY62" s="386"/>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row>
    <row r="63" s="440" customFormat="true" ht="15" customHeight="true" x14ac:dyDescent="0.2">
      <c r="A63" s="830"/>
      <c r="B63" s="350" t="s">
        <v>161</v>
      </c>
      <c r="C63" s="113">
        <v>14.209360769003085</v>
      </c>
      <c r="D63" s="112">
        <v>20.296717621937656</v>
      </c>
      <c r="E63" s="112">
        <v>23.404474494171925</v>
      </c>
      <c r="F63" s="112">
        <v>17.60158119598028</v>
      </c>
      <c r="G63" s="111">
        <v>7.9390087550715958</v>
      </c>
      <c r="H63" s="110">
        <v>18.50913032185003</v>
      </c>
      <c r="I63" s="112">
        <v>11.281227106070038</v>
      </c>
      <c r="J63" s="112">
        <v>9.5083947079286091</v>
      </c>
      <c r="K63" s="112">
        <v>6.4969993065362592</v>
      </c>
      <c r="L63" s="109">
        <v>1.4705635908657821</v>
      </c>
      <c r="M63" s="113">
        <v>14.258169303765197</v>
      </c>
      <c r="N63" s="112">
        <v>17.477074561596208</v>
      </c>
      <c r="O63" s="112">
        <v>23.480058146364694</v>
      </c>
      <c r="P63" s="112">
        <v>21.83902470854925</v>
      </c>
      <c r="Q63" s="111">
        <v>15.431633923702865</v>
      </c>
      <c r="R63" s="110">
        <v>12.141462046694341</v>
      </c>
      <c r="S63" s="112">
        <v>4.6251281010144263</v>
      </c>
      <c r="T63" s="112">
        <v>14.213580808227691</v>
      </c>
      <c r="U63" s="112">
        <v>22.294190306463594</v>
      </c>
      <c r="V63" s="112">
        <v>15.689737091688619</v>
      </c>
      <c r="W63" s="112">
        <v>9.3412256311515147</v>
      </c>
      <c r="X63" s="112">
        <v>21.603067762847704</v>
      </c>
      <c r="Y63" s="109">
        <v>27.680411234631265</v>
      </c>
      <c r="Z63" s="712"/>
      <c r="AA63" s="712"/>
      <c r="AB63" s="712"/>
      <c r="AC63" s="712"/>
      <c r="AD63" s="712"/>
      <c r="AE63" s="712"/>
      <c r="AF63" s="712"/>
      <c r="AG63" s="712"/>
      <c r="AH63" s="712"/>
      <c r="AI63" s="712"/>
      <c r="AJ63" s="712"/>
      <c r="AK63" s="712"/>
      <c r="AL63" s="712"/>
      <c r="AM63" s="712"/>
      <c r="AN63" s="712"/>
      <c r="AO63" s="712"/>
      <c r="AP63" s="712"/>
      <c r="AQ63" s="712"/>
      <c r="AR63" s="712"/>
      <c r="AS63" s="712"/>
      <c r="AT63" s="712"/>
      <c r="AU63" s="712"/>
      <c r="AV63" s="712"/>
      <c r="AW63" s="712"/>
      <c r="AX63" s="712"/>
      <c r="AY63" s="712"/>
      <c r="AZ63" s="323"/>
      <c r="BA63" s="504"/>
      <c r="BB63" s="497"/>
      <c r="BC63" s="393"/>
      <c r="BD63" s="385"/>
      <c r="BE63" s="385"/>
      <c r="BF63" s="385"/>
      <c r="BG63" s="397"/>
      <c r="BH63" s="393"/>
      <c r="BI63" s="385"/>
      <c r="BJ63" s="385"/>
      <c r="BK63" s="385"/>
      <c r="BL63" s="397"/>
      <c r="BM63" s="393"/>
      <c r="BN63" s="385"/>
      <c r="BO63" s="385"/>
      <c r="BP63" s="385"/>
      <c r="BQ63" s="397"/>
      <c r="BR63" s="393"/>
      <c r="BS63" s="385"/>
      <c r="BT63" s="385"/>
      <c r="BU63" s="385"/>
      <c r="BV63" s="385"/>
      <c r="BW63" s="385"/>
      <c r="BX63" s="385"/>
      <c r="BY63" s="386"/>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row>
    <row r="64" s="440" customFormat="true" ht="15" customHeight="true" x14ac:dyDescent="0.2">
      <c r="A64" s="830"/>
      <c r="B64" s="350" t="s">
        <v>162</v>
      </c>
      <c r="C64" s="113">
        <v>10.467651700342543</v>
      </c>
      <c r="D64" s="112">
        <v>8.3760143989115008</v>
      </c>
      <c r="E64" s="112">
        <v>5.9338841096801103</v>
      </c>
      <c r="F64" s="112">
        <v>4.971298389193036</v>
      </c>
      <c r="G64" s="111">
        <v>1.0120151518563592</v>
      </c>
      <c r="H64" s="110">
        <v>1.1089546819751961</v>
      </c>
      <c r="I64" s="112">
        <v>1.0344511781038819</v>
      </c>
      <c r="J64" s="112">
        <v>0.73841326353752745</v>
      </c>
      <c r="K64" s="112">
        <v>0.43063771938865747</v>
      </c>
      <c r="L64" s="109">
        <v>4.7759237935593342E-2</v>
      </c>
      <c r="M64" s="113">
        <v>11.006679343727368</v>
      </c>
      <c r="N64" s="112">
        <v>9.5415689645331661</v>
      </c>
      <c r="O64" s="112">
        <v>6.5052877694596489</v>
      </c>
      <c r="P64" s="112">
        <v>5.6680121038286604</v>
      </c>
      <c r="Q64" s="111">
        <v>4.8787617924442674</v>
      </c>
      <c r="R64" s="110">
        <v>3.691364213029888</v>
      </c>
      <c r="S64" s="112">
        <v>32.761020766934188</v>
      </c>
      <c r="T64" s="112">
        <v>5.1688821255608222</v>
      </c>
      <c r="U64" s="112">
        <v>7.9663127744721711</v>
      </c>
      <c r="V64" s="112">
        <v>2.7243671914420653</v>
      </c>
      <c r="W64" s="112">
        <v>7.8234296987221672</v>
      </c>
      <c r="X64" s="112">
        <v>4.896925099212619</v>
      </c>
      <c r="Y64" s="109">
        <v>5.8882330800994431</v>
      </c>
      <c r="Z64" s="712"/>
      <c r="AA64" s="712"/>
      <c r="AB64" s="712"/>
      <c r="AC64" s="712"/>
      <c r="AD64" s="712"/>
      <c r="AE64" s="712"/>
      <c r="AF64" s="712"/>
      <c r="AG64" s="712"/>
      <c r="AH64" s="712"/>
      <c r="AI64" s="712"/>
      <c r="AJ64" s="712"/>
      <c r="AK64" s="712"/>
      <c r="AL64" s="712"/>
      <c r="AM64" s="712"/>
      <c r="AN64" s="712"/>
      <c r="AO64" s="712"/>
      <c r="AP64" s="712"/>
      <c r="AQ64" s="712"/>
      <c r="AR64" s="712"/>
      <c r="AS64" s="712"/>
      <c r="AT64" s="712"/>
      <c r="AU64" s="712"/>
      <c r="AV64" s="712"/>
      <c r="AW64" s="712"/>
      <c r="AX64" s="712"/>
      <c r="AY64" s="712"/>
      <c r="AZ64" s="323"/>
      <c r="BA64" s="504"/>
      <c r="BB64" s="497"/>
      <c r="BC64" s="393"/>
      <c r="BD64" s="385"/>
      <c r="BE64" s="385"/>
      <c r="BF64" s="385"/>
      <c r="BG64" s="397"/>
      <c r="BH64" s="393"/>
      <c r="BI64" s="385"/>
      <c r="BJ64" s="385"/>
      <c r="BK64" s="385"/>
      <c r="BL64" s="397"/>
      <c r="BM64" s="393"/>
      <c r="BN64" s="385"/>
      <c r="BO64" s="385"/>
      <c r="BP64" s="385"/>
      <c r="BQ64" s="397"/>
      <c r="BR64" s="393"/>
      <c r="BS64" s="385"/>
      <c r="BT64" s="385"/>
      <c r="BU64" s="385"/>
      <c r="BV64" s="385"/>
      <c r="BW64" s="385"/>
      <c r="BX64" s="385"/>
      <c r="BY64" s="386"/>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row>
    <row r="65" s="440" customFormat="true" ht="15" customHeight="true" x14ac:dyDescent="0.2">
      <c r="A65" s="830"/>
      <c r="B65" s="350" t="s">
        <v>163</v>
      </c>
      <c r="C65" s="113">
        <v>13.728040341561909</v>
      </c>
      <c r="D65" s="112">
        <v>11.412550062850398</v>
      </c>
      <c r="E65" s="112">
        <v>11.479303704638204</v>
      </c>
      <c r="F65" s="112">
        <v>7.1643207256098256</v>
      </c>
      <c r="G65" s="111">
        <v>0.75774490162252206</v>
      </c>
      <c r="H65" s="110">
        <v>4.1480788443353918</v>
      </c>
      <c r="I65" s="112">
        <v>0.74983152538222164</v>
      </c>
      <c r="J65" s="112">
        <v>0.38737817544401865</v>
      </c>
      <c r="K65" s="112">
        <v>8.6614284250625492E-2</v>
      </c>
      <c r="L65" s="109">
        <v>0</v>
      </c>
      <c r="M65" s="113">
        <v>13.775348168849439</v>
      </c>
      <c r="N65" s="112">
        <v>12.905662073892096</v>
      </c>
      <c r="O65" s="112">
        <v>10.702504507272895</v>
      </c>
      <c r="P65" s="112">
        <v>12.619239595331672</v>
      </c>
      <c r="Q65" s="111">
        <v>4.3128491073674917</v>
      </c>
      <c r="R65" s="110">
        <v>8.6880673499522825</v>
      </c>
      <c r="S65" s="112">
        <v>27.45350817724756</v>
      </c>
      <c r="T65" s="112">
        <v>16.923680040703427</v>
      </c>
      <c r="U65" s="112">
        <v>5.1922714039280224</v>
      </c>
      <c r="V65" s="112">
        <v>6.0823961972986513</v>
      </c>
      <c r="W65" s="112">
        <v>4.2477792964373888</v>
      </c>
      <c r="X65" s="112">
        <v>5.2778983662518701</v>
      </c>
      <c r="Y65" s="109">
        <v>6.4733838343429317</v>
      </c>
      <c r="Z65" s="712"/>
      <c r="AA65" s="712"/>
      <c r="AB65" s="712"/>
      <c r="AC65" s="712"/>
      <c r="AD65" s="712"/>
      <c r="AE65" s="712"/>
      <c r="AF65" s="712"/>
      <c r="AG65" s="712"/>
      <c r="AH65" s="712"/>
      <c r="AI65" s="712"/>
      <c r="AJ65" s="712"/>
      <c r="AK65" s="712"/>
      <c r="AL65" s="712"/>
      <c r="AM65" s="712"/>
      <c r="AN65" s="712"/>
      <c r="AO65" s="712"/>
      <c r="AP65" s="712"/>
      <c r="AQ65" s="712"/>
      <c r="AR65" s="712"/>
      <c r="AS65" s="712"/>
      <c r="AT65" s="712"/>
      <c r="AU65" s="712"/>
      <c r="AV65" s="712"/>
      <c r="AW65" s="712"/>
      <c r="AX65" s="712"/>
      <c r="AY65" s="712"/>
      <c r="AZ65" s="323"/>
      <c r="BA65" s="504"/>
      <c r="BB65" s="497"/>
      <c r="BC65" s="393"/>
      <c r="BD65" s="385"/>
      <c r="BE65" s="385"/>
      <c r="BF65" s="385"/>
      <c r="BG65" s="397"/>
      <c r="BH65" s="393"/>
      <c r="BI65" s="385"/>
      <c r="BJ65" s="385"/>
      <c r="BK65" s="385"/>
      <c r="BL65" s="397"/>
      <c r="BM65" s="393"/>
      <c r="BN65" s="385"/>
      <c r="BO65" s="385"/>
      <c r="BP65" s="385"/>
      <c r="BQ65" s="397"/>
      <c r="BR65" s="393"/>
      <c r="BS65" s="385"/>
      <c r="BT65" s="385"/>
      <c r="BU65" s="385"/>
      <c r="BV65" s="385"/>
      <c r="BW65" s="385"/>
      <c r="BX65" s="385"/>
      <c r="BY65" s="386"/>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row>
    <row r="66" s="440" customFormat="true" ht="15" customHeight="true" x14ac:dyDescent="0.2">
      <c r="A66" s="830"/>
      <c r="B66" s="350" t="s">
        <v>164</v>
      </c>
      <c r="C66" s="113">
        <v>2.030928562668227</v>
      </c>
      <c r="D66" s="112">
        <v>0.49547307963993953</v>
      </c>
      <c r="E66" s="112">
        <v>0.11337212317973318</v>
      </c>
      <c r="F66" s="112">
        <v>8.7863472105836476E-2</v>
      </c>
      <c r="G66" s="111">
        <v>0</v>
      </c>
      <c r="H66" s="110">
        <v>0</v>
      </c>
      <c r="I66" s="112">
        <v>0</v>
      </c>
      <c r="J66" s="112">
        <v>0</v>
      </c>
      <c r="K66" s="112">
        <v>0</v>
      </c>
      <c r="L66" s="109">
        <v>0</v>
      </c>
      <c r="M66" s="113">
        <v>2.3555067848026763</v>
      </c>
      <c r="N66" s="112">
        <v>0.7475524056881897</v>
      </c>
      <c r="O66" s="112">
        <v>0.19535518134712479</v>
      </c>
      <c r="P66" s="112">
        <v>0.10951175776148442</v>
      </c>
      <c r="Q66" s="111">
        <v>0</v>
      </c>
      <c r="R66" s="110">
        <v>0.20112299472221101</v>
      </c>
      <c r="S66" s="112">
        <v>0.20150638314310079</v>
      </c>
      <c r="T66" s="112">
        <v>0</v>
      </c>
      <c r="U66" s="112">
        <v>0</v>
      </c>
      <c r="V66" s="112">
        <v>2.624472072635438</v>
      </c>
      <c r="W66" s="112">
        <v>0</v>
      </c>
      <c r="X66" s="112">
        <v>0</v>
      </c>
      <c r="Y66" s="109">
        <v>0.69529718491927062</v>
      </c>
      <c r="Z66" s="712"/>
      <c r="AA66" s="712"/>
      <c r="AB66" s="712"/>
      <c r="AC66" s="712"/>
      <c r="AD66" s="712"/>
      <c r="AE66" s="712"/>
      <c r="AF66" s="712"/>
      <c r="AG66" s="712"/>
      <c r="AH66" s="712"/>
      <c r="AI66" s="712"/>
      <c r="AJ66" s="712"/>
      <c r="AK66" s="712"/>
      <c r="AL66" s="712"/>
      <c r="AM66" s="712"/>
      <c r="AN66" s="712"/>
      <c r="AO66" s="712"/>
      <c r="AP66" s="712"/>
      <c r="AQ66" s="712"/>
      <c r="AR66" s="712"/>
      <c r="AS66" s="712"/>
      <c r="AT66" s="712"/>
      <c r="AU66" s="712"/>
      <c r="AV66" s="712"/>
      <c r="AW66" s="712"/>
      <c r="AX66" s="712"/>
      <c r="AY66" s="712"/>
      <c r="AZ66" s="323"/>
      <c r="BA66" s="504"/>
      <c r="BB66" s="497"/>
      <c r="BC66" s="393"/>
      <c r="BD66" s="385"/>
      <c r="BE66" s="385"/>
      <c r="BF66" s="385"/>
      <c r="BG66" s="397"/>
      <c r="BH66" s="393"/>
      <c r="BI66" s="385"/>
      <c r="BJ66" s="385"/>
      <c r="BK66" s="385"/>
      <c r="BL66" s="397"/>
      <c r="BM66" s="393"/>
      <c r="BN66" s="385"/>
      <c r="BO66" s="385"/>
      <c r="BP66" s="385"/>
      <c r="BQ66" s="397"/>
      <c r="BR66" s="393"/>
      <c r="BS66" s="385"/>
      <c r="BT66" s="385"/>
      <c r="BU66" s="385"/>
      <c r="BV66" s="385"/>
      <c r="BW66" s="385"/>
      <c r="BX66" s="385"/>
      <c r="BY66" s="386"/>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row>
    <row r="67" s="440" customFormat="true" ht="15" customHeight="true" x14ac:dyDescent="0.2">
      <c r="A67" s="830"/>
      <c r="B67" s="350" t="s">
        <v>165</v>
      </c>
      <c r="C67" s="113">
        <v>7.2698069622054662E-2</v>
      </c>
      <c r="D67" s="112">
        <v>0.11553998249837752</v>
      </c>
      <c r="E67" s="112">
        <v>0.26478592480967528</v>
      </c>
      <c r="F67" s="112">
        <v>0.8026498823824243</v>
      </c>
      <c r="G67" s="111">
        <v>2.6487651164815005</v>
      </c>
      <c r="H67" s="110">
        <v>3.7954062433478368</v>
      </c>
      <c r="I67" s="112">
        <v>5.0457860313124829</v>
      </c>
      <c r="J67" s="112">
        <v>3.6859158722898258</v>
      </c>
      <c r="K67" s="112">
        <v>3.2296885111766085</v>
      </c>
      <c r="L67" s="109">
        <v>1.6325790742927035</v>
      </c>
      <c r="M67" s="113">
        <v>7.6380361257478546E-2</v>
      </c>
      <c r="N67" s="112">
        <v>6.1953787001842987E-2</v>
      </c>
      <c r="O67" s="112">
        <v>1.3757326766126128E-2</v>
      </c>
      <c r="P67" s="112">
        <v>0.17008536463433868</v>
      </c>
      <c r="Q67" s="111">
        <v>0.21378007277127756</v>
      </c>
      <c r="R67" s="110">
        <v>2.4570820746014141</v>
      </c>
      <c r="S67" s="112">
        <v>0</v>
      </c>
      <c r="T67" s="112">
        <v>6.8070236859915922E-2</v>
      </c>
      <c r="U67" s="112">
        <v>0.10609264035334851</v>
      </c>
      <c r="V67" s="112">
        <v>0.12992579188667366</v>
      </c>
      <c r="W67" s="112">
        <v>0.54760616208472512</v>
      </c>
      <c r="X67" s="112">
        <v>2.6876734776675941</v>
      </c>
      <c r="Y67" s="109">
        <v>0</v>
      </c>
      <c r="Z67" s="712"/>
      <c r="AA67" s="712"/>
      <c r="AB67" s="712"/>
      <c r="AC67" s="712"/>
      <c r="AD67" s="712"/>
      <c r="AE67" s="712"/>
      <c r="AF67" s="712"/>
      <c r="AG67" s="712"/>
      <c r="AH67" s="712"/>
      <c r="AI67" s="712"/>
      <c r="AJ67" s="712"/>
      <c r="AK67" s="712"/>
      <c r="AL67" s="712"/>
      <c r="AM67" s="712"/>
      <c r="AN67" s="712"/>
      <c r="AO67" s="712"/>
      <c r="AP67" s="712"/>
      <c r="AQ67" s="712"/>
      <c r="AR67" s="712"/>
      <c r="AS67" s="712"/>
      <c r="AT67" s="712"/>
      <c r="AU67" s="712"/>
      <c r="AV67" s="712"/>
      <c r="AW67" s="712"/>
      <c r="AX67" s="712"/>
      <c r="AY67" s="712"/>
      <c r="AZ67" s="323"/>
      <c r="BA67" s="504"/>
      <c r="BB67" s="497"/>
      <c r="BC67" s="393"/>
      <c r="BD67" s="385"/>
      <c r="BE67" s="385"/>
      <c r="BF67" s="385"/>
      <c r="BG67" s="397"/>
      <c r="BH67" s="393"/>
      <c r="BI67" s="385"/>
      <c r="BJ67" s="385"/>
      <c r="BK67" s="385"/>
      <c r="BL67" s="397"/>
      <c r="BM67" s="393"/>
      <c r="BN67" s="385"/>
      <c r="BO67" s="385"/>
      <c r="BP67" s="385"/>
      <c r="BQ67" s="397"/>
      <c r="BR67" s="393"/>
      <c r="BS67" s="385"/>
      <c r="BT67" s="385"/>
      <c r="BU67" s="385"/>
      <c r="BV67" s="385"/>
      <c r="BW67" s="385"/>
      <c r="BX67" s="385"/>
      <c r="BY67" s="386"/>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row>
    <row r="68" s="440" customFormat="true" ht="15" customHeight="true" x14ac:dyDescent="0.2">
      <c r="A68" s="830"/>
      <c r="B68" s="350" t="s">
        <v>166</v>
      </c>
      <c r="C68" s="113">
        <v>0.79516874648088687</v>
      </c>
      <c r="D68" s="112">
        <v>0.96509504568700277</v>
      </c>
      <c r="E68" s="112">
        <v>0.52933462636646178</v>
      </c>
      <c r="F68" s="112">
        <v>0.61997536702674028</v>
      </c>
      <c r="G68" s="111">
        <v>0.62611365297095567</v>
      </c>
      <c r="H68" s="110">
        <v>0.45873335674110599</v>
      </c>
      <c r="I68" s="112">
        <v>1.1093897773959933</v>
      </c>
      <c r="J68" s="112">
        <v>0.8447346177895757</v>
      </c>
      <c r="K68" s="112">
        <v>0.33779719021495491</v>
      </c>
      <c r="L68" s="109">
        <v>0</v>
      </c>
      <c r="M68" s="113">
        <v>0.7427207040161653</v>
      </c>
      <c r="N68" s="112">
        <v>1.0819080717153595</v>
      </c>
      <c r="O68" s="112">
        <v>0.74564808684561101</v>
      </c>
      <c r="P68" s="112">
        <v>0.35862489757358079</v>
      </c>
      <c r="Q68" s="111">
        <v>0.80355744362557535</v>
      </c>
      <c r="R68" s="110">
        <v>0.18552659817744468</v>
      </c>
      <c r="S68" s="112">
        <v>0</v>
      </c>
      <c r="T68" s="112">
        <v>0.83672235580835674</v>
      </c>
      <c r="U68" s="112">
        <v>1.0837366641708772</v>
      </c>
      <c r="V68" s="112">
        <v>1.0199064335264458</v>
      </c>
      <c r="W68" s="112">
        <v>0.44326952757539867</v>
      </c>
      <c r="X68" s="112">
        <v>1.2454810326670118</v>
      </c>
      <c r="Y68" s="109">
        <v>0.59404503905560047</v>
      </c>
      <c r="Z68" s="712"/>
      <c r="AA68" s="712"/>
      <c r="AB68" s="712"/>
      <c r="AC68" s="712"/>
      <c r="AD68" s="712"/>
      <c r="AE68" s="712"/>
      <c r="AF68" s="712"/>
      <c r="AG68" s="712"/>
      <c r="AH68" s="712"/>
      <c r="AI68" s="712"/>
      <c r="AJ68" s="712"/>
      <c r="AK68" s="712"/>
      <c r="AL68" s="712"/>
      <c r="AM68" s="712"/>
      <c r="AN68" s="712"/>
      <c r="AO68" s="712"/>
      <c r="AP68" s="712"/>
      <c r="AQ68" s="712"/>
      <c r="AR68" s="712"/>
      <c r="AS68" s="712"/>
      <c r="AT68" s="712"/>
      <c r="AU68" s="712"/>
      <c r="AV68" s="712"/>
      <c r="AW68" s="712"/>
      <c r="AX68" s="712"/>
      <c r="AY68" s="712"/>
      <c r="AZ68" s="323"/>
      <c r="BA68" s="504"/>
      <c r="BB68" s="497"/>
      <c r="BC68" s="393"/>
      <c r="BD68" s="385"/>
      <c r="BE68" s="385"/>
      <c r="BF68" s="385"/>
      <c r="BG68" s="397"/>
      <c r="BH68" s="393"/>
      <c r="BI68" s="385"/>
      <c r="BJ68" s="385"/>
      <c r="BK68" s="385"/>
      <c r="BL68" s="397"/>
      <c r="BM68" s="393"/>
      <c r="BN68" s="385"/>
      <c r="BO68" s="385"/>
      <c r="BP68" s="385"/>
      <c r="BQ68" s="397"/>
      <c r="BR68" s="393"/>
      <c r="BS68" s="385"/>
      <c r="BT68" s="385"/>
      <c r="BU68" s="385"/>
      <c r="BV68" s="385"/>
      <c r="BW68" s="385"/>
      <c r="BX68" s="385"/>
      <c r="BY68" s="386"/>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row>
    <row r="69" s="440" customFormat="true" ht="15" customHeight="true" x14ac:dyDescent="0.2">
      <c r="A69" s="830"/>
      <c r="B69" s="350" t="s">
        <v>167</v>
      </c>
      <c r="C69" s="113">
        <v>28.484533951220563</v>
      </c>
      <c r="D69" s="112">
        <v>20.814745997362863</v>
      </c>
      <c r="E69" s="112">
        <v>10.611080761479915</v>
      </c>
      <c r="F69" s="112">
        <v>4.8671105697480455</v>
      </c>
      <c r="G69" s="111">
        <v>1.665438859076809</v>
      </c>
      <c r="H69" s="110">
        <v>10.2192668561133</v>
      </c>
      <c r="I69" s="112">
        <v>2.2871379672226166</v>
      </c>
      <c r="J69" s="112">
        <v>1.1085634003902591</v>
      </c>
      <c r="K69" s="112">
        <v>0.96112113889976014</v>
      </c>
      <c r="L69" s="109">
        <v>0.1684534121515385</v>
      </c>
      <c r="M69" s="113">
        <v>28.110317103865256</v>
      </c>
      <c r="N69" s="112">
        <v>24.163655148020389</v>
      </c>
      <c r="O69" s="112">
        <v>14.759241057156247</v>
      </c>
      <c r="P69" s="112">
        <v>7.7950084458556823</v>
      </c>
      <c r="Q69" s="111">
        <v>4.5266692807166997</v>
      </c>
      <c r="R69" s="110">
        <v>5.2081958264831929</v>
      </c>
      <c r="S69" s="112">
        <v>17.816156215100097</v>
      </c>
      <c r="T69" s="112">
        <v>7.2579836420979298</v>
      </c>
      <c r="U69" s="112">
        <v>24.477741000317295</v>
      </c>
      <c r="V69" s="112">
        <v>35.183683650503752</v>
      </c>
      <c r="W69" s="112">
        <v>3.3456260519643406</v>
      </c>
      <c r="X69" s="112">
        <v>6.1731546531184529</v>
      </c>
      <c r="Y69" s="109">
        <v>3.867398357026635</v>
      </c>
      <c r="Z69" s="712"/>
      <c r="AA69" s="712"/>
      <c r="AB69" s="712"/>
      <c r="AC69" s="712"/>
      <c r="AD69" s="712"/>
      <c r="AE69" s="712"/>
      <c r="AF69" s="712"/>
      <c r="AG69" s="712"/>
      <c r="AH69" s="712"/>
      <c r="AI69" s="712"/>
      <c r="AJ69" s="712"/>
      <c r="AK69" s="712"/>
      <c r="AL69" s="712"/>
      <c r="AM69" s="712"/>
      <c r="AN69" s="712"/>
      <c r="AO69" s="712"/>
      <c r="AP69" s="712"/>
      <c r="AQ69" s="712"/>
      <c r="AR69" s="712"/>
      <c r="AS69" s="712"/>
      <c r="AT69" s="712"/>
      <c r="AU69" s="712"/>
      <c r="AV69" s="712"/>
      <c r="AW69" s="712"/>
      <c r="AX69" s="712"/>
      <c r="AY69" s="712"/>
      <c r="AZ69" s="323"/>
      <c r="BA69" s="504"/>
      <c r="BB69" s="497"/>
      <c r="BC69" s="393"/>
      <c r="BD69" s="385"/>
      <c r="BE69" s="385"/>
      <c r="BF69" s="385"/>
      <c r="BG69" s="397"/>
      <c r="BH69" s="393"/>
      <c r="BI69" s="385"/>
      <c r="BJ69" s="385"/>
      <c r="BK69" s="385"/>
      <c r="BL69" s="397"/>
      <c r="BM69" s="393"/>
      <c r="BN69" s="385"/>
      <c r="BO69" s="385"/>
      <c r="BP69" s="385"/>
      <c r="BQ69" s="397"/>
      <c r="BR69" s="393"/>
      <c r="BS69" s="385"/>
      <c r="BT69" s="385"/>
      <c r="BU69" s="385"/>
      <c r="BV69" s="385"/>
      <c r="BW69" s="385"/>
      <c r="BX69" s="385"/>
      <c r="BY69" s="386"/>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row>
    <row r="70" s="440" customFormat="true" ht="15" customHeight="true" x14ac:dyDescent="0.2">
      <c r="A70" s="830"/>
      <c r="B70" s="350" t="s">
        <v>168</v>
      </c>
      <c r="C70" s="113">
        <v>3.1765040651714031E-2</v>
      </c>
      <c r="D70" s="112">
        <v>0.24836763780677548</v>
      </c>
      <c r="E70" s="112">
        <v>1.0913784926933419</v>
      </c>
      <c r="F70" s="112">
        <v>0.22694589663278647</v>
      </c>
      <c r="G70" s="111">
        <v>7.2797104167200449E-2</v>
      </c>
      <c r="H70" s="110">
        <v>8.6434124872938736E-2</v>
      </c>
      <c r="I70" s="112">
        <v>0</v>
      </c>
      <c r="J70" s="112">
        <v>0</v>
      </c>
      <c r="K70" s="112">
        <v>0</v>
      </c>
      <c r="L70" s="109">
        <v>0.36423727620422919</v>
      </c>
      <c r="M70" s="113">
        <v>3.9687779243845339E-2</v>
      </c>
      <c r="N70" s="112">
        <v>5.9495193483766973E-2</v>
      </c>
      <c r="O70" s="112">
        <v>0.67044474672185694</v>
      </c>
      <c r="P70" s="112">
        <v>1.2065732539641953</v>
      </c>
      <c r="Q70" s="111">
        <v>0</v>
      </c>
      <c r="R70" s="110">
        <v>6.2932031519310525E-2</v>
      </c>
      <c r="S70" s="112">
        <v>0</v>
      </c>
      <c r="T70" s="112">
        <v>1.7618362086770674</v>
      </c>
      <c r="U70" s="112">
        <v>5.877056704419012E-2</v>
      </c>
      <c r="V70" s="112">
        <v>4.176979643839928E-2</v>
      </c>
      <c r="W70" s="112">
        <v>0</v>
      </c>
      <c r="X70" s="112">
        <v>0</v>
      </c>
      <c r="Y70" s="109">
        <v>0</v>
      </c>
      <c r="Z70" s="712"/>
      <c r="AA70" s="712"/>
      <c r="AB70" s="712"/>
      <c r="AC70" s="712"/>
      <c r="AD70" s="712"/>
      <c r="AE70" s="712"/>
      <c r="AF70" s="712"/>
      <c r="AG70" s="712"/>
      <c r="AH70" s="712"/>
      <c r="AI70" s="712"/>
      <c r="AJ70" s="712"/>
      <c r="AK70" s="712"/>
      <c r="AL70" s="712"/>
      <c r="AM70" s="712"/>
      <c r="AN70" s="712"/>
      <c r="AO70" s="712"/>
      <c r="AP70" s="712"/>
      <c r="AQ70" s="712"/>
      <c r="AR70" s="712"/>
      <c r="AS70" s="712"/>
      <c r="AT70" s="712"/>
      <c r="AU70" s="712"/>
      <c r="AV70" s="712"/>
      <c r="AW70" s="712"/>
      <c r="AX70" s="712"/>
      <c r="AY70" s="712"/>
      <c r="AZ70" s="323"/>
      <c r="BA70" s="504"/>
      <c r="BB70" s="497"/>
      <c r="BC70" s="393"/>
      <c r="BD70" s="385"/>
      <c r="BE70" s="385"/>
      <c r="BF70" s="385"/>
      <c r="BG70" s="397"/>
      <c r="BH70" s="393"/>
      <c r="BI70" s="385"/>
      <c r="BJ70" s="385"/>
      <c r="BK70" s="385"/>
      <c r="BL70" s="397"/>
      <c r="BM70" s="393"/>
      <c r="BN70" s="385"/>
      <c r="BO70" s="385"/>
      <c r="BP70" s="385"/>
      <c r="BQ70" s="397"/>
      <c r="BR70" s="393"/>
      <c r="BS70" s="385"/>
      <c r="BT70" s="385"/>
      <c r="BU70" s="385"/>
      <c r="BV70" s="385"/>
      <c r="BW70" s="385"/>
      <c r="BX70" s="385"/>
      <c r="BY70" s="386"/>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row>
    <row r="71" s="440" customFormat="true" ht="15" customHeight="true" x14ac:dyDescent="0.2">
      <c r="A71" s="830"/>
      <c r="B71" s="350" t="s">
        <v>46</v>
      </c>
      <c r="C71" s="113">
        <v>0.77085811344704103</v>
      </c>
      <c r="D71" s="112">
        <v>2.0699024866887958</v>
      </c>
      <c r="E71" s="112">
        <v>3.689395522697521</v>
      </c>
      <c r="F71" s="112">
        <v>6.6757929542682195</v>
      </c>
      <c r="G71" s="111">
        <v>4.0956192212492937</v>
      </c>
      <c r="H71" s="110">
        <v>5.6358698404123375</v>
      </c>
      <c r="I71" s="112">
        <v>6.5303580395940237</v>
      </c>
      <c r="J71" s="112">
        <v>5.2163525431761073</v>
      </c>
      <c r="K71" s="112">
        <v>4.1275403608066581</v>
      </c>
      <c r="L71" s="109">
        <v>1.4206428864833942</v>
      </c>
      <c r="M71" s="113">
        <v>0.73050553087777981</v>
      </c>
      <c r="N71" s="112">
        <v>1.3161140250598455</v>
      </c>
      <c r="O71" s="112">
        <v>3.4175109856486126</v>
      </c>
      <c r="P71" s="112">
        <v>4.2924076212362401</v>
      </c>
      <c r="Q71" s="111">
        <v>6.1348740056823319</v>
      </c>
      <c r="R71" s="110">
        <v>5.2362540979245757</v>
      </c>
      <c r="S71" s="112">
        <v>0</v>
      </c>
      <c r="T71" s="112">
        <v>1.8799594421228578</v>
      </c>
      <c r="U71" s="112">
        <v>0.55502682149400517</v>
      </c>
      <c r="V71" s="112">
        <v>1.5431286167512819</v>
      </c>
      <c r="W71" s="112">
        <v>16.604225602900122</v>
      </c>
      <c r="X71" s="112">
        <v>0.42635133137196252</v>
      </c>
      <c r="Y71" s="109">
        <v>1.9272997202483118</v>
      </c>
      <c r="Z71" s="712"/>
      <c r="AA71" s="712"/>
      <c r="AB71" s="712"/>
      <c r="AC71" s="712"/>
      <c r="AD71" s="712"/>
      <c r="AE71" s="712"/>
      <c r="AF71" s="712"/>
      <c r="AG71" s="712"/>
      <c r="AH71" s="712"/>
      <c r="AI71" s="712"/>
      <c r="AJ71" s="712"/>
      <c r="AK71" s="712"/>
      <c r="AL71" s="712"/>
      <c r="AM71" s="712"/>
      <c r="AN71" s="712"/>
      <c r="AO71" s="712"/>
      <c r="AP71" s="712"/>
      <c r="AQ71" s="712"/>
      <c r="AR71" s="712"/>
      <c r="AS71" s="712"/>
      <c r="AT71" s="712"/>
      <c r="AU71" s="712"/>
      <c r="AV71" s="712"/>
      <c r="AW71" s="712"/>
      <c r="AX71" s="712"/>
      <c r="AY71" s="712"/>
      <c r="AZ71" s="323"/>
      <c r="BA71" s="504"/>
      <c r="BB71" s="497"/>
      <c r="BC71" s="393"/>
      <c r="BD71" s="385"/>
      <c r="BE71" s="385"/>
      <c r="BF71" s="385"/>
      <c r="BG71" s="397"/>
      <c r="BH71" s="393"/>
      <c r="BI71" s="385"/>
      <c r="BJ71" s="385"/>
      <c r="BK71" s="385"/>
      <c r="BL71" s="397"/>
      <c r="BM71" s="393"/>
      <c r="BN71" s="385"/>
      <c r="BO71" s="385"/>
      <c r="BP71" s="385"/>
      <c r="BQ71" s="397"/>
      <c r="BR71" s="393"/>
      <c r="BS71" s="385"/>
      <c r="BT71" s="385"/>
      <c r="BU71" s="385"/>
      <c r="BV71" s="385"/>
      <c r="BW71" s="385"/>
      <c r="BX71" s="385"/>
      <c r="BY71" s="386"/>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row>
    <row r="72" s="440" customFormat="true" ht="15" customHeight="true" x14ac:dyDescent="0.2">
      <c r="A72" s="131"/>
      <c r="B72" s="125"/>
      <c r="C72" s="113"/>
      <c r="D72" s="112"/>
      <c r="E72" s="112"/>
      <c r="F72" s="112"/>
      <c r="G72" s="111"/>
      <c r="H72" s="110"/>
      <c r="I72" s="112"/>
      <c r="J72" s="112"/>
      <c r="K72" s="112"/>
      <c r="L72" s="109"/>
      <c r="M72" s="113"/>
      <c r="N72" s="112"/>
      <c r="O72" s="112"/>
      <c r="P72" s="112"/>
      <c r="Q72" s="111"/>
      <c r="R72" s="110"/>
      <c r="S72" s="112"/>
      <c r="T72" s="112"/>
      <c r="U72" s="112"/>
      <c r="V72" s="112"/>
      <c r="W72" s="112"/>
      <c r="X72" s="112"/>
      <c r="Y72" s="109"/>
      <c r="Z72" s="712"/>
      <c r="AA72" s="712"/>
      <c r="AB72" s="712"/>
      <c r="AC72" s="712"/>
      <c r="AD72" s="712"/>
      <c r="AE72" s="712"/>
      <c r="AF72" s="712"/>
      <c r="AG72" s="712"/>
      <c r="AH72" s="712"/>
      <c r="AI72" s="712"/>
      <c r="AJ72" s="712"/>
      <c r="AK72" s="712"/>
      <c r="AL72" s="712"/>
      <c r="AM72" s="712"/>
      <c r="AN72" s="712"/>
      <c r="AO72" s="712"/>
      <c r="AP72" s="712"/>
      <c r="AQ72" s="712"/>
      <c r="AR72" s="712"/>
      <c r="AS72" s="712"/>
      <c r="AT72" s="712"/>
      <c r="AU72" s="712"/>
      <c r="AV72" s="712"/>
      <c r="AW72" s="712"/>
      <c r="AX72" s="712"/>
      <c r="AY72" s="712"/>
      <c r="AZ72" s="323"/>
      <c r="BA72" s="504"/>
      <c r="BB72" s="497"/>
      <c r="BC72" s="393"/>
      <c r="BD72" s="385"/>
      <c r="BE72" s="385"/>
      <c r="BF72" s="385"/>
      <c r="BG72" s="397"/>
      <c r="BH72" s="393"/>
      <c r="BI72" s="385"/>
      <c r="BJ72" s="385"/>
      <c r="BK72" s="385"/>
      <c r="BL72" s="397"/>
      <c r="BM72" s="393"/>
      <c r="BN72" s="385"/>
      <c r="BO72" s="385"/>
      <c r="BP72" s="385"/>
      <c r="BQ72" s="397"/>
      <c r="BR72" s="393"/>
      <c r="BS72" s="385"/>
      <c r="BT72" s="385"/>
      <c r="BU72" s="385"/>
      <c r="BV72" s="385"/>
      <c r="BW72" s="385"/>
      <c r="BX72" s="385"/>
      <c r="BY72" s="386"/>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row>
    <row r="73" s="440" customFormat="true" ht="15" customHeight="true" x14ac:dyDescent="0.2">
      <c r="A73" s="131"/>
      <c r="B73" s="125"/>
      <c r="C73" s="113"/>
      <c r="D73" s="112"/>
      <c r="E73" s="112"/>
      <c r="F73" s="112"/>
      <c r="G73" s="111"/>
      <c r="H73" s="110"/>
      <c r="I73" s="112"/>
      <c r="J73" s="112"/>
      <c r="K73" s="112"/>
      <c r="L73" s="109"/>
      <c r="M73" s="113"/>
      <c r="N73" s="112"/>
      <c r="O73" s="112"/>
      <c r="P73" s="112"/>
      <c r="Q73" s="111"/>
      <c r="R73" s="110"/>
      <c r="S73" s="112"/>
      <c r="T73" s="112"/>
      <c r="U73" s="112"/>
      <c r="V73" s="112"/>
      <c r="W73" s="112"/>
      <c r="X73" s="112"/>
      <c r="Y73" s="109"/>
      <c r="Z73" s="712"/>
      <c r="AA73" s="712"/>
      <c r="AB73" s="712"/>
      <c r="AC73" s="712"/>
      <c r="AD73" s="712"/>
      <c r="AE73" s="712"/>
      <c r="AF73" s="712"/>
      <c r="AG73" s="712"/>
      <c r="AH73" s="712"/>
      <c r="AI73" s="712"/>
      <c r="AJ73" s="712"/>
      <c r="AK73" s="712"/>
      <c r="AL73" s="712"/>
      <c r="AM73" s="712"/>
      <c r="AN73" s="712"/>
      <c r="AO73" s="712"/>
      <c r="AP73" s="712"/>
      <c r="AQ73" s="712"/>
      <c r="AR73" s="712"/>
      <c r="AS73" s="712"/>
      <c r="AT73" s="712"/>
      <c r="AU73" s="712"/>
      <c r="AV73" s="712"/>
      <c r="AW73" s="712"/>
      <c r="AX73" s="712"/>
      <c r="AY73" s="712"/>
      <c r="AZ73" s="323"/>
      <c r="BA73" s="504"/>
      <c r="BB73" s="497"/>
      <c r="BC73" s="393"/>
      <c r="BD73" s="385"/>
      <c r="BE73" s="385"/>
      <c r="BF73" s="385"/>
      <c r="BG73" s="397"/>
      <c r="BH73" s="393"/>
      <c r="BI73" s="385"/>
      <c r="BJ73" s="385"/>
      <c r="BK73" s="385"/>
      <c r="BL73" s="397"/>
      <c r="BM73" s="393"/>
      <c r="BN73" s="385"/>
      <c r="BO73" s="385"/>
      <c r="BP73" s="385"/>
      <c r="BQ73" s="397"/>
      <c r="BR73" s="393"/>
      <c r="BS73" s="385"/>
      <c r="BT73" s="385"/>
      <c r="BU73" s="385"/>
      <c r="BV73" s="385"/>
      <c r="BW73" s="385"/>
      <c r="BX73" s="385"/>
      <c r="BY73" s="386"/>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row>
    <row r="74" s="440" customFormat="true" ht="15" customHeight="true" x14ac:dyDescent="0.2">
      <c r="A74" s="131"/>
      <c r="B74" s="125"/>
      <c r="C74" s="113"/>
      <c r="D74" s="112"/>
      <c r="E74" s="112"/>
      <c r="F74" s="112"/>
      <c r="G74" s="111"/>
      <c r="H74" s="110"/>
      <c r="I74" s="112"/>
      <c r="J74" s="112"/>
      <c r="K74" s="112"/>
      <c r="L74" s="109"/>
      <c r="M74" s="113"/>
      <c r="N74" s="112"/>
      <c r="O74" s="112"/>
      <c r="P74" s="112"/>
      <c r="Q74" s="111"/>
      <c r="R74" s="110"/>
      <c r="S74" s="112"/>
      <c r="T74" s="112"/>
      <c r="U74" s="112"/>
      <c r="V74" s="112"/>
      <c r="W74" s="112"/>
      <c r="X74" s="112"/>
      <c r="Y74" s="109"/>
      <c r="Z74" s="712"/>
      <c r="AA74" s="712"/>
      <c r="AB74" s="712"/>
      <c r="AC74" s="712"/>
      <c r="AD74" s="712"/>
      <c r="AE74" s="712"/>
      <c r="AF74" s="712"/>
      <c r="AG74" s="712"/>
      <c r="AH74" s="712"/>
      <c r="AI74" s="712"/>
      <c r="AJ74" s="712"/>
      <c r="AK74" s="712"/>
      <c r="AL74" s="712"/>
      <c r="AM74" s="712"/>
      <c r="AN74" s="712"/>
      <c r="AO74" s="712"/>
      <c r="AP74" s="712"/>
      <c r="AQ74" s="712"/>
      <c r="AR74" s="712"/>
      <c r="AS74" s="712"/>
      <c r="AT74" s="712"/>
      <c r="AU74" s="712"/>
      <c r="AV74" s="712"/>
      <c r="AW74" s="712"/>
      <c r="AX74" s="712"/>
      <c r="AY74" s="712"/>
      <c r="AZ74" s="323"/>
      <c r="BA74" s="504"/>
      <c r="BB74" s="497"/>
      <c r="BC74" s="393"/>
      <c r="BD74" s="385"/>
      <c r="BE74" s="385"/>
      <c r="BF74" s="385"/>
      <c r="BG74" s="397"/>
      <c r="BH74" s="393"/>
      <c r="BI74" s="385"/>
      <c r="BJ74" s="385"/>
      <c r="BK74" s="385"/>
      <c r="BL74" s="397"/>
      <c r="BM74" s="393"/>
      <c r="BN74" s="385"/>
      <c r="BO74" s="385"/>
      <c r="BP74" s="385"/>
      <c r="BQ74" s="397"/>
      <c r="BR74" s="393"/>
      <c r="BS74" s="385"/>
      <c r="BT74" s="385"/>
      <c r="BU74" s="385"/>
      <c r="BV74" s="385"/>
      <c r="BW74" s="385"/>
      <c r="BX74" s="385"/>
      <c r="BY74" s="386"/>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row>
    <row r="75" s="440" customFormat="true" ht="15" customHeight="true" x14ac:dyDescent="0.2">
      <c r="A75" s="131"/>
      <c r="B75" s="125"/>
      <c r="C75" s="113"/>
      <c r="D75" s="112"/>
      <c r="E75" s="112"/>
      <c r="F75" s="112"/>
      <c r="G75" s="111"/>
      <c r="H75" s="110"/>
      <c r="I75" s="112"/>
      <c r="J75" s="112"/>
      <c r="K75" s="112"/>
      <c r="L75" s="109"/>
      <c r="M75" s="113"/>
      <c r="N75" s="112"/>
      <c r="O75" s="112"/>
      <c r="P75" s="112"/>
      <c r="Q75" s="111"/>
      <c r="R75" s="110"/>
      <c r="S75" s="112"/>
      <c r="T75" s="112"/>
      <c r="U75" s="112"/>
      <c r="V75" s="112"/>
      <c r="W75" s="112"/>
      <c r="X75" s="112"/>
      <c r="Y75" s="109"/>
      <c r="Z75" s="712"/>
      <c r="AA75" s="712"/>
      <c r="AB75" s="712"/>
      <c r="AC75" s="712"/>
      <c r="AD75" s="712"/>
      <c r="AE75" s="712"/>
      <c r="AF75" s="712"/>
      <c r="AG75" s="712"/>
      <c r="AH75" s="712"/>
      <c r="AI75" s="712"/>
      <c r="AJ75" s="712"/>
      <c r="AK75" s="712"/>
      <c r="AL75" s="712"/>
      <c r="AM75" s="712"/>
      <c r="AN75" s="712"/>
      <c r="AO75" s="712"/>
      <c r="AP75" s="712"/>
      <c r="AQ75" s="712"/>
      <c r="AR75" s="712"/>
      <c r="AS75" s="712"/>
      <c r="AT75" s="712"/>
      <c r="AU75" s="712"/>
      <c r="AV75" s="712"/>
      <c r="AW75" s="712"/>
      <c r="AX75" s="712"/>
      <c r="AY75" s="712"/>
      <c r="AZ75" s="323"/>
      <c r="BA75" s="504"/>
      <c r="BB75" s="497"/>
      <c r="BC75" s="393"/>
      <c r="BD75" s="385"/>
      <c r="BE75" s="385"/>
      <c r="BF75" s="385"/>
      <c r="BG75" s="397"/>
      <c r="BH75" s="393"/>
      <c r="BI75" s="385"/>
      <c r="BJ75" s="385"/>
      <c r="BK75" s="385"/>
      <c r="BL75" s="397"/>
      <c r="BM75" s="393"/>
      <c r="BN75" s="385"/>
      <c r="BO75" s="385"/>
      <c r="BP75" s="385"/>
      <c r="BQ75" s="397"/>
      <c r="BR75" s="393"/>
      <c r="BS75" s="385"/>
      <c r="BT75" s="385"/>
      <c r="BU75" s="385"/>
      <c r="BV75" s="385"/>
      <c r="BW75" s="385"/>
      <c r="BX75" s="385"/>
      <c r="BY75" s="386"/>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row>
    <row r="76" s="440" customFormat="true" ht="15" customHeight="true" x14ac:dyDescent="0.2">
      <c r="A76" s="131"/>
      <c r="B76" s="125"/>
      <c r="C76" s="113"/>
      <c r="D76" s="112"/>
      <c r="E76" s="112"/>
      <c r="F76" s="112"/>
      <c r="G76" s="111"/>
      <c r="H76" s="110"/>
      <c r="I76" s="112"/>
      <c r="J76" s="112"/>
      <c r="K76" s="112"/>
      <c r="L76" s="109"/>
      <c r="M76" s="113"/>
      <c r="N76" s="112"/>
      <c r="O76" s="112"/>
      <c r="P76" s="112"/>
      <c r="Q76" s="111"/>
      <c r="R76" s="110"/>
      <c r="S76" s="112"/>
      <c r="T76" s="112"/>
      <c r="U76" s="112"/>
      <c r="V76" s="112"/>
      <c r="W76" s="112"/>
      <c r="X76" s="112"/>
      <c r="Y76" s="109"/>
      <c r="Z76" s="712"/>
      <c r="AA76" s="712"/>
      <c r="AB76" s="712"/>
      <c r="AC76" s="712"/>
      <c r="AD76" s="712"/>
      <c r="AE76" s="712"/>
      <c r="AF76" s="712"/>
      <c r="AG76" s="712"/>
      <c r="AH76" s="712"/>
      <c r="AI76" s="712"/>
      <c r="AJ76" s="712"/>
      <c r="AK76" s="712"/>
      <c r="AL76" s="712"/>
      <c r="AM76" s="712"/>
      <c r="AN76" s="712"/>
      <c r="AO76" s="712"/>
      <c r="AP76" s="712"/>
      <c r="AQ76" s="712"/>
      <c r="AR76" s="712"/>
      <c r="AS76" s="712"/>
      <c r="AT76" s="712"/>
      <c r="AU76" s="712"/>
      <c r="AV76" s="712"/>
      <c r="AW76" s="712"/>
      <c r="AX76" s="712"/>
      <c r="AY76" s="712"/>
      <c r="AZ76" s="323"/>
      <c r="BA76" s="504"/>
      <c r="BB76" s="497"/>
      <c r="BC76" s="393"/>
      <c r="BD76" s="385"/>
      <c r="BE76" s="385"/>
      <c r="BF76" s="385"/>
      <c r="BG76" s="397"/>
      <c r="BH76" s="393"/>
      <c r="BI76" s="385"/>
      <c r="BJ76" s="385"/>
      <c r="BK76" s="385"/>
      <c r="BL76" s="397"/>
      <c r="BM76" s="393"/>
      <c r="BN76" s="385"/>
      <c r="BO76" s="385"/>
      <c r="BP76" s="385"/>
      <c r="BQ76" s="397"/>
      <c r="BR76" s="393"/>
      <c r="BS76" s="385"/>
      <c r="BT76" s="385"/>
      <c r="BU76" s="385"/>
      <c r="BV76" s="385"/>
      <c r="BW76" s="385"/>
      <c r="BX76" s="385"/>
      <c r="BY76" s="386"/>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row>
    <row r="77" s="440" customFormat="true" ht="15" customHeight="true" x14ac:dyDescent="0.2">
      <c r="A77" s="131"/>
      <c r="B77" s="125"/>
      <c r="C77" s="113"/>
      <c r="D77" s="112"/>
      <c r="E77" s="112"/>
      <c r="F77" s="112"/>
      <c r="G77" s="111"/>
      <c r="H77" s="110"/>
      <c r="I77" s="112"/>
      <c r="J77" s="112"/>
      <c r="K77" s="112"/>
      <c r="L77" s="109"/>
      <c r="M77" s="113"/>
      <c r="N77" s="112"/>
      <c r="O77" s="112"/>
      <c r="P77" s="112"/>
      <c r="Q77" s="111"/>
      <c r="R77" s="110"/>
      <c r="S77" s="112"/>
      <c r="T77" s="112"/>
      <c r="U77" s="112"/>
      <c r="V77" s="112"/>
      <c r="W77" s="112"/>
      <c r="X77" s="112"/>
      <c r="Y77" s="109"/>
      <c r="Z77" s="712"/>
      <c r="AA77" s="712"/>
      <c r="AB77" s="712"/>
      <c r="AC77" s="712"/>
      <c r="AD77" s="712"/>
      <c r="AE77" s="712"/>
      <c r="AF77" s="712"/>
      <c r="AG77" s="712"/>
      <c r="AH77" s="712"/>
      <c r="AI77" s="712"/>
      <c r="AJ77" s="712"/>
      <c r="AK77" s="712"/>
      <c r="AL77" s="712"/>
      <c r="AM77" s="712"/>
      <c r="AN77" s="712"/>
      <c r="AO77" s="712"/>
      <c r="AP77" s="712"/>
      <c r="AQ77" s="712"/>
      <c r="AR77" s="712"/>
      <c r="AS77" s="712"/>
      <c r="AT77" s="712"/>
      <c r="AU77" s="712"/>
      <c r="AV77" s="712"/>
      <c r="AW77" s="712"/>
      <c r="AX77" s="712"/>
      <c r="AY77" s="712"/>
      <c r="AZ77" s="323"/>
      <c r="BA77" s="504"/>
      <c r="BB77" s="497"/>
      <c r="BC77" s="393"/>
      <c r="BD77" s="385"/>
      <c r="BE77" s="385"/>
      <c r="BF77" s="385"/>
      <c r="BG77" s="397"/>
      <c r="BH77" s="393"/>
      <c r="BI77" s="385"/>
      <c r="BJ77" s="385"/>
      <c r="BK77" s="385"/>
      <c r="BL77" s="397"/>
      <c r="BM77" s="393"/>
      <c r="BN77" s="385"/>
      <c r="BO77" s="385"/>
      <c r="BP77" s="385"/>
      <c r="BQ77" s="397"/>
      <c r="BR77" s="393"/>
      <c r="BS77" s="385"/>
      <c r="BT77" s="385"/>
      <c r="BU77" s="385"/>
      <c r="BV77" s="385"/>
      <c r="BW77" s="385"/>
      <c r="BX77" s="385"/>
      <c r="BY77" s="386"/>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row>
    <row r="78" s="440" customFormat="true" ht="15" customHeight="true" x14ac:dyDescent="0.2">
      <c r="A78" s="131"/>
      <c r="B78" s="125"/>
      <c r="C78" s="113"/>
      <c r="D78" s="112"/>
      <c r="E78" s="112"/>
      <c r="F78" s="112"/>
      <c r="G78" s="111"/>
      <c r="H78" s="110"/>
      <c r="I78" s="112"/>
      <c r="J78" s="112"/>
      <c r="K78" s="112"/>
      <c r="L78" s="109"/>
      <c r="M78" s="113"/>
      <c r="N78" s="112"/>
      <c r="O78" s="112"/>
      <c r="P78" s="112"/>
      <c r="Q78" s="111"/>
      <c r="R78" s="110"/>
      <c r="S78" s="112"/>
      <c r="T78" s="112"/>
      <c r="U78" s="112"/>
      <c r="V78" s="112"/>
      <c r="W78" s="112"/>
      <c r="X78" s="112"/>
      <c r="Y78" s="109"/>
      <c r="Z78" s="712"/>
      <c r="AA78" s="712"/>
      <c r="AB78" s="712"/>
      <c r="AC78" s="712"/>
      <c r="AD78" s="712"/>
      <c r="AE78" s="712"/>
      <c r="AF78" s="712"/>
      <c r="AG78" s="712"/>
      <c r="AH78" s="712"/>
      <c r="AI78" s="712"/>
      <c r="AJ78" s="712"/>
      <c r="AK78" s="712"/>
      <c r="AL78" s="712"/>
      <c r="AM78" s="712"/>
      <c r="AN78" s="712"/>
      <c r="AO78" s="712"/>
      <c r="AP78" s="712"/>
      <c r="AQ78" s="712"/>
      <c r="AR78" s="712"/>
      <c r="AS78" s="712"/>
      <c r="AT78" s="712"/>
      <c r="AU78" s="712"/>
      <c r="AV78" s="712"/>
      <c r="AW78" s="712"/>
      <c r="AX78" s="712"/>
      <c r="AY78" s="712"/>
      <c r="AZ78" s="323"/>
      <c r="BA78" s="504"/>
      <c r="BB78" s="497"/>
      <c r="BC78" s="393"/>
      <c r="BD78" s="385"/>
      <c r="BE78" s="385"/>
      <c r="BF78" s="385"/>
      <c r="BG78" s="397"/>
      <c r="BH78" s="393"/>
      <c r="BI78" s="385"/>
      <c r="BJ78" s="385"/>
      <c r="BK78" s="385"/>
      <c r="BL78" s="397"/>
      <c r="BM78" s="393"/>
      <c r="BN78" s="385"/>
      <c r="BO78" s="385"/>
      <c r="BP78" s="385"/>
      <c r="BQ78" s="397"/>
      <c r="BR78" s="393"/>
      <c r="BS78" s="385"/>
      <c r="BT78" s="385"/>
      <c r="BU78" s="385"/>
      <c r="BV78" s="385"/>
      <c r="BW78" s="385"/>
      <c r="BX78" s="385"/>
      <c r="BY78" s="386"/>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row>
    <row r="79" s="440" customFormat="true" ht="15" customHeight="true" x14ac:dyDescent="0.2">
      <c r="A79" s="131"/>
      <c r="B79" s="125"/>
      <c r="C79" s="113"/>
      <c r="D79" s="112"/>
      <c r="E79" s="112"/>
      <c r="F79" s="112"/>
      <c r="G79" s="111"/>
      <c r="H79" s="110"/>
      <c r="I79" s="112"/>
      <c r="J79" s="112"/>
      <c r="K79" s="112"/>
      <c r="L79" s="109"/>
      <c r="M79" s="113"/>
      <c r="N79" s="112"/>
      <c r="O79" s="112"/>
      <c r="P79" s="112"/>
      <c r="Q79" s="111"/>
      <c r="R79" s="110"/>
      <c r="S79" s="112"/>
      <c r="T79" s="112"/>
      <c r="U79" s="112"/>
      <c r="V79" s="112"/>
      <c r="W79" s="112"/>
      <c r="X79" s="112"/>
      <c r="Y79" s="109"/>
      <c r="Z79" s="712"/>
      <c r="AA79" s="712"/>
      <c r="AB79" s="712"/>
      <c r="AC79" s="712"/>
      <c r="AD79" s="712"/>
      <c r="AE79" s="712"/>
      <c r="AF79" s="712"/>
      <c r="AG79" s="712"/>
      <c r="AH79" s="712"/>
      <c r="AI79" s="712"/>
      <c r="AJ79" s="712"/>
      <c r="AK79" s="712"/>
      <c r="AL79" s="712"/>
      <c r="AM79" s="712"/>
      <c r="AN79" s="712"/>
      <c r="AO79" s="712"/>
      <c r="AP79" s="712"/>
      <c r="AQ79" s="712"/>
      <c r="AR79" s="712"/>
      <c r="AS79" s="712"/>
      <c r="AT79" s="712"/>
      <c r="AU79" s="712"/>
      <c r="AV79" s="712"/>
      <c r="AW79" s="712"/>
      <c r="AX79" s="712"/>
      <c r="AY79" s="712"/>
      <c r="AZ79" s="323"/>
      <c r="BA79" s="504"/>
      <c r="BB79" s="497"/>
      <c r="BC79" s="393"/>
      <c r="BD79" s="385"/>
      <c r="BE79" s="385"/>
      <c r="BF79" s="385"/>
      <c r="BG79" s="397"/>
      <c r="BH79" s="393"/>
      <c r="BI79" s="385"/>
      <c r="BJ79" s="385"/>
      <c r="BK79" s="385"/>
      <c r="BL79" s="397"/>
      <c r="BM79" s="393"/>
      <c r="BN79" s="385"/>
      <c r="BO79" s="385"/>
      <c r="BP79" s="385"/>
      <c r="BQ79" s="397"/>
      <c r="BR79" s="393"/>
      <c r="BS79" s="385"/>
      <c r="BT79" s="385"/>
      <c r="BU79" s="385"/>
      <c r="BV79" s="385"/>
      <c r="BW79" s="385"/>
      <c r="BX79" s="385"/>
      <c r="BY79" s="386"/>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row>
    <row r="80" s="440" customFormat="true" ht="15" customHeight="true" x14ac:dyDescent="0.2">
      <c r="A80" s="131"/>
      <c r="B80" s="125"/>
      <c r="C80" s="99"/>
      <c r="D80" s="98"/>
      <c r="E80" s="98"/>
      <c r="F80" s="98"/>
      <c r="G80" s="97"/>
      <c r="H80" s="96"/>
      <c r="I80" s="98"/>
      <c r="J80" s="98"/>
      <c r="K80" s="98"/>
      <c r="L80" s="95"/>
      <c r="M80" s="99"/>
      <c r="N80" s="98"/>
      <c r="O80" s="98"/>
      <c r="P80" s="98"/>
      <c r="Q80" s="97"/>
      <c r="R80" s="96"/>
      <c r="S80" s="98"/>
      <c r="T80" s="98"/>
      <c r="U80" s="98"/>
      <c r="V80" s="98"/>
      <c r="W80" s="98"/>
      <c r="X80" s="98"/>
      <c r="Y80" s="95"/>
      <c r="Z80" s="712"/>
      <c r="AA80" s="712"/>
      <c r="AB80" s="712"/>
      <c r="AC80" s="712"/>
      <c r="AD80" s="712"/>
      <c r="AE80" s="712"/>
      <c r="AF80" s="712"/>
      <c r="AG80" s="712"/>
      <c r="AH80" s="712"/>
      <c r="AI80" s="712"/>
      <c r="AJ80" s="712"/>
      <c r="AK80" s="712"/>
      <c r="AL80" s="712"/>
      <c r="AM80" s="712"/>
      <c r="AN80" s="712"/>
      <c r="AO80" s="712"/>
      <c r="AP80" s="712"/>
      <c r="AQ80" s="712"/>
      <c r="AR80" s="712"/>
      <c r="AS80" s="712"/>
      <c r="AT80" s="712"/>
      <c r="AU80" s="712"/>
      <c r="AV80" s="712"/>
      <c r="AW80" s="712"/>
      <c r="AX80" s="712"/>
      <c r="AY80" s="712"/>
      <c r="AZ80" s="323"/>
      <c r="BA80" s="504"/>
      <c r="BB80" s="497"/>
      <c r="BC80" s="393"/>
      <c r="BD80" s="385"/>
      <c r="BE80" s="385"/>
      <c r="BF80" s="385"/>
      <c r="BG80" s="397"/>
      <c r="BH80" s="393"/>
      <c r="BI80" s="385"/>
      <c r="BJ80" s="385"/>
      <c r="BK80" s="385"/>
      <c r="BL80" s="397"/>
      <c r="BM80" s="393"/>
      <c r="BN80" s="385"/>
      <c r="BO80" s="385"/>
      <c r="BP80" s="385"/>
      <c r="BQ80" s="397"/>
      <c r="BR80" s="393"/>
      <c r="BS80" s="385"/>
      <c r="BT80" s="385"/>
      <c r="BU80" s="385"/>
      <c r="BV80" s="385"/>
      <c r="BW80" s="385"/>
      <c r="BX80" s="385"/>
      <c r="BY80" s="386"/>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row>
    <row r="81" s="440" customFormat="true" ht="15" customHeight="true" x14ac:dyDescent="0.2">
      <c r="A81" s="131"/>
      <c r="B81" s="125"/>
      <c r="C81" s="99"/>
      <c r="D81" s="98"/>
      <c r="E81" s="98"/>
      <c r="F81" s="98"/>
      <c r="G81" s="97"/>
      <c r="H81" s="96"/>
      <c r="I81" s="98"/>
      <c r="J81" s="98"/>
      <c r="K81" s="98"/>
      <c r="L81" s="95"/>
      <c r="M81" s="99"/>
      <c r="N81" s="98"/>
      <c r="O81" s="98"/>
      <c r="P81" s="98"/>
      <c r="Q81" s="97"/>
      <c r="R81" s="96"/>
      <c r="S81" s="98"/>
      <c r="T81" s="98"/>
      <c r="U81" s="98"/>
      <c r="V81" s="98"/>
      <c r="W81" s="98"/>
      <c r="X81" s="98"/>
      <c r="Y81" s="95"/>
      <c r="Z81" s="712"/>
      <c r="AA81" s="712"/>
      <c r="AB81" s="712"/>
      <c r="AC81" s="712"/>
      <c r="AD81" s="712"/>
      <c r="AE81" s="712"/>
      <c r="AF81" s="712"/>
      <c r="AG81" s="712"/>
      <c r="AH81" s="712"/>
      <c r="AI81" s="712"/>
      <c r="AJ81" s="712"/>
      <c r="AK81" s="712"/>
      <c r="AL81" s="712"/>
      <c r="AM81" s="712"/>
      <c r="AN81" s="712"/>
      <c r="AO81" s="712"/>
      <c r="AP81" s="712"/>
      <c r="AQ81" s="712"/>
      <c r="AR81" s="712"/>
      <c r="AS81" s="712"/>
      <c r="AT81" s="712"/>
      <c r="AU81" s="712"/>
      <c r="AV81" s="712"/>
      <c r="AW81" s="712"/>
      <c r="AX81" s="712"/>
      <c r="AY81" s="712"/>
      <c r="AZ81" s="323"/>
      <c r="BA81" s="504"/>
      <c r="BB81" s="497"/>
      <c r="BC81" s="393"/>
      <c r="BD81" s="385"/>
      <c r="BE81" s="385"/>
      <c r="BF81" s="385"/>
      <c r="BG81" s="397"/>
      <c r="BH81" s="393"/>
      <c r="BI81" s="385"/>
      <c r="BJ81" s="385"/>
      <c r="BK81" s="385"/>
      <c r="BL81" s="397"/>
      <c r="BM81" s="393"/>
      <c r="BN81" s="385"/>
      <c r="BO81" s="385"/>
      <c r="BP81" s="385"/>
      <c r="BQ81" s="397"/>
      <c r="BR81" s="393"/>
      <c r="BS81" s="385"/>
      <c r="BT81" s="385"/>
      <c r="BU81" s="385"/>
      <c r="BV81" s="385"/>
      <c r="BW81" s="385"/>
      <c r="BX81" s="385"/>
      <c r="BY81" s="386"/>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row>
    <row r="82" s="440" customFormat="true" ht="15" customHeight="true" x14ac:dyDescent="0.2">
      <c r="A82" s="131"/>
      <c r="B82" s="125"/>
      <c r="C82" s="99"/>
      <c r="D82" s="98"/>
      <c r="E82" s="98"/>
      <c r="F82" s="98"/>
      <c r="G82" s="97"/>
      <c r="H82" s="96"/>
      <c r="I82" s="98"/>
      <c r="J82" s="98"/>
      <c r="K82" s="98"/>
      <c r="L82" s="95"/>
      <c r="M82" s="99"/>
      <c r="N82" s="98"/>
      <c r="O82" s="98"/>
      <c r="P82" s="98"/>
      <c r="Q82" s="97"/>
      <c r="R82" s="96"/>
      <c r="S82" s="98"/>
      <c r="T82" s="98"/>
      <c r="U82" s="98"/>
      <c r="V82" s="98"/>
      <c r="W82" s="98"/>
      <c r="X82" s="98"/>
      <c r="Y82" s="95"/>
      <c r="Z82" s="712"/>
      <c r="AA82" s="712"/>
      <c r="AB82" s="712"/>
      <c r="AC82" s="712"/>
      <c r="AD82" s="712"/>
      <c r="AE82" s="712"/>
      <c r="AF82" s="712"/>
      <c r="AG82" s="712"/>
      <c r="AH82" s="712"/>
      <c r="AI82" s="712"/>
      <c r="AJ82" s="712"/>
      <c r="AK82" s="712"/>
      <c r="AL82" s="712"/>
      <c r="AM82" s="712"/>
      <c r="AN82" s="712"/>
      <c r="AO82" s="712"/>
      <c r="AP82" s="712"/>
      <c r="AQ82" s="712"/>
      <c r="AR82" s="712"/>
      <c r="AS82" s="712"/>
      <c r="AT82" s="712"/>
      <c r="AU82" s="712"/>
      <c r="AV82" s="712"/>
      <c r="AW82" s="712"/>
      <c r="AX82" s="712"/>
      <c r="AY82" s="712"/>
      <c r="AZ82" s="323"/>
      <c r="BA82" s="504"/>
      <c r="BB82" s="497"/>
      <c r="BC82" s="393"/>
      <c r="BD82" s="385"/>
      <c r="BE82" s="385"/>
      <c r="BF82" s="385"/>
      <c r="BG82" s="397"/>
      <c r="BH82" s="393"/>
      <c r="BI82" s="385"/>
      <c r="BJ82" s="385"/>
      <c r="BK82" s="385"/>
      <c r="BL82" s="397"/>
      <c r="BM82" s="393"/>
      <c r="BN82" s="385"/>
      <c r="BO82" s="385"/>
      <c r="BP82" s="385"/>
      <c r="BQ82" s="397"/>
      <c r="BR82" s="393"/>
      <c r="BS82" s="385"/>
      <c r="BT82" s="385"/>
      <c r="BU82" s="385"/>
      <c r="BV82" s="385"/>
      <c r="BW82" s="385"/>
      <c r="BX82" s="385"/>
      <c r="BY82" s="386"/>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row>
    <row r="83" s="440" customFormat="true" ht="15" customHeight="true" x14ac:dyDescent="0.2">
      <c r="A83" s="131"/>
      <c r="B83" s="125"/>
      <c r="C83" s="99"/>
      <c r="D83" s="98"/>
      <c r="E83" s="98"/>
      <c r="F83" s="98"/>
      <c r="G83" s="97"/>
      <c r="H83" s="96"/>
      <c r="I83" s="98"/>
      <c r="J83" s="98"/>
      <c r="K83" s="98"/>
      <c r="L83" s="95"/>
      <c r="M83" s="99"/>
      <c r="N83" s="98"/>
      <c r="O83" s="98"/>
      <c r="P83" s="98"/>
      <c r="Q83" s="97"/>
      <c r="R83" s="96"/>
      <c r="S83" s="98"/>
      <c r="T83" s="98"/>
      <c r="U83" s="98"/>
      <c r="V83" s="98"/>
      <c r="W83" s="98"/>
      <c r="X83" s="98"/>
      <c r="Y83" s="95"/>
      <c r="Z83" s="712"/>
      <c r="AA83" s="712"/>
      <c r="AB83" s="712"/>
      <c r="AC83" s="712"/>
      <c r="AD83" s="712"/>
      <c r="AE83" s="712"/>
      <c r="AF83" s="712"/>
      <c r="AG83" s="712"/>
      <c r="AH83" s="712"/>
      <c r="AI83" s="712"/>
      <c r="AJ83" s="712"/>
      <c r="AK83" s="712"/>
      <c r="AL83" s="712"/>
      <c r="AM83" s="712"/>
      <c r="AN83" s="712"/>
      <c r="AO83" s="712"/>
      <c r="AP83" s="712"/>
      <c r="AQ83" s="712"/>
      <c r="AR83" s="712"/>
      <c r="AS83" s="712"/>
      <c r="AT83" s="712"/>
      <c r="AU83" s="712"/>
      <c r="AV83" s="712"/>
      <c r="AW83" s="712"/>
      <c r="AX83" s="712"/>
      <c r="AY83" s="712"/>
      <c r="AZ83" s="323"/>
      <c r="BA83" s="504"/>
      <c r="BB83" s="497"/>
      <c r="BC83" s="393"/>
      <c r="BD83" s="385"/>
      <c r="BE83" s="385"/>
      <c r="BF83" s="385"/>
      <c r="BG83" s="397"/>
      <c r="BH83" s="393"/>
      <c r="BI83" s="385"/>
      <c r="BJ83" s="385"/>
      <c r="BK83" s="385"/>
      <c r="BL83" s="397"/>
      <c r="BM83" s="393"/>
      <c r="BN83" s="385"/>
      <c r="BO83" s="385"/>
      <c r="BP83" s="385"/>
      <c r="BQ83" s="397"/>
      <c r="BR83" s="393"/>
      <c r="BS83" s="385"/>
      <c r="BT83" s="385"/>
      <c r="BU83" s="385"/>
      <c r="BV83" s="385"/>
      <c r="BW83" s="385"/>
      <c r="BX83" s="385"/>
      <c r="BY83" s="386"/>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row>
    <row r="84" s="440" customFormat="true" ht="15" customHeight="true" x14ac:dyDescent="0.2">
      <c r="A84" s="131"/>
      <c r="B84" s="125"/>
      <c r="C84" s="99"/>
      <c r="D84" s="98"/>
      <c r="E84" s="98"/>
      <c r="F84" s="98"/>
      <c r="G84" s="97"/>
      <c r="H84" s="96"/>
      <c r="I84" s="98"/>
      <c r="J84" s="98"/>
      <c r="K84" s="98"/>
      <c r="L84" s="95"/>
      <c r="M84" s="99"/>
      <c r="N84" s="98"/>
      <c r="O84" s="98"/>
      <c r="P84" s="98"/>
      <c r="Q84" s="97"/>
      <c r="R84" s="96"/>
      <c r="S84" s="98"/>
      <c r="T84" s="98"/>
      <c r="U84" s="98"/>
      <c r="V84" s="98"/>
      <c r="W84" s="98"/>
      <c r="X84" s="98"/>
      <c r="Y84" s="95"/>
      <c r="Z84" s="712"/>
      <c r="AA84" s="712"/>
      <c r="AB84" s="712"/>
      <c r="AC84" s="712"/>
      <c r="AD84" s="712"/>
      <c r="AE84" s="712"/>
      <c r="AF84" s="712"/>
      <c r="AG84" s="712"/>
      <c r="AH84" s="712"/>
      <c r="AI84" s="712"/>
      <c r="AJ84" s="712"/>
      <c r="AK84" s="712"/>
      <c r="AL84" s="712"/>
      <c r="AM84" s="712"/>
      <c r="AN84" s="712"/>
      <c r="AO84" s="712"/>
      <c r="AP84" s="712"/>
      <c r="AQ84" s="712"/>
      <c r="AR84" s="712"/>
      <c r="AS84" s="712"/>
      <c r="AT84" s="712"/>
      <c r="AU84" s="712"/>
      <c r="AV84" s="712"/>
      <c r="AW84" s="712"/>
      <c r="AX84" s="712"/>
      <c r="AY84" s="712"/>
      <c r="AZ84" s="323"/>
      <c r="BA84" s="504"/>
      <c r="BB84" s="497"/>
      <c r="BC84" s="393"/>
      <c r="BD84" s="385"/>
      <c r="BE84" s="385"/>
      <c r="BF84" s="385"/>
      <c r="BG84" s="397"/>
      <c r="BH84" s="393"/>
      <c r="BI84" s="385"/>
      <c r="BJ84" s="385"/>
      <c r="BK84" s="385"/>
      <c r="BL84" s="397"/>
      <c r="BM84" s="393"/>
      <c r="BN84" s="385"/>
      <c r="BO84" s="385"/>
      <c r="BP84" s="385"/>
      <c r="BQ84" s="397"/>
      <c r="BR84" s="393"/>
      <c r="BS84" s="385"/>
      <c r="BT84" s="385"/>
      <c r="BU84" s="385"/>
      <c r="BV84" s="385"/>
      <c r="BW84" s="385"/>
      <c r="BX84" s="385"/>
      <c r="BY84" s="386"/>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row>
    <row r="85" s="440" customFormat="true" ht="15" customHeight="true" x14ac:dyDescent="0.2">
      <c r="A85" s="131"/>
      <c r="B85" s="125"/>
      <c r="C85" s="99"/>
      <c r="D85" s="98"/>
      <c r="E85" s="98"/>
      <c r="F85" s="98"/>
      <c r="G85" s="97"/>
      <c r="H85" s="96"/>
      <c r="I85" s="98"/>
      <c r="J85" s="98"/>
      <c r="K85" s="98"/>
      <c r="L85" s="95"/>
      <c r="M85" s="99"/>
      <c r="N85" s="98"/>
      <c r="O85" s="98"/>
      <c r="P85" s="98"/>
      <c r="Q85" s="97"/>
      <c r="R85" s="96"/>
      <c r="S85" s="98"/>
      <c r="T85" s="98"/>
      <c r="U85" s="98"/>
      <c r="V85" s="98"/>
      <c r="W85" s="98"/>
      <c r="X85" s="98"/>
      <c r="Y85" s="95"/>
      <c r="Z85" s="712"/>
      <c r="AA85" s="712"/>
      <c r="AB85" s="712"/>
      <c r="AC85" s="712"/>
      <c r="AD85" s="712"/>
      <c r="AE85" s="712"/>
      <c r="AF85" s="712"/>
      <c r="AG85" s="712"/>
      <c r="AH85" s="712"/>
      <c r="AI85" s="712"/>
      <c r="AJ85" s="712"/>
      <c r="AK85" s="712"/>
      <c r="AL85" s="712"/>
      <c r="AM85" s="712"/>
      <c r="AN85" s="712"/>
      <c r="AO85" s="712"/>
      <c r="AP85" s="712"/>
      <c r="AQ85" s="712"/>
      <c r="AR85" s="712"/>
      <c r="AS85" s="712"/>
      <c r="AT85" s="712"/>
      <c r="AU85" s="712"/>
      <c r="AV85" s="712"/>
      <c r="AW85" s="712"/>
      <c r="AX85" s="712"/>
      <c r="AY85" s="712"/>
      <c r="AZ85" s="323"/>
      <c r="BA85" s="504"/>
      <c r="BB85" s="497"/>
      <c r="BC85" s="393"/>
      <c r="BD85" s="385"/>
      <c r="BE85" s="385"/>
      <c r="BF85" s="385"/>
      <c r="BG85" s="397"/>
      <c r="BH85" s="393"/>
      <c r="BI85" s="385"/>
      <c r="BJ85" s="385"/>
      <c r="BK85" s="385"/>
      <c r="BL85" s="397"/>
      <c r="BM85" s="393"/>
      <c r="BN85" s="385"/>
      <c r="BO85" s="385"/>
      <c r="BP85" s="385"/>
      <c r="BQ85" s="397"/>
      <c r="BR85" s="393"/>
      <c r="BS85" s="385"/>
      <c r="BT85" s="385"/>
      <c r="BU85" s="385"/>
      <c r="BV85" s="385"/>
      <c r="BW85" s="385"/>
      <c r="BX85" s="385"/>
      <c r="BY85" s="386"/>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row>
    <row r="86" s="440" customFormat="true" ht="15" customHeight="true" x14ac:dyDescent="0.2">
      <c r="A86" s="131"/>
      <c r="B86" s="125"/>
      <c r="C86" s="99"/>
      <c r="D86" s="98"/>
      <c r="E86" s="98"/>
      <c r="F86" s="98"/>
      <c r="G86" s="97"/>
      <c r="H86" s="96"/>
      <c r="I86" s="98"/>
      <c r="J86" s="98"/>
      <c r="K86" s="98"/>
      <c r="L86" s="95"/>
      <c r="M86" s="99"/>
      <c r="N86" s="98"/>
      <c r="O86" s="98"/>
      <c r="P86" s="98"/>
      <c r="Q86" s="97"/>
      <c r="R86" s="96"/>
      <c r="S86" s="98"/>
      <c r="T86" s="98"/>
      <c r="U86" s="98"/>
      <c r="V86" s="98"/>
      <c r="W86" s="98"/>
      <c r="X86" s="98"/>
      <c r="Y86" s="95"/>
      <c r="Z86" s="712"/>
      <c r="AA86" s="712"/>
      <c r="AB86" s="712"/>
      <c r="AC86" s="712"/>
      <c r="AD86" s="712"/>
      <c r="AE86" s="712"/>
      <c r="AF86" s="712"/>
      <c r="AG86" s="712"/>
      <c r="AH86" s="712"/>
      <c r="AI86" s="712"/>
      <c r="AJ86" s="712"/>
      <c r="AK86" s="712"/>
      <c r="AL86" s="712"/>
      <c r="AM86" s="712"/>
      <c r="AN86" s="712"/>
      <c r="AO86" s="712"/>
      <c r="AP86" s="712"/>
      <c r="AQ86" s="712"/>
      <c r="AR86" s="712"/>
      <c r="AS86" s="712"/>
      <c r="AT86" s="712"/>
      <c r="AU86" s="712"/>
      <c r="AV86" s="712"/>
      <c r="AW86" s="712"/>
      <c r="AX86" s="712"/>
      <c r="AY86" s="712"/>
      <c r="AZ86" s="323"/>
      <c r="BA86" s="504"/>
      <c r="BB86" s="497"/>
      <c r="BC86" s="393"/>
      <c r="BD86" s="385"/>
      <c r="BE86" s="385"/>
      <c r="BF86" s="385"/>
      <c r="BG86" s="397"/>
      <c r="BH86" s="393"/>
      <c r="BI86" s="385"/>
      <c r="BJ86" s="385"/>
      <c r="BK86" s="385"/>
      <c r="BL86" s="397"/>
      <c r="BM86" s="393"/>
      <c r="BN86" s="385"/>
      <c r="BO86" s="385"/>
      <c r="BP86" s="385"/>
      <c r="BQ86" s="397"/>
      <c r="BR86" s="393"/>
      <c r="BS86" s="385"/>
      <c r="BT86" s="385"/>
      <c r="BU86" s="385"/>
      <c r="BV86" s="385"/>
      <c r="BW86" s="385"/>
      <c r="BX86" s="385"/>
      <c r="BY86" s="386"/>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row>
    <row r="87" s="440" customFormat="true" ht="15" customHeight="true" x14ac:dyDescent="0.2">
      <c r="A87" s="131"/>
      <c r="B87" s="125"/>
      <c r="C87" s="99"/>
      <c r="D87" s="98"/>
      <c r="E87" s="98"/>
      <c r="F87" s="98"/>
      <c r="G87" s="97"/>
      <c r="H87" s="96"/>
      <c r="I87" s="98"/>
      <c r="J87" s="98"/>
      <c r="K87" s="98"/>
      <c r="L87" s="95"/>
      <c r="M87" s="99"/>
      <c r="N87" s="98"/>
      <c r="O87" s="98"/>
      <c r="P87" s="98"/>
      <c r="Q87" s="97"/>
      <c r="R87" s="96"/>
      <c r="S87" s="98"/>
      <c r="T87" s="98"/>
      <c r="U87" s="98"/>
      <c r="V87" s="98"/>
      <c r="W87" s="98"/>
      <c r="X87" s="98"/>
      <c r="Y87" s="95"/>
      <c r="Z87" s="712"/>
      <c r="AA87" s="712"/>
      <c r="AB87" s="712"/>
      <c r="AC87" s="712"/>
      <c r="AD87" s="712"/>
      <c r="AE87" s="712"/>
      <c r="AF87" s="712"/>
      <c r="AG87" s="712"/>
      <c r="AH87" s="712"/>
      <c r="AI87" s="712"/>
      <c r="AJ87" s="712"/>
      <c r="AK87" s="712"/>
      <c r="AL87" s="712"/>
      <c r="AM87" s="712"/>
      <c r="AN87" s="712"/>
      <c r="AO87" s="712"/>
      <c r="AP87" s="712"/>
      <c r="AQ87" s="712"/>
      <c r="AR87" s="712"/>
      <c r="AS87" s="712"/>
      <c r="AT87" s="712"/>
      <c r="AU87" s="712"/>
      <c r="AV87" s="712"/>
      <c r="AW87" s="712"/>
      <c r="AX87" s="712"/>
      <c r="AY87" s="712"/>
      <c r="AZ87" s="323"/>
      <c r="BA87" s="504"/>
      <c r="BB87" s="497"/>
      <c r="BC87" s="393"/>
      <c r="BD87" s="385"/>
      <c r="BE87" s="385"/>
      <c r="BF87" s="385"/>
      <c r="BG87" s="397"/>
      <c r="BH87" s="393"/>
      <c r="BI87" s="385"/>
      <c r="BJ87" s="385"/>
      <c r="BK87" s="385"/>
      <c r="BL87" s="397"/>
      <c r="BM87" s="393"/>
      <c r="BN87" s="385"/>
      <c r="BO87" s="385"/>
      <c r="BP87" s="385"/>
      <c r="BQ87" s="397"/>
      <c r="BR87" s="393"/>
      <c r="BS87" s="385"/>
      <c r="BT87" s="385"/>
      <c r="BU87" s="385"/>
      <c r="BV87" s="385"/>
      <c r="BW87" s="385"/>
      <c r="BX87" s="385"/>
      <c r="BY87" s="386"/>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row>
    <row r="88" s="440" customFormat="true" ht="15" customHeight="true" x14ac:dyDescent="0.2">
      <c r="A88" s="131"/>
      <c r="B88" s="125"/>
      <c r="C88" s="99"/>
      <c r="D88" s="98"/>
      <c r="E88" s="98"/>
      <c r="F88" s="98"/>
      <c r="G88" s="97"/>
      <c r="H88" s="96"/>
      <c r="I88" s="98"/>
      <c r="J88" s="98"/>
      <c r="K88" s="98"/>
      <c r="L88" s="95"/>
      <c r="M88" s="99"/>
      <c r="N88" s="98"/>
      <c r="O88" s="98"/>
      <c r="P88" s="98"/>
      <c r="Q88" s="97"/>
      <c r="R88" s="96"/>
      <c r="S88" s="98"/>
      <c r="T88" s="98"/>
      <c r="U88" s="98"/>
      <c r="V88" s="98"/>
      <c r="W88" s="98"/>
      <c r="X88" s="98"/>
      <c r="Y88" s="95"/>
      <c r="Z88" s="712"/>
      <c r="AA88" s="712"/>
      <c r="AB88" s="712"/>
      <c r="AC88" s="712"/>
      <c r="AD88" s="712"/>
      <c r="AE88" s="712"/>
      <c r="AF88" s="712"/>
      <c r="AG88" s="712"/>
      <c r="AH88" s="712"/>
      <c r="AI88" s="712"/>
      <c r="AJ88" s="712"/>
      <c r="AK88" s="712"/>
      <c r="AL88" s="712"/>
      <c r="AM88" s="712"/>
      <c r="AN88" s="712"/>
      <c r="AO88" s="712"/>
      <c r="AP88" s="712"/>
      <c r="AQ88" s="712"/>
      <c r="AR88" s="712"/>
      <c r="AS88" s="712"/>
      <c r="AT88" s="712"/>
      <c r="AU88" s="712"/>
      <c r="AV88" s="712"/>
      <c r="AW88" s="712"/>
      <c r="AX88" s="712"/>
      <c r="AY88" s="712"/>
      <c r="AZ88" s="323"/>
      <c r="BA88" s="504"/>
      <c r="BB88" s="497"/>
      <c r="BC88" s="393"/>
      <c r="BD88" s="385"/>
      <c r="BE88" s="385"/>
      <c r="BF88" s="385"/>
      <c r="BG88" s="397"/>
      <c r="BH88" s="393"/>
      <c r="BI88" s="385"/>
      <c r="BJ88" s="385"/>
      <c r="BK88" s="385"/>
      <c r="BL88" s="397"/>
      <c r="BM88" s="393"/>
      <c r="BN88" s="385"/>
      <c r="BO88" s="385"/>
      <c r="BP88" s="385"/>
      <c r="BQ88" s="397"/>
      <c r="BR88" s="393"/>
      <c r="BS88" s="385"/>
      <c r="BT88" s="385"/>
      <c r="BU88" s="385"/>
      <c r="BV88" s="385"/>
      <c r="BW88" s="385"/>
      <c r="BX88" s="385"/>
      <c r="BY88" s="386"/>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row>
    <row r="89" s="440" customFormat="true" ht="15" customHeight="true" x14ac:dyDescent="0.2">
      <c r="A89" s="131"/>
      <c r="B89" s="125"/>
      <c r="C89" s="99"/>
      <c r="D89" s="98"/>
      <c r="E89" s="98"/>
      <c r="F89" s="98"/>
      <c r="G89" s="97"/>
      <c r="H89" s="96"/>
      <c r="I89" s="98"/>
      <c r="J89" s="98"/>
      <c r="K89" s="98"/>
      <c r="L89" s="95"/>
      <c r="M89" s="99"/>
      <c r="N89" s="98"/>
      <c r="O89" s="98"/>
      <c r="P89" s="98"/>
      <c r="Q89" s="97"/>
      <c r="R89" s="96"/>
      <c r="S89" s="98"/>
      <c r="T89" s="98"/>
      <c r="U89" s="98"/>
      <c r="V89" s="98"/>
      <c r="W89" s="98"/>
      <c r="X89" s="98"/>
      <c r="Y89" s="95"/>
      <c r="Z89" s="712"/>
      <c r="AA89" s="712"/>
      <c r="AB89" s="712"/>
      <c r="AC89" s="712"/>
      <c r="AD89" s="712"/>
      <c r="AE89" s="712"/>
      <c r="AF89" s="712"/>
      <c r="AG89" s="712"/>
      <c r="AH89" s="712"/>
      <c r="AI89" s="712"/>
      <c r="AJ89" s="712"/>
      <c r="AK89" s="712"/>
      <c r="AL89" s="712"/>
      <c r="AM89" s="712"/>
      <c r="AN89" s="712"/>
      <c r="AO89" s="712"/>
      <c r="AP89" s="712"/>
      <c r="AQ89" s="712"/>
      <c r="AR89" s="712"/>
      <c r="AS89" s="712"/>
      <c r="AT89" s="712"/>
      <c r="AU89" s="712"/>
      <c r="AV89" s="712"/>
      <c r="AW89" s="712"/>
      <c r="AX89" s="712"/>
      <c r="AY89" s="712"/>
      <c r="AZ89" s="323"/>
      <c r="BA89" s="504"/>
      <c r="BB89" s="497"/>
      <c r="BC89" s="393"/>
      <c r="BD89" s="385"/>
      <c r="BE89" s="385"/>
      <c r="BF89" s="385"/>
      <c r="BG89" s="397"/>
      <c r="BH89" s="393"/>
      <c r="BI89" s="385"/>
      <c r="BJ89" s="385"/>
      <c r="BK89" s="385"/>
      <c r="BL89" s="397"/>
      <c r="BM89" s="393"/>
      <c r="BN89" s="385"/>
      <c r="BO89" s="385"/>
      <c r="BP89" s="385"/>
      <c r="BQ89" s="397"/>
      <c r="BR89" s="393"/>
      <c r="BS89" s="385"/>
      <c r="BT89" s="385"/>
      <c r="BU89" s="385"/>
      <c r="BV89" s="385"/>
      <c r="BW89" s="385"/>
      <c r="BX89" s="385"/>
      <c r="BY89" s="386"/>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row>
    <row r="90" s="440" customFormat="true" ht="15" customHeight="true" x14ac:dyDescent="0.2">
      <c r="A90" s="131"/>
      <c r="B90" s="125"/>
      <c r="C90" s="99"/>
      <c r="D90" s="98"/>
      <c r="E90" s="98"/>
      <c r="F90" s="98"/>
      <c r="G90" s="97"/>
      <c r="H90" s="96"/>
      <c r="I90" s="98"/>
      <c r="J90" s="98"/>
      <c r="K90" s="98"/>
      <c r="L90" s="95"/>
      <c r="M90" s="99"/>
      <c r="N90" s="98"/>
      <c r="O90" s="98"/>
      <c r="P90" s="98"/>
      <c r="Q90" s="97"/>
      <c r="R90" s="96"/>
      <c r="S90" s="98"/>
      <c r="T90" s="98"/>
      <c r="U90" s="98"/>
      <c r="V90" s="98"/>
      <c r="W90" s="98"/>
      <c r="X90" s="98"/>
      <c r="Y90" s="95"/>
      <c r="Z90" s="712"/>
      <c r="AA90" s="712"/>
      <c r="AB90" s="712"/>
      <c r="AC90" s="712"/>
      <c r="AD90" s="712"/>
      <c r="AE90" s="712"/>
      <c r="AF90" s="712"/>
      <c r="AG90" s="712"/>
      <c r="AH90" s="712"/>
      <c r="AI90" s="712"/>
      <c r="AJ90" s="712"/>
      <c r="AK90" s="712"/>
      <c r="AL90" s="712"/>
      <c r="AM90" s="712"/>
      <c r="AN90" s="712"/>
      <c r="AO90" s="712"/>
      <c r="AP90" s="712"/>
      <c r="AQ90" s="712"/>
      <c r="AR90" s="712"/>
      <c r="AS90" s="712"/>
      <c r="AT90" s="712"/>
      <c r="AU90" s="712"/>
      <c r="AV90" s="712"/>
      <c r="AW90" s="712"/>
      <c r="AX90" s="712"/>
      <c r="AY90" s="712"/>
      <c r="AZ90" s="323"/>
      <c r="BA90" s="504"/>
      <c r="BB90" s="497"/>
      <c r="BC90" s="393"/>
      <c r="BD90" s="385"/>
      <c r="BE90" s="385"/>
      <c r="BF90" s="385"/>
      <c r="BG90" s="397"/>
      <c r="BH90" s="393"/>
      <c r="BI90" s="385"/>
      <c r="BJ90" s="385"/>
      <c r="BK90" s="385"/>
      <c r="BL90" s="397"/>
      <c r="BM90" s="393"/>
      <c r="BN90" s="385"/>
      <c r="BO90" s="385"/>
      <c r="BP90" s="385"/>
      <c r="BQ90" s="397"/>
      <c r="BR90" s="393"/>
      <c r="BS90" s="385"/>
      <c r="BT90" s="385"/>
      <c r="BU90" s="385"/>
      <c r="BV90" s="385"/>
      <c r="BW90" s="385"/>
      <c r="BX90" s="385"/>
      <c r="BY90" s="386"/>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row>
    <row r="91" s="440" customFormat="true" ht="15" customHeight="true" x14ac:dyDescent="0.2">
      <c r="A91" s="152"/>
      <c r="B91" s="124"/>
      <c r="C91" s="94"/>
      <c r="D91" s="101"/>
      <c r="E91" s="101"/>
      <c r="F91" s="101"/>
      <c r="G91" s="100"/>
      <c r="H91" s="93"/>
      <c r="I91" s="101"/>
      <c r="J91" s="101"/>
      <c r="K91" s="101"/>
      <c r="L91" s="92"/>
      <c r="M91" s="94"/>
      <c r="N91" s="101"/>
      <c r="O91" s="101"/>
      <c r="P91" s="101"/>
      <c r="Q91" s="100"/>
      <c r="R91" s="93"/>
      <c r="S91" s="101"/>
      <c r="T91" s="101"/>
      <c r="U91" s="101"/>
      <c r="V91" s="101"/>
      <c r="W91" s="101"/>
      <c r="X91" s="101"/>
      <c r="Y91" s="92"/>
      <c r="Z91" s="712"/>
      <c r="AA91" s="712"/>
      <c r="AB91" s="712"/>
      <c r="AC91" s="712"/>
      <c r="AD91" s="712"/>
      <c r="AE91" s="712"/>
      <c r="AF91" s="712"/>
      <c r="AG91" s="712"/>
      <c r="AH91" s="712"/>
      <c r="AI91" s="712"/>
      <c r="AJ91" s="712"/>
      <c r="AK91" s="712"/>
      <c r="AL91" s="712"/>
      <c r="AM91" s="712"/>
      <c r="AN91" s="712"/>
      <c r="AO91" s="712"/>
      <c r="AP91" s="712"/>
      <c r="AQ91" s="712"/>
      <c r="AR91" s="712"/>
      <c r="AS91" s="712"/>
      <c r="AT91" s="712"/>
      <c r="AU91" s="712"/>
      <c r="AV91" s="712"/>
      <c r="AW91" s="712"/>
      <c r="AX91" s="712"/>
      <c r="AY91" s="712"/>
      <c r="AZ91" s="323"/>
      <c r="BA91" s="504"/>
      <c r="BB91" s="497"/>
      <c r="BC91" s="393"/>
      <c r="BD91" s="385"/>
      <c r="BE91" s="385"/>
      <c r="BF91" s="385"/>
      <c r="BG91" s="397"/>
      <c r="BH91" s="393"/>
      <c r="BI91" s="385"/>
      <c r="BJ91" s="385"/>
      <c r="BK91" s="385"/>
      <c r="BL91" s="397"/>
      <c r="BM91" s="393"/>
      <c r="BN91" s="385"/>
      <c r="BO91" s="385"/>
      <c r="BP91" s="385"/>
      <c r="BQ91" s="397"/>
      <c r="BR91" s="393"/>
      <c r="BS91" s="385"/>
      <c r="BT91" s="385"/>
      <c r="BU91" s="385"/>
      <c r="BV91" s="385"/>
      <c r="BW91" s="385"/>
      <c r="BX91" s="385"/>
      <c r="BY91" s="386"/>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row>
    <row r="92" s="440" customFormat="true" ht="15" customHeight="true" x14ac:dyDescent="0.2">
      <c r="A92" s="152"/>
      <c r="B92" s="124"/>
      <c r="C92" s="94"/>
      <c r="D92" s="101"/>
      <c r="E92" s="101"/>
      <c r="F92" s="101"/>
      <c r="G92" s="100"/>
      <c r="H92" s="93"/>
      <c r="I92" s="101"/>
      <c r="J92" s="101"/>
      <c r="K92" s="101"/>
      <c r="L92" s="92"/>
      <c r="M92" s="94"/>
      <c r="N92" s="101"/>
      <c r="O92" s="101"/>
      <c r="P92" s="101"/>
      <c r="Q92" s="100"/>
      <c r="R92" s="93"/>
      <c r="S92" s="101"/>
      <c r="T92" s="101"/>
      <c r="U92" s="101"/>
      <c r="V92" s="101"/>
      <c r="W92" s="101"/>
      <c r="X92" s="101"/>
      <c r="Y92" s="92"/>
      <c r="Z92" s="712"/>
      <c r="AA92" s="712"/>
      <c r="AB92" s="712"/>
      <c r="AC92" s="712"/>
      <c r="AD92" s="712"/>
      <c r="AE92" s="712"/>
      <c r="AF92" s="712"/>
      <c r="AG92" s="712"/>
      <c r="AH92" s="712"/>
      <c r="AI92" s="712"/>
      <c r="AJ92" s="712"/>
      <c r="AK92" s="712"/>
      <c r="AL92" s="712"/>
      <c r="AM92" s="712"/>
      <c r="AN92" s="712"/>
      <c r="AO92" s="712"/>
      <c r="AP92" s="712"/>
      <c r="AQ92" s="712"/>
      <c r="AR92" s="712"/>
      <c r="AS92" s="712"/>
      <c r="AT92" s="712"/>
      <c r="AU92" s="712"/>
      <c r="AV92" s="712"/>
      <c r="AW92" s="712"/>
      <c r="AX92" s="712"/>
      <c r="AY92" s="712"/>
      <c r="AZ92" s="323"/>
      <c r="BA92" s="504"/>
      <c r="BB92" s="497"/>
      <c r="BC92" s="393"/>
      <c r="BD92" s="385"/>
      <c r="BE92" s="385"/>
      <c r="BF92" s="385"/>
      <c r="BG92" s="397"/>
      <c r="BH92" s="393"/>
      <c r="BI92" s="385"/>
      <c r="BJ92" s="385"/>
      <c r="BK92" s="385"/>
      <c r="BL92" s="397"/>
      <c r="BM92" s="393"/>
      <c r="BN92" s="385"/>
      <c r="BO92" s="385"/>
      <c r="BP92" s="385"/>
      <c r="BQ92" s="397"/>
      <c r="BR92" s="393"/>
      <c r="BS92" s="385"/>
      <c r="BT92" s="385"/>
      <c r="BU92" s="385"/>
      <c r="BV92" s="385"/>
      <c r="BW92" s="385"/>
      <c r="BX92" s="385"/>
      <c r="BY92" s="386"/>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row>
    <row r="93" s="440" customFormat="true" ht="15" customHeight="true" x14ac:dyDescent="0.2">
      <c r="A93" s="130"/>
      <c r="B93" s="123"/>
      <c r="C93" s="146"/>
      <c r="D93" s="145"/>
      <c r="E93" s="145"/>
      <c r="F93" s="145"/>
      <c r="G93" s="134"/>
      <c r="H93" s="136"/>
      <c r="I93" s="145"/>
      <c r="J93" s="145"/>
      <c r="K93" s="145"/>
      <c r="L93" s="140"/>
      <c r="M93" s="146"/>
      <c r="N93" s="145"/>
      <c r="O93" s="145"/>
      <c r="P93" s="145"/>
      <c r="Q93" s="134"/>
      <c r="R93" s="136"/>
      <c r="S93" s="145"/>
      <c r="T93" s="145"/>
      <c r="U93" s="145"/>
      <c r="V93" s="145"/>
      <c r="W93" s="145"/>
      <c r="X93" s="145"/>
      <c r="Y93" s="140"/>
      <c r="Z93" s="712"/>
      <c r="AA93" s="712"/>
      <c r="AB93" s="712"/>
      <c r="AC93" s="712"/>
      <c r="AD93" s="712"/>
      <c r="AE93" s="712"/>
      <c r="AF93" s="712"/>
      <c r="AG93" s="712"/>
      <c r="AH93" s="712"/>
      <c r="AI93" s="712"/>
      <c r="AJ93" s="712"/>
      <c r="AK93" s="712"/>
      <c r="AL93" s="712"/>
      <c r="AM93" s="712"/>
      <c r="AN93" s="712"/>
      <c r="AO93" s="712"/>
      <c r="AP93" s="712"/>
      <c r="AQ93" s="712"/>
      <c r="AR93" s="712"/>
      <c r="AS93" s="712"/>
      <c r="AT93" s="712"/>
      <c r="AU93" s="712"/>
      <c r="AV93" s="712"/>
      <c r="AW93" s="712"/>
      <c r="AX93" s="712"/>
      <c r="AY93" s="712"/>
      <c r="AZ93" s="323"/>
      <c r="BA93" s="504"/>
      <c r="BB93" s="497"/>
      <c r="BC93" s="393"/>
      <c r="BD93" s="385"/>
      <c r="BE93" s="385"/>
      <c r="BF93" s="385"/>
      <c r="BG93" s="397"/>
      <c r="BH93" s="393"/>
      <c r="BI93" s="385"/>
      <c r="BJ93" s="385"/>
      <c r="BK93" s="385"/>
      <c r="BL93" s="397"/>
      <c r="BM93" s="393"/>
      <c r="BN93" s="385"/>
      <c r="BO93" s="385"/>
      <c r="BP93" s="385"/>
      <c r="BQ93" s="397"/>
      <c r="BR93" s="393"/>
      <c r="BS93" s="385"/>
      <c r="BT93" s="385"/>
      <c r="BU93" s="385"/>
      <c r="BV93" s="385"/>
      <c r="BW93" s="385"/>
      <c r="BX93" s="385"/>
      <c r="BY93" s="386"/>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row>
    <row r="94" s="440" customFormat="true" ht="15" customHeight="true" x14ac:dyDescent="0.2">
      <c r="A94" s="61"/>
      <c r="B94" s="123"/>
      <c r="C94" s="146"/>
      <c r="D94" s="144"/>
      <c r="E94" s="144"/>
      <c r="F94" s="144"/>
      <c r="G94" s="133"/>
      <c r="H94" s="136"/>
      <c r="I94" s="144"/>
      <c r="J94" s="144"/>
      <c r="K94" s="144"/>
      <c r="L94" s="139"/>
      <c r="M94" s="146"/>
      <c r="N94" s="144"/>
      <c r="O94" s="144"/>
      <c r="P94" s="144"/>
      <c r="Q94" s="133"/>
      <c r="R94" s="136"/>
      <c r="S94" s="144"/>
      <c r="T94" s="144"/>
      <c r="U94" s="144"/>
      <c r="V94" s="144"/>
      <c r="W94" s="144"/>
      <c r="X94" s="144"/>
      <c r="Y94" s="139"/>
      <c r="Z94" s="712"/>
      <c r="AA94" s="712"/>
      <c r="AB94" s="712"/>
      <c r="AC94" s="712"/>
      <c r="AD94" s="712"/>
      <c r="AE94" s="712"/>
      <c r="AF94" s="712"/>
      <c r="AG94" s="712"/>
      <c r="AH94" s="712"/>
      <c r="AI94" s="712"/>
      <c r="AJ94" s="712"/>
      <c r="AK94" s="712"/>
      <c r="AL94" s="712"/>
      <c r="AM94" s="712"/>
      <c r="AN94" s="712"/>
      <c r="AO94" s="712"/>
      <c r="AP94" s="712"/>
      <c r="AQ94" s="712"/>
      <c r="AR94" s="712"/>
      <c r="AS94" s="712"/>
      <c r="AT94" s="712"/>
      <c r="AU94" s="712"/>
      <c r="AV94" s="712"/>
      <c r="AW94" s="712"/>
      <c r="AX94" s="712"/>
      <c r="AY94" s="712"/>
      <c r="AZ94" s="323"/>
      <c r="BA94" s="504"/>
      <c r="BB94" s="497"/>
      <c r="BC94" s="393"/>
      <c r="BD94" s="385"/>
      <c r="BE94" s="385"/>
      <c r="BF94" s="385"/>
      <c r="BG94" s="397"/>
      <c r="BH94" s="393"/>
      <c r="BI94" s="385"/>
      <c r="BJ94" s="385"/>
      <c r="BK94" s="385"/>
      <c r="BL94" s="397"/>
      <c r="BM94" s="393"/>
      <c r="BN94" s="385"/>
      <c r="BO94" s="385"/>
      <c r="BP94" s="385"/>
      <c r="BQ94" s="397"/>
      <c r="BR94" s="393"/>
      <c r="BS94" s="385"/>
      <c r="BT94" s="385"/>
      <c r="BU94" s="385"/>
      <c r="BV94" s="385"/>
      <c r="BW94" s="385"/>
      <c r="BX94" s="385"/>
      <c r="BY94" s="386"/>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row>
    <row r="95" s="440" customFormat="true" ht="15" customHeight="true" x14ac:dyDescent="0.2">
      <c r="A95" s="130"/>
      <c r="B95" s="122"/>
      <c r="C95" s="91"/>
      <c r="D95" s="90"/>
      <c r="E95" s="90"/>
      <c r="F95" s="90"/>
      <c r="G95" s="89"/>
      <c r="H95" s="88"/>
      <c r="I95" s="90"/>
      <c r="J95" s="90"/>
      <c r="K95" s="90"/>
      <c r="L95" s="87"/>
      <c r="M95" s="91"/>
      <c r="N95" s="90"/>
      <c r="O95" s="90"/>
      <c r="P95" s="90"/>
      <c r="Q95" s="89"/>
      <c r="R95" s="88"/>
      <c r="S95" s="90"/>
      <c r="T95" s="90"/>
      <c r="U95" s="90"/>
      <c r="V95" s="90"/>
      <c r="W95" s="90"/>
      <c r="X95" s="90"/>
      <c r="Y95" s="87"/>
      <c r="Z95" s="712"/>
      <c r="AA95" s="712"/>
      <c r="AB95" s="712"/>
      <c r="AC95" s="712"/>
      <c r="AD95" s="712"/>
      <c r="AE95" s="712"/>
      <c r="AF95" s="712"/>
      <c r="AG95" s="712"/>
      <c r="AH95" s="712"/>
      <c r="AI95" s="712"/>
      <c r="AJ95" s="712"/>
      <c r="AK95" s="712"/>
      <c r="AL95" s="712"/>
      <c r="AM95" s="712"/>
      <c r="AN95" s="712"/>
      <c r="AO95" s="712"/>
      <c r="AP95" s="712"/>
      <c r="AQ95" s="712"/>
      <c r="AR95" s="712"/>
      <c r="AS95" s="712"/>
      <c r="AT95" s="712"/>
      <c r="AU95" s="712"/>
      <c r="AV95" s="712"/>
      <c r="AW95" s="712"/>
      <c r="AX95" s="712"/>
      <c r="AY95" s="712"/>
      <c r="AZ95" s="323"/>
      <c r="BA95" s="504"/>
      <c r="BB95" s="497"/>
      <c r="BC95" s="393"/>
      <c r="BD95" s="385"/>
      <c r="BE95" s="385"/>
      <c r="BF95" s="385"/>
      <c r="BG95" s="397"/>
      <c r="BH95" s="393"/>
      <c r="BI95" s="385"/>
      <c r="BJ95" s="385"/>
      <c r="BK95" s="385"/>
      <c r="BL95" s="397"/>
      <c r="BM95" s="393"/>
      <c r="BN95" s="385"/>
      <c r="BO95" s="385"/>
      <c r="BP95" s="385"/>
      <c r="BQ95" s="397"/>
      <c r="BR95" s="393"/>
      <c r="BS95" s="385"/>
      <c r="BT95" s="385"/>
      <c r="BU95" s="385"/>
      <c r="BV95" s="385"/>
      <c r="BW95" s="385"/>
      <c r="BX95" s="385"/>
      <c r="BY95" s="386"/>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row>
    <row r="96" s="295" customFormat="true" ht="15" customHeight="true" x14ac:dyDescent="0.2">
      <c r="A96" s="61"/>
      <c r="B96" s="122"/>
      <c r="C96" s="91"/>
      <c r="D96" s="90"/>
      <c r="E96" s="90"/>
      <c r="F96" s="90"/>
      <c r="G96" s="89"/>
      <c r="H96" s="88"/>
      <c r="I96" s="90"/>
      <c r="J96" s="90"/>
      <c r="K96" s="90"/>
      <c r="L96" s="87"/>
      <c r="M96" s="91"/>
      <c r="N96" s="90"/>
      <c r="O96" s="90"/>
      <c r="P96" s="90"/>
      <c r="Q96" s="89"/>
      <c r="R96" s="88"/>
      <c r="S96" s="90"/>
      <c r="T96" s="90"/>
      <c r="U96" s="90"/>
      <c r="V96" s="90"/>
      <c r="W96" s="90"/>
      <c r="X96" s="90"/>
      <c r="Y96" s="87"/>
      <c r="Z96" s="712"/>
      <c r="AA96" s="712"/>
      <c r="AB96" s="712"/>
      <c r="AC96" s="712"/>
      <c r="AD96" s="712"/>
      <c r="AE96" s="712"/>
      <c r="AF96" s="712"/>
      <c r="AG96" s="712"/>
      <c r="AH96" s="712"/>
      <c r="AI96" s="712"/>
      <c r="AJ96" s="712"/>
      <c r="AK96" s="712"/>
      <c r="AL96" s="712"/>
      <c r="AM96" s="712"/>
      <c r="AN96" s="712"/>
      <c r="AO96" s="712"/>
      <c r="AP96" s="712"/>
      <c r="AQ96" s="712"/>
      <c r="AR96" s="712"/>
      <c r="AS96" s="712"/>
      <c r="AT96" s="712"/>
      <c r="AU96" s="712"/>
      <c r="AV96" s="712"/>
      <c r="AW96" s="712"/>
      <c r="AX96" s="712"/>
      <c r="AY96" s="712"/>
      <c r="AZ96" s="323"/>
      <c r="BA96" s="504"/>
      <c r="BB96" s="497"/>
      <c r="BC96" s="393"/>
      <c r="BD96" s="385"/>
      <c r="BE96" s="385"/>
      <c r="BF96" s="385"/>
      <c r="BG96" s="397"/>
      <c r="BH96" s="393"/>
      <c r="BI96" s="385"/>
      <c r="BJ96" s="385"/>
      <c r="BK96" s="385"/>
      <c r="BL96" s="397"/>
      <c r="BM96" s="393"/>
      <c r="BN96" s="385"/>
      <c r="BO96" s="385"/>
      <c r="BP96" s="385"/>
      <c r="BQ96" s="397"/>
      <c r="BR96" s="393"/>
      <c r="BS96" s="385"/>
      <c r="BT96" s="385"/>
      <c r="BU96" s="385"/>
      <c r="BV96" s="385"/>
      <c r="BW96" s="385"/>
      <c r="BX96" s="385"/>
      <c r="BY96" s="386"/>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row>
    <row r="97" s="295" customFormat="true" ht="15" customHeight="true" x14ac:dyDescent="0.2">
      <c r="A97" s="130"/>
      <c r="B97" s="122"/>
      <c r="C97" s="91"/>
      <c r="D97" s="90"/>
      <c r="E97" s="90"/>
      <c r="F97" s="90"/>
      <c r="G97" s="89"/>
      <c r="H97" s="88"/>
      <c r="I97" s="90"/>
      <c r="J97" s="90"/>
      <c r="K97" s="90"/>
      <c r="L97" s="87"/>
      <c r="M97" s="91"/>
      <c r="N97" s="90"/>
      <c r="O97" s="90"/>
      <c r="P97" s="90"/>
      <c r="Q97" s="89"/>
      <c r="R97" s="88"/>
      <c r="S97" s="90"/>
      <c r="T97" s="90"/>
      <c r="U97" s="90"/>
      <c r="V97" s="90"/>
      <c r="W97" s="90"/>
      <c r="X97" s="90"/>
      <c r="Y97" s="87"/>
      <c r="Z97" s="712"/>
      <c r="AA97" s="712"/>
      <c r="AB97" s="712"/>
      <c r="AC97" s="712"/>
      <c r="AD97" s="712"/>
      <c r="AE97" s="712"/>
      <c r="AF97" s="712"/>
      <c r="AG97" s="712"/>
      <c r="AH97" s="712"/>
      <c r="AI97" s="712"/>
      <c r="AJ97" s="712"/>
      <c r="AK97" s="712"/>
      <c r="AL97" s="712"/>
      <c r="AM97" s="712"/>
      <c r="AN97" s="712"/>
      <c r="AO97" s="712"/>
      <c r="AP97" s="712"/>
      <c r="AQ97" s="712"/>
      <c r="AR97" s="712"/>
      <c r="AS97" s="712"/>
      <c r="AT97" s="712"/>
      <c r="AU97" s="712"/>
      <c r="AV97" s="712"/>
      <c r="AW97" s="712"/>
      <c r="AX97" s="712"/>
      <c r="AY97" s="712"/>
      <c r="AZ97" s="323"/>
      <c r="BA97" s="504"/>
      <c r="BB97" s="497"/>
      <c r="BC97" s="393"/>
      <c r="BD97" s="385"/>
      <c r="BE97" s="385"/>
      <c r="BF97" s="385"/>
      <c r="BG97" s="397"/>
      <c r="BH97" s="393"/>
      <c r="BI97" s="385"/>
      <c r="BJ97" s="385"/>
      <c r="BK97" s="385"/>
      <c r="BL97" s="397"/>
      <c r="BM97" s="393"/>
      <c r="BN97" s="385"/>
      <c r="BO97" s="385"/>
      <c r="BP97" s="385"/>
      <c r="BQ97" s="397"/>
      <c r="BR97" s="393"/>
      <c r="BS97" s="385"/>
      <c r="BT97" s="385"/>
      <c r="BU97" s="385"/>
      <c r="BV97" s="385"/>
      <c r="BW97" s="385"/>
      <c r="BX97" s="385"/>
      <c r="BY97" s="386"/>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row>
    <row r="98" s="295" customFormat="true" ht="15" customHeight="true" x14ac:dyDescent="0.2">
      <c r="A98" s="61"/>
      <c r="B98" s="122"/>
      <c r="C98" s="91"/>
      <c r="D98" s="90"/>
      <c r="E98" s="90"/>
      <c r="F98" s="90"/>
      <c r="G98" s="89"/>
      <c r="H98" s="88"/>
      <c r="I98" s="90"/>
      <c r="J98" s="90"/>
      <c r="K98" s="90"/>
      <c r="L98" s="87"/>
      <c r="M98" s="91"/>
      <c r="N98" s="90"/>
      <c r="O98" s="90"/>
      <c r="P98" s="90"/>
      <c r="Q98" s="89"/>
      <c r="R98" s="88"/>
      <c r="S98" s="90"/>
      <c r="T98" s="90"/>
      <c r="U98" s="90"/>
      <c r="V98" s="90"/>
      <c r="W98" s="90"/>
      <c r="X98" s="90"/>
      <c r="Y98" s="87"/>
      <c r="Z98" s="712"/>
      <c r="AA98" s="712"/>
      <c r="AB98" s="712"/>
      <c r="AC98" s="712"/>
      <c r="AD98" s="712"/>
      <c r="AE98" s="712"/>
      <c r="AF98" s="712"/>
      <c r="AG98" s="712"/>
      <c r="AH98" s="712"/>
      <c r="AI98" s="712"/>
      <c r="AJ98" s="712"/>
      <c r="AK98" s="712"/>
      <c r="AL98" s="712"/>
      <c r="AM98" s="712"/>
      <c r="AN98" s="712"/>
      <c r="AO98" s="712"/>
      <c r="AP98" s="712"/>
      <c r="AQ98" s="712"/>
      <c r="AR98" s="712"/>
      <c r="AS98" s="712"/>
      <c r="AT98" s="712"/>
      <c r="AU98" s="712"/>
      <c r="AV98" s="712"/>
      <c r="AW98" s="712"/>
      <c r="AX98" s="712"/>
      <c r="AY98" s="712"/>
      <c r="AZ98" s="323"/>
      <c r="BA98" s="504"/>
      <c r="BB98" s="497"/>
      <c r="BC98" s="393"/>
      <c r="BD98" s="385"/>
      <c r="BE98" s="385"/>
      <c r="BF98" s="385"/>
      <c r="BG98" s="397"/>
      <c r="BH98" s="393"/>
      <c r="BI98" s="385"/>
      <c r="BJ98" s="385"/>
      <c r="BK98" s="385"/>
      <c r="BL98" s="397"/>
      <c r="BM98" s="393"/>
      <c r="BN98" s="385"/>
      <c r="BO98" s="385"/>
      <c r="BP98" s="385"/>
      <c r="BQ98" s="397"/>
      <c r="BR98" s="393"/>
      <c r="BS98" s="385"/>
      <c r="BT98" s="385"/>
      <c r="BU98" s="385"/>
      <c r="BV98" s="385"/>
      <c r="BW98" s="385"/>
      <c r="BX98" s="385"/>
      <c r="BY98" s="386"/>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row>
    <row r="99" s="295" customFormat="true" ht="15" customHeight="true" x14ac:dyDescent="0.2">
      <c r="A99" s="61"/>
      <c r="B99" s="122"/>
      <c r="C99" s="91"/>
      <c r="D99" s="90"/>
      <c r="E99" s="90"/>
      <c r="F99" s="90"/>
      <c r="G99" s="89"/>
      <c r="H99" s="88"/>
      <c r="I99" s="90"/>
      <c r="J99" s="90"/>
      <c r="K99" s="90"/>
      <c r="L99" s="87"/>
      <c r="M99" s="91"/>
      <c r="N99" s="90"/>
      <c r="O99" s="90"/>
      <c r="P99" s="90"/>
      <c r="Q99" s="89"/>
      <c r="R99" s="88"/>
      <c r="S99" s="90"/>
      <c r="T99" s="90"/>
      <c r="U99" s="90"/>
      <c r="V99" s="90"/>
      <c r="W99" s="90"/>
      <c r="X99" s="90"/>
      <c r="Y99" s="87"/>
      <c r="Z99" s="712"/>
      <c r="AA99" s="712"/>
      <c r="AB99" s="712"/>
      <c r="AC99" s="712"/>
      <c r="AD99" s="712"/>
      <c r="AE99" s="712"/>
      <c r="AF99" s="712"/>
      <c r="AG99" s="712"/>
      <c r="AH99" s="712"/>
      <c r="AI99" s="712"/>
      <c r="AJ99" s="712"/>
      <c r="AK99" s="712"/>
      <c r="AL99" s="712"/>
      <c r="AM99" s="712"/>
      <c r="AN99" s="712"/>
      <c r="AO99" s="712"/>
      <c r="AP99" s="712"/>
      <c r="AQ99" s="712"/>
      <c r="AR99" s="712"/>
      <c r="AS99" s="712"/>
      <c r="AT99" s="712"/>
      <c r="AU99" s="712"/>
      <c r="AV99" s="712"/>
      <c r="AW99" s="712"/>
      <c r="AX99" s="712"/>
      <c r="AY99" s="712"/>
      <c r="AZ99" s="323"/>
      <c r="BA99" s="504"/>
      <c r="BB99" s="497"/>
      <c r="BC99" s="393"/>
      <c r="BD99" s="385"/>
      <c r="BE99" s="385"/>
      <c r="BF99" s="385"/>
      <c r="BG99" s="397"/>
      <c r="BH99" s="393"/>
      <c r="BI99" s="385"/>
      <c r="BJ99" s="385"/>
      <c r="BK99" s="385"/>
      <c r="BL99" s="397"/>
      <c r="BM99" s="393"/>
      <c r="BN99" s="385"/>
      <c r="BO99" s="385"/>
      <c r="BP99" s="385"/>
      <c r="BQ99" s="397"/>
      <c r="BR99" s="393"/>
      <c r="BS99" s="385"/>
      <c r="BT99" s="385"/>
      <c r="BU99" s="385"/>
      <c r="BV99" s="385"/>
      <c r="BW99" s="385"/>
      <c r="BX99" s="385"/>
      <c r="BY99" s="386"/>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row>
    <row r="100" s="295" customFormat="true" ht="15" customHeight="true" x14ac:dyDescent="0.2">
      <c r="A100" s="61"/>
      <c r="B100" s="122"/>
      <c r="C100" s="91"/>
      <c r="D100" s="90"/>
      <c r="E100" s="90"/>
      <c r="F100" s="90"/>
      <c r="G100" s="89"/>
      <c r="H100" s="88"/>
      <c r="I100" s="90"/>
      <c r="J100" s="90"/>
      <c r="K100" s="90"/>
      <c r="L100" s="87"/>
      <c r="M100" s="91"/>
      <c r="N100" s="90"/>
      <c r="O100" s="90"/>
      <c r="P100" s="90"/>
      <c r="Q100" s="89"/>
      <c r="R100" s="88"/>
      <c r="S100" s="90"/>
      <c r="T100" s="90"/>
      <c r="U100" s="90"/>
      <c r="V100" s="90"/>
      <c r="W100" s="90"/>
      <c r="X100" s="90"/>
      <c r="Y100" s="87"/>
      <c r="Z100" s="712"/>
      <c r="AA100" s="712"/>
      <c r="AB100" s="712"/>
      <c r="AC100" s="712"/>
      <c r="AD100" s="712"/>
      <c r="AE100" s="712"/>
      <c r="AF100" s="712"/>
      <c r="AG100" s="712"/>
      <c r="AH100" s="712"/>
      <c r="AI100" s="712"/>
      <c r="AJ100" s="712"/>
      <c r="AK100" s="712"/>
      <c r="AL100" s="712"/>
      <c r="AM100" s="712"/>
      <c r="AN100" s="712"/>
      <c r="AO100" s="712"/>
      <c r="AP100" s="712"/>
      <c r="AQ100" s="712"/>
      <c r="AR100" s="712"/>
      <c r="AS100" s="712"/>
      <c r="AT100" s="712"/>
      <c r="AU100" s="712"/>
      <c r="AV100" s="712"/>
      <c r="AW100" s="712"/>
      <c r="AX100" s="712"/>
      <c r="AY100" s="712"/>
      <c r="AZ100" s="323"/>
      <c r="BA100" s="504"/>
      <c r="BB100" s="497"/>
      <c r="BC100" s="393"/>
      <c r="BD100" s="385"/>
      <c r="BE100" s="385"/>
      <c r="BF100" s="385"/>
      <c r="BG100" s="397"/>
      <c r="BH100" s="393"/>
      <c r="BI100" s="385"/>
      <c r="BJ100" s="385"/>
      <c r="BK100" s="385"/>
      <c r="BL100" s="397"/>
      <c r="BM100" s="393"/>
      <c r="BN100" s="385"/>
      <c r="BO100" s="385"/>
      <c r="BP100" s="385"/>
      <c r="BQ100" s="397"/>
      <c r="BR100" s="393"/>
      <c r="BS100" s="385"/>
      <c r="BT100" s="385"/>
      <c r="BU100" s="385"/>
      <c r="BV100" s="385"/>
      <c r="BW100" s="385"/>
      <c r="BX100" s="385"/>
      <c r="BY100" s="386"/>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295" customFormat="true" ht="15" customHeight="true" x14ac:dyDescent="0.2">
      <c r="A101" s="130"/>
      <c r="B101" s="122"/>
      <c r="C101" s="91"/>
      <c r="D101" s="90"/>
      <c r="E101" s="90"/>
      <c r="F101" s="90"/>
      <c r="G101" s="89"/>
      <c r="H101" s="88"/>
      <c r="I101" s="90"/>
      <c r="J101" s="90"/>
      <c r="K101" s="90"/>
      <c r="L101" s="87"/>
      <c r="M101" s="91"/>
      <c r="N101" s="90"/>
      <c r="O101" s="90"/>
      <c r="P101" s="90"/>
      <c r="Q101" s="89"/>
      <c r="R101" s="88"/>
      <c r="S101" s="90"/>
      <c r="T101" s="90"/>
      <c r="U101" s="90"/>
      <c r="V101" s="90"/>
      <c r="W101" s="90"/>
      <c r="X101" s="90"/>
      <c r="Y101" s="87"/>
      <c r="Z101" s="712"/>
      <c r="AA101" s="712"/>
      <c r="AB101" s="712"/>
      <c r="AC101" s="712"/>
      <c r="AD101" s="712"/>
      <c r="AE101" s="712"/>
      <c r="AF101" s="712"/>
      <c r="AG101" s="712"/>
      <c r="AH101" s="712"/>
      <c r="AI101" s="712"/>
      <c r="AJ101" s="712"/>
      <c r="AK101" s="712"/>
      <c r="AL101" s="712"/>
      <c r="AM101" s="712"/>
      <c r="AN101" s="712"/>
      <c r="AO101" s="712"/>
      <c r="AP101" s="712"/>
      <c r="AQ101" s="712"/>
      <c r="AR101" s="712"/>
      <c r="AS101" s="712"/>
      <c r="AT101" s="712"/>
      <c r="AU101" s="712"/>
      <c r="AV101" s="712"/>
      <c r="AW101" s="712"/>
      <c r="AX101" s="712"/>
      <c r="AY101" s="712"/>
      <c r="AZ101" s="323"/>
      <c r="BA101" s="504"/>
      <c r="BB101" s="497"/>
      <c r="BC101" s="393"/>
      <c r="BD101" s="385"/>
      <c r="BE101" s="385"/>
      <c r="BF101" s="385"/>
      <c r="BG101" s="397"/>
      <c r="BH101" s="393"/>
      <c r="BI101" s="385"/>
      <c r="BJ101" s="385"/>
      <c r="BK101" s="385"/>
      <c r="BL101" s="397"/>
      <c r="BM101" s="393"/>
      <c r="BN101" s="385"/>
      <c r="BO101" s="385"/>
      <c r="BP101" s="385"/>
      <c r="BQ101" s="397"/>
      <c r="BR101" s="393"/>
      <c r="BS101" s="385"/>
      <c r="BT101" s="385"/>
      <c r="BU101" s="385"/>
      <c r="BV101" s="385"/>
      <c r="BW101" s="385"/>
      <c r="BX101" s="385"/>
      <c r="BY101" s="386"/>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295" customFormat="true" ht="15" customHeight="true" x14ac:dyDescent="0.2">
      <c r="A102" s="61"/>
      <c r="B102" s="122"/>
      <c r="C102" s="91"/>
      <c r="D102" s="90"/>
      <c r="E102" s="90"/>
      <c r="F102" s="90"/>
      <c r="G102" s="89"/>
      <c r="H102" s="88"/>
      <c r="I102" s="90"/>
      <c r="J102" s="90"/>
      <c r="K102" s="90"/>
      <c r="L102" s="87"/>
      <c r="M102" s="91"/>
      <c r="N102" s="90"/>
      <c r="O102" s="90"/>
      <c r="P102" s="90"/>
      <c r="Q102" s="89"/>
      <c r="R102" s="88"/>
      <c r="S102" s="90"/>
      <c r="T102" s="90"/>
      <c r="U102" s="90"/>
      <c r="V102" s="90"/>
      <c r="W102" s="90"/>
      <c r="X102" s="90"/>
      <c r="Y102" s="87"/>
      <c r="Z102" s="712"/>
      <c r="AA102" s="712"/>
      <c r="AB102" s="712"/>
      <c r="AC102" s="712"/>
      <c r="AD102" s="712"/>
      <c r="AE102" s="712"/>
      <c r="AF102" s="712"/>
      <c r="AG102" s="712"/>
      <c r="AH102" s="712"/>
      <c r="AI102" s="712"/>
      <c r="AJ102" s="712"/>
      <c r="AK102" s="712"/>
      <c r="AL102" s="712"/>
      <c r="AM102" s="712"/>
      <c r="AN102" s="712"/>
      <c r="AO102" s="712"/>
      <c r="AP102" s="712"/>
      <c r="AQ102" s="712"/>
      <c r="AR102" s="712"/>
      <c r="AS102" s="712"/>
      <c r="AT102" s="712"/>
      <c r="AU102" s="712"/>
      <c r="AV102" s="712"/>
      <c r="AW102" s="712"/>
      <c r="AX102" s="712"/>
      <c r="AY102" s="712"/>
      <c r="AZ102" s="323"/>
      <c r="BA102" s="504"/>
      <c r="BB102" s="497"/>
      <c r="BC102" s="393"/>
      <c r="BD102" s="385"/>
      <c r="BE102" s="385"/>
      <c r="BF102" s="385"/>
      <c r="BG102" s="397"/>
      <c r="BH102" s="393"/>
      <c r="BI102" s="385"/>
      <c r="BJ102" s="385"/>
      <c r="BK102" s="385"/>
      <c r="BL102" s="397"/>
      <c r="BM102" s="393"/>
      <c r="BN102" s="385"/>
      <c r="BO102" s="385"/>
      <c r="BP102" s="385"/>
      <c r="BQ102" s="397"/>
      <c r="BR102" s="393"/>
      <c r="BS102" s="385"/>
      <c r="BT102" s="385"/>
      <c r="BU102" s="385"/>
      <c r="BV102" s="385"/>
      <c r="BW102" s="385"/>
      <c r="BX102" s="385"/>
      <c r="BY102" s="386"/>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295" customFormat="true" ht="15" customHeight="true" x14ac:dyDescent="0.2">
      <c r="A103" s="61"/>
      <c r="B103" s="122"/>
      <c r="C103" s="91"/>
      <c r="D103" s="90"/>
      <c r="E103" s="90"/>
      <c r="F103" s="90"/>
      <c r="G103" s="89"/>
      <c r="H103" s="88"/>
      <c r="I103" s="90"/>
      <c r="J103" s="90"/>
      <c r="K103" s="90"/>
      <c r="L103" s="87"/>
      <c r="M103" s="91"/>
      <c r="N103" s="90"/>
      <c r="O103" s="90"/>
      <c r="P103" s="90"/>
      <c r="Q103" s="89"/>
      <c r="R103" s="88"/>
      <c r="S103" s="90"/>
      <c r="T103" s="90"/>
      <c r="U103" s="90"/>
      <c r="V103" s="90"/>
      <c r="W103" s="90"/>
      <c r="X103" s="90"/>
      <c r="Y103" s="87"/>
      <c r="Z103" s="712"/>
      <c r="AA103" s="712"/>
      <c r="AB103" s="712"/>
      <c r="AC103" s="712"/>
      <c r="AD103" s="712"/>
      <c r="AE103" s="712"/>
      <c r="AF103" s="712"/>
      <c r="AG103" s="712"/>
      <c r="AH103" s="712"/>
      <c r="AI103" s="712"/>
      <c r="AJ103" s="712"/>
      <c r="AK103" s="712"/>
      <c r="AL103" s="712"/>
      <c r="AM103" s="712"/>
      <c r="AN103" s="712"/>
      <c r="AO103" s="712"/>
      <c r="AP103" s="712"/>
      <c r="AQ103" s="712"/>
      <c r="AR103" s="712"/>
      <c r="AS103" s="712"/>
      <c r="AT103" s="712"/>
      <c r="AU103" s="712"/>
      <c r="AV103" s="712"/>
      <c r="AW103" s="712"/>
      <c r="AX103" s="712"/>
      <c r="AY103" s="712"/>
      <c r="AZ103" s="323"/>
      <c r="BA103" s="504"/>
      <c r="BB103" s="497"/>
      <c r="BC103" s="393"/>
      <c r="BD103" s="385"/>
      <c r="BE103" s="385"/>
      <c r="BF103" s="385"/>
      <c r="BG103" s="397"/>
      <c r="BH103" s="393"/>
      <c r="BI103" s="385"/>
      <c r="BJ103" s="385"/>
      <c r="BK103" s="385"/>
      <c r="BL103" s="397"/>
      <c r="BM103" s="393"/>
      <c r="BN103" s="385"/>
      <c r="BO103" s="385"/>
      <c r="BP103" s="385"/>
      <c r="BQ103" s="397"/>
      <c r="BR103" s="393"/>
      <c r="BS103" s="385"/>
      <c r="BT103" s="385"/>
      <c r="BU103" s="385"/>
      <c r="BV103" s="385"/>
      <c r="BW103" s="385"/>
      <c r="BX103" s="385"/>
      <c r="BY103" s="386"/>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295" customFormat="true" ht="15" customHeight="true" x14ac:dyDescent="0.2">
      <c r="A104" s="61"/>
      <c r="B104" s="122"/>
      <c r="C104" s="91"/>
      <c r="D104" s="90"/>
      <c r="E104" s="90"/>
      <c r="F104" s="90"/>
      <c r="G104" s="89"/>
      <c r="H104" s="88"/>
      <c r="I104" s="90"/>
      <c r="J104" s="90"/>
      <c r="K104" s="90"/>
      <c r="L104" s="87"/>
      <c r="M104" s="91"/>
      <c r="N104" s="90"/>
      <c r="O104" s="90"/>
      <c r="P104" s="90"/>
      <c r="Q104" s="89"/>
      <c r="R104" s="88"/>
      <c r="S104" s="90"/>
      <c r="T104" s="90"/>
      <c r="U104" s="90"/>
      <c r="V104" s="90"/>
      <c r="W104" s="90"/>
      <c r="X104" s="90"/>
      <c r="Y104" s="87"/>
      <c r="Z104" s="712"/>
      <c r="AA104" s="712"/>
      <c r="AB104" s="712"/>
      <c r="AC104" s="712"/>
      <c r="AD104" s="712"/>
      <c r="AE104" s="712"/>
      <c r="AF104" s="712"/>
      <c r="AG104" s="712"/>
      <c r="AH104" s="712"/>
      <c r="AI104" s="712"/>
      <c r="AJ104" s="712"/>
      <c r="AK104" s="712"/>
      <c r="AL104" s="712"/>
      <c r="AM104" s="712"/>
      <c r="AN104" s="712"/>
      <c r="AO104" s="712"/>
      <c r="AP104" s="712"/>
      <c r="AQ104" s="712"/>
      <c r="AR104" s="712"/>
      <c r="AS104" s="712"/>
      <c r="AT104" s="712"/>
      <c r="AU104" s="712"/>
      <c r="AV104" s="712"/>
      <c r="AW104" s="712"/>
      <c r="AX104" s="712"/>
      <c r="AY104" s="712"/>
      <c r="AZ104" s="323"/>
      <c r="BA104" s="504"/>
      <c r="BB104" s="497"/>
      <c r="BC104" s="393"/>
      <c r="BD104" s="385"/>
      <c r="BE104" s="385"/>
      <c r="BF104" s="385"/>
      <c r="BG104" s="397"/>
      <c r="BH104" s="393"/>
      <c r="BI104" s="385"/>
      <c r="BJ104" s="385"/>
      <c r="BK104" s="385"/>
      <c r="BL104" s="397"/>
      <c r="BM104" s="393"/>
      <c r="BN104" s="385"/>
      <c r="BO104" s="385"/>
      <c r="BP104" s="385"/>
      <c r="BQ104" s="397"/>
      <c r="BR104" s="393"/>
      <c r="BS104" s="385"/>
      <c r="BT104" s="385"/>
      <c r="BU104" s="385"/>
      <c r="BV104" s="385"/>
      <c r="BW104" s="385"/>
      <c r="BX104" s="385"/>
      <c r="BY104" s="386"/>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295" customFormat="true" ht="15" customHeight="true" x14ac:dyDescent="0.2">
      <c r="A105" s="127"/>
      <c r="B105" s="121"/>
      <c r="C105" s="86"/>
      <c r="D105" s="85"/>
      <c r="E105" s="85"/>
      <c r="F105" s="85"/>
      <c r="G105" s="84"/>
      <c r="H105" s="83"/>
      <c r="I105" s="85"/>
      <c r="J105" s="85"/>
      <c r="K105" s="85"/>
      <c r="L105" s="82"/>
      <c r="M105" s="86"/>
      <c r="N105" s="85"/>
      <c r="O105" s="85"/>
      <c r="P105" s="85"/>
      <c r="Q105" s="84"/>
      <c r="R105" s="83"/>
      <c r="S105" s="85"/>
      <c r="T105" s="85"/>
      <c r="U105" s="85"/>
      <c r="V105" s="85"/>
      <c r="W105" s="85"/>
      <c r="X105" s="85"/>
      <c r="Y105" s="82"/>
      <c r="Z105" s="712"/>
      <c r="AA105" s="712"/>
      <c r="AB105" s="712"/>
      <c r="AC105" s="712"/>
      <c r="AD105" s="712"/>
      <c r="AE105" s="712"/>
      <c r="AF105" s="712"/>
      <c r="AG105" s="712"/>
      <c r="AH105" s="712"/>
      <c r="AI105" s="712"/>
      <c r="AJ105" s="712"/>
      <c r="AK105" s="712"/>
      <c r="AL105" s="712"/>
      <c r="AM105" s="712"/>
      <c r="AN105" s="712"/>
      <c r="AO105" s="712"/>
      <c r="AP105" s="712"/>
      <c r="AQ105" s="712"/>
      <c r="AR105" s="712"/>
      <c r="AS105" s="712"/>
      <c r="AT105" s="712"/>
      <c r="AU105" s="712"/>
      <c r="AV105" s="712"/>
      <c r="AW105" s="712"/>
      <c r="AX105" s="712"/>
      <c r="AY105" s="712"/>
      <c r="AZ105" s="323"/>
      <c r="BA105" s="504"/>
      <c r="BB105" s="497"/>
      <c r="BC105" s="396"/>
      <c r="BD105" s="395"/>
      <c r="BE105" s="395"/>
      <c r="BF105" s="395"/>
      <c r="BG105" s="399"/>
      <c r="BH105" s="396"/>
      <c r="BI105" s="395"/>
      <c r="BJ105" s="395"/>
      <c r="BK105" s="395"/>
      <c r="BL105" s="399"/>
      <c r="BM105" s="396"/>
      <c r="BN105" s="395"/>
      <c r="BO105" s="395"/>
      <c r="BP105" s="395"/>
      <c r="BQ105" s="399"/>
      <c r="BR105" s="396"/>
      <c r="BS105" s="395"/>
      <c r="BT105" s="395"/>
      <c r="BU105" s="395"/>
      <c r="BV105" s="395"/>
      <c r="BW105" s="395"/>
      <c r="BX105" s="395"/>
      <c r="BY105" s="398"/>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295" customFormat="true" ht="250.15" customHeight="true" x14ac:dyDescent="0.2">
      <c r="A106" s="441"/>
      <c r="B106" s="154"/>
      <c r="C106" s="153"/>
      <c r="D106" s="153"/>
      <c r="E106" s="153"/>
      <c r="F106" s="153"/>
      <c r="G106" s="153"/>
      <c r="H106" s="153"/>
      <c r="I106" s="153"/>
      <c r="J106" s="153"/>
      <c r="K106" s="153"/>
      <c r="L106" s="153"/>
      <c r="M106" s="153"/>
      <c r="N106" s="153"/>
      <c r="O106" s="153"/>
      <c r="P106" s="153"/>
      <c r="Q106" s="153"/>
      <c r="R106" s="153"/>
      <c r="S106" s="153"/>
      <c r="T106" s="153"/>
      <c r="U106" s="153"/>
      <c r="V106" s="153"/>
      <c r="W106" s="153"/>
      <c r="X106" s="153"/>
      <c r="Y106" s="153"/>
      <c r="Z106" s="323"/>
      <c r="AA106" s="323"/>
      <c r="AB106" s="323"/>
      <c r="AC106" s="323"/>
      <c r="AD106" s="323"/>
      <c r="AE106" s="323"/>
      <c r="AF106" s="323"/>
      <c r="AG106" s="323"/>
      <c r="AH106" s="323"/>
      <c r="AI106" s="323"/>
      <c r="AJ106" s="323"/>
      <c r="AK106" s="323"/>
      <c r="AL106" s="323"/>
      <c r="AM106" s="323"/>
      <c r="AN106" s="323"/>
      <c r="AO106" s="323"/>
      <c r="AP106" s="323"/>
      <c r="AQ106" s="323"/>
      <c r="AR106" s="323"/>
      <c r="AS106" s="323"/>
      <c r="AT106" s="323"/>
      <c r="AU106" s="323"/>
      <c r="AV106" s="323"/>
      <c r="AW106" s="323"/>
      <c r="AX106" s="323"/>
      <c r="AY106" s="323"/>
      <c r="AZ106" s="323"/>
      <c r="BA106" s="379"/>
      <c r="BB106" s="380"/>
      <c r="BC106" s="380"/>
      <c r="BD106" s="380"/>
      <c r="BE106" s="380"/>
      <c r="BF106" s="380"/>
      <c r="BG106" s="380"/>
      <c r="BH106" s="380"/>
      <c r="BI106" s="380"/>
      <c r="BJ106" s="380"/>
      <c r="BK106" s="380"/>
      <c r="BL106" s="380"/>
      <c r="BM106" s="380"/>
      <c r="BN106" s="380"/>
      <c r="BO106" s="380"/>
      <c r="BP106" s="380"/>
      <c r="BQ106" s="380"/>
      <c r="BR106" s="380"/>
      <c r="BS106" s="380"/>
      <c r="BT106" s="380"/>
      <c r="BU106" s="380"/>
      <c r="BV106" s="380"/>
      <c r="BW106" s="380"/>
      <c r="BX106" s="380"/>
      <c r="BY106" s="379"/>
      <c r="BZ106" s="322"/>
      <c r="CA106" s="322"/>
      <c r="CB106" s="322"/>
      <c r="CC106" s="322"/>
      <c r="CD106" s="322"/>
      <c r="CE106" s="322"/>
      <c r="CF106" s="322"/>
      <c r="CG106" s="322"/>
      <c r="CH106" s="322"/>
      <c r="CI106" s="322"/>
      <c r="CJ106" s="322"/>
      <c r="CK106" s="322"/>
      <c r="CL106" s="322"/>
      <c r="CM106" s="322"/>
      <c r="CN106" s="322"/>
      <c r="CO106" s="322"/>
      <c r="CP106" s="322"/>
      <c r="CQ106" s="322"/>
      <c r="CR106" s="322"/>
      <c r="CS106" s="322"/>
      <c r="CT106" s="322"/>
      <c r="CU106" s="322"/>
      <c r="CV106" s="322"/>
      <c r="CW106" s="322"/>
      <c r="CX106" s="322"/>
      <c r="CY106" s="322"/>
      <c r="CZ106" s="322"/>
    </row>
    <row r="107" s="414" customFormat="true" ht="18" customHeight="true" x14ac:dyDescent="0.2">
      <c r="A107" s="417"/>
      <c r="B107" s="418"/>
      <c r="C107" s="419"/>
      <c r="D107" s="419"/>
      <c r="E107" s="419"/>
      <c r="F107" s="419"/>
      <c r="G107" s="419"/>
      <c r="H107" s="419"/>
      <c r="I107" s="419"/>
      <c r="J107" s="419"/>
      <c r="K107" s="419"/>
      <c r="L107" s="419"/>
      <c r="M107" s="419"/>
      <c r="N107" s="419"/>
      <c r="O107" s="419"/>
      <c r="P107" s="419"/>
      <c r="Q107" s="419"/>
      <c r="R107" s="419"/>
      <c r="S107" s="419"/>
      <c r="T107" s="419"/>
      <c r="U107" s="419"/>
      <c r="V107" s="419"/>
      <c r="W107" s="419"/>
      <c r="X107" s="419"/>
      <c r="Y107" s="419"/>
      <c r="Z107" s="689"/>
      <c r="AA107" s="689"/>
      <c r="AB107" s="689"/>
      <c r="AC107" s="689"/>
      <c r="AD107" s="689"/>
      <c r="AE107" s="689"/>
      <c r="AF107" s="689"/>
      <c r="AG107" s="689"/>
      <c r="AH107" s="689"/>
      <c r="AI107" s="689"/>
      <c r="AJ107" s="689"/>
      <c r="AK107" s="689"/>
      <c r="AL107" s="689"/>
      <c r="AM107" s="689"/>
      <c r="AN107" s="689"/>
      <c r="AO107" s="689"/>
      <c r="AP107" s="689"/>
      <c r="AQ107" s="689"/>
      <c r="AR107" s="689"/>
      <c r="AS107" s="689"/>
      <c r="AT107" s="689"/>
      <c r="AU107" s="689"/>
      <c r="AV107" s="689"/>
      <c r="AW107" s="689"/>
      <c r="AX107" s="689"/>
      <c r="AY107" s="689"/>
      <c r="AZ107" s="689"/>
      <c r="BA107" s="275"/>
      <c r="BB107" s="298"/>
      <c r="BC107" s="275"/>
      <c r="BD107" s="275"/>
      <c r="BE107" s="275"/>
      <c r="BF107" s="275"/>
      <c r="BG107" s="275"/>
      <c r="BH107" s="275"/>
      <c r="BI107" s="275"/>
      <c r="BJ107" s="275"/>
      <c r="BK107" s="275"/>
      <c r="BL107" s="275"/>
      <c r="BM107" s="275"/>
      <c r="BN107" s="275"/>
      <c r="BO107" s="275"/>
      <c r="BP107" s="275"/>
      <c r="BQ107" s="275"/>
      <c r="BR107" s="275"/>
      <c r="BS107" s="275"/>
      <c r="BT107" s="275"/>
      <c r="BU107" s="275"/>
      <c r="BV107" s="275"/>
      <c r="BW107" s="275"/>
      <c r="BX107" s="275"/>
      <c r="BY107" s="275"/>
      <c r="BZ107" s="689"/>
      <c r="CA107" s="689"/>
      <c r="CB107" s="689"/>
      <c r="CC107" s="689"/>
      <c r="CD107" s="689"/>
      <c r="CE107" s="689"/>
      <c r="CF107" s="689"/>
      <c r="CG107" s="689"/>
      <c r="CH107" s="689"/>
      <c r="CI107" s="689"/>
      <c r="CJ107" s="689"/>
      <c r="CK107" s="689"/>
      <c r="CL107" s="689"/>
      <c r="CM107" s="689"/>
      <c r="CN107" s="689"/>
      <c r="CO107" s="689"/>
      <c r="CP107" s="689"/>
      <c r="CQ107" s="689"/>
      <c r="CR107" s="689"/>
      <c r="CS107" s="689"/>
      <c r="CT107" s="689"/>
      <c r="CU107" s="689"/>
      <c r="CV107" s="689"/>
      <c r="CW107" s="689"/>
      <c r="CX107" s="689"/>
      <c r="CY107" s="689"/>
      <c r="CZ107" s="689"/>
    </row>
    <row r="108" s="414" customFormat="true" ht="22.5" customHeight="true" x14ac:dyDescent="0.35">
      <c r="A108" s="846" t="str">
        <f>A1026</f>
        <v>Afghanistan</v>
      </c>
      <c r="B108" s="847"/>
      <c r="C108" s="420"/>
      <c r="D108" s="420"/>
      <c r="E108" s="420"/>
      <c r="F108" s="420"/>
      <c r="G108" s="420"/>
      <c r="H108" s="420"/>
      <c r="I108" s="420"/>
      <c r="J108" s="420"/>
      <c r="K108" s="420"/>
      <c r="L108" s="420"/>
      <c r="M108" s="420"/>
      <c r="N108" s="420"/>
      <c r="O108" s="420"/>
      <c r="P108" s="420"/>
      <c r="Q108" s="420"/>
      <c r="R108" s="420"/>
      <c r="S108" s="420"/>
      <c r="T108" s="420"/>
      <c r="U108" s="420"/>
      <c r="Z108" s="689"/>
      <c r="AA108" s="689"/>
      <c r="AB108" s="689"/>
      <c r="AC108" s="689"/>
      <c r="AD108" s="689"/>
      <c r="AE108" s="689"/>
      <c r="AF108" s="689"/>
      <c r="AG108" s="689"/>
      <c r="AH108" s="689"/>
      <c r="AI108" s="689"/>
      <c r="AJ108" s="689"/>
      <c r="AK108" s="689"/>
      <c r="AL108" s="689"/>
      <c r="AM108" s="689"/>
      <c r="AN108" s="689"/>
      <c r="AO108" s="689"/>
      <c r="AP108" s="689"/>
      <c r="AQ108" s="689"/>
      <c r="AR108" s="689"/>
      <c r="AS108" s="689"/>
      <c r="AT108" s="689"/>
      <c r="AU108" s="689"/>
      <c r="AV108" s="689"/>
      <c r="AW108" s="689"/>
      <c r="AX108" s="689"/>
      <c r="AY108" s="689"/>
      <c r="AZ108" s="689"/>
      <c r="BA108" s="275"/>
      <c r="BB108" s="298"/>
      <c r="BC108" s="275"/>
      <c r="BD108" s="275"/>
      <c r="BE108" s="275"/>
      <c r="BF108" s="275"/>
      <c r="BG108" s="275"/>
      <c r="BH108" s="275"/>
      <c r="BI108" s="275"/>
      <c r="BJ108" s="275"/>
      <c r="BK108" s="275"/>
      <c r="BL108" s="275"/>
      <c r="BM108" s="275"/>
      <c r="BN108" s="275"/>
      <c r="BO108" s="275"/>
      <c r="BP108" s="275"/>
      <c r="BQ108" s="275"/>
      <c r="BR108" s="275"/>
      <c r="BS108" s="275"/>
      <c r="BT108" s="275"/>
      <c r="BU108" s="275"/>
      <c r="BV108" s="275"/>
      <c r="BW108" s="275"/>
      <c r="BX108" s="275"/>
      <c r="BY108" s="275"/>
      <c r="BZ108" s="689"/>
      <c r="CA108" s="689"/>
      <c r="CB108" s="689"/>
      <c r="CC108" s="689"/>
      <c r="CD108" s="689"/>
      <c r="CE108" s="689"/>
      <c r="CF108" s="689"/>
      <c r="CG108" s="689"/>
      <c r="CH108" s="689"/>
      <c r="CI108" s="689"/>
      <c r="CJ108" s="689"/>
      <c r="CK108" s="689"/>
      <c r="CL108" s="689"/>
      <c r="CM108" s="689"/>
      <c r="CN108" s="689"/>
      <c r="CO108" s="689"/>
      <c r="CP108" s="689"/>
      <c r="CQ108" s="689"/>
      <c r="CR108" s="689"/>
      <c r="CS108" s="689"/>
      <c r="CT108" s="689"/>
      <c r="CU108" s="689"/>
      <c r="CV108" s="689"/>
      <c r="CW108" s="689"/>
      <c r="CX108" s="689"/>
      <c r="CY108" s="689"/>
      <c r="CZ108" s="689"/>
    </row>
    <row r="109" s="414" customFormat="true" ht="22.5" customHeight="true" x14ac:dyDescent="0.35">
      <c r="A109" s="302" t="str">
        <f>A1034</f>
        <v>2010</v>
      </c>
      <c r="B109" s="303"/>
      <c r="C109" s="420"/>
      <c r="D109" s="420"/>
      <c r="E109" s="420"/>
      <c r="F109" s="420"/>
      <c r="G109" s="420"/>
      <c r="H109" s="420"/>
      <c r="I109" s="420"/>
      <c r="J109" s="420"/>
      <c r="K109" s="420"/>
      <c r="L109" s="420"/>
      <c r="M109" s="420"/>
      <c r="N109" s="420"/>
      <c r="O109" s="420"/>
      <c r="P109" s="420"/>
      <c r="Q109" s="420"/>
      <c r="R109" s="420"/>
      <c r="S109" s="420"/>
      <c r="T109" s="420"/>
      <c r="U109" s="420"/>
      <c r="Z109" s="689"/>
      <c r="AA109" s="689"/>
      <c r="AB109" s="689"/>
      <c r="AC109" s="689"/>
      <c r="AD109" s="689"/>
      <c r="AE109" s="689"/>
      <c r="AF109" s="689"/>
      <c r="AG109" s="689"/>
      <c r="AH109" s="689"/>
      <c r="AI109" s="689"/>
      <c r="AJ109" s="689"/>
      <c r="AK109" s="689"/>
      <c r="AL109" s="689"/>
      <c r="AM109" s="689"/>
      <c r="AN109" s="689"/>
      <c r="AO109" s="689"/>
      <c r="AP109" s="689"/>
      <c r="AQ109" s="689"/>
      <c r="AR109" s="689"/>
      <c r="AS109" s="689"/>
      <c r="AT109" s="689"/>
      <c r="AU109" s="689"/>
      <c r="AV109" s="689"/>
      <c r="AW109" s="689"/>
      <c r="AX109" s="689"/>
      <c r="AY109" s="689"/>
      <c r="AZ109" s="689"/>
      <c r="BA109" s="275"/>
      <c r="BB109" s="298"/>
      <c r="BC109" s="275"/>
      <c r="BD109" s="275"/>
      <c r="BE109" s="275"/>
      <c r="BF109" s="275"/>
      <c r="BG109" s="275"/>
      <c r="BH109" s="275"/>
      <c r="BI109" s="275"/>
      <c r="BJ109" s="275"/>
      <c r="BK109" s="275"/>
      <c r="BL109" s="275"/>
      <c r="BM109" s="275"/>
      <c r="BN109" s="275"/>
      <c r="BO109" s="275"/>
      <c r="BP109" s="275"/>
      <c r="BQ109" s="275"/>
      <c r="BR109" s="275"/>
      <c r="BS109" s="275"/>
      <c r="BT109" s="275"/>
      <c r="BU109" s="275"/>
      <c r="BV109" s="275"/>
      <c r="BW109" s="275"/>
      <c r="BX109" s="275"/>
      <c r="BY109" s="275"/>
      <c r="BZ109" s="689"/>
      <c r="CA109" s="689"/>
      <c r="CB109" s="689"/>
      <c r="CC109" s="689"/>
      <c r="CD109" s="689"/>
      <c r="CE109" s="689"/>
      <c r="CF109" s="689"/>
      <c r="CG109" s="689"/>
      <c r="CH109" s="689"/>
      <c r="CI109" s="689"/>
      <c r="CJ109" s="689"/>
      <c r="CK109" s="689"/>
      <c r="CL109" s="689"/>
      <c r="CM109" s="689"/>
      <c r="CN109" s="689"/>
      <c r="CO109" s="689"/>
      <c r="CP109" s="689"/>
      <c r="CQ109" s="689"/>
      <c r="CR109" s="689"/>
      <c r="CS109" s="689"/>
      <c r="CT109" s="689"/>
      <c r="CU109" s="689"/>
      <c r="CV109" s="689"/>
      <c r="CW109" s="689"/>
      <c r="CX109" s="689"/>
      <c r="CY109" s="689"/>
      <c r="CZ109" s="689"/>
    </row>
    <row r="110" s="414" customFormat="true" ht="22.5" customHeight="true" x14ac:dyDescent="0.35">
      <c r="A110" s="304" t="s">
        <v>98</v>
      </c>
      <c r="B110" s="305"/>
      <c r="C110" s="420"/>
      <c r="D110" s="420"/>
      <c r="E110" s="420"/>
      <c r="F110" s="420"/>
      <c r="G110" s="420"/>
      <c r="H110" s="420"/>
      <c r="I110" s="420"/>
      <c r="J110" s="420"/>
      <c r="K110" s="420"/>
      <c r="L110" s="420"/>
      <c r="M110" s="420"/>
      <c r="N110" s="420"/>
      <c r="O110" s="420"/>
      <c r="P110" s="420"/>
      <c r="Q110" s="420"/>
      <c r="R110" s="420"/>
      <c r="S110" s="420"/>
      <c r="T110" s="420"/>
      <c r="U110" s="420"/>
      <c r="Z110" s="689"/>
      <c r="AA110" s="689"/>
      <c r="AB110" s="689"/>
      <c r="AC110" s="689"/>
      <c r="AD110" s="689"/>
      <c r="AE110" s="689"/>
      <c r="AF110" s="689"/>
      <c r="AG110" s="689"/>
      <c r="AH110" s="689"/>
      <c r="AI110" s="689"/>
      <c r="AJ110" s="689"/>
      <c r="AK110" s="689"/>
      <c r="AL110" s="689"/>
      <c r="AM110" s="689"/>
      <c r="AN110" s="689"/>
      <c r="AO110" s="689"/>
      <c r="AP110" s="689"/>
      <c r="AQ110" s="689"/>
      <c r="AR110" s="689"/>
      <c r="AS110" s="689"/>
      <c r="AT110" s="689"/>
      <c r="AU110" s="689"/>
      <c r="AV110" s="689"/>
      <c r="AW110" s="689"/>
      <c r="AX110" s="689"/>
      <c r="AY110" s="689"/>
      <c r="AZ110" s="689"/>
      <c r="BA110" s="275"/>
      <c r="BB110" s="298"/>
      <c r="BC110" s="275"/>
      <c r="BD110" s="275"/>
      <c r="BE110" s="275"/>
      <c r="BF110" s="275"/>
      <c r="BG110" s="275"/>
      <c r="BH110" s="275"/>
      <c r="BI110" s="275"/>
      <c r="BJ110" s="275"/>
      <c r="BK110" s="275"/>
      <c r="BL110" s="275"/>
      <c r="BM110" s="275"/>
      <c r="BN110" s="275"/>
      <c r="BO110" s="275"/>
      <c r="BP110" s="275"/>
      <c r="BQ110" s="275"/>
      <c r="BR110" s="275"/>
      <c r="BS110" s="275"/>
      <c r="BT110" s="275"/>
      <c r="BU110" s="275"/>
      <c r="BV110" s="275"/>
      <c r="BW110" s="275"/>
      <c r="BX110" s="275"/>
      <c r="BY110" s="275"/>
      <c r="BZ110" s="689"/>
      <c r="CA110" s="689"/>
      <c r="CB110" s="689"/>
      <c r="CC110" s="689"/>
      <c r="CD110" s="689"/>
      <c r="CE110" s="689"/>
      <c r="CF110" s="689"/>
      <c r="CG110" s="689"/>
      <c r="CH110" s="689"/>
      <c r="CI110" s="689"/>
      <c r="CJ110" s="689"/>
      <c r="CK110" s="689"/>
      <c r="CL110" s="689"/>
      <c r="CM110" s="689"/>
      <c r="CN110" s="689"/>
      <c r="CO110" s="689"/>
      <c r="CP110" s="689"/>
      <c r="CQ110" s="689"/>
      <c r="CR110" s="689"/>
      <c r="CS110" s="689"/>
      <c r="CT110" s="689"/>
      <c r="CU110" s="689"/>
      <c r="CV110" s="689"/>
      <c r="CW110" s="689"/>
      <c r="CX110" s="689"/>
      <c r="CY110" s="689"/>
      <c r="CZ110" s="689"/>
    </row>
    <row r="111" s="414" customFormat="true" ht="20.1" customHeight="true" x14ac:dyDescent="0.35">
      <c r="A111" s="306" t="s">
        <v>96</v>
      </c>
      <c r="B111" s="303"/>
      <c r="C111" s="420"/>
      <c r="D111" s="420"/>
      <c r="E111" s="420"/>
      <c r="F111" s="420"/>
      <c r="G111" s="420"/>
      <c r="H111" s="420"/>
      <c r="I111" s="420"/>
      <c r="J111" s="420"/>
      <c r="K111" s="420"/>
      <c r="L111" s="420"/>
      <c r="M111" s="420"/>
      <c r="N111" s="420"/>
      <c r="O111" s="420"/>
      <c r="P111" s="420"/>
      <c r="Q111" s="420"/>
      <c r="R111" s="420"/>
      <c r="S111" s="420"/>
      <c r="T111" s="420"/>
      <c r="U111" s="420"/>
      <c r="Z111" s="689"/>
      <c r="AA111" s="689"/>
      <c r="AB111" s="689"/>
      <c r="AC111" s="689"/>
      <c r="AD111" s="689"/>
      <c r="AE111" s="689"/>
      <c r="AF111" s="689"/>
      <c r="AG111" s="689"/>
      <c r="AH111" s="689"/>
      <c r="AI111" s="689"/>
      <c r="AJ111" s="689"/>
      <c r="AK111" s="689"/>
      <c r="AL111" s="689"/>
      <c r="AM111" s="689"/>
      <c r="AN111" s="689"/>
      <c r="AO111" s="689"/>
      <c r="AP111" s="689"/>
      <c r="AQ111" s="689"/>
      <c r="AR111" s="689"/>
      <c r="AS111" s="689"/>
      <c r="AT111" s="689"/>
      <c r="AU111" s="689"/>
      <c r="AV111" s="689"/>
      <c r="AW111" s="689"/>
      <c r="AX111" s="689"/>
      <c r="AY111" s="689"/>
      <c r="AZ111" s="689"/>
      <c r="BA111" s="275"/>
      <c r="BB111" s="298"/>
      <c r="BC111" s="275"/>
      <c r="BD111" s="275"/>
      <c r="BE111" s="275"/>
      <c r="BF111" s="275"/>
      <c r="BG111" s="275"/>
      <c r="BH111" s="275"/>
      <c r="BI111" s="275"/>
      <c r="BJ111" s="275"/>
      <c r="BK111" s="275"/>
      <c r="BL111" s="275"/>
      <c r="BM111" s="275"/>
      <c r="BN111" s="275"/>
      <c r="BO111" s="275"/>
      <c r="BP111" s="275"/>
      <c r="BQ111" s="275"/>
      <c r="BR111" s="275"/>
      <c r="BS111" s="275"/>
      <c r="BT111" s="275"/>
      <c r="BU111" s="275"/>
      <c r="BV111" s="275"/>
      <c r="BW111" s="275"/>
      <c r="BX111" s="275"/>
      <c r="BY111" s="275"/>
      <c r="BZ111" s="689"/>
      <c r="CA111" s="689"/>
      <c r="CB111" s="689"/>
      <c r="CC111" s="689"/>
      <c r="CD111" s="689"/>
      <c r="CE111" s="689"/>
      <c r="CF111" s="689"/>
      <c r="CG111" s="689"/>
      <c r="CH111" s="689"/>
      <c r="CI111" s="689"/>
      <c r="CJ111" s="689"/>
      <c r="CK111" s="689"/>
      <c r="CL111" s="689"/>
      <c r="CM111" s="689"/>
      <c r="CN111" s="689"/>
      <c r="CO111" s="689"/>
      <c r="CP111" s="689"/>
      <c r="CQ111" s="689"/>
      <c r="CR111" s="689"/>
      <c r="CS111" s="689"/>
      <c r="CT111" s="689"/>
      <c r="CU111" s="689"/>
      <c r="CV111" s="689"/>
      <c r="CW111" s="689"/>
      <c r="CX111" s="689"/>
      <c r="CY111" s="689"/>
      <c r="CZ111" s="689"/>
    </row>
    <row r="112" s="414" customFormat="true" ht="15" customHeight="true" x14ac:dyDescent="0.2">
      <c r="A112" s="501" t="s">
        <v>97</v>
      </c>
      <c r="B112" s="329"/>
      <c r="C112" s="420"/>
      <c r="D112" s="420"/>
      <c r="E112" s="420"/>
      <c r="F112" s="420"/>
      <c r="G112" s="420"/>
      <c r="H112" s="420"/>
      <c r="I112" s="420"/>
      <c r="J112" s="420"/>
      <c r="K112" s="420"/>
      <c r="L112" s="420"/>
      <c r="M112" s="420"/>
      <c r="N112" s="420"/>
      <c r="O112" s="420"/>
      <c r="P112" s="420"/>
      <c r="Q112" s="420"/>
      <c r="R112" s="420"/>
      <c r="S112" s="420"/>
      <c r="T112" s="420"/>
      <c r="U112" s="420"/>
      <c r="Z112" s="689"/>
      <c r="AA112" s="689"/>
      <c r="AB112" s="689"/>
      <c r="AC112" s="689"/>
      <c r="AD112" s="689"/>
      <c r="AE112" s="689"/>
      <c r="AF112" s="689"/>
      <c r="AG112" s="689"/>
      <c r="AH112" s="689"/>
      <c r="AI112" s="689"/>
      <c r="AJ112" s="689"/>
      <c r="AK112" s="689"/>
      <c r="AL112" s="689"/>
      <c r="AM112" s="689"/>
      <c r="AN112" s="689"/>
      <c r="AO112" s="689"/>
      <c r="AP112" s="689"/>
      <c r="AQ112" s="689"/>
      <c r="AR112" s="689"/>
      <c r="AS112" s="689"/>
      <c r="AT112" s="689"/>
      <c r="AU112" s="689"/>
      <c r="AV112" s="689"/>
      <c r="AW112" s="689"/>
      <c r="AX112" s="689"/>
      <c r="AY112" s="689"/>
      <c r="AZ112" s="689"/>
      <c r="BA112" s="275"/>
      <c r="BB112" s="298"/>
      <c r="BC112" s="275"/>
      <c r="BD112" s="275"/>
      <c r="BE112" s="275"/>
      <c r="BF112" s="275"/>
      <c r="BG112" s="275"/>
      <c r="BH112" s="275"/>
      <c r="BI112" s="275"/>
      <c r="BJ112" s="275"/>
      <c r="BK112" s="275"/>
      <c r="BL112" s="275"/>
      <c r="BM112" s="275"/>
      <c r="BN112" s="275"/>
      <c r="BO112" s="275"/>
      <c r="BP112" s="275"/>
      <c r="BQ112" s="275"/>
      <c r="BR112" s="275"/>
      <c r="BS112" s="275"/>
      <c r="BT112" s="275"/>
      <c r="BU112" s="275"/>
      <c r="BV112" s="275"/>
      <c r="BW112" s="275"/>
      <c r="BX112" s="275"/>
      <c r="BY112" s="275"/>
      <c r="BZ112" s="689"/>
      <c r="CA112" s="689"/>
      <c r="CB112" s="689"/>
      <c r="CC112" s="689"/>
      <c r="CD112" s="689"/>
      <c r="CE112" s="689"/>
      <c r="CF112" s="689"/>
      <c r="CG112" s="689"/>
      <c r="CH112" s="689"/>
      <c r="CI112" s="689"/>
      <c r="CJ112" s="689"/>
      <c r="CK112" s="689"/>
      <c r="CL112" s="689"/>
      <c r="CM112" s="689"/>
      <c r="CN112" s="689"/>
      <c r="CO112" s="689"/>
      <c r="CP112" s="689"/>
      <c r="CQ112" s="689"/>
      <c r="CR112" s="689"/>
      <c r="CS112" s="689"/>
      <c r="CT112" s="689"/>
      <c r="CU112" s="689"/>
      <c r="CV112" s="689"/>
      <c r="CW112" s="689"/>
      <c r="CX112" s="689"/>
      <c r="CY112" s="689"/>
      <c r="CZ112" s="689"/>
    </row>
    <row r="113" s="414" customFormat="true" ht="15" customHeight="true" x14ac:dyDescent="0.2">
      <c r="A113" s="310" t="s">
        <v>40</v>
      </c>
      <c r="B113" s="309"/>
      <c r="C113" s="420"/>
      <c r="D113" s="420"/>
      <c r="E113" s="420"/>
      <c r="F113" s="420"/>
      <c r="G113" s="420"/>
      <c r="H113" s="420"/>
      <c r="I113" s="420"/>
      <c r="J113" s="420"/>
      <c r="K113" s="420"/>
      <c r="L113" s="420"/>
      <c r="M113" s="420"/>
      <c r="N113" s="420"/>
      <c r="O113" s="420"/>
      <c r="P113" s="420"/>
      <c r="Q113" s="420"/>
      <c r="R113" s="420"/>
      <c r="S113" s="420"/>
      <c r="T113" s="420"/>
      <c r="U113" s="420"/>
      <c r="Z113" s="689"/>
      <c r="AA113" s="689"/>
      <c r="AB113" s="689"/>
      <c r="AC113" s="689"/>
      <c r="AD113" s="689"/>
      <c r="AE113" s="689"/>
      <c r="AF113" s="689"/>
      <c r="AG113" s="689"/>
      <c r="AH113" s="689"/>
      <c r="AI113" s="689"/>
      <c r="AJ113" s="689"/>
      <c r="AK113" s="689"/>
      <c r="AL113" s="689"/>
      <c r="AM113" s="689"/>
      <c r="AN113" s="689"/>
      <c r="AO113" s="689"/>
      <c r="AP113" s="689"/>
      <c r="AQ113" s="689"/>
      <c r="AR113" s="689"/>
      <c r="AS113" s="689"/>
      <c r="AT113" s="689"/>
      <c r="AU113" s="689"/>
      <c r="AV113" s="689"/>
      <c r="AW113" s="689"/>
      <c r="AX113" s="689"/>
      <c r="AY113" s="689"/>
      <c r="AZ113" s="689"/>
      <c r="BA113" s="275"/>
      <c r="BB113" s="298"/>
      <c r="BC113" s="275"/>
      <c r="BD113" s="275"/>
      <c r="BE113" s="275"/>
      <c r="BF113" s="275"/>
      <c r="BG113" s="275"/>
      <c r="BH113" s="275"/>
      <c r="BI113" s="275"/>
      <c r="BJ113" s="275"/>
      <c r="BK113" s="275"/>
      <c r="BL113" s="275"/>
      <c r="BM113" s="275"/>
      <c r="BN113" s="275"/>
      <c r="BO113" s="275"/>
      <c r="BP113" s="275"/>
      <c r="BQ113" s="275"/>
      <c r="BR113" s="275"/>
      <c r="BS113" s="275"/>
      <c r="BT113" s="275"/>
      <c r="BU113" s="275"/>
      <c r="BV113" s="275"/>
      <c r="BW113" s="275"/>
      <c r="BX113" s="275"/>
      <c r="BY113" s="275"/>
      <c r="BZ113" s="689"/>
      <c r="CA113" s="689"/>
      <c r="CB113" s="689"/>
      <c r="CC113" s="689"/>
      <c r="CD113" s="689"/>
      <c r="CE113" s="689"/>
      <c r="CF113" s="689"/>
      <c r="CG113" s="689"/>
      <c r="CH113" s="689"/>
      <c r="CI113" s="689"/>
      <c r="CJ113" s="689"/>
      <c r="CK113" s="689"/>
      <c r="CL113" s="689"/>
      <c r="CM113" s="689"/>
      <c r="CN113" s="689"/>
      <c r="CO113" s="689"/>
      <c r="CP113" s="689"/>
      <c r="CQ113" s="689"/>
      <c r="CR113" s="689"/>
      <c r="CS113" s="689"/>
      <c r="CT113" s="689"/>
      <c r="CU113" s="689"/>
      <c r="CV113" s="689"/>
      <c r="CW113" s="689"/>
      <c r="CX113" s="689"/>
      <c r="CY113" s="689"/>
      <c r="CZ113" s="689"/>
    </row>
    <row r="114" s="414" customFormat="true" ht="15" customHeight="true" x14ac:dyDescent="0.2">
      <c r="A114" s="308" t="s">
        <v>39</v>
      </c>
      <c r="B114" s="309"/>
      <c r="C114" s="420"/>
      <c r="D114" s="420"/>
      <c r="E114" s="420"/>
      <c r="F114" s="420"/>
      <c r="G114" s="420"/>
      <c r="H114" s="420"/>
      <c r="I114" s="420"/>
      <c r="J114" s="420"/>
      <c r="K114" s="420"/>
      <c r="L114" s="420"/>
      <c r="M114" s="420"/>
      <c r="N114" s="420"/>
      <c r="O114" s="420"/>
      <c r="P114" s="420"/>
      <c r="Q114" s="420"/>
      <c r="R114" s="420"/>
      <c r="S114" s="420"/>
      <c r="T114" s="420"/>
      <c r="U114" s="420"/>
      <c r="Z114" s="689"/>
      <c r="AA114" s="689"/>
      <c r="AB114" s="689"/>
      <c r="AC114" s="689"/>
      <c r="AD114" s="689"/>
      <c r="AE114" s="689"/>
      <c r="AF114" s="689"/>
      <c r="AG114" s="689"/>
      <c r="AH114" s="689"/>
      <c r="AI114" s="689"/>
      <c r="AJ114" s="689"/>
      <c r="AK114" s="689"/>
      <c r="AL114" s="689"/>
      <c r="AM114" s="689"/>
      <c r="AN114" s="689"/>
      <c r="AO114" s="689"/>
      <c r="AP114" s="689"/>
      <c r="AQ114" s="689"/>
      <c r="AR114" s="689"/>
      <c r="AS114" s="689"/>
      <c r="AT114" s="689"/>
      <c r="AU114" s="689"/>
      <c r="AV114" s="689"/>
      <c r="AW114" s="689"/>
      <c r="AX114" s="689"/>
      <c r="AY114" s="689"/>
      <c r="AZ114" s="689"/>
      <c r="BA114" s="275"/>
      <c r="BB114" s="298"/>
      <c r="BC114" s="275"/>
      <c r="BD114" s="275"/>
      <c r="BE114" s="275"/>
      <c r="BF114" s="275"/>
      <c r="BG114" s="275"/>
      <c r="BH114" s="275"/>
      <c r="BI114" s="275"/>
      <c r="BJ114" s="275"/>
      <c r="BK114" s="275"/>
      <c r="BL114" s="275"/>
      <c r="BM114" s="275"/>
      <c r="BN114" s="275"/>
      <c r="BO114" s="275"/>
      <c r="BP114" s="275"/>
      <c r="BQ114" s="275"/>
      <c r="BR114" s="275"/>
      <c r="BS114" s="275"/>
      <c r="BT114" s="275"/>
      <c r="BU114" s="275"/>
      <c r="BV114" s="275"/>
      <c r="BW114" s="275"/>
      <c r="BX114" s="275"/>
      <c r="BY114" s="275"/>
      <c r="BZ114" s="689"/>
      <c r="CA114" s="689"/>
      <c r="CB114" s="689"/>
      <c r="CC114" s="689"/>
      <c r="CD114" s="689"/>
      <c r="CE114" s="689"/>
      <c r="CF114" s="689"/>
      <c r="CG114" s="689"/>
      <c r="CH114" s="689"/>
      <c r="CI114" s="689"/>
      <c r="CJ114" s="689"/>
      <c r="CK114" s="689"/>
      <c r="CL114" s="689"/>
      <c r="CM114" s="689"/>
      <c r="CN114" s="689"/>
      <c r="CO114" s="689"/>
      <c r="CP114" s="689"/>
      <c r="CQ114" s="689"/>
      <c r="CR114" s="689"/>
      <c r="CS114" s="689"/>
      <c r="CT114" s="689"/>
      <c r="CU114" s="689"/>
      <c r="CV114" s="689"/>
      <c r="CW114" s="689"/>
      <c r="CX114" s="689"/>
      <c r="CY114" s="689"/>
      <c r="CZ114" s="689"/>
    </row>
    <row r="115" s="414" customFormat="true" ht="15" customHeight="true" x14ac:dyDescent="0.2">
      <c r="A115" s="308" t="s">
        <v>133</v>
      </c>
      <c r="B115" s="328" t="str">
        <f>A1025</f>
        <v>DHS10</v>
      </c>
      <c r="C115" s="420"/>
      <c r="D115" s="420"/>
      <c r="E115" s="420"/>
      <c r="F115" s="420"/>
      <c r="G115" s="420"/>
      <c r="H115" s="420"/>
      <c r="I115" s="420"/>
      <c r="J115" s="420"/>
      <c r="K115" s="420"/>
      <c r="L115" s="420"/>
      <c r="M115" s="420"/>
      <c r="N115" s="420"/>
      <c r="O115" s="420"/>
      <c r="P115" s="420"/>
      <c r="Q115" s="420"/>
      <c r="R115" s="420"/>
      <c r="S115" s="420"/>
      <c r="T115" s="420"/>
      <c r="U115" s="420"/>
      <c r="Z115" s="689"/>
      <c r="AA115" s="689"/>
      <c r="AB115" s="689"/>
      <c r="AC115" s="689"/>
      <c r="AD115" s="689"/>
      <c r="AE115" s="689"/>
      <c r="AF115" s="689"/>
      <c r="AG115" s="689"/>
      <c r="AH115" s="689"/>
      <c r="AI115" s="689"/>
      <c r="AJ115" s="689"/>
      <c r="AK115" s="689"/>
      <c r="AL115" s="689"/>
      <c r="AM115" s="689"/>
      <c r="AN115" s="689"/>
      <c r="AO115" s="689"/>
      <c r="AP115" s="689"/>
      <c r="AQ115" s="689"/>
      <c r="AR115" s="689"/>
      <c r="AS115" s="689"/>
      <c r="AT115" s="689"/>
      <c r="AU115" s="689"/>
      <c r="AV115" s="689"/>
      <c r="AW115" s="689"/>
      <c r="AX115" s="689"/>
      <c r="AY115" s="689"/>
      <c r="AZ115" s="689"/>
      <c r="BA115" s="275"/>
      <c r="BB115" s="298"/>
      <c r="BC115" s="275"/>
      <c r="BD115" s="275"/>
      <c r="BE115" s="275"/>
      <c r="BF115" s="275"/>
      <c r="BG115" s="275"/>
      <c r="BH115" s="275"/>
      <c r="BI115" s="275"/>
      <c r="BJ115" s="275"/>
      <c r="BK115" s="275"/>
      <c r="BL115" s="275"/>
      <c r="BM115" s="275"/>
      <c r="BN115" s="275"/>
      <c r="BO115" s="275"/>
      <c r="BP115" s="275"/>
      <c r="BQ115" s="275"/>
      <c r="BR115" s="275"/>
      <c r="BS115" s="275"/>
      <c r="BT115" s="275"/>
      <c r="BU115" s="275"/>
      <c r="BV115" s="275"/>
      <c r="BW115" s="275"/>
      <c r="BX115" s="275"/>
      <c r="BY115" s="275"/>
      <c r="BZ115" s="689"/>
      <c r="CA115" s="689"/>
      <c r="CB115" s="689"/>
      <c r="CC115" s="689"/>
      <c r="CD115" s="689"/>
      <c r="CE115" s="689"/>
      <c r="CF115" s="689"/>
      <c r="CG115" s="689"/>
      <c r="CH115" s="689"/>
      <c r="CI115" s="689"/>
      <c r="CJ115" s="689"/>
      <c r="CK115" s="689"/>
      <c r="CL115" s="689"/>
      <c r="CM115" s="689"/>
      <c r="CN115" s="689"/>
      <c r="CO115" s="689"/>
      <c r="CP115" s="689"/>
      <c r="CQ115" s="689"/>
      <c r="CR115" s="689"/>
      <c r="CS115" s="689"/>
      <c r="CT115" s="689"/>
      <c r="CU115" s="689"/>
      <c r="CV115" s="689"/>
      <c r="CW115" s="689"/>
      <c r="CX115" s="689"/>
      <c r="CY115" s="689"/>
      <c r="CZ115" s="689"/>
    </row>
    <row r="116" s="414" customFormat="true" ht="15" customHeight="true" x14ac:dyDescent="0.2">
      <c r="A116" s="161" t="str">
        <f>B1030</f>
        <v/>
      </c>
      <c r="B116" s="160"/>
      <c r="C116" s="420"/>
      <c r="D116" s="420"/>
      <c r="E116" s="420"/>
      <c r="F116" s="420"/>
      <c r="G116" s="420"/>
      <c r="H116" s="420"/>
      <c r="I116" s="420"/>
      <c r="J116" s="420"/>
      <c r="K116" s="420"/>
      <c r="L116" s="420"/>
      <c r="M116" s="420"/>
      <c r="N116" s="420"/>
      <c r="O116" s="420"/>
      <c r="P116" s="420"/>
      <c r="Q116" s="420"/>
      <c r="R116" s="420"/>
      <c r="S116" s="420"/>
      <c r="T116" s="420"/>
      <c r="U116" s="420"/>
      <c r="Z116" s="689"/>
      <c r="AA116" s="689"/>
      <c r="AB116" s="689"/>
      <c r="AC116" s="689"/>
      <c r="AD116" s="689"/>
      <c r="AE116" s="689"/>
      <c r="AF116" s="689"/>
      <c r="AG116" s="689"/>
      <c r="AH116" s="689"/>
      <c r="AI116" s="689"/>
      <c r="AJ116" s="689"/>
      <c r="AK116" s="689"/>
      <c r="AL116" s="689"/>
      <c r="AM116" s="689"/>
      <c r="AN116" s="689"/>
      <c r="AO116" s="689"/>
      <c r="AP116" s="689"/>
      <c r="AQ116" s="689"/>
      <c r="AR116" s="689"/>
      <c r="AS116" s="689"/>
      <c r="AT116" s="689"/>
      <c r="AU116" s="689"/>
      <c r="AV116" s="689"/>
      <c r="AW116" s="689"/>
      <c r="AX116" s="689"/>
      <c r="AY116" s="689"/>
      <c r="AZ116" s="689"/>
      <c r="BA116" s="275"/>
      <c r="BB116" s="298"/>
      <c r="BC116" s="275"/>
      <c r="BD116" s="275"/>
      <c r="BE116" s="275"/>
      <c r="BF116" s="275"/>
      <c r="BG116" s="275"/>
      <c r="BH116" s="275"/>
      <c r="BI116" s="275"/>
      <c r="BJ116" s="275"/>
      <c r="BK116" s="275"/>
      <c r="BL116" s="275"/>
      <c r="BM116" s="275"/>
      <c r="BN116" s="275"/>
      <c r="BO116" s="275"/>
      <c r="BP116" s="275"/>
      <c r="BQ116" s="275"/>
      <c r="BR116" s="275"/>
      <c r="BS116" s="275"/>
      <c r="BT116" s="275"/>
      <c r="BU116" s="275"/>
      <c r="BV116" s="275"/>
      <c r="BW116" s="275"/>
      <c r="BX116" s="275"/>
      <c r="BY116" s="275"/>
      <c r="BZ116" s="689"/>
      <c r="CA116" s="689"/>
      <c r="CB116" s="689"/>
      <c r="CC116" s="689"/>
      <c r="CD116" s="689"/>
      <c r="CE116" s="689"/>
      <c r="CF116" s="689"/>
      <c r="CG116" s="689"/>
      <c r="CH116" s="689"/>
      <c r="CI116" s="689"/>
      <c r="CJ116" s="689"/>
      <c r="CK116" s="689"/>
      <c r="CL116" s="689"/>
      <c r="CM116" s="689"/>
      <c r="CN116" s="689"/>
      <c r="CO116" s="689"/>
      <c r="CP116" s="689"/>
      <c r="CQ116" s="689"/>
      <c r="CR116" s="689"/>
      <c r="CS116" s="689"/>
      <c r="CT116" s="689"/>
      <c r="CU116" s="689"/>
      <c r="CV116" s="689"/>
      <c r="CW116" s="689"/>
      <c r="CX116" s="689"/>
      <c r="CY116" s="689"/>
      <c r="CZ116" s="689"/>
    </row>
    <row r="117" s="414" customFormat="true" ht="15" customHeight="true" x14ac:dyDescent="0.2">
      <c r="A117" s="161" t="str">
        <f>B1029</f>
        <v/>
      </c>
      <c r="B117" s="159"/>
      <c r="C117" s="420"/>
      <c r="D117" s="420"/>
      <c r="E117" s="420"/>
      <c r="F117" s="420"/>
      <c r="G117" s="420"/>
      <c r="H117" s="420"/>
      <c r="I117" s="420"/>
      <c r="J117" s="420"/>
      <c r="K117" s="420"/>
      <c r="L117" s="420"/>
      <c r="M117" s="420"/>
      <c r="N117" s="420"/>
      <c r="O117" s="420"/>
      <c r="P117" s="420"/>
      <c r="Q117" s="420"/>
      <c r="R117" s="420"/>
      <c r="S117" s="420"/>
      <c r="T117" s="420"/>
      <c r="U117" s="420"/>
      <c r="Z117" s="689"/>
      <c r="AA117" s="689"/>
      <c r="AB117" s="689"/>
      <c r="AC117" s="689"/>
      <c r="AD117" s="689"/>
      <c r="AE117" s="689"/>
      <c r="AF117" s="689"/>
      <c r="AG117" s="689"/>
      <c r="AH117" s="689"/>
      <c r="AI117" s="689"/>
      <c r="AJ117" s="689"/>
      <c r="AK117" s="689"/>
      <c r="AL117" s="689"/>
      <c r="AM117" s="689"/>
      <c r="AN117" s="689"/>
      <c r="AO117" s="689"/>
      <c r="AP117" s="689"/>
      <c r="AQ117" s="689"/>
      <c r="AR117" s="689"/>
      <c r="AS117" s="689"/>
      <c r="AT117" s="689"/>
      <c r="AU117" s="689"/>
      <c r="AV117" s="689"/>
      <c r="AW117" s="689"/>
      <c r="AX117" s="689"/>
      <c r="AY117" s="689"/>
      <c r="AZ117" s="689"/>
      <c r="BA117" s="275"/>
      <c r="BB117" s="298"/>
      <c r="BC117" s="275"/>
      <c r="BD117" s="275"/>
      <c r="BE117" s="275"/>
      <c r="BF117" s="275"/>
      <c r="BG117" s="275"/>
      <c r="BH117" s="275"/>
      <c r="BI117" s="275"/>
      <c r="BJ117" s="275"/>
      <c r="BK117" s="275"/>
      <c r="BL117" s="275"/>
      <c r="BM117" s="275"/>
      <c r="BN117" s="275"/>
      <c r="BO117" s="275"/>
      <c r="BP117" s="275"/>
      <c r="BQ117" s="275"/>
      <c r="BR117" s="275"/>
      <c r="BS117" s="275"/>
      <c r="BT117" s="275"/>
      <c r="BU117" s="275"/>
      <c r="BV117" s="275"/>
      <c r="BW117" s="275"/>
      <c r="BX117" s="275"/>
      <c r="BY117" s="275"/>
      <c r="BZ117" s="689"/>
      <c r="CA117" s="689"/>
      <c r="CB117" s="689"/>
      <c r="CC117" s="689"/>
      <c r="CD117" s="689"/>
      <c r="CE117" s="689"/>
      <c r="CF117" s="689"/>
      <c r="CG117" s="689"/>
      <c r="CH117" s="689"/>
      <c r="CI117" s="689"/>
      <c r="CJ117" s="689"/>
      <c r="CK117" s="689"/>
      <c r="CL117" s="689"/>
      <c r="CM117" s="689"/>
      <c r="CN117" s="689"/>
      <c r="CO117" s="689"/>
      <c r="CP117" s="689"/>
      <c r="CQ117" s="689"/>
      <c r="CR117" s="689"/>
      <c r="CS117" s="689"/>
      <c r="CT117" s="689"/>
      <c r="CU117" s="689"/>
      <c r="CV117" s="689"/>
      <c r="CW117" s="689"/>
      <c r="CX117" s="689"/>
      <c r="CY117" s="689"/>
      <c r="CZ117" s="689"/>
    </row>
    <row r="118" s="414" customFormat="true" ht="21" customHeight="true" x14ac:dyDescent="0.2">
      <c r="A118" s="158"/>
      <c r="B118" s="160"/>
      <c r="C118" s="420"/>
      <c r="D118" s="420"/>
      <c r="E118" s="420"/>
      <c r="F118" s="420"/>
      <c r="G118" s="420"/>
      <c r="H118" s="420"/>
      <c r="I118" s="420"/>
      <c r="J118" s="420"/>
      <c r="K118" s="420"/>
      <c r="L118" s="420"/>
      <c r="M118" s="420"/>
      <c r="N118" s="420"/>
      <c r="O118" s="420"/>
      <c r="P118" s="420"/>
      <c r="Q118" s="420"/>
      <c r="R118" s="420"/>
      <c r="S118" s="420"/>
      <c r="T118" s="420"/>
      <c r="U118" s="420"/>
      <c r="Z118" s="689"/>
      <c r="AA118" s="689"/>
      <c r="AB118" s="689"/>
      <c r="AC118" s="689"/>
      <c r="AD118" s="689"/>
      <c r="AE118" s="689"/>
      <c r="AF118" s="689"/>
      <c r="AG118" s="689"/>
      <c r="AH118" s="689"/>
      <c r="AI118" s="689"/>
      <c r="AJ118" s="689"/>
      <c r="AK118" s="689"/>
      <c r="AL118" s="689"/>
      <c r="AM118" s="689"/>
      <c r="AN118" s="689"/>
      <c r="AO118" s="689"/>
      <c r="AP118" s="689"/>
      <c r="AQ118" s="689"/>
      <c r="AR118" s="689"/>
      <c r="AS118" s="689"/>
      <c r="AT118" s="689"/>
      <c r="AU118" s="689"/>
      <c r="AV118" s="689"/>
      <c r="AW118" s="689"/>
      <c r="AX118" s="689"/>
      <c r="AY118" s="689"/>
      <c r="AZ118" s="689"/>
      <c r="BA118" s="275"/>
      <c r="BB118" s="298"/>
      <c r="BC118" s="275"/>
      <c r="BD118" s="275"/>
      <c r="BE118" s="275"/>
      <c r="BF118" s="275"/>
      <c r="BG118" s="275"/>
      <c r="BH118" s="275"/>
      <c r="BI118" s="275"/>
      <c r="BJ118" s="275"/>
      <c r="BK118" s="275"/>
      <c r="BL118" s="275"/>
      <c r="BM118" s="275"/>
      <c r="BN118" s="275"/>
      <c r="BO118" s="275"/>
      <c r="BP118" s="275"/>
      <c r="BQ118" s="275"/>
      <c r="BR118" s="275"/>
      <c r="BS118" s="275"/>
      <c r="BT118" s="275"/>
      <c r="BU118" s="275"/>
      <c r="BV118" s="275"/>
      <c r="BW118" s="275"/>
      <c r="BX118" s="275"/>
      <c r="BY118" s="275"/>
      <c r="BZ118" s="689"/>
      <c r="CA118" s="689"/>
      <c r="CB118" s="689"/>
      <c r="CC118" s="689"/>
      <c r="CD118" s="689"/>
      <c r="CE118" s="689"/>
      <c r="CF118" s="689"/>
      <c r="CG118" s="689"/>
      <c r="CH118" s="689"/>
      <c r="CI118" s="689"/>
      <c r="CJ118" s="689"/>
      <c r="CK118" s="689"/>
      <c r="CL118" s="689"/>
      <c r="CM118" s="689"/>
      <c r="CN118" s="689"/>
      <c r="CO118" s="689"/>
      <c r="CP118" s="689"/>
      <c r="CQ118" s="689"/>
      <c r="CR118" s="689"/>
      <c r="CS118" s="689"/>
      <c r="CT118" s="689"/>
      <c r="CU118" s="689"/>
      <c r="CV118" s="689"/>
      <c r="CW118" s="689"/>
      <c r="CX118" s="689"/>
      <c r="CY118" s="689"/>
      <c r="CZ118" s="689"/>
    </row>
    <row r="119" s="414" customFormat="true" ht="15" customHeight="true" x14ac:dyDescent="0.2">
      <c r="A119" s="157"/>
      <c r="B119" s="156"/>
      <c r="C119" s="420"/>
      <c r="D119" s="420"/>
      <c r="E119" s="420"/>
      <c r="F119" s="420"/>
      <c r="G119" s="420"/>
      <c r="H119" s="420"/>
      <c r="I119" s="420"/>
      <c r="J119" s="420"/>
      <c r="K119" s="420"/>
      <c r="L119" s="420"/>
      <c r="M119" s="420"/>
      <c r="N119" s="420"/>
      <c r="O119" s="420"/>
      <c r="P119" s="420"/>
      <c r="Q119" s="420"/>
      <c r="R119" s="420"/>
      <c r="S119" s="420"/>
      <c r="T119" s="420"/>
      <c r="U119" s="420"/>
      <c r="Z119" s="689"/>
      <c r="AA119" s="689"/>
      <c r="AB119" s="689"/>
      <c r="AC119" s="689"/>
      <c r="AD119" s="689"/>
      <c r="AE119" s="689"/>
      <c r="AF119" s="689"/>
      <c r="AG119" s="689"/>
      <c r="AH119" s="689"/>
      <c r="AI119" s="689"/>
      <c r="AJ119" s="689"/>
      <c r="AK119" s="689"/>
      <c r="AL119" s="689"/>
      <c r="AM119" s="689"/>
      <c r="AN119" s="689"/>
      <c r="AO119" s="689"/>
      <c r="AP119" s="689"/>
      <c r="AQ119" s="689"/>
      <c r="AR119" s="689"/>
      <c r="AS119" s="689"/>
      <c r="AT119" s="689"/>
      <c r="AU119" s="689"/>
      <c r="AV119" s="689"/>
      <c r="AW119" s="689"/>
      <c r="AX119" s="689"/>
      <c r="AY119" s="689"/>
      <c r="AZ119" s="689"/>
      <c r="BA119" s="275"/>
      <c r="BB119" s="298"/>
      <c r="BC119" s="275"/>
      <c r="BD119" s="275"/>
      <c r="BE119" s="275"/>
      <c r="BF119" s="275"/>
      <c r="BG119" s="275"/>
      <c r="BH119" s="275"/>
      <c r="BI119" s="275"/>
      <c r="BJ119" s="275"/>
      <c r="BK119" s="275"/>
      <c r="BL119" s="275"/>
      <c r="BM119" s="275"/>
      <c r="BN119" s="275"/>
      <c r="BO119" s="275"/>
      <c r="BP119" s="275"/>
      <c r="BQ119" s="275"/>
      <c r="BR119" s="275"/>
      <c r="BS119" s="275"/>
      <c r="BT119" s="275"/>
      <c r="BU119" s="275"/>
      <c r="BV119" s="275"/>
      <c r="BW119" s="275"/>
      <c r="BX119" s="275"/>
      <c r="BY119" s="275"/>
      <c r="BZ119" s="689"/>
      <c r="CA119" s="689"/>
      <c r="CB119" s="689"/>
      <c r="CC119" s="689"/>
      <c r="CD119" s="689"/>
      <c r="CE119" s="689"/>
      <c r="CF119" s="689"/>
      <c r="CG119" s="689"/>
      <c r="CH119" s="689"/>
      <c r="CI119" s="689"/>
      <c r="CJ119" s="689"/>
      <c r="CK119" s="689"/>
      <c r="CL119" s="689"/>
      <c r="CM119" s="689"/>
      <c r="CN119" s="689"/>
      <c r="CO119" s="689"/>
      <c r="CP119" s="689"/>
      <c r="CQ119" s="689"/>
      <c r="CR119" s="689"/>
      <c r="CS119" s="689"/>
      <c r="CT119" s="689"/>
      <c r="CU119" s="689"/>
      <c r="CV119" s="689"/>
      <c r="CW119" s="689"/>
      <c r="CX119" s="689"/>
      <c r="CY119" s="689"/>
      <c r="CZ119" s="689"/>
    </row>
    <row r="120" s="440" customFormat="true" ht="15" customHeight="true" x14ac:dyDescent="0.2">
      <c r="A120" s="280" t="s">
        <v>98</v>
      </c>
      <c r="B120" s="314"/>
      <c r="C120" s="858" t="s">
        <v>114</v>
      </c>
      <c r="D120" s="859"/>
      <c r="E120" s="859"/>
      <c r="F120" s="859"/>
      <c r="G120" s="860"/>
      <c r="H120" s="848" t="s">
        <v>38</v>
      </c>
      <c r="I120" s="834"/>
      <c r="J120" s="834"/>
      <c r="K120" s="834"/>
      <c r="L120" s="836"/>
      <c r="M120" s="823" t="s">
        <v>37</v>
      </c>
      <c r="N120" s="824"/>
      <c r="O120" s="824"/>
      <c r="P120" s="824"/>
      <c r="Q120" s="826"/>
      <c r="R120" s="16" t="s">
        <v>137</v>
      </c>
      <c r="S120" s="378"/>
      <c r="T120" s="378"/>
      <c r="U120" s="378"/>
      <c r="V120" s="378"/>
      <c r="W120" s="378"/>
      <c r="X120" s="378"/>
      <c r="Y120" s="378"/>
      <c r="Z120" s="712"/>
      <c r="AA120" s="712"/>
      <c r="AB120" s="712"/>
      <c r="AC120" s="712"/>
      <c r="AD120" s="712"/>
      <c r="AE120" s="712"/>
      <c r="AF120" s="712"/>
      <c r="AG120" s="712"/>
      <c r="AH120" s="712"/>
      <c r="AI120" s="712"/>
      <c r="AJ120" s="712"/>
      <c r="AK120" s="712"/>
      <c r="AL120" s="712"/>
      <c r="AM120" s="712"/>
      <c r="AN120" s="712"/>
      <c r="AO120" s="712"/>
      <c r="AP120" s="712"/>
      <c r="AQ120" s="712"/>
      <c r="AR120" s="712"/>
      <c r="AS120" s="712"/>
      <c r="AT120" s="712"/>
      <c r="AU120" s="712"/>
      <c r="AV120" s="712"/>
      <c r="AW120" s="712"/>
      <c r="AX120" s="712"/>
      <c r="AY120" s="712"/>
      <c r="AZ120" s="323"/>
      <c r="BA120" s="324" t="s">
        <v>128</v>
      </c>
      <c r="BB120" s="280" t="s">
        <v>98</v>
      </c>
      <c r="BC120" s="823" t="s">
        <v>114</v>
      </c>
      <c r="BD120" s="824"/>
      <c r="BE120" s="824"/>
      <c r="BF120" s="824"/>
      <c r="BG120" s="825"/>
      <c r="BH120" s="823" t="s">
        <v>38</v>
      </c>
      <c r="BI120" s="824"/>
      <c r="BJ120" s="824"/>
      <c r="BK120" s="824"/>
      <c r="BL120" s="825"/>
      <c r="BM120" s="823" t="s">
        <v>37</v>
      </c>
      <c r="BN120" s="824"/>
      <c r="BO120" s="824"/>
      <c r="BP120" s="824"/>
      <c r="BQ120" s="826"/>
      <c r="BR120" s="15" t="s">
        <v>137</v>
      </c>
      <c r="BS120" s="378"/>
      <c r="BT120" s="378"/>
      <c r="BU120" s="378"/>
      <c r="BV120" s="378"/>
      <c r="BW120" s="378"/>
      <c r="BX120" s="378"/>
      <c r="BY120" s="378"/>
      <c r="BZ120" s="322"/>
      <c r="CA120" s="322"/>
      <c r="CB120" s="322"/>
      <c r="CC120" s="322"/>
      <c r="CD120" s="322"/>
      <c r="CE120" s="322"/>
      <c r="CF120" s="322"/>
      <c r="CG120" s="322"/>
      <c r="CH120" s="322"/>
      <c r="CI120" s="322"/>
      <c r="CJ120" s="322"/>
      <c r="CK120" s="322"/>
      <c r="CL120" s="322"/>
      <c r="CM120" s="322"/>
      <c r="CN120" s="322"/>
      <c r="CO120" s="322"/>
      <c r="CP120" s="322"/>
      <c r="CQ120" s="322"/>
      <c r="CR120" s="322"/>
      <c r="CS120" s="322"/>
      <c r="CT120" s="322"/>
      <c r="CU120" s="322"/>
      <c r="CV120" s="322"/>
      <c r="CW120" s="322"/>
      <c r="CX120" s="322"/>
      <c r="CY120" s="322"/>
      <c r="CZ120" s="322"/>
    </row>
    <row r="121" s="440" customFormat="true" ht="24" x14ac:dyDescent="0.2">
      <c r="A121" s="312" t="s">
        <v>87</v>
      </c>
      <c r="B121" s="347"/>
      <c r="C121" s="370" t="s">
        <v>0</v>
      </c>
      <c r="D121" s="505" t="s">
        <v>1</v>
      </c>
      <c r="E121" s="505" t="s">
        <v>2</v>
      </c>
      <c r="F121" s="505" t="s">
        <v>3</v>
      </c>
      <c r="G121" s="506" t="s">
        <v>4</v>
      </c>
      <c r="H121" s="352" t="s">
        <v>0</v>
      </c>
      <c r="I121" s="507" t="s">
        <v>1</v>
      </c>
      <c r="J121" s="507" t="s">
        <v>2</v>
      </c>
      <c r="K121" s="507" t="s">
        <v>3</v>
      </c>
      <c r="L121" s="508" t="s">
        <v>4</v>
      </c>
      <c r="M121" s="353" t="s">
        <v>0</v>
      </c>
      <c r="N121" s="507" t="s">
        <v>1</v>
      </c>
      <c r="O121" s="507" t="s">
        <v>2</v>
      </c>
      <c r="P121" s="507" t="s">
        <v>3</v>
      </c>
      <c r="Q121" s="502" t="s">
        <v>4</v>
      </c>
      <c r="R121" s="352" t="s">
        <v>146</v>
      </c>
      <c r="S121" s="507" t="s">
        <v>147</v>
      </c>
      <c r="T121" s="507" t="s">
        <v>148</v>
      </c>
      <c r="U121" s="507" t="s">
        <v>149</v>
      </c>
      <c r="V121" s="507" t="s">
        <v>150</v>
      </c>
      <c r="W121" s="507" t="s">
        <v>151</v>
      </c>
      <c r="X121" s="507" t="s">
        <v>152</v>
      </c>
      <c r="Y121" s="508" t="s">
        <v>153</v>
      </c>
      <c r="Z121" s="712"/>
      <c r="AA121" s="712"/>
      <c r="AB121" s="712"/>
      <c r="AC121" s="712"/>
      <c r="AD121" s="712"/>
      <c r="AE121" s="712"/>
      <c r="AF121" s="712"/>
      <c r="AG121" s="712"/>
      <c r="AH121" s="712"/>
      <c r="AI121" s="712"/>
      <c r="AJ121" s="712"/>
      <c r="AK121" s="712"/>
      <c r="AL121" s="712"/>
      <c r="AM121" s="712"/>
      <c r="AN121" s="712"/>
      <c r="AO121" s="712"/>
      <c r="AP121" s="712"/>
      <c r="AQ121" s="712"/>
      <c r="AR121" s="712"/>
      <c r="AS121" s="712"/>
      <c r="AT121" s="712"/>
      <c r="AU121" s="712"/>
      <c r="AV121" s="712"/>
      <c r="AW121" s="712"/>
      <c r="AX121" s="712"/>
      <c r="AY121" s="712"/>
      <c r="AZ121" s="323"/>
      <c r="BA121" s="312" t="s">
        <v>116</v>
      </c>
      <c r="BB121" s="311"/>
      <c r="BC121" s="400" t="s">
        <v>0</v>
      </c>
      <c r="BD121" s="462" t="s">
        <v>1</v>
      </c>
      <c r="BE121" s="462" t="s">
        <v>2</v>
      </c>
      <c r="BF121" s="462" t="s">
        <v>3</v>
      </c>
      <c r="BG121" s="401" t="s">
        <v>4</v>
      </c>
      <c r="BH121" s="400" t="s">
        <v>0</v>
      </c>
      <c r="BI121" s="462" t="s">
        <v>1</v>
      </c>
      <c r="BJ121" s="462" t="s">
        <v>2</v>
      </c>
      <c r="BK121" s="462" t="s">
        <v>3</v>
      </c>
      <c r="BL121" s="401" t="s">
        <v>4</v>
      </c>
      <c r="BM121" s="400" t="s">
        <v>0</v>
      </c>
      <c r="BN121" s="462" t="s">
        <v>1</v>
      </c>
      <c r="BO121" s="462" t="s">
        <v>2</v>
      </c>
      <c r="BP121" s="462" t="s">
        <v>3</v>
      </c>
      <c r="BQ121" s="401" t="s">
        <v>4</v>
      </c>
      <c r="BR121" s="400" t="s">
        <v>146</v>
      </c>
      <c r="BS121" s="462" t="s">
        <v>147</v>
      </c>
      <c r="BT121" s="462" t="s">
        <v>148</v>
      </c>
      <c r="BU121" s="462" t="s">
        <v>149</v>
      </c>
      <c r="BV121" s="462" t="s">
        <v>150</v>
      </c>
      <c r="BW121" s="462" t="s">
        <v>151</v>
      </c>
      <c r="BX121" s="462" t="s">
        <v>152</v>
      </c>
      <c r="BY121" s="463" t="s">
        <v>153</v>
      </c>
      <c r="BZ121" s="164"/>
      <c r="CA121" s="164"/>
      <c r="CB121" s="164"/>
      <c r="CC121" s="164"/>
      <c r="CD121" s="164"/>
      <c r="CE121" s="164"/>
      <c r="CF121" s="164"/>
      <c r="CG121" s="164"/>
      <c r="CH121" s="164"/>
      <c r="CI121" s="164"/>
      <c r="CJ121" s="164"/>
      <c r="CK121" s="164"/>
      <c r="CL121" s="164"/>
      <c r="CM121" s="164"/>
      <c r="CN121" s="164"/>
      <c r="CO121" s="164"/>
      <c r="CP121" s="164"/>
      <c r="CQ121" s="164"/>
      <c r="CR121" s="164"/>
      <c r="CS121" s="164"/>
      <c r="CT121" s="164"/>
      <c r="CU121" s="164"/>
      <c r="CV121" s="164"/>
      <c r="CW121" s="164"/>
      <c r="CX121" s="164"/>
      <c r="CY121" s="164"/>
      <c r="CZ121" s="164"/>
    </row>
    <row r="122" s="440" customFormat="true" ht="15" customHeight="true" x14ac:dyDescent="0.2">
      <c r="A122" s="849" t="s">
        <v>18</v>
      </c>
      <c r="B122" s="349" t="s">
        <v>14</v>
      </c>
      <c r="C122" s="118">
        <v>19.984808691722989</v>
      </c>
      <c r="D122" s="117">
        <v>30.807099338618944</v>
      </c>
      <c r="E122" s="117">
        <v>31.410891378115945</v>
      </c>
      <c r="F122" s="117">
        <v>37.738308081097713</v>
      </c>
      <c r="G122" s="116">
        <v>70.194607682449245</v>
      </c>
      <c r="H122" s="115">
        <v>48.835271642977006</v>
      </c>
      <c r="I122" s="117">
        <v>59.886343262336403</v>
      </c>
      <c r="J122" s="117">
        <v>68.613052268414961</v>
      </c>
      <c r="K122" s="117">
        <v>75.329195572381579</v>
      </c>
      <c r="L122" s="114">
        <v>91.933992491918318</v>
      </c>
      <c r="M122" s="118">
        <v>18.918102569704963</v>
      </c>
      <c r="N122" s="117">
        <v>28.83914475699352</v>
      </c>
      <c r="O122" s="117">
        <v>31.558039229912389</v>
      </c>
      <c r="P122" s="117">
        <v>29.520988906399058</v>
      </c>
      <c r="Q122" s="116">
        <v>42.747311988599805</v>
      </c>
      <c r="R122" s="115">
        <v>53.007326143987321</v>
      </c>
      <c r="S122" s="117">
        <v>44.235143406858604</v>
      </c>
      <c r="T122" s="117">
        <v>39.176299612766016</v>
      </c>
      <c r="U122" s="117">
        <v>13.714940765389228</v>
      </c>
      <c r="V122" s="117">
        <v>48.962078579240703</v>
      </c>
      <c r="W122" s="117">
        <v>20.291158326841547</v>
      </c>
      <c r="X122" s="117">
        <v>51.446820277779977</v>
      </c>
      <c r="Y122" s="114">
        <v>31.106406153553902</v>
      </c>
      <c r="Z122" s="712"/>
      <c r="AA122" s="712"/>
      <c r="AB122" s="712"/>
      <c r="AC122" s="712"/>
      <c r="AD122" s="712"/>
      <c r="AE122" s="712"/>
      <c r="AF122" s="712"/>
      <c r="AG122" s="712"/>
      <c r="AH122" s="712"/>
      <c r="AI122" s="712"/>
      <c r="AJ122" s="712"/>
      <c r="AK122" s="712"/>
      <c r="AL122" s="712"/>
      <c r="AM122" s="712"/>
      <c r="AN122" s="712"/>
      <c r="AO122" s="712"/>
      <c r="AP122" s="712"/>
      <c r="AQ122" s="712"/>
      <c r="AR122" s="712"/>
      <c r="AS122" s="712"/>
      <c r="AT122" s="712"/>
      <c r="AU122" s="712"/>
      <c r="AV122" s="712"/>
      <c r="AW122" s="712"/>
      <c r="AX122" s="712"/>
      <c r="AY122" s="712"/>
      <c r="AZ122" s="323"/>
      <c r="BA122" s="829" t="s">
        <v>18</v>
      </c>
      <c r="BB122" s="499" t="s">
        <v>14</v>
      </c>
      <c r="BC122" s="404">
        <v>7125.9800880000021</v>
      </c>
      <c r="BD122" s="402">
        <v>10985.752176000015</v>
      </c>
      <c r="BE122" s="402">
        <v>11200.590484000026</v>
      </c>
      <c r="BF122" s="402">
        <v>13456.210307999976</v>
      </c>
      <c r="BG122" s="408">
        <v>25032.70522100012</v>
      </c>
      <c r="BH122" s="404">
        <v>3478.3731980000016</v>
      </c>
      <c r="BI122" s="402">
        <v>4268.005846</v>
      </c>
      <c r="BJ122" s="402">
        <v>4885.324823999993</v>
      </c>
      <c r="BK122" s="402">
        <v>5368.8995919999988</v>
      </c>
      <c r="BL122" s="408">
        <v>6546.2782480000005</v>
      </c>
      <c r="BM122" s="404">
        <v>5399.3339320000114</v>
      </c>
      <c r="BN122" s="402">
        <v>8228.4102130000174</v>
      </c>
      <c r="BO122" s="402">
        <v>9003.986393000012</v>
      </c>
      <c r="BP122" s="402">
        <v>8423.7153340000114</v>
      </c>
      <c r="BQ122" s="408">
        <v>12198.910696999987</v>
      </c>
      <c r="BR122" s="404">
        <v>18886.727852999982</v>
      </c>
      <c r="BS122" s="402">
        <v>2680.8732040000009</v>
      </c>
      <c r="BT122" s="402">
        <v>12129.811959000002</v>
      </c>
      <c r="BU122" s="402">
        <v>3631.4076239999968</v>
      </c>
      <c r="BV122" s="402">
        <v>13682.997708000023</v>
      </c>
      <c r="BW122" s="402">
        <v>3269.9299649999971</v>
      </c>
      <c r="BX122" s="402">
        <v>6577.7470169999897</v>
      </c>
      <c r="BY122" s="406">
        <v>6941.7429470000125</v>
      </c>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4"/>
    </row>
    <row r="123" s="440" customFormat="true" ht="15" customHeight="true" x14ac:dyDescent="0.2">
      <c r="A123" s="830"/>
      <c r="B123" s="350" t="s">
        <v>51</v>
      </c>
      <c r="C123" s="113">
        <v>80.01519130827694</v>
      </c>
      <c r="D123" s="112">
        <v>69.192900661380875</v>
      </c>
      <c r="E123" s="112">
        <v>68.589108621884293</v>
      </c>
      <c r="F123" s="112">
        <v>62.261691918901882</v>
      </c>
      <c r="G123" s="111">
        <v>29.805392317551032</v>
      </c>
      <c r="H123" s="110">
        <v>51.164728357023037</v>
      </c>
      <c r="I123" s="112">
        <v>40.11365673766371</v>
      </c>
      <c r="J123" s="112">
        <v>31.386947731584918</v>
      </c>
      <c r="K123" s="112">
        <v>24.670804427618407</v>
      </c>
      <c r="L123" s="109">
        <v>8.0660075080817091</v>
      </c>
      <c r="M123" s="113">
        <v>81.081897430294944</v>
      </c>
      <c r="N123" s="112">
        <v>71.160855243006509</v>
      </c>
      <c r="O123" s="112">
        <v>68.441960770087505</v>
      </c>
      <c r="P123" s="112">
        <v>70.479011093601258</v>
      </c>
      <c r="Q123" s="111">
        <v>57.252688011400252</v>
      </c>
      <c r="R123" s="110">
        <v>46.99267385601275</v>
      </c>
      <c r="S123" s="112">
        <v>55.764856593141211</v>
      </c>
      <c r="T123" s="112">
        <v>60.823700387233835</v>
      </c>
      <c r="U123" s="112">
        <v>86.285059234610756</v>
      </c>
      <c r="V123" s="112">
        <v>51.037921420759169</v>
      </c>
      <c r="W123" s="112">
        <v>79.70884167315846</v>
      </c>
      <c r="X123" s="112">
        <v>48.553179722220108</v>
      </c>
      <c r="Y123" s="109">
        <v>68.893593846446279</v>
      </c>
      <c r="Z123" s="712"/>
      <c r="AA123" s="712"/>
      <c r="AB123" s="712"/>
      <c r="AC123" s="712"/>
      <c r="AD123" s="712"/>
      <c r="AE123" s="712"/>
      <c r="AF123" s="712"/>
      <c r="AG123" s="712"/>
      <c r="AH123" s="712"/>
      <c r="AI123" s="712"/>
      <c r="AJ123" s="712"/>
      <c r="AK123" s="712"/>
      <c r="AL123" s="712"/>
      <c r="AM123" s="712"/>
      <c r="AN123" s="712"/>
      <c r="AO123" s="712"/>
      <c r="AP123" s="712"/>
      <c r="AQ123" s="712"/>
      <c r="AR123" s="712"/>
      <c r="AS123" s="712"/>
      <c r="AT123" s="712"/>
      <c r="AU123" s="712"/>
      <c r="AV123" s="712"/>
      <c r="AW123" s="712"/>
      <c r="AX123" s="712"/>
      <c r="AY123" s="712"/>
      <c r="AZ123" s="323"/>
      <c r="BA123" s="821"/>
      <c r="BB123" s="497" t="s">
        <v>51</v>
      </c>
      <c r="BC123" s="405">
        <v>28531.00416400002</v>
      </c>
      <c r="BD123" s="403">
        <v>24674.054854999991</v>
      </c>
      <c r="BE123" s="403">
        <v>24457.711437999977</v>
      </c>
      <c r="BF123" s="403">
        <v>22200.423474000017</v>
      </c>
      <c r="BG123" s="409">
        <v>10629.158342999992</v>
      </c>
      <c r="BH123" s="405">
        <v>3644.2926149999907</v>
      </c>
      <c r="BI123" s="403">
        <v>2858.8374600000016</v>
      </c>
      <c r="BJ123" s="403">
        <v>2234.7852170000001</v>
      </c>
      <c r="BK123" s="403">
        <v>1758.3497449999993</v>
      </c>
      <c r="BL123" s="409">
        <v>574.35044500000038</v>
      </c>
      <c r="BM123" s="405">
        <v>23141.234087999954</v>
      </c>
      <c r="BN123" s="403">
        <v>20303.677968999982</v>
      </c>
      <c r="BO123" s="403">
        <v>19527.527644999995</v>
      </c>
      <c r="BP123" s="403">
        <v>20110.94981799999</v>
      </c>
      <c r="BQ123" s="409">
        <v>16338.347272000021</v>
      </c>
      <c r="BR123" s="405">
        <v>16743.68255800004</v>
      </c>
      <c r="BS123" s="403">
        <v>3379.632081000002</v>
      </c>
      <c r="BT123" s="403">
        <v>18832.305644999931</v>
      </c>
      <c r="BU123" s="403">
        <v>22846.341613999994</v>
      </c>
      <c r="BV123" s="403">
        <v>14263.115089999983</v>
      </c>
      <c r="BW123" s="403">
        <v>12845.118335000054</v>
      </c>
      <c r="BX123" s="403">
        <v>6207.7798270000112</v>
      </c>
      <c r="BY123" s="407">
        <v>15374.377123999999</v>
      </c>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4"/>
    </row>
    <row r="124" s="440" customFormat="true" ht="15" customHeight="true" x14ac:dyDescent="0.2">
      <c r="A124" s="830" t="s">
        <v>50</v>
      </c>
      <c r="B124" s="350" t="s">
        <v>15</v>
      </c>
      <c r="C124" s="113">
        <f>C122*C129/100</f>
        <v>14.975214309724032</v>
      </c>
      <c r="D124" s="112">
        <f>D122*D129/100</f>
        <v>20.653077530025548</v>
      </c>
      <c r="E124" s="112">
        <f t="shared" ref="E124:Y124" si="2">E122*E129/100</f>
        <v>18.583137491763964</v>
      </c>
      <c r="F124" s="112">
        <f t="shared" si="2"/>
        <v>13.966987443026108</v>
      </c>
      <c r="G124" s="111">
        <f t="shared" si="2"/>
        <v>34.252252680951372</v>
      </c>
      <c r="H124" s="110">
        <f t="shared" si="2"/>
        <v>23.107041276118316</v>
      </c>
      <c r="I124" s="112">
        <f t="shared" si="2"/>
        <v>28.308986971744339</v>
      </c>
      <c r="J124" s="112">
        <f t="shared" si="2"/>
        <v>31.113601798065009</v>
      </c>
      <c r="K124" s="112">
        <f t="shared" si="2"/>
        <v>39.45715152626812</v>
      </c>
      <c r="L124" s="109">
        <f t="shared" si="2"/>
        <v>52.989210446281348</v>
      </c>
      <c r="M124" s="113">
        <f t="shared" si="2"/>
        <v>14.283567921987704</v>
      </c>
      <c r="N124" s="112">
        <f t="shared" si="2"/>
        <v>19.963111750002835</v>
      </c>
      <c r="O124" s="112">
        <f t="shared" si="2"/>
        <v>20.60501432913567</v>
      </c>
      <c r="P124" s="112">
        <f t="shared" si="2"/>
        <v>14.918976928066508</v>
      </c>
      <c r="Q124" s="111">
        <f t="shared" si="2"/>
        <v>14.410863206512312</v>
      </c>
      <c r="R124" s="110">
        <f t="shared" si="2"/>
        <v>27.344076088827361</v>
      </c>
      <c r="S124" s="112">
        <f t="shared" si="2"/>
        <v>32.710837884079325</v>
      </c>
      <c r="T124" s="112">
        <f t="shared" si="2"/>
        <v>15.805727590819277</v>
      </c>
      <c r="U124" s="112">
        <f t="shared" si="2"/>
        <v>11.565702175787107</v>
      </c>
      <c r="V124" s="112">
        <f t="shared" si="2"/>
        <v>32.497620861490006</v>
      </c>
      <c r="W124" s="112">
        <f t="shared" si="2"/>
        <v>1.6875074063079754</v>
      </c>
      <c r="X124" s="112">
        <f t="shared" si="2"/>
        <v>20.685573573108599</v>
      </c>
      <c r="Y124" s="109">
        <f t="shared" si="2"/>
        <v>21.339107064883983</v>
      </c>
      <c r="Z124" s="712"/>
      <c r="AA124" s="712"/>
      <c r="AB124" s="712"/>
      <c r="AC124" s="712"/>
      <c r="AD124" s="712"/>
      <c r="AE124" s="712"/>
      <c r="AF124" s="712"/>
      <c r="AG124" s="712"/>
      <c r="AH124" s="712"/>
      <c r="AI124" s="712"/>
      <c r="AJ124" s="712"/>
      <c r="AK124" s="712"/>
      <c r="AL124" s="712"/>
      <c r="AM124" s="712"/>
      <c r="AN124" s="712"/>
      <c r="AO124" s="712"/>
      <c r="AP124" s="712"/>
      <c r="AQ124" s="712"/>
      <c r="AR124" s="712"/>
      <c r="AS124" s="712"/>
      <c r="AT124" s="712"/>
      <c r="AU124" s="712"/>
      <c r="AV124" s="712"/>
      <c r="AW124" s="712"/>
      <c r="AX124" s="712"/>
      <c r="AY124" s="712"/>
      <c r="AZ124" s="323"/>
      <c r="BA124" s="821" t="s">
        <v>50</v>
      </c>
      <c r="BB124" s="497" t="s">
        <v>15</v>
      </c>
      <c r="BC124" s="405">
        <v>5171.4250780000093</v>
      </c>
      <c r="BD124" s="403">
        <v>6917.875451000009</v>
      </c>
      <c r="BE124" s="403">
        <v>6275.1492740000003</v>
      </c>
      <c r="BF124" s="403">
        <v>4788.2206709999973</v>
      </c>
      <c r="BG124" s="409">
        <v>11881.423315999997</v>
      </c>
      <c r="BH124" s="405">
        <v>1584.9390270000004</v>
      </c>
      <c r="BI124" s="403">
        <v>1953.2363269999994</v>
      </c>
      <c r="BJ124" s="403">
        <v>2164.7536870000017</v>
      </c>
      <c r="BK124" s="403">
        <v>2754.1594720000012</v>
      </c>
      <c r="BL124" s="409">
        <v>3724.8540069999981</v>
      </c>
      <c r="BM124" s="405">
        <v>3970.2393920000063</v>
      </c>
      <c r="BN124" s="403">
        <v>5292.7144070000122</v>
      </c>
      <c r="BO124" s="403">
        <v>5619.0340910000004</v>
      </c>
      <c r="BP124" s="403">
        <v>4065.0181769999972</v>
      </c>
      <c r="BQ124" s="409">
        <v>3905.1452030000005</v>
      </c>
      <c r="BR124" s="405">
        <v>9513.0123500000009</v>
      </c>
      <c r="BS124" s="403">
        <v>1576.7704469999994</v>
      </c>
      <c r="BT124" s="403">
        <v>4689.0321880000001</v>
      </c>
      <c r="BU124" s="403">
        <v>3004.7443130000001</v>
      </c>
      <c r="BV124" s="403">
        <v>8975.2109040000105</v>
      </c>
      <c r="BW124" s="403">
        <v>265.15225100000004</v>
      </c>
      <c r="BX124" s="403">
        <v>2356.2941549999978</v>
      </c>
      <c r="BY124" s="407">
        <v>4653.8771820000047</v>
      </c>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4"/>
    </row>
    <row r="125" s="440" customFormat="true" ht="15" customHeight="true" x14ac:dyDescent="0.2">
      <c r="A125" s="830"/>
      <c r="B125" s="350" t="s">
        <v>16</v>
      </c>
      <c r="C125" s="113">
        <f>C122*C128/100</f>
        <v>5.0095943819989746</v>
      </c>
      <c r="D125" s="112">
        <f>D122*D128/100</f>
        <v>10.154021808593384</v>
      </c>
      <c r="E125" s="112">
        <f t="shared" ref="E125:Y125" si="3">E122*E128/100</f>
        <v>12.827753886351898</v>
      </c>
      <c r="F125" s="112">
        <f t="shared" si="3"/>
        <v>23.771320638071671</v>
      </c>
      <c r="G125" s="111">
        <f t="shared" si="3"/>
        <v>35.942355001497525</v>
      </c>
      <c r="H125" s="110">
        <f t="shared" si="3"/>
        <v>25.728230366858675</v>
      </c>
      <c r="I125" s="112">
        <f t="shared" si="3"/>
        <v>31.577356290592075</v>
      </c>
      <c r="J125" s="112">
        <f t="shared" si="3"/>
        <v>37.499450470350077</v>
      </c>
      <c r="K125" s="112">
        <f t="shared" si="3"/>
        <v>35.872044046113494</v>
      </c>
      <c r="L125" s="109">
        <f t="shared" si="3"/>
        <v>38.944782045636956</v>
      </c>
      <c r="M125" s="113">
        <f t="shared" si="3"/>
        <v>4.6345346477172384</v>
      </c>
      <c r="N125" s="112">
        <f t="shared" si="3"/>
        <v>8.8760330069906797</v>
      </c>
      <c r="O125" s="112">
        <f t="shared" si="3"/>
        <v>10.953024900776679</v>
      </c>
      <c r="P125" s="112">
        <f t="shared" si="3"/>
        <v>14.602011978332508</v>
      </c>
      <c r="Q125" s="111">
        <f t="shared" si="3"/>
        <v>28.336448782087537</v>
      </c>
      <c r="R125" s="110">
        <f t="shared" si="3"/>
        <v>25.663250055160116</v>
      </c>
      <c r="S125" s="112">
        <f t="shared" si="3"/>
        <v>11.524305522779271</v>
      </c>
      <c r="T125" s="112">
        <f t="shared" si="3"/>
        <v>23.370572021946742</v>
      </c>
      <c r="U125" s="112">
        <f t="shared" si="3"/>
        <v>2.1492385896021329</v>
      </c>
      <c r="V125" s="112">
        <f t="shared" si="3"/>
        <v>16.464457717750633</v>
      </c>
      <c r="W125" s="112">
        <f t="shared" si="3"/>
        <v>18.603650920533585</v>
      </c>
      <c r="X125" s="112">
        <f t="shared" si="3"/>
        <v>30.761246704671581</v>
      </c>
      <c r="Y125" s="109">
        <f t="shared" si="3"/>
        <v>9.7672990886698763</v>
      </c>
      <c r="Z125" s="712"/>
      <c r="AA125" s="712"/>
      <c r="AB125" s="712"/>
      <c r="AC125" s="712"/>
      <c r="AD125" s="712"/>
      <c r="AE125" s="712"/>
      <c r="AF125" s="712"/>
      <c r="AG125" s="712"/>
      <c r="AH125" s="712"/>
      <c r="AI125" s="712"/>
      <c r="AJ125" s="712"/>
      <c r="AK125" s="712"/>
      <c r="AL125" s="712"/>
      <c r="AM125" s="712"/>
      <c r="AN125" s="712"/>
      <c r="AO125" s="712"/>
      <c r="AP125" s="712"/>
      <c r="AQ125" s="712"/>
      <c r="AR125" s="712"/>
      <c r="AS125" s="712"/>
      <c r="AT125" s="712"/>
      <c r="AU125" s="712"/>
      <c r="AV125" s="712"/>
      <c r="AW125" s="712"/>
      <c r="AX125" s="712"/>
      <c r="AY125" s="712"/>
      <c r="AZ125" s="323"/>
      <c r="BA125" s="821"/>
      <c r="BB125" s="497" t="s">
        <v>16</v>
      </c>
      <c r="BC125" s="405">
        <v>1729.9747089999987</v>
      </c>
      <c r="BD125" s="403">
        <v>3401.1521089999992</v>
      </c>
      <c r="BE125" s="403">
        <v>4331.6727609999989</v>
      </c>
      <c r="BF125" s="403">
        <v>8149.3829160000096</v>
      </c>
      <c r="BG125" s="409">
        <v>12467.686102999996</v>
      </c>
      <c r="BH125" s="405">
        <v>1764.7294569999995</v>
      </c>
      <c r="BI125" s="403">
        <v>2178.7441380000014</v>
      </c>
      <c r="BJ125" s="403">
        <v>2609.0542070000001</v>
      </c>
      <c r="BK125" s="403">
        <v>2503.9144000000001</v>
      </c>
      <c r="BL125" s="409">
        <v>2737.6068870000045</v>
      </c>
      <c r="BM125" s="405">
        <v>1288.2083889999997</v>
      </c>
      <c r="BN125" s="403">
        <v>2353.255763000001</v>
      </c>
      <c r="BO125" s="403">
        <v>2986.914706</v>
      </c>
      <c r="BP125" s="403">
        <v>3978.6537909999988</v>
      </c>
      <c r="BQ125" s="409">
        <v>7678.7868600000083</v>
      </c>
      <c r="BR125" s="405">
        <v>8928.2524640000011</v>
      </c>
      <c r="BS125" s="403">
        <v>555.50959699999987</v>
      </c>
      <c r="BT125" s="403">
        <v>6933.2692110000007</v>
      </c>
      <c r="BU125" s="403">
        <v>558.36751900000013</v>
      </c>
      <c r="BV125" s="403">
        <v>4547.1630389999973</v>
      </c>
      <c r="BW125" s="403">
        <v>2923.1278629999993</v>
      </c>
      <c r="BX125" s="403">
        <v>3504.0143100000105</v>
      </c>
      <c r="BY125" s="407">
        <v>2130.1645949999979</v>
      </c>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4"/>
    </row>
    <row r="126" s="440" customFormat="true" ht="15" customHeight="true" x14ac:dyDescent="0.2">
      <c r="A126" s="830"/>
      <c r="B126" s="350" t="s">
        <v>22</v>
      </c>
      <c r="C126" s="113">
        <f>100-C124-C125-C127</f>
        <v>41.248147745565923</v>
      </c>
      <c r="D126" s="112">
        <f>100-D124-D125-D127</f>
        <v>48.233519398483025</v>
      </c>
      <c r="E126" s="112">
        <f t="shared" ref="E126:Y126" si="4">100-E124-E125-E127</f>
        <v>47.525293354850163</v>
      </c>
      <c r="F126" s="112">
        <f t="shared" si="4"/>
        <v>43.53396521820823</v>
      </c>
      <c r="G126" s="111">
        <f t="shared" si="4"/>
        <v>27.600059211152896</v>
      </c>
      <c r="H126" s="110">
        <f t="shared" si="4"/>
        <v>46.017263781455455</v>
      </c>
      <c r="I126" s="112">
        <f t="shared" si="4"/>
        <v>39.763253762463805</v>
      </c>
      <c r="J126" s="112">
        <f t="shared" si="4"/>
        <v>31.279592776305932</v>
      </c>
      <c r="K126" s="112">
        <f t="shared" si="4"/>
        <v>24.670804427618386</v>
      </c>
      <c r="L126" s="109">
        <f t="shared" si="4"/>
        <v>8.0660075080816966</v>
      </c>
      <c r="M126" s="113">
        <f t="shared" si="4"/>
        <v>39.444759428029286</v>
      </c>
      <c r="N126" s="112">
        <f t="shared" si="4"/>
        <v>47.662858866315865</v>
      </c>
      <c r="O126" s="112">
        <f t="shared" si="4"/>
        <v>47.440020408465031</v>
      </c>
      <c r="P126" s="112">
        <f t="shared" si="4"/>
        <v>49.374519748756683</v>
      </c>
      <c r="Q126" s="111">
        <f t="shared" si="4"/>
        <v>38.724905787993748</v>
      </c>
      <c r="R126" s="110">
        <f t="shared" si="4"/>
        <v>44.206072797230632</v>
      </c>
      <c r="S126" s="112">
        <f t="shared" si="4"/>
        <v>0.59689213652385575</v>
      </c>
      <c r="T126" s="112">
        <f t="shared" si="4"/>
        <v>36.94823010290294</v>
      </c>
      <c r="U126" s="112">
        <f t="shared" si="4"/>
        <v>58.861622820795361</v>
      </c>
      <c r="V126" s="112">
        <f t="shared" si="4"/>
        <v>42.106500775066834</v>
      </c>
      <c r="W126" s="112">
        <f t="shared" si="4"/>
        <v>40.986081656006846</v>
      </c>
      <c r="X126" s="112">
        <f t="shared" si="4"/>
        <v>38.106062444864705</v>
      </c>
      <c r="Y126" s="109">
        <f t="shared" si="4"/>
        <v>35.847536698977301</v>
      </c>
      <c r="Z126" s="712"/>
      <c r="AA126" s="712"/>
      <c r="AB126" s="712"/>
      <c r="AC126" s="712"/>
      <c r="AD126" s="712"/>
      <c r="AE126" s="712"/>
      <c r="AF126" s="712"/>
      <c r="AG126" s="712"/>
      <c r="AH126" s="712"/>
      <c r="AI126" s="712"/>
      <c r="AJ126" s="712"/>
      <c r="AK126" s="712"/>
      <c r="AL126" s="712"/>
      <c r="AM126" s="712"/>
      <c r="AN126" s="712"/>
      <c r="AO126" s="712"/>
      <c r="AP126" s="712"/>
      <c r="AQ126" s="712"/>
      <c r="AR126" s="712"/>
      <c r="AS126" s="712"/>
      <c r="AT126" s="712"/>
      <c r="AU126" s="712"/>
      <c r="AV126" s="712"/>
      <c r="AW126" s="712"/>
      <c r="AX126" s="712"/>
      <c r="AY126" s="712"/>
      <c r="AZ126" s="323"/>
      <c r="BA126" s="821"/>
      <c r="BB126" s="497" t="s">
        <v>22</v>
      </c>
      <c r="BC126" s="405">
        <v>14794.908689000022</v>
      </c>
      <c r="BD126" s="403">
        <v>17339.721296000014</v>
      </c>
      <c r="BE126" s="403">
        <v>17071.782883000014</v>
      </c>
      <c r="BF126" s="403">
        <v>15619.869798000003</v>
      </c>
      <c r="BG126" s="409">
        <v>9857.7710239999815</v>
      </c>
      <c r="BH126" s="405">
        <v>3284.28094499999</v>
      </c>
      <c r="BI126" s="403">
        <v>2834.3414260000009</v>
      </c>
      <c r="BJ126" s="403">
        <v>2227.2611450000004</v>
      </c>
      <c r="BK126" s="403">
        <v>1758.3497449999993</v>
      </c>
      <c r="BL126" s="409">
        <v>574.35044500000038</v>
      </c>
      <c r="BM126" s="405">
        <v>11316.41935600002</v>
      </c>
      <c r="BN126" s="403">
        <v>13736.070662000016</v>
      </c>
      <c r="BO126" s="403">
        <v>13618.951700999991</v>
      </c>
      <c r="BP126" s="403">
        <v>14169.060100000008</v>
      </c>
      <c r="BQ126" s="409">
        <v>11164.968164999973</v>
      </c>
      <c r="BR126" s="405">
        <v>15763.218442000038</v>
      </c>
      <c r="BS126" s="403">
        <v>338.82235899999995</v>
      </c>
      <c r="BT126" s="403">
        <v>11561.124989999997</v>
      </c>
      <c r="BU126" s="403">
        <v>15603.961940999978</v>
      </c>
      <c r="BV126" s="403">
        <v>11781.476186000009</v>
      </c>
      <c r="BW126" s="403">
        <v>6636.5439309999856</v>
      </c>
      <c r="BX126" s="403">
        <v>4947.0124900000046</v>
      </c>
      <c r="BY126" s="407">
        <v>8051.8933509999952</v>
      </c>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4"/>
    </row>
    <row r="127" s="440" customFormat="true" ht="15" customHeight="true" x14ac:dyDescent="0.2">
      <c r="A127" s="830"/>
      <c r="B127" s="350" t="s">
        <v>19</v>
      </c>
      <c r="C127" s="113">
        <v>38.767043562711059</v>
      </c>
      <c r="D127" s="112">
        <v>20.959381262898045</v>
      </c>
      <c r="E127" s="112">
        <v>21.06381526703397</v>
      </c>
      <c r="F127" s="112">
        <v>18.727726700693985</v>
      </c>
      <c r="G127" s="111">
        <v>2.2053331063982053</v>
      </c>
      <c r="H127" s="110">
        <v>5.1474645755675636</v>
      </c>
      <c r="I127" s="112">
        <v>0.35040297519978703</v>
      </c>
      <c r="J127" s="112">
        <v>0.10735495527898389</v>
      </c>
      <c r="K127" s="112">
        <v>0</v>
      </c>
      <c r="L127" s="109">
        <v>0</v>
      </c>
      <c r="M127" s="113">
        <v>41.637138002265786</v>
      </c>
      <c r="N127" s="112">
        <v>23.497996376690615</v>
      </c>
      <c r="O127" s="112">
        <v>21.001940361622612</v>
      </c>
      <c r="P127" s="112">
        <v>21.104491344844291</v>
      </c>
      <c r="Q127" s="111">
        <v>18.527782223406394</v>
      </c>
      <c r="R127" s="110">
        <v>2.7866010587818835</v>
      </c>
      <c r="S127" s="112">
        <v>55.167964456617547</v>
      </c>
      <c r="T127" s="112">
        <v>23.875470284331044</v>
      </c>
      <c r="U127" s="112">
        <v>27.423436413815399</v>
      </c>
      <c r="V127" s="112">
        <v>8.931420645692528</v>
      </c>
      <c r="W127" s="112">
        <v>38.7227600171516</v>
      </c>
      <c r="X127" s="112">
        <v>10.447117277355115</v>
      </c>
      <c r="Y127" s="109">
        <v>33.046057147468836</v>
      </c>
      <c r="Z127" s="712"/>
      <c r="AA127" s="712"/>
      <c r="AB127" s="712"/>
      <c r="AC127" s="712"/>
      <c r="AD127" s="712"/>
      <c r="AE127" s="712"/>
      <c r="AF127" s="712"/>
      <c r="AG127" s="712"/>
      <c r="AH127" s="712"/>
      <c r="AI127" s="712"/>
      <c r="AJ127" s="712"/>
      <c r="AK127" s="712"/>
      <c r="AL127" s="712"/>
      <c r="AM127" s="712"/>
      <c r="AN127" s="712"/>
      <c r="AO127" s="712"/>
      <c r="AP127" s="712"/>
      <c r="AQ127" s="712"/>
      <c r="AR127" s="712"/>
      <c r="AS127" s="712"/>
      <c r="AT127" s="712"/>
      <c r="AU127" s="712"/>
      <c r="AV127" s="712"/>
      <c r="AW127" s="712"/>
      <c r="AX127" s="712"/>
      <c r="AY127" s="712"/>
      <c r="AZ127" s="323"/>
      <c r="BA127" s="821"/>
      <c r="BB127" s="497" t="s">
        <v>19</v>
      </c>
      <c r="BC127" s="405">
        <v>13736.095474999955</v>
      </c>
      <c r="BD127" s="403">
        <v>7334.3335589999979</v>
      </c>
      <c r="BE127" s="403">
        <v>7385.9285549999977</v>
      </c>
      <c r="BF127" s="403">
        <v>6580.5536760000005</v>
      </c>
      <c r="BG127" s="409">
        <v>771.38731899999993</v>
      </c>
      <c r="BH127" s="405">
        <v>360.01167000000015</v>
      </c>
      <c r="BI127" s="403">
        <v>24.496034000000002</v>
      </c>
      <c r="BJ127" s="403">
        <v>7.5240720000000003</v>
      </c>
      <c r="BK127" s="403">
        <v>0</v>
      </c>
      <c r="BL127" s="409">
        <v>0</v>
      </c>
      <c r="BM127" s="405">
        <v>11824.814731999977</v>
      </c>
      <c r="BN127" s="403">
        <v>6567.6073069999948</v>
      </c>
      <c r="BO127" s="403">
        <v>5908.5759439999956</v>
      </c>
      <c r="BP127" s="403">
        <v>5941.889717999994</v>
      </c>
      <c r="BQ127" s="409">
        <v>5173.3791070000043</v>
      </c>
      <c r="BR127" s="405">
        <v>980.46411599999954</v>
      </c>
      <c r="BS127" s="403">
        <v>3040.8097219999995</v>
      </c>
      <c r="BT127" s="403">
        <v>7271.1806550000038</v>
      </c>
      <c r="BU127" s="403">
        <v>7242.3796729999876</v>
      </c>
      <c r="BV127" s="403">
        <v>2481.6389039999985</v>
      </c>
      <c r="BW127" s="403">
        <v>6208.5744039999981</v>
      </c>
      <c r="BX127" s="403">
        <v>1260.7673369999998</v>
      </c>
      <c r="BY127" s="407">
        <v>7322.4837729999908</v>
      </c>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4"/>
    </row>
    <row r="128" s="440" customFormat="true" ht="15" customHeight="true" x14ac:dyDescent="0.2">
      <c r="A128" s="830" t="s">
        <v>169</v>
      </c>
      <c r="B128" s="350" t="s">
        <v>49</v>
      </c>
      <c r="C128" s="113">
        <v>25.067011945297097</v>
      </c>
      <c r="D128" s="112">
        <v>32.960006058942973</v>
      </c>
      <c r="E128" s="112">
        <v>40.838554156056297</v>
      </c>
      <c r="F128" s="112">
        <v>62.9898950079805</v>
      </c>
      <c r="G128" s="111">
        <v>51.20386905514993</v>
      </c>
      <c r="H128" s="110">
        <v>52.683704833161606</v>
      </c>
      <c r="I128" s="112">
        <v>52.728810226841219</v>
      </c>
      <c r="J128" s="112">
        <v>54.653523244603441</v>
      </c>
      <c r="K128" s="112">
        <v>47.620373181398328</v>
      </c>
      <c r="L128" s="109">
        <v>42.361678188903298</v>
      </c>
      <c r="M128" s="113">
        <v>24.49788307596387</v>
      </c>
      <c r="N128" s="112">
        <v>30.777726183569413</v>
      </c>
      <c r="O128" s="112">
        <v>34.707558416350594</v>
      </c>
      <c r="P128" s="112">
        <v>49.463153231859827</v>
      </c>
      <c r="Q128" s="111">
        <v>66.28825875564884</v>
      </c>
      <c r="R128" s="110">
        <v>48.414534220136524</v>
      </c>
      <c r="S128" s="112">
        <v>26.052375182291016</v>
      </c>
      <c r="T128" s="112">
        <v>59.654873617341821</v>
      </c>
      <c r="U128" s="112">
        <v>15.670782881001658</v>
      </c>
      <c r="V128" s="112">
        <v>33.626958240966822</v>
      </c>
      <c r="W128" s="112">
        <v>91.683533393578159</v>
      </c>
      <c r="X128" s="112">
        <v>59.792318628402086</v>
      </c>
      <c r="Y128" s="109">
        <v>31.399638519649319</v>
      </c>
      <c r="Z128" s="712"/>
      <c r="AA128" s="712"/>
      <c r="AB128" s="712"/>
      <c r="AC128" s="712"/>
      <c r="AD128" s="712"/>
      <c r="AE128" s="712"/>
      <c r="AF128" s="712"/>
      <c r="AG128" s="712"/>
      <c r="AH128" s="712"/>
      <c r="AI128" s="712"/>
      <c r="AJ128" s="712"/>
      <c r="AK128" s="712"/>
      <c r="AL128" s="712"/>
      <c r="AM128" s="712"/>
      <c r="AN128" s="712"/>
      <c r="AO128" s="712"/>
      <c r="AP128" s="712"/>
      <c r="AQ128" s="712"/>
      <c r="AR128" s="712"/>
      <c r="AS128" s="712"/>
      <c r="AT128" s="712"/>
      <c r="AU128" s="712"/>
      <c r="AV128" s="712"/>
      <c r="AW128" s="712"/>
      <c r="AX128" s="712"/>
      <c r="AY128" s="712"/>
      <c r="AZ128" s="323"/>
      <c r="BA128" s="821" t="s">
        <v>108</v>
      </c>
      <c r="BB128" s="497" t="s">
        <v>49</v>
      </c>
      <c r="BC128" s="41" t="s">
        <v>35</v>
      </c>
      <c r="BD128" s="37" t="s">
        <v>35</v>
      </c>
      <c r="BE128" s="37" t="s">
        <v>35</v>
      </c>
      <c r="BF128" s="37" t="s">
        <v>35</v>
      </c>
      <c r="BG128" s="32" t="s">
        <v>35</v>
      </c>
      <c r="BH128" s="41" t="s">
        <v>35</v>
      </c>
      <c r="BI128" s="37" t="s">
        <v>35</v>
      </c>
      <c r="BJ128" s="37" t="s">
        <v>35</v>
      </c>
      <c r="BK128" s="37" t="s">
        <v>35</v>
      </c>
      <c r="BL128" s="32" t="s">
        <v>35</v>
      </c>
      <c r="BM128" s="41" t="s">
        <v>35</v>
      </c>
      <c r="BN128" s="37" t="s">
        <v>35</v>
      </c>
      <c r="BO128" s="37" t="s">
        <v>35</v>
      </c>
      <c r="BP128" s="37" t="s">
        <v>35</v>
      </c>
      <c r="BQ128" s="32" t="s">
        <v>35</v>
      </c>
      <c r="BR128" s="41" t="s">
        <v>35</v>
      </c>
      <c r="BS128" s="37" t="s">
        <v>35</v>
      </c>
      <c r="BT128" s="37" t="s">
        <v>35</v>
      </c>
      <c r="BU128" s="37" t="s">
        <v>35</v>
      </c>
      <c r="BV128" s="37" t="s">
        <v>35</v>
      </c>
      <c r="BW128" s="37" t="s">
        <v>35</v>
      </c>
      <c r="BX128" s="37" t="s">
        <v>35</v>
      </c>
      <c r="BY128" s="26" t="s">
        <v>35</v>
      </c>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440" customFormat="true" ht="15" customHeight="true" x14ac:dyDescent="0.2">
      <c r="A129" s="831"/>
      <c r="B129" s="351" t="s">
        <v>48</v>
      </c>
      <c r="C129" s="108">
        <v>74.932988054702989</v>
      </c>
      <c r="D129" s="107">
        <v>67.039993941056991</v>
      </c>
      <c r="E129" s="107">
        <v>59.16144584394344</v>
      </c>
      <c r="F129" s="107">
        <v>37.01010499201967</v>
      </c>
      <c r="G129" s="106">
        <v>48.796130944849573</v>
      </c>
      <c r="H129" s="105">
        <v>47.316295166838366</v>
      </c>
      <c r="I129" s="107">
        <v>47.271189773158795</v>
      </c>
      <c r="J129" s="107">
        <v>45.346476755396743</v>
      </c>
      <c r="K129" s="107">
        <v>52.379626818601722</v>
      </c>
      <c r="L129" s="104">
        <v>57.638321811096695</v>
      </c>
      <c r="M129" s="108">
        <v>75.502116924036017</v>
      </c>
      <c r="N129" s="107">
        <v>69.222273816430572</v>
      </c>
      <c r="O129" s="107">
        <v>65.292441583649278</v>
      </c>
      <c r="P129" s="107">
        <v>50.53684676814003</v>
      </c>
      <c r="Q129" s="106">
        <v>33.711741244351266</v>
      </c>
      <c r="R129" s="105">
        <v>51.585465779863767</v>
      </c>
      <c r="S129" s="107">
        <v>73.94762481770897</v>
      </c>
      <c r="T129" s="107">
        <v>40.345126382658179</v>
      </c>
      <c r="U129" s="107">
        <v>84.329217118998429</v>
      </c>
      <c r="V129" s="107">
        <v>66.373041759033043</v>
      </c>
      <c r="W129" s="107">
        <v>8.3164666064219066</v>
      </c>
      <c r="X129" s="107">
        <v>40.207681371598305</v>
      </c>
      <c r="Y129" s="104">
        <v>68.600361480350543</v>
      </c>
      <c r="Z129" s="712"/>
      <c r="AA129" s="712"/>
      <c r="AB129" s="712"/>
      <c r="AC129" s="712"/>
      <c r="AD129" s="712"/>
      <c r="AE129" s="712"/>
      <c r="AF129" s="712"/>
      <c r="AG129" s="712"/>
      <c r="AH129" s="712"/>
      <c r="AI129" s="712"/>
      <c r="AJ129" s="712"/>
      <c r="AK129" s="712"/>
      <c r="AL129" s="712"/>
      <c r="AM129" s="712"/>
      <c r="AN129" s="712"/>
      <c r="AO129" s="712"/>
      <c r="AP129" s="712"/>
      <c r="AQ129" s="712"/>
      <c r="AR129" s="712"/>
      <c r="AS129" s="712"/>
      <c r="AT129" s="712"/>
      <c r="AU129" s="712"/>
      <c r="AV129" s="712"/>
      <c r="AW129" s="712"/>
      <c r="AX129" s="712"/>
      <c r="AY129" s="712"/>
      <c r="AZ129" s="323"/>
      <c r="BA129" s="822"/>
      <c r="BB129" s="498" t="s">
        <v>48</v>
      </c>
      <c r="BC129" s="40" t="s">
        <v>35</v>
      </c>
      <c r="BD129" s="36" t="s">
        <v>35</v>
      </c>
      <c r="BE129" s="36" t="s">
        <v>35</v>
      </c>
      <c r="BF129" s="36" t="s">
        <v>35</v>
      </c>
      <c r="BG129" s="31" t="s">
        <v>35</v>
      </c>
      <c r="BH129" s="40" t="s">
        <v>35</v>
      </c>
      <c r="BI129" s="36" t="s">
        <v>35</v>
      </c>
      <c r="BJ129" s="36" t="s">
        <v>35</v>
      </c>
      <c r="BK129" s="36" t="s">
        <v>35</v>
      </c>
      <c r="BL129" s="31" t="s">
        <v>35</v>
      </c>
      <c r="BM129" s="40" t="s">
        <v>35</v>
      </c>
      <c r="BN129" s="36" t="s">
        <v>35</v>
      </c>
      <c r="BO129" s="36" t="s">
        <v>35</v>
      </c>
      <c r="BP129" s="36" t="s">
        <v>35</v>
      </c>
      <c r="BQ129" s="31" t="s">
        <v>35</v>
      </c>
      <c r="BR129" s="40" t="s">
        <v>35</v>
      </c>
      <c r="BS129" s="36" t="s">
        <v>35</v>
      </c>
      <c r="BT129" s="36" t="s">
        <v>35</v>
      </c>
      <c r="BU129" s="36" t="s">
        <v>35</v>
      </c>
      <c r="BV129" s="36" t="s">
        <v>35</v>
      </c>
      <c r="BW129" s="36" t="s">
        <v>35</v>
      </c>
      <c r="BX129" s="36" t="s">
        <v>35</v>
      </c>
      <c r="BY129" s="25" t="s">
        <v>35</v>
      </c>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295" customFormat="true" ht="15" hidden="true" customHeight="true" x14ac:dyDescent="0.2">
      <c r="A130" s="865" t="s">
        <v>47</v>
      </c>
      <c r="B130" s="348" t="s">
        <v>42</v>
      </c>
      <c r="C130" s="354"/>
      <c r="D130" s="355"/>
      <c r="E130" s="355"/>
      <c r="F130" s="355"/>
      <c r="G130" s="356"/>
      <c r="H130" s="357"/>
      <c r="I130" s="355"/>
      <c r="J130" s="355"/>
      <c r="K130" s="355"/>
      <c r="L130" s="358"/>
      <c r="M130" s="354"/>
      <c r="N130" s="355"/>
      <c r="O130" s="355"/>
      <c r="P130" s="355"/>
      <c r="Q130" s="356"/>
      <c r="R130" s="357"/>
      <c r="S130" s="355"/>
      <c r="T130" s="355"/>
      <c r="U130" s="355"/>
      <c r="V130" s="355"/>
      <c r="W130" s="355"/>
      <c r="X130" s="355"/>
      <c r="Y130" s="358"/>
      <c r="Z130" s="712"/>
      <c r="AA130" s="712"/>
      <c r="AB130" s="712"/>
      <c r="AC130" s="712"/>
      <c r="AD130" s="712"/>
      <c r="AE130" s="712"/>
      <c r="AF130" s="712"/>
      <c r="AG130" s="712"/>
      <c r="AH130" s="712"/>
      <c r="AI130" s="712"/>
      <c r="AJ130" s="712"/>
      <c r="AK130" s="712"/>
      <c r="AL130" s="712"/>
      <c r="AM130" s="712"/>
      <c r="AN130" s="712"/>
      <c r="AO130" s="712"/>
      <c r="AP130" s="712"/>
      <c r="AQ130" s="712"/>
      <c r="AR130" s="712"/>
      <c r="AS130" s="712"/>
      <c r="AT130" s="712"/>
      <c r="AU130" s="712"/>
      <c r="AV130" s="712"/>
      <c r="AW130" s="712"/>
      <c r="AX130" s="712"/>
      <c r="AY130" s="712"/>
      <c r="AZ130" s="323"/>
      <c r="BB130" s="297"/>
      <c r="BZ130" s="323"/>
      <c r="CA130" s="323"/>
      <c r="CB130" s="323"/>
      <c r="CC130" s="323"/>
      <c r="CD130" s="323"/>
      <c r="CE130" s="323"/>
      <c r="CF130" s="323"/>
      <c r="CG130" s="323"/>
      <c r="CH130" s="323"/>
      <c r="CI130" s="323"/>
      <c r="CJ130" s="323"/>
      <c r="CK130" s="323"/>
      <c r="CL130" s="323"/>
      <c r="CM130" s="323"/>
      <c r="CN130" s="323"/>
      <c r="CO130" s="323"/>
      <c r="CP130" s="323"/>
      <c r="CQ130" s="323"/>
      <c r="CR130" s="323"/>
      <c r="CS130" s="323"/>
      <c r="CT130" s="323"/>
      <c r="CU130" s="323"/>
      <c r="CV130" s="323"/>
      <c r="CW130" s="323"/>
      <c r="CX130" s="323"/>
      <c r="CY130" s="323"/>
      <c r="CZ130" s="323"/>
    </row>
    <row r="131" s="295" customFormat="true" ht="15" hidden="true" customHeight="true" x14ac:dyDescent="0.2">
      <c r="A131" s="866"/>
      <c r="B131" s="345" t="s">
        <v>46</v>
      </c>
      <c r="C131" s="359"/>
      <c r="D131" s="360"/>
      <c r="E131" s="360"/>
      <c r="F131" s="360"/>
      <c r="G131" s="361"/>
      <c r="H131" s="362"/>
      <c r="I131" s="360"/>
      <c r="J131" s="360"/>
      <c r="K131" s="360"/>
      <c r="L131" s="363"/>
      <c r="M131" s="359"/>
      <c r="N131" s="360"/>
      <c r="O131" s="360"/>
      <c r="P131" s="360"/>
      <c r="Q131" s="361"/>
      <c r="R131" s="362"/>
      <c r="S131" s="360"/>
      <c r="T131" s="360"/>
      <c r="U131" s="360"/>
      <c r="V131" s="360"/>
      <c r="W131" s="360"/>
      <c r="X131" s="360"/>
      <c r="Y131" s="363"/>
      <c r="Z131" s="712"/>
      <c r="AA131" s="712"/>
      <c r="AB131" s="712"/>
      <c r="AC131" s="712"/>
      <c r="AD131" s="712"/>
      <c r="AE131" s="712"/>
      <c r="AF131" s="712"/>
      <c r="AG131" s="712"/>
      <c r="AH131" s="712"/>
      <c r="AI131" s="712"/>
      <c r="AJ131" s="712"/>
      <c r="AK131" s="712"/>
      <c r="AL131" s="712"/>
      <c r="AM131" s="712"/>
      <c r="AN131" s="712"/>
      <c r="AO131" s="712"/>
      <c r="AP131" s="712"/>
      <c r="AQ131" s="712"/>
      <c r="AR131" s="712"/>
      <c r="AS131" s="712"/>
      <c r="AT131" s="712"/>
      <c r="AU131" s="712"/>
      <c r="AV131" s="712"/>
      <c r="AW131" s="712"/>
      <c r="AX131" s="712"/>
      <c r="AY131" s="712"/>
      <c r="AZ131" s="323"/>
      <c r="BB131" s="297"/>
      <c r="BZ131" s="323"/>
      <c r="CA131" s="323"/>
      <c r="CB131" s="323"/>
      <c r="CC131" s="323"/>
      <c r="CD131" s="323"/>
      <c r="CE131" s="323"/>
      <c r="CF131" s="323"/>
      <c r="CG131" s="323"/>
      <c r="CH131" s="323"/>
      <c r="CI131" s="323"/>
      <c r="CJ131" s="323"/>
      <c r="CK131" s="323"/>
      <c r="CL131" s="323"/>
      <c r="CM131" s="323"/>
      <c r="CN131" s="323"/>
      <c r="CO131" s="323"/>
      <c r="CP131" s="323"/>
      <c r="CQ131" s="323"/>
      <c r="CR131" s="323"/>
      <c r="CS131" s="323"/>
      <c r="CT131" s="323"/>
      <c r="CU131" s="323"/>
      <c r="CV131" s="323"/>
      <c r="CW131" s="323"/>
      <c r="CX131" s="323"/>
      <c r="CY131" s="323"/>
      <c r="CZ131" s="323"/>
    </row>
    <row r="132" s="295" customFormat="true" ht="15" hidden="true" customHeight="true" x14ac:dyDescent="0.2">
      <c r="A132" s="867"/>
      <c r="B132" s="346" t="s">
        <v>46</v>
      </c>
      <c r="C132" s="364"/>
      <c r="D132" s="365"/>
      <c r="E132" s="365"/>
      <c r="F132" s="365"/>
      <c r="G132" s="366"/>
      <c r="H132" s="367"/>
      <c r="I132" s="365"/>
      <c r="J132" s="365"/>
      <c r="K132" s="365"/>
      <c r="L132" s="368"/>
      <c r="M132" s="364"/>
      <c r="N132" s="365"/>
      <c r="O132" s="365"/>
      <c r="P132" s="365"/>
      <c r="Q132" s="366"/>
      <c r="R132" s="14"/>
      <c r="S132" s="13"/>
      <c r="T132" s="13"/>
      <c r="U132" s="13"/>
      <c r="V132" s="13"/>
      <c r="W132" s="13"/>
      <c r="X132" s="13"/>
      <c r="Y132" s="8"/>
      <c r="Z132" s="712"/>
      <c r="AA132" s="712"/>
      <c r="AB132" s="712"/>
      <c r="AC132" s="712"/>
      <c r="AD132" s="712"/>
      <c r="AE132" s="712"/>
      <c r="AF132" s="712"/>
      <c r="AG132" s="712"/>
      <c r="AH132" s="712"/>
      <c r="AI132" s="712"/>
      <c r="AJ132" s="712"/>
      <c r="AK132" s="712"/>
      <c r="AL132" s="712"/>
      <c r="AM132" s="712"/>
      <c r="AN132" s="712"/>
      <c r="AO132" s="712"/>
      <c r="AP132" s="712"/>
      <c r="AQ132" s="712"/>
      <c r="AR132" s="712"/>
      <c r="AS132" s="712"/>
      <c r="AT132" s="712"/>
      <c r="AU132" s="712"/>
      <c r="AV132" s="712"/>
      <c r="AW132" s="712"/>
      <c r="AX132" s="712"/>
      <c r="AY132" s="712"/>
      <c r="AZ132" s="323"/>
      <c r="BB132" s="297"/>
      <c r="BZ132" s="323"/>
      <c r="CA132" s="323"/>
      <c r="CB132" s="323"/>
      <c r="CC132" s="323"/>
      <c r="CD132" s="323"/>
      <c r="CE132" s="323"/>
      <c r="CF132" s="323"/>
      <c r="CG132" s="323"/>
      <c r="CH132" s="323"/>
      <c r="CI132" s="323"/>
      <c r="CJ132" s="323"/>
      <c r="CK132" s="323"/>
      <c r="CL132" s="323"/>
      <c r="CM132" s="323"/>
      <c r="CN132" s="323"/>
      <c r="CO132" s="323"/>
      <c r="CP132" s="323"/>
      <c r="CQ132" s="323"/>
      <c r="CR132" s="323"/>
      <c r="CS132" s="323"/>
      <c r="CT132" s="323"/>
      <c r="CU132" s="323"/>
      <c r="CV132" s="323"/>
      <c r="CW132" s="323"/>
      <c r="CX132" s="323"/>
      <c r="CY132" s="323"/>
      <c r="CZ132" s="323"/>
    </row>
    <row r="133" s="440" customFormat="true" ht="15" customHeight="true" x14ac:dyDescent="0.2">
      <c r="A133" s="294"/>
      <c r="B133" s="347"/>
      <c r="C133" s="862" t="s">
        <v>114</v>
      </c>
      <c r="D133" s="863"/>
      <c r="E133" s="863"/>
      <c r="F133" s="863"/>
      <c r="G133" s="864"/>
      <c r="H133" s="848" t="s">
        <v>38</v>
      </c>
      <c r="I133" s="834"/>
      <c r="J133" s="834"/>
      <c r="K133" s="834"/>
      <c r="L133" s="836"/>
      <c r="M133" s="833" t="s">
        <v>37</v>
      </c>
      <c r="N133" s="834"/>
      <c r="O133" s="834"/>
      <c r="P133" s="834"/>
      <c r="Q133" s="836"/>
      <c r="R133" s="16" t="s">
        <v>137</v>
      </c>
      <c r="S133" s="378"/>
      <c r="T133" s="378"/>
      <c r="U133" s="378"/>
      <c r="V133" s="378"/>
      <c r="W133" s="378"/>
      <c r="X133" s="378"/>
      <c r="Y133" s="378"/>
      <c r="Z133" s="712"/>
      <c r="AA133" s="712"/>
      <c r="AB133" s="712"/>
      <c r="AC133" s="712"/>
      <c r="AD133" s="712"/>
      <c r="AE133" s="712"/>
      <c r="AF133" s="712"/>
      <c r="AG133" s="712"/>
      <c r="AH133" s="712"/>
      <c r="AI133" s="712"/>
      <c r="AJ133" s="712"/>
      <c r="AK133" s="712"/>
      <c r="AL133" s="712"/>
      <c r="AM133" s="712"/>
      <c r="AN133" s="712"/>
      <c r="AO133" s="712"/>
      <c r="AP133" s="712"/>
      <c r="AQ133" s="712"/>
      <c r="AR133" s="712"/>
      <c r="AS133" s="712"/>
      <c r="AT133" s="712"/>
      <c r="AU133" s="712"/>
      <c r="AV133" s="712"/>
      <c r="AW133" s="712"/>
      <c r="AX133" s="712"/>
      <c r="AY133" s="712"/>
      <c r="AZ133" s="323"/>
      <c r="BA133" s="324" t="s">
        <v>128</v>
      </c>
      <c r="BB133" s="280" t="s">
        <v>98</v>
      </c>
      <c r="BC133" s="823" t="s">
        <v>114</v>
      </c>
      <c r="BD133" s="824"/>
      <c r="BE133" s="824"/>
      <c r="BF133" s="824"/>
      <c r="BG133" s="825"/>
      <c r="BH133" s="823" t="s">
        <v>38</v>
      </c>
      <c r="BI133" s="824"/>
      <c r="BJ133" s="824"/>
      <c r="BK133" s="824"/>
      <c r="BL133" s="825"/>
      <c r="BM133" s="823" t="s">
        <v>37</v>
      </c>
      <c r="BN133" s="824"/>
      <c r="BO133" s="824"/>
      <c r="BP133" s="824"/>
      <c r="BQ133" s="826"/>
      <c r="BR133" s="15" t="s">
        <v>137</v>
      </c>
      <c r="BS133" s="378"/>
      <c r="BT133" s="378"/>
      <c r="BU133" s="378"/>
      <c r="BV133" s="378"/>
      <c r="BW133" s="378"/>
      <c r="BX133" s="378"/>
      <c r="BY133" s="378"/>
      <c r="BZ133" s="322"/>
      <c r="CA133" s="322"/>
      <c r="CB133" s="322"/>
      <c r="CC133" s="322"/>
      <c r="CD133" s="322"/>
      <c r="CE133" s="322"/>
      <c r="CF133" s="322"/>
      <c r="CG133" s="322"/>
      <c r="CH133" s="322"/>
      <c r="CI133" s="322"/>
      <c r="CJ133" s="322"/>
      <c r="CK133" s="322"/>
      <c r="CL133" s="322"/>
      <c r="CM133" s="322"/>
      <c r="CN133" s="322"/>
      <c r="CO133" s="322"/>
      <c r="CP133" s="322"/>
      <c r="CQ133" s="322"/>
      <c r="CR133" s="322"/>
      <c r="CS133" s="322"/>
      <c r="CT133" s="322"/>
      <c r="CU133" s="322"/>
      <c r="CV133" s="322"/>
      <c r="CW133" s="322"/>
      <c r="CX133" s="322"/>
      <c r="CY133" s="322"/>
      <c r="CZ133" s="322"/>
    </row>
    <row r="134" s="440" customFormat="true" ht="24" x14ac:dyDescent="0.2">
      <c r="A134" s="312" t="s">
        <v>69</v>
      </c>
      <c r="B134" s="347"/>
      <c r="C134" s="370" t="s">
        <v>0</v>
      </c>
      <c r="D134" s="505" t="s">
        <v>1</v>
      </c>
      <c r="E134" s="505" t="s">
        <v>2</v>
      </c>
      <c r="F134" s="505" t="s">
        <v>3</v>
      </c>
      <c r="G134" s="506" t="s">
        <v>4</v>
      </c>
      <c r="H134" s="352" t="s">
        <v>0</v>
      </c>
      <c r="I134" s="507" t="s">
        <v>1</v>
      </c>
      <c r="J134" s="507" t="s">
        <v>2</v>
      </c>
      <c r="K134" s="507" t="s">
        <v>3</v>
      </c>
      <c r="L134" s="508" t="s">
        <v>4</v>
      </c>
      <c r="M134" s="353" t="s">
        <v>0</v>
      </c>
      <c r="N134" s="507" t="s">
        <v>1</v>
      </c>
      <c r="O134" s="507" t="s">
        <v>2</v>
      </c>
      <c r="P134" s="507" t="s">
        <v>3</v>
      </c>
      <c r="Q134" s="502" t="s">
        <v>4</v>
      </c>
      <c r="R134" s="352" t="s">
        <v>146</v>
      </c>
      <c r="S134" s="507" t="s">
        <v>147</v>
      </c>
      <c r="T134" s="507" t="s">
        <v>148</v>
      </c>
      <c r="U134" s="507" t="s">
        <v>149</v>
      </c>
      <c r="V134" s="507" t="s">
        <v>150</v>
      </c>
      <c r="W134" s="507" t="s">
        <v>151</v>
      </c>
      <c r="X134" s="507" t="s">
        <v>152</v>
      </c>
      <c r="Y134" s="508" t="s">
        <v>153</v>
      </c>
      <c r="Z134" s="712"/>
      <c r="AA134" s="712"/>
      <c r="AB134" s="712"/>
      <c r="AC134" s="712"/>
      <c r="AD134" s="712"/>
      <c r="AE134" s="712"/>
      <c r="AF134" s="712"/>
      <c r="AG134" s="712"/>
      <c r="AH134" s="712"/>
      <c r="AI134" s="712"/>
      <c r="AJ134" s="712"/>
      <c r="AK134" s="712"/>
      <c r="AL134" s="712"/>
      <c r="AM134" s="712"/>
      <c r="AN134" s="712"/>
      <c r="AO134" s="712"/>
      <c r="AP134" s="712"/>
      <c r="AQ134" s="712"/>
      <c r="AR134" s="712"/>
      <c r="AS134" s="712"/>
      <c r="AT134" s="712"/>
      <c r="AU134" s="712"/>
      <c r="AV134" s="712"/>
      <c r="AW134" s="712"/>
      <c r="AX134" s="712"/>
      <c r="AY134" s="712"/>
      <c r="AZ134" s="323"/>
      <c r="BA134" s="312" t="s">
        <v>116</v>
      </c>
      <c r="BB134" s="311"/>
      <c r="BC134" s="400" t="s">
        <v>0</v>
      </c>
      <c r="BD134" s="462" t="s">
        <v>1</v>
      </c>
      <c r="BE134" s="462" t="s">
        <v>2</v>
      </c>
      <c r="BF134" s="462" t="s">
        <v>3</v>
      </c>
      <c r="BG134" s="401" t="s">
        <v>4</v>
      </c>
      <c r="BH134" s="400" t="s">
        <v>0</v>
      </c>
      <c r="BI134" s="462" t="s">
        <v>1</v>
      </c>
      <c r="BJ134" s="462" t="s">
        <v>2</v>
      </c>
      <c r="BK134" s="462" t="s">
        <v>3</v>
      </c>
      <c r="BL134" s="401" t="s">
        <v>4</v>
      </c>
      <c r="BM134" s="400" t="s">
        <v>0</v>
      </c>
      <c r="BN134" s="462" t="s">
        <v>1</v>
      </c>
      <c r="BO134" s="462" t="s">
        <v>2</v>
      </c>
      <c r="BP134" s="462" t="s">
        <v>3</v>
      </c>
      <c r="BQ134" s="401" t="s">
        <v>4</v>
      </c>
      <c r="BR134" s="400" t="s">
        <v>146</v>
      </c>
      <c r="BS134" s="462" t="s">
        <v>147</v>
      </c>
      <c r="BT134" s="462" t="s">
        <v>148</v>
      </c>
      <c r="BU134" s="462" t="s">
        <v>149</v>
      </c>
      <c r="BV134" s="462" t="s">
        <v>150</v>
      </c>
      <c r="BW134" s="462" t="s">
        <v>151</v>
      </c>
      <c r="BX134" s="462" t="s">
        <v>152</v>
      </c>
      <c r="BY134" s="463" t="s">
        <v>153</v>
      </c>
      <c r="BZ134" s="164"/>
      <c r="CA134" s="164"/>
      <c r="CB134" s="164"/>
      <c r="CC134" s="164"/>
      <c r="CD134" s="164"/>
      <c r="CE134" s="164"/>
      <c r="CF134" s="164"/>
      <c r="CG134" s="164"/>
      <c r="CH134" s="164"/>
      <c r="CI134" s="164"/>
      <c r="CJ134" s="164"/>
      <c r="CK134" s="164"/>
      <c r="CL134" s="164"/>
      <c r="CM134" s="164"/>
      <c r="CN134" s="164"/>
      <c r="CO134" s="164"/>
      <c r="CP134" s="164"/>
      <c r="CQ134" s="164"/>
      <c r="CR134" s="164"/>
      <c r="CS134" s="164"/>
      <c r="CT134" s="164"/>
      <c r="CU134" s="164"/>
      <c r="CV134" s="164"/>
      <c r="CW134" s="164"/>
      <c r="CX134" s="164"/>
      <c r="CY134" s="164"/>
      <c r="CZ134" s="164"/>
    </row>
    <row r="135" s="440" customFormat="true" ht="15" customHeight="true" x14ac:dyDescent="0.2">
      <c r="A135" s="849" t="s">
        <v>45</v>
      </c>
      <c r="B135" s="349" t="s">
        <v>44</v>
      </c>
      <c r="C135" s="118">
        <v>0</v>
      </c>
      <c r="D135" s="117">
        <v>2.6637227710577461E-2</v>
      </c>
      <c r="E135" s="117">
        <v>3.5026003277778932E-2</v>
      </c>
      <c r="F135" s="117">
        <v>0.1059411194869137</v>
      </c>
      <c r="G135" s="116">
        <v>2.7747433451540284</v>
      </c>
      <c r="H135" s="115">
        <v>0.26667301960640266</v>
      </c>
      <c r="I135" s="117">
        <v>0.54539171595475566</v>
      </c>
      <c r="J135" s="117">
        <v>1.1165328139905355</v>
      </c>
      <c r="K135" s="117">
        <v>2.2486683210027838</v>
      </c>
      <c r="L135" s="114">
        <v>9.1884292835433197</v>
      </c>
      <c r="M135" s="118">
        <v>0</v>
      </c>
      <c r="N135" s="117">
        <v>2.3246297143383759E-2</v>
      </c>
      <c r="O135" s="117">
        <v>0</v>
      </c>
      <c r="P135" s="117">
        <v>2.4445073957740555E-2</v>
      </c>
      <c r="Q135" s="116">
        <v>0.29356981350838501</v>
      </c>
      <c r="R135" s="115">
        <v>2.3086595397342018</v>
      </c>
      <c r="S135" s="117">
        <v>0</v>
      </c>
      <c r="T135" s="117">
        <v>0.28610440711121099</v>
      </c>
      <c r="U135" s="117">
        <v>2.2167601736994745E-2</v>
      </c>
      <c r="V135" s="117">
        <v>0.26739024686591717</v>
      </c>
      <c r="W135" s="117">
        <v>2.2695160026296592E-2</v>
      </c>
      <c r="X135" s="117">
        <v>3.6997943516264876E-2</v>
      </c>
      <c r="Y135" s="114">
        <v>0.22018815476734516</v>
      </c>
      <c r="Z135" s="712"/>
      <c r="AA135" s="712"/>
      <c r="AB135" s="712"/>
      <c r="AC135" s="712"/>
      <c r="AD135" s="712"/>
      <c r="AE135" s="712"/>
      <c r="AF135" s="712"/>
      <c r="AG135" s="712"/>
      <c r="AH135" s="712"/>
      <c r="AI135" s="712"/>
      <c r="AJ135" s="712"/>
      <c r="AK135" s="712"/>
      <c r="AL135" s="712"/>
      <c r="AM135" s="712"/>
      <c r="AN135" s="712"/>
      <c r="AO135" s="712"/>
      <c r="AP135" s="712"/>
      <c r="AQ135" s="712"/>
      <c r="AR135" s="712"/>
      <c r="AS135" s="712"/>
      <c r="AT135" s="712"/>
      <c r="AU135" s="712"/>
      <c r="AV135" s="712"/>
      <c r="AW135" s="712"/>
      <c r="AX135" s="712"/>
      <c r="AY135" s="712"/>
      <c r="AZ135" s="323"/>
      <c r="BA135" s="829" t="s">
        <v>45</v>
      </c>
      <c r="BB135" s="499" t="s">
        <v>44</v>
      </c>
      <c r="BC135" s="42" t="s">
        <v>35</v>
      </c>
      <c r="BD135" s="38" t="s">
        <v>35</v>
      </c>
      <c r="BE135" s="38" t="s">
        <v>35</v>
      </c>
      <c r="BF135" s="38" t="s">
        <v>35</v>
      </c>
      <c r="BG135" s="33" t="s">
        <v>35</v>
      </c>
      <c r="BH135" s="42" t="s">
        <v>35</v>
      </c>
      <c r="BI135" s="38" t="s">
        <v>35</v>
      </c>
      <c r="BJ135" s="38" t="s">
        <v>35</v>
      </c>
      <c r="BK135" s="38" t="s">
        <v>35</v>
      </c>
      <c r="BL135" s="33" t="s">
        <v>35</v>
      </c>
      <c r="BM135" s="42" t="s">
        <v>35</v>
      </c>
      <c r="BN135" s="38" t="s">
        <v>35</v>
      </c>
      <c r="BO135" s="38" t="s">
        <v>35</v>
      </c>
      <c r="BP135" s="38" t="s">
        <v>35</v>
      </c>
      <c r="BQ135" s="33" t="s">
        <v>35</v>
      </c>
      <c r="BR135" s="42" t="s">
        <v>35</v>
      </c>
      <c r="BS135" s="38" t="s">
        <v>35</v>
      </c>
      <c r="BT135" s="38" t="s">
        <v>35</v>
      </c>
      <c r="BU135" s="38" t="s">
        <v>35</v>
      </c>
      <c r="BV135" s="38" t="s">
        <v>35</v>
      </c>
      <c r="BW135" s="38" t="s">
        <v>35</v>
      </c>
      <c r="BX135" s="38" t="s">
        <v>35</v>
      </c>
      <c r="BY135" s="27" t="s">
        <v>35</v>
      </c>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440" customFormat="true" ht="15" customHeight="true" x14ac:dyDescent="0.2">
      <c r="A136" s="830"/>
      <c r="B136" s="350" t="s">
        <v>43</v>
      </c>
      <c r="C136" s="113">
        <v>4.2649083535848946E-2</v>
      </c>
      <c r="D136" s="112">
        <v>0.21730714059286588</v>
      </c>
      <c r="E136" s="112">
        <v>0.65680418128801465</v>
      </c>
      <c r="F136" s="112">
        <v>1.2799848151408946</v>
      </c>
      <c r="G136" s="111">
        <v>17.557705989657766</v>
      </c>
      <c r="H136" s="110">
        <v>2.4193048013777454</v>
      </c>
      <c r="I136" s="112">
        <v>6.1053137738229974</v>
      </c>
      <c r="J136" s="112">
        <v>12.114647470797419</v>
      </c>
      <c r="K136" s="112">
        <v>20.766619659513687</v>
      </c>
      <c r="L136" s="109">
        <v>43.538069441082762</v>
      </c>
      <c r="M136" s="113">
        <v>4.4118365097626407E-2</v>
      </c>
      <c r="N136" s="112">
        <v>5.159335659591438E-2</v>
      </c>
      <c r="O136" s="112">
        <v>0.44516319684555761</v>
      </c>
      <c r="P136" s="112">
        <v>0.63263157649967339</v>
      </c>
      <c r="Q136" s="111">
        <v>2.3112969007621613</v>
      </c>
      <c r="R136" s="110">
        <v>8.8945499460808879</v>
      </c>
      <c r="S136" s="112">
        <v>0</v>
      </c>
      <c r="T136" s="112">
        <v>2.4220528924776077</v>
      </c>
      <c r="U136" s="112">
        <v>0.79125351296598789</v>
      </c>
      <c r="V136" s="112">
        <v>3.3287379669725441</v>
      </c>
      <c r="W136" s="112">
        <v>0.17414738992746248</v>
      </c>
      <c r="X136" s="112">
        <v>4.2631238168788332</v>
      </c>
      <c r="Y136" s="109">
        <v>6.3305774996069806</v>
      </c>
      <c r="Z136" s="712"/>
      <c r="AA136" s="712"/>
      <c r="AB136" s="712"/>
      <c r="AC136" s="712"/>
      <c r="AD136" s="712"/>
      <c r="AE136" s="712"/>
      <c r="AF136" s="712"/>
      <c r="AG136" s="712"/>
      <c r="AH136" s="712"/>
      <c r="AI136" s="712"/>
      <c r="AJ136" s="712"/>
      <c r="AK136" s="712"/>
      <c r="AL136" s="712"/>
      <c r="AM136" s="712"/>
      <c r="AN136" s="712"/>
      <c r="AO136" s="712"/>
      <c r="AP136" s="712"/>
      <c r="AQ136" s="712"/>
      <c r="AR136" s="712"/>
      <c r="AS136" s="712"/>
      <c r="AT136" s="712"/>
      <c r="AU136" s="712"/>
      <c r="AV136" s="712"/>
      <c r="AW136" s="712"/>
      <c r="AX136" s="712"/>
      <c r="AY136" s="712"/>
      <c r="AZ136" s="323"/>
      <c r="BA136" s="821"/>
      <c r="BB136" s="497" t="s">
        <v>43</v>
      </c>
      <c r="BC136" s="41" t="s">
        <v>35</v>
      </c>
      <c r="BD136" s="37" t="s">
        <v>35</v>
      </c>
      <c r="BE136" s="37" t="s">
        <v>35</v>
      </c>
      <c r="BF136" s="37" t="s">
        <v>35</v>
      </c>
      <c r="BG136" s="32" t="s">
        <v>35</v>
      </c>
      <c r="BH136" s="41" t="s">
        <v>35</v>
      </c>
      <c r="BI136" s="37" t="s">
        <v>35</v>
      </c>
      <c r="BJ136" s="37" t="s">
        <v>35</v>
      </c>
      <c r="BK136" s="37" t="s">
        <v>35</v>
      </c>
      <c r="BL136" s="32" t="s">
        <v>35</v>
      </c>
      <c r="BM136" s="41" t="s">
        <v>35</v>
      </c>
      <c r="BN136" s="37" t="s">
        <v>35</v>
      </c>
      <c r="BO136" s="37" t="s">
        <v>35</v>
      </c>
      <c r="BP136" s="37" t="s">
        <v>35</v>
      </c>
      <c r="BQ136" s="32" t="s">
        <v>35</v>
      </c>
      <c r="BR136" s="41" t="s">
        <v>35</v>
      </c>
      <c r="BS136" s="37" t="s">
        <v>35</v>
      </c>
      <c r="BT136" s="37" t="s">
        <v>35</v>
      </c>
      <c r="BU136" s="37" t="s">
        <v>35</v>
      </c>
      <c r="BV136" s="37" t="s">
        <v>35</v>
      </c>
      <c r="BW136" s="37" t="s">
        <v>35</v>
      </c>
      <c r="BX136" s="37" t="s">
        <v>35</v>
      </c>
      <c r="BY136" s="26" t="s">
        <v>35</v>
      </c>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440" customFormat="true" ht="15" customHeight="true" x14ac:dyDescent="0.2">
      <c r="A137" s="830"/>
      <c r="B137" s="350" t="s">
        <v>42</v>
      </c>
      <c r="C137" s="113">
        <v>19.94215960818714</v>
      </c>
      <c r="D137" s="112">
        <v>30.563154970315498</v>
      </c>
      <c r="E137" s="112">
        <v>30.71906119355015</v>
      </c>
      <c r="F137" s="112">
        <v>36.352382146469957</v>
      </c>
      <c r="G137" s="111">
        <v>49.862158347637155</v>
      </c>
      <c r="H137" s="110">
        <v>46.149293821992856</v>
      </c>
      <c r="I137" s="112">
        <v>53.235637772558697</v>
      </c>
      <c r="J137" s="112">
        <v>55.38187198362705</v>
      </c>
      <c r="K137" s="112">
        <v>52.313907591865139</v>
      </c>
      <c r="L137" s="109">
        <v>39.20749376729222</v>
      </c>
      <c r="M137" s="113">
        <v>18.873984204607339</v>
      </c>
      <c r="N137" s="112">
        <v>28.764305103254223</v>
      </c>
      <c r="O137" s="112">
        <v>31.11287603306684</v>
      </c>
      <c r="P137" s="112">
        <v>28.863912255941639</v>
      </c>
      <c r="Q137" s="111">
        <v>40.142445274329312</v>
      </c>
      <c r="R137" s="110">
        <v>41.804116658172184</v>
      </c>
      <c r="S137" s="112">
        <v>44.235143406858604</v>
      </c>
      <c r="T137" s="112">
        <v>36.468142313177182</v>
      </c>
      <c r="U137" s="112">
        <v>12.90151965068625</v>
      </c>
      <c r="V137" s="112">
        <v>45.365950365402227</v>
      </c>
      <c r="W137" s="112">
        <v>20.094315776887786</v>
      </c>
      <c r="X137" s="112">
        <v>47.146698517384841</v>
      </c>
      <c r="Y137" s="109">
        <v>24.55564049917955</v>
      </c>
      <c r="Z137" s="712"/>
      <c r="AA137" s="712"/>
      <c r="AB137" s="712"/>
      <c r="AC137" s="712"/>
      <c r="AD137" s="712"/>
      <c r="AE137" s="712"/>
      <c r="AF137" s="712"/>
      <c r="AG137" s="712"/>
      <c r="AH137" s="712"/>
      <c r="AI137" s="712"/>
      <c r="AJ137" s="712"/>
      <c r="AK137" s="712"/>
      <c r="AL137" s="712"/>
      <c r="AM137" s="712"/>
      <c r="AN137" s="712"/>
      <c r="AO137" s="712"/>
      <c r="AP137" s="712"/>
      <c r="AQ137" s="712"/>
      <c r="AR137" s="712"/>
      <c r="AS137" s="712"/>
      <c r="AT137" s="712"/>
      <c r="AU137" s="712"/>
      <c r="AV137" s="712"/>
      <c r="AW137" s="712"/>
      <c r="AX137" s="712"/>
      <c r="AY137" s="712"/>
      <c r="AZ137" s="323"/>
      <c r="BA137" s="821"/>
      <c r="BB137" s="497" t="s">
        <v>42</v>
      </c>
      <c r="BC137" s="41" t="s">
        <v>35</v>
      </c>
      <c r="BD137" s="37" t="s">
        <v>35</v>
      </c>
      <c r="BE137" s="37" t="s">
        <v>35</v>
      </c>
      <c r="BF137" s="37" t="s">
        <v>35</v>
      </c>
      <c r="BG137" s="32" t="s">
        <v>35</v>
      </c>
      <c r="BH137" s="41" t="s">
        <v>35</v>
      </c>
      <c r="BI137" s="37" t="s">
        <v>35</v>
      </c>
      <c r="BJ137" s="37" t="s">
        <v>35</v>
      </c>
      <c r="BK137" s="37" t="s">
        <v>35</v>
      </c>
      <c r="BL137" s="32" t="s">
        <v>35</v>
      </c>
      <c r="BM137" s="41" t="s">
        <v>35</v>
      </c>
      <c r="BN137" s="37" t="s">
        <v>35</v>
      </c>
      <c r="BO137" s="37" t="s">
        <v>35</v>
      </c>
      <c r="BP137" s="37" t="s">
        <v>35</v>
      </c>
      <c r="BQ137" s="32" t="s">
        <v>35</v>
      </c>
      <c r="BR137" s="41" t="s">
        <v>35</v>
      </c>
      <c r="BS137" s="37" t="s">
        <v>35</v>
      </c>
      <c r="BT137" s="37" t="s">
        <v>35</v>
      </c>
      <c r="BU137" s="37" t="s">
        <v>35</v>
      </c>
      <c r="BV137" s="37" t="s">
        <v>35</v>
      </c>
      <c r="BW137" s="37" t="s">
        <v>35</v>
      </c>
      <c r="BX137" s="37" t="s">
        <v>35</v>
      </c>
      <c r="BY137" s="26" t="s">
        <v>35</v>
      </c>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440" customFormat="true" ht="15" customHeight="true" x14ac:dyDescent="0.2">
      <c r="A138" s="830"/>
      <c r="B138" s="350" t="s">
        <v>41</v>
      </c>
      <c r="C138" s="113">
        <v>41.492316300333663</v>
      </c>
      <c r="D138" s="112">
        <v>48.625392955509014</v>
      </c>
      <c r="E138" s="112">
        <v>47.876039976169828</v>
      </c>
      <c r="F138" s="112">
        <v>43.80635001469232</v>
      </c>
      <c r="G138" s="111">
        <v>27.642332841941602</v>
      </c>
      <c r="H138" s="110">
        <v>46.110277124130391</v>
      </c>
      <c r="I138" s="112">
        <v>39.769941674090227</v>
      </c>
      <c r="J138" s="112">
        <v>31.281274196250862</v>
      </c>
      <c r="K138" s="112">
        <v>24.670804427618407</v>
      </c>
      <c r="L138" s="109">
        <v>8.0660075080817091</v>
      </c>
      <c r="M138" s="113">
        <v>39.650294794658478</v>
      </c>
      <c r="N138" s="112">
        <v>48.142535430216697</v>
      </c>
      <c r="O138" s="112">
        <v>47.733014388445802</v>
      </c>
      <c r="P138" s="112">
        <v>49.655603191849409</v>
      </c>
      <c r="Q138" s="111">
        <v>39.124179965462943</v>
      </c>
      <c r="R138" s="110">
        <v>44.240911794643651</v>
      </c>
      <c r="S138" s="112">
        <v>5.5906618848860417</v>
      </c>
      <c r="T138" s="112">
        <v>37.33958102564155</v>
      </c>
      <c r="U138" s="112">
        <v>58.932357885638133</v>
      </c>
      <c r="V138" s="112">
        <v>42.157835227957527</v>
      </c>
      <c r="W138" s="112">
        <v>41.182277629288677</v>
      </c>
      <c r="X138" s="112">
        <v>38.692285037292351</v>
      </c>
      <c r="Y138" s="109">
        <v>36.081063040449912</v>
      </c>
      <c r="Z138" s="712"/>
      <c r="AA138" s="712"/>
      <c r="AB138" s="712"/>
      <c r="AC138" s="712"/>
      <c r="AD138" s="712"/>
      <c r="AE138" s="712"/>
      <c r="AF138" s="712"/>
      <c r="AG138" s="712"/>
      <c r="AH138" s="712"/>
      <c r="AI138" s="712"/>
      <c r="AJ138" s="712"/>
      <c r="AK138" s="712"/>
      <c r="AL138" s="712"/>
      <c r="AM138" s="712"/>
      <c r="AN138" s="712"/>
      <c r="AO138" s="712"/>
      <c r="AP138" s="712"/>
      <c r="AQ138" s="712"/>
      <c r="AR138" s="712"/>
      <c r="AS138" s="712"/>
      <c r="AT138" s="712"/>
      <c r="AU138" s="712"/>
      <c r="AV138" s="712"/>
      <c r="AW138" s="712"/>
      <c r="AX138" s="712"/>
      <c r="AY138" s="712"/>
      <c r="AZ138" s="323"/>
      <c r="BA138" s="821"/>
      <c r="BB138" s="497" t="s">
        <v>41</v>
      </c>
      <c r="BC138" s="41" t="s">
        <v>35</v>
      </c>
      <c r="BD138" s="37" t="s">
        <v>35</v>
      </c>
      <c r="BE138" s="37" t="s">
        <v>35</v>
      </c>
      <c r="BF138" s="37" t="s">
        <v>35</v>
      </c>
      <c r="BG138" s="32" t="s">
        <v>35</v>
      </c>
      <c r="BH138" s="41" t="s">
        <v>35</v>
      </c>
      <c r="BI138" s="37" t="s">
        <v>35</v>
      </c>
      <c r="BJ138" s="37" t="s">
        <v>35</v>
      </c>
      <c r="BK138" s="37" t="s">
        <v>35</v>
      </c>
      <c r="BL138" s="32" t="s">
        <v>35</v>
      </c>
      <c r="BM138" s="41" t="s">
        <v>35</v>
      </c>
      <c r="BN138" s="37" t="s">
        <v>35</v>
      </c>
      <c r="BO138" s="37" t="s">
        <v>35</v>
      </c>
      <c r="BP138" s="37" t="s">
        <v>35</v>
      </c>
      <c r="BQ138" s="32" t="s">
        <v>35</v>
      </c>
      <c r="BR138" s="41" t="s">
        <v>35</v>
      </c>
      <c r="BS138" s="37" t="s">
        <v>35</v>
      </c>
      <c r="BT138" s="37" t="s">
        <v>35</v>
      </c>
      <c r="BU138" s="37" t="s">
        <v>35</v>
      </c>
      <c r="BV138" s="37" t="s">
        <v>35</v>
      </c>
      <c r="BW138" s="37" t="s">
        <v>35</v>
      </c>
      <c r="BX138" s="37" t="s">
        <v>35</v>
      </c>
      <c r="BY138" s="26" t="s">
        <v>35</v>
      </c>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440" customFormat="true" ht="15" customHeight="true" x14ac:dyDescent="0.2">
      <c r="A139" s="830"/>
      <c r="B139" s="350" t="s">
        <v>19</v>
      </c>
      <c r="C139" s="113">
        <v>38.522875007943163</v>
      </c>
      <c r="D139" s="112">
        <v>20.567507705871925</v>
      </c>
      <c r="E139" s="112">
        <v>20.713068645714561</v>
      </c>
      <c r="F139" s="112">
        <v>18.455341904209526</v>
      </c>
      <c r="G139" s="111">
        <v>2.1630594756094044</v>
      </c>
      <c r="H139" s="110">
        <v>5.0544512328926343</v>
      </c>
      <c r="I139" s="112">
        <v>0.34371506357347748</v>
      </c>
      <c r="J139" s="112">
        <v>0.10567353533405874</v>
      </c>
      <c r="K139" s="112">
        <v>0</v>
      </c>
      <c r="L139" s="109">
        <v>0</v>
      </c>
      <c r="M139" s="113">
        <v>41.431602635636615</v>
      </c>
      <c r="N139" s="112">
        <v>23.018319812789915</v>
      </c>
      <c r="O139" s="112">
        <v>20.708946381641677</v>
      </c>
      <c r="P139" s="112">
        <v>20.823407901751896</v>
      </c>
      <c r="Q139" s="111">
        <v>18.128508045937149</v>
      </c>
      <c r="R139" s="110">
        <v>2.7517620613690874</v>
      </c>
      <c r="S139" s="112">
        <v>50.174194708255129</v>
      </c>
      <c r="T139" s="112">
        <v>23.484119361592519</v>
      </c>
      <c r="U139" s="112">
        <v>27.352701348972531</v>
      </c>
      <c r="V139" s="112">
        <v>8.8800861928017287</v>
      </c>
      <c r="W139" s="112">
        <v>38.52656404386935</v>
      </c>
      <c r="X139" s="112">
        <v>9.8608946849277039</v>
      </c>
      <c r="Y139" s="109">
        <v>32.81253080599631</v>
      </c>
      <c r="Z139" s="712"/>
      <c r="AA139" s="712"/>
      <c r="AB139" s="712"/>
      <c r="AC139" s="712"/>
      <c r="AD139" s="712"/>
      <c r="AE139" s="712"/>
      <c r="AF139" s="712"/>
      <c r="AG139" s="712"/>
      <c r="AH139" s="712"/>
      <c r="AI139" s="712"/>
      <c r="AJ139" s="712"/>
      <c r="AK139" s="712"/>
      <c r="AL139" s="712"/>
      <c r="AM139" s="712"/>
      <c r="AN139" s="712"/>
      <c r="AO139" s="712"/>
      <c r="AP139" s="712"/>
      <c r="AQ139" s="712"/>
      <c r="AR139" s="712"/>
      <c r="AS139" s="712"/>
      <c r="AT139" s="712"/>
      <c r="AU139" s="712"/>
      <c r="AV139" s="712"/>
      <c r="AW139" s="712"/>
      <c r="AX139" s="712"/>
      <c r="AY139" s="712"/>
      <c r="AZ139" s="323"/>
      <c r="BA139" s="821"/>
      <c r="BB139" s="497" t="s">
        <v>19</v>
      </c>
      <c r="BC139" s="41" t="s">
        <v>35</v>
      </c>
      <c r="BD139" s="37" t="s">
        <v>35</v>
      </c>
      <c r="BE139" s="37" t="s">
        <v>35</v>
      </c>
      <c r="BF139" s="37" t="s">
        <v>35</v>
      </c>
      <c r="BG139" s="32" t="s">
        <v>35</v>
      </c>
      <c r="BH139" s="41" t="s">
        <v>35</v>
      </c>
      <c r="BI139" s="37" t="s">
        <v>35</v>
      </c>
      <c r="BJ139" s="37" t="s">
        <v>35</v>
      </c>
      <c r="BK139" s="37" t="s">
        <v>35</v>
      </c>
      <c r="BL139" s="32" t="s">
        <v>35</v>
      </c>
      <c r="BM139" s="41" t="s">
        <v>35</v>
      </c>
      <c r="BN139" s="37" t="s">
        <v>35</v>
      </c>
      <c r="BO139" s="37" t="s">
        <v>35</v>
      </c>
      <c r="BP139" s="37" t="s">
        <v>35</v>
      </c>
      <c r="BQ139" s="32" t="s">
        <v>35</v>
      </c>
      <c r="BR139" s="41" t="s">
        <v>35</v>
      </c>
      <c r="BS139" s="37" t="s">
        <v>35</v>
      </c>
      <c r="BT139" s="37" t="s">
        <v>35</v>
      </c>
      <c r="BU139" s="37" t="s">
        <v>35</v>
      </c>
      <c r="BV139" s="37" t="s">
        <v>35</v>
      </c>
      <c r="BW139" s="37" t="s">
        <v>35</v>
      </c>
      <c r="BX139" s="37" t="s">
        <v>35</v>
      </c>
      <c r="BY139" s="26" t="s">
        <v>35</v>
      </c>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294" customFormat="true" ht="15" customHeight="true" x14ac:dyDescent="0.2">
      <c r="A140" s="830" t="s">
        <v>106</v>
      </c>
      <c r="B140" s="350" t="s">
        <v>64</v>
      </c>
      <c r="C140" s="57" t="s">
        <v>35</v>
      </c>
      <c r="D140" s="54" t="s">
        <v>35</v>
      </c>
      <c r="E140" s="54" t="s">
        <v>35</v>
      </c>
      <c r="F140" s="54" t="s">
        <v>35</v>
      </c>
      <c r="G140" s="51" t="s">
        <v>35</v>
      </c>
      <c r="H140" s="48" t="s">
        <v>35</v>
      </c>
      <c r="I140" s="54" t="s">
        <v>35</v>
      </c>
      <c r="J140" s="54" t="s">
        <v>35</v>
      </c>
      <c r="K140" s="54" t="s">
        <v>35</v>
      </c>
      <c r="L140" s="45" t="s">
        <v>35</v>
      </c>
      <c r="M140" s="57" t="s">
        <v>35</v>
      </c>
      <c r="N140" s="54" t="s">
        <v>35</v>
      </c>
      <c r="O140" s="54" t="s">
        <v>35</v>
      </c>
      <c r="P140" s="54" t="s">
        <v>35</v>
      </c>
      <c r="Q140" s="51" t="s">
        <v>35</v>
      </c>
      <c r="R140" s="48" t="s">
        <v>35</v>
      </c>
      <c r="S140" s="54" t="s">
        <v>35</v>
      </c>
      <c r="T140" s="54" t="s">
        <v>35</v>
      </c>
      <c r="U140" s="54" t="s">
        <v>35</v>
      </c>
      <c r="V140" s="54" t="s">
        <v>35</v>
      </c>
      <c r="W140" s="54" t="s">
        <v>35</v>
      </c>
      <c r="X140" s="54" t="s">
        <v>35</v>
      </c>
      <c r="Y140" s="45" t="s">
        <v>35</v>
      </c>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322"/>
      <c r="BA140" s="821" t="s">
        <v>106</v>
      </c>
      <c r="BB140" s="497" t="s">
        <v>64</v>
      </c>
      <c r="BC140" s="41" t="s">
        <v>35</v>
      </c>
      <c r="BD140" s="37" t="s">
        <v>35</v>
      </c>
      <c r="BE140" s="37" t="s">
        <v>35</v>
      </c>
      <c r="BF140" s="37" t="s">
        <v>35</v>
      </c>
      <c r="BG140" s="32" t="s">
        <v>35</v>
      </c>
      <c r="BH140" s="41" t="s">
        <v>35</v>
      </c>
      <c r="BI140" s="37" t="s">
        <v>35</v>
      </c>
      <c r="BJ140" s="37" t="s">
        <v>35</v>
      </c>
      <c r="BK140" s="37" t="s">
        <v>35</v>
      </c>
      <c r="BL140" s="32" t="s">
        <v>35</v>
      </c>
      <c r="BM140" s="41" t="s">
        <v>35</v>
      </c>
      <c r="BN140" s="37" t="s">
        <v>35</v>
      </c>
      <c r="BO140" s="37" t="s">
        <v>35</v>
      </c>
      <c r="BP140" s="37" t="s">
        <v>35</v>
      </c>
      <c r="BQ140" s="32" t="s">
        <v>35</v>
      </c>
      <c r="BR140" s="41" t="s">
        <v>35</v>
      </c>
      <c r="BS140" s="37" t="s">
        <v>35</v>
      </c>
      <c r="BT140" s="37" t="s">
        <v>35</v>
      </c>
      <c r="BU140" s="37" t="s">
        <v>35</v>
      </c>
      <c r="BV140" s="37" t="s">
        <v>35</v>
      </c>
      <c r="BW140" s="37" t="s">
        <v>35</v>
      </c>
      <c r="BX140" s="37" t="s">
        <v>35</v>
      </c>
      <c r="BY140" s="26" t="s">
        <v>35</v>
      </c>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294" customFormat="true" ht="15" customHeight="true" x14ac:dyDescent="0.2">
      <c r="A141" s="830"/>
      <c r="B141" s="350" t="s">
        <v>65</v>
      </c>
      <c r="C141" s="57" t="s">
        <v>35</v>
      </c>
      <c r="D141" s="54" t="s">
        <v>35</v>
      </c>
      <c r="E141" s="54" t="s">
        <v>35</v>
      </c>
      <c r="F141" s="54" t="s">
        <v>35</v>
      </c>
      <c r="G141" s="51" t="s">
        <v>35</v>
      </c>
      <c r="H141" s="48" t="s">
        <v>35</v>
      </c>
      <c r="I141" s="54" t="s">
        <v>35</v>
      </c>
      <c r="J141" s="54" t="s">
        <v>35</v>
      </c>
      <c r="K141" s="54" t="s">
        <v>35</v>
      </c>
      <c r="L141" s="45" t="s">
        <v>35</v>
      </c>
      <c r="M141" s="57" t="s">
        <v>35</v>
      </c>
      <c r="N141" s="54" t="s">
        <v>35</v>
      </c>
      <c r="O141" s="54" t="s">
        <v>35</v>
      </c>
      <c r="P141" s="54" t="s">
        <v>35</v>
      </c>
      <c r="Q141" s="51" t="s">
        <v>35</v>
      </c>
      <c r="R141" s="48" t="s">
        <v>35</v>
      </c>
      <c r="S141" s="54" t="s">
        <v>35</v>
      </c>
      <c r="T141" s="54" t="s">
        <v>35</v>
      </c>
      <c r="U141" s="54" t="s">
        <v>35</v>
      </c>
      <c r="V141" s="54" t="s">
        <v>35</v>
      </c>
      <c r="W141" s="54" t="s">
        <v>35</v>
      </c>
      <c r="X141" s="54" t="s">
        <v>35</v>
      </c>
      <c r="Y141" s="45" t="s">
        <v>35</v>
      </c>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322"/>
      <c r="BA141" s="821"/>
      <c r="BB141" s="497" t="s">
        <v>65</v>
      </c>
      <c r="BC141" s="41" t="s">
        <v>35</v>
      </c>
      <c r="BD141" s="37" t="s">
        <v>35</v>
      </c>
      <c r="BE141" s="37" t="s">
        <v>35</v>
      </c>
      <c r="BF141" s="37" t="s">
        <v>35</v>
      </c>
      <c r="BG141" s="32" t="s">
        <v>35</v>
      </c>
      <c r="BH141" s="41" t="s">
        <v>35</v>
      </c>
      <c r="BI141" s="37" t="s">
        <v>35</v>
      </c>
      <c r="BJ141" s="37" t="s">
        <v>35</v>
      </c>
      <c r="BK141" s="37" t="s">
        <v>35</v>
      </c>
      <c r="BL141" s="32" t="s">
        <v>35</v>
      </c>
      <c r="BM141" s="41" t="s">
        <v>35</v>
      </c>
      <c r="BN141" s="37" t="s">
        <v>35</v>
      </c>
      <c r="BO141" s="37" t="s">
        <v>35</v>
      </c>
      <c r="BP141" s="37" t="s">
        <v>35</v>
      </c>
      <c r="BQ141" s="32" t="s">
        <v>35</v>
      </c>
      <c r="BR141" s="41" t="s">
        <v>35</v>
      </c>
      <c r="BS141" s="37" t="s">
        <v>35</v>
      </c>
      <c r="BT141" s="37" t="s">
        <v>35</v>
      </c>
      <c r="BU141" s="37" t="s">
        <v>35</v>
      </c>
      <c r="BV141" s="37" t="s">
        <v>35</v>
      </c>
      <c r="BW141" s="37" t="s">
        <v>35</v>
      </c>
      <c r="BX141" s="37" t="s">
        <v>35</v>
      </c>
      <c r="BY141" s="26" t="s">
        <v>35</v>
      </c>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294" customFormat="true" ht="15" customHeight="true" x14ac:dyDescent="0.2">
      <c r="A142" s="830"/>
      <c r="B142" s="350" t="s">
        <v>66</v>
      </c>
      <c r="C142" s="57" t="s">
        <v>35</v>
      </c>
      <c r="D142" s="54" t="s">
        <v>35</v>
      </c>
      <c r="E142" s="54" t="s">
        <v>35</v>
      </c>
      <c r="F142" s="54" t="s">
        <v>35</v>
      </c>
      <c r="G142" s="51" t="s">
        <v>35</v>
      </c>
      <c r="H142" s="48" t="s">
        <v>35</v>
      </c>
      <c r="I142" s="54" t="s">
        <v>35</v>
      </c>
      <c r="J142" s="54" t="s">
        <v>35</v>
      </c>
      <c r="K142" s="54" t="s">
        <v>35</v>
      </c>
      <c r="L142" s="45" t="s">
        <v>35</v>
      </c>
      <c r="M142" s="57" t="s">
        <v>35</v>
      </c>
      <c r="N142" s="54" t="s">
        <v>35</v>
      </c>
      <c r="O142" s="54" t="s">
        <v>35</v>
      </c>
      <c r="P142" s="54" t="s">
        <v>35</v>
      </c>
      <c r="Q142" s="51" t="s">
        <v>35</v>
      </c>
      <c r="R142" s="48" t="s">
        <v>35</v>
      </c>
      <c r="S142" s="54" t="s">
        <v>35</v>
      </c>
      <c r="T142" s="54" t="s">
        <v>35</v>
      </c>
      <c r="U142" s="54" t="s">
        <v>35</v>
      </c>
      <c r="V142" s="54" t="s">
        <v>35</v>
      </c>
      <c r="W142" s="54" t="s">
        <v>35</v>
      </c>
      <c r="X142" s="54" t="s">
        <v>35</v>
      </c>
      <c r="Y142" s="45" t="s">
        <v>35</v>
      </c>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322"/>
      <c r="BA142" s="821"/>
      <c r="BB142" s="497" t="s">
        <v>66</v>
      </c>
      <c r="BC142" s="41" t="s">
        <v>35</v>
      </c>
      <c r="BD142" s="37" t="s">
        <v>35</v>
      </c>
      <c r="BE142" s="37" t="s">
        <v>35</v>
      </c>
      <c r="BF142" s="37" t="s">
        <v>35</v>
      </c>
      <c r="BG142" s="32" t="s">
        <v>35</v>
      </c>
      <c r="BH142" s="41" t="s">
        <v>35</v>
      </c>
      <c r="BI142" s="37" t="s">
        <v>35</v>
      </c>
      <c r="BJ142" s="37" t="s">
        <v>35</v>
      </c>
      <c r="BK142" s="37" t="s">
        <v>35</v>
      </c>
      <c r="BL142" s="32" t="s">
        <v>35</v>
      </c>
      <c r="BM142" s="41" t="s">
        <v>35</v>
      </c>
      <c r="BN142" s="37" t="s">
        <v>35</v>
      </c>
      <c r="BO142" s="37" t="s">
        <v>35</v>
      </c>
      <c r="BP142" s="37" t="s">
        <v>35</v>
      </c>
      <c r="BQ142" s="32" t="s">
        <v>35</v>
      </c>
      <c r="BR142" s="41" t="s">
        <v>35</v>
      </c>
      <c r="BS142" s="37" t="s">
        <v>35</v>
      </c>
      <c r="BT142" s="37" t="s">
        <v>35</v>
      </c>
      <c r="BU142" s="37" t="s">
        <v>35</v>
      </c>
      <c r="BV142" s="37" t="s">
        <v>35</v>
      </c>
      <c r="BW142" s="37" t="s">
        <v>35</v>
      </c>
      <c r="BX142" s="37" t="s">
        <v>35</v>
      </c>
      <c r="BY142" s="26" t="s">
        <v>35</v>
      </c>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294" customFormat="true" ht="15" customHeight="true" x14ac:dyDescent="0.2">
      <c r="A143" s="830"/>
      <c r="B143" s="350" t="s">
        <v>67</v>
      </c>
      <c r="C143" s="57" t="s">
        <v>35</v>
      </c>
      <c r="D143" s="54" t="s">
        <v>35</v>
      </c>
      <c r="E143" s="54" t="s">
        <v>35</v>
      </c>
      <c r="F143" s="54" t="s">
        <v>35</v>
      </c>
      <c r="G143" s="51" t="s">
        <v>35</v>
      </c>
      <c r="H143" s="48" t="s">
        <v>35</v>
      </c>
      <c r="I143" s="54" t="s">
        <v>35</v>
      </c>
      <c r="J143" s="54" t="s">
        <v>35</v>
      </c>
      <c r="K143" s="54" t="s">
        <v>35</v>
      </c>
      <c r="L143" s="45" t="s">
        <v>35</v>
      </c>
      <c r="M143" s="57" t="s">
        <v>35</v>
      </c>
      <c r="N143" s="54" t="s">
        <v>35</v>
      </c>
      <c r="O143" s="54" t="s">
        <v>35</v>
      </c>
      <c r="P143" s="54" t="s">
        <v>35</v>
      </c>
      <c r="Q143" s="51" t="s">
        <v>35</v>
      </c>
      <c r="R143" s="48" t="s">
        <v>35</v>
      </c>
      <c r="S143" s="54" t="s">
        <v>35</v>
      </c>
      <c r="T143" s="54" t="s">
        <v>35</v>
      </c>
      <c r="U143" s="54" t="s">
        <v>35</v>
      </c>
      <c r="V143" s="54" t="s">
        <v>35</v>
      </c>
      <c r="W143" s="54" t="s">
        <v>35</v>
      </c>
      <c r="X143" s="54" t="s">
        <v>35</v>
      </c>
      <c r="Y143" s="45" t="s">
        <v>35</v>
      </c>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322"/>
      <c r="BA143" s="821"/>
      <c r="BB143" s="497" t="s">
        <v>67</v>
      </c>
      <c r="BC143" s="41" t="s">
        <v>35</v>
      </c>
      <c r="BD143" s="37" t="s">
        <v>35</v>
      </c>
      <c r="BE143" s="37" t="s">
        <v>35</v>
      </c>
      <c r="BF143" s="37" t="s">
        <v>35</v>
      </c>
      <c r="BG143" s="32" t="s">
        <v>35</v>
      </c>
      <c r="BH143" s="41" t="s">
        <v>35</v>
      </c>
      <c r="BI143" s="37" t="s">
        <v>35</v>
      </c>
      <c r="BJ143" s="37" t="s">
        <v>35</v>
      </c>
      <c r="BK143" s="37" t="s">
        <v>35</v>
      </c>
      <c r="BL143" s="32" t="s">
        <v>35</v>
      </c>
      <c r="BM143" s="41" t="s">
        <v>35</v>
      </c>
      <c r="BN143" s="37" t="s">
        <v>35</v>
      </c>
      <c r="BO143" s="37" t="s">
        <v>35</v>
      </c>
      <c r="BP143" s="37" t="s">
        <v>35</v>
      </c>
      <c r="BQ143" s="32" t="s">
        <v>35</v>
      </c>
      <c r="BR143" s="41" t="s">
        <v>35</v>
      </c>
      <c r="BS143" s="37" t="s">
        <v>35</v>
      </c>
      <c r="BT143" s="37" t="s">
        <v>35</v>
      </c>
      <c r="BU143" s="37" t="s">
        <v>35</v>
      </c>
      <c r="BV143" s="37" t="s">
        <v>35</v>
      </c>
      <c r="BW143" s="37" t="s">
        <v>35</v>
      </c>
      <c r="BX143" s="37" t="s">
        <v>35</v>
      </c>
      <c r="BY143" s="26" t="s">
        <v>35</v>
      </c>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294" customFormat="true" ht="15" customHeight="true" x14ac:dyDescent="0.2">
      <c r="A144" s="830" t="s">
        <v>107</v>
      </c>
      <c r="B144" s="350" t="s">
        <v>64</v>
      </c>
      <c r="C144" s="57" t="s">
        <v>35</v>
      </c>
      <c r="D144" s="54" t="s">
        <v>35</v>
      </c>
      <c r="E144" s="54" t="s">
        <v>35</v>
      </c>
      <c r="F144" s="54" t="s">
        <v>35</v>
      </c>
      <c r="G144" s="51" t="s">
        <v>35</v>
      </c>
      <c r="H144" s="48" t="s">
        <v>35</v>
      </c>
      <c r="I144" s="54" t="s">
        <v>35</v>
      </c>
      <c r="J144" s="54" t="s">
        <v>35</v>
      </c>
      <c r="K144" s="54" t="s">
        <v>35</v>
      </c>
      <c r="L144" s="45" t="s">
        <v>35</v>
      </c>
      <c r="M144" s="57" t="s">
        <v>35</v>
      </c>
      <c r="N144" s="54" t="s">
        <v>35</v>
      </c>
      <c r="O144" s="54" t="s">
        <v>35</v>
      </c>
      <c r="P144" s="54" t="s">
        <v>35</v>
      </c>
      <c r="Q144" s="51" t="s">
        <v>35</v>
      </c>
      <c r="R144" s="48" t="s">
        <v>35</v>
      </c>
      <c r="S144" s="54" t="s">
        <v>35</v>
      </c>
      <c r="T144" s="54" t="s">
        <v>35</v>
      </c>
      <c r="U144" s="54" t="s">
        <v>35</v>
      </c>
      <c r="V144" s="54" t="s">
        <v>35</v>
      </c>
      <c r="W144" s="54" t="s">
        <v>35</v>
      </c>
      <c r="X144" s="54" t="s">
        <v>35</v>
      </c>
      <c r="Y144" s="45" t="s">
        <v>35</v>
      </c>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322"/>
      <c r="BA144" s="821" t="s">
        <v>107</v>
      </c>
      <c r="BB144" s="497" t="s">
        <v>64</v>
      </c>
      <c r="BC144" s="41" t="s">
        <v>35</v>
      </c>
      <c r="BD144" s="37" t="s">
        <v>35</v>
      </c>
      <c r="BE144" s="37" t="s">
        <v>35</v>
      </c>
      <c r="BF144" s="37" t="s">
        <v>35</v>
      </c>
      <c r="BG144" s="32" t="s">
        <v>35</v>
      </c>
      <c r="BH144" s="41" t="s">
        <v>35</v>
      </c>
      <c r="BI144" s="37" t="s">
        <v>35</v>
      </c>
      <c r="BJ144" s="37" t="s">
        <v>35</v>
      </c>
      <c r="BK144" s="37" t="s">
        <v>35</v>
      </c>
      <c r="BL144" s="32" t="s">
        <v>35</v>
      </c>
      <c r="BM144" s="41" t="s">
        <v>35</v>
      </c>
      <c r="BN144" s="37" t="s">
        <v>35</v>
      </c>
      <c r="BO144" s="37" t="s">
        <v>35</v>
      </c>
      <c r="BP144" s="37" t="s">
        <v>35</v>
      </c>
      <c r="BQ144" s="32" t="s">
        <v>35</v>
      </c>
      <c r="BR144" s="41" t="s">
        <v>35</v>
      </c>
      <c r="BS144" s="37" t="s">
        <v>35</v>
      </c>
      <c r="BT144" s="37" t="s">
        <v>35</v>
      </c>
      <c r="BU144" s="37" t="s">
        <v>35</v>
      </c>
      <c r="BV144" s="37" t="s">
        <v>35</v>
      </c>
      <c r="BW144" s="37" t="s">
        <v>35</v>
      </c>
      <c r="BX144" s="37" t="s">
        <v>35</v>
      </c>
      <c r="BY144" s="26" t="s">
        <v>35</v>
      </c>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294" customFormat="true" ht="15" customHeight="true" x14ac:dyDescent="0.2">
      <c r="A145" s="830"/>
      <c r="B145" s="350" t="s">
        <v>65</v>
      </c>
      <c r="C145" s="57" t="s">
        <v>35</v>
      </c>
      <c r="D145" s="54" t="s">
        <v>35</v>
      </c>
      <c r="E145" s="54" t="s">
        <v>35</v>
      </c>
      <c r="F145" s="54" t="s">
        <v>35</v>
      </c>
      <c r="G145" s="51" t="s">
        <v>35</v>
      </c>
      <c r="H145" s="48" t="s">
        <v>35</v>
      </c>
      <c r="I145" s="54" t="s">
        <v>35</v>
      </c>
      <c r="J145" s="54" t="s">
        <v>35</v>
      </c>
      <c r="K145" s="54" t="s">
        <v>35</v>
      </c>
      <c r="L145" s="45" t="s">
        <v>35</v>
      </c>
      <c r="M145" s="57" t="s">
        <v>35</v>
      </c>
      <c r="N145" s="54" t="s">
        <v>35</v>
      </c>
      <c r="O145" s="54" t="s">
        <v>35</v>
      </c>
      <c r="P145" s="54" t="s">
        <v>35</v>
      </c>
      <c r="Q145" s="51" t="s">
        <v>35</v>
      </c>
      <c r="R145" s="48" t="s">
        <v>35</v>
      </c>
      <c r="S145" s="54" t="s">
        <v>35</v>
      </c>
      <c r="T145" s="54" t="s">
        <v>35</v>
      </c>
      <c r="U145" s="54" t="s">
        <v>35</v>
      </c>
      <c r="V145" s="54" t="s">
        <v>35</v>
      </c>
      <c r="W145" s="54" t="s">
        <v>35</v>
      </c>
      <c r="X145" s="54" t="s">
        <v>35</v>
      </c>
      <c r="Y145" s="45" t="s">
        <v>35</v>
      </c>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322"/>
      <c r="BA145" s="821"/>
      <c r="BB145" s="497" t="s">
        <v>65</v>
      </c>
      <c r="BC145" s="41" t="s">
        <v>35</v>
      </c>
      <c r="BD145" s="37" t="s">
        <v>35</v>
      </c>
      <c r="BE145" s="37" t="s">
        <v>35</v>
      </c>
      <c r="BF145" s="37" t="s">
        <v>35</v>
      </c>
      <c r="BG145" s="32" t="s">
        <v>35</v>
      </c>
      <c r="BH145" s="41" t="s">
        <v>35</v>
      </c>
      <c r="BI145" s="37" t="s">
        <v>35</v>
      </c>
      <c r="BJ145" s="37" t="s">
        <v>35</v>
      </c>
      <c r="BK145" s="37" t="s">
        <v>35</v>
      </c>
      <c r="BL145" s="32" t="s">
        <v>35</v>
      </c>
      <c r="BM145" s="41" t="s">
        <v>35</v>
      </c>
      <c r="BN145" s="37" t="s">
        <v>35</v>
      </c>
      <c r="BO145" s="37" t="s">
        <v>35</v>
      </c>
      <c r="BP145" s="37" t="s">
        <v>35</v>
      </c>
      <c r="BQ145" s="32" t="s">
        <v>35</v>
      </c>
      <c r="BR145" s="41" t="s">
        <v>35</v>
      </c>
      <c r="BS145" s="37" t="s">
        <v>35</v>
      </c>
      <c r="BT145" s="37" t="s">
        <v>35</v>
      </c>
      <c r="BU145" s="37" t="s">
        <v>35</v>
      </c>
      <c r="BV145" s="37" t="s">
        <v>35</v>
      </c>
      <c r="BW145" s="37" t="s">
        <v>35</v>
      </c>
      <c r="BX145" s="37" t="s">
        <v>35</v>
      </c>
      <c r="BY145" s="26" t="s">
        <v>35</v>
      </c>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294" customFormat="true" ht="15" customHeight="true" x14ac:dyDescent="0.2">
      <c r="A146" s="830"/>
      <c r="B146" s="350" t="s">
        <v>66</v>
      </c>
      <c r="C146" s="57" t="s">
        <v>35</v>
      </c>
      <c r="D146" s="54" t="s">
        <v>35</v>
      </c>
      <c r="E146" s="54" t="s">
        <v>35</v>
      </c>
      <c r="F146" s="54" t="s">
        <v>35</v>
      </c>
      <c r="G146" s="51" t="s">
        <v>35</v>
      </c>
      <c r="H146" s="48" t="s">
        <v>35</v>
      </c>
      <c r="I146" s="54" t="s">
        <v>35</v>
      </c>
      <c r="J146" s="54" t="s">
        <v>35</v>
      </c>
      <c r="K146" s="54" t="s">
        <v>35</v>
      </c>
      <c r="L146" s="45" t="s">
        <v>35</v>
      </c>
      <c r="M146" s="57" t="s">
        <v>35</v>
      </c>
      <c r="N146" s="54" t="s">
        <v>35</v>
      </c>
      <c r="O146" s="54" t="s">
        <v>35</v>
      </c>
      <c r="P146" s="54" t="s">
        <v>35</v>
      </c>
      <c r="Q146" s="51" t="s">
        <v>35</v>
      </c>
      <c r="R146" s="48" t="s">
        <v>35</v>
      </c>
      <c r="S146" s="54" t="s">
        <v>35</v>
      </c>
      <c r="T146" s="54" t="s">
        <v>35</v>
      </c>
      <c r="U146" s="54" t="s">
        <v>35</v>
      </c>
      <c r="V146" s="54" t="s">
        <v>35</v>
      </c>
      <c r="W146" s="54" t="s">
        <v>35</v>
      </c>
      <c r="X146" s="54" t="s">
        <v>35</v>
      </c>
      <c r="Y146" s="45" t="s">
        <v>35</v>
      </c>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322"/>
      <c r="BA146" s="821"/>
      <c r="BB146" s="497" t="s">
        <v>66</v>
      </c>
      <c r="BC146" s="41" t="s">
        <v>35</v>
      </c>
      <c r="BD146" s="37" t="s">
        <v>35</v>
      </c>
      <c r="BE146" s="37" t="s">
        <v>35</v>
      </c>
      <c r="BF146" s="37" t="s">
        <v>35</v>
      </c>
      <c r="BG146" s="32" t="s">
        <v>35</v>
      </c>
      <c r="BH146" s="41" t="s">
        <v>35</v>
      </c>
      <c r="BI146" s="37" t="s">
        <v>35</v>
      </c>
      <c r="BJ146" s="37" t="s">
        <v>35</v>
      </c>
      <c r="BK146" s="37" t="s">
        <v>35</v>
      </c>
      <c r="BL146" s="32" t="s">
        <v>35</v>
      </c>
      <c r="BM146" s="41" t="s">
        <v>35</v>
      </c>
      <c r="BN146" s="37" t="s">
        <v>35</v>
      </c>
      <c r="BO146" s="37" t="s">
        <v>35</v>
      </c>
      <c r="BP146" s="37" t="s">
        <v>35</v>
      </c>
      <c r="BQ146" s="32" t="s">
        <v>35</v>
      </c>
      <c r="BR146" s="41" t="s">
        <v>35</v>
      </c>
      <c r="BS146" s="37" t="s">
        <v>35</v>
      </c>
      <c r="BT146" s="37" t="s">
        <v>35</v>
      </c>
      <c r="BU146" s="37" t="s">
        <v>35</v>
      </c>
      <c r="BV146" s="37" t="s">
        <v>35</v>
      </c>
      <c r="BW146" s="37" t="s">
        <v>35</v>
      </c>
      <c r="BX146" s="37" t="s">
        <v>35</v>
      </c>
      <c r="BY146" s="26" t="s">
        <v>35</v>
      </c>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294" customFormat="true" ht="15" customHeight="true" x14ac:dyDescent="0.2">
      <c r="A147" s="830"/>
      <c r="B147" s="350" t="s">
        <v>67</v>
      </c>
      <c r="C147" s="57" t="s">
        <v>35</v>
      </c>
      <c r="D147" s="54" t="s">
        <v>35</v>
      </c>
      <c r="E147" s="54" t="s">
        <v>35</v>
      </c>
      <c r="F147" s="54" t="s">
        <v>35</v>
      </c>
      <c r="G147" s="51" t="s">
        <v>35</v>
      </c>
      <c r="H147" s="48" t="s">
        <v>35</v>
      </c>
      <c r="I147" s="54" t="s">
        <v>35</v>
      </c>
      <c r="J147" s="54" t="s">
        <v>35</v>
      </c>
      <c r="K147" s="54" t="s">
        <v>35</v>
      </c>
      <c r="L147" s="45" t="s">
        <v>35</v>
      </c>
      <c r="M147" s="57" t="s">
        <v>35</v>
      </c>
      <c r="N147" s="54" t="s">
        <v>35</v>
      </c>
      <c r="O147" s="54" t="s">
        <v>35</v>
      </c>
      <c r="P147" s="54" t="s">
        <v>35</v>
      </c>
      <c r="Q147" s="51" t="s">
        <v>35</v>
      </c>
      <c r="R147" s="48" t="s">
        <v>35</v>
      </c>
      <c r="S147" s="54" t="s">
        <v>35</v>
      </c>
      <c r="T147" s="54" t="s">
        <v>35</v>
      </c>
      <c r="U147" s="54" t="s">
        <v>35</v>
      </c>
      <c r="V147" s="54" t="s">
        <v>35</v>
      </c>
      <c r="W147" s="54" t="s">
        <v>35</v>
      </c>
      <c r="X147" s="54" t="s">
        <v>35</v>
      </c>
      <c r="Y147" s="45" t="s">
        <v>35</v>
      </c>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322"/>
      <c r="BA147" s="821"/>
      <c r="BB147" s="497" t="s">
        <v>67</v>
      </c>
      <c r="BC147" s="41" t="s">
        <v>35</v>
      </c>
      <c r="BD147" s="37" t="s">
        <v>35</v>
      </c>
      <c r="BE147" s="37" t="s">
        <v>35</v>
      </c>
      <c r="BF147" s="37" t="s">
        <v>35</v>
      </c>
      <c r="BG147" s="32" t="s">
        <v>35</v>
      </c>
      <c r="BH147" s="41" t="s">
        <v>35</v>
      </c>
      <c r="BI147" s="37" t="s">
        <v>35</v>
      </c>
      <c r="BJ147" s="37" t="s">
        <v>35</v>
      </c>
      <c r="BK147" s="37" t="s">
        <v>35</v>
      </c>
      <c r="BL147" s="32" t="s">
        <v>35</v>
      </c>
      <c r="BM147" s="41" t="s">
        <v>35</v>
      </c>
      <c r="BN147" s="37" t="s">
        <v>35</v>
      </c>
      <c r="BO147" s="37" t="s">
        <v>35</v>
      </c>
      <c r="BP147" s="37" t="s">
        <v>35</v>
      </c>
      <c r="BQ147" s="32" t="s">
        <v>35</v>
      </c>
      <c r="BR147" s="41" t="s">
        <v>35</v>
      </c>
      <c r="BS147" s="37" t="s">
        <v>35</v>
      </c>
      <c r="BT147" s="37" t="s">
        <v>35</v>
      </c>
      <c r="BU147" s="37" t="s">
        <v>35</v>
      </c>
      <c r="BV147" s="37" t="s">
        <v>35</v>
      </c>
      <c r="BW147" s="37" t="s">
        <v>35</v>
      </c>
      <c r="BX147" s="37" t="s">
        <v>35</v>
      </c>
      <c r="BY147" s="26" t="s">
        <v>35</v>
      </c>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294" customFormat="true" ht="15" customHeight="true" x14ac:dyDescent="0.2">
      <c r="A148" s="830" t="s">
        <v>108</v>
      </c>
      <c r="B148" s="350" t="s">
        <v>49</v>
      </c>
      <c r="C148" s="149">
        <v>4.8517134729445388</v>
      </c>
      <c r="D148" s="148">
        <v>9.5377748568389134</v>
      </c>
      <c r="E148" s="148">
        <v>12.147725852103768</v>
      </c>
      <c r="F148" s="148">
        <v>22.855166210653088</v>
      </c>
      <c r="G148" s="147">
        <v>34.960837311894977</v>
      </c>
      <c r="H148" s="137">
        <v>24.77624955784237</v>
      </c>
      <c r="I148" s="148">
        <v>30.570956094485002</v>
      </c>
      <c r="J148" s="148">
        <v>36.64345342945802</v>
      </c>
      <c r="K148" s="148">
        <v>35.13156733554024</v>
      </c>
      <c r="L148" s="141">
        <v>38.446140151799156</v>
      </c>
      <c r="M148" s="149">
        <v>4.5136045929333966</v>
      </c>
      <c r="N148" s="148">
        <v>8.2477516121115766</v>
      </c>
      <c r="O148" s="148">
        <v>10.468826512402538</v>
      </c>
      <c r="P148" s="148">
        <v>13.943229296038004</v>
      </c>
      <c r="Q148" s="147">
        <v>26.90793512236344</v>
      </c>
      <c r="R148" s="137">
        <v>25.057955721002941</v>
      </c>
      <c r="S148" s="148">
        <v>9.1660607635292024</v>
      </c>
      <c r="T148" s="148">
        <v>22.392748776667315</v>
      </c>
      <c r="U148" s="148">
        <v>2.1088179134148213</v>
      </c>
      <c r="V148" s="148">
        <v>16.271182585813559</v>
      </c>
      <c r="W148" s="148">
        <v>18.13911946512745</v>
      </c>
      <c r="X148" s="148">
        <v>27.406100294133594</v>
      </c>
      <c r="Y148" s="141">
        <v>9.5454074822270236</v>
      </c>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322"/>
      <c r="BA148" s="821" t="s">
        <v>108</v>
      </c>
      <c r="BB148" s="497" t="s">
        <v>49</v>
      </c>
      <c r="BC148" s="41" t="s">
        <v>35</v>
      </c>
      <c r="BD148" s="37" t="s">
        <v>35</v>
      </c>
      <c r="BE148" s="37" t="s">
        <v>35</v>
      </c>
      <c r="BF148" s="37" t="s">
        <v>35</v>
      </c>
      <c r="BG148" s="32" t="s">
        <v>35</v>
      </c>
      <c r="BH148" s="41" t="s">
        <v>35</v>
      </c>
      <c r="BI148" s="37" t="s">
        <v>35</v>
      </c>
      <c r="BJ148" s="37" t="s">
        <v>35</v>
      </c>
      <c r="BK148" s="37" t="s">
        <v>35</v>
      </c>
      <c r="BL148" s="32" t="s">
        <v>35</v>
      </c>
      <c r="BM148" s="41" t="s">
        <v>35</v>
      </c>
      <c r="BN148" s="37" t="s">
        <v>35</v>
      </c>
      <c r="BO148" s="37" t="s">
        <v>35</v>
      </c>
      <c r="BP148" s="37" t="s">
        <v>35</v>
      </c>
      <c r="BQ148" s="32" t="s">
        <v>35</v>
      </c>
      <c r="BR148" s="41" t="s">
        <v>35</v>
      </c>
      <c r="BS148" s="37" t="s">
        <v>35</v>
      </c>
      <c r="BT148" s="37" t="s">
        <v>35</v>
      </c>
      <c r="BU148" s="37" t="s">
        <v>35</v>
      </c>
      <c r="BV148" s="37" t="s">
        <v>35</v>
      </c>
      <c r="BW148" s="37" t="s">
        <v>35</v>
      </c>
      <c r="BX148" s="37" t="s">
        <v>35</v>
      </c>
      <c r="BY148" s="26" t="s">
        <v>35</v>
      </c>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294" customFormat="true" ht="15" customHeight="true" x14ac:dyDescent="0.2">
      <c r="A149" s="830"/>
      <c r="B149" s="350" t="s">
        <v>48</v>
      </c>
      <c r="C149" s="149">
        <v>14.503259842312485</v>
      </c>
      <c r="D149" s="148">
        <v>19.399643539815305</v>
      </c>
      <c r="E149" s="148">
        <v>17.598003650668666</v>
      </c>
      <c r="F149" s="148">
        <v>13.428695205146212</v>
      </c>
      <c r="G149" s="147">
        <v>33.316888486988859</v>
      </c>
      <c r="H149" s="137">
        <v>22.252048160216031</v>
      </c>
      <c r="I149" s="148">
        <v>27.406752795527247</v>
      </c>
      <c r="J149" s="148">
        <v>30.403374028415541</v>
      </c>
      <c r="K149" s="148">
        <v>38.642670429701589</v>
      </c>
      <c r="L149" s="141">
        <v>52.310746250001081</v>
      </c>
      <c r="M149" s="149">
        <v>13.910863263891017</v>
      </c>
      <c r="N149" s="148">
        <v>18.550042230484276</v>
      </c>
      <c r="O149" s="148">
        <v>19.694132191920215</v>
      </c>
      <c r="P149" s="148">
        <v>14.245894091787134</v>
      </c>
      <c r="Q149" s="147">
        <v>13.684374326510829</v>
      </c>
      <c r="R149" s="137">
        <v>26.699137731691962</v>
      </c>
      <c r="S149" s="148">
        <v>26.017144987936362</v>
      </c>
      <c r="T149" s="148">
        <v>15.144416954847518</v>
      </c>
      <c r="U149" s="148">
        <v>11.348186305381615</v>
      </c>
      <c r="V149" s="148">
        <v>32.116133534830361</v>
      </c>
      <c r="W149" s="148">
        <v>1.6453705013096314</v>
      </c>
      <c r="X149" s="148">
        <v>18.42938647542524</v>
      </c>
      <c r="Y149" s="141">
        <v>20.854329369054462</v>
      </c>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322"/>
      <c r="BA149" s="821"/>
      <c r="BB149" s="497" t="s">
        <v>48</v>
      </c>
      <c r="BC149" s="41" t="s">
        <v>35</v>
      </c>
      <c r="BD149" s="37" t="s">
        <v>35</v>
      </c>
      <c r="BE149" s="37" t="s">
        <v>35</v>
      </c>
      <c r="BF149" s="37" t="s">
        <v>35</v>
      </c>
      <c r="BG149" s="32" t="s">
        <v>35</v>
      </c>
      <c r="BH149" s="41" t="s">
        <v>35</v>
      </c>
      <c r="BI149" s="37" t="s">
        <v>35</v>
      </c>
      <c r="BJ149" s="37" t="s">
        <v>35</v>
      </c>
      <c r="BK149" s="37" t="s">
        <v>35</v>
      </c>
      <c r="BL149" s="32" t="s">
        <v>35</v>
      </c>
      <c r="BM149" s="41" t="s">
        <v>35</v>
      </c>
      <c r="BN149" s="37" t="s">
        <v>35</v>
      </c>
      <c r="BO149" s="37" t="s">
        <v>35</v>
      </c>
      <c r="BP149" s="37" t="s">
        <v>35</v>
      </c>
      <c r="BQ149" s="32" t="s">
        <v>35</v>
      </c>
      <c r="BR149" s="41" t="s">
        <v>35</v>
      </c>
      <c r="BS149" s="37" t="s">
        <v>35</v>
      </c>
      <c r="BT149" s="37" t="s">
        <v>35</v>
      </c>
      <c r="BU149" s="37" t="s">
        <v>35</v>
      </c>
      <c r="BV149" s="37" t="s">
        <v>35</v>
      </c>
      <c r="BW149" s="37" t="s">
        <v>35</v>
      </c>
      <c r="BX149" s="37" t="s">
        <v>35</v>
      </c>
      <c r="BY149" s="26" t="s">
        <v>35</v>
      </c>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294" customFormat="true" ht="15" customHeight="true" x14ac:dyDescent="0.2">
      <c r="A150" s="830"/>
      <c r="B150" s="350" t="s">
        <v>110</v>
      </c>
      <c r="C150" s="149">
        <v>80.64502668474293</v>
      </c>
      <c r="D150" s="148">
        <v>71.06258160334562</v>
      </c>
      <c r="E150" s="148">
        <v>70.254270497227694</v>
      </c>
      <c r="F150" s="148">
        <v>63.716138584200401</v>
      </c>
      <c r="G150" s="147">
        <v>31.722274201116075</v>
      </c>
      <c r="H150" s="137">
        <v>52.971702281941646</v>
      </c>
      <c r="I150" s="148">
        <v>42.022291109987897</v>
      </c>
      <c r="J150" s="148">
        <v>32.953172542126445</v>
      </c>
      <c r="K150" s="148">
        <v>26.225762234758204</v>
      </c>
      <c r="L150" s="141">
        <v>9.2431135981998107</v>
      </c>
      <c r="M150" s="149">
        <v>81.575532143175494</v>
      </c>
      <c r="N150" s="148">
        <v>73.20220615740412</v>
      </c>
      <c r="O150" s="148">
        <v>69.83704129567711</v>
      </c>
      <c r="P150" s="148">
        <v>71.810876612175107</v>
      </c>
      <c r="Q150" s="147">
        <v>59.40769055112591</v>
      </c>
      <c r="R150" s="137">
        <v>48.242906547305232</v>
      </c>
      <c r="S150" s="148">
        <v>64.816794248534237</v>
      </c>
      <c r="T150" s="148">
        <v>62.462834268484947</v>
      </c>
      <c r="U150" s="148">
        <v>86.542995781203558</v>
      </c>
      <c r="V150" s="148">
        <v>51.612683879355878</v>
      </c>
      <c r="W150" s="148">
        <v>80.215510033562936</v>
      </c>
      <c r="X150" s="148">
        <v>54.164513230441472</v>
      </c>
      <c r="Y150" s="141">
        <v>69.600263148718639</v>
      </c>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322"/>
      <c r="BA150" s="821"/>
      <c r="BB150" s="497" t="s">
        <v>110</v>
      </c>
      <c r="BC150" s="41" t="s">
        <v>35</v>
      </c>
      <c r="BD150" s="37" t="s">
        <v>35</v>
      </c>
      <c r="BE150" s="37" t="s">
        <v>35</v>
      </c>
      <c r="BF150" s="37" t="s">
        <v>35</v>
      </c>
      <c r="BG150" s="32" t="s">
        <v>35</v>
      </c>
      <c r="BH150" s="41" t="s">
        <v>35</v>
      </c>
      <c r="BI150" s="37" t="s">
        <v>35</v>
      </c>
      <c r="BJ150" s="37" t="s">
        <v>35</v>
      </c>
      <c r="BK150" s="37" t="s">
        <v>35</v>
      </c>
      <c r="BL150" s="32" t="s">
        <v>35</v>
      </c>
      <c r="BM150" s="41" t="s">
        <v>35</v>
      </c>
      <c r="BN150" s="37" t="s">
        <v>35</v>
      </c>
      <c r="BO150" s="37" t="s">
        <v>35</v>
      </c>
      <c r="BP150" s="37" t="s">
        <v>35</v>
      </c>
      <c r="BQ150" s="32" t="s">
        <v>35</v>
      </c>
      <c r="BR150" s="41" t="s">
        <v>35</v>
      </c>
      <c r="BS150" s="37" t="s">
        <v>35</v>
      </c>
      <c r="BT150" s="37" t="s">
        <v>35</v>
      </c>
      <c r="BU150" s="37" t="s">
        <v>35</v>
      </c>
      <c r="BV150" s="37" t="s">
        <v>35</v>
      </c>
      <c r="BW150" s="37" t="s">
        <v>35</v>
      </c>
      <c r="BX150" s="37" t="s">
        <v>35</v>
      </c>
      <c r="BY150" s="26" t="s">
        <v>35</v>
      </c>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294" customFormat="true" ht="15" customHeight="true" x14ac:dyDescent="0.2">
      <c r="A151" s="830" t="s">
        <v>109</v>
      </c>
      <c r="B151" s="350" t="s">
        <v>49</v>
      </c>
      <c r="C151" s="149">
        <v>30.226162978172784</v>
      </c>
      <c r="D151" s="148">
        <v>31.977108806154884</v>
      </c>
      <c r="E151" s="148">
        <v>48.673767258119213</v>
      </c>
      <c r="F151" s="148">
        <v>66.452933681431176</v>
      </c>
      <c r="G151" s="147">
        <v>51.272776640770388</v>
      </c>
      <c r="H151" s="137">
        <v>46.65955626706377</v>
      </c>
      <c r="I151" s="148">
        <v>49.20545404443309</v>
      </c>
      <c r="J151" s="148">
        <v>51.272784243235357</v>
      </c>
      <c r="K151" s="148">
        <v>47.667165050100742</v>
      </c>
      <c r="L151" s="141">
        <v>41.965710807777498</v>
      </c>
      <c r="M151" s="149">
        <v>30.05869436112723</v>
      </c>
      <c r="N151" s="148">
        <v>29.929680470993645</v>
      </c>
      <c r="O151" s="148">
        <v>39.059685436453464</v>
      </c>
      <c r="P151" s="148">
        <v>59.081946155726342</v>
      </c>
      <c r="Q151" s="147">
        <v>69.29611678620941</v>
      </c>
      <c r="R151" s="137">
        <v>50.960360924276685</v>
      </c>
      <c r="S151" s="148">
        <v>20.305342085241172</v>
      </c>
      <c r="T151" s="148">
        <v>65.894712925902169</v>
      </c>
      <c r="U151" s="148">
        <v>19.092465167304933</v>
      </c>
      <c r="V151" s="148">
        <v>32.279675504848257</v>
      </c>
      <c r="W151" s="148">
        <v>91.197333015210162</v>
      </c>
      <c r="X151" s="148">
        <v>55.605891351638078</v>
      </c>
      <c r="Y151" s="141">
        <v>36.273731161035712</v>
      </c>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322"/>
      <c r="BA151" s="821" t="s">
        <v>109</v>
      </c>
      <c r="BB151" s="497" t="s">
        <v>49</v>
      </c>
      <c r="BC151" s="41" t="s">
        <v>35</v>
      </c>
      <c r="BD151" s="37" t="s">
        <v>35</v>
      </c>
      <c r="BE151" s="37" t="s">
        <v>35</v>
      </c>
      <c r="BF151" s="37" t="s">
        <v>35</v>
      </c>
      <c r="BG151" s="32" t="s">
        <v>35</v>
      </c>
      <c r="BH151" s="41" t="s">
        <v>35</v>
      </c>
      <c r="BI151" s="37" t="s">
        <v>35</v>
      </c>
      <c r="BJ151" s="37" t="s">
        <v>35</v>
      </c>
      <c r="BK151" s="37" t="s">
        <v>35</v>
      </c>
      <c r="BL151" s="32" t="s">
        <v>35</v>
      </c>
      <c r="BM151" s="41" t="s">
        <v>35</v>
      </c>
      <c r="BN151" s="37" t="s">
        <v>35</v>
      </c>
      <c r="BO151" s="37" t="s">
        <v>35</v>
      </c>
      <c r="BP151" s="37" t="s">
        <v>35</v>
      </c>
      <c r="BQ151" s="32" t="s">
        <v>35</v>
      </c>
      <c r="BR151" s="41" t="s">
        <v>35</v>
      </c>
      <c r="BS151" s="37" t="s">
        <v>35</v>
      </c>
      <c r="BT151" s="37" t="s">
        <v>35</v>
      </c>
      <c r="BU151" s="37" t="s">
        <v>35</v>
      </c>
      <c r="BV151" s="37" t="s">
        <v>35</v>
      </c>
      <c r="BW151" s="37" t="s">
        <v>35</v>
      </c>
      <c r="BX151" s="37" t="s">
        <v>35</v>
      </c>
      <c r="BY151" s="26" t="s">
        <v>35</v>
      </c>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294" customFormat="true" ht="15" customHeight="true" x14ac:dyDescent="0.2">
      <c r="A152" s="832"/>
      <c r="B152" s="377" t="s">
        <v>48</v>
      </c>
      <c r="C152" s="149">
        <v>67.675947836410344</v>
      </c>
      <c r="D152" s="148">
        <v>63.82282248828195</v>
      </c>
      <c r="E152" s="148">
        <v>46.833135319495277</v>
      </c>
      <c r="F152" s="148">
        <v>29.606675007830891</v>
      </c>
      <c r="G152" s="147">
        <v>45.402121945154114</v>
      </c>
      <c r="H152" s="137">
        <v>50.11969295381423</v>
      </c>
      <c r="I152" s="148">
        <v>47.632149970151502</v>
      </c>
      <c r="J152" s="148">
        <v>45.293984551344991</v>
      </c>
      <c r="K152" s="148">
        <v>49.625541071483958</v>
      </c>
      <c r="L152" s="141">
        <v>56.548146330932404</v>
      </c>
      <c r="M152" s="149">
        <v>67.976338566549472</v>
      </c>
      <c r="N152" s="148">
        <v>65.968576787499529</v>
      </c>
      <c r="O152" s="148">
        <v>56.861201412258943</v>
      </c>
      <c r="P152" s="148">
        <v>36.548413000970051</v>
      </c>
      <c r="Q152" s="147">
        <v>25.991826176932008</v>
      </c>
      <c r="R152" s="137">
        <v>46.520740334671302</v>
      </c>
      <c r="S152" s="148">
        <v>61.52749011407537</v>
      </c>
      <c r="T152" s="148">
        <v>29.666985671061347</v>
      </c>
      <c r="U152" s="148">
        <v>78.122143103206682</v>
      </c>
      <c r="V152" s="148">
        <v>66.381193918885131</v>
      </c>
      <c r="W152" s="148">
        <v>6.3537495945368674</v>
      </c>
      <c r="X152" s="148">
        <v>32.795107982117493</v>
      </c>
      <c r="Y152" s="141">
        <v>61.747302715585725</v>
      </c>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322"/>
      <c r="BA152" s="821"/>
      <c r="BB152" s="497" t="s">
        <v>48</v>
      </c>
      <c r="BC152" s="41" t="s">
        <v>35</v>
      </c>
      <c r="BD152" s="37" t="s">
        <v>35</v>
      </c>
      <c r="BE152" s="37" t="s">
        <v>35</v>
      </c>
      <c r="BF152" s="37" t="s">
        <v>35</v>
      </c>
      <c r="BG152" s="32" t="s">
        <v>35</v>
      </c>
      <c r="BH152" s="41" t="s">
        <v>35</v>
      </c>
      <c r="BI152" s="37" t="s">
        <v>35</v>
      </c>
      <c r="BJ152" s="37" t="s">
        <v>35</v>
      </c>
      <c r="BK152" s="37" t="s">
        <v>35</v>
      </c>
      <c r="BL152" s="32" t="s">
        <v>35</v>
      </c>
      <c r="BM152" s="41" t="s">
        <v>35</v>
      </c>
      <c r="BN152" s="37" t="s">
        <v>35</v>
      </c>
      <c r="BO152" s="37" t="s">
        <v>35</v>
      </c>
      <c r="BP152" s="37" t="s">
        <v>35</v>
      </c>
      <c r="BQ152" s="32" t="s">
        <v>35</v>
      </c>
      <c r="BR152" s="41" t="s">
        <v>35</v>
      </c>
      <c r="BS152" s="37" t="s">
        <v>35</v>
      </c>
      <c r="BT152" s="37" t="s">
        <v>35</v>
      </c>
      <c r="BU152" s="37" t="s">
        <v>35</v>
      </c>
      <c r="BV152" s="37" t="s">
        <v>35</v>
      </c>
      <c r="BW152" s="37" t="s">
        <v>35</v>
      </c>
      <c r="BX152" s="37" t="s">
        <v>35</v>
      </c>
      <c r="BY152" s="26" t="s">
        <v>35</v>
      </c>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440" customFormat="true" ht="15" customHeight="true" x14ac:dyDescent="0.2">
      <c r="A153" s="849" t="s">
        <v>62</v>
      </c>
      <c r="B153" s="349" t="s">
        <v>170</v>
      </c>
      <c r="C153" s="113">
        <v>0</v>
      </c>
      <c r="D153" s="112">
        <v>2.6651490237840896E-2</v>
      </c>
      <c r="E153" s="112">
        <v>3.5051340029273438E-2</v>
      </c>
      <c r="F153" s="112">
        <v>0.10604547470667676</v>
      </c>
      <c r="G153" s="111">
        <v>2.7768937932655704</v>
      </c>
      <c r="H153" s="110">
        <v>0.26667301960640266</v>
      </c>
      <c r="I153" s="112">
        <v>0.54539171595475566</v>
      </c>
      <c r="J153" s="112">
        <v>1.1208803810971624</v>
      </c>
      <c r="K153" s="112">
        <v>2.2486683210027838</v>
      </c>
      <c r="L153" s="109">
        <v>9.1884292835433197</v>
      </c>
      <c r="M153" s="113">
        <v>0</v>
      </c>
      <c r="N153" s="112">
        <v>2.3246297143383759E-2</v>
      </c>
      <c r="O153" s="112">
        <v>0</v>
      </c>
      <c r="P153" s="112">
        <v>2.4486926399903085E-2</v>
      </c>
      <c r="Q153" s="111">
        <v>0.29356981350838501</v>
      </c>
      <c r="R153" s="110">
        <v>2.3127296587029575</v>
      </c>
      <c r="S153" s="112">
        <v>0</v>
      </c>
      <c r="T153" s="112">
        <v>0.28610440711121099</v>
      </c>
      <c r="U153" s="112">
        <v>2.218349221669726E-2</v>
      </c>
      <c r="V153" s="112">
        <v>0.26746261549160805</v>
      </c>
      <c r="W153" s="112">
        <v>2.2695160026296592E-2</v>
      </c>
      <c r="X153" s="112">
        <v>3.7051064061968737E-2</v>
      </c>
      <c r="Y153" s="109">
        <v>0.22018815476734516</v>
      </c>
      <c r="Z153" s="712"/>
      <c r="AA153" s="712"/>
      <c r="AB153" s="712"/>
      <c r="AC153" s="712"/>
      <c r="AD153" s="712"/>
      <c r="AE153" s="712"/>
      <c r="AF153" s="712"/>
      <c r="AG153" s="712"/>
      <c r="AH153" s="712"/>
      <c r="AI153" s="712"/>
      <c r="AJ153" s="712"/>
      <c r="AK153" s="712"/>
      <c r="AL153" s="712"/>
      <c r="AM153" s="712"/>
      <c r="AN153" s="712"/>
      <c r="AO153" s="712"/>
      <c r="AP153" s="712"/>
      <c r="AQ153" s="712"/>
      <c r="AR153" s="712"/>
      <c r="AS153" s="712"/>
      <c r="AT153" s="712"/>
      <c r="AU153" s="712"/>
      <c r="AV153" s="712"/>
      <c r="AW153" s="712"/>
      <c r="AX153" s="712"/>
      <c r="AY153" s="712"/>
      <c r="AZ153" s="323"/>
      <c r="BA153" s="821" t="s">
        <v>62</v>
      </c>
      <c r="BB153" s="342" t="s">
        <v>170</v>
      </c>
      <c r="BC153" s="392">
        <v>0</v>
      </c>
      <c r="BD153" s="383">
        <v>9.4987840000000006</v>
      </c>
      <c r="BE153" s="383">
        <v>12.489678</v>
      </c>
      <c r="BF153" s="383">
        <v>37.775036999999998</v>
      </c>
      <c r="BG153" s="394">
        <v>989.52518599999951</v>
      </c>
      <c r="BH153" s="392">
        <v>18.994228</v>
      </c>
      <c r="BI153" s="383">
        <v>38.869213000000002</v>
      </c>
      <c r="BJ153" s="383">
        <v>79.498364999999993</v>
      </c>
      <c r="BK153" s="383">
        <v>160.26819799999993</v>
      </c>
      <c r="BL153" s="394">
        <v>654.27393199999995</v>
      </c>
      <c r="BM153" s="392">
        <v>0</v>
      </c>
      <c r="BN153" s="383">
        <v>6.6326539999999996</v>
      </c>
      <c r="BO153" s="383">
        <v>0</v>
      </c>
      <c r="BP153" s="383">
        <v>6.97532</v>
      </c>
      <c r="BQ153" s="394">
        <v>83.776775000000015</v>
      </c>
      <c r="BR153" s="392">
        <v>822.58486899999969</v>
      </c>
      <c r="BS153" s="383">
        <v>0</v>
      </c>
      <c r="BT153" s="383">
        <v>88.583983000000018</v>
      </c>
      <c r="BU153" s="383">
        <v>5.8694819999999996</v>
      </c>
      <c r="BV153" s="383">
        <v>74.725179999999995</v>
      </c>
      <c r="BW153" s="383">
        <v>3.6573359999999999</v>
      </c>
      <c r="BX153" s="383">
        <v>4.7303819999999996</v>
      </c>
      <c r="BY153" s="384">
        <v>49.137452999999994</v>
      </c>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440" customFormat="true" ht="15" customHeight="true" x14ac:dyDescent="0.2">
      <c r="A154" s="830"/>
      <c r="B154" s="350" t="s">
        <v>171</v>
      </c>
      <c r="C154" s="113">
        <v>4.2649083535848946E-2</v>
      </c>
      <c r="D154" s="112">
        <v>0.21742349463131613</v>
      </c>
      <c r="E154" s="112">
        <v>0.6572792935693067</v>
      </c>
      <c r="F154" s="112">
        <v>1.2812456390525573</v>
      </c>
      <c r="G154" s="111">
        <v>17.57131335112938</v>
      </c>
      <c r="H154" s="110">
        <v>2.4193048013777454</v>
      </c>
      <c r="I154" s="112">
        <v>6.1053137738229974</v>
      </c>
      <c r="J154" s="112">
        <v>12.161819611367273</v>
      </c>
      <c r="K154" s="112">
        <v>20.766619659513687</v>
      </c>
      <c r="L154" s="109">
        <v>43.538069441082762</v>
      </c>
      <c r="M154" s="113">
        <v>4.4118365097626407E-2</v>
      </c>
      <c r="N154" s="112">
        <v>5.159335659591438E-2</v>
      </c>
      <c r="O154" s="112">
        <v>0.44565015872105229</v>
      </c>
      <c r="P154" s="112">
        <v>0.63371470582509137</v>
      </c>
      <c r="Q154" s="111">
        <v>2.3112969007621613</v>
      </c>
      <c r="R154" s="110">
        <v>8.9102308534780246</v>
      </c>
      <c r="S154" s="112">
        <v>0</v>
      </c>
      <c r="T154" s="112">
        <v>2.4220528924776077</v>
      </c>
      <c r="U154" s="112">
        <v>0.7918207099968847</v>
      </c>
      <c r="V154" s="112">
        <v>3.3296388831232941</v>
      </c>
      <c r="W154" s="112">
        <v>0.17414738992746248</v>
      </c>
      <c r="X154" s="112">
        <v>4.2692446831225519</v>
      </c>
      <c r="Y154" s="109">
        <v>6.3305774996069806</v>
      </c>
      <c r="Z154" s="712"/>
      <c r="AA154" s="712"/>
      <c r="AB154" s="712"/>
      <c r="AC154" s="712"/>
      <c r="AD154" s="712"/>
      <c r="AE154" s="712"/>
      <c r="AF154" s="712"/>
      <c r="AG154" s="712"/>
      <c r="AH154" s="712"/>
      <c r="AI154" s="712"/>
      <c r="AJ154" s="712"/>
      <c r="AK154" s="712"/>
      <c r="AL154" s="712"/>
      <c r="AM154" s="712"/>
      <c r="AN154" s="712"/>
      <c r="AO154" s="712"/>
      <c r="AP154" s="712"/>
      <c r="AQ154" s="712"/>
      <c r="AR154" s="712"/>
      <c r="AS154" s="712"/>
      <c r="AT154" s="712"/>
      <c r="AU154" s="712"/>
      <c r="AV154" s="712"/>
      <c r="AW154" s="712"/>
      <c r="AX154" s="712"/>
      <c r="AY154" s="712"/>
      <c r="AZ154" s="323"/>
      <c r="BA154" s="821"/>
      <c r="BB154" s="497" t="s">
        <v>171</v>
      </c>
      <c r="BC154" s="393">
        <v>15.207377000000001</v>
      </c>
      <c r="BD154" s="385">
        <v>77.491306999999992</v>
      </c>
      <c r="BE154" s="385">
        <v>234.20521799999995</v>
      </c>
      <c r="BF154" s="385">
        <v>456.39949800000016</v>
      </c>
      <c r="BG154" s="397">
        <v>6261.4051550000104</v>
      </c>
      <c r="BH154" s="393">
        <v>172.31899599999997</v>
      </c>
      <c r="BI154" s="385">
        <v>435.1161459999999</v>
      </c>
      <c r="BJ154" s="385">
        <v>862.57623099999978</v>
      </c>
      <c r="BK154" s="385">
        <v>1480.0887620000008</v>
      </c>
      <c r="BL154" s="397">
        <v>3100.1842650000035</v>
      </c>
      <c r="BM154" s="393">
        <v>12.591632000000001</v>
      </c>
      <c r="BN154" s="385">
        <v>14.720662000000001</v>
      </c>
      <c r="BO154" s="385">
        <v>127.01180000000001</v>
      </c>
      <c r="BP154" s="385">
        <v>180.51930199999995</v>
      </c>
      <c r="BQ154" s="397">
        <v>659.58075899999972</v>
      </c>
      <c r="BR154" s="393">
        <v>3169.1646499999993</v>
      </c>
      <c r="BS154" s="385">
        <v>0</v>
      </c>
      <c r="BT154" s="385">
        <v>749.91886499999998</v>
      </c>
      <c r="BU154" s="385">
        <v>209.50612100000001</v>
      </c>
      <c r="BV154" s="385">
        <v>930.25286700000049</v>
      </c>
      <c r="BW154" s="385">
        <v>28.063936000000002</v>
      </c>
      <c r="BX154" s="385">
        <v>545.06284000000016</v>
      </c>
      <c r="BY154" s="386">
        <v>1412.7392760000016</v>
      </c>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440" customFormat="true" ht="15" customHeight="true" x14ac:dyDescent="0.2">
      <c r="A155" s="830"/>
      <c r="B155" s="350" t="s">
        <v>172</v>
      </c>
      <c r="C155" s="113">
        <v>0.63065510366986965</v>
      </c>
      <c r="D155" s="112">
        <v>2.0133901204110325</v>
      </c>
      <c r="E155" s="112">
        <v>5.4666658027369159</v>
      </c>
      <c r="F155" s="112">
        <v>2.682599977561805</v>
      </c>
      <c r="G155" s="111">
        <v>5.7905346871940013</v>
      </c>
      <c r="H155" s="110">
        <v>5.7533385639414192</v>
      </c>
      <c r="I155" s="112">
        <v>5.9895563108652468</v>
      </c>
      <c r="J155" s="112">
        <v>6.8838233335176122</v>
      </c>
      <c r="K155" s="112">
        <v>5.7153729544062983</v>
      </c>
      <c r="L155" s="109">
        <v>6.6175156059355578</v>
      </c>
      <c r="M155" s="113">
        <v>0.68328739590376264</v>
      </c>
      <c r="N155" s="112">
        <v>1.5955984402403731</v>
      </c>
      <c r="O155" s="112">
        <v>4.2679867224096499</v>
      </c>
      <c r="P155" s="112">
        <v>4.2747563310353449</v>
      </c>
      <c r="Q155" s="111">
        <v>2.1780403592916762</v>
      </c>
      <c r="R155" s="110">
        <v>10.599469465357698</v>
      </c>
      <c r="S155" s="112">
        <v>0</v>
      </c>
      <c r="T155" s="112">
        <v>1.6413731822217015</v>
      </c>
      <c r="U155" s="112">
        <v>0.38857868172273541</v>
      </c>
      <c r="V155" s="112">
        <v>1.6774237332586337</v>
      </c>
      <c r="W155" s="112">
        <v>0.45438933000281345</v>
      </c>
      <c r="X155" s="112">
        <v>3.6666748040837924</v>
      </c>
      <c r="Y155" s="109">
        <v>2.3227956667683083</v>
      </c>
      <c r="Z155" s="712"/>
      <c r="AA155" s="712"/>
      <c r="AB155" s="712"/>
      <c r="AC155" s="712"/>
      <c r="AD155" s="712"/>
      <c r="AE155" s="712"/>
      <c r="AF155" s="712"/>
      <c r="AG155" s="712"/>
      <c r="AH155" s="712"/>
      <c r="AI155" s="712"/>
      <c r="AJ155" s="712"/>
      <c r="AK155" s="712"/>
      <c r="AL155" s="712"/>
      <c r="AM155" s="712"/>
      <c r="AN155" s="712"/>
      <c r="AO155" s="712"/>
      <c r="AP155" s="712"/>
      <c r="AQ155" s="712"/>
      <c r="AR155" s="712"/>
      <c r="AS155" s="712"/>
      <c r="AT155" s="712"/>
      <c r="AU155" s="712"/>
      <c r="AV155" s="712"/>
      <c r="AW155" s="712"/>
      <c r="AX155" s="712"/>
      <c r="AY155" s="712"/>
      <c r="AZ155" s="323"/>
      <c r="BA155" s="821"/>
      <c r="BB155" s="497" t="s">
        <v>172</v>
      </c>
      <c r="BC155" s="393">
        <v>224.872591</v>
      </c>
      <c r="BD155" s="385">
        <v>717.58681000000013</v>
      </c>
      <c r="BE155" s="385">
        <v>1947.9111369999989</v>
      </c>
      <c r="BF155" s="385">
        <v>955.58357099999978</v>
      </c>
      <c r="BG155" s="397">
        <v>2063.4134179999992</v>
      </c>
      <c r="BH155" s="393">
        <v>409.79107899999997</v>
      </c>
      <c r="BI155" s="385">
        <v>426.86629299999998</v>
      </c>
      <c r="BJ155" s="385">
        <v>488.23470299999997</v>
      </c>
      <c r="BK155" s="385">
        <v>407.34888100000018</v>
      </c>
      <c r="BL155" s="397">
        <v>471.2087150000001</v>
      </c>
      <c r="BM155" s="393">
        <v>195.014104</v>
      </c>
      <c r="BN155" s="385">
        <v>455.25755399999969</v>
      </c>
      <c r="BO155" s="385">
        <v>1216.3906269999993</v>
      </c>
      <c r="BP155" s="385">
        <v>1217.7025749999998</v>
      </c>
      <c r="BQ155" s="397">
        <v>621.55299599999989</v>
      </c>
      <c r="BR155" s="393">
        <v>3769.9880610000014</v>
      </c>
      <c r="BS155" s="385">
        <v>0</v>
      </c>
      <c r="BT155" s="385">
        <v>508.20389499999999</v>
      </c>
      <c r="BU155" s="385">
        <v>102.81318899999999</v>
      </c>
      <c r="BV155" s="385">
        <v>468.64788999999996</v>
      </c>
      <c r="BW155" s="385">
        <v>73.225059999999999</v>
      </c>
      <c r="BX155" s="385">
        <v>468.13156200000014</v>
      </c>
      <c r="BY155" s="386">
        <v>518.35787000000005</v>
      </c>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440" customFormat="true" ht="15" customHeight="true" x14ac:dyDescent="0.2">
      <c r="A156" s="830"/>
      <c r="B156" s="350" t="s">
        <v>173</v>
      </c>
      <c r="C156" s="113">
        <v>0</v>
      </c>
      <c r="D156" s="112">
        <v>8.0860824362897168E-2</v>
      </c>
      <c r="E156" s="112">
        <v>0.65630101603772406</v>
      </c>
      <c r="F156" s="112">
        <v>0.33291479751556763</v>
      </c>
      <c r="G156" s="111">
        <v>1.6488071272753382</v>
      </c>
      <c r="H156" s="110">
        <v>0.73280548842731552</v>
      </c>
      <c r="I156" s="112">
        <v>0.91445348524967351</v>
      </c>
      <c r="J156" s="112">
        <v>1.1109115171396293</v>
      </c>
      <c r="K156" s="112">
        <v>2.1949180336357861</v>
      </c>
      <c r="L156" s="109">
        <v>2.4491070594853155</v>
      </c>
      <c r="M156" s="113">
        <v>0</v>
      </c>
      <c r="N156" s="112">
        <v>4.7282785311559869E-2</v>
      </c>
      <c r="O156" s="112">
        <v>0.44839649109594337</v>
      </c>
      <c r="P156" s="112">
        <v>0.40924043071128535</v>
      </c>
      <c r="Q156" s="111">
        <v>0.6446202967357002</v>
      </c>
      <c r="R156" s="110">
        <v>1.4591788895868423</v>
      </c>
      <c r="S156" s="112">
        <v>0</v>
      </c>
      <c r="T156" s="112">
        <v>0.90386051619365282</v>
      </c>
      <c r="U156" s="112">
        <v>8.1501345877337206E-2</v>
      </c>
      <c r="V156" s="112">
        <v>5.8527161385757961E-2</v>
      </c>
      <c r="W156" s="112">
        <v>0.18462560239425346</v>
      </c>
      <c r="X156" s="112">
        <v>0.80116415794840301</v>
      </c>
      <c r="Y156" s="109">
        <v>0</v>
      </c>
      <c r="Z156" s="712"/>
      <c r="AA156" s="712"/>
      <c r="AB156" s="712"/>
      <c r="AC156" s="712"/>
      <c r="AD156" s="712"/>
      <c r="AE156" s="712"/>
      <c r="AF156" s="712"/>
      <c r="AG156" s="712"/>
      <c r="AH156" s="712"/>
      <c r="AI156" s="712"/>
      <c r="AJ156" s="712"/>
      <c r="AK156" s="712"/>
      <c r="AL156" s="712"/>
      <c r="AM156" s="712"/>
      <c r="AN156" s="712"/>
      <c r="AO156" s="712"/>
      <c r="AP156" s="712"/>
      <c r="AQ156" s="712"/>
      <c r="AR156" s="712"/>
      <c r="AS156" s="712"/>
      <c r="AT156" s="712"/>
      <c r="AU156" s="712"/>
      <c r="AV156" s="712"/>
      <c r="AW156" s="712"/>
      <c r="AX156" s="712"/>
      <c r="AY156" s="712"/>
      <c r="AZ156" s="323"/>
      <c r="BA156" s="821"/>
      <c r="BB156" s="497" t="s">
        <v>173</v>
      </c>
      <c r="BC156" s="393">
        <v>0</v>
      </c>
      <c r="BD156" s="385">
        <v>28.819383000000002</v>
      </c>
      <c r="BE156" s="385">
        <v>233.85663300000002</v>
      </c>
      <c r="BF156" s="385">
        <v>118.58939600000001</v>
      </c>
      <c r="BG156" s="397">
        <v>587.5400000000003</v>
      </c>
      <c r="BH156" s="393">
        <v>52.195285999999996</v>
      </c>
      <c r="BI156" s="385">
        <v>65.171666999999999</v>
      </c>
      <c r="BJ156" s="385">
        <v>78.791324000000003</v>
      </c>
      <c r="BK156" s="385">
        <v>156.43728099999998</v>
      </c>
      <c r="BL156" s="397">
        <v>174.39181999999997</v>
      </c>
      <c r="BM156" s="393">
        <v>0</v>
      </c>
      <c r="BN156" s="385">
        <v>13.490766000000001</v>
      </c>
      <c r="BO156" s="385">
        <v>127.79451400000002</v>
      </c>
      <c r="BP156" s="385">
        <v>116.57579699999999</v>
      </c>
      <c r="BQ156" s="397">
        <v>183.95695700000002</v>
      </c>
      <c r="BR156" s="393">
        <v>518.99644699999999</v>
      </c>
      <c r="BS156" s="385">
        <v>0</v>
      </c>
      <c r="BT156" s="385">
        <v>279.85435600000005</v>
      </c>
      <c r="BU156" s="385">
        <v>21.564263999999998</v>
      </c>
      <c r="BV156" s="385">
        <v>16.351641000000001</v>
      </c>
      <c r="BW156" s="385">
        <v>29.752504999999996</v>
      </c>
      <c r="BX156" s="385">
        <v>102.28619899999998</v>
      </c>
      <c r="BY156" s="386">
        <v>0</v>
      </c>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440" customFormat="true" ht="15" customHeight="true" x14ac:dyDescent="0.2">
      <c r="A157" s="830"/>
      <c r="B157" s="350" t="s">
        <v>174</v>
      </c>
      <c r="C157" s="113">
        <v>3.0641447192458954E-2</v>
      </c>
      <c r="D157" s="112">
        <v>0.27639343915770254</v>
      </c>
      <c r="E157" s="112">
        <v>0.2144348679572429</v>
      </c>
      <c r="F157" s="112">
        <v>0.40073649552392804</v>
      </c>
      <c r="G157" s="111">
        <v>1.4467245674125895</v>
      </c>
      <c r="H157" s="110">
        <v>1.9419921786522849</v>
      </c>
      <c r="I157" s="112">
        <v>2.4097693975594212</v>
      </c>
      <c r="J157" s="112">
        <v>1.603423937402124</v>
      </c>
      <c r="K157" s="112">
        <v>0.7203446038217366</v>
      </c>
      <c r="L157" s="109">
        <v>2.8138925597535018</v>
      </c>
      <c r="M157" s="113">
        <v>0</v>
      </c>
      <c r="N157" s="112">
        <v>0.2102303540399173</v>
      </c>
      <c r="O157" s="112">
        <v>0.16068816991843127</v>
      </c>
      <c r="P157" s="112">
        <v>5.1628464899945332E-2</v>
      </c>
      <c r="Q157" s="111">
        <v>0.16869837337664506</v>
      </c>
      <c r="R157" s="110">
        <v>1.7777301402185604</v>
      </c>
      <c r="S157" s="112">
        <v>0</v>
      </c>
      <c r="T157" s="112">
        <v>0.28330602616362333</v>
      </c>
      <c r="U157" s="112">
        <v>8.612036412183402E-3</v>
      </c>
      <c r="V157" s="112">
        <v>0.291777856215647</v>
      </c>
      <c r="W157" s="112">
        <v>6.6569362997192918E-2</v>
      </c>
      <c r="X157" s="112">
        <v>0.23169332408915499</v>
      </c>
      <c r="Y157" s="109">
        <v>0</v>
      </c>
      <c r="Z157" s="712"/>
      <c r="AA157" s="712"/>
      <c r="AB157" s="712"/>
      <c r="AC157" s="712"/>
      <c r="AD157" s="712"/>
      <c r="AE157" s="712"/>
      <c r="AF157" s="712"/>
      <c r="AG157" s="712"/>
      <c r="AH157" s="712"/>
      <c r="AI157" s="712"/>
      <c r="AJ157" s="712"/>
      <c r="AK157" s="712"/>
      <c r="AL157" s="712"/>
      <c r="AM157" s="712"/>
      <c r="AN157" s="712"/>
      <c r="AO157" s="712"/>
      <c r="AP157" s="712"/>
      <c r="AQ157" s="712"/>
      <c r="AR157" s="712"/>
      <c r="AS157" s="712"/>
      <c r="AT157" s="712"/>
      <c r="AU157" s="712"/>
      <c r="AV157" s="712"/>
      <c r="AW157" s="712"/>
      <c r="AX157" s="712"/>
      <c r="AY157" s="712"/>
      <c r="AZ157" s="323"/>
      <c r="BA157" s="821"/>
      <c r="BB157" s="497" t="s">
        <v>174</v>
      </c>
      <c r="BC157" s="393">
        <v>10.925815999999999</v>
      </c>
      <c r="BD157" s="385">
        <v>98.508622000000003</v>
      </c>
      <c r="BE157" s="385">
        <v>76.408561000000006</v>
      </c>
      <c r="BF157" s="385">
        <v>142.74853300000001</v>
      </c>
      <c r="BG157" s="397">
        <v>515.52940200000012</v>
      </c>
      <c r="BH157" s="393">
        <v>138.32161299999999</v>
      </c>
      <c r="BI157" s="385">
        <v>171.740489</v>
      </c>
      <c r="BJ157" s="385">
        <v>113.72273399999999</v>
      </c>
      <c r="BK157" s="385">
        <v>51.340755999999999</v>
      </c>
      <c r="BL157" s="397">
        <v>200.36684099999999</v>
      </c>
      <c r="BM157" s="393">
        <v>0</v>
      </c>
      <c r="BN157" s="385">
        <v>59.983109999999996</v>
      </c>
      <c r="BO157" s="385">
        <v>45.796670999999996</v>
      </c>
      <c r="BP157" s="385">
        <v>14.70683</v>
      </c>
      <c r="BQ157" s="397">
        <v>48.141890000000004</v>
      </c>
      <c r="BR157" s="393">
        <v>632.29781700000012</v>
      </c>
      <c r="BS157" s="385">
        <v>0</v>
      </c>
      <c r="BT157" s="385">
        <v>87.717545000000001</v>
      </c>
      <c r="BU157" s="385">
        <v>2.2786400000000002</v>
      </c>
      <c r="BV157" s="385">
        <v>81.518506000000002</v>
      </c>
      <c r="BW157" s="385">
        <v>10.727684999999999</v>
      </c>
      <c r="BX157" s="385">
        <v>29.580741</v>
      </c>
      <c r="BY157" s="386">
        <v>0</v>
      </c>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440" customFormat="true" ht="15" customHeight="true" x14ac:dyDescent="0.2">
      <c r="A158" s="830"/>
      <c r="B158" s="350" t="s">
        <v>175</v>
      </c>
      <c r="C158" s="113">
        <v>1.3630629684358064</v>
      </c>
      <c r="D158" s="112">
        <v>6.9846151030075188</v>
      </c>
      <c r="E158" s="112">
        <v>12.961840800352171</v>
      </c>
      <c r="F158" s="112">
        <v>16.840834920273092</v>
      </c>
      <c r="G158" s="111">
        <v>17.10045687358339</v>
      </c>
      <c r="H158" s="110">
        <v>11.28523266573762</v>
      </c>
      <c r="I158" s="112">
        <v>15.302669627685509</v>
      </c>
      <c r="J158" s="112">
        <v>20.073347713432163</v>
      </c>
      <c r="K158" s="112">
        <v>17.537677074254443</v>
      </c>
      <c r="L158" s="109">
        <v>9.7011081855606065</v>
      </c>
      <c r="M158" s="113">
        <v>0.93472419964821707</v>
      </c>
      <c r="N158" s="112">
        <v>5.136701855297809</v>
      </c>
      <c r="O158" s="112">
        <v>11.543147294282701</v>
      </c>
      <c r="P158" s="112">
        <v>13.229951536586531</v>
      </c>
      <c r="Q158" s="111">
        <v>19.752701097363129</v>
      </c>
      <c r="R158" s="110">
        <v>12.335764062060758</v>
      </c>
      <c r="S158" s="112">
        <v>0</v>
      </c>
      <c r="T158" s="112">
        <v>27.367325101514716</v>
      </c>
      <c r="U158" s="112">
        <v>2.9424241846080768</v>
      </c>
      <c r="V158" s="112">
        <v>1.2163232571414135</v>
      </c>
      <c r="W158" s="112">
        <v>9.8520353116161381</v>
      </c>
      <c r="X158" s="112">
        <v>25.577285658613601</v>
      </c>
      <c r="Y158" s="109">
        <v>3.8270262137092481</v>
      </c>
      <c r="Z158" s="712"/>
      <c r="AA158" s="712"/>
      <c r="AB158" s="712"/>
      <c r="AC158" s="712"/>
      <c r="AD158" s="712"/>
      <c r="AE158" s="712"/>
      <c r="AF158" s="712"/>
      <c r="AG158" s="712"/>
      <c r="AH158" s="712"/>
      <c r="AI158" s="712"/>
      <c r="AJ158" s="712"/>
      <c r="AK158" s="712"/>
      <c r="AL158" s="712"/>
      <c r="AM158" s="712"/>
      <c r="AN158" s="712"/>
      <c r="AO158" s="712"/>
      <c r="AP158" s="712"/>
      <c r="AQ158" s="712"/>
      <c r="AR158" s="712"/>
      <c r="AS158" s="712"/>
      <c r="AT158" s="712"/>
      <c r="AU158" s="712"/>
      <c r="AV158" s="712"/>
      <c r="AW158" s="712"/>
      <c r="AX158" s="712"/>
      <c r="AY158" s="712"/>
      <c r="AZ158" s="323"/>
      <c r="BA158" s="821"/>
      <c r="BB158" s="497" t="s">
        <v>175</v>
      </c>
      <c r="BC158" s="393">
        <v>486.0271479999999</v>
      </c>
      <c r="BD158" s="385">
        <v>2489.3673710000012</v>
      </c>
      <c r="BE158" s="385">
        <v>4618.6313490000002</v>
      </c>
      <c r="BF158" s="385">
        <v>5998.9656700000078</v>
      </c>
      <c r="BG158" s="397">
        <v>6093.6189959999983</v>
      </c>
      <c r="BH158" s="393">
        <v>803.80940900000098</v>
      </c>
      <c r="BI158" s="385">
        <v>1090.5972859999988</v>
      </c>
      <c r="BJ158" s="385">
        <v>1423.700825000001</v>
      </c>
      <c r="BK158" s="385">
        <v>1249.9539730000006</v>
      </c>
      <c r="BL158" s="397">
        <v>690.77989300000024</v>
      </c>
      <c r="BM158" s="393">
        <v>266.77559599999989</v>
      </c>
      <c r="BN158" s="385">
        <v>1465.6083030000004</v>
      </c>
      <c r="BO158" s="385">
        <v>3289.8359550000023</v>
      </c>
      <c r="BP158" s="385">
        <v>3768.6700259999971</v>
      </c>
      <c r="BQ158" s="397">
        <v>5636.8792680000079</v>
      </c>
      <c r="BR158" s="393">
        <v>4387.5482059999986</v>
      </c>
      <c r="BS158" s="385">
        <v>0</v>
      </c>
      <c r="BT158" s="385">
        <v>8473.503382999992</v>
      </c>
      <c r="BU158" s="385">
        <v>778.5296210000007</v>
      </c>
      <c r="BV158" s="385">
        <v>339.82309699999996</v>
      </c>
      <c r="BW158" s="385">
        <v>1587.6602490000009</v>
      </c>
      <c r="BX158" s="385">
        <v>3265.5022130000061</v>
      </c>
      <c r="BY158" s="386">
        <v>854.04376499999978</v>
      </c>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440" customFormat="true" ht="15" customHeight="true" x14ac:dyDescent="0.2">
      <c r="A159" s="830"/>
      <c r="B159" s="350" t="s">
        <v>176</v>
      </c>
      <c r="C159" s="113">
        <v>17.91780008888901</v>
      </c>
      <c r="D159" s="112">
        <v>21.305120917290836</v>
      </c>
      <c r="E159" s="112">
        <v>12.09834096234756</v>
      </c>
      <c r="F159" s="112">
        <v>16.464018953422617</v>
      </c>
      <c r="G159" s="111">
        <v>25.563085787848973</v>
      </c>
      <c r="H159" s="110">
        <v>27.168730413661514</v>
      </c>
      <c r="I159" s="112">
        <v>29.533642436448442</v>
      </c>
      <c r="J159" s="112">
        <v>27.036923509545595</v>
      </c>
      <c r="K159" s="112">
        <v>28.340512959382664</v>
      </c>
      <c r="L159" s="109">
        <v>20.074977416042596</v>
      </c>
      <c r="M159" s="113">
        <v>17.255972609055362</v>
      </c>
      <c r="N159" s="112">
        <v>21.821774453676067</v>
      </c>
      <c r="O159" s="112">
        <v>15.17508807159515</v>
      </c>
      <c r="P159" s="112">
        <v>11.35699386424352</v>
      </c>
      <c r="Q159" s="111">
        <v>18.043005444297862</v>
      </c>
      <c r="R159" s="110">
        <v>17.164852782667506</v>
      </c>
      <c r="S159" s="112">
        <v>44.235143406858604</v>
      </c>
      <c r="T159" s="112">
        <v>7.176138003277126</v>
      </c>
      <c r="U159" s="112">
        <v>9.5711529895245278</v>
      </c>
      <c r="V159" s="112">
        <v>42.192703720851057</v>
      </c>
      <c r="W159" s="112">
        <v>9.7213217722716667</v>
      </c>
      <c r="X159" s="112">
        <v>17.738736556558397</v>
      </c>
      <c r="Y159" s="109">
        <v>18.405818618701957</v>
      </c>
      <c r="Z159" s="712"/>
      <c r="AA159" s="712"/>
      <c r="AB159" s="712"/>
      <c r="AC159" s="712"/>
      <c r="AD159" s="712"/>
      <c r="AE159" s="712"/>
      <c r="AF159" s="712"/>
      <c r="AG159" s="712"/>
      <c r="AH159" s="712"/>
      <c r="AI159" s="712"/>
      <c r="AJ159" s="712"/>
      <c r="AK159" s="712"/>
      <c r="AL159" s="712"/>
      <c r="AM159" s="712"/>
      <c r="AN159" s="712"/>
      <c r="AO159" s="712"/>
      <c r="AP159" s="712"/>
      <c r="AQ159" s="712"/>
      <c r="AR159" s="712"/>
      <c r="AS159" s="712"/>
      <c r="AT159" s="712"/>
      <c r="AU159" s="712"/>
      <c r="AV159" s="712"/>
      <c r="AW159" s="712"/>
      <c r="AX159" s="712"/>
      <c r="AY159" s="712"/>
      <c r="AZ159" s="323"/>
      <c r="BA159" s="821"/>
      <c r="BB159" s="497" t="s">
        <v>176</v>
      </c>
      <c r="BC159" s="393">
        <v>6388.9471560000047</v>
      </c>
      <c r="BD159" s="385">
        <v>7593.29928200001</v>
      </c>
      <c r="BE159" s="385">
        <v>4310.9445410000008</v>
      </c>
      <c r="BF159" s="385">
        <v>5864.737998999999</v>
      </c>
      <c r="BG159" s="397">
        <v>9109.2130639999814</v>
      </c>
      <c r="BH159" s="393">
        <v>1935.1378729999992</v>
      </c>
      <c r="BI159" s="385">
        <v>2104.8164189999993</v>
      </c>
      <c r="BJ159" s="385">
        <v>1917.591966</v>
      </c>
      <c r="BK159" s="385">
        <v>2019.8990219999996</v>
      </c>
      <c r="BL159" s="397">
        <v>1429.4646019999991</v>
      </c>
      <c r="BM159" s="393">
        <v>4924.9526000000124</v>
      </c>
      <c r="BN159" s="385">
        <v>6226.2079300000032</v>
      </c>
      <c r="BO159" s="385">
        <v>4324.9513400000023</v>
      </c>
      <c r="BP159" s="385">
        <v>3235.1412809999974</v>
      </c>
      <c r="BQ159" s="397">
        <v>5148.9790089999942</v>
      </c>
      <c r="BR159" s="393">
        <v>6105.1442500000021</v>
      </c>
      <c r="BS159" s="385">
        <v>2680.8732040000009</v>
      </c>
      <c r="BT159" s="385">
        <v>2221.8842879999993</v>
      </c>
      <c r="BU159" s="385">
        <v>2532.4105710000013</v>
      </c>
      <c r="BV159" s="385">
        <v>11788.030168000021</v>
      </c>
      <c r="BW159" s="385">
        <v>1566.595699</v>
      </c>
      <c r="BX159" s="385">
        <v>2264.7392789999981</v>
      </c>
      <c r="BY159" s="386">
        <v>4107.4645829999972</v>
      </c>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440" customFormat="true" ht="15" customHeight="true" x14ac:dyDescent="0.2">
      <c r="A160" s="830"/>
      <c r="B160" s="350" t="s">
        <v>177</v>
      </c>
      <c r="C160" s="113">
        <v>41.300199495065257</v>
      </c>
      <c r="D160" s="112">
        <v>48.131391649233379</v>
      </c>
      <c r="E160" s="112">
        <v>46.598381000625707</v>
      </c>
      <c r="F160" s="112">
        <v>43.092037804705001</v>
      </c>
      <c r="G160" s="111">
        <v>25.677908941818124</v>
      </c>
      <c r="H160" s="110">
        <v>44.869944693557031</v>
      </c>
      <c r="I160" s="112">
        <v>38.313402087866841</v>
      </c>
      <c r="J160" s="112">
        <v>29.41479874805496</v>
      </c>
      <c r="K160" s="112">
        <v>22.27792373920704</v>
      </c>
      <c r="L160" s="109">
        <v>5.396999374195568</v>
      </c>
      <c r="M160" s="113">
        <v>39.410274837970874</v>
      </c>
      <c r="N160" s="112">
        <v>47.77390101296308</v>
      </c>
      <c r="O160" s="112">
        <v>46.824488071250983</v>
      </c>
      <c r="P160" s="112">
        <v>48.593459204233739</v>
      </c>
      <c r="Q160" s="111">
        <v>38.315162234149085</v>
      </c>
      <c r="R160" s="110">
        <v>41.847807980781262</v>
      </c>
      <c r="S160" s="112">
        <v>5.5906618848860417</v>
      </c>
      <c r="T160" s="112">
        <v>36.330830390447112</v>
      </c>
      <c r="U160" s="112">
        <v>58.821417877825645</v>
      </c>
      <c r="V160" s="112">
        <v>41.254078917741026</v>
      </c>
      <c r="W160" s="112">
        <v>40.81165848568984</v>
      </c>
      <c r="X160" s="112">
        <v>37.634519697097247</v>
      </c>
      <c r="Y160" s="109">
        <v>36.038098403364721</v>
      </c>
      <c r="Z160" s="712"/>
      <c r="AA160" s="712"/>
      <c r="AB160" s="712"/>
      <c r="AC160" s="712"/>
      <c r="AD160" s="712"/>
      <c r="AE160" s="712"/>
      <c r="AF160" s="712"/>
      <c r="AG160" s="712"/>
      <c r="AH160" s="712"/>
      <c r="AI160" s="712"/>
      <c r="AJ160" s="712"/>
      <c r="AK160" s="712"/>
      <c r="AL160" s="712"/>
      <c r="AM160" s="712"/>
      <c r="AN160" s="712"/>
      <c r="AO160" s="712"/>
      <c r="AP160" s="712"/>
      <c r="AQ160" s="712"/>
      <c r="AR160" s="712"/>
      <c r="AS160" s="712"/>
      <c r="AT160" s="712"/>
      <c r="AU160" s="712"/>
      <c r="AV160" s="712"/>
      <c r="AW160" s="712"/>
      <c r="AX160" s="712"/>
      <c r="AY160" s="712"/>
      <c r="AZ160" s="323"/>
      <c r="BA160" s="821"/>
      <c r="BB160" s="497" t="s">
        <v>177</v>
      </c>
      <c r="BC160" s="393">
        <v>14726.405630000021</v>
      </c>
      <c r="BD160" s="385">
        <v>17154.376315000005</v>
      </c>
      <c r="BE160" s="385">
        <v>16604.180426000017</v>
      </c>
      <c r="BF160" s="385">
        <v>15350.049844000005</v>
      </c>
      <c r="BG160" s="397">
        <v>9150.129429999999</v>
      </c>
      <c r="BH160" s="393">
        <v>3195.9362109999893</v>
      </c>
      <c r="BI160" s="385">
        <v>2730.5361319999997</v>
      </c>
      <c r="BJ160" s="385">
        <v>2086.2426059999993</v>
      </c>
      <c r="BK160" s="385">
        <v>1587.8031719999992</v>
      </c>
      <c r="BL160" s="397">
        <v>384.30028600000003</v>
      </c>
      <c r="BM160" s="393">
        <v>11247.91629700002</v>
      </c>
      <c r="BN160" s="385">
        <v>13630.891565000014</v>
      </c>
      <c r="BO160" s="385">
        <v>13345.137205999992</v>
      </c>
      <c r="BP160" s="385">
        <v>13842.281482000011</v>
      </c>
      <c r="BQ160" s="397">
        <v>10934.096687999985</v>
      </c>
      <c r="BR160" s="393">
        <v>14884.305010000031</v>
      </c>
      <c r="BS160" s="385">
        <v>338.82235899999995</v>
      </c>
      <c r="BT160" s="385">
        <v>11248.794431999999</v>
      </c>
      <c r="BU160" s="385">
        <v>15563.431134999977</v>
      </c>
      <c r="BV160" s="385">
        <v>11525.791996000007</v>
      </c>
      <c r="BW160" s="385">
        <v>6576.8184769999862</v>
      </c>
      <c r="BX160" s="385">
        <v>4804.8729250000042</v>
      </c>
      <c r="BY160" s="386">
        <v>8042.3053109999946</v>
      </c>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440" customFormat="true" ht="15" customHeight="true" x14ac:dyDescent="0.2">
      <c r="A161" s="830"/>
      <c r="B161" s="350" t="s">
        <v>178</v>
      </c>
      <c r="C161" s="113">
        <v>38.522875007943163</v>
      </c>
      <c r="D161" s="112">
        <v>20.57852028730807</v>
      </c>
      <c r="E161" s="112">
        <v>20.728051853156277</v>
      </c>
      <c r="F161" s="112">
        <v>18.473520976410608</v>
      </c>
      <c r="G161" s="111">
        <v>2.1647358638680161</v>
      </c>
      <c r="H161" s="110">
        <v>5.0544512328926343</v>
      </c>
      <c r="I161" s="112">
        <v>0.34371506357347748</v>
      </c>
      <c r="J161" s="112">
        <v>0.10608500804717794</v>
      </c>
      <c r="K161" s="112">
        <v>0</v>
      </c>
      <c r="L161" s="109">
        <v>0</v>
      </c>
      <c r="M161" s="113">
        <v>41.431602635636615</v>
      </c>
      <c r="N161" s="112">
        <v>23.018319812789915</v>
      </c>
      <c r="O161" s="112">
        <v>20.731599798278499</v>
      </c>
      <c r="P161" s="112">
        <v>20.859059684861304</v>
      </c>
      <c r="Q161" s="111">
        <v>18.128508045937149</v>
      </c>
      <c r="R161" s="110">
        <v>2.75661336090924</v>
      </c>
      <c r="S161" s="112">
        <v>50.174194708255129</v>
      </c>
      <c r="T161" s="112">
        <v>23.484119361592519</v>
      </c>
      <c r="U161" s="112">
        <v>27.37230868181582</v>
      </c>
      <c r="V161" s="112">
        <v>8.8824895700427504</v>
      </c>
      <c r="W161" s="112">
        <v>38.52656404386935</v>
      </c>
      <c r="X161" s="112">
        <v>9.8750526639127081</v>
      </c>
      <c r="Y161" s="109">
        <v>32.81253080599631</v>
      </c>
      <c r="Z161" s="712"/>
      <c r="AA161" s="712"/>
      <c r="AB161" s="712"/>
      <c r="AC161" s="712"/>
      <c r="AD161" s="712"/>
      <c r="AE161" s="712"/>
      <c r="AF161" s="712"/>
      <c r="AG161" s="712"/>
      <c r="AH161" s="712"/>
      <c r="AI161" s="712"/>
      <c r="AJ161" s="712"/>
      <c r="AK161" s="712"/>
      <c r="AL161" s="712"/>
      <c r="AM161" s="712"/>
      <c r="AN161" s="712"/>
      <c r="AO161" s="712"/>
      <c r="AP161" s="712"/>
      <c r="AQ161" s="712"/>
      <c r="AR161" s="712"/>
      <c r="AS161" s="712"/>
      <c r="AT161" s="712"/>
      <c r="AU161" s="712"/>
      <c r="AV161" s="712"/>
      <c r="AW161" s="712"/>
      <c r="AX161" s="712"/>
      <c r="AY161" s="712"/>
      <c r="AZ161" s="323"/>
      <c r="BA161" s="821"/>
      <c r="BB161" s="497" t="s">
        <v>178</v>
      </c>
      <c r="BC161" s="393">
        <v>13736.095474999955</v>
      </c>
      <c r="BD161" s="385">
        <v>7334.3335589999979</v>
      </c>
      <c r="BE161" s="385">
        <v>7385.9285549999977</v>
      </c>
      <c r="BF161" s="385">
        <v>6580.5536760000005</v>
      </c>
      <c r="BG161" s="397">
        <v>771.38731899999993</v>
      </c>
      <c r="BH161" s="393">
        <v>360.01167000000015</v>
      </c>
      <c r="BI161" s="385">
        <v>24.496034000000002</v>
      </c>
      <c r="BJ161" s="385">
        <v>7.5240720000000003</v>
      </c>
      <c r="BK161" s="385">
        <v>0</v>
      </c>
      <c r="BL161" s="397">
        <v>0</v>
      </c>
      <c r="BM161" s="393">
        <v>11824.814731999977</v>
      </c>
      <c r="BN161" s="385">
        <v>6567.6073069999948</v>
      </c>
      <c r="BO161" s="385">
        <v>5908.5759439999956</v>
      </c>
      <c r="BP161" s="385">
        <v>5941.889717999994</v>
      </c>
      <c r="BQ161" s="397">
        <v>5173.3791070000043</v>
      </c>
      <c r="BR161" s="393">
        <v>980.46411599999954</v>
      </c>
      <c r="BS161" s="385">
        <v>3040.8097219999995</v>
      </c>
      <c r="BT161" s="385">
        <v>7271.1806550000038</v>
      </c>
      <c r="BU161" s="385">
        <v>7242.3796729999876</v>
      </c>
      <c r="BV161" s="385">
        <v>2481.6389039999985</v>
      </c>
      <c r="BW161" s="385">
        <v>6208.5744039999981</v>
      </c>
      <c r="BX161" s="385">
        <v>1260.7673369999998</v>
      </c>
      <c r="BY161" s="386">
        <v>7322.4837729999908</v>
      </c>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440" customFormat="true" ht="15" customHeight="true" x14ac:dyDescent="0.2">
      <c r="A162" s="831"/>
      <c r="B162" s="351" t="s">
        <v>46</v>
      </c>
      <c r="C162" s="113">
        <v>0.19211680526840288</v>
      </c>
      <c r="D162" s="112">
        <v>0.38563267435922682</v>
      </c>
      <c r="E162" s="112">
        <v>0.58365306318808907</v>
      </c>
      <c r="F162" s="112">
        <v>0.32604496082779294</v>
      </c>
      <c r="G162" s="111">
        <v>0.25953900660452112</v>
      </c>
      <c r="H162" s="110">
        <v>0.50752694214603677</v>
      </c>
      <c r="I162" s="112">
        <v>0.54208610097369292</v>
      </c>
      <c r="J162" s="112">
        <v>0.4879862403962873</v>
      </c>
      <c r="K162" s="112">
        <v>0.19796265477557826</v>
      </c>
      <c r="L162" s="109">
        <v>0.2199010744008191</v>
      </c>
      <c r="M162" s="113">
        <v>0.24001995668760354</v>
      </c>
      <c r="N162" s="112">
        <v>0.32135163194204386</v>
      </c>
      <c r="O162" s="112">
        <v>0.40295522244741733</v>
      </c>
      <c r="P162" s="112">
        <v>0.56670885120365788</v>
      </c>
      <c r="Q162" s="111">
        <v>0.16439743457820374</v>
      </c>
      <c r="R162" s="110">
        <v>0.83562280623725227</v>
      </c>
      <c r="S162" s="112">
        <v>0</v>
      </c>
      <c r="T162" s="112">
        <v>0.10489011900078962</v>
      </c>
      <c r="U162" s="112">
        <v>0</v>
      </c>
      <c r="V162" s="112">
        <v>0.82957428474875905</v>
      </c>
      <c r="W162" s="112">
        <v>0.18599354120458891</v>
      </c>
      <c r="X162" s="112">
        <v>0.16857739051233345</v>
      </c>
      <c r="Y162" s="109">
        <v>4.2964637085188287E-2</v>
      </c>
      <c r="Z162" s="712"/>
      <c r="AA162" s="712"/>
      <c r="AB162" s="712"/>
      <c r="AC162" s="712"/>
      <c r="AD162" s="712"/>
      <c r="AE162" s="712"/>
      <c r="AF162" s="712"/>
      <c r="AG162" s="712"/>
      <c r="AH162" s="712"/>
      <c r="AI162" s="712"/>
      <c r="AJ162" s="712"/>
      <c r="AK162" s="712"/>
      <c r="AL162" s="712"/>
      <c r="AM162" s="712"/>
      <c r="AN162" s="712"/>
      <c r="AO162" s="712"/>
      <c r="AP162" s="712"/>
      <c r="AQ162" s="712"/>
      <c r="AR162" s="712"/>
      <c r="AS162" s="712"/>
      <c r="AT162" s="712"/>
      <c r="AU162" s="712"/>
      <c r="AV162" s="712"/>
      <c r="AW162" s="712"/>
      <c r="AX162" s="712"/>
      <c r="AY162" s="712"/>
      <c r="AZ162" s="323"/>
      <c r="BA162" s="821"/>
      <c r="BB162" s="497" t="s">
        <v>46</v>
      </c>
      <c r="BC162" s="393">
        <v>68.503059000000007</v>
      </c>
      <c r="BD162" s="385">
        <v>137.44227600000002</v>
      </c>
      <c r="BE162" s="385">
        <v>207.97033199999996</v>
      </c>
      <c r="BF162" s="385">
        <v>116.14225399999999</v>
      </c>
      <c r="BG162" s="397">
        <v>92.484769999999997</v>
      </c>
      <c r="BH162" s="393">
        <v>36.149448</v>
      </c>
      <c r="BI162" s="385">
        <v>38.633626999999997</v>
      </c>
      <c r="BJ162" s="385">
        <v>34.610391</v>
      </c>
      <c r="BK162" s="385">
        <v>14.109292</v>
      </c>
      <c r="BL162" s="397">
        <v>15.658339000000002</v>
      </c>
      <c r="BM162" s="393">
        <v>68.503059000000007</v>
      </c>
      <c r="BN162" s="385">
        <v>91.688331000000005</v>
      </c>
      <c r="BO162" s="385">
        <v>114.84359900000001</v>
      </c>
      <c r="BP162" s="385">
        <v>161.432085</v>
      </c>
      <c r="BQ162" s="397">
        <v>46.914519999999996</v>
      </c>
      <c r="BR162" s="393">
        <v>297.21185700000001</v>
      </c>
      <c r="BS162" s="385">
        <v>0</v>
      </c>
      <c r="BT162" s="385">
        <v>32.476202000000008</v>
      </c>
      <c r="BU162" s="385">
        <v>0</v>
      </c>
      <c r="BV162" s="385">
        <v>231.77103700000006</v>
      </c>
      <c r="BW162" s="385">
        <v>29.972949</v>
      </c>
      <c r="BX162" s="385">
        <v>21.522606000000003</v>
      </c>
      <c r="BY162" s="386">
        <v>9.5880399999999995</v>
      </c>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344" customFormat="true" ht="15" customHeight="true" x14ac:dyDescent="0.2">
      <c r="A163" s="128"/>
      <c r="B163" s="60"/>
      <c r="C163" s="94"/>
      <c r="D163" s="101"/>
      <c r="E163" s="101"/>
      <c r="F163" s="101"/>
      <c r="G163" s="100"/>
      <c r="H163" s="93"/>
      <c r="I163" s="101"/>
      <c r="J163" s="101"/>
      <c r="K163" s="101"/>
      <c r="L163" s="92"/>
      <c r="M163" s="94"/>
      <c r="N163" s="101"/>
      <c r="O163" s="101"/>
      <c r="P163" s="101"/>
      <c r="Q163" s="100"/>
      <c r="R163" s="93"/>
      <c r="S163" s="101"/>
      <c r="T163" s="101"/>
      <c r="U163" s="101"/>
      <c r="V163" s="101"/>
      <c r="W163" s="101"/>
      <c r="X163" s="101"/>
      <c r="Y163" s="92"/>
      <c r="Z163" s="712"/>
      <c r="AA163" s="712"/>
      <c r="AB163" s="712"/>
      <c r="AC163" s="712"/>
      <c r="AD163" s="712"/>
      <c r="AE163" s="712"/>
      <c r="AF163" s="712"/>
      <c r="AG163" s="712"/>
      <c r="AH163" s="712"/>
      <c r="AI163" s="712"/>
      <c r="AJ163" s="712"/>
      <c r="AK163" s="712"/>
      <c r="AL163" s="712"/>
      <c r="AM163" s="712"/>
      <c r="AN163" s="712"/>
      <c r="AO163" s="712"/>
      <c r="AP163" s="712"/>
      <c r="AQ163" s="712"/>
      <c r="AR163" s="712"/>
      <c r="AS163" s="712"/>
      <c r="AT163" s="712"/>
      <c r="AU163" s="712"/>
      <c r="AV163" s="712"/>
      <c r="AW163" s="712"/>
      <c r="AX163" s="712"/>
      <c r="AY163" s="712"/>
      <c r="AZ163" s="323"/>
      <c r="BA163" s="822"/>
      <c r="BB163" s="497" t="s">
        <v>179</v>
      </c>
      <c r="BC163" s="393">
        <v>35656.984252000046</v>
      </c>
      <c r="BD163" s="385">
        <v>35640.723709000078</v>
      </c>
      <c r="BE163" s="385">
        <v>35632.526429999918</v>
      </c>
      <c r="BF163" s="385">
        <v>35621.545478000138</v>
      </c>
      <c r="BG163" s="397">
        <v>35634.246740000024</v>
      </c>
      <c r="BH163" s="393">
        <v>7122.6658129999896</v>
      </c>
      <c r="BI163" s="385">
        <v>7126.8433059999934</v>
      </c>
      <c r="BJ163" s="385">
        <v>7092.4932170000011</v>
      </c>
      <c r="BK163" s="385">
        <v>7127.2493369999993</v>
      </c>
      <c r="BL163" s="397">
        <v>7120.6286929999997</v>
      </c>
      <c r="BM163" s="393">
        <v>28540.568019999992</v>
      </c>
      <c r="BN163" s="385">
        <v>28532.088181999992</v>
      </c>
      <c r="BO163" s="385">
        <v>28500.33765600004</v>
      </c>
      <c r="BP163" s="385">
        <v>28485.894415999908</v>
      </c>
      <c r="BQ163" s="397">
        <v>28537.257968999991</v>
      </c>
      <c r="BR163" s="393">
        <v>35567.705282999996</v>
      </c>
      <c r="BS163" s="385">
        <v>6060.5052850000138</v>
      </c>
      <c r="BT163" s="385">
        <v>30962.117603999977</v>
      </c>
      <c r="BU163" s="385">
        <v>26458.782695999991</v>
      </c>
      <c r="BV163" s="385">
        <v>27938.551286000042</v>
      </c>
      <c r="BW163" s="385">
        <v>16115.048300000049</v>
      </c>
      <c r="BX163" s="385">
        <v>12767.196083999988</v>
      </c>
      <c r="BY163" s="386">
        <v>22316.120070999972</v>
      </c>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344" customFormat="true" ht="15" customHeight="true" x14ac:dyDescent="0.2">
      <c r="A164" s="151"/>
      <c r="B164" s="59"/>
      <c r="C164" s="94"/>
      <c r="D164" s="101"/>
      <c r="E164" s="101"/>
      <c r="F164" s="101"/>
      <c r="G164" s="100"/>
      <c r="H164" s="93"/>
      <c r="I164" s="101"/>
      <c r="J164" s="101"/>
      <c r="K164" s="101"/>
      <c r="L164" s="92"/>
      <c r="M164" s="94"/>
      <c r="N164" s="101"/>
      <c r="O164" s="101"/>
      <c r="P164" s="101"/>
      <c r="Q164" s="100"/>
      <c r="R164" s="93"/>
      <c r="S164" s="101"/>
      <c r="T164" s="101"/>
      <c r="U164" s="101"/>
      <c r="V164" s="101"/>
      <c r="W164" s="101"/>
      <c r="X164" s="101"/>
      <c r="Y164" s="92"/>
      <c r="Z164" s="712"/>
      <c r="AA164" s="712"/>
      <c r="AB164" s="712"/>
      <c r="AC164" s="712"/>
      <c r="AD164" s="712"/>
      <c r="AE164" s="712"/>
      <c r="AF164" s="712"/>
      <c r="AG164" s="712"/>
      <c r="AH164" s="712"/>
      <c r="AI164" s="712"/>
      <c r="AJ164" s="712"/>
      <c r="AK164" s="712"/>
      <c r="AL164" s="712"/>
      <c r="AM164" s="712"/>
      <c r="AN164" s="712"/>
      <c r="AO164" s="712"/>
      <c r="AP164" s="712"/>
      <c r="AQ164" s="712"/>
      <c r="AR164" s="712"/>
      <c r="AS164" s="712"/>
      <c r="AT164" s="712"/>
      <c r="AU164" s="712"/>
      <c r="AV164" s="712"/>
      <c r="AW164" s="712"/>
      <c r="AX164" s="712"/>
      <c r="AY164" s="712"/>
      <c r="AZ164" s="323"/>
      <c r="BA164" s="504"/>
      <c r="BB164" s="497"/>
      <c r="BC164" s="393"/>
      <c r="BD164" s="385"/>
      <c r="BE164" s="385"/>
      <c r="BF164" s="385"/>
      <c r="BG164" s="397"/>
      <c r="BH164" s="393"/>
      <c r="BI164" s="385"/>
      <c r="BJ164" s="385"/>
      <c r="BK164" s="385"/>
      <c r="BL164" s="397"/>
      <c r="BM164" s="393"/>
      <c r="BN164" s="385"/>
      <c r="BO164" s="385"/>
      <c r="BP164" s="385"/>
      <c r="BQ164" s="397"/>
      <c r="BR164" s="393"/>
      <c r="BS164" s="385"/>
      <c r="BT164" s="385"/>
      <c r="BU164" s="385"/>
      <c r="BV164" s="385"/>
      <c r="BW164" s="385"/>
      <c r="BX164" s="385"/>
      <c r="BY164" s="386"/>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344" customFormat="true" ht="15" customHeight="true" x14ac:dyDescent="0.2">
      <c r="A165" s="151"/>
      <c r="B165" s="59"/>
      <c r="C165" s="94"/>
      <c r="D165" s="101"/>
      <c r="E165" s="101"/>
      <c r="F165" s="101"/>
      <c r="G165" s="100"/>
      <c r="H165" s="93"/>
      <c r="I165" s="101"/>
      <c r="J165" s="101"/>
      <c r="K165" s="101"/>
      <c r="L165" s="92"/>
      <c r="M165" s="94"/>
      <c r="N165" s="101"/>
      <c r="O165" s="101"/>
      <c r="P165" s="101"/>
      <c r="Q165" s="100"/>
      <c r="R165" s="93"/>
      <c r="S165" s="101"/>
      <c r="T165" s="101"/>
      <c r="U165" s="101"/>
      <c r="V165" s="101"/>
      <c r="W165" s="101"/>
      <c r="X165" s="101"/>
      <c r="Y165" s="92"/>
      <c r="Z165" s="712"/>
      <c r="AA165" s="712"/>
      <c r="AB165" s="712"/>
      <c r="AC165" s="712"/>
      <c r="AD165" s="712"/>
      <c r="AE165" s="712"/>
      <c r="AF165" s="712"/>
      <c r="AG165" s="712"/>
      <c r="AH165" s="712"/>
      <c r="AI165" s="712"/>
      <c r="AJ165" s="712"/>
      <c r="AK165" s="712"/>
      <c r="AL165" s="712"/>
      <c r="AM165" s="712"/>
      <c r="AN165" s="712"/>
      <c r="AO165" s="712"/>
      <c r="AP165" s="712"/>
      <c r="AQ165" s="712"/>
      <c r="AR165" s="712"/>
      <c r="AS165" s="712"/>
      <c r="AT165" s="712"/>
      <c r="AU165" s="712"/>
      <c r="AV165" s="712"/>
      <c r="AW165" s="712"/>
      <c r="AX165" s="712"/>
      <c r="AY165" s="712"/>
      <c r="AZ165" s="323"/>
      <c r="BA165" s="504"/>
      <c r="BB165" s="497"/>
      <c r="BC165" s="393"/>
      <c r="BD165" s="385"/>
      <c r="BE165" s="385"/>
      <c r="BF165" s="385"/>
      <c r="BG165" s="397"/>
      <c r="BH165" s="393"/>
      <c r="BI165" s="385"/>
      <c r="BJ165" s="385"/>
      <c r="BK165" s="385"/>
      <c r="BL165" s="397"/>
      <c r="BM165" s="393"/>
      <c r="BN165" s="385"/>
      <c r="BO165" s="385"/>
      <c r="BP165" s="385"/>
      <c r="BQ165" s="397"/>
      <c r="BR165" s="393"/>
      <c r="BS165" s="385"/>
      <c r="BT165" s="385"/>
      <c r="BU165" s="385"/>
      <c r="BV165" s="385"/>
      <c r="BW165" s="385"/>
      <c r="BX165" s="385"/>
      <c r="BY165" s="386"/>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344" customFormat="true" ht="15" customHeight="true" x14ac:dyDescent="0.2">
      <c r="A166" s="151"/>
      <c r="B166" s="59"/>
      <c r="C166" s="94"/>
      <c r="D166" s="101"/>
      <c r="E166" s="101"/>
      <c r="F166" s="101"/>
      <c r="G166" s="100"/>
      <c r="H166" s="93"/>
      <c r="I166" s="101"/>
      <c r="J166" s="101"/>
      <c r="K166" s="101"/>
      <c r="L166" s="92"/>
      <c r="M166" s="94"/>
      <c r="N166" s="101"/>
      <c r="O166" s="101"/>
      <c r="P166" s="101"/>
      <c r="Q166" s="100"/>
      <c r="R166" s="93"/>
      <c r="S166" s="101"/>
      <c r="T166" s="101"/>
      <c r="U166" s="101"/>
      <c r="V166" s="101"/>
      <c r="W166" s="101"/>
      <c r="X166" s="101"/>
      <c r="Y166" s="92"/>
      <c r="Z166" s="712"/>
      <c r="AA166" s="712"/>
      <c r="AB166" s="712"/>
      <c r="AC166" s="712"/>
      <c r="AD166" s="712"/>
      <c r="AE166" s="712"/>
      <c r="AF166" s="712"/>
      <c r="AG166" s="712"/>
      <c r="AH166" s="712"/>
      <c r="AI166" s="712"/>
      <c r="AJ166" s="712"/>
      <c r="AK166" s="712"/>
      <c r="AL166" s="712"/>
      <c r="AM166" s="712"/>
      <c r="AN166" s="712"/>
      <c r="AO166" s="712"/>
      <c r="AP166" s="712"/>
      <c r="AQ166" s="712"/>
      <c r="AR166" s="712"/>
      <c r="AS166" s="712"/>
      <c r="AT166" s="712"/>
      <c r="AU166" s="712"/>
      <c r="AV166" s="712"/>
      <c r="AW166" s="712"/>
      <c r="AX166" s="712"/>
      <c r="AY166" s="712"/>
      <c r="AZ166" s="323"/>
      <c r="BA166" s="504"/>
      <c r="BB166" s="497"/>
      <c r="BC166" s="393"/>
      <c r="BD166" s="385"/>
      <c r="BE166" s="385"/>
      <c r="BF166" s="385"/>
      <c r="BG166" s="397"/>
      <c r="BH166" s="393"/>
      <c r="BI166" s="385"/>
      <c r="BJ166" s="385"/>
      <c r="BK166" s="385"/>
      <c r="BL166" s="397"/>
      <c r="BM166" s="393"/>
      <c r="BN166" s="385"/>
      <c r="BO166" s="385"/>
      <c r="BP166" s="385"/>
      <c r="BQ166" s="397"/>
      <c r="BR166" s="393"/>
      <c r="BS166" s="385"/>
      <c r="BT166" s="385"/>
      <c r="BU166" s="385"/>
      <c r="BV166" s="385"/>
      <c r="BW166" s="385"/>
      <c r="BX166" s="385"/>
      <c r="BY166" s="386"/>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344" customFormat="true" ht="15" customHeight="true" x14ac:dyDescent="0.2">
      <c r="A167" s="151"/>
      <c r="B167" s="59"/>
      <c r="C167" s="94"/>
      <c r="D167" s="101"/>
      <c r="E167" s="101"/>
      <c r="F167" s="101"/>
      <c r="G167" s="100"/>
      <c r="H167" s="93"/>
      <c r="I167" s="101"/>
      <c r="J167" s="101"/>
      <c r="K167" s="101"/>
      <c r="L167" s="92"/>
      <c r="M167" s="94"/>
      <c r="N167" s="101"/>
      <c r="O167" s="101"/>
      <c r="P167" s="101"/>
      <c r="Q167" s="100"/>
      <c r="R167" s="93"/>
      <c r="S167" s="101"/>
      <c r="T167" s="101"/>
      <c r="U167" s="101"/>
      <c r="V167" s="101"/>
      <c r="W167" s="101"/>
      <c r="X167" s="101"/>
      <c r="Y167" s="92"/>
      <c r="Z167" s="712"/>
      <c r="AA167" s="712"/>
      <c r="AB167" s="712"/>
      <c r="AC167" s="712"/>
      <c r="AD167" s="712"/>
      <c r="AE167" s="712"/>
      <c r="AF167" s="712"/>
      <c r="AG167" s="712"/>
      <c r="AH167" s="712"/>
      <c r="AI167" s="712"/>
      <c r="AJ167" s="712"/>
      <c r="AK167" s="712"/>
      <c r="AL167" s="712"/>
      <c r="AM167" s="712"/>
      <c r="AN167" s="712"/>
      <c r="AO167" s="712"/>
      <c r="AP167" s="712"/>
      <c r="AQ167" s="712"/>
      <c r="AR167" s="712"/>
      <c r="AS167" s="712"/>
      <c r="AT167" s="712"/>
      <c r="AU167" s="712"/>
      <c r="AV167" s="712"/>
      <c r="AW167" s="712"/>
      <c r="AX167" s="712"/>
      <c r="AY167" s="712"/>
      <c r="AZ167" s="323"/>
      <c r="BA167" s="504"/>
      <c r="BB167" s="497"/>
      <c r="BC167" s="393"/>
      <c r="BD167" s="385"/>
      <c r="BE167" s="385"/>
      <c r="BF167" s="385"/>
      <c r="BG167" s="397"/>
      <c r="BH167" s="393"/>
      <c r="BI167" s="385"/>
      <c r="BJ167" s="385"/>
      <c r="BK167" s="385"/>
      <c r="BL167" s="397"/>
      <c r="BM167" s="393"/>
      <c r="BN167" s="385"/>
      <c r="BO167" s="385"/>
      <c r="BP167" s="385"/>
      <c r="BQ167" s="397"/>
      <c r="BR167" s="393"/>
      <c r="BS167" s="385"/>
      <c r="BT167" s="385"/>
      <c r="BU167" s="385"/>
      <c r="BV167" s="385"/>
      <c r="BW167" s="385"/>
      <c r="BX167" s="385"/>
      <c r="BY167" s="386"/>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344" customFormat="true" ht="15" customHeight="true" x14ac:dyDescent="0.2">
      <c r="A168" s="151"/>
      <c r="B168" s="59"/>
      <c r="C168" s="94"/>
      <c r="D168" s="101"/>
      <c r="E168" s="101"/>
      <c r="F168" s="101"/>
      <c r="G168" s="100"/>
      <c r="H168" s="93"/>
      <c r="I168" s="101"/>
      <c r="J168" s="101"/>
      <c r="K168" s="101"/>
      <c r="L168" s="92"/>
      <c r="M168" s="94"/>
      <c r="N168" s="101"/>
      <c r="O168" s="101"/>
      <c r="P168" s="101"/>
      <c r="Q168" s="100"/>
      <c r="R168" s="93"/>
      <c r="S168" s="101"/>
      <c r="T168" s="101"/>
      <c r="U168" s="101"/>
      <c r="V168" s="101"/>
      <c r="W168" s="101"/>
      <c r="X168" s="101"/>
      <c r="Y168" s="92"/>
      <c r="Z168" s="712"/>
      <c r="AA168" s="712"/>
      <c r="AB168" s="712"/>
      <c r="AC168" s="712"/>
      <c r="AD168" s="712"/>
      <c r="AE168" s="712"/>
      <c r="AF168" s="712"/>
      <c r="AG168" s="712"/>
      <c r="AH168" s="712"/>
      <c r="AI168" s="712"/>
      <c r="AJ168" s="712"/>
      <c r="AK168" s="712"/>
      <c r="AL168" s="712"/>
      <c r="AM168" s="712"/>
      <c r="AN168" s="712"/>
      <c r="AO168" s="712"/>
      <c r="AP168" s="712"/>
      <c r="AQ168" s="712"/>
      <c r="AR168" s="712"/>
      <c r="AS168" s="712"/>
      <c r="AT168" s="712"/>
      <c r="AU168" s="712"/>
      <c r="AV168" s="712"/>
      <c r="AW168" s="712"/>
      <c r="AX168" s="712"/>
      <c r="AY168" s="712"/>
      <c r="AZ168" s="323"/>
      <c r="BA168" s="504"/>
      <c r="BB168" s="497"/>
      <c r="BC168" s="393"/>
      <c r="BD168" s="385"/>
      <c r="BE168" s="385"/>
      <c r="BF168" s="385"/>
      <c r="BG168" s="397"/>
      <c r="BH168" s="393"/>
      <c r="BI168" s="385"/>
      <c r="BJ168" s="385"/>
      <c r="BK168" s="385"/>
      <c r="BL168" s="397"/>
      <c r="BM168" s="393"/>
      <c r="BN168" s="385"/>
      <c r="BO168" s="385"/>
      <c r="BP168" s="385"/>
      <c r="BQ168" s="397"/>
      <c r="BR168" s="393"/>
      <c r="BS168" s="385"/>
      <c r="BT168" s="385"/>
      <c r="BU168" s="385"/>
      <c r="BV168" s="385"/>
      <c r="BW168" s="385"/>
      <c r="BX168" s="385"/>
      <c r="BY168" s="386"/>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440" customFormat="true" ht="15" customHeight="true" x14ac:dyDescent="0.2">
      <c r="A169" s="130"/>
      <c r="B169" s="122"/>
      <c r="C169" s="79"/>
      <c r="D169" s="78"/>
      <c r="E169" s="78"/>
      <c r="F169" s="78"/>
      <c r="G169" s="77"/>
      <c r="H169" s="76"/>
      <c r="I169" s="78"/>
      <c r="J169" s="78"/>
      <c r="K169" s="78"/>
      <c r="L169" s="75"/>
      <c r="M169" s="79"/>
      <c r="N169" s="78"/>
      <c r="O169" s="78"/>
      <c r="P169" s="78"/>
      <c r="Q169" s="77"/>
      <c r="R169" s="76"/>
      <c r="S169" s="78"/>
      <c r="T169" s="78"/>
      <c r="U169" s="78"/>
      <c r="V169" s="78"/>
      <c r="W169" s="78"/>
      <c r="X169" s="78"/>
      <c r="Y169" s="75"/>
      <c r="Z169" s="712"/>
      <c r="AA169" s="712"/>
      <c r="AB169" s="712"/>
      <c r="AC169" s="712"/>
      <c r="AD169" s="712"/>
      <c r="AE169" s="712"/>
      <c r="AF169" s="712"/>
      <c r="AG169" s="712"/>
      <c r="AH169" s="712"/>
      <c r="AI169" s="712"/>
      <c r="AJ169" s="712"/>
      <c r="AK169" s="712"/>
      <c r="AL169" s="712"/>
      <c r="AM169" s="712"/>
      <c r="AN169" s="712"/>
      <c r="AO169" s="712"/>
      <c r="AP169" s="712"/>
      <c r="AQ169" s="712"/>
      <c r="AR169" s="712"/>
      <c r="AS169" s="712"/>
      <c r="AT169" s="712"/>
      <c r="AU169" s="712"/>
      <c r="AV169" s="712"/>
      <c r="AW169" s="712"/>
      <c r="AX169" s="712"/>
      <c r="AY169" s="712"/>
      <c r="AZ169" s="323"/>
      <c r="BA169" s="504"/>
      <c r="BB169" s="497"/>
      <c r="BC169" s="393"/>
      <c r="BD169" s="385"/>
      <c r="BE169" s="385"/>
      <c r="BF169" s="385"/>
      <c r="BG169" s="397"/>
      <c r="BH169" s="393"/>
      <c r="BI169" s="385"/>
      <c r="BJ169" s="385"/>
      <c r="BK169" s="385"/>
      <c r="BL169" s="397"/>
      <c r="BM169" s="393"/>
      <c r="BN169" s="385"/>
      <c r="BO169" s="385"/>
      <c r="BP169" s="385"/>
      <c r="BQ169" s="397"/>
      <c r="BR169" s="393"/>
      <c r="BS169" s="385"/>
      <c r="BT169" s="385"/>
      <c r="BU169" s="385"/>
      <c r="BV169" s="385"/>
      <c r="BW169" s="385"/>
      <c r="BX169" s="385"/>
      <c r="BY169" s="386"/>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440" customFormat="true" ht="15" customHeight="true" x14ac:dyDescent="0.2">
      <c r="A170" s="131"/>
      <c r="B170" s="125"/>
      <c r="C170" s="143"/>
      <c r="D170" s="142"/>
      <c r="E170" s="142"/>
      <c r="F170" s="142"/>
      <c r="G170" s="132"/>
      <c r="H170" s="135"/>
      <c r="I170" s="142"/>
      <c r="J170" s="142"/>
      <c r="K170" s="142"/>
      <c r="L170" s="138"/>
      <c r="M170" s="143"/>
      <c r="N170" s="142"/>
      <c r="O170" s="142"/>
      <c r="P170" s="142"/>
      <c r="Q170" s="132"/>
      <c r="R170" s="135"/>
      <c r="S170" s="142"/>
      <c r="T170" s="142"/>
      <c r="U170" s="142"/>
      <c r="V170" s="142"/>
      <c r="W170" s="142"/>
      <c r="X170" s="142"/>
      <c r="Y170" s="138"/>
      <c r="Z170" s="712"/>
      <c r="AA170" s="712"/>
      <c r="AB170" s="712"/>
      <c r="AC170" s="712"/>
      <c r="AD170" s="712"/>
      <c r="AE170" s="712"/>
      <c r="AF170" s="712"/>
      <c r="AG170" s="712"/>
      <c r="AH170" s="712"/>
      <c r="AI170" s="712"/>
      <c r="AJ170" s="712"/>
      <c r="AK170" s="712"/>
      <c r="AL170" s="712"/>
      <c r="AM170" s="712"/>
      <c r="AN170" s="712"/>
      <c r="AO170" s="712"/>
      <c r="AP170" s="712"/>
      <c r="AQ170" s="712"/>
      <c r="AR170" s="712"/>
      <c r="AS170" s="712"/>
      <c r="AT170" s="712"/>
      <c r="AU170" s="712"/>
      <c r="AV170" s="712"/>
      <c r="AW170" s="712"/>
      <c r="AX170" s="712"/>
      <c r="AY170" s="712"/>
      <c r="AZ170" s="323"/>
      <c r="BA170" s="504"/>
      <c r="BB170" s="497"/>
      <c r="BC170" s="393"/>
      <c r="BD170" s="385"/>
      <c r="BE170" s="385"/>
      <c r="BF170" s="385"/>
      <c r="BG170" s="397"/>
      <c r="BH170" s="393"/>
      <c r="BI170" s="385"/>
      <c r="BJ170" s="385"/>
      <c r="BK170" s="385"/>
      <c r="BL170" s="397"/>
      <c r="BM170" s="393"/>
      <c r="BN170" s="385"/>
      <c r="BO170" s="385"/>
      <c r="BP170" s="385"/>
      <c r="BQ170" s="397"/>
      <c r="BR170" s="393"/>
      <c r="BS170" s="385"/>
      <c r="BT170" s="385"/>
      <c r="BU170" s="385"/>
      <c r="BV170" s="385"/>
      <c r="BW170" s="385"/>
      <c r="BX170" s="385"/>
      <c r="BY170" s="386"/>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440" customFormat="true" ht="15" customHeight="true" x14ac:dyDescent="0.2">
      <c r="A171" s="131"/>
      <c r="B171" s="125"/>
      <c r="C171" s="143"/>
      <c r="D171" s="142"/>
      <c r="E171" s="142"/>
      <c r="F171" s="142"/>
      <c r="G171" s="132"/>
      <c r="H171" s="135"/>
      <c r="I171" s="142"/>
      <c r="J171" s="142"/>
      <c r="K171" s="142"/>
      <c r="L171" s="138"/>
      <c r="M171" s="143"/>
      <c r="N171" s="142"/>
      <c r="O171" s="142"/>
      <c r="P171" s="142"/>
      <c r="Q171" s="132"/>
      <c r="R171" s="135"/>
      <c r="S171" s="142"/>
      <c r="T171" s="142"/>
      <c r="U171" s="142"/>
      <c r="V171" s="142"/>
      <c r="W171" s="142"/>
      <c r="X171" s="142"/>
      <c r="Y171" s="138"/>
      <c r="Z171" s="712"/>
      <c r="AA171" s="712"/>
      <c r="AB171" s="712"/>
      <c r="AC171" s="712"/>
      <c r="AD171" s="712"/>
      <c r="AE171" s="712"/>
      <c r="AF171" s="712"/>
      <c r="AG171" s="712"/>
      <c r="AH171" s="712"/>
      <c r="AI171" s="712"/>
      <c r="AJ171" s="712"/>
      <c r="AK171" s="712"/>
      <c r="AL171" s="712"/>
      <c r="AM171" s="712"/>
      <c r="AN171" s="712"/>
      <c r="AO171" s="712"/>
      <c r="AP171" s="712"/>
      <c r="AQ171" s="712"/>
      <c r="AR171" s="712"/>
      <c r="AS171" s="712"/>
      <c r="AT171" s="712"/>
      <c r="AU171" s="712"/>
      <c r="AV171" s="712"/>
      <c r="AW171" s="712"/>
      <c r="AX171" s="712"/>
      <c r="AY171" s="712"/>
      <c r="AZ171" s="323"/>
      <c r="BA171" s="504"/>
      <c r="BB171" s="497"/>
      <c r="BC171" s="393"/>
      <c r="BD171" s="385"/>
      <c r="BE171" s="385"/>
      <c r="BF171" s="385"/>
      <c r="BG171" s="397"/>
      <c r="BH171" s="393"/>
      <c r="BI171" s="385"/>
      <c r="BJ171" s="385"/>
      <c r="BK171" s="385"/>
      <c r="BL171" s="397"/>
      <c r="BM171" s="393"/>
      <c r="BN171" s="385"/>
      <c r="BO171" s="385"/>
      <c r="BP171" s="385"/>
      <c r="BQ171" s="397"/>
      <c r="BR171" s="393"/>
      <c r="BS171" s="385"/>
      <c r="BT171" s="385"/>
      <c r="BU171" s="385"/>
      <c r="BV171" s="385"/>
      <c r="BW171" s="385"/>
      <c r="BX171" s="385"/>
      <c r="BY171" s="386"/>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440" customFormat="true" ht="15" customHeight="true" x14ac:dyDescent="0.2">
      <c r="A172" s="131"/>
      <c r="B172" s="125"/>
      <c r="C172" s="99"/>
      <c r="D172" s="98"/>
      <c r="E172" s="98"/>
      <c r="F172" s="98"/>
      <c r="G172" s="97"/>
      <c r="H172" s="96"/>
      <c r="I172" s="98"/>
      <c r="J172" s="98"/>
      <c r="K172" s="98"/>
      <c r="L172" s="95"/>
      <c r="M172" s="99"/>
      <c r="N172" s="98"/>
      <c r="O172" s="98"/>
      <c r="P172" s="98"/>
      <c r="Q172" s="97"/>
      <c r="R172" s="96"/>
      <c r="S172" s="98"/>
      <c r="T172" s="98"/>
      <c r="U172" s="98"/>
      <c r="V172" s="98"/>
      <c r="W172" s="98"/>
      <c r="X172" s="98"/>
      <c r="Y172" s="95"/>
      <c r="Z172" s="712"/>
      <c r="AA172" s="712"/>
      <c r="AB172" s="712"/>
      <c r="AC172" s="712"/>
      <c r="AD172" s="712"/>
      <c r="AE172" s="712"/>
      <c r="AF172" s="712"/>
      <c r="AG172" s="712"/>
      <c r="AH172" s="712"/>
      <c r="AI172" s="712"/>
      <c r="AJ172" s="712"/>
      <c r="AK172" s="712"/>
      <c r="AL172" s="712"/>
      <c r="AM172" s="712"/>
      <c r="AN172" s="712"/>
      <c r="AO172" s="712"/>
      <c r="AP172" s="712"/>
      <c r="AQ172" s="712"/>
      <c r="AR172" s="712"/>
      <c r="AS172" s="712"/>
      <c r="AT172" s="712"/>
      <c r="AU172" s="712"/>
      <c r="AV172" s="712"/>
      <c r="AW172" s="712"/>
      <c r="AX172" s="712"/>
      <c r="AY172" s="712"/>
      <c r="AZ172" s="323"/>
      <c r="BA172" s="504"/>
      <c r="BB172" s="497"/>
      <c r="BC172" s="393"/>
      <c r="BD172" s="385"/>
      <c r="BE172" s="385"/>
      <c r="BF172" s="385"/>
      <c r="BG172" s="397"/>
      <c r="BH172" s="393"/>
      <c r="BI172" s="385"/>
      <c r="BJ172" s="385"/>
      <c r="BK172" s="385"/>
      <c r="BL172" s="397"/>
      <c r="BM172" s="393"/>
      <c r="BN172" s="385"/>
      <c r="BO172" s="385"/>
      <c r="BP172" s="385"/>
      <c r="BQ172" s="397"/>
      <c r="BR172" s="393"/>
      <c r="BS172" s="385"/>
      <c r="BT172" s="385"/>
      <c r="BU172" s="385"/>
      <c r="BV172" s="385"/>
      <c r="BW172" s="385"/>
      <c r="BX172" s="385"/>
      <c r="BY172" s="386"/>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440" customFormat="true" ht="15" customHeight="true" x14ac:dyDescent="0.2">
      <c r="A173" s="131"/>
      <c r="B173" s="125"/>
      <c r="C173" s="99"/>
      <c r="D173" s="98"/>
      <c r="E173" s="98"/>
      <c r="F173" s="98"/>
      <c r="G173" s="97"/>
      <c r="H173" s="96"/>
      <c r="I173" s="98"/>
      <c r="J173" s="98"/>
      <c r="K173" s="98"/>
      <c r="L173" s="95"/>
      <c r="M173" s="99"/>
      <c r="N173" s="98"/>
      <c r="O173" s="98"/>
      <c r="P173" s="98"/>
      <c r="Q173" s="97"/>
      <c r="R173" s="96"/>
      <c r="S173" s="98"/>
      <c r="T173" s="98"/>
      <c r="U173" s="98"/>
      <c r="V173" s="98"/>
      <c r="W173" s="98"/>
      <c r="X173" s="98"/>
      <c r="Y173" s="95"/>
      <c r="Z173" s="712"/>
      <c r="AA173" s="712"/>
      <c r="AB173" s="712"/>
      <c r="AC173" s="712"/>
      <c r="AD173" s="712"/>
      <c r="AE173" s="712"/>
      <c r="AF173" s="712"/>
      <c r="AG173" s="712"/>
      <c r="AH173" s="712"/>
      <c r="AI173" s="712"/>
      <c r="AJ173" s="712"/>
      <c r="AK173" s="712"/>
      <c r="AL173" s="712"/>
      <c r="AM173" s="712"/>
      <c r="AN173" s="712"/>
      <c r="AO173" s="712"/>
      <c r="AP173" s="712"/>
      <c r="AQ173" s="712"/>
      <c r="AR173" s="712"/>
      <c r="AS173" s="712"/>
      <c r="AT173" s="712"/>
      <c r="AU173" s="712"/>
      <c r="AV173" s="712"/>
      <c r="AW173" s="712"/>
      <c r="AX173" s="712"/>
      <c r="AY173" s="712"/>
      <c r="AZ173" s="323"/>
      <c r="BA173" s="504"/>
      <c r="BB173" s="497"/>
      <c r="BC173" s="393"/>
      <c r="BD173" s="385"/>
      <c r="BE173" s="385"/>
      <c r="BF173" s="385"/>
      <c r="BG173" s="397"/>
      <c r="BH173" s="393"/>
      <c r="BI173" s="385"/>
      <c r="BJ173" s="385"/>
      <c r="BK173" s="385"/>
      <c r="BL173" s="397"/>
      <c r="BM173" s="393"/>
      <c r="BN173" s="385"/>
      <c r="BO173" s="385"/>
      <c r="BP173" s="385"/>
      <c r="BQ173" s="397"/>
      <c r="BR173" s="393"/>
      <c r="BS173" s="385"/>
      <c r="BT173" s="385"/>
      <c r="BU173" s="385"/>
      <c r="BV173" s="385"/>
      <c r="BW173" s="385"/>
      <c r="BX173" s="385"/>
      <c r="BY173" s="386"/>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440" customFormat="true" ht="15" customHeight="true" x14ac:dyDescent="0.2">
      <c r="A174" s="131"/>
      <c r="B174" s="125"/>
      <c r="C174" s="99"/>
      <c r="D174" s="98"/>
      <c r="E174" s="98"/>
      <c r="F174" s="98"/>
      <c r="G174" s="97"/>
      <c r="H174" s="96"/>
      <c r="I174" s="98"/>
      <c r="J174" s="98"/>
      <c r="K174" s="98"/>
      <c r="L174" s="95"/>
      <c r="M174" s="99"/>
      <c r="N174" s="98"/>
      <c r="O174" s="98"/>
      <c r="P174" s="98"/>
      <c r="Q174" s="97"/>
      <c r="R174" s="96"/>
      <c r="S174" s="98"/>
      <c r="T174" s="98"/>
      <c r="U174" s="98"/>
      <c r="V174" s="98"/>
      <c r="W174" s="98"/>
      <c r="X174" s="98"/>
      <c r="Y174" s="95"/>
      <c r="Z174" s="712"/>
      <c r="AA174" s="712"/>
      <c r="AB174" s="712"/>
      <c r="AC174" s="712"/>
      <c r="AD174" s="712"/>
      <c r="AE174" s="712"/>
      <c r="AF174" s="712"/>
      <c r="AG174" s="712"/>
      <c r="AH174" s="712"/>
      <c r="AI174" s="712"/>
      <c r="AJ174" s="712"/>
      <c r="AK174" s="712"/>
      <c r="AL174" s="712"/>
      <c r="AM174" s="712"/>
      <c r="AN174" s="712"/>
      <c r="AO174" s="712"/>
      <c r="AP174" s="712"/>
      <c r="AQ174" s="712"/>
      <c r="AR174" s="712"/>
      <c r="AS174" s="712"/>
      <c r="AT174" s="712"/>
      <c r="AU174" s="712"/>
      <c r="AV174" s="712"/>
      <c r="AW174" s="712"/>
      <c r="AX174" s="712"/>
      <c r="AY174" s="712"/>
      <c r="AZ174" s="323"/>
      <c r="BA174" s="504"/>
      <c r="BB174" s="497"/>
      <c r="BC174" s="393"/>
      <c r="BD174" s="385"/>
      <c r="BE174" s="385"/>
      <c r="BF174" s="385"/>
      <c r="BG174" s="397"/>
      <c r="BH174" s="393"/>
      <c r="BI174" s="385"/>
      <c r="BJ174" s="385"/>
      <c r="BK174" s="385"/>
      <c r="BL174" s="397"/>
      <c r="BM174" s="393"/>
      <c r="BN174" s="385"/>
      <c r="BO174" s="385"/>
      <c r="BP174" s="385"/>
      <c r="BQ174" s="397"/>
      <c r="BR174" s="393"/>
      <c r="BS174" s="385"/>
      <c r="BT174" s="385"/>
      <c r="BU174" s="385"/>
      <c r="BV174" s="385"/>
      <c r="BW174" s="385"/>
      <c r="BX174" s="385"/>
      <c r="BY174" s="386"/>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440" customFormat="true" ht="15" customHeight="true" x14ac:dyDescent="0.2">
      <c r="A175" s="131"/>
      <c r="B175" s="125"/>
      <c r="C175" s="99"/>
      <c r="D175" s="98"/>
      <c r="E175" s="98"/>
      <c r="F175" s="98"/>
      <c r="G175" s="97"/>
      <c r="H175" s="96"/>
      <c r="I175" s="98"/>
      <c r="J175" s="98"/>
      <c r="K175" s="98"/>
      <c r="L175" s="95"/>
      <c r="M175" s="99"/>
      <c r="N175" s="98"/>
      <c r="O175" s="98"/>
      <c r="P175" s="98"/>
      <c r="Q175" s="97"/>
      <c r="R175" s="96"/>
      <c r="S175" s="98"/>
      <c r="T175" s="98"/>
      <c r="U175" s="98"/>
      <c r="V175" s="98"/>
      <c r="W175" s="98"/>
      <c r="X175" s="98"/>
      <c r="Y175" s="95"/>
      <c r="Z175" s="712"/>
      <c r="AA175" s="712"/>
      <c r="AB175" s="712"/>
      <c r="AC175" s="712"/>
      <c r="AD175" s="712"/>
      <c r="AE175" s="712"/>
      <c r="AF175" s="712"/>
      <c r="AG175" s="712"/>
      <c r="AH175" s="712"/>
      <c r="AI175" s="712"/>
      <c r="AJ175" s="712"/>
      <c r="AK175" s="712"/>
      <c r="AL175" s="712"/>
      <c r="AM175" s="712"/>
      <c r="AN175" s="712"/>
      <c r="AO175" s="712"/>
      <c r="AP175" s="712"/>
      <c r="AQ175" s="712"/>
      <c r="AR175" s="712"/>
      <c r="AS175" s="712"/>
      <c r="AT175" s="712"/>
      <c r="AU175" s="712"/>
      <c r="AV175" s="712"/>
      <c r="AW175" s="712"/>
      <c r="AX175" s="712"/>
      <c r="AY175" s="712"/>
      <c r="AZ175" s="323"/>
      <c r="BA175" s="504"/>
      <c r="BB175" s="497"/>
      <c r="BC175" s="393"/>
      <c r="BD175" s="385"/>
      <c r="BE175" s="385"/>
      <c r="BF175" s="385"/>
      <c r="BG175" s="397"/>
      <c r="BH175" s="393"/>
      <c r="BI175" s="385"/>
      <c r="BJ175" s="385"/>
      <c r="BK175" s="385"/>
      <c r="BL175" s="397"/>
      <c r="BM175" s="393"/>
      <c r="BN175" s="385"/>
      <c r="BO175" s="385"/>
      <c r="BP175" s="385"/>
      <c r="BQ175" s="397"/>
      <c r="BR175" s="393"/>
      <c r="BS175" s="385"/>
      <c r="BT175" s="385"/>
      <c r="BU175" s="385"/>
      <c r="BV175" s="385"/>
      <c r="BW175" s="385"/>
      <c r="BX175" s="385"/>
      <c r="BY175" s="386"/>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440" customFormat="true" ht="15" customHeight="true" x14ac:dyDescent="0.2">
      <c r="A176" s="131"/>
      <c r="B176" s="125"/>
      <c r="C176" s="99"/>
      <c r="D176" s="98"/>
      <c r="E176" s="98"/>
      <c r="F176" s="98"/>
      <c r="G176" s="97"/>
      <c r="H176" s="96"/>
      <c r="I176" s="98"/>
      <c r="J176" s="98"/>
      <c r="K176" s="98"/>
      <c r="L176" s="95"/>
      <c r="M176" s="99"/>
      <c r="N176" s="98"/>
      <c r="O176" s="98"/>
      <c r="P176" s="98"/>
      <c r="Q176" s="97"/>
      <c r="R176" s="96"/>
      <c r="S176" s="98"/>
      <c r="T176" s="98"/>
      <c r="U176" s="98"/>
      <c r="V176" s="98"/>
      <c r="W176" s="98"/>
      <c r="X176" s="98"/>
      <c r="Y176" s="95"/>
      <c r="Z176" s="712"/>
      <c r="AA176" s="712"/>
      <c r="AB176" s="712"/>
      <c r="AC176" s="712"/>
      <c r="AD176" s="712"/>
      <c r="AE176" s="712"/>
      <c r="AF176" s="712"/>
      <c r="AG176" s="712"/>
      <c r="AH176" s="712"/>
      <c r="AI176" s="712"/>
      <c r="AJ176" s="712"/>
      <c r="AK176" s="712"/>
      <c r="AL176" s="712"/>
      <c r="AM176" s="712"/>
      <c r="AN176" s="712"/>
      <c r="AO176" s="712"/>
      <c r="AP176" s="712"/>
      <c r="AQ176" s="712"/>
      <c r="AR176" s="712"/>
      <c r="AS176" s="712"/>
      <c r="AT176" s="712"/>
      <c r="AU176" s="712"/>
      <c r="AV176" s="712"/>
      <c r="AW176" s="712"/>
      <c r="AX176" s="712"/>
      <c r="AY176" s="712"/>
      <c r="AZ176" s="323"/>
      <c r="BA176" s="504"/>
      <c r="BB176" s="497"/>
      <c r="BC176" s="393"/>
      <c r="BD176" s="385"/>
      <c r="BE176" s="385"/>
      <c r="BF176" s="385"/>
      <c r="BG176" s="397"/>
      <c r="BH176" s="393"/>
      <c r="BI176" s="385"/>
      <c r="BJ176" s="385"/>
      <c r="BK176" s="385"/>
      <c r="BL176" s="397"/>
      <c r="BM176" s="393"/>
      <c r="BN176" s="385"/>
      <c r="BO176" s="385"/>
      <c r="BP176" s="385"/>
      <c r="BQ176" s="397"/>
      <c r="BR176" s="393"/>
      <c r="BS176" s="385"/>
      <c r="BT176" s="385"/>
      <c r="BU176" s="385"/>
      <c r="BV176" s="385"/>
      <c r="BW176" s="385"/>
      <c r="BX176" s="385"/>
      <c r="BY176" s="386"/>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440" customFormat="true" ht="15" customHeight="true" x14ac:dyDescent="0.2">
      <c r="A177" s="131"/>
      <c r="B177" s="125"/>
      <c r="C177" s="99"/>
      <c r="D177" s="98"/>
      <c r="E177" s="98"/>
      <c r="F177" s="98"/>
      <c r="G177" s="97"/>
      <c r="H177" s="96"/>
      <c r="I177" s="98"/>
      <c r="J177" s="98"/>
      <c r="K177" s="98"/>
      <c r="L177" s="95"/>
      <c r="M177" s="99"/>
      <c r="N177" s="98"/>
      <c r="O177" s="98"/>
      <c r="P177" s="98"/>
      <c r="Q177" s="97"/>
      <c r="R177" s="96"/>
      <c r="S177" s="98"/>
      <c r="T177" s="98"/>
      <c r="U177" s="98"/>
      <c r="V177" s="98"/>
      <c r="W177" s="98"/>
      <c r="X177" s="98"/>
      <c r="Y177" s="95"/>
      <c r="Z177" s="712"/>
      <c r="AA177" s="712"/>
      <c r="AB177" s="712"/>
      <c r="AC177" s="712"/>
      <c r="AD177" s="712"/>
      <c r="AE177" s="712"/>
      <c r="AF177" s="712"/>
      <c r="AG177" s="712"/>
      <c r="AH177" s="712"/>
      <c r="AI177" s="712"/>
      <c r="AJ177" s="712"/>
      <c r="AK177" s="712"/>
      <c r="AL177" s="712"/>
      <c r="AM177" s="712"/>
      <c r="AN177" s="712"/>
      <c r="AO177" s="712"/>
      <c r="AP177" s="712"/>
      <c r="AQ177" s="712"/>
      <c r="AR177" s="712"/>
      <c r="AS177" s="712"/>
      <c r="AT177" s="712"/>
      <c r="AU177" s="712"/>
      <c r="AV177" s="712"/>
      <c r="AW177" s="712"/>
      <c r="AX177" s="712"/>
      <c r="AY177" s="712"/>
      <c r="AZ177" s="323"/>
      <c r="BA177" s="504"/>
      <c r="BB177" s="497"/>
      <c r="BC177" s="393"/>
      <c r="BD177" s="385"/>
      <c r="BE177" s="385"/>
      <c r="BF177" s="385"/>
      <c r="BG177" s="397"/>
      <c r="BH177" s="393"/>
      <c r="BI177" s="385"/>
      <c r="BJ177" s="385"/>
      <c r="BK177" s="385"/>
      <c r="BL177" s="397"/>
      <c r="BM177" s="393"/>
      <c r="BN177" s="385"/>
      <c r="BO177" s="385"/>
      <c r="BP177" s="385"/>
      <c r="BQ177" s="397"/>
      <c r="BR177" s="393"/>
      <c r="BS177" s="385"/>
      <c r="BT177" s="385"/>
      <c r="BU177" s="385"/>
      <c r="BV177" s="385"/>
      <c r="BW177" s="385"/>
      <c r="BX177" s="385"/>
      <c r="BY177" s="386"/>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440" customFormat="true" ht="15" customHeight="true" x14ac:dyDescent="0.2">
      <c r="A178" s="131"/>
      <c r="B178" s="125"/>
      <c r="C178" s="99"/>
      <c r="D178" s="98"/>
      <c r="E178" s="98"/>
      <c r="F178" s="98"/>
      <c r="G178" s="97"/>
      <c r="H178" s="96"/>
      <c r="I178" s="98"/>
      <c r="J178" s="98"/>
      <c r="K178" s="98"/>
      <c r="L178" s="95"/>
      <c r="M178" s="99"/>
      <c r="N178" s="98"/>
      <c r="O178" s="98"/>
      <c r="P178" s="98"/>
      <c r="Q178" s="97"/>
      <c r="R178" s="96"/>
      <c r="S178" s="98"/>
      <c r="T178" s="98"/>
      <c r="U178" s="98"/>
      <c r="V178" s="98"/>
      <c r="W178" s="98"/>
      <c r="X178" s="98"/>
      <c r="Y178" s="95"/>
      <c r="Z178" s="712"/>
      <c r="AA178" s="712"/>
      <c r="AB178" s="712"/>
      <c r="AC178" s="712"/>
      <c r="AD178" s="712"/>
      <c r="AE178" s="712"/>
      <c r="AF178" s="712"/>
      <c r="AG178" s="712"/>
      <c r="AH178" s="712"/>
      <c r="AI178" s="712"/>
      <c r="AJ178" s="712"/>
      <c r="AK178" s="712"/>
      <c r="AL178" s="712"/>
      <c r="AM178" s="712"/>
      <c r="AN178" s="712"/>
      <c r="AO178" s="712"/>
      <c r="AP178" s="712"/>
      <c r="AQ178" s="712"/>
      <c r="AR178" s="712"/>
      <c r="AS178" s="712"/>
      <c r="AT178" s="712"/>
      <c r="AU178" s="712"/>
      <c r="AV178" s="712"/>
      <c r="AW178" s="712"/>
      <c r="AX178" s="712"/>
      <c r="AY178" s="712"/>
      <c r="AZ178" s="323"/>
      <c r="BA178" s="504"/>
      <c r="BB178" s="497"/>
      <c r="BC178" s="393"/>
      <c r="BD178" s="385"/>
      <c r="BE178" s="385"/>
      <c r="BF178" s="385"/>
      <c r="BG178" s="397"/>
      <c r="BH178" s="393"/>
      <c r="BI178" s="385"/>
      <c r="BJ178" s="385"/>
      <c r="BK178" s="385"/>
      <c r="BL178" s="397"/>
      <c r="BM178" s="393"/>
      <c r="BN178" s="385"/>
      <c r="BO178" s="385"/>
      <c r="BP178" s="385"/>
      <c r="BQ178" s="397"/>
      <c r="BR178" s="393"/>
      <c r="BS178" s="385"/>
      <c r="BT178" s="385"/>
      <c r="BU178" s="385"/>
      <c r="BV178" s="385"/>
      <c r="BW178" s="385"/>
      <c r="BX178" s="385"/>
      <c r="BY178" s="386"/>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440" customFormat="true" ht="15" customHeight="true" x14ac:dyDescent="0.2">
      <c r="A179" s="131"/>
      <c r="B179" s="125"/>
      <c r="C179" s="99"/>
      <c r="D179" s="98"/>
      <c r="E179" s="98"/>
      <c r="F179" s="98"/>
      <c r="G179" s="97"/>
      <c r="H179" s="96"/>
      <c r="I179" s="98"/>
      <c r="J179" s="98"/>
      <c r="K179" s="98"/>
      <c r="L179" s="95"/>
      <c r="M179" s="99"/>
      <c r="N179" s="98"/>
      <c r="O179" s="98"/>
      <c r="P179" s="98"/>
      <c r="Q179" s="97"/>
      <c r="R179" s="96"/>
      <c r="S179" s="98"/>
      <c r="T179" s="98"/>
      <c r="U179" s="98"/>
      <c r="V179" s="98"/>
      <c r="W179" s="98"/>
      <c r="X179" s="98"/>
      <c r="Y179" s="95"/>
      <c r="Z179" s="712"/>
      <c r="AA179" s="712"/>
      <c r="AB179" s="712"/>
      <c r="AC179" s="712"/>
      <c r="AD179" s="712"/>
      <c r="AE179" s="712"/>
      <c r="AF179" s="712"/>
      <c r="AG179" s="712"/>
      <c r="AH179" s="712"/>
      <c r="AI179" s="712"/>
      <c r="AJ179" s="712"/>
      <c r="AK179" s="712"/>
      <c r="AL179" s="712"/>
      <c r="AM179" s="712"/>
      <c r="AN179" s="712"/>
      <c r="AO179" s="712"/>
      <c r="AP179" s="712"/>
      <c r="AQ179" s="712"/>
      <c r="AR179" s="712"/>
      <c r="AS179" s="712"/>
      <c r="AT179" s="712"/>
      <c r="AU179" s="712"/>
      <c r="AV179" s="712"/>
      <c r="AW179" s="712"/>
      <c r="AX179" s="712"/>
      <c r="AY179" s="712"/>
      <c r="AZ179" s="323"/>
      <c r="BA179" s="504"/>
      <c r="BB179" s="497"/>
      <c r="BC179" s="393"/>
      <c r="BD179" s="385"/>
      <c r="BE179" s="385"/>
      <c r="BF179" s="385"/>
      <c r="BG179" s="397"/>
      <c r="BH179" s="393"/>
      <c r="BI179" s="385"/>
      <c r="BJ179" s="385"/>
      <c r="BK179" s="385"/>
      <c r="BL179" s="397"/>
      <c r="BM179" s="393"/>
      <c r="BN179" s="385"/>
      <c r="BO179" s="385"/>
      <c r="BP179" s="385"/>
      <c r="BQ179" s="397"/>
      <c r="BR179" s="393"/>
      <c r="BS179" s="385"/>
      <c r="BT179" s="385"/>
      <c r="BU179" s="385"/>
      <c r="BV179" s="385"/>
      <c r="BW179" s="385"/>
      <c r="BX179" s="385"/>
      <c r="BY179" s="386"/>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440" customFormat="true" ht="15" customHeight="true" x14ac:dyDescent="0.2">
      <c r="A180" s="131"/>
      <c r="B180" s="125"/>
      <c r="C180" s="99"/>
      <c r="D180" s="98"/>
      <c r="E180" s="98"/>
      <c r="F180" s="98"/>
      <c r="G180" s="97"/>
      <c r="H180" s="96"/>
      <c r="I180" s="98"/>
      <c r="J180" s="98"/>
      <c r="K180" s="98"/>
      <c r="L180" s="95"/>
      <c r="M180" s="99"/>
      <c r="N180" s="98"/>
      <c r="O180" s="98"/>
      <c r="P180" s="98"/>
      <c r="Q180" s="97"/>
      <c r="R180" s="96"/>
      <c r="S180" s="98"/>
      <c r="T180" s="98"/>
      <c r="U180" s="98"/>
      <c r="V180" s="98"/>
      <c r="W180" s="98"/>
      <c r="X180" s="98"/>
      <c r="Y180" s="95"/>
      <c r="Z180" s="712"/>
      <c r="AA180" s="712"/>
      <c r="AB180" s="712"/>
      <c r="AC180" s="712"/>
      <c r="AD180" s="712"/>
      <c r="AE180" s="712"/>
      <c r="AF180" s="712"/>
      <c r="AG180" s="712"/>
      <c r="AH180" s="712"/>
      <c r="AI180" s="712"/>
      <c r="AJ180" s="712"/>
      <c r="AK180" s="712"/>
      <c r="AL180" s="712"/>
      <c r="AM180" s="712"/>
      <c r="AN180" s="712"/>
      <c r="AO180" s="712"/>
      <c r="AP180" s="712"/>
      <c r="AQ180" s="712"/>
      <c r="AR180" s="712"/>
      <c r="AS180" s="712"/>
      <c r="AT180" s="712"/>
      <c r="AU180" s="712"/>
      <c r="AV180" s="712"/>
      <c r="AW180" s="712"/>
      <c r="AX180" s="712"/>
      <c r="AY180" s="712"/>
      <c r="AZ180" s="323"/>
      <c r="BA180" s="504"/>
      <c r="BB180" s="497"/>
      <c r="BC180" s="393"/>
      <c r="BD180" s="385"/>
      <c r="BE180" s="385"/>
      <c r="BF180" s="385"/>
      <c r="BG180" s="397"/>
      <c r="BH180" s="393"/>
      <c r="BI180" s="385"/>
      <c r="BJ180" s="385"/>
      <c r="BK180" s="385"/>
      <c r="BL180" s="397"/>
      <c r="BM180" s="393"/>
      <c r="BN180" s="385"/>
      <c r="BO180" s="385"/>
      <c r="BP180" s="385"/>
      <c r="BQ180" s="397"/>
      <c r="BR180" s="393"/>
      <c r="BS180" s="385"/>
      <c r="BT180" s="385"/>
      <c r="BU180" s="385"/>
      <c r="BV180" s="385"/>
      <c r="BW180" s="385"/>
      <c r="BX180" s="385"/>
      <c r="BY180" s="386"/>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440" customFormat="true" ht="15" customHeight="true" x14ac:dyDescent="0.2">
      <c r="A181" s="131"/>
      <c r="B181" s="125"/>
      <c r="C181" s="99"/>
      <c r="D181" s="98"/>
      <c r="E181" s="98"/>
      <c r="F181" s="98"/>
      <c r="G181" s="97"/>
      <c r="H181" s="96"/>
      <c r="I181" s="98"/>
      <c r="J181" s="98"/>
      <c r="K181" s="98"/>
      <c r="L181" s="95"/>
      <c r="M181" s="99"/>
      <c r="N181" s="98"/>
      <c r="O181" s="98"/>
      <c r="P181" s="98"/>
      <c r="Q181" s="97"/>
      <c r="R181" s="96"/>
      <c r="S181" s="98"/>
      <c r="T181" s="98"/>
      <c r="U181" s="98"/>
      <c r="V181" s="98"/>
      <c r="W181" s="98"/>
      <c r="X181" s="98"/>
      <c r="Y181" s="95"/>
      <c r="Z181" s="712"/>
      <c r="AA181" s="712"/>
      <c r="AB181" s="712"/>
      <c r="AC181" s="712"/>
      <c r="AD181" s="712"/>
      <c r="AE181" s="712"/>
      <c r="AF181" s="712"/>
      <c r="AG181" s="712"/>
      <c r="AH181" s="712"/>
      <c r="AI181" s="712"/>
      <c r="AJ181" s="712"/>
      <c r="AK181" s="712"/>
      <c r="AL181" s="712"/>
      <c r="AM181" s="712"/>
      <c r="AN181" s="712"/>
      <c r="AO181" s="712"/>
      <c r="AP181" s="712"/>
      <c r="AQ181" s="712"/>
      <c r="AR181" s="712"/>
      <c r="AS181" s="712"/>
      <c r="AT181" s="712"/>
      <c r="AU181" s="712"/>
      <c r="AV181" s="712"/>
      <c r="AW181" s="712"/>
      <c r="AX181" s="712"/>
      <c r="AY181" s="712"/>
      <c r="AZ181" s="323"/>
      <c r="BA181" s="504"/>
      <c r="BB181" s="497"/>
      <c r="BC181" s="393"/>
      <c r="BD181" s="385"/>
      <c r="BE181" s="385"/>
      <c r="BF181" s="385"/>
      <c r="BG181" s="397"/>
      <c r="BH181" s="393"/>
      <c r="BI181" s="385"/>
      <c r="BJ181" s="385"/>
      <c r="BK181" s="385"/>
      <c r="BL181" s="397"/>
      <c r="BM181" s="393"/>
      <c r="BN181" s="385"/>
      <c r="BO181" s="385"/>
      <c r="BP181" s="385"/>
      <c r="BQ181" s="397"/>
      <c r="BR181" s="393"/>
      <c r="BS181" s="385"/>
      <c r="BT181" s="385"/>
      <c r="BU181" s="385"/>
      <c r="BV181" s="385"/>
      <c r="BW181" s="385"/>
      <c r="BX181" s="385"/>
      <c r="BY181" s="386"/>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440" customFormat="true" ht="15" customHeight="true" x14ac:dyDescent="0.2">
      <c r="A182" s="131"/>
      <c r="B182" s="125"/>
      <c r="C182" s="99"/>
      <c r="D182" s="98"/>
      <c r="E182" s="98"/>
      <c r="F182" s="98"/>
      <c r="G182" s="97"/>
      <c r="H182" s="96"/>
      <c r="I182" s="98"/>
      <c r="J182" s="98"/>
      <c r="K182" s="98"/>
      <c r="L182" s="95"/>
      <c r="M182" s="99"/>
      <c r="N182" s="98"/>
      <c r="O182" s="98"/>
      <c r="P182" s="98"/>
      <c r="Q182" s="97"/>
      <c r="R182" s="96"/>
      <c r="S182" s="98"/>
      <c r="T182" s="98"/>
      <c r="U182" s="98"/>
      <c r="V182" s="98"/>
      <c r="W182" s="98"/>
      <c r="X182" s="98"/>
      <c r="Y182" s="95"/>
      <c r="Z182" s="712"/>
      <c r="AA182" s="712"/>
      <c r="AB182" s="712"/>
      <c r="AC182" s="712"/>
      <c r="AD182" s="712"/>
      <c r="AE182" s="712"/>
      <c r="AF182" s="712"/>
      <c r="AG182" s="712"/>
      <c r="AH182" s="712"/>
      <c r="AI182" s="712"/>
      <c r="AJ182" s="712"/>
      <c r="AK182" s="712"/>
      <c r="AL182" s="712"/>
      <c r="AM182" s="712"/>
      <c r="AN182" s="712"/>
      <c r="AO182" s="712"/>
      <c r="AP182" s="712"/>
      <c r="AQ182" s="712"/>
      <c r="AR182" s="712"/>
      <c r="AS182" s="712"/>
      <c r="AT182" s="712"/>
      <c r="AU182" s="712"/>
      <c r="AV182" s="712"/>
      <c r="AW182" s="712"/>
      <c r="AX182" s="712"/>
      <c r="AY182" s="712"/>
      <c r="AZ182" s="323"/>
      <c r="BA182" s="504"/>
      <c r="BB182" s="497"/>
      <c r="BC182" s="393"/>
      <c r="BD182" s="385"/>
      <c r="BE182" s="385"/>
      <c r="BF182" s="385"/>
      <c r="BG182" s="397"/>
      <c r="BH182" s="393"/>
      <c r="BI182" s="385"/>
      <c r="BJ182" s="385"/>
      <c r="BK182" s="385"/>
      <c r="BL182" s="397"/>
      <c r="BM182" s="393"/>
      <c r="BN182" s="385"/>
      <c r="BO182" s="385"/>
      <c r="BP182" s="385"/>
      <c r="BQ182" s="397"/>
      <c r="BR182" s="393"/>
      <c r="BS182" s="385"/>
      <c r="BT182" s="385"/>
      <c r="BU182" s="385"/>
      <c r="BV182" s="385"/>
      <c r="BW182" s="385"/>
      <c r="BX182" s="385"/>
      <c r="BY182" s="386"/>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440" customFormat="true" ht="15" customHeight="true" x14ac:dyDescent="0.2">
      <c r="A183" s="131"/>
      <c r="B183" s="125"/>
      <c r="C183" s="99"/>
      <c r="D183" s="98"/>
      <c r="E183" s="98"/>
      <c r="F183" s="98"/>
      <c r="G183" s="97"/>
      <c r="H183" s="96"/>
      <c r="I183" s="98"/>
      <c r="J183" s="98"/>
      <c r="K183" s="98"/>
      <c r="L183" s="95"/>
      <c r="M183" s="99"/>
      <c r="N183" s="98"/>
      <c r="O183" s="98"/>
      <c r="P183" s="98"/>
      <c r="Q183" s="97"/>
      <c r="R183" s="96"/>
      <c r="S183" s="98"/>
      <c r="T183" s="98"/>
      <c r="U183" s="98"/>
      <c r="V183" s="98"/>
      <c r="W183" s="98"/>
      <c r="X183" s="98"/>
      <c r="Y183" s="95"/>
      <c r="Z183" s="712"/>
      <c r="AA183" s="712"/>
      <c r="AB183" s="712"/>
      <c r="AC183" s="712"/>
      <c r="AD183" s="712"/>
      <c r="AE183" s="712"/>
      <c r="AF183" s="712"/>
      <c r="AG183" s="712"/>
      <c r="AH183" s="712"/>
      <c r="AI183" s="712"/>
      <c r="AJ183" s="712"/>
      <c r="AK183" s="712"/>
      <c r="AL183" s="712"/>
      <c r="AM183" s="712"/>
      <c r="AN183" s="712"/>
      <c r="AO183" s="712"/>
      <c r="AP183" s="712"/>
      <c r="AQ183" s="712"/>
      <c r="AR183" s="712"/>
      <c r="AS183" s="712"/>
      <c r="AT183" s="712"/>
      <c r="AU183" s="712"/>
      <c r="AV183" s="712"/>
      <c r="AW183" s="712"/>
      <c r="AX183" s="712"/>
      <c r="AY183" s="712"/>
      <c r="AZ183" s="323"/>
      <c r="BA183" s="504"/>
      <c r="BB183" s="497"/>
      <c r="BC183" s="393"/>
      <c r="BD183" s="385"/>
      <c r="BE183" s="385"/>
      <c r="BF183" s="385"/>
      <c r="BG183" s="397"/>
      <c r="BH183" s="393"/>
      <c r="BI183" s="385"/>
      <c r="BJ183" s="385"/>
      <c r="BK183" s="385"/>
      <c r="BL183" s="397"/>
      <c r="BM183" s="393"/>
      <c r="BN183" s="385"/>
      <c r="BO183" s="385"/>
      <c r="BP183" s="385"/>
      <c r="BQ183" s="397"/>
      <c r="BR183" s="393"/>
      <c r="BS183" s="385"/>
      <c r="BT183" s="385"/>
      <c r="BU183" s="385"/>
      <c r="BV183" s="385"/>
      <c r="BW183" s="385"/>
      <c r="BX183" s="385"/>
      <c r="BY183" s="386"/>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440" customFormat="true" ht="15" customHeight="true" x14ac:dyDescent="0.2">
      <c r="A184" s="131"/>
      <c r="B184" s="125"/>
      <c r="C184" s="99"/>
      <c r="D184" s="98"/>
      <c r="E184" s="98"/>
      <c r="F184" s="98"/>
      <c r="G184" s="97"/>
      <c r="H184" s="96"/>
      <c r="I184" s="98"/>
      <c r="J184" s="98"/>
      <c r="K184" s="98"/>
      <c r="L184" s="95"/>
      <c r="M184" s="99"/>
      <c r="N184" s="98"/>
      <c r="O184" s="98"/>
      <c r="P184" s="98"/>
      <c r="Q184" s="97"/>
      <c r="R184" s="96"/>
      <c r="S184" s="98"/>
      <c r="T184" s="98"/>
      <c r="U184" s="98"/>
      <c r="V184" s="98"/>
      <c r="W184" s="98"/>
      <c r="X184" s="98"/>
      <c r="Y184" s="95"/>
      <c r="Z184" s="712"/>
      <c r="AA184" s="712"/>
      <c r="AB184" s="712"/>
      <c r="AC184" s="712"/>
      <c r="AD184" s="712"/>
      <c r="AE184" s="712"/>
      <c r="AF184" s="712"/>
      <c r="AG184" s="712"/>
      <c r="AH184" s="712"/>
      <c r="AI184" s="712"/>
      <c r="AJ184" s="712"/>
      <c r="AK184" s="712"/>
      <c r="AL184" s="712"/>
      <c r="AM184" s="712"/>
      <c r="AN184" s="712"/>
      <c r="AO184" s="712"/>
      <c r="AP184" s="712"/>
      <c r="AQ184" s="712"/>
      <c r="AR184" s="712"/>
      <c r="AS184" s="712"/>
      <c r="AT184" s="712"/>
      <c r="AU184" s="712"/>
      <c r="AV184" s="712"/>
      <c r="AW184" s="712"/>
      <c r="AX184" s="712"/>
      <c r="AY184" s="712"/>
      <c r="AZ184" s="323"/>
      <c r="BA184" s="504"/>
      <c r="BB184" s="497"/>
      <c r="BC184" s="393"/>
      <c r="BD184" s="385"/>
      <c r="BE184" s="385"/>
      <c r="BF184" s="385"/>
      <c r="BG184" s="397"/>
      <c r="BH184" s="393"/>
      <c r="BI184" s="385"/>
      <c r="BJ184" s="385"/>
      <c r="BK184" s="385"/>
      <c r="BL184" s="397"/>
      <c r="BM184" s="393"/>
      <c r="BN184" s="385"/>
      <c r="BO184" s="385"/>
      <c r="BP184" s="385"/>
      <c r="BQ184" s="397"/>
      <c r="BR184" s="393"/>
      <c r="BS184" s="385"/>
      <c r="BT184" s="385"/>
      <c r="BU184" s="385"/>
      <c r="BV184" s="385"/>
      <c r="BW184" s="385"/>
      <c r="BX184" s="385"/>
      <c r="BY184" s="386"/>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440" customFormat="true" ht="15" customHeight="true" x14ac:dyDescent="0.2">
      <c r="A185" s="131"/>
      <c r="B185" s="125"/>
      <c r="C185" s="99"/>
      <c r="D185" s="98"/>
      <c r="E185" s="98"/>
      <c r="F185" s="98"/>
      <c r="G185" s="97"/>
      <c r="H185" s="96"/>
      <c r="I185" s="98"/>
      <c r="J185" s="98"/>
      <c r="K185" s="98"/>
      <c r="L185" s="95"/>
      <c r="M185" s="99"/>
      <c r="N185" s="98"/>
      <c r="O185" s="98"/>
      <c r="P185" s="98"/>
      <c r="Q185" s="97"/>
      <c r="R185" s="96"/>
      <c r="S185" s="98"/>
      <c r="T185" s="98"/>
      <c r="U185" s="98"/>
      <c r="V185" s="98"/>
      <c r="W185" s="98"/>
      <c r="X185" s="98"/>
      <c r="Y185" s="95"/>
      <c r="Z185" s="712"/>
      <c r="AA185" s="712"/>
      <c r="AB185" s="712"/>
      <c r="AC185" s="712"/>
      <c r="AD185" s="712"/>
      <c r="AE185" s="712"/>
      <c r="AF185" s="712"/>
      <c r="AG185" s="712"/>
      <c r="AH185" s="712"/>
      <c r="AI185" s="712"/>
      <c r="AJ185" s="712"/>
      <c r="AK185" s="712"/>
      <c r="AL185" s="712"/>
      <c r="AM185" s="712"/>
      <c r="AN185" s="712"/>
      <c r="AO185" s="712"/>
      <c r="AP185" s="712"/>
      <c r="AQ185" s="712"/>
      <c r="AR185" s="712"/>
      <c r="AS185" s="712"/>
      <c r="AT185" s="712"/>
      <c r="AU185" s="712"/>
      <c r="AV185" s="712"/>
      <c r="AW185" s="712"/>
      <c r="AX185" s="712"/>
      <c r="AY185" s="712"/>
      <c r="AZ185" s="323"/>
      <c r="BA185" s="504"/>
      <c r="BB185" s="497"/>
      <c r="BC185" s="393"/>
      <c r="BD185" s="385"/>
      <c r="BE185" s="385"/>
      <c r="BF185" s="385"/>
      <c r="BG185" s="397"/>
      <c r="BH185" s="393"/>
      <c r="BI185" s="385"/>
      <c r="BJ185" s="385"/>
      <c r="BK185" s="385"/>
      <c r="BL185" s="397"/>
      <c r="BM185" s="393"/>
      <c r="BN185" s="385"/>
      <c r="BO185" s="385"/>
      <c r="BP185" s="385"/>
      <c r="BQ185" s="397"/>
      <c r="BR185" s="393"/>
      <c r="BS185" s="385"/>
      <c r="BT185" s="385"/>
      <c r="BU185" s="385"/>
      <c r="BV185" s="385"/>
      <c r="BW185" s="385"/>
      <c r="BX185" s="385"/>
      <c r="BY185" s="386"/>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440" customFormat="true" ht="15" customHeight="true" x14ac:dyDescent="0.2">
      <c r="A186" s="131"/>
      <c r="B186" s="125"/>
      <c r="C186" s="99"/>
      <c r="D186" s="98"/>
      <c r="E186" s="98"/>
      <c r="F186" s="98"/>
      <c r="G186" s="97"/>
      <c r="H186" s="96"/>
      <c r="I186" s="98"/>
      <c r="J186" s="98"/>
      <c r="K186" s="98"/>
      <c r="L186" s="95"/>
      <c r="M186" s="99"/>
      <c r="N186" s="98"/>
      <c r="O186" s="98"/>
      <c r="P186" s="98"/>
      <c r="Q186" s="97"/>
      <c r="R186" s="96"/>
      <c r="S186" s="98"/>
      <c r="T186" s="98"/>
      <c r="U186" s="98"/>
      <c r="V186" s="98"/>
      <c r="W186" s="98"/>
      <c r="X186" s="98"/>
      <c r="Y186" s="95"/>
      <c r="Z186" s="712"/>
      <c r="AA186" s="712"/>
      <c r="AB186" s="712"/>
      <c r="AC186" s="712"/>
      <c r="AD186" s="712"/>
      <c r="AE186" s="712"/>
      <c r="AF186" s="712"/>
      <c r="AG186" s="712"/>
      <c r="AH186" s="712"/>
      <c r="AI186" s="712"/>
      <c r="AJ186" s="712"/>
      <c r="AK186" s="712"/>
      <c r="AL186" s="712"/>
      <c r="AM186" s="712"/>
      <c r="AN186" s="712"/>
      <c r="AO186" s="712"/>
      <c r="AP186" s="712"/>
      <c r="AQ186" s="712"/>
      <c r="AR186" s="712"/>
      <c r="AS186" s="712"/>
      <c r="AT186" s="712"/>
      <c r="AU186" s="712"/>
      <c r="AV186" s="712"/>
      <c r="AW186" s="712"/>
      <c r="AX186" s="712"/>
      <c r="AY186" s="712"/>
      <c r="AZ186" s="323"/>
      <c r="BA186" s="504"/>
      <c r="BB186" s="497"/>
      <c r="BC186" s="393"/>
      <c r="BD186" s="385"/>
      <c r="BE186" s="385"/>
      <c r="BF186" s="385"/>
      <c r="BG186" s="397"/>
      <c r="BH186" s="393"/>
      <c r="BI186" s="385"/>
      <c r="BJ186" s="385"/>
      <c r="BK186" s="385"/>
      <c r="BL186" s="397"/>
      <c r="BM186" s="393"/>
      <c r="BN186" s="385"/>
      <c r="BO186" s="385"/>
      <c r="BP186" s="385"/>
      <c r="BQ186" s="397"/>
      <c r="BR186" s="393"/>
      <c r="BS186" s="385"/>
      <c r="BT186" s="385"/>
      <c r="BU186" s="385"/>
      <c r="BV186" s="385"/>
      <c r="BW186" s="385"/>
      <c r="BX186" s="385"/>
      <c r="BY186" s="386"/>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440" customFormat="true" ht="15" customHeight="true" x14ac:dyDescent="0.2">
      <c r="A187" s="131"/>
      <c r="B187" s="125"/>
      <c r="C187" s="99"/>
      <c r="D187" s="98"/>
      <c r="E187" s="98"/>
      <c r="F187" s="98"/>
      <c r="G187" s="97"/>
      <c r="H187" s="96"/>
      <c r="I187" s="98"/>
      <c r="J187" s="98"/>
      <c r="K187" s="98"/>
      <c r="L187" s="95"/>
      <c r="M187" s="99"/>
      <c r="N187" s="98"/>
      <c r="O187" s="98"/>
      <c r="P187" s="98"/>
      <c r="Q187" s="97"/>
      <c r="R187" s="96"/>
      <c r="S187" s="98"/>
      <c r="T187" s="98"/>
      <c r="U187" s="98"/>
      <c r="V187" s="98"/>
      <c r="W187" s="98"/>
      <c r="X187" s="98"/>
      <c r="Y187" s="95"/>
      <c r="Z187" s="712"/>
      <c r="AA187" s="712"/>
      <c r="AB187" s="712"/>
      <c r="AC187" s="712"/>
      <c r="AD187" s="712"/>
      <c r="AE187" s="712"/>
      <c r="AF187" s="712"/>
      <c r="AG187" s="712"/>
      <c r="AH187" s="712"/>
      <c r="AI187" s="712"/>
      <c r="AJ187" s="712"/>
      <c r="AK187" s="712"/>
      <c r="AL187" s="712"/>
      <c r="AM187" s="712"/>
      <c r="AN187" s="712"/>
      <c r="AO187" s="712"/>
      <c r="AP187" s="712"/>
      <c r="AQ187" s="712"/>
      <c r="AR187" s="712"/>
      <c r="AS187" s="712"/>
      <c r="AT187" s="712"/>
      <c r="AU187" s="712"/>
      <c r="AV187" s="712"/>
      <c r="AW187" s="712"/>
      <c r="AX187" s="712"/>
      <c r="AY187" s="712"/>
      <c r="AZ187" s="323"/>
      <c r="BA187" s="504"/>
      <c r="BB187" s="497"/>
      <c r="BC187" s="393"/>
      <c r="BD187" s="385"/>
      <c r="BE187" s="385"/>
      <c r="BF187" s="385"/>
      <c r="BG187" s="397"/>
      <c r="BH187" s="393"/>
      <c r="BI187" s="385"/>
      <c r="BJ187" s="385"/>
      <c r="BK187" s="385"/>
      <c r="BL187" s="397"/>
      <c r="BM187" s="393"/>
      <c r="BN187" s="385"/>
      <c r="BO187" s="385"/>
      <c r="BP187" s="385"/>
      <c r="BQ187" s="397"/>
      <c r="BR187" s="393"/>
      <c r="BS187" s="385"/>
      <c r="BT187" s="385"/>
      <c r="BU187" s="385"/>
      <c r="BV187" s="385"/>
      <c r="BW187" s="385"/>
      <c r="BX187" s="385"/>
      <c r="BY187" s="386"/>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440" customFormat="true" ht="15" customHeight="true" x14ac:dyDescent="0.2">
      <c r="A188" s="131"/>
      <c r="B188" s="125"/>
      <c r="C188" s="99"/>
      <c r="D188" s="98"/>
      <c r="E188" s="98"/>
      <c r="F188" s="98"/>
      <c r="G188" s="97"/>
      <c r="H188" s="96"/>
      <c r="I188" s="98"/>
      <c r="J188" s="98"/>
      <c r="K188" s="98"/>
      <c r="L188" s="95"/>
      <c r="M188" s="99"/>
      <c r="N188" s="98"/>
      <c r="O188" s="98"/>
      <c r="P188" s="98"/>
      <c r="Q188" s="97"/>
      <c r="R188" s="96"/>
      <c r="S188" s="98"/>
      <c r="T188" s="98"/>
      <c r="U188" s="98"/>
      <c r="V188" s="98"/>
      <c r="W188" s="98"/>
      <c r="X188" s="98"/>
      <c r="Y188" s="95"/>
      <c r="Z188" s="712"/>
      <c r="AA188" s="712"/>
      <c r="AB188" s="712"/>
      <c r="AC188" s="712"/>
      <c r="AD188" s="712"/>
      <c r="AE188" s="712"/>
      <c r="AF188" s="712"/>
      <c r="AG188" s="712"/>
      <c r="AH188" s="712"/>
      <c r="AI188" s="712"/>
      <c r="AJ188" s="712"/>
      <c r="AK188" s="712"/>
      <c r="AL188" s="712"/>
      <c r="AM188" s="712"/>
      <c r="AN188" s="712"/>
      <c r="AO188" s="712"/>
      <c r="AP188" s="712"/>
      <c r="AQ188" s="712"/>
      <c r="AR188" s="712"/>
      <c r="AS188" s="712"/>
      <c r="AT188" s="712"/>
      <c r="AU188" s="712"/>
      <c r="AV188" s="712"/>
      <c r="AW188" s="712"/>
      <c r="AX188" s="712"/>
      <c r="AY188" s="712"/>
      <c r="AZ188" s="323"/>
      <c r="BA188" s="504"/>
      <c r="BB188" s="497"/>
      <c r="BC188" s="393"/>
      <c r="BD188" s="385"/>
      <c r="BE188" s="385"/>
      <c r="BF188" s="385"/>
      <c r="BG188" s="397"/>
      <c r="BH188" s="393"/>
      <c r="BI188" s="385"/>
      <c r="BJ188" s="385"/>
      <c r="BK188" s="385"/>
      <c r="BL188" s="397"/>
      <c r="BM188" s="393"/>
      <c r="BN188" s="385"/>
      <c r="BO188" s="385"/>
      <c r="BP188" s="385"/>
      <c r="BQ188" s="397"/>
      <c r="BR188" s="393"/>
      <c r="BS188" s="385"/>
      <c r="BT188" s="385"/>
      <c r="BU188" s="385"/>
      <c r="BV188" s="385"/>
      <c r="BW188" s="385"/>
      <c r="BX188" s="385"/>
      <c r="BY188" s="386"/>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440" customFormat="true" ht="15" customHeight="true" x14ac:dyDescent="0.2">
      <c r="A189" s="131"/>
      <c r="B189" s="125"/>
      <c r="C189" s="74"/>
      <c r="D189" s="73"/>
      <c r="E189" s="73"/>
      <c r="F189" s="73"/>
      <c r="G189" s="72"/>
      <c r="H189" s="71"/>
      <c r="I189" s="73"/>
      <c r="J189" s="73"/>
      <c r="K189" s="73"/>
      <c r="L189" s="70"/>
      <c r="M189" s="74"/>
      <c r="N189" s="73"/>
      <c r="O189" s="73"/>
      <c r="P189" s="73"/>
      <c r="Q189" s="72"/>
      <c r="R189" s="71"/>
      <c r="S189" s="73"/>
      <c r="T189" s="73"/>
      <c r="U189" s="73"/>
      <c r="V189" s="73"/>
      <c r="W189" s="73"/>
      <c r="X189" s="73"/>
      <c r="Y189" s="70"/>
      <c r="Z189" s="712"/>
      <c r="AA189" s="712"/>
      <c r="AB189" s="712"/>
      <c r="AC189" s="712"/>
      <c r="AD189" s="712"/>
      <c r="AE189" s="712"/>
      <c r="AF189" s="712"/>
      <c r="AG189" s="712"/>
      <c r="AH189" s="712"/>
      <c r="AI189" s="712"/>
      <c r="AJ189" s="712"/>
      <c r="AK189" s="712"/>
      <c r="AL189" s="712"/>
      <c r="AM189" s="712"/>
      <c r="AN189" s="712"/>
      <c r="AO189" s="712"/>
      <c r="AP189" s="712"/>
      <c r="AQ189" s="712"/>
      <c r="AR189" s="712"/>
      <c r="AS189" s="712"/>
      <c r="AT189" s="712"/>
      <c r="AU189" s="712"/>
      <c r="AV189" s="712"/>
      <c r="AW189" s="712"/>
      <c r="AX189" s="712"/>
      <c r="AY189" s="712"/>
      <c r="AZ189" s="323"/>
      <c r="BA189" s="504"/>
      <c r="BB189" s="497"/>
      <c r="BC189" s="393"/>
      <c r="BD189" s="385"/>
      <c r="BE189" s="385"/>
      <c r="BF189" s="385"/>
      <c r="BG189" s="397"/>
      <c r="BH189" s="393"/>
      <c r="BI189" s="385"/>
      <c r="BJ189" s="385"/>
      <c r="BK189" s="385"/>
      <c r="BL189" s="397"/>
      <c r="BM189" s="393"/>
      <c r="BN189" s="385"/>
      <c r="BO189" s="385"/>
      <c r="BP189" s="385"/>
      <c r="BQ189" s="397"/>
      <c r="BR189" s="393"/>
      <c r="BS189" s="385"/>
      <c r="BT189" s="385"/>
      <c r="BU189" s="385"/>
      <c r="BV189" s="385"/>
      <c r="BW189" s="385"/>
      <c r="BX189" s="385"/>
      <c r="BY189" s="386"/>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440" customFormat="true" ht="15" customHeight="true" x14ac:dyDescent="0.2">
      <c r="A190" s="131"/>
      <c r="B190" s="125"/>
      <c r="C190" s="74"/>
      <c r="D190" s="73"/>
      <c r="E190" s="73"/>
      <c r="F190" s="73"/>
      <c r="G190" s="72"/>
      <c r="H190" s="71"/>
      <c r="I190" s="73"/>
      <c r="J190" s="73"/>
      <c r="K190" s="73"/>
      <c r="L190" s="70"/>
      <c r="M190" s="74"/>
      <c r="N190" s="73"/>
      <c r="O190" s="73"/>
      <c r="P190" s="73"/>
      <c r="Q190" s="72"/>
      <c r="R190" s="71"/>
      <c r="S190" s="73"/>
      <c r="T190" s="73"/>
      <c r="U190" s="73"/>
      <c r="V190" s="73"/>
      <c r="W190" s="73"/>
      <c r="X190" s="73"/>
      <c r="Y190" s="70"/>
      <c r="Z190" s="712"/>
      <c r="AA190" s="712"/>
      <c r="AB190" s="712"/>
      <c r="AC190" s="712"/>
      <c r="AD190" s="712"/>
      <c r="AE190" s="712"/>
      <c r="AF190" s="712"/>
      <c r="AG190" s="712"/>
      <c r="AH190" s="712"/>
      <c r="AI190" s="712"/>
      <c r="AJ190" s="712"/>
      <c r="AK190" s="712"/>
      <c r="AL190" s="712"/>
      <c r="AM190" s="712"/>
      <c r="AN190" s="712"/>
      <c r="AO190" s="712"/>
      <c r="AP190" s="712"/>
      <c r="AQ190" s="712"/>
      <c r="AR190" s="712"/>
      <c r="AS190" s="712"/>
      <c r="AT190" s="712"/>
      <c r="AU190" s="712"/>
      <c r="AV190" s="712"/>
      <c r="AW190" s="712"/>
      <c r="AX190" s="712"/>
      <c r="AY190" s="712"/>
      <c r="AZ190" s="323"/>
      <c r="BA190" s="504"/>
      <c r="BB190" s="497"/>
      <c r="BC190" s="393"/>
      <c r="BD190" s="385"/>
      <c r="BE190" s="385"/>
      <c r="BF190" s="385"/>
      <c r="BG190" s="397"/>
      <c r="BH190" s="393"/>
      <c r="BI190" s="385"/>
      <c r="BJ190" s="385"/>
      <c r="BK190" s="385"/>
      <c r="BL190" s="397"/>
      <c r="BM190" s="393"/>
      <c r="BN190" s="385"/>
      <c r="BO190" s="385"/>
      <c r="BP190" s="385"/>
      <c r="BQ190" s="397"/>
      <c r="BR190" s="393"/>
      <c r="BS190" s="385"/>
      <c r="BT190" s="385"/>
      <c r="BU190" s="385"/>
      <c r="BV190" s="385"/>
      <c r="BW190" s="385"/>
      <c r="BX190" s="385"/>
      <c r="BY190" s="386"/>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440" customFormat="true" ht="15" customHeight="true" x14ac:dyDescent="0.2">
      <c r="A191" s="131"/>
      <c r="B191" s="125"/>
      <c r="C191" s="74"/>
      <c r="D191" s="73"/>
      <c r="E191" s="73"/>
      <c r="F191" s="73"/>
      <c r="G191" s="72"/>
      <c r="H191" s="71"/>
      <c r="I191" s="73"/>
      <c r="J191" s="73"/>
      <c r="K191" s="73"/>
      <c r="L191" s="70"/>
      <c r="M191" s="74"/>
      <c r="N191" s="73"/>
      <c r="O191" s="73"/>
      <c r="P191" s="73"/>
      <c r="Q191" s="72"/>
      <c r="R191" s="71"/>
      <c r="S191" s="73"/>
      <c r="T191" s="73"/>
      <c r="U191" s="73"/>
      <c r="V191" s="73"/>
      <c r="W191" s="73"/>
      <c r="X191" s="73"/>
      <c r="Y191" s="70"/>
      <c r="Z191" s="712"/>
      <c r="AA191" s="712"/>
      <c r="AB191" s="712"/>
      <c r="AC191" s="712"/>
      <c r="AD191" s="712"/>
      <c r="AE191" s="712"/>
      <c r="AF191" s="712"/>
      <c r="AG191" s="712"/>
      <c r="AH191" s="712"/>
      <c r="AI191" s="712"/>
      <c r="AJ191" s="712"/>
      <c r="AK191" s="712"/>
      <c r="AL191" s="712"/>
      <c r="AM191" s="712"/>
      <c r="AN191" s="712"/>
      <c r="AO191" s="712"/>
      <c r="AP191" s="712"/>
      <c r="AQ191" s="712"/>
      <c r="AR191" s="712"/>
      <c r="AS191" s="712"/>
      <c r="AT191" s="712"/>
      <c r="AU191" s="712"/>
      <c r="AV191" s="712"/>
      <c r="AW191" s="712"/>
      <c r="AX191" s="712"/>
      <c r="AY191" s="712"/>
      <c r="AZ191" s="323"/>
      <c r="BA191" s="504"/>
      <c r="BB191" s="497"/>
      <c r="BC191" s="393"/>
      <c r="BD191" s="385"/>
      <c r="BE191" s="385"/>
      <c r="BF191" s="385"/>
      <c r="BG191" s="397"/>
      <c r="BH191" s="393"/>
      <c r="BI191" s="385"/>
      <c r="BJ191" s="385"/>
      <c r="BK191" s="385"/>
      <c r="BL191" s="397"/>
      <c r="BM191" s="393"/>
      <c r="BN191" s="385"/>
      <c r="BO191" s="385"/>
      <c r="BP191" s="385"/>
      <c r="BQ191" s="397"/>
      <c r="BR191" s="393"/>
      <c r="BS191" s="385"/>
      <c r="BT191" s="385"/>
      <c r="BU191" s="385"/>
      <c r="BV191" s="385"/>
      <c r="BW191" s="385"/>
      <c r="BX191" s="385"/>
      <c r="BY191" s="386"/>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440" customFormat="true" ht="15" customHeight="true" x14ac:dyDescent="0.2">
      <c r="A192" s="131"/>
      <c r="B192" s="125"/>
      <c r="C192" s="74"/>
      <c r="D192" s="73"/>
      <c r="E192" s="73"/>
      <c r="F192" s="73"/>
      <c r="G192" s="72"/>
      <c r="H192" s="71"/>
      <c r="I192" s="73"/>
      <c r="J192" s="73"/>
      <c r="K192" s="73"/>
      <c r="L192" s="70"/>
      <c r="M192" s="74"/>
      <c r="N192" s="73"/>
      <c r="O192" s="73"/>
      <c r="P192" s="73"/>
      <c r="Q192" s="72"/>
      <c r="R192" s="71"/>
      <c r="S192" s="73"/>
      <c r="T192" s="73"/>
      <c r="U192" s="73"/>
      <c r="V192" s="73"/>
      <c r="W192" s="73"/>
      <c r="X192" s="73"/>
      <c r="Y192" s="70"/>
      <c r="Z192" s="712"/>
      <c r="AA192" s="712"/>
      <c r="AB192" s="712"/>
      <c r="AC192" s="712"/>
      <c r="AD192" s="712"/>
      <c r="AE192" s="712"/>
      <c r="AF192" s="712"/>
      <c r="AG192" s="712"/>
      <c r="AH192" s="712"/>
      <c r="AI192" s="712"/>
      <c r="AJ192" s="712"/>
      <c r="AK192" s="712"/>
      <c r="AL192" s="712"/>
      <c r="AM192" s="712"/>
      <c r="AN192" s="712"/>
      <c r="AO192" s="712"/>
      <c r="AP192" s="712"/>
      <c r="AQ192" s="712"/>
      <c r="AR192" s="712"/>
      <c r="AS192" s="712"/>
      <c r="AT192" s="712"/>
      <c r="AU192" s="712"/>
      <c r="AV192" s="712"/>
      <c r="AW192" s="712"/>
      <c r="AX192" s="712"/>
      <c r="AY192" s="712"/>
      <c r="AZ192" s="323"/>
      <c r="BA192" s="504"/>
      <c r="BB192" s="497"/>
      <c r="BC192" s="393"/>
      <c r="BD192" s="385"/>
      <c r="BE192" s="385"/>
      <c r="BF192" s="385"/>
      <c r="BG192" s="397"/>
      <c r="BH192" s="393"/>
      <c r="BI192" s="385"/>
      <c r="BJ192" s="385"/>
      <c r="BK192" s="385"/>
      <c r="BL192" s="397"/>
      <c r="BM192" s="393"/>
      <c r="BN192" s="385"/>
      <c r="BO192" s="385"/>
      <c r="BP192" s="385"/>
      <c r="BQ192" s="397"/>
      <c r="BR192" s="393"/>
      <c r="BS192" s="385"/>
      <c r="BT192" s="385"/>
      <c r="BU192" s="385"/>
      <c r="BV192" s="385"/>
      <c r="BW192" s="385"/>
      <c r="BX192" s="385"/>
      <c r="BY192" s="386"/>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440" customFormat="true" ht="15" customHeight="true" x14ac:dyDescent="0.2">
      <c r="A193" s="131"/>
      <c r="B193" s="125"/>
      <c r="C193" s="74"/>
      <c r="D193" s="73"/>
      <c r="E193" s="73"/>
      <c r="F193" s="73"/>
      <c r="G193" s="72"/>
      <c r="H193" s="71"/>
      <c r="I193" s="73"/>
      <c r="J193" s="73"/>
      <c r="K193" s="73"/>
      <c r="L193" s="70"/>
      <c r="M193" s="74"/>
      <c r="N193" s="73"/>
      <c r="O193" s="73"/>
      <c r="P193" s="73"/>
      <c r="Q193" s="72"/>
      <c r="R193" s="71"/>
      <c r="S193" s="73"/>
      <c r="T193" s="73"/>
      <c r="U193" s="73"/>
      <c r="V193" s="73"/>
      <c r="W193" s="73"/>
      <c r="X193" s="73"/>
      <c r="Y193" s="70"/>
      <c r="Z193" s="712"/>
      <c r="AA193" s="712"/>
      <c r="AB193" s="712"/>
      <c r="AC193" s="712"/>
      <c r="AD193" s="712"/>
      <c r="AE193" s="712"/>
      <c r="AF193" s="712"/>
      <c r="AG193" s="712"/>
      <c r="AH193" s="712"/>
      <c r="AI193" s="712"/>
      <c r="AJ193" s="712"/>
      <c r="AK193" s="712"/>
      <c r="AL193" s="712"/>
      <c r="AM193" s="712"/>
      <c r="AN193" s="712"/>
      <c r="AO193" s="712"/>
      <c r="AP193" s="712"/>
      <c r="AQ193" s="712"/>
      <c r="AR193" s="712"/>
      <c r="AS193" s="712"/>
      <c r="AT193" s="712"/>
      <c r="AU193" s="712"/>
      <c r="AV193" s="712"/>
      <c r="AW193" s="712"/>
      <c r="AX193" s="712"/>
      <c r="AY193" s="712"/>
      <c r="AZ193" s="323"/>
      <c r="BA193" s="504"/>
      <c r="BB193" s="497"/>
      <c r="BC193" s="393"/>
      <c r="BD193" s="385"/>
      <c r="BE193" s="385"/>
      <c r="BF193" s="385"/>
      <c r="BG193" s="397"/>
      <c r="BH193" s="393"/>
      <c r="BI193" s="385"/>
      <c r="BJ193" s="385"/>
      <c r="BK193" s="385"/>
      <c r="BL193" s="397"/>
      <c r="BM193" s="393"/>
      <c r="BN193" s="385"/>
      <c r="BO193" s="385"/>
      <c r="BP193" s="385"/>
      <c r="BQ193" s="397"/>
      <c r="BR193" s="393"/>
      <c r="BS193" s="385"/>
      <c r="BT193" s="385"/>
      <c r="BU193" s="385"/>
      <c r="BV193" s="385"/>
      <c r="BW193" s="385"/>
      <c r="BX193" s="385"/>
      <c r="BY193" s="386"/>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440" customFormat="true" ht="15" customHeight="true" x14ac:dyDescent="0.2">
      <c r="A194" s="152"/>
      <c r="B194" s="124"/>
      <c r="C194" s="94"/>
      <c r="D194" s="101"/>
      <c r="E194" s="101"/>
      <c r="F194" s="101"/>
      <c r="G194" s="100"/>
      <c r="H194" s="93"/>
      <c r="I194" s="101"/>
      <c r="J194" s="101"/>
      <c r="K194" s="101"/>
      <c r="L194" s="92"/>
      <c r="M194" s="94"/>
      <c r="N194" s="101"/>
      <c r="O194" s="101"/>
      <c r="P194" s="101"/>
      <c r="Q194" s="100"/>
      <c r="R194" s="93"/>
      <c r="S194" s="101"/>
      <c r="T194" s="101"/>
      <c r="U194" s="101"/>
      <c r="V194" s="101"/>
      <c r="W194" s="101"/>
      <c r="X194" s="101"/>
      <c r="Y194" s="92"/>
      <c r="Z194" s="712"/>
      <c r="AA194" s="712"/>
      <c r="AB194" s="712"/>
      <c r="AC194" s="712"/>
      <c r="AD194" s="712"/>
      <c r="AE194" s="712"/>
      <c r="AF194" s="712"/>
      <c r="AG194" s="712"/>
      <c r="AH194" s="712"/>
      <c r="AI194" s="712"/>
      <c r="AJ194" s="712"/>
      <c r="AK194" s="712"/>
      <c r="AL194" s="712"/>
      <c r="AM194" s="712"/>
      <c r="AN194" s="712"/>
      <c r="AO194" s="712"/>
      <c r="AP194" s="712"/>
      <c r="AQ194" s="712"/>
      <c r="AR194" s="712"/>
      <c r="AS194" s="712"/>
      <c r="AT194" s="712"/>
      <c r="AU194" s="712"/>
      <c r="AV194" s="712"/>
      <c r="AW194" s="712"/>
      <c r="AX194" s="712"/>
      <c r="AY194" s="712"/>
      <c r="AZ194" s="323"/>
      <c r="BA194" s="504"/>
      <c r="BB194" s="497"/>
      <c r="BC194" s="393"/>
      <c r="BD194" s="385"/>
      <c r="BE194" s="385"/>
      <c r="BF194" s="385"/>
      <c r="BG194" s="397"/>
      <c r="BH194" s="393"/>
      <c r="BI194" s="385"/>
      <c r="BJ194" s="385"/>
      <c r="BK194" s="385"/>
      <c r="BL194" s="397"/>
      <c r="BM194" s="393"/>
      <c r="BN194" s="385"/>
      <c r="BO194" s="385"/>
      <c r="BP194" s="385"/>
      <c r="BQ194" s="397"/>
      <c r="BR194" s="393"/>
      <c r="BS194" s="385"/>
      <c r="BT194" s="385"/>
      <c r="BU194" s="385"/>
      <c r="BV194" s="385"/>
      <c r="BW194" s="385"/>
      <c r="BX194" s="385"/>
      <c r="BY194" s="386"/>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295" customFormat="true" ht="15" customHeight="true" x14ac:dyDescent="0.2">
      <c r="A195" s="152"/>
      <c r="B195" s="124"/>
      <c r="C195" s="94"/>
      <c r="D195" s="101"/>
      <c r="E195" s="101"/>
      <c r="F195" s="101"/>
      <c r="G195" s="100"/>
      <c r="H195" s="93"/>
      <c r="I195" s="101"/>
      <c r="J195" s="101"/>
      <c r="K195" s="101"/>
      <c r="L195" s="92"/>
      <c r="M195" s="94"/>
      <c r="N195" s="101"/>
      <c r="O195" s="101"/>
      <c r="P195" s="101"/>
      <c r="Q195" s="100"/>
      <c r="R195" s="93"/>
      <c r="S195" s="101"/>
      <c r="T195" s="101"/>
      <c r="U195" s="101"/>
      <c r="V195" s="101"/>
      <c r="W195" s="101"/>
      <c r="X195" s="101"/>
      <c r="Y195" s="92"/>
      <c r="Z195" s="712"/>
      <c r="AA195" s="712"/>
      <c r="AB195" s="712"/>
      <c r="AC195" s="712"/>
      <c r="AD195" s="712"/>
      <c r="AE195" s="712"/>
      <c r="AF195" s="712"/>
      <c r="AG195" s="712"/>
      <c r="AH195" s="712"/>
      <c r="AI195" s="712"/>
      <c r="AJ195" s="712"/>
      <c r="AK195" s="712"/>
      <c r="AL195" s="712"/>
      <c r="AM195" s="712"/>
      <c r="AN195" s="712"/>
      <c r="AO195" s="712"/>
      <c r="AP195" s="712"/>
      <c r="AQ195" s="712"/>
      <c r="AR195" s="712"/>
      <c r="AS195" s="712"/>
      <c r="AT195" s="712"/>
      <c r="AU195" s="712"/>
      <c r="AV195" s="712"/>
      <c r="AW195" s="712"/>
      <c r="AX195" s="712"/>
      <c r="AY195" s="712"/>
      <c r="AZ195" s="323"/>
      <c r="BA195" s="504"/>
      <c r="BB195" s="497"/>
      <c r="BC195" s="393"/>
      <c r="BD195" s="385"/>
      <c r="BE195" s="385"/>
      <c r="BF195" s="385"/>
      <c r="BG195" s="397"/>
      <c r="BH195" s="393"/>
      <c r="BI195" s="385"/>
      <c r="BJ195" s="385"/>
      <c r="BK195" s="385"/>
      <c r="BL195" s="397"/>
      <c r="BM195" s="393"/>
      <c r="BN195" s="385"/>
      <c r="BO195" s="385"/>
      <c r="BP195" s="385"/>
      <c r="BQ195" s="397"/>
      <c r="BR195" s="393"/>
      <c r="BS195" s="385"/>
      <c r="BT195" s="385"/>
      <c r="BU195" s="385"/>
      <c r="BV195" s="385"/>
      <c r="BW195" s="385"/>
      <c r="BX195" s="385"/>
      <c r="BY195" s="386"/>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295" customFormat="true" ht="15" customHeight="true" x14ac:dyDescent="0.2">
      <c r="A196" s="152"/>
      <c r="B196" s="124"/>
      <c r="C196" s="94"/>
      <c r="D196" s="101"/>
      <c r="E196" s="101"/>
      <c r="F196" s="101"/>
      <c r="G196" s="100"/>
      <c r="H196" s="93"/>
      <c r="I196" s="101"/>
      <c r="J196" s="101"/>
      <c r="K196" s="101"/>
      <c r="L196" s="92"/>
      <c r="M196" s="94"/>
      <c r="N196" s="101"/>
      <c r="O196" s="101"/>
      <c r="P196" s="101"/>
      <c r="Q196" s="100"/>
      <c r="R196" s="93"/>
      <c r="S196" s="101"/>
      <c r="T196" s="101"/>
      <c r="U196" s="101"/>
      <c r="V196" s="101"/>
      <c r="W196" s="101"/>
      <c r="X196" s="101"/>
      <c r="Y196" s="92"/>
      <c r="Z196" s="712"/>
      <c r="AA196" s="712"/>
      <c r="AB196" s="712"/>
      <c r="AC196" s="712"/>
      <c r="AD196" s="712"/>
      <c r="AE196" s="712"/>
      <c r="AF196" s="712"/>
      <c r="AG196" s="712"/>
      <c r="AH196" s="712"/>
      <c r="AI196" s="712"/>
      <c r="AJ196" s="712"/>
      <c r="AK196" s="712"/>
      <c r="AL196" s="712"/>
      <c r="AM196" s="712"/>
      <c r="AN196" s="712"/>
      <c r="AO196" s="712"/>
      <c r="AP196" s="712"/>
      <c r="AQ196" s="712"/>
      <c r="AR196" s="712"/>
      <c r="AS196" s="712"/>
      <c r="AT196" s="712"/>
      <c r="AU196" s="712"/>
      <c r="AV196" s="712"/>
      <c r="AW196" s="712"/>
      <c r="AX196" s="712"/>
      <c r="AY196" s="712"/>
      <c r="AZ196" s="323"/>
      <c r="BA196" s="504"/>
      <c r="BB196" s="497"/>
      <c r="BC196" s="393"/>
      <c r="BD196" s="385"/>
      <c r="BE196" s="385"/>
      <c r="BF196" s="385"/>
      <c r="BG196" s="397"/>
      <c r="BH196" s="393"/>
      <c r="BI196" s="385"/>
      <c r="BJ196" s="385"/>
      <c r="BK196" s="385"/>
      <c r="BL196" s="397"/>
      <c r="BM196" s="393"/>
      <c r="BN196" s="385"/>
      <c r="BO196" s="385"/>
      <c r="BP196" s="385"/>
      <c r="BQ196" s="397"/>
      <c r="BR196" s="393"/>
      <c r="BS196" s="385"/>
      <c r="BT196" s="385"/>
      <c r="BU196" s="385"/>
      <c r="BV196" s="385"/>
      <c r="BW196" s="385"/>
      <c r="BX196" s="385"/>
      <c r="BY196" s="386"/>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295" customFormat="true" ht="15" customHeight="true" x14ac:dyDescent="0.2">
      <c r="A197" s="152"/>
      <c r="B197" s="124"/>
      <c r="C197" s="94"/>
      <c r="D197" s="101"/>
      <c r="E197" s="101"/>
      <c r="F197" s="101"/>
      <c r="G197" s="100"/>
      <c r="H197" s="93"/>
      <c r="I197" s="101"/>
      <c r="J197" s="101"/>
      <c r="K197" s="101"/>
      <c r="L197" s="92"/>
      <c r="M197" s="94"/>
      <c r="N197" s="101"/>
      <c r="O197" s="101"/>
      <c r="P197" s="101"/>
      <c r="Q197" s="100"/>
      <c r="R197" s="93"/>
      <c r="S197" s="101"/>
      <c r="T197" s="101"/>
      <c r="U197" s="101"/>
      <c r="V197" s="101"/>
      <c r="W197" s="101"/>
      <c r="X197" s="101"/>
      <c r="Y197" s="92"/>
      <c r="Z197" s="712"/>
      <c r="AA197" s="712"/>
      <c r="AB197" s="712"/>
      <c r="AC197" s="712"/>
      <c r="AD197" s="712"/>
      <c r="AE197" s="712"/>
      <c r="AF197" s="712"/>
      <c r="AG197" s="712"/>
      <c r="AH197" s="712"/>
      <c r="AI197" s="712"/>
      <c r="AJ197" s="712"/>
      <c r="AK197" s="712"/>
      <c r="AL197" s="712"/>
      <c r="AM197" s="712"/>
      <c r="AN197" s="712"/>
      <c r="AO197" s="712"/>
      <c r="AP197" s="712"/>
      <c r="AQ197" s="712"/>
      <c r="AR197" s="712"/>
      <c r="AS197" s="712"/>
      <c r="AT197" s="712"/>
      <c r="AU197" s="712"/>
      <c r="AV197" s="712"/>
      <c r="AW197" s="712"/>
      <c r="AX197" s="712"/>
      <c r="AY197" s="712"/>
      <c r="AZ197" s="323"/>
      <c r="BA197" s="504"/>
      <c r="BB197" s="497"/>
      <c r="BC197" s="393"/>
      <c r="BD197" s="385"/>
      <c r="BE197" s="385"/>
      <c r="BF197" s="385"/>
      <c r="BG197" s="397"/>
      <c r="BH197" s="393"/>
      <c r="BI197" s="385"/>
      <c r="BJ197" s="385"/>
      <c r="BK197" s="385"/>
      <c r="BL197" s="397"/>
      <c r="BM197" s="393"/>
      <c r="BN197" s="385"/>
      <c r="BO197" s="385"/>
      <c r="BP197" s="385"/>
      <c r="BQ197" s="397"/>
      <c r="BR197" s="393"/>
      <c r="BS197" s="385"/>
      <c r="BT197" s="385"/>
      <c r="BU197" s="385"/>
      <c r="BV197" s="385"/>
      <c r="BW197" s="385"/>
      <c r="BX197" s="385"/>
      <c r="BY197" s="386"/>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295" customFormat="true" ht="15" customHeight="true" x14ac:dyDescent="0.2">
      <c r="A198" s="152"/>
      <c r="B198" s="124"/>
      <c r="C198" s="94"/>
      <c r="D198" s="101"/>
      <c r="E198" s="101"/>
      <c r="F198" s="101"/>
      <c r="G198" s="100"/>
      <c r="H198" s="93"/>
      <c r="I198" s="101"/>
      <c r="J198" s="101"/>
      <c r="K198" s="101"/>
      <c r="L198" s="92"/>
      <c r="M198" s="94"/>
      <c r="N198" s="101"/>
      <c r="O198" s="101"/>
      <c r="P198" s="101"/>
      <c r="Q198" s="100"/>
      <c r="R198" s="93"/>
      <c r="S198" s="101"/>
      <c r="T198" s="101"/>
      <c r="U198" s="101"/>
      <c r="V198" s="101"/>
      <c r="W198" s="101"/>
      <c r="X198" s="101"/>
      <c r="Y198" s="92"/>
      <c r="Z198" s="712"/>
      <c r="AA198" s="712"/>
      <c r="AB198" s="712"/>
      <c r="AC198" s="712"/>
      <c r="AD198" s="712"/>
      <c r="AE198" s="712"/>
      <c r="AF198" s="712"/>
      <c r="AG198" s="712"/>
      <c r="AH198" s="712"/>
      <c r="AI198" s="712"/>
      <c r="AJ198" s="712"/>
      <c r="AK198" s="712"/>
      <c r="AL198" s="712"/>
      <c r="AM198" s="712"/>
      <c r="AN198" s="712"/>
      <c r="AO198" s="712"/>
      <c r="AP198" s="712"/>
      <c r="AQ198" s="712"/>
      <c r="AR198" s="712"/>
      <c r="AS198" s="712"/>
      <c r="AT198" s="712"/>
      <c r="AU198" s="712"/>
      <c r="AV198" s="712"/>
      <c r="AW198" s="712"/>
      <c r="AX198" s="712"/>
      <c r="AY198" s="712"/>
      <c r="AZ198" s="323"/>
      <c r="BA198" s="504"/>
      <c r="BB198" s="497"/>
      <c r="BC198" s="393"/>
      <c r="BD198" s="385"/>
      <c r="BE198" s="385"/>
      <c r="BF198" s="385"/>
      <c r="BG198" s="397"/>
      <c r="BH198" s="393"/>
      <c r="BI198" s="385"/>
      <c r="BJ198" s="385"/>
      <c r="BK198" s="385"/>
      <c r="BL198" s="397"/>
      <c r="BM198" s="393"/>
      <c r="BN198" s="385"/>
      <c r="BO198" s="385"/>
      <c r="BP198" s="385"/>
      <c r="BQ198" s="397"/>
      <c r="BR198" s="393"/>
      <c r="BS198" s="385"/>
      <c r="BT198" s="385"/>
      <c r="BU198" s="385"/>
      <c r="BV198" s="385"/>
      <c r="BW198" s="385"/>
      <c r="BX198" s="385"/>
      <c r="BY198" s="386"/>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295" customFormat="true" ht="15" customHeight="true" x14ac:dyDescent="0.2">
      <c r="A199" s="152"/>
      <c r="B199" s="124"/>
      <c r="C199" s="94"/>
      <c r="D199" s="101"/>
      <c r="E199" s="101"/>
      <c r="F199" s="101"/>
      <c r="G199" s="100"/>
      <c r="H199" s="93"/>
      <c r="I199" s="101"/>
      <c r="J199" s="101"/>
      <c r="K199" s="101"/>
      <c r="L199" s="92"/>
      <c r="M199" s="94"/>
      <c r="N199" s="101"/>
      <c r="O199" s="101"/>
      <c r="P199" s="101"/>
      <c r="Q199" s="100"/>
      <c r="R199" s="93"/>
      <c r="S199" s="101"/>
      <c r="T199" s="101"/>
      <c r="U199" s="101"/>
      <c r="V199" s="101"/>
      <c r="W199" s="101"/>
      <c r="X199" s="101"/>
      <c r="Y199" s="92"/>
      <c r="Z199" s="712"/>
      <c r="AA199" s="712"/>
      <c r="AB199" s="712"/>
      <c r="AC199" s="712"/>
      <c r="AD199" s="712"/>
      <c r="AE199" s="712"/>
      <c r="AF199" s="712"/>
      <c r="AG199" s="712"/>
      <c r="AH199" s="712"/>
      <c r="AI199" s="712"/>
      <c r="AJ199" s="712"/>
      <c r="AK199" s="712"/>
      <c r="AL199" s="712"/>
      <c r="AM199" s="712"/>
      <c r="AN199" s="712"/>
      <c r="AO199" s="712"/>
      <c r="AP199" s="712"/>
      <c r="AQ199" s="712"/>
      <c r="AR199" s="712"/>
      <c r="AS199" s="712"/>
      <c r="AT199" s="712"/>
      <c r="AU199" s="712"/>
      <c r="AV199" s="712"/>
      <c r="AW199" s="712"/>
      <c r="AX199" s="712"/>
      <c r="AY199" s="712"/>
      <c r="AZ199" s="323"/>
      <c r="BA199" s="504"/>
      <c r="BB199" s="497"/>
      <c r="BC199" s="393"/>
      <c r="BD199" s="385"/>
      <c r="BE199" s="385"/>
      <c r="BF199" s="385"/>
      <c r="BG199" s="397"/>
      <c r="BH199" s="393"/>
      <c r="BI199" s="385"/>
      <c r="BJ199" s="385"/>
      <c r="BK199" s="385"/>
      <c r="BL199" s="397"/>
      <c r="BM199" s="393"/>
      <c r="BN199" s="385"/>
      <c r="BO199" s="385"/>
      <c r="BP199" s="385"/>
      <c r="BQ199" s="397"/>
      <c r="BR199" s="393"/>
      <c r="BS199" s="385"/>
      <c r="BT199" s="385"/>
      <c r="BU199" s="385"/>
      <c r="BV199" s="385"/>
      <c r="BW199" s="385"/>
      <c r="BX199" s="385"/>
      <c r="BY199" s="386"/>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295" customFormat="true" ht="15" customHeight="true" x14ac:dyDescent="0.2">
      <c r="A200" s="152"/>
      <c r="B200" s="124"/>
      <c r="C200" s="94"/>
      <c r="D200" s="101"/>
      <c r="E200" s="101"/>
      <c r="F200" s="101"/>
      <c r="G200" s="100"/>
      <c r="H200" s="93"/>
      <c r="I200" s="101"/>
      <c r="J200" s="101"/>
      <c r="K200" s="101"/>
      <c r="L200" s="92"/>
      <c r="M200" s="94"/>
      <c r="N200" s="101"/>
      <c r="O200" s="101"/>
      <c r="P200" s="101"/>
      <c r="Q200" s="100"/>
      <c r="R200" s="93"/>
      <c r="S200" s="101"/>
      <c r="T200" s="101"/>
      <c r="U200" s="101"/>
      <c r="V200" s="101"/>
      <c r="W200" s="101"/>
      <c r="X200" s="101"/>
      <c r="Y200" s="92"/>
      <c r="Z200" s="712"/>
      <c r="AA200" s="712"/>
      <c r="AB200" s="712"/>
      <c r="AC200" s="712"/>
      <c r="AD200" s="712"/>
      <c r="AE200" s="712"/>
      <c r="AF200" s="712"/>
      <c r="AG200" s="712"/>
      <c r="AH200" s="712"/>
      <c r="AI200" s="712"/>
      <c r="AJ200" s="712"/>
      <c r="AK200" s="712"/>
      <c r="AL200" s="712"/>
      <c r="AM200" s="712"/>
      <c r="AN200" s="712"/>
      <c r="AO200" s="712"/>
      <c r="AP200" s="712"/>
      <c r="AQ200" s="712"/>
      <c r="AR200" s="712"/>
      <c r="AS200" s="712"/>
      <c r="AT200" s="712"/>
      <c r="AU200" s="712"/>
      <c r="AV200" s="712"/>
      <c r="AW200" s="712"/>
      <c r="AX200" s="712"/>
      <c r="AY200" s="712"/>
      <c r="AZ200" s="323"/>
      <c r="BA200" s="504"/>
      <c r="BB200" s="497"/>
      <c r="BC200" s="393"/>
      <c r="BD200" s="385"/>
      <c r="BE200" s="385"/>
      <c r="BF200" s="385"/>
      <c r="BG200" s="397"/>
      <c r="BH200" s="393"/>
      <c r="BI200" s="385"/>
      <c r="BJ200" s="385"/>
      <c r="BK200" s="385"/>
      <c r="BL200" s="397"/>
      <c r="BM200" s="393"/>
      <c r="BN200" s="385"/>
      <c r="BO200" s="385"/>
      <c r="BP200" s="385"/>
      <c r="BQ200" s="397"/>
      <c r="BR200" s="393"/>
      <c r="BS200" s="385"/>
      <c r="BT200" s="385"/>
      <c r="BU200" s="385"/>
      <c r="BV200" s="385"/>
      <c r="BW200" s="385"/>
      <c r="BX200" s="385"/>
      <c r="BY200" s="386"/>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295" customFormat="true" ht="15" customHeight="true" x14ac:dyDescent="0.2">
      <c r="A201" s="152"/>
      <c r="B201" s="124"/>
      <c r="C201" s="94"/>
      <c r="D201" s="101"/>
      <c r="E201" s="101"/>
      <c r="F201" s="101"/>
      <c r="G201" s="100"/>
      <c r="H201" s="93"/>
      <c r="I201" s="101"/>
      <c r="J201" s="101"/>
      <c r="K201" s="101"/>
      <c r="L201" s="92"/>
      <c r="M201" s="94"/>
      <c r="N201" s="101"/>
      <c r="O201" s="101"/>
      <c r="P201" s="101"/>
      <c r="Q201" s="100"/>
      <c r="R201" s="93"/>
      <c r="S201" s="101"/>
      <c r="T201" s="101"/>
      <c r="U201" s="101"/>
      <c r="V201" s="101"/>
      <c r="W201" s="101"/>
      <c r="X201" s="101"/>
      <c r="Y201" s="92"/>
      <c r="Z201" s="712"/>
      <c r="AA201" s="712"/>
      <c r="AB201" s="712"/>
      <c r="AC201" s="712"/>
      <c r="AD201" s="712"/>
      <c r="AE201" s="712"/>
      <c r="AF201" s="712"/>
      <c r="AG201" s="712"/>
      <c r="AH201" s="712"/>
      <c r="AI201" s="712"/>
      <c r="AJ201" s="712"/>
      <c r="AK201" s="712"/>
      <c r="AL201" s="712"/>
      <c r="AM201" s="712"/>
      <c r="AN201" s="712"/>
      <c r="AO201" s="712"/>
      <c r="AP201" s="712"/>
      <c r="AQ201" s="712"/>
      <c r="AR201" s="712"/>
      <c r="AS201" s="712"/>
      <c r="AT201" s="712"/>
      <c r="AU201" s="712"/>
      <c r="AV201" s="712"/>
      <c r="AW201" s="712"/>
      <c r="AX201" s="712"/>
      <c r="AY201" s="712"/>
      <c r="AZ201" s="323"/>
      <c r="BA201" s="504"/>
      <c r="BB201" s="497"/>
      <c r="BC201" s="393"/>
      <c r="BD201" s="385"/>
      <c r="BE201" s="385"/>
      <c r="BF201" s="385"/>
      <c r="BG201" s="397"/>
      <c r="BH201" s="393"/>
      <c r="BI201" s="385"/>
      <c r="BJ201" s="385"/>
      <c r="BK201" s="385"/>
      <c r="BL201" s="397"/>
      <c r="BM201" s="393"/>
      <c r="BN201" s="385"/>
      <c r="BO201" s="385"/>
      <c r="BP201" s="385"/>
      <c r="BQ201" s="397"/>
      <c r="BR201" s="393"/>
      <c r="BS201" s="385"/>
      <c r="BT201" s="385"/>
      <c r="BU201" s="385"/>
      <c r="BV201" s="385"/>
      <c r="BW201" s="385"/>
      <c r="BX201" s="385"/>
      <c r="BY201" s="386"/>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295" customFormat="true" ht="15" customHeight="true" x14ac:dyDescent="0.2">
      <c r="A202" s="152"/>
      <c r="B202" s="124"/>
      <c r="C202" s="94"/>
      <c r="D202" s="101"/>
      <c r="E202" s="101"/>
      <c r="F202" s="101"/>
      <c r="G202" s="100"/>
      <c r="H202" s="93"/>
      <c r="I202" s="101"/>
      <c r="J202" s="101"/>
      <c r="K202" s="101"/>
      <c r="L202" s="92"/>
      <c r="M202" s="94"/>
      <c r="N202" s="101"/>
      <c r="O202" s="101"/>
      <c r="P202" s="101"/>
      <c r="Q202" s="100"/>
      <c r="R202" s="93"/>
      <c r="S202" s="101"/>
      <c r="T202" s="101"/>
      <c r="U202" s="101"/>
      <c r="V202" s="101"/>
      <c r="W202" s="101"/>
      <c r="X202" s="101"/>
      <c r="Y202" s="92"/>
      <c r="Z202" s="712"/>
      <c r="AA202" s="712"/>
      <c r="AB202" s="712"/>
      <c r="AC202" s="712"/>
      <c r="AD202" s="712"/>
      <c r="AE202" s="712"/>
      <c r="AF202" s="712"/>
      <c r="AG202" s="712"/>
      <c r="AH202" s="712"/>
      <c r="AI202" s="712"/>
      <c r="AJ202" s="712"/>
      <c r="AK202" s="712"/>
      <c r="AL202" s="712"/>
      <c r="AM202" s="712"/>
      <c r="AN202" s="712"/>
      <c r="AO202" s="712"/>
      <c r="AP202" s="712"/>
      <c r="AQ202" s="712"/>
      <c r="AR202" s="712"/>
      <c r="AS202" s="712"/>
      <c r="AT202" s="712"/>
      <c r="AU202" s="712"/>
      <c r="AV202" s="712"/>
      <c r="AW202" s="712"/>
      <c r="AX202" s="712"/>
      <c r="AY202" s="712"/>
      <c r="AZ202" s="323"/>
      <c r="BA202" s="504"/>
      <c r="BB202" s="497"/>
      <c r="BC202" s="393"/>
      <c r="BD202" s="385"/>
      <c r="BE202" s="385"/>
      <c r="BF202" s="385"/>
      <c r="BG202" s="397"/>
      <c r="BH202" s="393"/>
      <c r="BI202" s="385"/>
      <c r="BJ202" s="385"/>
      <c r="BK202" s="385"/>
      <c r="BL202" s="397"/>
      <c r="BM202" s="393"/>
      <c r="BN202" s="385"/>
      <c r="BO202" s="385"/>
      <c r="BP202" s="385"/>
      <c r="BQ202" s="397"/>
      <c r="BR202" s="393"/>
      <c r="BS202" s="385"/>
      <c r="BT202" s="385"/>
      <c r="BU202" s="385"/>
      <c r="BV202" s="385"/>
      <c r="BW202" s="385"/>
      <c r="BX202" s="385"/>
      <c r="BY202" s="386"/>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440" customFormat="true" ht="15" customHeight="true" x14ac:dyDescent="0.2">
      <c r="A203" s="131"/>
      <c r="B203" s="125"/>
      <c r="C203" s="113"/>
      <c r="D203" s="112"/>
      <c r="E203" s="112"/>
      <c r="F203" s="112"/>
      <c r="G203" s="111"/>
      <c r="H203" s="110"/>
      <c r="I203" s="112"/>
      <c r="J203" s="112"/>
      <c r="K203" s="112"/>
      <c r="L203" s="109"/>
      <c r="M203" s="113"/>
      <c r="N203" s="112"/>
      <c r="O203" s="112"/>
      <c r="P203" s="112"/>
      <c r="Q203" s="111"/>
      <c r="R203" s="110"/>
      <c r="S203" s="112"/>
      <c r="T203" s="112"/>
      <c r="U203" s="112"/>
      <c r="V203" s="112"/>
      <c r="W203" s="112"/>
      <c r="X203" s="112"/>
      <c r="Y203" s="109"/>
      <c r="Z203" s="712"/>
      <c r="AA203" s="712"/>
      <c r="AB203" s="712"/>
      <c r="AC203" s="712"/>
      <c r="AD203" s="712"/>
      <c r="AE203" s="712"/>
      <c r="AF203" s="712"/>
      <c r="AG203" s="712"/>
      <c r="AH203" s="712"/>
      <c r="AI203" s="712"/>
      <c r="AJ203" s="712"/>
      <c r="AK203" s="712"/>
      <c r="AL203" s="712"/>
      <c r="AM203" s="712"/>
      <c r="AN203" s="712"/>
      <c r="AO203" s="712"/>
      <c r="AP203" s="712"/>
      <c r="AQ203" s="712"/>
      <c r="AR203" s="712"/>
      <c r="AS203" s="712"/>
      <c r="AT203" s="712"/>
      <c r="AU203" s="712"/>
      <c r="AV203" s="712"/>
      <c r="AW203" s="712"/>
      <c r="AX203" s="712"/>
      <c r="AY203" s="712"/>
      <c r="AZ203" s="323"/>
      <c r="BA203" s="504"/>
      <c r="BB203" s="497"/>
      <c r="BC203" s="393"/>
      <c r="BD203" s="385"/>
      <c r="BE203" s="385"/>
      <c r="BF203" s="385"/>
      <c r="BG203" s="397"/>
      <c r="BH203" s="393"/>
      <c r="BI203" s="385"/>
      <c r="BJ203" s="385"/>
      <c r="BK203" s="385"/>
      <c r="BL203" s="397"/>
      <c r="BM203" s="393"/>
      <c r="BN203" s="385"/>
      <c r="BO203" s="385"/>
      <c r="BP203" s="385"/>
      <c r="BQ203" s="397"/>
      <c r="BR203" s="393"/>
      <c r="BS203" s="385"/>
      <c r="BT203" s="385"/>
      <c r="BU203" s="385"/>
      <c r="BV203" s="385"/>
      <c r="BW203" s="385"/>
      <c r="BX203" s="385"/>
      <c r="BY203" s="386"/>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440" customFormat="true" ht="15" customHeight="true" x14ac:dyDescent="0.2">
      <c r="A204" s="131"/>
      <c r="B204" s="125"/>
      <c r="C204" s="113"/>
      <c r="D204" s="112"/>
      <c r="E204" s="112"/>
      <c r="F204" s="112"/>
      <c r="G204" s="111"/>
      <c r="H204" s="110"/>
      <c r="I204" s="112"/>
      <c r="J204" s="112"/>
      <c r="K204" s="112"/>
      <c r="L204" s="109"/>
      <c r="M204" s="113"/>
      <c r="N204" s="112"/>
      <c r="O204" s="112"/>
      <c r="P204" s="112"/>
      <c r="Q204" s="111"/>
      <c r="R204" s="110"/>
      <c r="S204" s="112"/>
      <c r="T204" s="112"/>
      <c r="U204" s="112"/>
      <c r="V204" s="112"/>
      <c r="W204" s="112"/>
      <c r="X204" s="112"/>
      <c r="Y204" s="109"/>
      <c r="Z204" s="712"/>
      <c r="AA204" s="712"/>
      <c r="AB204" s="712"/>
      <c r="AC204" s="712"/>
      <c r="AD204" s="712"/>
      <c r="AE204" s="712"/>
      <c r="AF204" s="712"/>
      <c r="AG204" s="712"/>
      <c r="AH204" s="712"/>
      <c r="AI204" s="712"/>
      <c r="AJ204" s="712"/>
      <c r="AK204" s="712"/>
      <c r="AL204" s="712"/>
      <c r="AM204" s="712"/>
      <c r="AN204" s="712"/>
      <c r="AO204" s="712"/>
      <c r="AP204" s="712"/>
      <c r="AQ204" s="712"/>
      <c r="AR204" s="712"/>
      <c r="AS204" s="712"/>
      <c r="AT204" s="712"/>
      <c r="AU204" s="712"/>
      <c r="AV204" s="712"/>
      <c r="AW204" s="712"/>
      <c r="AX204" s="712"/>
      <c r="AY204" s="712"/>
      <c r="AZ204" s="323"/>
      <c r="BA204" s="504"/>
      <c r="BB204" s="497"/>
      <c r="BC204" s="393"/>
      <c r="BD204" s="385"/>
      <c r="BE204" s="385"/>
      <c r="BF204" s="385"/>
      <c r="BG204" s="397"/>
      <c r="BH204" s="393"/>
      <c r="BI204" s="385"/>
      <c r="BJ204" s="385"/>
      <c r="BK204" s="385"/>
      <c r="BL204" s="397"/>
      <c r="BM204" s="393"/>
      <c r="BN204" s="385"/>
      <c r="BO204" s="385"/>
      <c r="BP204" s="385"/>
      <c r="BQ204" s="397"/>
      <c r="BR204" s="393"/>
      <c r="BS204" s="385"/>
      <c r="BT204" s="385"/>
      <c r="BU204" s="385"/>
      <c r="BV204" s="385"/>
      <c r="BW204" s="385"/>
      <c r="BX204" s="385"/>
      <c r="BY204" s="386"/>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440" customFormat="true" ht="15" customHeight="true" x14ac:dyDescent="0.2">
      <c r="A205" s="126"/>
      <c r="B205" s="58"/>
      <c r="C205" s="108"/>
      <c r="D205" s="107"/>
      <c r="E205" s="107"/>
      <c r="F205" s="107"/>
      <c r="G205" s="106"/>
      <c r="H205" s="105"/>
      <c r="I205" s="107"/>
      <c r="J205" s="107"/>
      <c r="K205" s="107"/>
      <c r="L205" s="104"/>
      <c r="M205" s="108"/>
      <c r="N205" s="107"/>
      <c r="O205" s="107"/>
      <c r="P205" s="107"/>
      <c r="Q205" s="106"/>
      <c r="R205" s="105"/>
      <c r="S205" s="107"/>
      <c r="T205" s="107"/>
      <c r="U205" s="107"/>
      <c r="V205" s="107"/>
      <c r="W205" s="107"/>
      <c r="X205" s="107"/>
      <c r="Y205" s="104"/>
      <c r="Z205" s="712"/>
      <c r="AA205" s="712"/>
      <c r="AB205" s="712"/>
      <c r="AC205" s="712"/>
      <c r="AD205" s="712"/>
      <c r="AE205" s="712"/>
      <c r="AF205" s="712"/>
      <c r="AG205" s="712"/>
      <c r="AH205" s="712"/>
      <c r="AI205" s="712"/>
      <c r="AJ205" s="712"/>
      <c r="AK205" s="712"/>
      <c r="AL205" s="712"/>
      <c r="AM205" s="712"/>
      <c r="AN205" s="712"/>
      <c r="AO205" s="712"/>
      <c r="AP205" s="712"/>
      <c r="AQ205" s="712"/>
      <c r="AR205" s="712"/>
      <c r="AS205" s="712"/>
      <c r="AT205" s="712"/>
      <c r="AU205" s="712"/>
      <c r="AV205" s="712"/>
      <c r="AW205" s="712"/>
      <c r="AX205" s="712"/>
      <c r="AY205" s="712"/>
      <c r="AZ205" s="323"/>
      <c r="BA205" s="504"/>
      <c r="BB205" s="497"/>
      <c r="BC205" s="396"/>
      <c r="BD205" s="395"/>
      <c r="BE205" s="395"/>
      <c r="BF205" s="395"/>
      <c r="BG205" s="399"/>
      <c r="BH205" s="396"/>
      <c r="BI205" s="395"/>
      <c r="BJ205" s="395"/>
      <c r="BK205" s="395"/>
      <c r="BL205" s="399"/>
      <c r="BM205" s="396"/>
      <c r="BN205" s="395"/>
      <c r="BO205" s="395"/>
      <c r="BP205" s="395"/>
      <c r="BQ205" s="399"/>
      <c r="BR205" s="396"/>
      <c r="BS205" s="395"/>
      <c r="BT205" s="395"/>
      <c r="BU205" s="395"/>
      <c r="BV205" s="395"/>
      <c r="BW205" s="395"/>
      <c r="BX205" s="395"/>
      <c r="BY205" s="398"/>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440" customFormat="true" ht="250.15" customHeight="true" x14ac:dyDescent="0.2">
      <c r="B206" s="439"/>
      <c r="Z206" s="323"/>
      <c r="AA206" s="323"/>
      <c r="AB206" s="323"/>
      <c r="AC206" s="323"/>
      <c r="AD206" s="323"/>
      <c r="AE206" s="323"/>
      <c r="AF206" s="323"/>
      <c r="AG206" s="323"/>
      <c r="AH206" s="323"/>
      <c r="AI206" s="323"/>
      <c r="AJ206" s="323"/>
      <c r="AK206" s="323"/>
      <c r="AL206" s="323"/>
      <c r="AM206" s="323"/>
      <c r="AN206" s="323"/>
      <c r="AO206" s="323"/>
      <c r="AP206" s="323"/>
      <c r="AQ206" s="323"/>
      <c r="AR206" s="323"/>
      <c r="AS206" s="323"/>
      <c r="AT206" s="323"/>
      <c r="AU206" s="323"/>
      <c r="AV206" s="323"/>
      <c r="AW206" s="323"/>
      <c r="AX206" s="323"/>
      <c r="AY206" s="323"/>
      <c r="AZ206" s="323"/>
      <c r="BA206" s="296"/>
      <c r="BB206" s="294"/>
      <c r="BC206" s="294"/>
      <c r="BD206" s="294"/>
      <c r="BE206" s="294"/>
      <c r="BF206" s="294"/>
      <c r="BG206" s="294"/>
      <c r="BH206" s="294"/>
      <c r="BI206" s="294"/>
      <c r="BJ206" s="294"/>
      <c r="BK206" s="294"/>
      <c r="BL206" s="294"/>
      <c r="BM206" s="294"/>
      <c r="BN206" s="294"/>
      <c r="BO206" s="294"/>
      <c r="BP206" s="294"/>
      <c r="BQ206" s="294"/>
      <c r="BR206" s="294"/>
      <c r="BS206" s="294"/>
      <c r="BT206" s="294"/>
      <c r="BU206" s="294"/>
      <c r="BV206" s="294"/>
      <c r="BW206" s="294"/>
      <c r="BX206" s="294"/>
      <c r="BY206" s="296"/>
      <c r="BZ206" s="322"/>
      <c r="CA206" s="322"/>
      <c r="CB206" s="322"/>
      <c r="CC206" s="322"/>
      <c r="CD206" s="322"/>
      <c r="CE206" s="322"/>
      <c r="CF206" s="322"/>
      <c r="CG206" s="322"/>
      <c r="CH206" s="322"/>
      <c r="CI206" s="322"/>
      <c r="CJ206" s="322"/>
      <c r="CK206" s="322"/>
      <c r="CL206" s="322"/>
      <c r="CM206" s="322"/>
      <c r="CN206" s="322"/>
      <c r="CO206" s="322"/>
      <c r="CP206" s="322"/>
      <c r="CQ206" s="322"/>
      <c r="CR206" s="322"/>
      <c r="CS206" s="322"/>
      <c r="CT206" s="322"/>
      <c r="CU206" s="322"/>
      <c r="CV206" s="322"/>
      <c r="CW206" s="322"/>
      <c r="CX206" s="322"/>
      <c r="CY206" s="322"/>
      <c r="CZ206" s="322"/>
    </row>
    <row r="207" s="414" customFormat="true" ht="18" customHeight="true" x14ac:dyDescent="0.2">
      <c r="Z207" s="689"/>
      <c r="AA207" s="689"/>
      <c r="AB207" s="689"/>
      <c r="AC207" s="689"/>
      <c r="AD207" s="689"/>
      <c r="AE207" s="689"/>
      <c r="AF207" s="689"/>
      <c r="AG207" s="689"/>
      <c r="AH207" s="689"/>
      <c r="AI207" s="689"/>
      <c r="AJ207" s="689"/>
      <c r="AK207" s="689"/>
      <c r="AL207" s="689"/>
      <c r="AM207" s="689"/>
      <c r="AN207" s="689"/>
      <c r="AO207" s="689"/>
      <c r="AP207" s="689"/>
      <c r="AQ207" s="689"/>
      <c r="AR207" s="689"/>
      <c r="AS207" s="689"/>
      <c r="AT207" s="689"/>
      <c r="AU207" s="689"/>
      <c r="AV207" s="689"/>
      <c r="AW207" s="689"/>
      <c r="AX207" s="689"/>
      <c r="AY207" s="689"/>
      <c r="AZ207" s="689"/>
      <c r="BA207" s="275"/>
      <c r="BB207" s="298"/>
      <c r="BC207" s="275"/>
      <c r="BD207" s="275"/>
      <c r="BE207" s="275"/>
      <c r="BF207" s="275"/>
      <c r="BG207" s="275"/>
      <c r="BH207" s="275"/>
      <c r="BI207" s="275"/>
      <c r="BJ207" s="275"/>
      <c r="BK207" s="275"/>
      <c r="BL207" s="275"/>
      <c r="BM207" s="275"/>
      <c r="BN207" s="275"/>
      <c r="BO207" s="275"/>
      <c r="BP207" s="275"/>
      <c r="BQ207" s="275"/>
      <c r="BR207" s="275"/>
      <c r="BS207" s="275"/>
      <c r="BT207" s="275"/>
      <c r="BU207" s="275"/>
      <c r="BV207" s="275"/>
      <c r="BW207" s="275"/>
      <c r="BX207" s="275"/>
      <c r="BY207" s="275"/>
      <c r="BZ207" s="689"/>
      <c r="CA207" s="689"/>
      <c r="CB207" s="689"/>
      <c r="CC207" s="689"/>
      <c r="CD207" s="689"/>
      <c r="CE207" s="689"/>
      <c r="CF207" s="689"/>
      <c r="CG207" s="689"/>
      <c r="CH207" s="689"/>
      <c r="CI207" s="689"/>
      <c r="CJ207" s="689"/>
      <c r="CK207" s="689"/>
      <c r="CL207" s="689"/>
      <c r="CM207" s="689"/>
      <c r="CN207" s="689"/>
      <c r="CO207" s="689"/>
      <c r="CP207" s="689"/>
      <c r="CQ207" s="689"/>
      <c r="CR207" s="689"/>
      <c r="CS207" s="689"/>
      <c r="CT207" s="689"/>
      <c r="CU207" s="689"/>
      <c r="CV207" s="689"/>
      <c r="CW207" s="689"/>
      <c r="CX207" s="689"/>
      <c r="CY207" s="689"/>
      <c r="CZ207" s="689"/>
    </row>
    <row r="208" s="414" customFormat="true" ht="22.5" customHeight="true" x14ac:dyDescent="0.35">
      <c r="A208" s="846" t="str">
        <f>A1026</f>
        <v>Afghanistan</v>
      </c>
      <c r="B208" s="847"/>
      <c r="Z208" s="689"/>
      <c r="AA208" s="689"/>
      <c r="AB208" s="689"/>
      <c r="AC208" s="689"/>
      <c r="AD208" s="689"/>
      <c r="AE208" s="689"/>
      <c r="AF208" s="689"/>
      <c r="AG208" s="689"/>
      <c r="AH208" s="689"/>
      <c r="AI208" s="689"/>
      <c r="AJ208" s="689"/>
      <c r="AK208" s="689"/>
      <c r="AL208" s="689"/>
      <c r="AM208" s="689"/>
      <c r="AN208" s="689"/>
      <c r="AO208" s="689"/>
      <c r="AP208" s="689"/>
      <c r="AQ208" s="689"/>
      <c r="AR208" s="689"/>
      <c r="AS208" s="689"/>
      <c r="AT208" s="689"/>
      <c r="AU208" s="689"/>
      <c r="AV208" s="689"/>
      <c r="AW208" s="689"/>
      <c r="AX208" s="689"/>
      <c r="AY208" s="689"/>
      <c r="AZ208" s="689"/>
      <c r="BA208" s="275"/>
      <c r="BB208" s="298"/>
      <c r="BC208" s="275"/>
      <c r="BD208" s="275"/>
      <c r="BE208" s="275"/>
      <c r="BF208" s="275"/>
      <c r="BG208" s="275"/>
      <c r="BH208" s="275"/>
      <c r="BI208" s="275"/>
      <c r="BJ208" s="275"/>
      <c r="BK208" s="275"/>
      <c r="BL208" s="275"/>
      <c r="BM208" s="275"/>
      <c r="BN208" s="275"/>
      <c r="BO208" s="275"/>
      <c r="BP208" s="275"/>
      <c r="BQ208" s="275"/>
      <c r="BR208" s="275"/>
      <c r="BS208" s="275"/>
      <c r="BT208" s="275"/>
      <c r="BU208" s="275"/>
      <c r="BV208" s="275"/>
      <c r="BW208" s="275"/>
      <c r="BX208" s="275"/>
      <c r="BY208" s="275"/>
      <c r="BZ208" s="689"/>
      <c r="CA208" s="689"/>
      <c r="CB208" s="689"/>
      <c r="CC208" s="689"/>
      <c r="CD208" s="689"/>
      <c r="CE208" s="689"/>
      <c r="CF208" s="689"/>
      <c r="CG208" s="689"/>
      <c r="CH208" s="689"/>
      <c r="CI208" s="689"/>
      <c r="CJ208" s="689"/>
      <c r="CK208" s="689"/>
      <c r="CL208" s="689"/>
      <c r="CM208" s="689"/>
      <c r="CN208" s="689"/>
      <c r="CO208" s="689"/>
      <c r="CP208" s="689"/>
      <c r="CQ208" s="689"/>
      <c r="CR208" s="689"/>
      <c r="CS208" s="689"/>
      <c r="CT208" s="689"/>
      <c r="CU208" s="689"/>
      <c r="CV208" s="689"/>
      <c r="CW208" s="689"/>
      <c r="CX208" s="689"/>
      <c r="CY208" s="689"/>
      <c r="CZ208" s="689"/>
    </row>
    <row r="209" s="414" customFormat="true" ht="22.5" customHeight="true" x14ac:dyDescent="0.35">
      <c r="A209" s="302" t="str">
        <f>A1034</f>
        <v>2010</v>
      </c>
      <c r="B209" s="303"/>
      <c r="Z209" s="689"/>
      <c r="AA209" s="689"/>
      <c r="AB209" s="689"/>
      <c r="AC209" s="689"/>
      <c r="AD209" s="689"/>
      <c r="AE209" s="689"/>
      <c r="AF209" s="689"/>
      <c r="AG209" s="689"/>
      <c r="AH209" s="689"/>
      <c r="AI209" s="689"/>
      <c r="AJ209" s="689"/>
      <c r="AK209" s="689"/>
      <c r="AL209" s="689"/>
      <c r="AM209" s="689"/>
      <c r="AN209" s="689"/>
      <c r="AO209" s="689"/>
      <c r="AP209" s="689"/>
      <c r="AQ209" s="689"/>
      <c r="AR209" s="689"/>
      <c r="AS209" s="689"/>
      <c r="AT209" s="689"/>
      <c r="AU209" s="689"/>
      <c r="AV209" s="689"/>
      <c r="AW209" s="689"/>
      <c r="AX209" s="689"/>
      <c r="AY209" s="689"/>
      <c r="AZ209" s="689"/>
      <c r="BA209" s="275"/>
      <c r="BB209" s="298"/>
      <c r="BC209" s="275"/>
      <c r="BD209" s="275"/>
      <c r="BE209" s="275"/>
      <c r="BF209" s="275"/>
      <c r="BG209" s="275"/>
      <c r="BH209" s="275"/>
      <c r="BI209" s="275"/>
      <c r="BJ209" s="275"/>
      <c r="BK209" s="275"/>
      <c r="BL209" s="275"/>
      <c r="BM209" s="275"/>
      <c r="BN209" s="275"/>
      <c r="BO209" s="275"/>
      <c r="BP209" s="275"/>
      <c r="BQ209" s="275"/>
      <c r="BR209" s="275"/>
      <c r="BS209" s="275"/>
      <c r="BT209" s="275"/>
      <c r="BU209" s="275"/>
      <c r="BV209" s="275"/>
      <c r="BW209" s="275"/>
      <c r="BX209" s="275"/>
      <c r="BY209" s="275"/>
      <c r="BZ209" s="689"/>
      <c r="CA209" s="689"/>
      <c r="CB209" s="689"/>
      <c r="CC209" s="689"/>
      <c r="CD209" s="689"/>
      <c r="CE209" s="689"/>
      <c r="CF209" s="689"/>
      <c r="CG209" s="689"/>
      <c r="CH209" s="689"/>
      <c r="CI209" s="689"/>
      <c r="CJ209" s="689"/>
      <c r="CK209" s="689"/>
      <c r="CL209" s="689"/>
      <c r="CM209" s="689"/>
      <c r="CN209" s="689"/>
      <c r="CO209" s="689"/>
      <c r="CP209" s="689"/>
      <c r="CQ209" s="689"/>
      <c r="CR209" s="689"/>
      <c r="CS209" s="689"/>
      <c r="CT209" s="689"/>
      <c r="CU209" s="689"/>
      <c r="CV209" s="689"/>
      <c r="CW209" s="689"/>
      <c r="CX209" s="689"/>
      <c r="CY209" s="689"/>
      <c r="CZ209" s="689"/>
    </row>
    <row r="210" s="414" customFormat="true" ht="22.5" customHeight="true" x14ac:dyDescent="0.35">
      <c r="A210" s="500" t="s">
        <v>111</v>
      </c>
      <c r="B210" s="305"/>
      <c r="Z210" s="689"/>
      <c r="AA210" s="689"/>
      <c r="AB210" s="689"/>
      <c r="AC210" s="689"/>
      <c r="AD210" s="689"/>
      <c r="AE210" s="689"/>
      <c r="AF210" s="689"/>
      <c r="AG210" s="689"/>
      <c r="AH210" s="689"/>
      <c r="AI210" s="689"/>
      <c r="AJ210" s="689"/>
      <c r="AK210" s="689"/>
      <c r="AL210" s="689"/>
      <c r="AM210" s="689"/>
      <c r="AN210" s="689"/>
      <c r="AO210" s="689"/>
      <c r="AP210" s="689"/>
      <c r="AQ210" s="689"/>
      <c r="AR210" s="689"/>
      <c r="AS210" s="689"/>
      <c r="AT210" s="689"/>
      <c r="AU210" s="689"/>
      <c r="AV210" s="689"/>
      <c r="AW210" s="689"/>
      <c r="AX210" s="689"/>
      <c r="AY210" s="689"/>
      <c r="AZ210" s="689"/>
      <c r="BA210" s="275"/>
      <c r="BB210" s="298"/>
      <c r="BC210" s="275"/>
      <c r="BD210" s="275"/>
      <c r="BE210" s="275"/>
      <c r="BF210" s="275"/>
      <c r="BG210" s="275"/>
      <c r="BH210" s="275"/>
      <c r="BI210" s="275"/>
      <c r="BJ210" s="275"/>
      <c r="BK210" s="275"/>
      <c r="BL210" s="275"/>
      <c r="BM210" s="275"/>
      <c r="BN210" s="275"/>
      <c r="BO210" s="275"/>
      <c r="BP210" s="275"/>
      <c r="BQ210" s="275"/>
      <c r="BR210" s="275"/>
      <c r="BS210" s="275"/>
      <c r="BT210" s="275"/>
      <c r="BU210" s="275"/>
      <c r="BV210" s="275"/>
      <c r="BW210" s="275"/>
      <c r="BX210" s="275"/>
      <c r="BY210" s="275"/>
      <c r="BZ210" s="689"/>
      <c r="CA210" s="689"/>
      <c r="CB210" s="689"/>
      <c r="CC210" s="689"/>
      <c r="CD210" s="689"/>
      <c r="CE210" s="689"/>
      <c r="CF210" s="689"/>
      <c r="CG210" s="689"/>
      <c r="CH210" s="689"/>
      <c r="CI210" s="689"/>
      <c r="CJ210" s="689"/>
      <c r="CK210" s="689"/>
      <c r="CL210" s="689"/>
      <c r="CM210" s="689"/>
      <c r="CN210" s="689"/>
      <c r="CO210" s="689"/>
      <c r="CP210" s="689"/>
      <c r="CQ210" s="689"/>
      <c r="CR210" s="689"/>
      <c r="CS210" s="689"/>
      <c r="CT210" s="689"/>
      <c r="CU210" s="689"/>
      <c r="CV210" s="689"/>
      <c r="CW210" s="689"/>
      <c r="CX210" s="689"/>
      <c r="CY210" s="689"/>
      <c r="CZ210" s="689"/>
    </row>
    <row r="211" s="414" customFormat="true" ht="20.1" customHeight="true" x14ac:dyDescent="0.35">
      <c r="A211" s="307" t="s">
        <v>96</v>
      </c>
      <c r="B211" s="303"/>
      <c r="Z211" s="689"/>
      <c r="AA211" s="689"/>
      <c r="AB211" s="689"/>
      <c r="AC211" s="689"/>
      <c r="AD211" s="689"/>
      <c r="AE211" s="689"/>
      <c r="AF211" s="689"/>
      <c r="AG211" s="689"/>
      <c r="AH211" s="689"/>
      <c r="AI211" s="689"/>
      <c r="AJ211" s="689"/>
      <c r="AK211" s="689"/>
      <c r="AL211" s="689"/>
      <c r="AM211" s="689"/>
      <c r="AN211" s="689"/>
      <c r="AO211" s="689"/>
      <c r="AP211" s="689"/>
      <c r="AQ211" s="689"/>
      <c r="AR211" s="689"/>
      <c r="AS211" s="689"/>
      <c r="AT211" s="689"/>
      <c r="AU211" s="689"/>
      <c r="AV211" s="689"/>
      <c r="AW211" s="689"/>
      <c r="AX211" s="689"/>
      <c r="AY211" s="689"/>
      <c r="AZ211" s="689"/>
      <c r="BA211" s="275"/>
      <c r="BB211" s="298"/>
      <c r="BC211" s="275"/>
      <c r="BD211" s="275"/>
      <c r="BE211" s="275"/>
      <c r="BF211" s="275"/>
      <c r="BG211" s="275"/>
      <c r="BH211" s="275"/>
      <c r="BI211" s="275"/>
      <c r="BJ211" s="275"/>
      <c r="BK211" s="275"/>
      <c r="BL211" s="275"/>
      <c r="BM211" s="275"/>
      <c r="BN211" s="275"/>
      <c r="BO211" s="275"/>
      <c r="BP211" s="275"/>
      <c r="BQ211" s="275"/>
      <c r="BR211" s="275"/>
      <c r="BS211" s="275"/>
      <c r="BT211" s="275"/>
      <c r="BU211" s="275"/>
      <c r="BV211" s="275"/>
      <c r="BW211" s="275"/>
      <c r="BX211" s="275"/>
      <c r="BY211" s="275"/>
      <c r="BZ211" s="689"/>
      <c r="CA211" s="689"/>
      <c r="CB211" s="689"/>
      <c r="CC211" s="689"/>
      <c r="CD211" s="689"/>
      <c r="CE211" s="689"/>
      <c r="CF211" s="689"/>
      <c r="CG211" s="689"/>
      <c r="CH211" s="689"/>
      <c r="CI211" s="689"/>
      <c r="CJ211" s="689"/>
      <c r="CK211" s="689"/>
      <c r="CL211" s="689"/>
      <c r="CM211" s="689"/>
      <c r="CN211" s="689"/>
      <c r="CO211" s="689"/>
      <c r="CP211" s="689"/>
      <c r="CQ211" s="689"/>
      <c r="CR211" s="689"/>
      <c r="CS211" s="689"/>
      <c r="CT211" s="689"/>
      <c r="CU211" s="689"/>
      <c r="CV211" s="689"/>
      <c r="CW211" s="689"/>
      <c r="CX211" s="689"/>
      <c r="CY211" s="689"/>
      <c r="CZ211" s="689"/>
    </row>
    <row r="212" s="414" customFormat="true" ht="15" customHeight="true" x14ac:dyDescent="0.2">
      <c r="A212" s="501" t="s">
        <v>97</v>
      </c>
      <c r="B212" s="329"/>
      <c r="Z212" s="689"/>
      <c r="AA212" s="689"/>
      <c r="AB212" s="689"/>
      <c r="AC212" s="689"/>
      <c r="AD212" s="689"/>
      <c r="AE212" s="689"/>
      <c r="AF212" s="689"/>
      <c r="AG212" s="689"/>
      <c r="AH212" s="689"/>
      <c r="AI212" s="689"/>
      <c r="AJ212" s="689"/>
      <c r="AK212" s="689"/>
      <c r="AL212" s="689"/>
      <c r="AM212" s="689"/>
      <c r="AN212" s="689"/>
      <c r="AO212" s="689"/>
      <c r="AP212" s="689"/>
      <c r="AQ212" s="689"/>
      <c r="AR212" s="689"/>
      <c r="AS212" s="689"/>
      <c r="AT212" s="689"/>
      <c r="AU212" s="689"/>
      <c r="AV212" s="689"/>
      <c r="AW212" s="689"/>
      <c r="AX212" s="689"/>
      <c r="AY212" s="689"/>
      <c r="AZ212" s="689"/>
      <c r="BA212" s="275"/>
      <c r="BB212" s="298"/>
      <c r="BC212" s="275"/>
      <c r="BD212" s="275"/>
      <c r="BE212" s="275"/>
      <c r="BF212" s="275"/>
      <c r="BG212" s="275"/>
      <c r="BH212" s="275"/>
      <c r="BI212" s="275"/>
      <c r="BJ212" s="275"/>
      <c r="BK212" s="275"/>
      <c r="BL212" s="275"/>
      <c r="BM212" s="275"/>
      <c r="BN212" s="275"/>
      <c r="BO212" s="275"/>
      <c r="BP212" s="275"/>
      <c r="BQ212" s="275"/>
      <c r="BR212" s="275"/>
      <c r="BS212" s="275"/>
      <c r="BT212" s="275"/>
      <c r="BU212" s="275"/>
      <c r="BV212" s="275"/>
      <c r="BW212" s="275"/>
      <c r="BX212" s="275"/>
      <c r="BY212" s="275"/>
      <c r="BZ212" s="689"/>
      <c r="CA212" s="689"/>
      <c r="CB212" s="689"/>
      <c r="CC212" s="689"/>
      <c r="CD212" s="689"/>
      <c r="CE212" s="689"/>
      <c r="CF212" s="689"/>
      <c r="CG212" s="689"/>
      <c r="CH212" s="689"/>
      <c r="CI212" s="689"/>
      <c r="CJ212" s="689"/>
      <c r="CK212" s="689"/>
      <c r="CL212" s="689"/>
      <c r="CM212" s="689"/>
      <c r="CN212" s="689"/>
      <c r="CO212" s="689"/>
      <c r="CP212" s="689"/>
      <c r="CQ212" s="689"/>
      <c r="CR212" s="689"/>
      <c r="CS212" s="689"/>
      <c r="CT212" s="689"/>
      <c r="CU212" s="689"/>
      <c r="CV212" s="689"/>
      <c r="CW212" s="689"/>
      <c r="CX212" s="689"/>
      <c r="CY212" s="689"/>
      <c r="CZ212" s="689"/>
    </row>
    <row r="213" s="414" customFormat="true" ht="15" customHeight="true" x14ac:dyDescent="0.2">
      <c r="A213" s="310" t="s">
        <v>40</v>
      </c>
      <c r="B213" s="309"/>
      <c r="Z213" s="689"/>
      <c r="AA213" s="689"/>
      <c r="AB213" s="689"/>
      <c r="AC213" s="689"/>
      <c r="AD213" s="689"/>
      <c r="AE213" s="689"/>
      <c r="AF213" s="689"/>
      <c r="AG213" s="689"/>
      <c r="AH213" s="689"/>
      <c r="AI213" s="689"/>
      <c r="AJ213" s="689"/>
      <c r="AK213" s="689"/>
      <c r="AL213" s="689"/>
      <c r="AM213" s="689"/>
      <c r="AN213" s="689"/>
      <c r="AO213" s="689"/>
      <c r="AP213" s="689"/>
      <c r="AQ213" s="689"/>
      <c r="AR213" s="689"/>
      <c r="AS213" s="689"/>
      <c r="AT213" s="689"/>
      <c r="AU213" s="689"/>
      <c r="AV213" s="689"/>
      <c r="AW213" s="689"/>
      <c r="AX213" s="689"/>
      <c r="AY213" s="689"/>
      <c r="AZ213" s="689"/>
      <c r="BA213" s="275"/>
      <c r="BB213" s="298"/>
      <c r="BC213" s="275"/>
      <c r="BD213" s="275"/>
      <c r="BE213" s="275"/>
      <c r="BF213" s="275"/>
      <c r="BG213" s="275"/>
      <c r="BH213" s="275"/>
      <c r="BI213" s="275"/>
      <c r="BJ213" s="275"/>
      <c r="BK213" s="275"/>
      <c r="BL213" s="275"/>
      <c r="BM213" s="275"/>
      <c r="BN213" s="275"/>
      <c r="BO213" s="275"/>
      <c r="BP213" s="275"/>
      <c r="BQ213" s="275"/>
      <c r="BR213" s="275"/>
      <c r="BS213" s="275"/>
      <c r="BT213" s="275"/>
      <c r="BU213" s="275"/>
      <c r="BV213" s="275"/>
      <c r="BW213" s="275"/>
      <c r="BX213" s="275"/>
      <c r="BY213" s="275"/>
      <c r="BZ213" s="689"/>
      <c r="CA213" s="689"/>
      <c r="CB213" s="689"/>
      <c r="CC213" s="689"/>
      <c r="CD213" s="689"/>
      <c r="CE213" s="689"/>
      <c r="CF213" s="689"/>
      <c r="CG213" s="689"/>
      <c r="CH213" s="689"/>
      <c r="CI213" s="689"/>
      <c r="CJ213" s="689"/>
      <c r="CK213" s="689"/>
      <c r="CL213" s="689"/>
      <c r="CM213" s="689"/>
      <c r="CN213" s="689"/>
      <c r="CO213" s="689"/>
      <c r="CP213" s="689"/>
      <c r="CQ213" s="689"/>
      <c r="CR213" s="689"/>
      <c r="CS213" s="689"/>
      <c r="CT213" s="689"/>
      <c r="CU213" s="689"/>
      <c r="CV213" s="689"/>
      <c r="CW213" s="689"/>
      <c r="CX213" s="689"/>
      <c r="CY213" s="689"/>
      <c r="CZ213" s="689"/>
    </row>
    <row r="214" s="414" customFormat="true" ht="15" customHeight="true" x14ac:dyDescent="0.2">
      <c r="A214" s="308" t="s">
        <v>39</v>
      </c>
      <c r="B214" s="309"/>
      <c r="Z214" s="689"/>
      <c r="AA214" s="689"/>
      <c r="AB214" s="689"/>
      <c r="AC214" s="689"/>
      <c r="AD214" s="689"/>
      <c r="AE214" s="689"/>
      <c r="AF214" s="689"/>
      <c r="AG214" s="689"/>
      <c r="AH214" s="689"/>
      <c r="AI214" s="689"/>
      <c r="AJ214" s="689"/>
      <c r="AK214" s="689"/>
      <c r="AL214" s="689"/>
      <c r="AM214" s="689"/>
      <c r="AN214" s="689"/>
      <c r="AO214" s="689"/>
      <c r="AP214" s="689"/>
      <c r="AQ214" s="689"/>
      <c r="AR214" s="689"/>
      <c r="AS214" s="689"/>
      <c r="AT214" s="689"/>
      <c r="AU214" s="689"/>
      <c r="AV214" s="689"/>
      <c r="AW214" s="689"/>
      <c r="AX214" s="689"/>
      <c r="AY214" s="689"/>
      <c r="AZ214" s="689"/>
      <c r="BA214" s="275"/>
      <c r="BB214" s="298"/>
      <c r="BC214" s="275"/>
      <c r="BD214" s="275"/>
      <c r="BE214" s="275"/>
      <c r="BF214" s="275"/>
      <c r="BG214" s="275"/>
      <c r="BH214" s="275"/>
      <c r="BI214" s="275"/>
      <c r="BJ214" s="275"/>
      <c r="BK214" s="275"/>
      <c r="BL214" s="275"/>
      <c r="BM214" s="275"/>
      <c r="BN214" s="275"/>
      <c r="BO214" s="275"/>
      <c r="BP214" s="275"/>
      <c r="BQ214" s="275"/>
      <c r="BR214" s="275"/>
      <c r="BS214" s="275"/>
      <c r="BT214" s="275"/>
      <c r="BU214" s="275"/>
      <c r="BV214" s="275"/>
      <c r="BW214" s="275"/>
      <c r="BX214" s="275"/>
      <c r="BY214" s="275"/>
      <c r="BZ214" s="689"/>
      <c r="CA214" s="689"/>
      <c r="CB214" s="689"/>
      <c r="CC214" s="689"/>
      <c r="CD214" s="689"/>
      <c r="CE214" s="689"/>
      <c r="CF214" s="689"/>
      <c r="CG214" s="689"/>
      <c r="CH214" s="689"/>
      <c r="CI214" s="689"/>
      <c r="CJ214" s="689"/>
      <c r="CK214" s="689"/>
      <c r="CL214" s="689"/>
      <c r="CM214" s="689"/>
      <c r="CN214" s="689"/>
      <c r="CO214" s="689"/>
      <c r="CP214" s="689"/>
      <c r="CQ214" s="689"/>
      <c r="CR214" s="689"/>
      <c r="CS214" s="689"/>
      <c r="CT214" s="689"/>
      <c r="CU214" s="689"/>
      <c r="CV214" s="689"/>
      <c r="CW214" s="689"/>
      <c r="CX214" s="689"/>
      <c r="CY214" s="689"/>
      <c r="CZ214" s="689"/>
    </row>
    <row r="215" s="414" customFormat="true" ht="15" customHeight="true" x14ac:dyDescent="0.2">
      <c r="A215" s="308" t="s">
        <v>133</v>
      </c>
      <c r="B215" s="328" t="str">
        <f>A1025</f>
        <v>DHS10</v>
      </c>
      <c r="Z215" s="689"/>
      <c r="AA215" s="689"/>
      <c r="AB215" s="689"/>
      <c r="AC215" s="689"/>
      <c r="AD215" s="689"/>
      <c r="AE215" s="689"/>
      <c r="AF215" s="689"/>
      <c r="AG215" s="689"/>
      <c r="AH215" s="689"/>
      <c r="AI215" s="689"/>
      <c r="AJ215" s="689"/>
      <c r="AK215" s="689"/>
      <c r="AL215" s="689"/>
      <c r="AM215" s="689"/>
      <c r="AN215" s="689"/>
      <c r="AO215" s="689"/>
      <c r="AP215" s="689"/>
      <c r="AQ215" s="689"/>
      <c r="AR215" s="689"/>
      <c r="AS215" s="689"/>
      <c r="AT215" s="689"/>
      <c r="AU215" s="689"/>
      <c r="AV215" s="689"/>
      <c r="AW215" s="689"/>
      <c r="AX215" s="689"/>
      <c r="AY215" s="689"/>
      <c r="AZ215" s="689"/>
      <c r="BA215" s="275"/>
      <c r="BB215" s="298"/>
      <c r="BC215" s="275"/>
      <c r="BD215" s="275"/>
      <c r="BE215" s="275"/>
      <c r="BF215" s="275"/>
      <c r="BG215" s="275"/>
      <c r="BH215" s="275"/>
      <c r="BI215" s="275"/>
      <c r="BJ215" s="275"/>
      <c r="BK215" s="275"/>
      <c r="BL215" s="275"/>
      <c r="BM215" s="275"/>
      <c r="BN215" s="275"/>
      <c r="BO215" s="275"/>
      <c r="BP215" s="275"/>
      <c r="BQ215" s="275"/>
      <c r="BR215" s="275"/>
      <c r="BS215" s="275"/>
      <c r="BT215" s="275"/>
      <c r="BU215" s="275"/>
      <c r="BV215" s="275"/>
      <c r="BW215" s="275"/>
      <c r="BX215" s="275"/>
      <c r="BY215" s="275"/>
      <c r="BZ215" s="689"/>
      <c r="CA215" s="689"/>
      <c r="CB215" s="689"/>
      <c r="CC215" s="689"/>
      <c r="CD215" s="689"/>
      <c r="CE215" s="689"/>
      <c r="CF215" s="689"/>
      <c r="CG215" s="689"/>
      <c r="CH215" s="689"/>
      <c r="CI215" s="689"/>
      <c r="CJ215" s="689"/>
      <c r="CK215" s="689"/>
      <c r="CL215" s="689"/>
      <c r="CM215" s="689"/>
      <c r="CN215" s="689"/>
      <c r="CO215" s="689"/>
      <c r="CP215" s="689"/>
      <c r="CQ215" s="689"/>
      <c r="CR215" s="689"/>
      <c r="CS215" s="689"/>
      <c r="CT215" s="689"/>
      <c r="CU215" s="689"/>
      <c r="CV215" s="689"/>
      <c r="CW215" s="689"/>
      <c r="CX215" s="689"/>
      <c r="CY215" s="689"/>
      <c r="CZ215" s="689"/>
    </row>
    <row r="216" s="414" customFormat="true" ht="15" customHeight="true" x14ac:dyDescent="0.2">
      <c r="A216" s="158"/>
      <c r="B216" s="160"/>
      <c r="Z216" s="689"/>
      <c r="AA216" s="689"/>
      <c r="AB216" s="689"/>
      <c r="AC216" s="689"/>
      <c r="AD216" s="689"/>
      <c r="AE216" s="689"/>
      <c r="AF216" s="689"/>
      <c r="AG216" s="689"/>
      <c r="AH216" s="689"/>
      <c r="AI216" s="689"/>
      <c r="AJ216" s="689"/>
      <c r="AK216" s="689"/>
      <c r="AL216" s="689"/>
      <c r="AM216" s="689"/>
      <c r="AN216" s="689"/>
      <c r="AO216" s="689"/>
      <c r="AP216" s="689"/>
      <c r="AQ216" s="689"/>
      <c r="AR216" s="689"/>
      <c r="AS216" s="689"/>
      <c r="AT216" s="689"/>
      <c r="AU216" s="689"/>
      <c r="AV216" s="689"/>
      <c r="AW216" s="689"/>
      <c r="AX216" s="689"/>
      <c r="AY216" s="689"/>
      <c r="AZ216" s="689"/>
      <c r="BA216" s="275"/>
      <c r="BB216" s="298"/>
      <c r="BC216" s="275"/>
      <c r="BD216" s="275"/>
      <c r="BE216" s="275"/>
      <c r="BF216" s="275"/>
      <c r="BG216" s="275"/>
      <c r="BH216" s="275"/>
      <c r="BI216" s="275"/>
      <c r="BJ216" s="275"/>
      <c r="BK216" s="275"/>
      <c r="BL216" s="275"/>
      <c r="BM216" s="275"/>
      <c r="BN216" s="275"/>
      <c r="BO216" s="275"/>
      <c r="BP216" s="275"/>
      <c r="BQ216" s="275"/>
      <c r="BR216" s="275"/>
      <c r="BS216" s="275"/>
      <c r="BT216" s="275"/>
      <c r="BU216" s="275"/>
      <c r="BV216" s="275"/>
      <c r="BW216" s="275"/>
      <c r="BX216" s="275"/>
      <c r="BY216" s="275"/>
      <c r="BZ216" s="689"/>
      <c r="CA216" s="689"/>
      <c r="CB216" s="689"/>
      <c r="CC216" s="689"/>
      <c r="CD216" s="689"/>
      <c r="CE216" s="689"/>
      <c r="CF216" s="689"/>
      <c r="CG216" s="689"/>
      <c r="CH216" s="689"/>
      <c r="CI216" s="689"/>
      <c r="CJ216" s="689"/>
      <c r="CK216" s="689"/>
      <c r="CL216" s="689"/>
      <c r="CM216" s="689"/>
      <c r="CN216" s="689"/>
      <c r="CO216" s="689"/>
      <c r="CP216" s="689"/>
      <c r="CQ216" s="689"/>
      <c r="CR216" s="689"/>
      <c r="CS216" s="689"/>
      <c r="CT216" s="689"/>
      <c r="CU216" s="689"/>
      <c r="CV216" s="689"/>
      <c r="CW216" s="689"/>
      <c r="CX216" s="689"/>
      <c r="CY216" s="689"/>
      <c r="CZ216" s="689"/>
    </row>
    <row r="217" s="414" customFormat="true" ht="15" customHeight="true" x14ac:dyDescent="0.2">
      <c r="A217" s="158"/>
      <c r="B217" s="159"/>
      <c r="Z217" s="689"/>
      <c r="AA217" s="689"/>
      <c r="AB217" s="689"/>
      <c r="AC217" s="689"/>
      <c r="AD217" s="689"/>
      <c r="AE217" s="689"/>
      <c r="AF217" s="689"/>
      <c r="AG217" s="689"/>
      <c r="AH217" s="689"/>
      <c r="AI217" s="689"/>
      <c r="AJ217" s="689"/>
      <c r="AK217" s="689"/>
      <c r="AL217" s="689"/>
      <c r="AM217" s="689"/>
      <c r="AN217" s="689"/>
      <c r="AO217" s="689"/>
      <c r="AP217" s="689"/>
      <c r="AQ217" s="689"/>
      <c r="AR217" s="689"/>
      <c r="AS217" s="689"/>
      <c r="AT217" s="689"/>
      <c r="AU217" s="689"/>
      <c r="AV217" s="689"/>
      <c r="AW217" s="689"/>
      <c r="AX217" s="689"/>
      <c r="AY217" s="689"/>
      <c r="AZ217" s="689"/>
      <c r="BA217" s="275"/>
      <c r="BB217" s="298"/>
      <c r="BC217" s="275"/>
      <c r="BD217" s="275"/>
      <c r="BE217" s="275"/>
      <c r="BF217" s="275"/>
      <c r="BG217" s="275"/>
      <c r="BH217" s="275"/>
      <c r="BI217" s="275"/>
      <c r="BJ217" s="275"/>
      <c r="BK217" s="275"/>
      <c r="BL217" s="275"/>
      <c r="BM217" s="275"/>
      <c r="BN217" s="275"/>
      <c r="BO217" s="275"/>
      <c r="BP217" s="275"/>
      <c r="BQ217" s="275"/>
      <c r="BR217" s="275"/>
      <c r="BS217" s="275"/>
      <c r="BT217" s="275"/>
      <c r="BU217" s="275"/>
      <c r="BV217" s="275"/>
      <c r="BW217" s="275"/>
      <c r="BX217" s="275"/>
      <c r="BY217" s="275"/>
      <c r="BZ217" s="689"/>
      <c r="CA217" s="689"/>
      <c r="CB217" s="689"/>
      <c r="CC217" s="689"/>
      <c r="CD217" s="689"/>
      <c r="CE217" s="689"/>
      <c r="CF217" s="689"/>
      <c r="CG217" s="689"/>
      <c r="CH217" s="689"/>
      <c r="CI217" s="689"/>
      <c r="CJ217" s="689"/>
      <c r="CK217" s="689"/>
      <c r="CL217" s="689"/>
      <c r="CM217" s="689"/>
      <c r="CN217" s="689"/>
      <c r="CO217" s="689"/>
      <c r="CP217" s="689"/>
      <c r="CQ217" s="689"/>
      <c r="CR217" s="689"/>
      <c r="CS217" s="689"/>
      <c r="CT217" s="689"/>
      <c r="CU217" s="689"/>
      <c r="CV217" s="689"/>
      <c r="CW217" s="689"/>
      <c r="CX217" s="689"/>
      <c r="CY217" s="689"/>
      <c r="CZ217" s="689"/>
    </row>
    <row r="218" s="414" customFormat="true" ht="18" customHeight="true" x14ac:dyDescent="0.2">
      <c r="A218" s="158"/>
      <c r="B218" s="160"/>
      <c r="Z218" s="689"/>
      <c r="AA218" s="689"/>
      <c r="AB218" s="689"/>
      <c r="AC218" s="689"/>
      <c r="AD218" s="689"/>
      <c r="AE218" s="689"/>
      <c r="AF218" s="689"/>
      <c r="AG218" s="689"/>
      <c r="AH218" s="689"/>
      <c r="AI218" s="689"/>
      <c r="AJ218" s="689"/>
      <c r="AK218" s="689"/>
      <c r="AL218" s="689"/>
      <c r="AM218" s="689"/>
      <c r="AN218" s="689"/>
      <c r="AO218" s="689"/>
      <c r="AP218" s="689"/>
      <c r="AQ218" s="689"/>
      <c r="AR218" s="689"/>
      <c r="AS218" s="689"/>
      <c r="AT218" s="689"/>
      <c r="AU218" s="689"/>
      <c r="AV218" s="689"/>
      <c r="AW218" s="689"/>
      <c r="AX218" s="689"/>
      <c r="AY218" s="689"/>
      <c r="AZ218" s="689"/>
      <c r="BA218" s="275"/>
      <c r="BB218" s="298"/>
      <c r="BC218" s="275"/>
      <c r="BD218" s="275"/>
      <c r="BE218" s="275"/>
      <c r="BF218" s="275"/>
      <c r="BG218" s="275"/>
      <c r="BH218" s="275"/>
      <c r="BI218" s="275"/>
      <c r="BJ218" s="275"/>
      <c r="BK218" s="275"/>
      <c r="BL218" s="275"/>
      <c r="BM218" s="275"/>
      <c r="BN218" s="275"/>
      <c r="BO218" s="275"/>
      <c r="BP218" s="275"/>
      <c r="BQ218" s="275"/>
      <c r="BR218" s="275"/>
      <c r="BS218" s="275"/>
      <c r="BT218" s="275"/>
      <c r="BU218" s="275"/>
      <c r="BV218" s="275"/>
      <c r="BW218" s="275"/>
      <c r="BX218" s="275"/>
      <c r="BY218" s="275"/>
      <c r="BZ218" s="689"/>
      <c r="CA218" s="689"/>
      <c r="CB218" s="689"/>
      <c r="CC218" s="689"/>
      <c r="CD218" s="689"/>
      <c r="CE218" s="689"/>
      <c r="CF218" s="689"/>
      <c r="CG218" s="689"/>
      <c r="CH218" s="689"/>
      <c r="CI218" s="689"/>
      <c r="CJ218" s="689"/>
      <c r="CK218" s="689"/>
      <c r="CL218" s="689"/>
      <c r="CM218" s="689"/>
      <c r="CN218" s="689"/>
      <c r="CO218" s="689"/>
      <c r="CP218" s="689"/>
      <c r="CQ218" s="689"/>
      <c r="CR218" s="689"/>
      <c r="CS218" s="689"/>
      <c r="CT218" s="689"/>
      <c r="CU218" s="689"/>
      <c r="CV218" s="689"/>
      <c r="CW218" s="689"/>
      <c r="CX218" s="689"/>
      <c r="CY218" s="689"/>
      <c r="CZ218" s="689"/>
    </row>
    <row r="219" s="414" customFormat="true" ht="18" customHeight="true" x14ac:dyDescent="0.2">
      <c r="A219" s="157"/>
      <c r="B219" s="156"/>
      <c r="Z219" s="689"/>
      <c r="AA219" s="689"/>
      <c r="AB219" s="689"/>
      <c r="AC219" s="689"/>
      <c r="AD219" s="689"/>
      <c r="AE219" s="689"/>
      <c r="AF219" s="689"/>
      <c r="AG219" s="689"/>
      <c r="AH219" s="689"/>
      <c r="AI219" s="689"/>
      <c r="AJ219" s="689"/>
      <c r="AK219" s="689"/>
      <c r="AL219" s="689"/>
      <c r="AM219" s="689"/>
      <c r="AN219" s="689"/>
      <c r="AO219" s="689"/>
      <c r="AP219" s="689"/>
      <c r="AQ219" s="689"/>
      <c r="AR219" s="689"/>
      <c r="AS219" s="689"/>
      <c r="AT219" s="689"/>
      <c r="AU219" s="689"/>
      <c r="AV219" s="689"/>
      <c r="AW219" s="689"/>
      <c r="AX219" s="689"/>
      <c r="AY219" s="689"/>
      <c r="AZ219" s="689"/>
      <c r="BA219" s="275"/>
      <c r="BB219" s="298"/>
      <c r="BC219" s="275"/>
      <c r="BD219" s="275"/>
      <c r="BE219" s="275"/>
      <c r="BF219" s="275"/>
      <c r="BG219" s="275"/>
      <c r="BH219" s="275"/>
      <c r="BI219" s="275"/>
      <c r="BJ219" s="275"/>
      <c r="BK219" s="275"/>
      <c r="BL219" s="275"/>
      <c r="BM219" s="275"/>
      <c r="BN219" s="275"/>
      <c r="BO219" s="275"/>
      <c r="BP219" s="275"/>
      <c r="BQ219" s="275"/>
      <c r="BR219" s="275"/>
      <c r="BS219" s="275"/>
      <c r="BT219" s="275"/>
      <c r="BU219" s="275"/>
      <c r="BV219" s="275"/>
      <c r="BW219" s="275"/>
      <c r="BX219" s="275"/>
      <c r="BY219" s="275"/>
      <c r="BZ219" s="689"/>
      <c r="CA219" s="689"/>
      <c r="CB219" s="689"/>
      <c r="CC219" s="689"/>
      <c r="CD219" s="689"/>
      <c r="CE219" s="689"/>
      <c r="CF219" s="689"/>
      <c r="CG219" s="689"/>
      <c r="CH219" s="689"/>
      <c r="CI219" s="689"/>
      <c r="CJ219" s="689"/>
      <c r="CK219" s="689"/>
      <c r="CL219" s="689"/>
      <c r="CM219" s="689"/>
      <c r="CN219" s="689"/>
      <c r="CO219" s="689"/>
      <c r="CP219" s="689"/>
      <c r="CQ219" s="689"/>
      <c r="CR219" s="689"/>
      <c r="CS219" s="689"/>
      <c r="CT219" s="689"/>
      <c r="CU219" s="689"/>
      <c r="CV219" s="689"/>
      <c r="CW219" s="689"/>
      <c r="CX219" s="689"/>
      <c r="CY219" s="689"/>
      <c r="CZ219" s="689"/>
    </row>
    <row r="220" s="440" customFormat="true" ht="15" customHeight="true" x14ac:dyDescent="0.2">
      <c r="A220" s="278" t="s">
        <v>86</v>
      </c>
      <c r="B220" s="313"/>
      <c r="C220" s="858" t="s">
        <v>114</v>
      </c>
      <c r="D220" s="859"/>
      <c r="E220" s="859"/>
      <c r="F220" s="859"/>
      <c r="G220" s="860"/>
      <c r="H220" s="848" t="s">
        <v>38</v>
      </c>
      <c r="I220" s="834"/>
      <c r="J220" s="834"/>
      <c r="K220" s="834"/>
      <c r="L220" s="836"/>
      <c r="M220" s="823" t="s">
        <v>37</v>
      </c>
      <c r="N220" s="824"/>
      <c r="O220" s="824"/>
      <c r="P220" s="824"/>
      <c r="Q220" s="826"/>
      <c r="R220" s="16" t="s">
        <v>137</v>
      </c>
      <c r="S220" s="378"/>
      <c r="T220" s="378"/>
      <c r="U220" s="378"/>
      <c r="V220" s="378"/>
      <c r="W220" s="378"/>
      <c r="X220" s="378"/>
      <c r="Y220" s="378"/>
      <c r="Z220" s="712"/>
      <c r="AA220" s="712"/>
      <c r="AB220" s="712"/>
      <c r="AC220" s="712"/>
      <c r="AD220" s="712"/>
      <c r="AE220" s="712"/>
      <c r="AF220" s="712"/>
      <c r="AG220" s="712"/>
      <c r="AH220" s="712"/>
      <c r="AI220" s="712"/>
      <c r="AJ220" s="712"/>
      <c r="AK220" s="712"/>
      <c r="AL220" s="712"/>
      <c r="AM220" s="712"/>
      <c r="AN220" s="712"/>
      <c r="AO220" s="712"/>
      <c r="AP220" s="712"/>
      <c r="AQ220" s="712"/>
      <c r="AR220" s="712"/>
      <c r="AS220" s="712"/>
      <c r="AT220" s="712"/>
      <c r="AU220" s="712"/>
      <c r="AV220" s="712"/>
      <c r="AW220" s="712"/>
      <c r="AX220" s="712"/>
      <c r="AY220" s="712"/>
      <c r="AZ220" s="323"/>
      <c r="BA220" s="324" t="s">
        <v>128</v>
      </c>
      <c r="BB220" s="278" t="s">
        <v>86</v>
      </c>
      <c r="BC220" s="823" t="s">
        <v>114</v>
      </c>
      <c r="BD220" s="824"/>
      <c r="BE220" s="824"/>
      <c r="BF220" s="824"/>
      <c r="BG220" s="825"/>
      <c r="BH220" s="823" t="s">
        <v>38</v>
      </c>
      <c r="BI220" s="824"/>
      <c r="BJ220" s="824"/>
      <c r="BK220" s="824"/>
      <c r="BL220" s="825"/>
      <c r="BM220" s="823" t="s">
        <v>37</v>
      </c>
      <c r="BN220" s="824"/>
      <c r="BO220" s="824"/>
      <c r="BP220" s="824"/>
      <c r="BQ220" s="826"/>
      <c r="BR220" s="15" t="s">
        <v>137</v>
      </c>
      <c r="BS220" s="378"/>
      <c r="BT220" s="378"/>
      <c r="BU220" s="378"/>
      <c r="BV220" s="378"/>
      <c r="BW220" s="378"/>
      <c r="BX220" s="378"/>
      <c r="BY220" s="378"/>
      <c r="BZ220" s="322"/>
      <c r="CA220" s="322"/>
      <c r="CB220" s="322"/>
      <c r="CC220" s="322"/>
      <c r="CD220" s="322"/>
      <c r="CE220" s="322"/>
      <c r="CF220" s="322"/>
      <c r="CG220" s="322"/>
      <c r="CH220" s="322"/>
      <c r="CI220" s="322"/>
      <c r="CJ220" s="322"/>
      <c r="CK220" s="322"/>
      <c r="CL220" s="322"/>
      <c r="CM220" s="322"/>
      <c r="CN220" s="322"/>
      <c r="CO220" s="322"/>
      <c r="CP220" s="322"/>
      <c r="CQ220" s="322"/>
      <c r="CR220" s="322"/>
      <c r="CS220" s="322"/>
      <c r="CT220" s="322"/>
      <c r="CU220" s="322"/>
      <c r="CV220" s="322"/>
      <c r="CW220" s="322"/>
      <c r="CX220" s="322"/>
      <c r="CY220" s="322"/>
      <c r="CZ220" s="322"/>
    </row>
    <row r="221" s="440" customFormat="true" ht="24" x14ac:dyDescent="0.2">
      <c r="A221" s="312" t="s">
        <v>87</v>
      </c>
      <c r="B221" s="347"/>
      <c r="C221" s="370" t="s">
        <v>0</v>
      </c>
      <c r="D221" s="505" t="s">
        <v>1</v>
      </c>
      <c r="E221" s="505" t="s">
        <v>2</v>
      </c>
      <c r="F221" s="505" t="s">
        <v>3</v>
      </c>
      <c r="G221" s="506" t="s">
        <v>4</v>
      </c>
      <c r="H221" s="352" t="s">
        <v>0</v>
      </c>
      <c r="I221" s="507" t="s">
        <v>1</v>
      </c>
      <c r="J221" s="507" t="s">
        <v>2</v>
      </c>
      <c r="K221" s="507" t="s">
        <v>3</v>
      </c>
      <c r="L221" s="508" t="s">
        <v>4</v>
      </c>
      <c r="M221" s="353" t="s">
        <v>0</v>
      </c>
      <c r="N221" s="507" t="s">
        <v>1</v>
      </c>
      <c r="O221" s="507" t="s">
        <v>2</v>
      </c>
      <c r="P221" s="507" t="s">
        <v>3</v>
      </c>
      <c r="Q221" s="502" t="s">
        <v>4</v>
      </c>
      <c r="R221" s="352" t="s">
        <v>146</v>
      </c>
      <c r="S221" s="507" t="s">
        <v>147</v>
      </c>
      <c r="T221" s="507" t="s">
        <v>148</v>
      </c>
      <c r="U221" s="507" t="s">
        <v>149</v>
      </c>
      <c r="V221" s="507" t="s">
        <v>150</v>
      </c>
      <c r="W221" s="507" t="s">
        <v>151</v>
      </c>
      <c r="X221" s="507" t="s">
        <v>152</v>
      </c>
      <c r="Y221" s="508" t="s">
        <v>153</v>
      </c>
      <c r="Z221" s="712"/>
      <c r="AA221" s="712"/>
      <c r="AB221" s="712"/>
      <c r="AC221" s="712"/>
      <c r="AD221" s="712"/>
      <c r="AE221" s="712"/>
      <c r="AF221" s="712"/>
      <c r="AG221" s="712"/>
      <c r="AH221" s="712"/>
      <c r="AI221" s="712"/>
      <c r="AJ221" s="712"/>
      <c r="AK221" s="712"/>
      <c r="AL221" s="712"/>
      <c r="AM221" s="712"/>
      <c r="AN221" s="712"/>
      <c r="AO221" s="712"/>
      <c r="AP221" s="712"/>
      <c r="AQ221" s="712"/>
      <c r="AR221" s="712"/>
      <c r="AS221" s="712"/>
      <c r="AT221" s="712"/>
      <c r="AU221" s="712"/>
      <c r="AV221" s="712"/>
      <c r="AW221" s="712"/>
      <c r="AX221" s="712"/>
      <c r="AY221" s="712"/>
      <c r="AZ221" s="323"/>
      <c r="BA221" s="312" t="s">
        <v>117</v>
      </c>
      <c r="BB221" s="311"/>
      <c r="BC221" s="400" t="s">
        <v>0</v>
      </c>
      <c r="BD221" s="462" t="s">
        <v>1</v>
      </c>
      <c r="BE221" s="462" t="s">
        <v>2</v>
      </c>
      <c r="BF221" s="462" t="s">
        <v>3</v>
      </c>
      <c r="BG221" s="401" t="s">
        <v>4</v>
      </c>
      <c r="BH221" s="400" t="s">
        <v>0</v>
      </c>
      <c r="BI221" s="462" t="s">
        <v>1</v>
      </c>
      <c r="BJ221" s="462" t="s">
        <v>2</v>
      </c>
      <c r="BK221" s="462" t="s">
        <v>3</v>
      </c>
      <c r="BL221" s="401" t="s">
        <v>4</v>
      </c>
      <c r="BM221" s="400" t="s">
        <v>0</v>
      </c>
      <c r="BN221" s="462" t="s">
        <v>1</v>
      </c>
      <c r="BO221" s="462" t="s">
        <v>2</v>
      </c>
      <c r="BP221" s="462" t="s">
        <v>3</v>
      </c>
      <c r="BQ221" s="401" t="s">
        <v>4</v>
      </c>
      <c r="BR221" s="400" t="s">
        <v>146</v>
      </c>
      <c r="BS221" s="462" t="s">
        <v>147</v>
      </c>
      <c r="BT221" s="462" t="s">
        <v>148</v>
      </c>
      <c r="BU221" s="462" t="s">
        <v>149</v>
      </c>
      <c r="BV221" s="462" t="s">
        <v>150</v>
      </c>
      <c r="BW221" s="462" t="s">
        <v>151</v>
      </c>
      <c r="BX221" s="462" t="s">
        <v>152</v>
      </c>
      <c r="BY221" s="463" t="s">
        <v>153</v>
      </c>
      <c r="BZ221" s="164"/>
      <c r="CA221" s="164"/>
      <c r="CB221" s="164"/>
      <c r="CC221" s="164"/>
      <c r="CD221" s="164"/>
      <c r="CE221" s="164"/>
      <c r="CF221" s="164"/>
      <c r="CG221" s="164"/>
      <c r="CH221" s="164"/>
      <c r="CI221" s="164"/>
      <c r="CJ221" s="164"/>
      <c r="CK221" s="164"/>
      <c r="CL221" s="164"/>
      <c r="CM221" s="164"/>
      <c r="CN221" s="164"/>
      <c r="CO221" s="164"/>
      <c r="CP221" s="164"/>
      <c r="CQ221" s="164"/>
      <c r="CR221" s="164"/>
      <c r="CS221" s="164"/>
      <c r="CT221" s="164"/>
      <c r="CU221" s="164"/>
      <c r="CV221" s="164"/>
      <c r="CW221" s="164"/>
      <c r="CX221" s="164"/>
      <c r="CY221" s="164"/>
      <c r="CZ221" s="164"/>
    </row>
    <row r="222" s="440" customFormat="true" ht="15" customHeight="true" x14ac:dyDescent="0.2">
      <c r="A222" s="849" t="s">
        <v>36</v>
      </c>
      <c r="B222" s="349" t="s">
        <v>15</v>
      </c>
      <c r="C222" s="55" t="s">
        <v>35</v>
      </c>
      <c r="D222" s="52" t="s">
        <v>35</v>
      </c>
      <c r="E222" s="52" t="s">
        <v>35</v>
      </c>
      <c r="F222" s="52" t="s">
        <v>35</v>
      </c>
      <c r="G222" s="49" t="s">
        <v>35</v>
      </c>
      <c r="H222" s="46" t="s">
        <v>35</v>
      </c>
      <c r="I222" s="52" t="s">
        <v>35</v>
      </c>
      <c r="J222" s="52" t="s">
        <v>35</v>
      </c>
      <c r="K222" s="52" t="s">
        <v>35</v>
      </c>
      <c r="L222" s="43" t="s">
        <v>35</v>
      </c>
      <c r="M222" s="55" t="s">
        <v>35</v>
      </c>
      <c r="N222" s="52" t="s">
        <v>35</v>
      </c>
      <c r="O222" s="52" t="s">
        <v>35</v>
      </c>
      <c r="P222" s="52" t="s">
        <v>35</v>
      </c>
      <c r="Q222" s="49" t="s">
        <v>35</v>
      </c>
      <c r="R222" s="46" t="s">
        <v>35</v>
      </c>
      <c r="S222" s="52" t="s">
        <v>35</v>
      </c>
      <c r="T222" s="52" t="s">
        <v>35</v>
      </c>
      <c r="U222" s="52" t="s">
        <v>35</v>
      </c>
      <c r="V222" s="52" t="s">
        <v>35</v>
      </c>
      <c r="W222" s="52" t="s">
        <v>35</v>
      </c>
      <c r="X222" s="52" t="s">
        <v>35</v>
      </c>
      <c r="Y222" s="43" t="s">
        <v>35</v>
      </c>
      <c r="Z222" s="712"/>
      <c r="AA222" s="712"/>
      <c r="AB222" s="712"/>
      <c r="AC222" s="712"/>
      <c r="AD222" s="712"/>
      <c r="AE222" s="712"/>
      <c r="AF222" s="712"/>
      <c r="AG222" s="712"/>
      <c r="AH222" s="712"/>
      <c r="AI222" s="712"/>
      <c r="AJ222" s="712"/>
      <c r="AK222" s="712"/>
      <c r="AL222" s="712"/>
      <c r="AM222" s="712"/>
      <c r="AN222" s="712"/>
      <c r="AO222" s="712"/>
      <c r="AP222" s="712"/>
      <c r="AQ222" s="712"/>
      <c r="AR222" s="712"/>
      <c r="AS222" s="712"/>
      <c r="AT222" s="712"/>
      <c r="AU222" s="712"/>
      <c r="AV222" s="712"/>
      <c r="AW222" s="712"/>
      <c r="AX222" s="712"/>
      <c r="AY222" s="712"/>
      <c r="AZ222" s="323"/>
      <c r="BA222" s="829" t="s">
        <v>36</v>
      </c>
      <c r="BB222" s="499" t="s">
        <v>15</v>
      </c>
      <c r="BC222" s="42" t="s">
        <v>35</v>
      </c>
      <c r="BD222" s="38" t="s">
        <v>35</v>
      </c>
      <c r="BE222" s="38" t="s">
        <v>35</v>
      </c>
      <c r="BF222" s="38" t="s">
        <v>35</v>
      </c>
      <c r="BG222" s="33" t="s">
        <v>35</v>
      </c>
      <c r="BH222" s="42" t="s">
        <v>35</v>
      </c>
      <c r="BI222" s="38" t="s">
        <v>35</v>
      </c>
      <c r="BJ222" s="38" t="s">
        <v>35</v>
      </c>
      <c r="BK222" s="38" t="s">
        <v>35</v>
      </c>
      <c r="BL222" s="33" t="s">
        <v>35</v>
      </c>
      <c r="BM222" s="42" t="s">
        <v>35</v>
      </c>
      <c r="BN222" s="38" t="s">
        <v>35</v>
      </c>
      <c r="BO222" s="38" t="s">
        <v>35</v>
      </c>
      <c r="BP222" s="38" t="s">
        <v>35</v>
      </c>
      <c r="BQ222" s="33" t="s">
        <v>35</v>
      </c>
      <c r="BR222" s="42" t="s">
        <v>35</v>
      </c>
      <c r="BS222" s="38" t="s">
        <v>35</v>
      </c>
      <c r="BT222" s="38" t="s">
        <v>35</v>
      </c>
      <c r="BU222" s="38" t="s">
        <v>35</v>
      </c>
      <c r="BV222" s="38" t="s">
        <v>35</v>
      </c>
      <c r="BW222" s="38" t="s">
        <v>35</v>
      </c>
      <c r="BX222" s="38" t="s">
        <v>35</v>
      </c>
      <c r="BY222" s="27" t="s">
        <v>35</v>
      </c>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440" customFormat="true" ht="15" customHeight="true" x14ac:dyDescent="0.2">
      <c r="A223" s="830"/>
      <c r="B223" s="350" t="s">
        <v>16</v>
      </c>
      <c r="C223" s="57" t="s">
        <v>35</v>
      </c>
      <c r="D223" s="54" t="s">
        <v>35</v>
      </c>
      <c r="E223" s="54" t="s">
        <v>35</v>
      </c>
      <c r="F223" s="54" t="s">
        <v>35</v>
      </c>
      <c r="G223" s="51" t="s">
        <v>35</v>
      </c>
      <c r="H223" s="48" t="s">
        <v>35</v>
      </c>
      <c r="I223" s="54" t="s">
        <v>35</v>
      </c>
      <c r="J223" s="54" t="s">
        <v>35</v>
      </c>
      <c r="K223" s="54" t="s">
        <v>35</v>
      </c>
      <c r="L223" s="45" t="s">
        <v>35</v>
      </c>
      <c r="M223" s="57" t="s">
        <v>35</v>
      </c>
      <c r="N223" s="54" t="s">
        <v>35</v>
      </c>
      <c r="O223" s="54" t="s">
        <v>35</v>
      </c>
      <c r="P223" s="54" t="s">
        <v>35</v>
      </c>
      <c r="Q223" s="51" t="s">
        <v>35</v>
      </c>
      <c r="R223" s="48" t="s">
        <v>35</v>
      </c>
      <c r="S223" s="54" t="s">
        <v>35</v>
      </c>
      <c r="T223" s="54" t="s">
        <v>35</v>
      </c>
      <c r="U223" s="54" t="s">
        <v>35</v>
      </c>
      <c r="V223" s="54" t="s">
        <v>35</v>
      </c>
      <c r="W223" s="54" t="s">
        <v>35</v>
      </c>
      <c r="X223" s="54" t="s">
        <v>35</v>
      </c>
      <c r="Y223" s="45" t="s">
        <v>35</v>
      </c>
      <c r="Z223" s="712"/>
      <c r="AA223" s="712"/>
      <c r="AB223" s="712"/>
      <c r="AC223" s="712"/>
      <c r="AD223" s="712"/>
      <c r="AE223" s="712"/>
      <c r="AF223" s="712"/>
      <c r="AG223" s="712"/>
      <c r="AH223" s="712"/>
      <c r="AI223" s="712"/>
      <c r="AJ223" s="712"/>
      <c r="AK223" s="712"/>
      <c r="AL223" s="712"/>
      <c r="AM223" s="712"/>
      <c r="AN223" s="712"/>
      <c r="AO223" s="712"/>
      <c r="AP223" s="712"/>
      <c r="AQ223" s="712"/>
      <c r="AR223" s="712"/>
      <c r="AS223" s="712"/>
      <c r="AT223" s="712"/>
      <c r="AU223" s="712"/>
      <c r="AV223" s="712"/>
      <c r="AW223" s="712"/>
      <c r="AX223" s="712"/>
      <c r="AY223" s="712"/>
      <c r="AZ223" s="323"/>
      <c r="BA223" s="821"/>
      <c r="BB223" s="497" t="s">
        <v>16</v>
      </c>
      <c r="BC223" s="41" t="s">
        <v>35</v>
      </c>
      <c r="BD223" s="37" t="s">
        <v>35</v>
      </c>
      <c r="BE223" s="37" t="s">
        <v>35</v>
      </c>
      <c r="BF223" s="37" t="s">
        <v>35</v>
      </c>
      <c r="BG223" s="32" t="s">
        <v>35</v>
      </c>
      <c r="BH223" s="41" t="s">
        <v>35</v>
      </c>
      <c r="BI223" s="37" t="s">
        <v>35</v>
      </c>
      <c r="BJ223" s="37" t="s">
        <v>35</v>
      </c>
      <c r="BK223" s="37" t="s">
        <v>35</v>
      </c>
      <c r="BL223" s="32" t="s">
        <v>35</v>
      </c>
      <c r="BM223" s="41" t="s">
        <v>35</v>
      </c>
      <c r="BN223" s="37" t="s">
        <v>35</v>
      </c>
      <c r="BO223" s="37" t="s">
        <v>35</v>
      </c>
      <c r="BP223" s="37" t="s">
        <v>35</v>
      </c>
      <c r="BQ223" s="32" t="s">
        <v>35</v>
      </c>
      <c r="BR223" s="41" t="s">
        <v>35</v>
      </c>
      <c r="BS223" s="37" t="s">
        <v>35</v>
      </c>
      <c r="BT223" s="37" t="s">
        <v>35</v>
      </c>
      <c r="BU223" s="37" t="s">
        <v>35</v>
      </c>
      <c r="BV223" s="37" t="s">
        <v>35</v>
      </c>
      <c r="BW223" s="37" t="s">
        <v>35</v>
      </c>
      <c r="BX223" s="37" t="s">
        <v>35</v>
      </c>
      <c r="BY223" s="26" t="s">
        <v>35</v>
      </c>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440" customFormat="true" ht="15" customHeight="true" x14ac:dyDescent="0.2">
      <c r="A224" s="831"/>
      <c r="B224" s="351" t="s">
        <v>20</v>
      </c>
      <c r="C224" s="57" t="s">
        <v>35</v>
      </c>
      <c r="D224" s="54" t="s">
        <v>35</v>
      </c>
      <c r="E224" s="54" t="s">
        <v>35</v>
      </c>
      <c r="F224" s="54" t="s">
        <v>35</v>
      </c>
      <c r="G224" s="51" t="s">
        <v>35</v>
      </c>
      <c r="H224" s="48" t="s">
        <v>35</v>
      </c>
      <c r="I224" s="54" t="s">
        <v>35</v>
      </c>
      <c r="J224" s="54" t="s">
        <v>35</v>
      </c>
      <c r="K224" s="54" t="s">
        <v>35</v>
      </c>
      <c r="L224" s="45" t="s">
        <v>35</v>
      </c>
      <c r="M224" s="57" t="s">
        <v>35</v>
      </c>
      <c r="N224" s="54" t="s">
        <v>35</v>
      </c>
      <c r="O224" s="54" t="s">
        <v>35</v>
      </c>
      <c r="P224" s="54" t="s">
        <v>35</v>
      </c>
      <c r="Q224" s="51" t="s">
        <v>35</v>
      </c>
      <c r="R224" s="48" t="s">
        <v>35</v>
      </c>
      <c r="S224" s="54" t="s">
        <v>35</v>
      </c>
      <c r="T224" s="54" t="s">
        <v>35</v>
      </c>
      <c r="U224" s="54" t="s">
        <v>35</v>
      </c>
      <c r="V224" s="54" t="s">
        <v>35</v>
      </c>
      <c r="W224" s="54" t="s">
        <v>35</v>
      </c>
      <c r="X224" s="54" t="s">
        <v>35</v>
      </c>
      <c r="Y224" s="45" t="s">
        <v>35</v>
      </c>
      <c r="Z224" s="712"/>
      <c r="AA224" s="712"/>
      <c r="AB224" s="712"/>
      <c r="AC224" s="712"/>
      <c r="AD224" s="712"/>
      <c r="AE224" s="712"/>
      <c r="AF224" s="712"/>
      <c r="AG224" s="712"/>
      <c r="AH224" s="712"/>
      <c r="AI224" s="712"/>
      <c r="AJ224" s="712"/>
      <c r="AK224" s="712"/>
      <c r="AL224" s="712"/>
      <c r="AM224" s="712"/>
      <c r="AN224" s="712"/>
      <c r="AO224" s="712"/>
      <c r="AP224" s="712"/>
      <c r="AQ224" s="712"/>
      <c r="AR224" s="712"/>
      <c r="AS224" s="712"/>
      <c r="AT224" s="712"/>
      <c r="AU224" s="712"/>
      <c r="AV224" s="712"/>
      <c r="AW224" s="712"/>
      <c r="AX224" s="712"/>
      <c r="AY224" s="712"/>
      <c r="AZ224" s="323"/>
      <c r="BA224" s="821"/>
      <c r="BB224" s="497" t="s">
        <v>20</v>
      </c>
      <c r="BC224" s="41" t="s">
        <v>35</v>
      </c>
      <c r="BD224" s="37" t="s">
        <v>35</v>
      </c>
      <c r="BE224" s="37" t="s">
        <v>35</v>
      </c>
      <c r="BF224" s="37" t="s">
        <v>35</v>
      </c>
      <c r="BG224" s="32" t="s">
        <v>35</v>
      </c>
      <c r="BH224" s="41" t="s">
        <v>35</v>
      </c>
      <c r="BI224" s="37" t="s">
        <v>35</v>
      </c>
      <c r="BJ224" s="37" t="s">
        <v>35</v>
      </c>
      <c r="BK224" s="37" t="s">
        <v>35</v>
      </c>
      <c r="BL224" s="32" t="s">
        <v>35</v>
      </c>
      <c r="BM224" s="41" t="s">
        <v>35</v>
      </c>
      <c r="BN224" s="37" t="s">
        <v>35</v>
      </c>
      <c r="BO224" s="37" t="s">
        <v>35</v>
      </c>
      <c r="BP224" s="37" t="s">
        <v>35</v>
      </c>
      <c r="BQ224" s="32" t="s">
        <v>35</v>
      </c>
      <c r="BR224" s="41" t="s">
        <v>35</v>
      </c>
      <c r="BS224" s="37" t="s">
        <v>35</v>
      </c>
      <c r="BT224" s="37" t="s">
        <v>35</v>
      </c>
      <c r="BU224" s="37" t="s">
        <v>35</v>
      </c>
      <c r="BV224" s="37" t="s">
        <v>35</v>
      </c>
      <c r="BW224" s="37" t="s">
        <v>35</v>
      </c>
      <c r="BX224" s="37" t="s">
        <v>35</v>
      </c>
      <c r="BY224" s="26" t="s">
        <v>35</v>
      </c>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440" customFormat="true" ht="15" customHeight="true" x14ac:dyDescent="0.2">
      <c r="A225" s="129"/>
      <c r="B225" s="120"/>
      <c r="C225" s="69"/>
      <c r="D225" s="68"/>
      <c r="E225" s="68"/>
      <c r="F225" s="68"/>
      <c r="G225" s="67"/>
      <c r="H225" s="66"/>
      <c r="I225" s="68"/>
      <c r="J225" s="68"/>
      <c r="K225" s="68"/>
      <c r="L225" s="65"/>
      <c r="M225" s="69"/>
      <c r="N225" s="68"/>
      <c r="O225" s="68"/>
      <c r="P225" s="68"/>
      <c r="Q225" s="67"/>
      <c r="R225" s="66"/>
      <c r="S225" s="68"/>
      <c r="T225" s="68"/>
      <c r="U225" s="68"/>
      <c r="V225" s="68"/>
      <c r="W225" s="68"/>
      <c r="X225" s="68"/>
      <c r="Y225" s="65"/>
      <c r="Z225" s="712"/>
      <c r="AA225" s="712"/>
      <c r="AB225" s="712"/>
      <c r="AC225" s="712"/>
      <c r="AD225" s="712"/>
      <c r="AE225" s="712"/>
      <c r="AF225" s="712"/>
      <c r="AG225" s="712"/>
      <c r="AH225" s="712"/>
      <c r="AI225" s="712"/>
      <c r="AJ225" s="712"/>
      <c r="AK225" s="712"/>
      <c r="AL225" s="712"/>
      <c r="AM225" s="712"/>
      <c r="AN225" s="712"/>
      <c r="AO225" s="712"/>
      <c r="AP225" s="712"/>
      <c r="AQ225" s="712"/>
      <c r="AR225" s="712"/>
      <c r="AS225" s="712"/>
      <c r="AT225" s="712"/>
      <c r="AU225" s="712"/>
      <c r="AV225" s="712"/>
      <c r="AW225" s="712"/>
      <c r="AX225" s="712"/>
      <c r="AY225" s="712"/>
      <c r="AZ225" s="323"/>
      <c r="BA225" s="821" t="s">
        <v>70</v>
      </c>
      <c r="BB225" s="497" t="s">
        <v>71</v>
      </c>
      <c r="BC225" s="41" t="s">
        <v>35</v>
      </c>
      <c r="BD225" s="37" t="s">
        <v>35</v>
      </c>
      <c r="BE225" s="37" t="s">
        <v>35</v>
      </c>
      <c r="BF225" s="37" t="s">
        <v>35</v>
      </c>
      <c r="BG225" s="32" t="s">
        <v>35</v>
      </c>
      <c r="BH225" s="41" t="s">
        <v>35</v>
      </c>
      <c r="BI225" s="37" t="s">
        <v>35</v>
      </c>
      <c r="BJ225" s="37" t="s">
        <v>35</v>
      </c>
      <c r="BK225" s="37" t="s">
        <v>35</v>
      </c>
      <c r="BL225" s="32" t="s">
        <v>35</v>
      </c>
      <c r="BM225" s="41" t="s">
        <v>35</v>
      </c>
      <c r="BN225" s="37" t="s">
        <v>35</v>
      </c>
      <c r="BO225" s="37" t="s">
        <v>35</v>
      </c>
      <c r="BP225" s="37" t="s">
        <v>35</v>
      </c>
      <c r="BQ225" s="32" t="s">
        <v>35</v>
      </c>
      <c r="BR225" s="41" t="s">
        <v>35</v>
      </c>
      <c r="BS225" s="37" t="s">
        <v>35</v>
      </c>
      <c r="BT225" s="37" t="s">
        <v>35</v>
      </c>
      <c r="BU225" s="37" t="s">
        <v>35</v>
      </c>
      <c r="BV225" s="37" t="s">
        <v>35</v>
      </c>
      <c r="BW225" s="37" t="s">
        <v>35</v>
      </c>
      <c r="BX225" s="37" t="s">
        <v>35</v>
      </c>
      <c r="BY225" s="26" t="s">
        <v>35</v>
      </c>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440" customFormat="true" ht="15" customHeight="true" x14ac:dyDescent="0.2">
      <c r="A226" s="131"/>
      <c r="B226" s="125"/>
      <c r="C226" s="143"/>
      <c r="D226" s="142"/>
      <c r="E226" s="142"/>
      <c r="F226" s="142"/>
      <c r="G226" s="132"/>
      <c r="H226" s="135"/>
      <c r="I226" s="142"/>
      <c r="J226" s="142"/>
      <c r="K226" s="142"/>
      <c r="L226" s="138"/>
      <c r="M226" s="143"/>
      <c r="N226" s="142"/>
      <c r="O226" s="142"/>
      <c r="P226" s="142"/>
      <c r="Q226" s="132"/>
      <c r="R226" s="135"/>
      <c r="S226" s="142"/>
      <c r="T226" s="142"/>
      <c r="U226" s="142"/>
      <c r="V226" s="142"/>
      <c r="W226" s="142"/>
      <c r="X226" s="142"/>
      <c r="Y226" s="138"/>
      <c r="Z226" s="712"/>
      <c r="AA226" s="712"/>
      <c r="AB226" s="712"/>
      <c r="AC226" s="712"/>
      <c r="AD226" s="712"/>
      <c r="AE226" s="712"/>
      <c r="AF226" s="712"/>
      <c r="AG226" s="712"/>
      <c r="AH226" s="712"/>
      <c r="AI226" s="712"/>
      <c r="AJ226" s="712"/>
      <c r="AK226" s="712"/>
      <c r="AL226" s="712"/>
      <c r="AM226" s="712"/>
      <c r="AN226" s="712"/>
      <c r="AO226" s="712"/>
      <c r="AP226" s="712"/>
      <c r="AQ226" s="712"/>
      <c r="AR226" s="712"/>
      <c r="AS226" s="712"/>
      <c r="AT226" s="712"/>
      <c r="AU226" s="712"/>
      <c r="AV226" s="712"/>
      <c r="AW226" s="712"/>
      <c r="AX226" s="712"/>
      <c r="AY226" s="712"/>
      <c r="AZ226" s="323"/>
      <c r="BA226" s="821"/>
      <c r="BB226" s="497" t="s">
        <v>72</v>
      </c>
      <c r="BC226" s="41" t="s">
        <v>35</v>
      </c>
      <c r="BD226" s="37" t="s">
        <v>35</v>
      </c>
      <c r="BE226" s="37" t="s">
        <v>35</v>
      </c>
      <c r="BF226" s="37" t="s">
        <v>35</v>
      </c>
      <c r="BG226" s="32" t="s">
        <v>35</v>
      </c>
      <c r="BH226" s="41" t="s">
        <v>35</v>
      </c>
      <c r="BI226" s="37" t="s">
        <v>35</v>
      </c>
      <c r="BJ226" s="37" t="s">
        <v>35</v>
      </c>
      <c r="BK226" s="37" t="s">
        <v>35</v>
      </c>
      <c r="BL226" s="32" t="s">
        <v>35</v>
      </c>
      <c r="BM226" s="41" t="s">
        <v>35</v>
      </c>
      <c r="BN226" s="37" t="s">
        <v>35</v>
      </c>
      <c r="BO226" s="37" t="s">
        <v>35</v>
      </c>
      <c r="BP226" s="37" t="s">
        <v>35</v>
      </c>
      <c r="BQ226" s="32" t="s">
        <v>35</v>
      </c>
      <c r="BR226" s="41" t="s">
        <v>35</v>
      </c>
      <c r="BS226" s="37" t="s">
        <v>35</v>
      </c>
      <c r="BT226" s="37" t="s">
        <v>35</v>
      </c>
      <c r="BU226" s="37" t="s">
        <v>35</v>
      </c>
      <c r="BV226" s="37" t="s">
        <v>35</v>
      </c>
      <c r="BW226" s="37" t="s">
        <v>35</v>
      </c>
      <c r="BX226" s="37" t="s">
        <v>35</v>
      </c>
      <c r="BY226" s="26" t="s">
        <v>35</v>
      </c>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440" customFormat="true" ht="15" customHeight="true" x14ac:dyDescent="0.2">
      <c r="A227" s="131"/>
      <c r="B227" s="125"/>
      <c r="C227" s="143"/>
      <c r="D227" s="142"/>
      <c r="E227" s="142"/>
      <c r="F227" s="142"/>
      <c r="G227" s="132"/>
      <c r="H227" s="135"/>
      <c r="I227" s="142"/>
      <c r="J227" s="142"/>
      <c r="K227" s="142"/>
      <c r="L227" s="138"/>
      <c r="M227" s="143"/>
      <c r="N227" s="142"/>
      <c r="O227" s="142"/>
      <c r="P227" s="142"/>
      <c r="Q227" s="132"/>
      <c r="R227" s="135"/>
      <c r="S227" s="142"/>
      <c r="T227" s="142"/>
      <c r="U227" s="142"/>
      <c r="V227" s="142"/>
      <c r="W227" s="142"/>
      <c r="X227" s="142"/>
      <c r="Y227" s="138"/>
      <c r="Z227" s="712"/>
      <c r="AA227" s="712"/>
      <c r="AB227" s="712"/>
      <c r="AC227" s="712"/>
      <c r="AD227" s="712"/>
      <c r="AE227" s="712"/>
      <c r="AF227" s="712"/>
      <c r="AG227" s="712"/>
      <c r="AH227" s="712"/>
      <c r="AI227" s="712"/>
      <c r="AJ227" s="712"/>
      <c r="AK227" s="712"/>
      <c r="AL227" s="712"/>
      <c r="AM227" s="712"/>
      <c r="AN227" s="712"/>
      <c r="AO227" s="712"/>
      <c r="AP227" s="712"/>
      <c r="AQ227" s="712"/>
      <c r="AR227" s="712"/>
      <c r="AS227" s="712"/>
      <c r="AT227" s="712"/>
      <c r="AU227" s="712"/>
      <c r="AV227" s="712"/>
      <c r="AW227" s="712"/>
      <c r="AX227" s="712"/>
      <c r="AY227" s="712"/>
      <c r="AZ227" s="323"/>
      <c r="BA227" s="821" t="s">
        <v>94</v>
      </c>
      <c r="BB227" s="497" t="s">
        <v>61</v>
      </c>
      <c r="BC227" s="41" t="s">
        <v>35</v>
      </c>
      <c r="BD227" s="37" t="s">
        <v>35</v>
      </c>
      <c r="BE227" s="37" t="s">
        <v>35</v>
      </c>
      <c r="BF227" s="37" t="s">
        <v>35</v>
      </c>
      <c r="BG227" s="32" t="s">
        <v>35</v>
      </c>
      <c r="BH227" s="41" t="s">
        <v>35</v>
      </c>
      <c r="BI227" s="37" t="s">
        <v>35</v>
      </c>
      <c r="BJ227" s="37" t="s">
        <v>35</v>
      </c>
      <c r="BK227" s="37" t="s">
        <v>35</v>
      </c>
      <c r="BL227" s="32" t="s">
        <v>35</v>
      </c>
      <c r="BM227" s="41" t="s">
        <v>35</v>
      </c>
      <c r="BN227" s="37" t="s">
        <v>35</v>
      </c>
      <c r="BO227" s="37" t="s">
        <v>35</v>
      </c>
      <c r="BP227" s="37" t="s">
        <v>35</v>
      </c>
      <c r="BQ227" s="32" t="s">
        <v>35</v>
      </c>
      <c r="BR227" s="41" t="s">
        <v>35</v>
      </c>
      <c r="BS227" s="37" t="s">
        <v>35</v>
      </c>
      <c r="BT227" s="37" t="s">
        <v>35</v>
      </c>
      <c r="BU227" s="37" t="s">
        <v>35</v>
      </c>
      <c r="BV227" s="37" t="s">
        <v>35</v>
      </c>
      <c r="BW227" s="37" t="s">
        <v>35</v>
      </c>
      <c r="BX227" s="37" t="s">
        <v>35</v>
      </c>
      <c r="BY227" s="26" t="s">
        <v>35</v>
      </c>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440" customFormat="true" ht="15" customHeight="true" x14ac:dyDescent="0.2">
      <c r="A228" s="131"/>
      <c r="B228" s="125"/>
      <c r="C228" s="99"/>
      <c r="D228" s="98"/>
      <c r="E228" s="98"/>
      <c r="F228" s="98"/>
      <c r="G228" s="97"/>
      <c r="H228" s="96"/>
      <c r="I228" s="98"/>
      <c r="J228" s="98"/>
      <c r="K228" s="98"/>
      <c r="L228" s="95"/>
      <c r="M228" s="99"/>
      <c r="N228" s="98"/>
      <c r="O228" s="98"/>
      <c r="P228" s="98"/>
      <c r="Q228" s="97"/>
      <c r="R228" s="96"/>
      <c r="S228" s="98"/>
      <c r="T228" s="98"/>
      <c r="U228" s="98"/>
      <c r="V228" s="98"/>
      <c r="W228" s="98"/>
      <c r="X228" s="98"/>
      <c r="Y228" s="95"/>
      <c r="Z228" s="712"/>
      <c r="AA228" s="712"/>
      <c r="AB228" s="712"/>
      <c r="AC228" s="712"/>
      <c r="AD228" s="712"/>
      <c r="AE228" s="712"/>
      <c r="AF228" s="712"/>
      <c r="AG228" s="712"/>
      <c r="AH228" s="712"/>
      <c r="AI228" s="712"/>
      <c r="AJ228" s="712"/>
      <c r="AK228" s="712"/>
      <c r="AL228" s="712"/>
      <c r="AM228" s="712"/>
      <c r="AN228" s="712"/>
      <c r="AO228" s="712"/>
      <c r="AP228" s="712"/>
      <c r="AQ228" s="712"/>
      <c r="AR228" s="712"/>
      <c r="AS228" s="712"/>
      <c r="AT228" s="712"/>
      <c r="AU228" s="712"/>
      <c r="AV228" s="712"/>
      <c r="AW228" s="712"/>
      <c r="AX228" s="712"/>
      <c r="AY228" s="712"/>
      <c r="AZ228" s="323"/>
      <c r="BA228" s="821"/>
      <c r="BB228" s="497" t="s">
        <v>91</v>
      </c>
      <c r="BC228" s="41" t="s">
        <v>35</v>
      </c>
      <c r="BD228" s="37" t="s">
        <v>35</v>
      </c>
      <c r="BE228" s="37" t="s">
        <v>35</v>
      </c>
      <c r="BF228" s="37" t="s">
        <v>35</v>
      </c>
      <c r="BG228" s="32" t="s">
        <v>35</v>
      </c>
      <c r="BH228" s="41" t="s">
        <v>35</v>
      </c>
      <c r="BI228" s="37" t="s">
        <v>35</v>
      </c>
      <c r="BJ228" s="37" t="s">
        <v>35</v>
      </c>
      <c r="BK228" s="37" t="s">
        <v>35</v>
      </c>
      <c r="BL228" s="32" t="s">
        <v>35</v>
      </c>
      <c r="BM228" s="41" t="s">
        <v>35</v>
      </c>
      <c r="BN228" s="37" t="s">
        <v>35</v>
      </c>
      <c r="BO228" s="37" t="s">
        <v>35</v>
      </c>
      <c r="BP228" s="37" t="s">
        <v>35</v>
      </c>
      <c r="BQ228" s="32" t="s">
        <v>35</v>
      </c>
      <c r="BR228" s="41" t="s">
        <v>35</v>
      </c>
      <c r="BS228" s="37" t="s">
        <v>35</v>
      </c>
      <c r="BT228" s="37" t="s">
        <v>35</v>
      </c>
      <c r="BU228" s="37" t="s">
        <v>35</v>
      </c>
      <c r="BV228" s="37" t="s">
        <v>35</v>
      </c>
      <c r="BW228" s="37" t="s">
        <v>35</v>
      </c>
      <c r="BX228" s="37" t="s">
        <v>35</v>
      </c>
      <c r="BY228" s="26" t="s">
        <v>35</v>
      </c>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440" customFormat="true" ht="15" customHeight="true" x14ac:dyDescent="0.2">
      <c r="A229" s="131"/>
      <c r="B229" s="125"/>
      <c r="C229" s="99"/>
      <c r="D229" s="98"/>
      <c r="E229" s="98"/>
      <c r="F229" s="98"/>
      <c r="G229" s="97"/>
      <c r="H229" s="96"/>
      <c r="I229" s="98"/>
      <c r="J229" s="98"/>
      <c r="K229" s="98"/>
      <c r="L229" s="95"/>
      <c r="M229" s="99"/>
      <c r="N229" s="98"/>
      <c r="O229" s="98"/>
      <c r="P229" s="98"/>
      <c r="Q229" s="97"/>
      <c r="R229" s="96"/>
      <c r="S229" s="98"/>
      <c r="T229" s="98"/>
      <c r="U229" s="98"/>
      <c r="V229" s="98"/>
      <c r="W229" s="98"/>
      <c r="X229" s="98"/>
      <c r="Y229" s="95"/>
      <c r="Z229" s="712"/>
      <c r="AA229" s="712"/>
      <c r="AB229" s="712"/>
      <c r="AC229" s="712"/>
      <c r="AD229" s="712"/>
      <c r="AE229" s="712"/>
      <c r="AF229" s="712"/>
      <c r="AG229" s="712"/>
      <c r="AH229" s="712"/>
      <c r="AI229" s="712"/>
      <c r="AJ229" s="712"/>
      <c r="AK229" s="712"/>
      <c r="AL229" s="712"/>
      <c r="AM229" s="712"/>
      <c r="AN229" s="712"/>
      <c r="AO229" s="712"/>
      <c r="AP229" s="712"/>
      <c r="AQ229" s="712"/>
      <c r="AR229" s="712"/>
      <c r="AS229" s="712"/>
      <c r="AT229" s="712"/>
      <c r="AU229" s="712"/>
      <c r="AV229" s="712"/>
      <c r="AW229" s="712"/>
      <c r="AX229" s="712"/>
      <c r="AY229" s="712"/>
      <c r="AZ229" s="323"/>
      <c r="BA229" s="821"/>
      <c r="BB229" s="497" t="s">
        <v>92</v>
      </c>
      <c r="BC229" s="41" t="s">
        <v>35</v>
      </c>
      <c r="BD229" s="37" t="s">
        <v>35</v>
      </c>
      <c r="BE229" s="37" t="s">
        <v>35</v>
      </c>
      <c r="BF229" s="37" t="s">
        <v>35</v>
      </c>
      <c r="BG229" s="32" t="s">
        <v>35</v>
      </c>
      <c r="BH229" s="41" t="s">
        <v>35</v>
      </c>
      <c r="BI229" s="37" t="s">
        <v>35</v>
      </c>
      <c r="BJ229" s="37" t="s">
        <v>35</v>
      </c>
      <c r="BK229" s="37" t="s">
        <v>35</v>
      </c>
      <c r="BL229" s="32" t="s">
        <v>35</v>
      </c>
      <c r="BM229" s="41" t="s">
        <v>35</v>
      </c>
      <c r="BN229" s="37" t="s">
        <v>35</v>
      </c>
      <c r="BO229" s="37" t="s">
        <v>35</v>
      </c>
      <c r="BP229" s="37" t="s">
        <v>35</v>
      </c>
      <c r="BQ229" s="32" t="s">
        <v>35</v>
      </c>
      <c r="BR229" s="41" t="s">
        <v>35</v>
      </c>
      <c r="BS229" s="37" t="s">
        <v>35</v>
      </c>
      <c r="BT229" s="37" t="s">
        <v>35</v>
      </c>
      <c r="BU229" s="37" t="s">
        <v>35</v>
      </c>
      <c r="BV229" s="37" t="s">
        <v>35</v>
      </c>
      <c r="BW229" s="37" t="s">
        <v>35</v>
      </c>
      <c r="BX229" s="37" t="s">
        <v>35</v>
      </c>
      <c r="BY229" s="26" t="s">
        <v>35</v>
      </c>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440" customFormat="true" ht="15" customHeight="true" x14ac:dyDescent="0.2">
      <c r="A230" s="131"/>
      <c r="B230" s="125"/>
      <c r="C230" s="99"/>
      <c r="D230" s="98"/>
      <c r="E230" s="98"/>
      <c r="F230" s="98"/>
      <c r="G230" s="97"/>
      <c r="H230" s="96"/>
      <c r="I230" s="98"/>
      <c r="J230" s="98"/>
      <c r="K230" s="98"/>
      <c r="L230" s="95"/>
      <c r="M230" s="99"/>
      <c r="N230" s="98"/>
      <c r="O230" s="98"/>
      <c r="P230" s="98"/>
      <c r="Q230" s="97"/>
      <c r="R230" s="96"/>
      <c r="S230" s="98"/>
      <c r="T230" s="98"/>
      <c r="U230" s="98"/>
      <c r="V230" s="98"/>
      <c r="W230" s="98"/>
      <c r="X230" s="98"/>
      <c r="Y230" s="95"/>
      <c r="Z230" s="712"/>
      <c r="AA230" s="712"/>
      <c r="AB230" s="712"/>
      <c r="AC230" s="712"/>
      <c r="AD230" s="712"/>
      <c r="AE230" s="712"/>
      <c r="AF230" s="712"/>
      <c r="AG230" s="712"/>
      <c r="AH230" s="712"/>
      <c r="AI230" s="712"/>
      <c r="AJ230" s="712"/>
      <c r="AK230" s="712"/>
      <c r="AL230" s="712"/>
      <c r="AM230" s="712"/>
      <c r="AN230" s="712"/>
      <c r="AO230" s="712"/>
      <c r="AP230" s="712"/>
      <c r="AQ230" s="712"/>
      <c r="AR230" s="712"/>
      <c r="AS230" s="712"/>
      <c r="AT230" s="712"/>
      <c r="AU230" s="712"/>
      <c r="AV230" s="712"/>
      <c r="AW230" s="712"/>
      <c r="AX230" s="712"/>
      <c r="AY230" s="712"/>
      <c r="AZ230" s="323"/>
      <c r="BA230" s="821"/>
      <c r="BB230" s="497" t="s">
        <v>93</v>
      </c>
      <c r="BC230" s="41" t="s">
        <v>35</v>
      </c>
      <c r="BD230" s="37" t="s">
        <v>35</v>
      </c>
      <c r="BE230" s="37" t="s">
        <v>35</v>
      </c>
      <c r="BF230" s="37" t="s">
        <v>35</v>
      </c>
      <c r="BG230" s="32" t="s">
        <v>35</v>
      </c>
      <c r="BH230" s="41" t="s">
        <v>35</v>
      </c>
      <c r="BI230" s="37" t="s">
        <v>35</v>
      </c>
      <c r="BJ230" s="37" t="s">
        <v>35</v>
      </c>
      <c r="BK230" s="37" t="s">
        <v>35</v>
      </c>
      <c r="BL230" s="32" t="s">
        <v>35</v>
      </c>
      <c r="BM230" s="41" t="s">
        <v>35</v>
      </c>
      <c r="BN230" s="37" t="s">
        <v>35</v>
      </c>
      <c r="BO230" s="37" t="s">
        <v>35</v>
      </c>
      <c r="BP230" s="37" t="s">
        <v>35</v>
      </c>
      <c r="BQ230" s="32" t="s">
        <v>35</v>
      </c>
      <c r="BR230" s="41" t="s">
        <v>35</v>
      </c>
      <c r="BS230" s="37" t="s">
        <v>35</v>
      </c>
      <c r="BT230" s="37" t="s">
        <v>35</v>
      </c>
      <c r="BU230" s="37" t="s">
        <v>35</v>
      </c>
      <c r="BV230" s="37" t="s">
        <v>35</v>
      </c>
      <c r="BW230" s="37" t="s">
        <v>35</v>
      </c>
      <c r="BX230" s="37" t="s">
        <v>35</v>
      </c>
      <c r="BY230" s="26" t="s">
        <v>35</v>
      </c>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440" customFormat="true" ht="15" customHeight="true" x14ac:dyDescent="0.2">
      <c r="A231" s="131"/>
      <c r="B231" s="125"/>
      <c r="C231" s="143"/>
      <c r="D231" s="142"/>
      <c r="E231" s="142"/>
      <c r="F231" s="142"/>
      <c r="G231" s="132"/>
      <c r="H231" s="135"/>
      <c r="I231" s="142"/>
      <c r="J231" s="142"/>
      <c r="K231" s="142"/>
      <c r="L231" s="138"/>
      <c r="M231" s="143"/>
      <c r="N231" s="142"/>
      <c r="O231" s="142"/>
      <c r="P231" s="142"/>
      <c r="Q231" s="132"/>
      <c r="R231" s="135"/>
      <c r="S231" s="142"/>
      <c r="T231" s="142"/>
      <c r="U231" s="142"/>
      <c r="V231" s="142"/>
      <c r="W231" s="142"/>
      <c r="X231" s="142"/>
      <c r="Y231" s="138"/>
      <c r="Z231" s="712"/>
      <c r="AA231" s="712"/>
      <c r="AB231" s="712"/>
      <c r="AC231" s="712"/>
      <c r="AD231" s="712"/>
      <c r="AE231" s="712"/>
      <c r="AF231" s="712"/>
      <c r="AG231" s="712"/>
      <c r="AH231" s="712"/>
      <c r="AI231" s="712"/>
      <c r="AJ231" s="712"/>
      <c r="AK231" s="712"/>
      <c r="AL231" s="712"/>
      <c r="AM231" s="712"/>
      <c r="AN231" s="712"/>
      <c r="AO231" s="712"/>
      <c r="AP231" s="712"/>
      <c r="AQ231" s="712"/>
      <c r="AR231" s="712"/>
      <c r="AS231" s="712"/>
      <c r="AT231" s="712"/>
      <c r="AU231" s="712"/>
      <c r="AV231" s="712"/>
      <c r="AW231" s="712"/>
      <c r="AX231" s="712"/>
      <c r="AY231" s="712"/>
      <c r="AZ231" s="323"/>
      <c r="BA231" s="459"/>
      <c r="BB231" s="497"/>
      <c r="BC231" s="393"/>
      <c r="BD231" s="385"/>
      <c r="BE231" s="385"/>
      <c r="BF231" s="385"/>
      <c r="BG231" s="397"/>
      <c r="BH231" s="393"/>
      <c r="BI231" s="385"/>
      <c r="BJ231" s="385"/>
      <c r="BK231" s="385"/>
      <c r="BL231" s="397"/>
      <c r="BM231" s="393"/>
      <c r="BN231" s="385"/>
      <c r="BO231" s="385"/>
      <c r="BP231" s="385"/>
      <c r="BQ231" s="397"/>
      <c r="BR231" s="393"/>
      <c r="BS231" s="385"/>
      <c r="BT231" s="385"/>
      <c r="BU231" s="385"/>
      <c r="BV231" s="385"/>
      <c r="BW231" s="385"/>
      <c r="BX231" s="385"/>
      <c r="BY231" s="386"/>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440" customFormat="true" ht="15" customHeight="true" x14ac:dyDescent="0.2">
      <c r="A232" s="131"/>
      <c r="B232" s="125"/>
      <c r="C232" s="143"/>
      <c r="D232" s="142"/>
      <c r="E232" s="142"/>
      <c r="F232" s="142"/>
      <c r="G232" s="132"/>
      <c r="H232" s="135"/>
      <c r="I232" s="142"/>
      <c r="J232" s="142"/>
      <c r="K232" s="142"/>
      <c r="L232" s="138"/>
      <c r="M232" s="143"/>
      <c r="N232" s="142"/>
      <c r="O232" s="142"/>
      <c r="P232" s="142"/>
      <c r="Q232" s="132"/>
      <c r="R232" s="135"/>
      <c r="S232" s="142"/>
      <c r="T232" s="142"/>
      <c r="U232" s="142"/>
      <c r="V232" s="142"/>
      <c r="W232" s="142"/>
      <c r="X232" s="142"/>
      <c r="Y232" s="138"/>
      <c r="Z232" s="712"/>
      <c r="AA232" s="712"/>
      <c r="AB232" s="712"/>
      <c r="AC232" s="712"/>
      <c r="AD232" s="712"/>
      <c r="AE232" s="712"/>
      <c r="AF232" s="712"/>
      <c r="AG232" s="712"/>
      <c r="AH232" s="712"/>
      <c r="AI232" s="712"/>
      <c r="AJ232" s="712"/>
      <c r="AK232" s="712"/>
      <c r="AL232" s="712"/>
      <c r="AM232" s="712"/>
      <c r="AN232" s="712"/>
      <c r="AO232" s="712"/>
      <c r="AP232" s="712"/>
      <c r="AQ232" s="712"/>
      <c r="AR232" s="712"/>
      <c r="AS232" s="712"/>
      <c r="AT232" s="712"/>
      <c r="AU232" s="712"/>
      <c r="AV232" s="712"/>
      <c r="AW232" s="712"/>
      <c r="AX232" s="712"/>
      <c r="AY232" s="712"/>
      <c r="AZ232" s="323"/>
      <c r="BA232" s="504"/>
      <c r="BB232" s="497"/>
      <c r="BC232" s="393"/>
      <c r="BD232" s="385"/>
      <c r="BE232" s="385"/>
      <c r="BF232" s="385"/>
      <c r="BG232" s="397"/>
      <c r="BH232" s="393"/>
      <c r="BI232" s="385"/>
      <c r="BJ232" s="385"/>
      <c r="BK232" s="385"/>
      <c r="BL232" s="397"/>
      <c r="BM232" s="393"/>
      <c r="BN232" s="385"/>
      <c r="BO232" s="385"/>
      <c r="BP232" s="385"/>
      <c r="BQ232" s="397"/>
      <c r="BR232" s="393"/>
      <c r="BS232" s="385"/>
      <c r="BT232" s="385"/>
      <c r="BU232" s="385"/>
      <c r="BV232" s="385"/>
      <c r="BW232" s="385"/>
      <c r="BX232" s="385"/>
      <c r="BY232" s="386"/>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440" customFormat="true" ht="15" customHeight="true" x14ac:dyDescent="0.2">
      <c r="A233" s="131"/>
      <c r="B233" s="125"/>
      <c r="C233" s="74"/>
      <c r="D233" s="73"/>
      <c r="E233" s="73"/>
      <c r="F233" s="73"/>
      <c r="G233" s="72"/>
      <c r="H233" s="71"/>
      <c r="I233" s="73"/>
      <c r="J233" s="73"/>
      <c r="K233" s="73"/>
      <c r="L233" s="70"/>
      <c r="M233" s="74"/>
      <c r="N233" s="73"/>
      <c r="O233" s="73"/>
      <c r="P233" s="73"/>
      <c r="Q233" s="72"/>
      <c r="R233" s="71"/>
      <c r="S233" s="73"/>
      <c r="T233" s="73"/>
      <c r="U233" s="73"/>
      <c r="V233" s="73"/>
      <c r="W233" s="73"/>
      <c r="X233" s="73"/>
      <c r="Y233" s="70"/>
      <c r="Z233" s="712"/>
      <c r="AA233" s="712"/>
      <c r="AB233" s="712"/>
      <c r="AC233" s="712"/>
      <c r="AD233" s="712"/>
      <c r="AE233" s="712"/>
      <c r="AF233" s="712"/>
      <c r="AG233" s="712"/>
      <c r="AH233" s="712"/>
      <c r="AI233" s="712"/>
      <c r="AJ233" s="712"/>
      <c r="AK233" s="712"/>
      <c r="AL233" s="712"/>
      <c r="AM233" s="712"/>
      <c r="AN233" s="712"/>
      <c r="AO233" s="712"/>
      <c r="AP233" s="712"/>
      <c r="AQ233" s="712"/>
      <c r="AR233" s="712"/>
      <c r="AS233" s="712"/>
      <c r="AT233" s="712"/>
      <c r="AU233" s="712"/>
      <c r="AV233" s="712"/>
      <c r="AW233" s="712"/>
      <c r="AX233" s="712"/>
      <c r="AY233" s="712"/>
      <c r="AZ233" s="323"/>
      <c r="BA233" s="504"/>
      <c r="BB233" s="497"/>
      <c r="BC233" s="393"/>
      <c r="BD233" s="385"/>
      <c r="BE233" s="385"/>
      <c r="BF233" s="385"/>
      <c r="BG233" s="397"/>
      <c r="BH233" s="393"/>
      <c r="BI233" s="385"/>
      <c r="BJ233" s="385"/>
      <c r="BK233" s="385"/>
      <c r="BL233" s="397"/>
      <c r="BM233" s="393"/>
      <c r="BN233" s="385"/>
      <c r="BO233" s="385"/>
      <c r="BP233" s="385"/>
      <c r="BQ233" s="397"/>
      <c r="BR233" s="393"/>
      <c r="BS233" s="385"/>
      <c r="BT233" s="385"/>
      <c r="BU233" s="385"/>
      <c r="BV233" s="385"/>
      <c r="BW233" s="385"/>
      <c r="BX233" s="385"/>
      <c r="BY233" s="386"/>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440" customFormat="true" ht="15" customHeight="true" x14ac:dyDescent="0.2">
      <c r="A234" s="131"/>
      <c r="B234" s="125"/>
      <c r="C234" s="74"/>
      <c r="D234" s="73"/>
      <c r="E234" s="73"/>
      <c r="F234" s="73"/>
      <c r="G234" s="72"/>
      <c r="H234" s="71"/>
      <c r="I234" s="73"/>
      <c r="J234" s="73"/>
      <c r="K234" s="73"/>
      <c r="L234" s="70"/>
      <c r="M234" s="74"/>
      <c r="N234" s="73"/>
      <c r="O234" s="73"/>
      <c r="P234" s="73"/>
      <c r="Q234" s="72"/>
      <c r="R234" s="71"/>
      <c r="S234" s="73"/>
      <c r="T234" s="73"/>
      <c r="U234" s="73"/>
      <c r="V234" s="73"/>
      <c r="W234" s="73"/>
      <c r="X234" s="73"/>
      <c r="Y234" s="70"/>
      <c r="Z234" s="712"/>
      <c r="AA234" s="712"/>
      <c r="AB234" s="712"/>
      <c r="AC234" s="712"/>
      <c r="AD234" s="712"/>
      <c r="AE234" s="712"/>
      <c r="AF234" s="712"/>
      <c r="AG234" s="712"/>
      <c r="AH234" s="712"/>
      <c r="AI234" s="712"/>
      <c r="AJ234" s="712"/>
      <c r="AK234" s="712"/>
      <c r="AL234" s="712"/>
      <c r="AM234" s="712"/>
      <c r="AN234" s="712"/>
      <c r="AO234" s="712"/>
      <c r="AP234" s="712"/>
      <c r="AQ234" s="712"/>
      <c r="AR234" s="712"/>
      <c r="AS234" s="712"/>
      <c r="AT234" s="712"/>
      <c r="AU234" s="712"/>
      <c r="AV234" s="712"/>
      <c r="AW234" s="712"/>
      <c r="AX234" s="712"/>
      <c r="AY234" s="712"/>
      <c r="AZ234" s="323"/>
      <c r="BA234" s="504"/>
      <c r="BB234" s="497"/>
      <c r="BC234" s="393"/>
      <c r="BD234" s="385"/>
      <c r="BE234" s="385"/>
      <c r="BF234" s="385"/>
      <c r="BG234" s="397"/>
      <c r="BH234" s="393"/>
      <c r="BI234" s="385"/>
      <c r="BJ234" s="385"/>
      <c r="BK234" s="385"/>
      <c r="BL234" s="397"/>
      <c r="BM234" s="393"/>
      <c r="BN234" s="385"/>
      <c r="BO234" s="385"/>
      <c r="BP234" s="385"/>
      <c r="BQ234" s="397"/>
      <c r="BR234" s="393"/>
      <c r="BS234" s="385"/>
      <c r="BT234" s="385"/>
      <c r="BU234" s="385"/>
      <c r="BV234" s="385"/>
      <c r="BW234" s="385"/>
      <c r="BX234" s="385"/>
      <c r="BY234" s="386"/>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440" customFormat="true" ht="15" customHeight="true" x14ac:dyDescent="0.2">
      <c r="A235" s="131"/>
      <c r="B235" s="125"/>
      <c r="C235" s="74"/>
      <c r="D235" s="73"/>
      <c r="E235" s="73"/>
      <c r="F235" s="73"/>
      <c r="G235" s="72"/>
      <c r="H235" s="71"/>
      <c r="I235" s="73"/>
      <c r="J235" s="73"/>
      <c r="K235" s="73"/>
      <c r="L235" s="70"/>
      <c r="M235" s="74"/>
      <c r="N235" s="73"/>
      <c r="O235" s="73"/>
      <c r="P235" s="73"/>
      <c r="Q235" s="72"/>
      <c r="R235" s="71"/>
      <c r="S235" s="73"/>
      <c r="T235" s="73"/>
      <c r="U235" s="73"/>
      <c r="V235" s="73"/>
      <c r="W235" s="73"/>
      <c r="X235" s="73"/>
      <c r="Y235" s="70"/>
      <c r="Z235" s="712"/>
      <c r="AA235" s="712"/>
      <c r="AB235" s="712"/>
      <c r="AC235" s="712"/>
      <c r="AD235" s="712"/>
      <c r="AE235" s="712"/>
      <c r="AF235" s="712"/>
      <c r="AG235" s="712"/>
      <c r="AH235" s="712"/>
      <c r="AI235" s="712"/>
      <c r="AJ235" s="712"/>
      <c r="AK235" s="712"/>
      <c r="AL235" s="712"/>
      <c r="AM235" s="712"/>
      <c r="AN235" s="712"/>
      <c r="AO235" s="712"/>
      <c r="AP235" s="712"/>
      <c r="AQ235" s="712"/>
      <c r="AR235" s="712"/>
      <c r="AS235" s="712"/>
      <c r="AT235" s="712"/>
      <c r="AU235" s="712"/>
      <c r="AV235" s="712"/>
      <c r="AW235" s="712"/>
      <c r="AX235" s="712"/>
      <c r="AY235" s="712"/>
      <c r="AZ235" s="323"/>
      <c r="BA235" s="504"/>
      <c r="BB235" s="497"/>
      <c r="BC235" s="393"/>
      <c r="BD235" s="385"/>
      <c r="BE235" s="385"/>
      <c r="BF235" s="385"/>
      <c r="BG235" s="397"/>
      <c r="BH235" s="393"/>
      <c r="BI235" s="385"/>
      <c r="BJ235" s="385"/>
      <c r="BK235" s="385"/>
      <c r="BL235" s="397"/>
      <c r="BM235" s="393"/>
      <c r="BN235" s="385"/>
      <c r="BO235" s="385"/>
      <c r="BP235" s="385"/>
      <c r="BQ235" s="397"/>
      <c r="BR235" s="393"/>
      <c r="BS235" s="385"/>
      <c r="BT235" s="385"/>
      <c r="BU235" s="385"/>
      <c r="BV235" s="385"/>
      <c r="BW235" s="385"/>
      <c r="BX235" s="385"/>
      <c r="BY235" s="386"/>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440" customFormat="true" ht="15" customHeight="true" x14ac:dyDescent="0.2">
      <c r="A236" s="131"/>
      <c r="B236" s="125"/>
      <c r="C236" s="74"/>
      <c r="D236" s="73"/>
      <c r="E236" s="73"/>
      <c r="F236" s="73"/>
      <c r="G236" s="72"/>
      <c r="H236" s="71"/>
      <c r="I236" s="73"/>
      <c r="J236" s="73"/>
      <c r="K236" s="73"/>
      <c r="L236" s="70"/>
      <c r="M236" s="74"/>
      <c r="N236" s="73"/>
      <c r="O236" s="73"/>
      <c r="P236" s="73"/>
      <c r="Q236" s="72"/>
      <c r="R236" s="71"/>
      <c r="S236" s="73"/>
      <c r="T236" s="73"/>
      <c r="U236" s="73"/>
      <c r="V236" s="73"/>
      <c r="W236" s="73"/>
      <c r="X236" s="73"/>
      <c r="Y236" s="70"/>
      <c r="Z236" s="712"/>
      <c r="AA236" s="712"/>
      <c r="AB236" s="712"/>
      <c r="AC236" s="712"/>
      <c r="AD236" s="712"/>
      <c r="AE236" s="712"/>
      <c r="AF236" s="712"/>
      <c r="AG236" s="712"/>
      <c r="AH236" s="712"/>
      <c r="AI236" s="712"/>
      <c r="AJ236" s="712"/>
      <c r="AK236" s="712"/>
      <c r="AL236" s="712"/>
      <c r="AM236" s="712"/>
      <c r="AN236" s="712"/>
      <c r="AO236" s="712"/>
      <c r="AP236" s="712"/>
      <c r="AQ236" s="712"/>
      <c r="AR236" s="712"/>
      <c r="AS236" s="712"/>
      <c r="AT236" s="712"/>
      <c r="AU236" s="712"/>
      <c r="AV236" s="712"/>
      <c r="AW236" s="712"/>
      <c r="AX236" s="712"/>
      <c r="AY236" s="712"/>
      <c r="AZ236" s="323"/>
      <c r="BA236" s="504"/>
      <c r="BB236" s="497"/>
      <c r="BC236" s="393"/>
      <c r="BD236" s="385"/>
      <c r="BE236" s="385"/>
      <c r="BF236" s="385"/>
      <c r="BG236" s="397"/>
      <c r="BH236" s="393"/>
      <c r="BI236" s="385"/>
      <c r="BJ236" s="385"/>
      <c r="BK236" s="385"/>
      <c r="BL236" s="397"/>
      <c r="BM236" s="393"/>
      <c r="BN236" s="385"/>
      <c r="BO236" s="385"/>
      <c r="BP236" s="385"/>
      <c r="BQ236" s="397"/>
      <c r="BR236" s="393"/>
      <c r="BS236" s="385"/>
      <c r="BT236" s="385"/>
      <c r="BU236" s="385"/>
      <c r="BV236" s="385"/>
      <c r="BW236" s="385"/>
      <c r="BX236" s="385"/>
      <c r="BY236" s="386"/>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440" customFormat="true" ht="15" customHeight="true" x14ac:dyDescent="0.2">
      <c r="A237" s="131"/>
      <c r="B237" s="125"/>
      <c r="C237" s="74"/>
      <c r="D237" s="73"/>
      <c r="E237" s="73"/>
      <c r="F237" s="73"/>
      <c r="G237" s="72"/>
      <c r="H237" s="71"/>
      <c r="I237" s="73"/>
      <c r="J237" s="73"/>
      <c r="K237" s="73"/>
      <c r="L237" s="70"/>
      <c r="M237" s="74"/>
      <c r="N237" s="73"/>
      <c r="O237" s="73"/>
      <c r="P237" s="73"/>
      <c r="Q237" s="72"/>
      <c r="R237" s="71"/>
      <c r="S237" s="73"/>
      <c r="T237" s="73"/>
      <c r="U237" s="73"/>
      <c r="V237" s="73"/>
      <c r="W237" s="73"/>
      <c r="X237" s="73"/>
      <c r="Y237" s="70"/>
      <c r="Z237" s="712"/>
      <c r="AA237" s="712"/>
      <c r="AB237" s="712"/>
      <c r="AC237" s="712"/>
      <c r="AD237" s="712"/>
      <c r="AE237" s="712"/>
      <c r="AF237" s="712"/>
      <c r="AG237" s="712"/>
      <c r="AH237" s="712"/>
      <c r="AI237" s="712"/>
      <c r="AJ237" s="712"/>
      <c r="AK237" s="712"/>
      <c r="AL237" s="712"/>
      <c r="AM237" s="712"/>
      <c r="AN237" s="712"/>
      <c r="AO237" s="712"/>
      <c r="AP237" s="712"/>
      <c r="AQ237" s="712"/>
      <c r="AR237" s="712"/>
      <c r="AS237" s="712"/>
      <c r="AT237" s="712"/>
      <c r="AU237" s="712"/>
      <c r="AV237" s="712"/>
      <c r="AW237" s="712"/>
      <c r="AX237" s="712"/>
      <c r="AY237" s="712"/>
      <c r="AZ237" s="323"/>
      <c r="BA237" s="504"/>
      <c r="BB237" s="497"/>
      <c r="BC237" s="393"/>
      <c r="BD237" s="385"/>
      <c r="BE237" s="385"/>
      <c r="BF237" s="385"/>
      <c r="BG237" s="397"/>
      <c r="BH237" s="393"/>
      <c r="BI237" s="385"/>
      <c r="BJ237" s="385"/>
      <c r="BK237" s="385"/>
      <c r="BL237" s="397"/>
      <c r="BM237" s="393"/>
      <c r="BN237" s="385"/>
      <c r="BO237" s="385"/>
      <c r="BP237" s="385"/>
      <c r="BQ237" s="397"/>
      <c r="BR237" s="393"/>
      <c r="BS237" s="385"/>
      <c r="BT237" s="385"/>
      <c r="BU237" s="385"/>
      <c r="BV237" s="385"/>
      <c r="BW237" s="385"/>
      <c r="BX237" s="385"/>
      <c r="BY237" s="386"/>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440" customFormat="true" ht="15" customHeight="true" x14ac:dyDescent="0.2">
      <c r="A238" s="131"/>
      <c r="B238" s="125"/>
      <c r="C238" s="74"/>
      <c r="D238" s="73"/>
      <c r="E238" s="73"/>
      <c r="F238" s="73"/>
      <c r="G238" s="72"/>
      <c r="H238" s="71"/>
      <c r="I238" s="73"/>
      <c r="J238" s="73"/>
      <c r="K238" s="73"/>
      <c r="L238" s="70"/>
      <c r="M238" s="74"/>
      <c r="N238" s="73"/>
      <c r="O238" s="73"/>
      <c r="P238" s="73"/>
      <c r="Q238" s="72"/>
      <c r="R238" s="71"/>
      <c r="S238" s="73"/>
      <c r="T238" s="73"/>
      <c r="U238" s="73"/>
      <c r="V238" s="73"/>
      <c r="W238" s="73"/>
      <c r="X238" s="73"/>
      <c r="Y238" s="70"/>
      <c r="Z238" s="712"/>
      <c r="AA238" s="712"/>
      <c r="AB238" s="712"/>
      <c r="AC238" s="712"/>
      <c r="AD238" s="712"/>
      <c r="AE238" s="712"/>
      <c r="AF238" s="712"/>
      <c r="AG238" s="712"/>
      <c r="AH238" s="712"/>
      <c r="AI238" s="712"/>
      <c r="AJ238" s="712"/>
      <c r="AK238" s="712"/>
      <c r="AL238" s="712"/>
      <c r="AM238" s="712"/>
      <c r="AN238" s="712"/>
      <c r="AO238" s="712"/>
      <c r="AP238" s="712"/>
      <c r="AQ238" s="712"/>
      <c r="AR238" s="712"/>
      <c r="AS238" s="712"/>
      <c r="AT238" s="712"/>
      <c r="AU238" s="712"/>
      <c r="AV238" s="712"/>
      <c r="AW238" s="712"/>
      <c r="AX238" s="712"/>
      <c r="AY238" s="712"/>
      <c r="AZ238" s="323"/>
      <c r="BA238" s="504"/>
      <c r="BB238" s="497"/>
      <c r="BC238" s="393"/>
      <c r="BD238" s="385"/>
      <c r="BE238" s="385"/>
      <c r="BF238" s="385"/>
      <c r="BG238" s="397"/>
      <c r="BH238" s="393"/>
      <c r="BI238" s="385"/>
      <c r="BJ238" s="385"/>
      <c r="BK238" s="385"/>
      <c r="BL238" s="397"/>
      <c r="BM238" s="393"/>
      <c r="BN238" s="385"/>
      <c r="BO238" s="385"/>
      <c r="BP238" s="385"/>
      <c r="BQ238" s="397"/>
      <c r="BR238" s="393"/>
      <c r="BS238" s="385"/>
      <c r="BT238" s="385"/>
      <c r="BU238" s="385"/>
      <c r="BV238" s="385"/>
      <c r="BW238" s="385"/>
      <c r="BX238" s="385"/>
      <c r="BY238" s="386"/>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440" customFormat="true" ht="15" customHeight="true" x14ac:dyDescent="0.2">
      <c r="A239" s="131"/>
      <c r="B239" s="125"/>
      <c r="C239" s="74"/>
      <c r="D239" s="73"/>
      <c r="E239" s="73"/>
      <c r="F239" s="73"/>
      <c r="G239" s="72"/>
      <c r="H239" s="71"/>
      <c r="I239" s="73"/>
      <c r="J239" s="73"/>
      <c r="K239" s="73"/>
      <c r="L239" s="70"/>
      <c r="M239" s="74"/>
      <c r="N239" s="73"/>
      <c r="O239" s="73"/>
      <c r="P239" s="73"/>
      <c r="Q239" s="72"/>
      <c r="R239" s="71"/>
      <c r="S239" s="73"/>
      <c r="T239" s="73"/>
      <c r="U239" s="73"/>
      <c r="V239" s="73"/>
      <c r="W239" s="73"/>
      <c r="X239" s="73"/>
      <c r="Y239" s="70"/>
      <c r="Z239" s="712"/>
      <c r="AA239" s="712"/>
      <c r="AB239" s="712"/>
      <c r="AC239" s="712"/>
      <c r="AD239" s="712"/>
      <c r="AE239" s="712"/>
      <c r="AF239" s="712"/>
      <c r="AG239" s="712"/>
      <c r="AH239" s="712"/>
      <c r="AI239" s="712"/>
      <c r="AJ239" s="712"/>
      <c r="AK239" s="712"/>
      <c r="AL239" s="712"/>
      <c r="AM239" s="712"/>
      <c r="AN239" s="712"/>
      <c r="AO239" s="712"/>
      <c r="AP239" s="712"/>
      <c r="AQ239" s="712"/>
      <c r="AR239" s="712"/>
      <c r="AS239" s="712"/>
      <c r="AT239" s="712"/>
      <c r="AU239" s="712"/>
      <c r="AV239" s="712"/>
      <c r="AW239" s="712"/>
      <c r="AX239" s="712"/>
      <c r="AY239" s="712"/>
      <c r="AZ239" s="323"/>
      <c r="BA239" s="504"/>
      <c r="BB239" s="497"/>
      <c r="BC239" s="393"/>
      <c r="BD239" s="385"/>
      <c r="BE239" s="385"/>
      <c r="BF239" s="385"/>
      <c r="BG239" s="397"/>
      <c r="BH239" s="393"/>
      <c r="BI239" s="385"/>
      <c r="BJ239" s="385"/>
      <c r="BK239" s="385"/>
      <c r="BL239" s="397"/>
      <c r="BM239" s="393"/>
      <c r="BN239" s="385"/>
      <c r="BO239" s="385"/>
      <c r="BP239" s="385"/>
      <c r="BQ239" s="397"/>
      <c r="BR239" s="393"/>
      <c r="BS239" s="385"/>
      <c r="BT239" s="385"/>
      <c r="BU239" s="385"/>
      <c r="BV239" s="385"/>
      <c r="BW239" s="385"/>
      <c r="BX239" s="385"/>
      <c r="BY239" s="386"/>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440" customFormat="true" ht="15" customHeight="true" x14ac:dyDescent="0.2">
      <c r="A240" s="131"/>
      <c r="B240" s="125"/>
      <c r="C240" s="74"/>
      <c r="D240" s="73"/>
      <c r="E240" s="73"/>
      <c r="F240" s="73"/>
      <c r="G240" s="72"/>
      <c r="H240" s="71"/>
      <c r="I240" s="73"/>
      <c r="J240" s="73"/>
      <c r="K240" s="73"/>
      <c r="L240" s="70"/>
      <c r="M240" s="74"/>
      <c r="N240" s="73"/>
      <c r="O240" s="73"/>
      <c r="P240" s="73"/>
      <c r="Q240" s="72"/>
      <c r="R240" s="71"/>
      <c r="S240" s="73"/>
      <c r="T240" s="73"/>
      <c r="U240" s="73"/>
      <c r="V240" s="73"/>
      <c r="W240" s="73"/>
      <c r="X240" s="73"/>
      <c r="Y240" s="70"/>
      <c r="Z240" s="712"/>
      <c r="AA240" s="712"/>
      <c r="AB240" s="712"/>
      <c r="AC240" s="712"/>
      <c r="AD240" s="712"/>
      <c r="AE240" s="712"/>
      <c r="AF240" s="712"/>
      <c r="AG240" s="712"/>
      <c r="AH240" s="712"/>
      <c r="AI240" s="712"/>
      <c r="AJ240" s="712"/>
      <c r="AK240" s="712"/>
      <c r="AL240" s="712"/>
      <c r="AM240" s="712"/>
      <c r="AN240" s="712"/>
      <c r="AO240" s="712"/>
      <c r="AP240" s="712"/>
      <c r="AQ240" s="712"/>
      <c r="AR240" s="712"/>
      <c r="AS240" s="712"/>
      <c r="AT240" s="712"/>
      <c r="AU240" s="712"/>
      <c r="AV240" s="712"/>
      <c r="AW240" s="712"/>
      <c r="AX240" s="712"/>
      <c r="AY240" s="712"/>
      <c r="AZ240" s="323"/>
      <c r="BA240" s="504"/>
      <c r="BB240" s="497"/>
      <c r="BC240" s="393"/>
      <c r="BD240" s="385"/>
      <c r="BE240" s="385"/>
      <c r="BF240" s="385"/>
      <c r="BG240" s="397"/>
      <c r="BH240" s="393"/>
      <c r="BI240" s="385"/>
      <c r="BJ240" s="385"/>
      <c r="BK240" s="385"/>
      <c r="BL240" s="397"/>
      <c r="BM240" s="393"/>
      <c r="BN240" s="385"/>
      <c r="BO240" s="385"/>
      <c r="BP240" s="385"/>
      <c r="BQ240" s="397"/>
      <c r="BR240" s="393"/>
      <c r="BS240" s="385"/>
      <c r="BT240" s="385"/>
      <c r="BU240" s="385"/>
      <c r="BV240" s="385"/>
      <c r="BW240" s="385"/>
      <c r="BX240" s="385"/>
      <c r="BY240" s="386"/>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440" customFormat="true" ht="15" customHeight="true" x14ac:dyDescent="0.2">
      <c r="A241" s="131"/>
      <c r="B241" s="125"/>
      <c r="C241" s="74"/>
      <c r="D241" s="73"/>
      <c r="E241" s="73"/>
      <c r="F241" s="73"/>
      <c r="G241" s="72"/>
      <c r="H241" s="71"/>
      <c r="I241" s="73"/>
      <c r="J241" s="73"/>
      <c r="K241" s="73"/>
      <c r="L241" s="70"/>
      <c r="M241" s="74"/>
      <c r="N241" s="73"/>
      <c r="O241" s="73"/>
      <c r="P241" s="73"/>
      <c r="Q241" s="72"/>
      <c r="R241" s="71"/>
      <c r="S241" s="73"/>
      <c r="T241" s="73"/>
      <c r="U241" s="73"/>
      <c r="V241" s="73"/>
      <c r="W241" s="73"/>
      <c r="X241" s="73"/>
      <c r="Y241" s="70"/>
      <c r="Z241" s="712"/>
      <c r="AA241" s="712"/>
      <c r="AB241" s="712"/>
      <c r="AC241" s="712"/>
      <c r="AD241" s="712"/>
      <c r="AE241" s="712"/>
      <c r="AF241" s="712"/>
      <c r="AG241" s="712"/>
      <c r="AH241" s="712"/>
      <c r="AI241" s="712"/>
      <c r="AJ241" s="712"/>
      <c r="AK241" s="712"/>
      <c r="AL241" s="712"/>
      <c r="AM241" s="712"/>
      <c r="AN241" s="712"/>
      <c r="AO241" s="712"/>
      <c r="AP241" s="712"/>
      <c r="AQ241" s="712"/>
      <c r="AR241" s="712"/>
      <c r="AS241" s="712"/>
      <c r="AT241" s="712"/>
      <c r="AU241" s="712"/>
      <c r="AV241" s="712"/>
      <c r="AW241" s="712"/>
      <c r="AX241" s="712"/>
      <c r="AY241" s="712"/>
      <c r="AZ241" s="323"/>
      <c r="BA241" s="504"/>
      <c r="BB241" s="497"/>
      <c r="BC241" s="393"/>
      <c r="BD241" s="385"/>
      <c r="BE241" s="385"/>
      <c r="BF241" s="385"/>
      <c r="BG241" s="397"/>
      <c r="BH241" s="393"/>
      <c r="BI241" s="385"/>
      <c r="BJ241" s="385"/>
      <c r="BK241" s="385"/>
      <c r="BL241" s="397"/>
      <c r="BM241" s="393"/>
      <c r="BN241" s="385"/>
      <c r="BO241" s="385"/>
      <c r="BP241" s="385"/>
      <c r="BQ241" s="397"/>
      <c r="BR241" s="393"/>
      <c r="BS241" s="385"/>
      <c r="BT241" s="385"/>
      <c r="BU241" s="385"/>
      <c r="BV241" s="385"/>
      <c r="BW241" s="385"/>
      <c r="BX241" s="385"/>
      <c r="BY241" s="386"/>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440" customFormat="true" ht="15" customHeight="true" x14ac:dyDescent="0.2">
      <c r="A242" s="152"/>
      <c r="B242" s="124"/>
      <c r="C242" s="94"/>
      <c r="D242" s="101"/>
      <c r="E242" s="101"/>
      <c r="F242" s="101"/>
      <c r="G242" s="100"/>
      <c r="H242" s="93"/>
      <c r="I242" s="101"/>
      <c r="J242" s="101"/>
      <c r="K242" s="101"/>
      <c r="L242" s="92"/>
      <c r="M242" s="94"/>
      <c r="N242" s="101"/>
      <c r="O242" s="101"/>
      <c r="P242" s="101"/>
      <c r="Q242" s="100"/>
      <c r="R242" s="93"/>
      <c r="S242" s="101"/>
      <c r="T242" s="101"/>
      <c r="U242" s="101"/>
      <c r="V242" s="101"/>
      <c r="W242" s="101"/>
      <c r="X242" s="101"/>
      <c r="Y242" s="92"/>
      <c r="Z242" s="712"/>
      <c r="AA242" s="712"/>
      <c r="AB242" s="712"/>
      <c r="AC242" s="712"/>
      <c r="AD242" s="712"/>
      <c r="AE242" s="712"/>
      <c r="AF242" s="712"/>
      <c r="AG242" s="712"/>
      <c r="AH242" s="712"/>
      <c r="AI242" s="712"/>
      <c r="AJ242" s="712"/>
      <c r="AK242" s="712"/>
      <c r="AL242" s="712"/>
      <c r="AM242" s="712"/>
      <c r="AN242" s="712"/>
      <c r="AO242" s="712"/>
      <c r="AP242" s="712"/>
      <c r="AQ242" s="712"/>
      <c r="AR242" s="712"/>
      <c r="AS242" s="712"/>
      <c r="AT242" s="712"/>
      <c r="AU242" s="712"/>
      <c r="AV242" s="712"/>
      <c r="AW242" s="712"/>
      <c r="AX242" s="712"/>
      <c r="AY242" s="712"/>
      <c r="AZ242" s="323"/>
      <c r="BA242" s="504"/>
      <c r="BB242" s="497"/>
      <c r="BC242" s="393"/>
      <c r="BD242" s="385"/>
      <c r="BE242" s="385"/>
      <c r="BF242" s="385"/>
      <c r="BG242" s="397"/>
      <c r="BH242" s="393"/>
      <c r="BI242" s="385"/>
      <c r="BJ242" s="385"/>
      <c r="BK242" s="385"/>
      <c r="BL242" s="397"/>
      <c r="BM242" s="393"/>
      <c r="BN242" s="385"/>
      <c r="BO242" s="385"/>
      <c r="BP242" s="385"/>
      <c r="BQ242" s="397"/>
      <c r="BR242" s="393"/>
      <c r="BS242" s="385"/>
      <c r="BT242" s="385"/>
      <c r="BU242" s="385"/>
      <c r="BV242" s="385"/>
      <c r="BW242" s="385"/>
      <c r="BX242" s="385"/>
      <c r="BY242" s="386"/>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440" customFormat="true" ht="15" customHeight="true" x14ac:dyDescent="0.2">
      <c r="A243" s="152"/>
      <c r="B243" s="124"/>
      <c r="C243" s="94"/>
      <c r="D243" s="101"/>
      <c r="E243" s="101"/>
      <c r="F243" s="101"/>
      <c r="G243" s="100"/>
      <c r="H243" s="93"/>
      <c r="I243" s="101"/>
      <c r="J243" s="101"/>
      <c r="K243" s="101"/>
      <c r="L243" s="92"/>
      <c r="M243" s="94"/>
      <c r="N243" s="101"/>
      <c r="O243" s="101"/>
      <c r="P243" s="101"/>
      <c r="Q243" s="100"/>
      <c r="R243" s="93"/>
      <c r="S243" s="101"/>
      <c r="T243" s="101"/>
      <c r="U243" s="101"/>
      <c r="V243" s="101"/>
      <c r="W243" s="101"/>
      <c r="X243" s="101"/>
      <c r="Y243" s="92"/>
      <c r="Z243" s="712"/>
      <c r="AA243" s="712"/>
      <c r="AB243" s="712"/>
      <c r="AC243" s="712"/>
      <c r="AD243" s="712"/>
      <c r="AE243" s="712"/>
      <c r="AF243" s="712"/>
      <c r="AG243" s="712"/>
      <c r="AH243" s="712"/>
      <c r="AI243" s="712"/>
      <c r="AJ243" s="712"/>
      <c r="AK243" s="712"/>
      <c r="AL243" s="712"/>
      <c r="AM243" s="712"/>
      <c r="AN243" s="712"/>
      <c r="AO243" s="712"/>
      <c r="AP243" s="712"/>
      <c r="AQ243" s="712"/>
      <c r="AR243" s="712"/>
      <c r="AS243" s="712"/>
      <c r="AT243" s="712"/>
      <c r="AU243" s="712"/>
      <c r="AV243" s="712"/>
      <c r="AW243" s="712"/>
      <c r="AX243" s="712"/>
      <c r="AY243" s="712"/>
      <c r="AZ243" s="323"/>
      <c r="BA243" s="504"/>
      <c r="BB243" s="497"/>
      <c r="BC243" s="393"/>
      <c r="BD243" s="385"/>
      <c r="BE243" s="385"/>
      <c r="BF243" s="385"/>
      <c r="BG243" s="397"/>
      <c r="BH243" s="393"/>
      <c r="BI243" s="385"/>
      <c r="BJ243" s="385"/>
      <c r="BK243" s="385"/>
      <c r="BL243" s="397"/>
      <c r="BM243" s="393"/>
      <c r="BN243" s="385"/>
      <c r="BO243" s="385"/>
      <c r="BP243" s="385"/>
      <c r="BQ243" s="397"/>
      <c r="BR243" s="393"/>
      <c r="BS243" s="385"/>
      <c r="BT243" s="385"/>
      <c r="BU243" s="385"/>
      <c r="BV243" s="385"/>
      <c r="BW243" s="385"/>
      <c r="BX243" s="385"/>
      <c r="BY243" s="386"/>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440" customFormat="true" ht="15" customHeight="true" x14ac:dyDescent="0.2">
      <c r="A244" s="152"/>
      <c r="B244" s="124"/>
      <c r="C244" s="94"/>
      <c r="D244" s="101"/>
      <c r="E244" s="101"/>
      <c r="F244" s="101"/>
      <c r="G244" s="100"/>
      <c r="H244" s="93"/>
      <c r="I244" s="101"/>
      <c r="J244" s="101"/>
      <c r="K244" s="101"/>
      <c r="L244" s="92"/>
      <c r="M244" s="94"/>
      <c r="N244" s="101"/>
      <c r="O244" s="101"/>
      <c r="P244" s="101"/>
      <c r="Q244" s="100"/>
      <c r="R244" s="93"/>
      <c r="S244" s="101"/>
      <c r="T244" s="101"/>
      <c r="U244" s="101"/>
      <c r="V244" s="101"/>
      <c r="W244" s="101"/>
      <c r="X244" s="101"/>
      <c r="Y244" s="92"/>
      <c r="Z244" s="712"/>
      <c r="AA244" s="712"/>
      <c r="AB244" s="712"/>
      <c r="AC244" s="712"/>
      <c r="AD244" s="712"/>
      <c r="AE244" s="712"/>
      <c r="AF244" s="712"/>
      <c r="AG244" s="712"/>
      <c r="AH244" s="712"/>
      <c r="AI244" s="712"/>
      <c r="AJ244" s="712"/>
      <c r="AK244" s="712"/>
      <c r="AL244" s="712"/>
      <c r="AM244" s="712"/>
      <c r="AN244" s="712"/>
      <c r="AO244" s="712"/>
      <c r="AP244" s="712"/>
      <c r="AQ244" s="712"/>
      <c r="AR244" s="712"/>
      <c r="AS244" s="712"/>
      <c r="AT244" s="712"/>
      <c r="AU244" s="712"/>
      <c r="AV244" s="712"/>
      <c r="AW244" s="712"/>
      <c r="AX244" s="712"/>
      <c r="AY244" s="712"/>
      <c r="AZ244" s="323"/>
      <c r="BA244" s="504"/>
      <c r="BB244" s="497"/>
      <c r="BC244" s="393"/>
      <c r="BD244" s="385"/>
      <c r="BE244" s="385"/>
      <c r="BF244" s="385"/>
      <c r="BG244" s="397"/>
      <c r="BH244" s="393"/>
      <c r="BI244" s="385"/>
      <c r="BJ244" s="385"/>
      <c r="BK244" s="385"/>
      <c r="BL244" s="397"/>
      <c r="BM244" s="393"/>
      <c r="BN244" s="385"/>
      <c r="BO244" s="385"/>
      <c r="BP244" s="385"/>
      <c r="BQ244" s="397"/>
      <c r="BR244" s="393"/>
      <c r="BS244" s="385"/>
      <c r="BT244" s="385"/>
      <c r="BU244" s="385"/>
      <c r="BV244" s="385"/>
      <c r="BW244" s="385"/>
      <c r="BX244" s="385"/>
      <c r="BY244" s="386"/>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440" customFormat="true" ht="15" customHeight="true" x14ac:dyDescent="0.2">
      <c r="A245" s="152"/>
      <c r="B245" s="124"/>
      <c r="C245" s="94"/>
      <c r="D245" s="101"/>
      <c r="E245" s="101"/>
      <c r="F245" s="101"/>
      <c r="G245" s="100"/>
      <c r="H245" s="93"/>
      <c r="I245" s="101"/>
      <c r="J245" s="101"/>
      <c r="K245" s="101"/>
      <c r="L245" s="92"/>
      <c r="M245" s="94"/>
      <c r="N245" s="101"/>
      <c r="O245" s="101"/>
      <c r="P245" s="101"/>
      <c r="Q245" s="100"/>
      <c r="R245" s="93"/>
      <c r="S245" s="101"/>
      <c r="T245" s="101"/>
      <c r="U245" s="101"/>
      <c r="V245" s="101"/>
      <c r="W245" s="101"/>
      <c r="X245" s="101"/>
      <c r="Y245" s="92"/>
      <c r="Z245" s="712"/>
      <c r="AA245" s="712"/>
      <c r="AB245" s="712"/>
      <c r="AC245" s="712"/>
      <c r="AD245" s="712"/>
      <c r="AE245" s="712"/>
      <c r="AF245" s="712"/>
      <c r="AG245" s="712"/>
      <c r="AH245" s="712"/>
      <c r="AI245" s="712"/>
      <c r="AJ245" s="712"/>
      <c r="AK245" s="712"/>
      <c r="AL245" s="712"/>
      <c r="AM245" s="712"/>
      <c r="AN245" s="712"/>
      <c r="AO245" s="712"/>
      <c r="AP245" s="712"/>
      <c r="AQ245" s="712"/>
      <c r="AR245" s="712"/>
      <c r="AS245" s="712"/>
      <c r="AT245" s="712"/>
      <c r="AU245" s="712"/>
      <c r="AV245" s="712"/>
      <c r="AW245" s="712"/>
      <c r="AX245" s="712"/>
      <c r="AY245" s="712"/>
      <c r="AZ245" s="323"/>
      <c r="BA245" s="504"/>
      <c r="BB245" s="497"/>
      <c r="BC245" s="393"/>
      <c r="BD245" s="385"/>
      <c r="BE245" s="385"/>
      <c r="BF245" s="385"/>
      <c r="BG245" s="397"/>
      <c r="BH245" s="393"/>
      <c r="BI245" s="385"/>
      <c r="BJ245" s="385"/>
      <c r="BK245" s="385"/>
      <c r="BL245" s="397"/>
      <c r="BM245" s="393"/>
      <c r="BN245" s="385"/>
      <c r="BO245" s="385"/>
      <c r="BP245" s="385"/>
      <c r="BQ245" s="397"/>
      <c r="BR245" s="393"/>
      <c r="BS245" s="385"/>
      <c r="BT245" s="385"/>
      <c r="BU245" s="385"/>
      <c r="BV245" s="385"/>
      <c r="BW245" s="385"/>
      <c r="BX245" s="385"/>
      <c r="BY245" s="386"/>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440" customFormat="true" ht="15" customHeight="true" x14ac:dyDescent="0.2">
      <c r="A246" s="152"/>
      <c r="B246" s="124"/>
      <c r="C246" s="94"/>
      <c r="D246" s="101"/>
      <c r="E246" s="101"/>
      <c r="F246" s="101"/>
      <c r="G246" s="100"/>
      <c r="H246" s="93"/>
      <c r="I246" s="101"/>
      <c r="J246" s="101"/>
      <c r="K246" s="101"/>
      <c r="L246" s="92"/>
      <c r="M246" s="94"/>
      <c r="N246" s="101"/>
      <c r="O246" s="101"/>
      <c r="P246" s="101"/>
      <c r="Q246" s="100"/>
      <c r="R246" s="93"/>
      <c r="S246" s="101"/>
      <c r="T246" s="101"/>
      <c r="U246" s="101"/>
      <c r="V246" s="101"/>
      <c r="W246" s="101"/>
      <c r="X246" s="101"/>
      <c r="Y246" s="92"/>
      <c r="Z246" s="712"/>
      <c r="AA246" s="712"/>
      <c r="AB246" s="712"/>
      <c r="AC246" s="712"/>
      <c r="AD246" s="712"/>
      <c r="AE246" s="712"/>
      <c r="AF246" s="712"/>
      <c r="AG246" s="712"/>
      <c r="AH246" s="712"/>
      <c r="AI246" s="712"/>
      <c r="AJ246" s="712"/>
      <c r="AK246" s="712"/>
      <c r="AL246" s="712"/>
      <c r="AM246" s="712"/>
      <c r="AN246" s="712"/>
      <c r="AO246" s="712"/>
      <c r="AP246" s="712"/>
      <c r="AQ246" s="712"/>
      <c r="AR246" s="712"/>
      <c r="AS246" s="712"/>
      <c r="AT246" s="712"/>
      <c r="AU246" s="712"/>
      <c r="AV246" s="712"/>
      <c r="AW246" s="712"/>
      <c r="AX246" s="712"/>
      <c r="AY246" s="712"/>
      <c r="AZ246" s="323"/>
      <c r="BA246" s="504"/>
      <c r="BB246" s="497"/>
      <c r="BC246" s="393"/>
      <c r="BD246" s="385"/>
      <c r="BE246" s="385"/>
      <c r="BF246" s="385"/>
      <c r="BG246" s="397"/>
      <c r="BH246" s="393"/>
      <c r="BI246" s="385"/>
      <c r="BJ246" s="385"/>
      <c r="BK246" s="385"/>
      <c r="BL246" s="397"/>
      <c r="BM246" s="393"/>
      <c r="BN246" s="385"/>
      <c r="BO246" s="385"/>
      <c r="BP246" s="385"/>
      <c r="BQ246" s="397"/>
      <c r="BR246" s="393"/>
      <c r="BS246" s="385"/>
      <c r="BT246" s="385"/>
      <c r="BU246" s="385"/>
      <c r="BV246" s="385"/>
      <c r="BW246" s="385"/>
      <c r="BX246" s="385"/>
      <c r="BY246" s="386"/>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440" customFormat="true" ht="15" customHeight="true" x14ac:dyDescent="0.2">
      <c r="A247" s="152"/>
      <c r="B247" s="124"/>
      <c r="C247" s="94"/>
      <c r="D247" s="101"/>
      <c r="E247" s="101"/>
      <c r="F247" s="101"/>
      <c r="G247" s="100"/>
      <c r="H247" s="93"/>
      <c r="I247" s="101"/>
      <c r="J247" s="101"/>
      <c r="K247" s="101"/>
      <c r="L247" s="92"/>
      <c r="M247" s="94"/>
      <c r="N247" s="101"/>
      <c r="O247" s="101"/>
      <c r="P247" s="101"/>
      <c r="Q247" s="100"/>
      <c r="R247" s="93"/>
      <c r="S247" s="101"/>
      <c r="T247" s="101"/>
      <c r="U247" s="101"/>
      <c r="V247" s="101"/>
      <c r="W247" s="101"/>
      <c r="X247" s="101"/>
      <c r="Y247" s="92"/>
      <c r="Z247" s="712"/>
      <c r="AA247" s="712"/>
      <c r="AB247" s="712"/>
      <c r="AC247" s="712"/>
      <c r="AD247" s="712"/>
      <c r="AE247" s="712"/>
      <c r="AF247" s="712"/>
      <c r="AG247" s="712"/>
      <c r="AH247" s="712"/>
      <c r="AI247" s="712"/>
      <c r="AJ247" s="712"/>
      <c r="AK247" s="712"/>
      <c r="AL247" s="712"/>
      <c r="AM247" s="712"/>
      <c r="AN247" s="712"/>
      <c r="AO247" s="712"/>
      <c r="AP247" s="712"/>
      <c r="AQ247" s="712"/>
      <c r="AR247" s="712"/>
      <c r="AS247" s="712"/>
      <c r="AT247" s="712"/>
      <c r="AU247" s="712"/>
      <c r="AV247" s="712"/>
      <c r="AW247" s="712"/>
      <c r="AX247" s="712"/>
      <c r="AY247" s="712"/>
      <c r="AZ247" s="323"/>
      <c r="BA247" s="504"/>
      <c r="BB247" s="497"/>
      <c r="BC247" s="393"/>
      <c r="BD247" s="385"/>
      <c r="BE247" s="385"/>
      <c r="BF247" s="385"/>
      <c r="BG247" s="397"/>
      <c r="BH247" s="393"/>
      <c r="BI247" s="385"/>
      <c r="BJ247" s="385"/>
      <c r="BK247" s="385"/>
      <c r="BL247" s="397"/>
      <c r="BM247" s="393"/>
      <c r="BN247" s="385"/>
      <c r="BO247" s="385"/>
      <c r="BP247" s="385"/>
      <c r="BQ247" s="397"/>
      <c r="BR247" s="393"/>
      <c r="BS247" s="385"/>
      <c r="BT247" s="385"/>
      <c r="BU247" s="385"/>
      <c r="BV247" s="385"/>
      <c r="BW247" s="385"/>
      <c r="BX247" s="385"/>
      <c r="BY247" s="386"/>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440" customFormat="true" ht="15" customHeight="true" x14ac:dyDescent="0.2">
      <c r="A248" s="150"/>
      <c r="B248" s="119"/>
      <c r="C248" s="64"/>
      <c r="D248" s="81"/>
      <c r="E248" s="81"/>
      <c r="F248" s="81"/>
      <c r="G248" s="80"/>
      <c r="H248" s="63"/>
      <c r="I248" s="81"/>
      <c r="J248" s="81"/>
      <c r="K248" s="81"/>
      <c r="L248" s="62"/>
      <c r="M248" s="64"/>
      <c r="N248" s="81"/>
      <c r="O248" s="81"/>
      <c r="P248" s="81"/>
      <c r="Q248" s="80"/>
      <c r="R248" s="63"/>
      <c r="S248" s="81"/>
      <c r="T248" s="81"/>
      <c r="U248" s="81"/>
      <c r="V248" s="81"/>
      <c r="W248" s="81"/>
      <c r="X248" s="81"/>
      <c r="Y248" s="62"/>
      <c r="Z248" s="712"/>
      <c r="AA248" s="712"/>
      <c r="AB248" s="712"/>
      <c r="AC248" s="712"/>
      <c r="AD248" s="712"/>
      <c r="AE248" s="712"/>
      <c r="AF248" s="712"/>
      <c r="AG248" s="712"/>
      <c r="AH248" s="712"/>
      <c r="AI248" s="712"/>
      <c r="AJ248" s="712"/>
      <c r="AK248" s="712"/>
      <c r="AL248" s="712"/>
      <c r="AM248" s="712"/>
      <c r="AN248" s="712"/>
      <c r="AO248" s="712"/>
      <c r="AP248" s="712"/>
      <c r="AQ248" s="712"/>
      <c r="AR248" s="712"/>
      <c r="AS248" s="712"/>
      <c r="AT248" s="712"/>
      <c r="AU248" s="712"/>
      <c r="AV248" s="712"/>
      <c r="AW248" s="712"/>
      <c r="AX248" s="712"/>
      <c r="AY248" s="712"/>
      <c r="AZ248" s="323"/>
      <c r="BA248" s="504"/>
      <c r="BB248" s="497"/>
      <c r="BC248" s="396"/>
      <c r="BD248" s="395"/>
      <c r="BE248" s="395"/>
      <c r="BF248" s="395"/>
      <c r="BG248" s="399"/>
      <c r="BH248" s="396"/>
      <c r="BI248" s="395"/>
      <c r="BJ248" s="395"/>
      <c r="BK248" s="395"/>
      <c r="BL248" s="399"/>
      <c r="BM248" s="396"/>
      <c r="BN248" s="395"/>
      <c r="BO248" s="395"/>
      <c r="BP248" s="395"/>
      <c r="BQ248" s="399"/>
      <c r="BR248" s="396"/>
      <c r="BS248" s="395"/>
      <c r="BT248" s="395"/>
      <c r="BU248" s="395"/>
      <c r="BV248" s="395"/>
      <c r="BW248" s="395"/>
      <c r="BX248" s="395"/>
      <c r="BY248" s="398"/>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440" customFormat="true" ht="250.15" customHeight="true" x14ac:dyDescent="0.2">
      <c r="B249" s="439"/>
      <c r="Z249" s="323"/>
      <c r="AA249" s="323"/>
      <c r="AB249" s="323"/>
      <c r="AC249" s="323"/>
      <c r="AD249" s="323"/>
      <c r="AE249" s="323"/>
      <c r="AF249" s="323"/>
      <c r="AG249" s="323"/>
      <c r="AH249" s="323"/>
      <c r="AI249" s="323"/>
      <c r="AJ249" s="323"/>
      <c r="AK249" s="323"/>
      <c r="AL249" s="323"/>
      <c r="AM249" s="323"/>
      <c r="AN249" s="323"/>
      <c r="AO249" s="323"/>
      <c r="AP249" s="323"/>
      <c r="AQ249" s="323"/>
      <c r="AR249" s="323"/>
      <c r="AS249" s="323"/>
      <c r="AT249" s="323"/>
      <c r="AU249" s="323"/>
      <c r="AV249" s="323"/>
      <c r="AW249" s="323"/>
      <c r="AX249" s="323"/>
      <c r="AY249" s="323"/>
      <c r="AZ249" s="323"/>
      <c r="BA249" s="296"/>
      <c r="BB249" s="294"/>
      <c r="BC249" s="294"/>
      <c r="BD249" s="294"/>
      <c r="BE249" s="294"/>
      <c r="BF249" s="294"/>
      <c r="BG249" s="294"/>
      <c r="BH249" s="294"/>
      <c r="BI249" s="294"/>
      <c r="BJ249" s="294"/>
      <c r="BK249" s="294"/>
      <c r="BL249" s="294"/>
      <c r="BM249" s="294"/>
      <c r="BN249" s="294"/>
      <c r="BO249" s="294"/>
      <c r="BP249" s="294"/>
      <c r="BQ249" s="294"/>
      <c r="BR249" s="294"/>
      <c r="BS249" s="294"/>
      <c r="BT249" s="294"/>
      <c r="BU249" s="294"/>
      <c r="BV249" s="294"/>
      <c r="BW249" s="294"/>
      <c r="BX249" s="294"/>
      <c r="BY249" s="296"/>
      <c r="BZ249" s="322"/>
      <c r="CA249" s="322"/>
      <c r="CB249" s="322"/>
      <c r="CC249" s="322"/>
      <c r="CD249" s="322"/>
      <c r="CE249" s="322"/>
      <c r="CF249" s="322"/>
      <c r="CG249" s="322"/>
      <c r="CH249" s="322"/>
      <c r="CI249" s="322"/>
      <c r="CJ249" s="322"/>
      <c r="CK249" s="322"/>
      <c r="CL249" s="322"/>
      <c r="CM249" s="322"/>
      <c r="CN249" s="322"/>
      <c r="CO249" s="322"/>
      <c r="CP249" s="322"/>
      <c r="CQ249" s="322"/>
      <c r="CR249" s="322"/>
      <c r="CS249" s="322"/>
      <c r="CT249" s="322"/>
      <c r="CU249" s="322"/>
      <c r="CV249" s="322"/>
      <c r="CW249" s="322"/>
      <c r="CX249" s="322"/>
      <c r="CY249" s="322"/>
      <c r="CZ249" s="322"/>
    </row>
    <row r="250" s="416" customFormat="true" ht="19.15" customHeight="true" x14ac:dyDescent="0.2">
      <c r="B250" s="415"/>
      <c r="Z250" s="689"/>
      <c r="AA250" s="689"/>
      <c r="AB250" s="689"/>
      <c r="AC250" s="689"/>
      <c r="AD250" s="689"/>
      <c r="AE250" s="689"/>
      <c r="AF250" s="689"/>
      <c r="AG250" s="689"/>
      <c r="AH250" s="689"/>
      <c r="AI250" s="689"/>
      <c r="AJ250" s="689"/>
      <c r="AK250" s="689"/>
      <c r="AL250" s="689"/>
      <c r="AM250" s="689"/>
      <c r="AN250" s="689"/>
      <c r="AO250" s="689"/>
      <c r="AP250" s="689"/>
      <c r="AQ250" s="689"/>
      <c r="AR250" s="689"/>
      <c r="AS250" s="689"/>
      <c r="AT250" s="689"/>
      <c r="AU250" s="689"/>
      <c r="AV250" s="689"/>
      <c r="AW250" s="689"/>
      <c r="AX250" s="689"/>
      <c r="AY250" s="689"/>
      <c r="AZ250" s="689"/>
      <c r="BA250" s="496"/>
      <c r="BB250" s="343"/>
      <c r="BC250" s="496"/>
      <c r="BD250" s="496"/>
      <c r="BE250" s="496"/>
      <c r="BF250" s="496"/>
      <c r="BG250" s="496"/>
      <c r="BH250" s="496"/>
      <c r="BI250" s="496"/>
      <c r="BJ250" s="496"/>
      <c r="BK250" s="496"/>
      <c r="BL250" s="496"/>
      <c r="BM250" s="496"/>
      <c r="BN250" s="496"/>
      <c r="BO250" s="496"/>
      <c r="BP250" s="496"/>
      <c r="BQ250" s="496"/>
      <c r="BR250" s="496"/>
      <c r="BS250" s="496"/>
      <c r="BT250" s="496"/>
      <c r="BU250" s="496"/>
      <c r="BV250" s="496"/>
      <c r="BW250" s="496"/>
      <c r="BX250" s="496"/>
      <c r="BY250" s="496"/>
      <c r="BZ250" s="689"/>
      <c r="CA250" s="689"/>
      <c r="CB250" s="689"/>
      <c r="CC250" s="689"/>
      <c r="CD250" s="689"/>
      <c r="CE250" s="689"/>
      <c r="CF250" s="689"/>
      <c r="CG250" s="689"/>
      <c r="CH250" s="689"/>
      <c r="CI250" s="689"/>
      <c r="CJ250" s="689"/>
      <c r="CK250" s="689"/>
      <c r="CL250" s="689"/>
      <c r="CM250" s="689"/>
      <c r="CN250" s="689"/>
      <c r="CO250" s="689"/>
      <c r="CP250" s="689"/>
      <c r="CQ250" s="689"/>
      <c r="CR250" s="689"/>
      <c r="CS250" s="689"/>
      <c r="CT250" s="689"/>
      <c r="CU250" s="689"/>
      <c r="CV250" s="689"/>
      <c r="CW250" s="689"/>
      <c r="CX250" s="689"/>
      <c r="CY250" s="689"/>
      <c r="CZ250" s="689"/>
    </row>
    <row r="251" s="416" customFormat="true" ht="15" customHeight="true" x14ac:dyDescent="0.2">
      <c r="B251" s="415"/>
      <c r="Z251" s="689"/>
      <c r="AA251" s="689"/>
      <c r="AB251" s="689"/>
      <c r="AC251" s="689"/>
      <c r="AD251" s="689"/>
      <c r="AE251" s="689"/>
      <c r="AF251" s="689"/>
      <c r="AG251" s="689"/>
      <c r="AH251" s="689"/>
      <c r="AI251" s="689"/>
      <c r="AJ251" s="689"/>
      <c r="AK251" s="689"/>
      <c r="AL251" s="689"/>
      <c r="AM251" s="689"/>
      <c r="AN251" s="689"/>
      <c r="AO251" s="689"/>
      <c r="AP251" s="689"/>
      <c r="AQ251" s="689"/>
      <c r="AR251" s="689"/>
      <c r="AS251" s="689"/>
      <c r="AT251" s="689"/>
      <c r="AU251" s="689"/>
      <c r="AV251" s="689"/>
      <c r="AW251" s="689"/>
      <c r="AX251" s="689"/>
      <c r="AY251" s="689"/>
      <c r="AZ251" s="689"/>
      <c r="BA251" s="496"/>
      <c r="BB251" s="343"/>
      <c r="BC251" s="496"/>
      <c r="BD251" s="496"/>
      <c r="BE251" s="496"/>
      <c r="BF251" s="496"/>
      <c r="BG251" s="496"/>
      <c r="BH251" s="496"/>
      <c r="BI251" s="496"/>
      <c r="BJ251" s="496"/>
      <c r="BK251" s="496"/>
      <c r="BL251" s="496"/>
      <c r="BM251" s="496"/>
      <c r="BN251" s="496"/>
      <c r="BO251" s="496"/>
      <c r="BP251" s="496"/>
      <c r="BQ251" s="496"/>
      <c r="BR251" s="496"/>
      <c r="BS251" s="496"/>
      <c r="BT251" s="496"/>
      <c r="BU251" s="496"/>
      <c r="BV251" s="496"/>
      <c r="BW251" s="496"/>
      <c r="BX251" s="496"/>
      <c r="BY251" s="496"/>
      <c r="BZ251" s="689"/>
      <c r="CA251" s="689"/>
      <c r="CB251" s="689"/>
      <c r="CC251" s="689"/>
      <c r="CD251" s="689"/>
      <c r="CE251" s="689"/>
      <c r="CF251" s="689"/>
      <c r="CG251" s="689"/>
      <c r="CH251" s="689"/>
      <c r="CI251" s="689"/>
      <c r="CJ251" s="689"/>
      <c r="CK251" s="689"/>
      <c r="CL251" s="689"/>
      <c r="CM251" s="689"/>
      <c r="CN251" s="689"/>
      <c r="CO251" s="689"/>
      <c r="CP251" s="689"/>
      <c r="CQ251" s="689"/>
      <c r="CR251" s="689"/>
      <c r="CS251" s="689"/>
      <c r="CT251" s="689"/>
      <c r="CU251" s="689"/>
      <c r="CV251" s="689"/>
      <c r="CW251" s="689"/>
      <c r="CX251" s="689"/>
      <c r="CY251" s="689"/>
      <c r="CZ251" s="689"/>
    </row>
    <row r="252" s="416" customFormat="true" ht="15" customHeight="true" x14ac:dyDescent="0.2">
      <c r="B252" s="415"/>
      <c r="Z252" s="689"/>
      <c r="AA252" s="689"/>
      <c r="AB252" s="689"/>
      <c r="AC252" s="689"/>
      <c r="AD252" s="689"/>
      <c r="AE252" s="689"/>
      <c r="AF252" s="689"/>
      <c r="AG252" s="689"/>
      <c r="AH252" s="689"/>
      <c r="AI252" s="689"/>
      <c r="AJ252" s="689"/>
      <c r="AK252" s="689"/>
      <c r="AL252" s="689"/>
      <c r="AM252" s="689"/>
      <c r="AN252" s="689"/>
      <c r="AO252" s="689"/>
      <c r="AP252" s="689"/>
      <c r="AQ252" s="689"/>
      <c r="AR252" s="689"/>
      <c r="AS252" s="689"/>
      <c r="AT252" s="689"/>
      <c r="AU252" s="689"/>
      <c r="AV252" s="689"/>
      <c r="AW252" s="689"/>
      <c r="AX252" s="689"/>
      <c r="AY252" s="689"/>
      <c r="AZ252" s="689"/>
      <c r="BA252" s="496"/>
      <c r="BB252" s="343"/>
      <c r="BC252" s="496"/>
      <c r="BD252" s="496"/>
      <c r="BE252" s="496"/>
      <c r="BF252" s="496"/>
      <c r="BG252" s="496"/>
      <c r="BH252" s="496"/>
      <c r="BI252" s="496"/>
      <c r="BJ252" s="496"/>
      <c r="BK252" s="496"/>
      <c r="BL252" s="496"/>
      <c r="BM252" s="496"/>
      <c r="BN252" s="496"/>
      <c r="BO252" s="496"/>
      <c r="BP252" s="496"/>
      <c r="BQ252" s="496"/>
      <c r="BR252" s="496"/>
      <c r="BS252" s="496"/>
      <c r="BT252" s="496"/>
      <c r="BU252" s="496"/>
      <c r="BV252" s="496"/>
      <c r="BW252" s="496"/>
      <c r="BX252" s="496"/>
      <c r="BY252" s="496"/>
      <c r="BZ252" s="689"/>
      <c r="CA252" s="689"/>
      <c r="CB252" s="689"/>
      <c r="CC252" s="689"/>
      <c r="CD252" s="689"/>
      <c r="CE252" s="689"/>
      <c r="CF252" s="689"/>
      <c r="CG252" s="689"/>
      <c r="CH252" s="689"/>
      <c r="CI252" s="689"/>
      <c r="CJ252" s="689"/>
      <c r="CK252" s="689"/>
      <c r="CL252" s="689"/>
      <c r="CM252" s="689"/>
      <c r="CN252" s="689"/>
      <c r="CO252" s="689"/>
      <c r="CP252" s="689"/>
      <c r="CQ252" s="689"/>
      <c r="CR252" s="689"/>
      <c r="CS252" s="689"/>
      <c r="CT252" s="689"/>
      <c r="CU252" s="689"/>
      <c r="CV252" s="689"/>
      <c r="CW252" s="689"/>
      <c r="CX252" s="689"/>
      <c r="CY252" s="689"/>
      <c r="CZ252" s="689"/>
    </row>
    <row r="253" s="416" customFormat="true" ht="15" customHeight="true" x14ac:dyDescent="0.2">
      <c r="B253" s="415"/>
      <c r="Z253" s="689"/>
      <c r="AA253" s="689"/>
      <c r="AB253" s="689"/>
      <c r="AC253" s="689"/>
      <c r="AD253" s="689"/>
      <c r="AE253" s="689"/>
      <c r="AF253" s="689"/>
      <c r="AG253" s="689"/>
      <c r="AH253" s="689"/>
      <c r="AI253" s="689"/>
      <c r="AJ253" s="689"/>
      <c r="AK253" s="689"/>
      <c r="AL253" s="689"/>
      <c r="AM253" s="689"/>
      <c r="AN253" s="689"/>
      <c r="AO253" s="689"/>
      <c r="AP253" s="689"/>
      <c r="AQ253" s="689"/>
      <c r="AR253" s="689"/>
      <c r="AS253" s="689"/>
      <c r="AT253" s="689"/>
      <c r="AU253" s="689"/>
      <c r="AV253" s="689"/>
      <c r="AW253" s="689"/>
      <c r="AX253" s="689"/>
      <c r="AY253" s="689"/>
      <c r="AZ253" s="689"/>
      <c r="BA253" s="496"/>
      <c r="BB253" s="343"/>
      <c r="BC253" s="496"/>
      <c r="BD253" s="496"/>
      <c r="BE253" s="496"/>
      <c r="BF253" s="496"/>
      <c r="BG253" s="496"/>
      <c r="BH253" s="496"/>
      <c r="BI253" s="496"/>
      <c r="BJ253" s="496"/>
      <c r="BK253" s="496"/>
      <c r="BL253" s="496"/>
      <c r="BM253" s="496"/>
      <c r="BN253" s="496"/>
      <c r="BO253" s="496"/>
      <c r="BP253" s="496"/>
      <c r="BQ253" s="496"/>
      <c r="BR253" s="496"/>
      <c r="BS253" s="496"/>
      <c r="BT253" s="496"/>
      <c r="BU253" s="496"/>
      <c r="BV253" s="496"/>
      <c r="BW253" s="496"/>
      <c r="BX253" s="496"/>
      <c r="BY253" s="496"/>
      <c r="BZ253" s="689"/>
      <c r="CA253" s="689"/>
      <c r="CB253" s="689"/>
      <c r="CC253" s="689"/>
      <c r="CD253" s="689"/>
      <c r="CE253" s="689"/>
      <c r="CF253" s="689"/>
      <c r="CG253" s="689"/>
      <c r="CH253" s="689"/>
      <c r="CI253" s="689"/>
      <c r="CJ253" s="689"/>
      <c r="CK253" s="689"/>
      <c r="CL253" s="689"/>
      <c r="CM253" s="689"/>
      <c r="CN253" s="689"/>
      <c r="CO253" s="689"/>
      <c r="CP253" s="689"/>
      <c r="CQ253" s="689"/>
      <c r="CR253" s="689"/>
      <c r="CS253" s="689"/>
      <c r="CT253" s="689"/>
      <c r="CU253" s="689"/>
      <c r="CV253" s="689"/>
      <c r="CW253" s="689"/>
      <c r="CX253" s="689"/>
      <c r="CY253" s="689"/>
      <c r="CZ253" s="689"/>
    </row>
    <row r="254" s="416" customFormat="true" ht="15" customHeight="true" x14ac:dyDescent="0.2">
      <c r="B254" s="415"/>
      <c r="Z254" s="689"/>
      <c r="AA254" s="689"/>
      <c r="AB254" s="689"/>
      <c r="AC254" s="689"/>
      <c r="AD254" s="689"/>
      <c r="AE254" s="689"/>
      <c r="AF254" s="689"/>
      <c r="AG254" s="689"/>
      <c r="AH254" s="689"/>
      <c r="AI254" s="689"/>
      <c r="AJ254" s="689"/>
      <c r="AK254" s="689"/>
      <c r="AL254" s="689"/>
      <c r="AM254" s="689"/>
      <c r="AN254" s="689"/>
      <c r="AO254" s="689"/>
      <c r="AP254" s="689"/>
      <c r="AQ254" s="689"/>
      <c r="AR254" s="689"/>
      <c r="AS254" s="689"/>
      <c r="AT254" s="689"/>
      <c r="AU254" s="689"/>
      <c r="AV254" s="689"/>
      <c r="AW254" s="689"/>
      <c r="AX254" s="689"/>
      <c r="AY254" s="689"/>
      <c r="AZ254" s="689"/>
      <c r="BA254" s="496"/>
      <c r="BB254" s="343"/>
      <c r="BC254" s="496"/>
      <c r="BD254" s="496"/>
      <c r="BE254" s="496"/>
      <c r="BF254" s="496"/>
      <c r="BG254" s="496"/>
      <c r="BH254" s="496"/>
      <c r="BI254" s="496"/>
      <c r="BJ254" s="496"/>
      <c r="BK254" s="496"/>
      <c r="BL254" s="496"/>
      <c r="BM254" s="496"/>
      <c r="BN254" s="496"/>
      <c r="BO254" s="496"/>
      <c r="BP254" s="496"/>
      <c r="BQ254" s="496"/>
      <c r="BR254" s="496"/>
      <c r="BS254" s="496"/>
      <c r="BT254" s="496"/>
      <c r="BU254" s="496"/>
      <c r="BV254" s="496"/>
      <c r="BW254" s="496"/>
      <c r="BX254" s="496"/>
      <c r="BY254" s="496"/>
      <c r="BZ254" s="689"/>
      <c r="CA254" s="689"/>
      <c r="CB254" s="689"/>
      <c r="CC254" s="689"/>
      <c r="CD254" s="689"/>
      <c r="CE254" s="689"/>
      <c r="CF254" s="689"/>
      <c r="CG254" s="689"/>
      <c r="CH254" s="689"/>
      <c r="CI254" s="689"/>
      <c r="CJ254" s="689"/>
      <c r="CK254" s="689"/>
      <c r="CL254" s="689"/>
      <c r="CM254" s="689"/>
      <c r="CN254" s="689"/>
      <c r="CO254" s="689"/>
      <c r="CP254" s="689"/>
      <c r="CQ254" s="689"/>
      <c r="CR254" s="689"/>
      <c r="CS254" s="689"/>
      <c r="CT254" s="689"/>
      <c r="CU254" s="689"/>
      <c r="CV254" s="689"/>
      <c r="CW254" s="689"/>
      <c r="CX254" s="689"/>
      <c r="CY254" s="689"/>
      <c r="CZ254" s="689"/>
    </row>
    <row r="255" s="416" customFormat="true" ht="15" customHeight="true" x14ac:dyDescent="0.2">
      <c r="B255" s="415"/>
      <c r="Z255" s="689"/>
      <c r="AA255" s="689"/>
      <c r="AB255" s="689"/>
      <c r="AC255" s="689"/>
      <c r="AD255" s="689"/>
      <c r="AE255" s="689"/>
      <c r="AF255" s="689"/>
      <c r="AG255" s="689"/>
      <c r="AH255" s="689"/>
      <c r="AI255" s="689"/>
      <c r="AJ255" s="689"/>
      <c r="AK255" s="689"/>
      <c r="AL255" s="689"/>
      <c r="AM255" s="689"/>
      <c r="AN255" s="689"/>
      <c r="AO255" s="689"/>
      <c r="AP255" s="689"/>
      <c r="AQ255" s="689"/>
      <c r="AR255" s="689"/>
      <c r="AS255" s="689"/>
      <c r="AT255" s="689"/>
      <c r="AU255" s="689"/>
      <c r="AV255" s="689"/>
      <c r="AW255" s="689"/>
      <c r="AX255" s="689"/>
      <c r="AY255" s="689"/>
      <c r="AZ255" s="689"/>
      <c r="BA255" s="496"/>
      <c r="BB255" s="343"/>
      <c r="BC255" s="496"/>
      <c r="BD255" s="496"/>
      <c r="BE255" s="496"/>
      <c r="BF255" s="496"/>
      <c r="BG255" s="496"/>
      <c r="BH255" s="496"/>
      <c r="BI255" s="496"/>
      <c r="BJ255" s="496"/>
      <c r="BK255" s="496"/>
      <c r="BL255" s="496"/>
      <c r="BM255" s="496"/>
      <c r="BN255" s="496"/>
      <c r="BO255" s="496"/>
      <c r="BP255" s="496"/>
      <c r="BQ255" s="496"/>
      <c r="BR255" s="496"/>
      <c r="BS255" s="496"/>
      <c r="BT255" s="496"/>
      <c r="BU255" s="496"/>
      <c r="BV255" s="496"/>
      <c r="BW255" s="496"/>
      <c r="BX255" s="496"/>
      <c r="BY255" s="496"/>
      <c r="BZ255" s="689"/>
      <c r="CA255" s="689"/>
      <c r="CB255" s="689"/>
      <c r="CC255" s="689"/>
      <c r="CD255" s="689"/>
      <c r="CE255" s="689"/>
      <c r="CF255" s="689"/>
      <c r="CG255" s="689"/>
      <c r="CH255" s="689"/>
      <c r="CI255" s="689"/>
      <c r="CJ255" s="689"/>
      <c r="CK255" s="689"/>
      <c r="CL255" s="689"/>
      <c r="CM255" s="689"/>
      <c r="CN255" s="689"/>
      <c r="CO255" s="689"/>
      <c r="CP255" s="689"/>
      <c r="CQ255" s="689"/>
      <c r="CR255" s="689"/>
      <c r="CS255" s="689"/>
      <c r="CT255" s="689"/>
      <c r="CU255" s="689"/>
      <c r="CV255" s="689"/>
      <c r="CW255" s="689"/>
      <c r="CX255" s="689"/>
      <c r="CY255" s="689"/>
      <c r="CZ255" s="689"/>
    </row>
    <row r="256" s="416" customFormat="true" ht="15" customHeight="true" x14ac:dyDescent="0.2">
      <c r="B256" s="415"/>
      <c r="Z256" s="689"/>
      <c r="AA256" s="689"/>
      <c r="AB256" s="689"/>
      <c r="AC256" s="689"/>
      <c r="AD256" s="689"/>
      <c r="AE256" s="689"/>
      <c r="AF256" s="689"/>
      <c r="AG256" s="689"/>
      <c r="AH256" s="689"/>
      <c r="AI256" s="689"/>
      <c r="AJ256" s="689"/>
      <c r="AK256" s="689"/>
      <c r="AL256" s="689"/>
      <c r="AM256" s="689"/>
      <c r="AN256" s="689"/>
      <c r="AO256" s="689"/>
      <c r="AP256" s="689"/>
      <c r="AQ256" s="689"/>
      <c r="AR256" s="689"/>
      <c r="AS256" s="689"/>
      <c r="AT256" s="689"/>
      <c r="AU256" s="689"/>
      <c r="AV256" s="689"/>
      <c r="AW256" s="689"/>
      <c r="AX256" s="689"/>
      <c r="AY256" s="689"/>
      <c r="AZ256" s="689"/>
      <c r="BA256" s="496"/>
      <c r="BB256" s="343"/>
      <c r="BC256" s="496"/>
      <c r="BD256" s="496"/>
      <c r="BE256" s="496"/>
      <c r="BF256" s="496"/>
      <c r="BG256" s="496"/>
      <c r="BH256" s="496"/>
      <c r="BI256" s="496"/>
      <c r="BJ256" s="496"/>
      <c r="BK256" s="496"/>
      <c r="BL256" s="496"/>
      <c r="BM256" s="496"/>
      <c r="BN256" s="496"/>
      <c r="BO256" s="496"/>
      <c r="BP256" s="496"/>
      <c r="BQ256" s="496"/>
      <c r="BR256" s="496"/>
      <c r="BS256" s="496"/>
      <c r="BT256" s="496"/>
      <c r="BU256" s="496"/>
      <c r="BV256" s="496"/>
      <c r="BW256" s="496"/>
      <c r="BX256" s="496"/>
      <c r="BY256" s="496"/>
      <c r="BZ256" s="689"/>
      <c r="CA256" s="689"/>
      <c r="CB256" s="689"/>
      <c r="CC256" s="689"/>
      <c r="CD256" s="689"/>
      <c r="CE256" s="689"/>
      <c r="CF256" s="689"/>
      <c r="CG256" s="689"/>
      <c r="CH256" s="689"/>
      <c r="CI256" s="689"/>
      <c r="CJ256" s="689"/>
      <c r="CK256" s="689"/>
      <c r="CL256" s="689"/>
      <c r="CM256" s="689"/>
      <c r="CN256" s="689"/>
      <c r="CO256" s="689"/>
      <c r="CP256" s="689"/>
      <c r="CQ256" s="689"/>
      <c r="CR256" s="689"/>
      <c r="CS256" s="689"/>
      <c r="CT256" s="689"/>
      <c r="CU256" s="689"/>
      <c r="CV256" s="689"/>
      <c r="CW256" s="689"/>
      <c r="CX256" s="689"/>
      <c r="CY256" s="689"/>
      <c r="CZ256" s="689"/>
    </row>
    <row r="257" s="416" customFormat="true" ht="18" customHeight="true" x14ac:dyDescent="0.2">
      <c r="B257" s="415"/>
      <c r="Z257" s="689"/>
      <c r="AA257" s="689"/>
      <c r="AB257" s="689"/>
      <c r="AC257" s="689"/>
      <c r="AD257" s="689"/>
      <c r="AE257" s="689"/>
      <c r="AF257" s="689"/>
      <c r="AG257" s="689"/>
      <c r="AH257" s="689"/>
      <c r="AI257" s="689"/>
      <c r="AJ257" s="689"/>
      <c r="AK257" s="689"/>
      <c r="AL257" s="689"/>
      <c r="AM257" s="689"/>
      <c r="AN257" s="689"/>
      <c r="AO257" s="689"/>
      <c r="AP257" s="689"/>
      <c r="AQ257" s="689"/>
      <c r="AR257" s="689"/>
      <c r="AS257" s="689"/>
      <c r="AT257" s="689"/>
      <c r="AU257" s="689"/>
      <c r="AV257" s="689"/>
      <c r="AW257" s="689"/>
      <c r="AX257" s="689"/>
      <c r="AY257" s="689"/>
      <c r="AZ257" s="689"/>
      <c r="BA257" s="496"/>
      <c r="BB257" s="343"/>
      <c r="BC257" s="496"/>
      <c r="BD257" s="496"/>
      <c r="BE257" s="496"/>
      <c r="BF257" s="496"/>
      <c r="BG257" s="496"/>
      <c r="BH257" s="496"/>
      <c r="BI257" s="496"/>
      <c r="BJ257" s="496"/>
      <c r="BK257" s="496"/>
      <c r="BL257" s="496"/>
      <c r="BM257" s="496"/>
      <c r="BN257" s="496"/>
      <c r="BO257" s="496"/>
      <c r="BP257" s="496"/>
      <c r="BQ257" s="496"/>
      <c r="BR257" s="496"/>
      <c r="BS257" s="496"/>
      <c r="BT257" s="496"/>
      <c r="BU257" s="496"/>
      <c r="BV257" s="496"/>
      <c r="BW257" s="496"/>
      <c r="BX257" s="496"/>
      <c r="BY257" s="496"/>
      <c r="BZ257" s="689"/>
      <c r="CA257" s="689"/>
      <c r="CB257" s="689"/>
      <c r="CC257" s="689"/>
      <c r="CD257" s="689"/>
      <c r="CE257" s="689"/>
      <c r="CF257" s="689"/>
      <c r="CG257" s="689"/>
      <c r="CH257" s="689"/>
      <c r="CI257" s="689"/>
      <c r="CJ257" s="689"/>
      <c r="CK257" s="689"/>
      <c r="CL257" s="689"/>
      <c r="CM257" s="689"/>
      <c r="CN257" s="689"/>
      <c r="CO257" s="689"/>
      <c r="CP257" s="689"/>
      <c r="CQ257" s="689"/>
      <c r="CR257" s="689"/>
      <c r="CS257" s="689"/>
      <c r="CT257" s="689"/>
      <c r="CU257" s="689"/>
      <c r="CV257" s="689"/>
      <c r="CW257" s="689"/>
      <c r="CX257" s="689"/>
      <c r="CY257" s="689"/>
      <c r="CZ257" s="689"/>
    </row>
    <row r="258" s="416" customFormat="true" ht="18" customHeight="true" x14ac:dyDescent="0.2">
      <c r="B258" s="415"/>
      <c r="Z258" s="689"/>
      <c r="AA258" s="689"/>
      <c r="AB258" s="689"/>
      <c r="AC258" s="689"/>
      <c r="AD258" s="689"/>
      <c r="AE258" s="689"/>
      <c r="AF258" s="689"/>
      <c r="AG258" s="689"/>
      <c r="AH258" s="689"/>
      <c r="AI258" s="689"/>
      <c r="AJ258" s="689"/>
      <c r="AK258" s="689"/>
      <c r="AL258" s="689"/>
      <c r="AM258" s="689"/>
      <c r="AN258" s="689"/>
      <c r="AO258" s="689"/>
      <c r="AP258" s="689"/>
      <c r="AQ258" s="689"/>
      <c r="AR258" s="689"/>
      <c r="AS258" s="689"/>
      <c r="AT258" s="689"/>
      <c r="AU258" s="689"/>
      <c r="AV258" s="689"/>
      <c r="AW258" s="689"/>
      <c r="AX258" s="689"/>
      <c r="AY258" s="689"/>
      <c r="AZ258" s="689"/>
      <c r="BA258" s="496"/>
      <c r="BB258" s="343"/>
      <c r="BC258" s="496"/>
      <c r="BD258" s="496"/>
      <c r="BE258" s="496"/>
      <c r="BF258" s="496"/>
      <c r="BG258" s="496"/>
      <c r="BH258" s="496"/>
      <c r="BI258" s="496"/>
      <c r="BJ258" s="496"/>
      <c r="BK258" s="496"/>
      <c r="BL258" s="496"/>
      <c r="BM258" s="496"/>
      <c r="BN258" s="496"/>
      <c r="BO258" s="496"/>
      <c r="BP258" s="496"/>
      <c r="BQ258" s="496"/>
      <c r="BR258" s="496"/>
      <c r="BS258" s="496"/>
      <c r="BT258" s="496"/>
      <c r="BU258" s="496"/>
      <c r="BV258" s="496"/>
      <c r="BW258" s="496"/>
      <c r="BX258" s="496"/>
      <c r="BY258" s="496"/>
      <c r="BZ258" s="689"/>
      <c r="CA258" s="689"/>
      <c r="CB258" s="689"/>
      <c r="CC258" s="689"/>
      <c r="CD258" s="689"/>
      <c r="CE258" s="689"/>
      <c r="CF258" s="689"/>
      <c r="CG258" s="689"/>
      <c r="CH258" s="689"/>
      <c r="CI258" s="689"/>
      <c r="CJ258" s="689"/>
      <c r="CK258" s="689"/>
      <c r="CL258" s="689"/>
      <c r="CM258" s="689"/>
      <c r="CN258" s="689"/>
      <c r="CO258" s="689"/>
      <c r="CP258" s="689"/>
      <c r="CQ258" s="689"/>
      <c r="CR258" s="689"/>
      <c r="CS258" s="689"/>
      <c r="CT258" s="689"/>
      <c r="CU258" s="689"/>
      <c r="CV258" s="689"/>
      <c r="CW258" s="689"/>
      <c r="CX258" s="689"/>
      <c r="CY258" s="689"/>
      <c r="CZ258" s="689"/>
    </row>
    <row r="259" s="440" customFormat="true" ht="15" customHeight="true" x14ac:dyDescent="0.2">
      <c r="B259" s="439"/>
      <c r="Z259" s="323"/>
      <c r="AA259" s="323"/>
      <c r="AB259" s="323"/>
      <c r="AC259" s="323"/>
      <c r="AD259" s="323"/>
      <c r="AE259" s="323"/>
      <c r="AF259" s="323"/>
      <c r="AG259" s="323"/>
      <c r="AH259" s="323"/>
      <c r="AI259" s="323"/>
      <c r="AJ259" s="323"/>
      <c r="AK259" s="323"/>
      <c r="AL259" s="323"/>
      <c r="AM259" s="323"/>
      <c r="AN259" s="323"/>
      <c r="AO259" s="323"/>
      <c r="AP259" s="323"/>
      <c r="AQ259" s="323"/>
      <c r="AR259" s="323"/>
      <c r="AS259" s="323"/>
      <c r="AT259" s="323"/>
      <c r="AU259" s="323"/>
      <c r="AV259" s="323"/>
      <c r="AW259" s="323"/>
      <c r="AX259" s="323"/>
      <c r="AY259" s="323"/>
      <c r="AZ259" s="323"/>
      <c r="BA259" s="324" t="s">
        <v>128</v>
      </c>
      <c r="BB259" s="301" t="s">
        <v>85</v>
      </c>
      <c r="BC259" s="823" t="s">
        <v>114</v>
      </c>
      <c r="BD259" s="824"/>
      <c r="BE259" s="824"/>
      <c r="BF259" s="824"/>
      <c r="BG259" s="825"/>
      <c r="BH259" s="823" t="s">
        <v>38</v>
      </c>
      <c r="BI259" s="824"/>
      <c r="BJ259" s="824"/>
      <c r="BK259" s="824"/>
      <c r="BL259" s="825"/>
      <c r="BM259" s="823" t="s">
        <v>37</v>
      </c>
      <c r="BN259" s="824"/>
      <c r="BO259" s="824"/>
      <c r="BP259" s="824"/>
      <c r="BQ259" s="826"/>
      <c r="BR259" s="15" t="s">
        <v>137</v>
      </c>
      <c r="BS259" s="378"/>
      <c r="BT259" s="378"/>
      <c r="BU259" s="378"/>
      <c r="BV259" s="378"/>
      <c r="BW259" s="378"/>
      <c r="BX259" s="378"/>
      <c r="BY259" s="378"/>
      <c r="BZ259" s="322"/>
      <c r="CA259" s="322"/>
      <c r="CB259" s="322"/>
      <c r="CC259" s="322"/>
      <c r="CD259" s="322"/>
      <c r="CE259" s="322"/>
      <c r="CF259" s="322"/>
      <c r="CG259" s="322"/>
      <c r="CH259" s="322"/>
      <c r="CI259" s="322"/>
      <c r="CJ259" s="322"/>
      <c r="CK259" s="322"/>
      <c r="CL259" s="322"/>
      <c r="CM259" s="322"/>
      <c r="CN259" s="322"/>
      <c r="CO259" s="322"/>
      <c r="CP259" s="322"/>
      <c r="CQ259" s="322"/>
      <c r="CR259" s="322"/>
      <c r="CS259" s="322"/>
      <c r="CT259" s="322"/>
      <c r="CU259" s="322"/>
      <c r="CV259" s="322"/>
      <c r="CW259" s="322"/>
      <c r="CX259" s="322"/>
      <c r="CY259" s="322"/>
      <c r="CZ259" s="322"/>
    </row>
    <row r="260" s="440" customFormat="true" ht="24" x14ac:dyDescent="0.2">
      <c r="B260" s="439"/>
      <c r="Z260" s="323"/>
      <c r="AA260" s="323"/>
      <c r="AB260" s="323"/>
      <c r="AC260" s="323"/>
      <c r="AD260" s="323"/>
      <c r="AE260" s="323"/>
      <c r="AF260" s="323"/>
      <c r="AG260" s="323"/>
      <c r="AH260" s="323"/>
      <c r="AI260" s="323"/>
      <c r="AJ260" s="323"/>
      <c r="AK260" s="323"/>
      <c r="AL260" s="323"/>
      <c r="AM260" s="323"/>
      <c r="AN260" s="323"/>
      <c r="AO260" s="323"/>
      <c r="AP260" s="323"/>
      <c r="AQ260" s="323"/>
      <c r="AR260" s="323"/>
      <c r="AS260" s="323"/>
      <c r="AT260" s="323"/>
      <c r="AU260" s="323"/>
      <c r="AV260" s="323"/>
      <c r="AW260" s="323"/>
      <c r="AX260" s="323"/>
      <c r="AY260" s="323"/>
      <c r="AZ260" s="323"/>
      <c r="BA260" s="312" t="s">
        <v>118</v>
      </c>
      <c r="BB260" s="311"/>
      <c r="BC260" s="400" t="s">
        <v>0</v>
      </c>
      <c r="BD260" s="462" t="s">
        <v>1</v>
      </c>
      <c r="BE260" s="462" t="s">
        <v>2</v>
      </c>
      <c r="BF260" s="462" t="s">
        <v>3</v>
      </c>
      <c r="BG260" s="401" t="s">
        <v>4</v>
      </c>
      <c r="BH260" s="400" t="s">
        <v>0</v>
      </c>
      <c r="BI260" s="462" t="s">
        <v>1</v>
      </c>
      <c r="BJ260" s="462" t="s">
        <v>2</v>
      </c>
      <c r="BK260" s="462" t="s">
        <v>3</v>
      </c>
      <c r="BL260" s="401" t="s">
        <v>4</v>
      </c>
      <c r="BM260" s="400" t="s">
        <v>0</v>
      </c>
      <c r="BN260" s="462" t="s">
        <v>1</v>
      </c>
      <c r="BO260" s="462" t="s">
        <v>2</v>
      </c>
      <c r="BP260" s="462" t="s">
        <v>3</v>
      </c>
      <c r="BQ260" s="401" t="s">
        <v>4</v>
      </c>
      <c r="BR260" s="400" t="s">
        <v>146</v>
      </c>
      <c r="BS260" s="462" t="s">
        <v>147</v>
      </c>
      <c r="BT260" s="462" t="s">
        <v>148</v>
      </c>
      <c r="BU260" s="462" t="s">
        <v>149</v>
      </c>
      <c r="BV260" s="462" t="s">
        <v>150</v>
      </c>
      <c r="BW260" s="462" t="s">
        <v>151</v>
      </c>
      <c r="BX260" s="462" t="s">
        <v>152</v>
      </c>
      <c r="BY260" s="463" t="s">
        <v>153</v>
      </c>
      <c r="BZ260" s="164"/>
      <c r="CA260" s="164"/>
      <c r="CB260" s="164"/>
      <c r="CC260" s="164"/>
      <c r="CD260" s="164"/>
      <c r="CE260" s="164"/>
      <c r="CF260" s="164"/>
      <c r="CG260" s="164"/>
      <c r="CH260" s="164"/>
      <c r="CI260" s="164"/>
      <c r="CJ260" s="164"/>
      <c r="CK260" s="164"/>
      <c r="CL260" s="164"/>
      <c r="CM260" s="164"/>
      <c r="CN260" s="164"/>
      <c r="CO260" s="164"/>
      <c r="CP260" s="164"/>
      <c r="CQ260" s="164"/>
      <c r="CR260" s="164"/>
      <c r="CS260" s="164"/>
      <c r="CT260" s="164"/>
      <c r="CU260" s="164"/>
      <c r="CV260" s="164"/>
      <c r="CW260" s="164"/>
      <c r="CX260" s="164"/>
      <c r="CY260" s="164"/>
      <c r="CZ260" s="164"/>
    </row>
    <row r="261" s="440" customFormat="true" ht="15" customHeight="true" x14ac:dyDescent="0.2">
      <c r="B261" s="439"/>
      <c r="Z261" s="323"/>
      <c r="AA261" s="323"/>
      <c r="AB261" s="323"/>
      <c r="AC261" s="323"/>
      <c r="AD261" s="323"/>
      <c r="AE261" s="323"/>
      <c r="AF261" s="323"/>
      <c r="AG261" s="323"/>
      <c r="AH261" s="323"/>
      <c r="AI261" s="323"/>
      <c r="AJ261" s="323"/>
      <c r="AK261" s="323"/>
      <c r="AL261" s="323"/>
      <c r="AM261" s="323"/>
      <c r="AN261" s="323"/>
      <c r="AO261" s="323"/>
      <c r="AP261" s="323"/>
      <c r="AQ261" s="323"/>
      <c r="AR261" s="323"/>
      <c r="AS261" s="323"/>
      <c r="AT261" s="323"/>
      <c r="AU261" s="323"/>
      <c r="AV261" s="323"/>
      <c r="AW261" s="323"/>
      <c r="AX261" s="323"/>
      <c r="AY261" s="323"/>
      <c r="AZ261" s="323"/>
      <c r="BA261" s="829" t="s">
        <v>73</v>
      </c>
      <c r="BB261" s="499" t="s">
        <v>49</v>
      </c>
      <c r="BC261" s="42" t="s">
        <v>35</v>
      </c>
      <c r="BD261" s="38" t="s">
        <v>35</v>
      </c>
      <c r="BE261" s="38" t="s">
        <v>35</v>
      </c>
      <c r="BF261" s="38" t="s">
        <v>35</v>
      </c>
      <c r="BG261" s="33" t="s">
        <v>35</v>
      </c>
      <c r="BH261" s="42" t="s">
        <v>35</v>
      </c>
      <c r="BI261" s="38" t="s">
        <v>35</v>
      </c>
      <c r="BJ261" s="38" t="s">
        <v>35</v>
      </c>
      <c r="BK261" s="38" t="s">
        <v>35</v>
      </c>
      <c r="BL261" s="33" t="s">
        <v>35</v>
      </c>
      <c r="BM261" s="42" t="s">
        <v>35</v>
      </c>
      <c r="BN261" s="38" t="s">
        <v>35</v>
      </c>
      <c r="BO261" s="38" t="s">
        <v>35</v>
      </c>
      <c r="BP261" s="38" t="s">
        <v>35</v>
      </c>
      <c r="BQ261" s="33" t="s">
        <v>35</v>
      </c>
      <c r="BR261" s="42" t="s">
        <v>35</v>
      </c>
      <c r="BS261" s="38" t="s">
        <v>35</v>
      </c>
      <c r="BT261" s="38" t="s">
        <v>35</v>
      </c>
      <c r="BU261" s="38" t="s">
        <v>35</v>
      </c>
      <c r="BV261" s="38" t="s">
        <v>35</v>
      </c>
      <c r="BW261" s="38" t="s">
        <v>35</v>
      </c>
      <c r="BX261" s="38" t="s">
        <v>35</v>
      </c>
      <c r="BY261" s="27" t="s">
        <v>35</v>
      </c>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440" customFormat="true" ht="15" customHeight="true" x14ac:dyDescent="0.2">
      <c r="B262" s="439"/>
      <c r="Z262" s="323"/>
      <c r="AA262" s="323"/>
      <c r="AB262" s="323"/>
      <c r="AC262" s="323"/>
      <c r="AD262" s="323"/>
      <c r="AE262" s="323"/>
      <c r="AF262" s="323"/>
      <c r="AG262" s="323"/>
      <c r="AH262" s="323"/>
      <c r="AI262" s="323"/>
      <c r="AJ262" s="323"/>
      <c r="AK262" s="323"/>
      <c r="AL262" s="323"/>
      <c r="AM262" s="323"/>
      <c r="AN262" s="323"/>
      <c r="AO262" s="323"/>
      <c r="AP262" s="323"/>
      <c r="AQ262" s="323"/>
      <c r="AR262" s="323"/>
      <c r="AS262" s="323"/>
      <c r="AT262" s="323"/>
      <c r="AU262" s="323"/>
      <c r="AV262" s="323"/>
      <c r="AW262" s="323"/>
      <c r="AX262" s="323"/>
      <c r="AY262" s="323"/>
      <c r="AZ262" s="323"/>
      <c r="BA262" s="821"/>
      <c r="BB262" s="497" t="s">
        <v>48</v>
      </c>
      <c r="BC262" s="41" t="s">
        <v>35</v>
      </c>
      <c r="BD262" s="37" t="s">
        <v>35</v>
      </c>
      <c r="BE262" s="37" t="s">
        <v>35</v>
      </c>
      <c r="BF262" s="37" t="s">
        <v>35</v>
      </c>
      <c r="BG262" s="32" t="s">
        <v>35</v>
      </c>
      <c r="BH262" s="41" t="s">
        <v>35</v>
      </c>
      <c r="BI262" s="37" t="s">
        <v>35</v>
      </c>
      <c r="BJ262" s="37" t="s">
        <v>35</v>
      </c>
      <c r="BK262" s="37" t="s">
        <v>35</v>
      </c>
      <c r="BL262" s="32" t="s">
        <v>35</v>
      </c>
      <c r="BM262" s="41" t="s">
        <v>35</v>
      </c>
      <c r="BN262" s="37" t="s">
        <v>35</v>
      </c>
      <c r="BO262" s="37" t="s">
        <v>35</v>
      </c>
      <c r="BP262" s="37" t="s">
        <v>35</v>
      </c>
      <c r="BQ262" s="32" t="s">
        <v>35</v>
      </c>
      <c r="BR262" s="41" t="s">
        <v>35</v>
      </c>
      <c r="BS262" s="37" t="s">
        <v>35</v>
      </c>
      <c r="BT262" s="37" t="s">
        <v>35</v>
      </c>
      <c r="BU262" s="37" t="s">
        <v>35</v>
      </c>
      <c r="BV262" s="37" t="s">
        <v>35</v>
      </c>
      <c r="BW262" s="37" t="s">
        <v>35</v>
      </c>
      <c r="BX262" s="37" t="s">
        <v>35</v>
      </c>
      <c r="BY262" s="26" t="s">
        <v>35</v>
      </c>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440" customFormat="true" ht="15" customHeight="true" x14ac:dyDescent="0.2">
      <c r="B263" s="439"/>
      <c r="Z263" s="323"/>
      <c r="AA263" s="323"/>
      <c r="AB263" s="323"/>
      <c r="AC263" s="323"/>
      <c r="AD263" s="323"/>
      <c r="AE263" s="323"/>
      <c r="AF263" s="323"/>
      <c r="AG263" s="323"/>
      <c r="AH263" s="323"/>
      <c r="AI263" s="323"/>
      <c r="AJ263" s="323"/>
      <c r="AK263" s="323"/>
      <c r="AL263" s="323"/>
      <c r="AM263" s="323"/>
      <c r="AN263" s="323"/>
      <c r="AO263" s="323"/>
      <c r="AP263" s="323"/>
      <c r="AQ263" s="323"/>
      <c r="AR263" s="323"/>
      <c r="AS263" s="323"/>
      <c r="AT263" s="323"/>
      <c r="AU263" s="323"/>
      <c r="AV263" s="323"/>
      <c r="AW263" s="323"/>
      <c r="AX263" s="323"/>
      <c r="AY263" s="323"/>
      <c r="AZ263" s="323"/>
      <c r="BA263" s="821"/>
      <c r="BB263" s="497" t="s">
        <v>112</v>
      </c>
      <c r="BC263" s="41" t="s">
        <v>35</v>
      </c>
      <c r="BD263" s="37" t="s">
        <v>35</v>
      </c>
      <c r="BE263" s="37" t="s">
        <v>35</v>
      </c>
      <c r="BF263" s="37" t="s">
        <v>35</v>
      </c>
      <c r="BG263" s="32" t="s">
        <v>35</v>
      </c>
      <c r="BH263" s="41" t="s">
        <v>35</v>
      </c>
      <c r="BI263" s="37" t="s">
        <v>35</v>
      </c>
      <c r="BJ263" s="37" t="s">
        <v>35</v>
      </c>
      <c r="BK263" s="37" t="s">
        <v>35</v>
      </c>
      <c r="BL263" s="32" t="s">
        <v>35</v>
      </c>
      <c r="BM263" s="41" t="s">
        <v>35</v>
      </c>
      <c r="BN263" s="37" t="s">
        <v>35</v>
      </c>
      <c r="BO263" s="37" t="s">
        <v>35</v>
      </c>
      <c r="BP263" s="37" t="s">
        <v>35</v>
      </c>
      <c r="BQ263" s="32" t="s">
        <v>35</v>
      </c>
      <c r="BR263" s="41" t="s">
        <v>35</v>
      </c>
      <c r="BS263" s="37" t="s">
        <v>35</v>
      </c>
      <c r="BT263" s="37" t="s">
        <v>35</v>
      </c>
      <c r="BU263" s="37" t="s">
        <v>35</v>
      </c>
      <c r="BV263" s="37" t="s">
        <v>35</v>
      </c>
      <c r="BW263" s="37" t="s">
        <v>35</v>
      </c>
      <c r="BX263" s="37" t="s">
        <v>35</v>
      </c>
      <c r="BY263" s="26" t="s">
        <v>35</v>
      </c>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440" customFormat="true" ht="15" customHeight="true" x14ac:dyDescent="0.2">
      <c r="B264" s="439"/>
      <c r="Z264" s="323"/>
      <c r="AA264" s="323"/>
      <c r="AB264" s="323"/>
      <c r="AC264" s="323"/>
      <c r="AD264" s="323"/>
      <c r="AE264" s="323"/>
      <c r="AF264" s="323"/>
      <c r="AG264" s="323"/>
      <c r="AH264" s="323"/>
      <c r="AI264" s="323"/>
      <c r="AJ264" s="323"/>
      <c r="AK264" s="323"/>
      <c r="AL264" s="323"/>
      <c r="AM264" s="323"/>
      <c r="AN264" s="323"/>
      <c r="AO264" s="323"/>
      <c r="AP264" s="323"/>
      <c r="AQ264" s="323"/>
      <c r="AR264" s="323"/>
      <c r="AS264" s="323"/>
      <c r="AT264" s="323"/>
      <c r="AU264" s="323"/>
      <c r="AV264" s="323"/>
      <c r="AW264" s="323"/>
      <c r="AX264" s="323"/>
      <c r="AY264" s="323"/>
      <c r="AZ264" s="323"/>
      <c r="BA264" s="821" t="s">
        <v>74</v>
      </c>
      <c r="BB264" s="497" t="s">
        <v>88</v>
      </c>
      <c r="BC264" s="41" t="s">
        <v>35</v>
      </c>
      <c r="BD264" s="37" t="s">
        <v>35</v>
      </c>
      <c r="BE264" s="37" t="s">
        <v>35</v>
      </c>
      <c r="BF264" s="37" t="s">
        <v>35</v>
      </c>
      <c r="BG264" s="32" t="s">
        <v>35</v>
      </c>
      <c r="BH264" s="41" t="s">
        <v>35</v>
      </c>
      <c r="BI264" s="37" t="s">
        <v>35</v>
      </c>
      <c r="BJ264" s="37" t="s">
        <v>35</v>
      </c>
      <c r="BK264" s="37" t="s">
        <v>35</v>
      </c>
      <c r="BL264" s="32" t="s">
        <v>35</v>
      </c>
      <c r="BM264" s="41" t="s">
        <v>35</v>
      </c>
      <c r="BN264" s="37" t="s">
        <v>35</v>
      </c>
      <c r="BO264" s="37" t="s">
        <v>35</v>
      </c>
      <c r="BP264" s="37" t="s">
        <v>35</v>
      </c>
      <c r="BQ264" s="32" t="s">
        <v>35</v>
      </c>
      <c r="BR264" s="41" t="s">
        <v>35</v>
      </c>
      <c r="BS264" s="37" t="s">
        <v>35</v>
      </c>
      <c r="BT264" s="37" t="s">
        <v>35</v>
      </c>
      <c r="BU264" s="37" t="s">
        <v>35</v>
      </c>
      <c r="BV264" s="37" t="s">
        <v>35</v>
      </c>
      <c r="BW264" s="37" t="s">
        <v>35</v>
      </c>
      <c r="BX264" s="37" t="s">
        <v>35</v>
      </c>
      <c r="BY264" s="26" t="s">
        <v>35</v>
      </c>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440" customFormat="true" ht="15" customHeight="true" x14ac:dyDescent="0.2">
      <c r="B265" s="439"/>
      <c r="Z265" s="323"/>
      <c r="AA265" s="323"/>
      <c r="AB265" s="323"/>
      <c r="AC265" s="323"/>
      <c r="AD265" s="323"/>
      <c r="AE265" s="323"/>
      <c r="AF265" s="323"/>
      <c r="AG265" s="323"/>
      <c r="AH265" s="323"/>
      <c r="AI265" s="323"/>
      <c r="AJ265" s="323"/>
      <c r="AK265" s="323"/>
      <c r="AL265" s="323"/>
      <c r="AM265" s="323"/>
      <c r="AN265" s="323"/>
      <c r="AO265" s="323"/>
      <c r="AP265" s="323"/>
      <c r="AQ265" s="323"/>
      <c r="AR265" s="323"/>
      <c r="AS265" s="323"/>
      <c r="AT265" s="323"/>
      <c r="AU265" s="323"/>
      <c r="AV265" s="323"/>
      <c r="AW265" s="323"/>
      <c r="AX265" s="323"/>
      <c r="AY265" s="323"/>
      <c r="AZ265" s="323"/>
      <c r="BA265" s="821"/>
      <c r="BB265" s="497" t="s">
        <v>89</v>
      </c>
      <c r="BC265" s="41" t="s">
        <v>35</v>
      </c>
      <c r="BD265" s="37" t="s">
        <v>35</v>
      </c>
      <c r="BE265" s="37" t="s">
        <v>35</v>
      </c>
      <c r="BF265" s="37" t="s">
        <v>35</v>
      </c>
      <c r="BG265" s="32" t="s">
        <v>35</v>
      </c>
      <c r="BH265" s="41" t="s">
        <v>35</v>
      </c>
      <c r="BI265" s="37" t="s">
        <v>35</v>
      </c>
      <c r="BJ265" s="37" t="s">
        <v>35</v>
      </c>
      <c r="BK265" s="37" t="s">
        <v>35</v>
      </c>
      <c r="BL265" s="32" t="s">
        <v>35</v>
      </c>
      <c r="BM265" s="41" t="s">
        <v>35</v>
      </c>
      <c r="BN265" s="37" t="s">
        <v>35</v>
      </c>
      <c r="BO265" s="37" t="s">
        <v>35</v>
      </c>
      <c r="BP265" s="37" t="s">
        <v>35</v>
      </c>
      <c r="BQ265" s="32" t="s">
        <v>35</v>
      </c>
      <c r="BR265" s="41" t="s">
        <v>35</v>
      </c>
      <c r="BS265" s="37" t="s">
        <v>35</v>
      </c>
      <c r="BT265" s="37" t="s">
        <v>35</v>
      </c>
      <c r="BU265" s="37" t="s">
        <v>35</v>
      </c>
      <c r="BV265" s="37" t="s">
        <v>35</v>
      </c>
      <c r="BW265" s="37" t="s">
        <v>35</v>
      </c>
      <c r="BX265" s="37" t="s">
        <v>35</v>
      </c>
      <c r="BY265" s="26" t="s">
        <v>35</v>
      </c>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440" customFormat="true" ht="15" customHeight="true" x14ac:dyDescent="0.2">
      <c r="B266" s="439"/>
      <c r="Z266" s="323"/>
      <c r="AA266" s="323"/>
      <c r="AB266" s="323"/>
      <c r="AC266" s="323"/>
      <c r="AD266" s="323"/>
      <c r="AE266" s="323"/>
      <c r="AF266" s="323"/>
      <c r="AG266" s="323"/>
      <c r="AH266" s="323"/>
      <c r="AI266" s="323"/>
      <c r="AJ266" s="323"/>
      <c r="AK266" s="323"/>
      <c r="AL266" s="323"/>
      <c r="AM266" s="323"/>
      <c r="AN266" s="323"/>
      <c r="AO266" s="323"/>
      <c r="AP266" s="323"/>
      <c r="AQ266" s="323"/>
      <c r="AR266" s="323"/>
      <c r="AS266" s="323"/>
      <c r="AT266" s="323"/>
      <c r="AU266" s="323"/>
      <c r="AV266" s="323"/>
      <c r="AW266" s="323"/>
      <c r="AX266" s="323"/>
      <c r="AY266" s="323"/>
      <c r="AZ266" s="323"/>
      <c r="BA266" s="821"/>
      <c r="BB266" s="497" t="s">
        <v>90</v>
      </c>
      <c r="BC266" s="41" t="s">
        <v>35</v>
      </c>
      <c r="BD266" s="37" t="s">
        <v>35</v>
      </c>
      <c r="BE266" s="37" t="s">
        <v>35</v>
      </c>
      <c r="BF266" s="37" t="s">
        <v>35</v>
      </c>
      <c r="BG266" s="32" t="s">
        <v>35</v>
      </c>
      <c r="BH266" s="41" t="s">
        <v>35</v>
      </c>
      <c r="BI266" s="37" t="s">
        <v>35</v>
      </c>
      <c r="BJ266" s="37" t="s">
        <v>35</v>
      </c>
      <c r="BK266" s="37" t="s">
        <v>35</v>
      </c>
      <c r="BL266" s="32" t="s">
        <v>35</v>
      </c>
      <c r="BM266" s="41" t="s">
        <v>35</v>
      </c>
      <c r="BN266" s="37" t="s">
        <v>35</v>
      </c>
      <c r="BO266" s="37" t="s">
        <v>35</v>
      </c>
      <c r="BP266" s="37" t="s">
        <v>35</v>
      </c>
      <c r="BQ266" s="32" t="s">
        <v>35</v>
      </c>
      <c r="BR266" s="41" t="s">
        <v>35</v>
      </c>
      <c r="BS266" s="37" t="s">
        <v>35</v>
      </c>
      <c r="BT266" s="37" t="s">
        <v>35</v>
      </c>
      <c r="BU266" s="37" t="s">
        <v>35</v>
      </c>
      <c r="BV266" s="37" t="s">
        <v>35</v>
      </c>
      <c r="BW266" s="37" t="s">
        <v>35</v>
      </c>
      <c r="BX266" s="37" t="s">
        <v>35</v>
      </c>
      <c r="BY266" s="26" t="s">
        <v>35</v>
      </c>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440" customFormat="true" ht="15" customHeight="true" x14ac:dyDescent="0.2">
      <c r="B267" s="439"/>
      <c r="Z267" s="323"/>
      <c r="AA267" s="323"/>
      <c r="AB267" s="323"/>
      <c r="AC267" s="323"/>
      <c r="AD267" s="323"/>
      <c r="AE267" s="323"/>
      <c r="AF267" s="323"/>
      <c r="AG267" s="323"/>
      <c r="AH267" s="323"/>
      <c r="AI267" s="323"/>
      <c r="AJ267" s="323"/>
      <c r="AK267" s="323"/>
      <c r="AL267" s="323"/>
      <c r="AM267" s="323"/>
      <c r="AN267" s="323"/>
      <c r="AO267" s="323"/>
      <c r="AP267" s="323"/>
      <c r="AQ267" s="323"/>
      <c r="AR267" s="323"/>
      <c r="AS267" s="323"/>
      <c r="AT267" s="323"/>
      <c r="AU267" s="323"/>
      <c r="AV267" s="323"/>
      <c r="AW267" s="323"/>
      <c r="AX267" s="323"/>
      <c r="AY267" s="323"/>
      <c r="AZ267" s="323"/>
      <c r="BA267" s="821"/>
      <c r="BB267" s="497" t="s">
        <v>112</v>
      </c>
      <c r="BC267" s="41" t="s">
        <v>35</v>
      </c>
      <c r="BD267" s="37" t="s">
        <v>35</v>
      </c>
      <c r="BE267" s="37" t="s">
        <v>35</v>
      </c>
      <c r="BF267" s="37" t="s">
        <v>35</v>
      </c>
      <c r="BG267" s="32" t="s">
        <v>35</v>
      </c>
      <c r="BH267" s="41" t="s">
        <v>35</v>
      </c>
      <c r="BI267" s="37" t="s">
        <v>35</v>
      </c>
      <c r="BJ267" s="37" t="s">
        <v>35</v>
      </c>
      <c r="BK267" s="37" t="s">
        <v>35</v>
      </c>
      <c r="BL267" s="32" t="s">
        <v>35</v>
      </c>
      <c r="BM267" s="41" t="s">
        <v>35</v>
      </c>
      <c r="BN267" s="37" t="s">
        <v>35</v>
      </c>
      <c r="BO267" s="37" t="s">
        <v>35</v>
      </c>
      <c r="BP267" s="37" t="s">
        <v>35</v>
      </c>
      <c r="BQ267" s="32" t="s">
        <v>35</v>
      </c>
      <c r="BR267" s="41" t="s">
        <v>35</v>
      </c>
      <c r="BS267" s="37" t="s">
        <v>35</v>
      </c>
      <c r="BT267" s="37" t="s">
        <v>35</v>
      </c>
      <c r="BU267" s="37" t="s">
        <v>35</v>
      </c>
      <c r="BV267" s="37" t="s">
        <v>35</v>
      </c>
      <c r="BW267" s="37" t="s">
        <v>35</v>
      </c>
      <c r="BX267" s="37" t="s">
        <v>35</v>
      </c>
      <c r="BY267" s="26" t="s">
        <v>35</v>
      </c>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440" customFormat="true" ht="15" customHeight="true" x14ac:dyDescent="0.2">
      <c r="B268" s="439"/>
      <c r="Z268" s="323"/>
      <c r="AA268" s="323"/>
      <c r="AB268" s="323"/>
      <c r="AC268" s="323"/>
      <c r="AD268" s="323"/>
      <c r="AE268" s="323"/>
      <c r="AF268" s="323"/>
      <c r="AG268" s="323"/>
      <c r="AH268" s="323"/>
      <c r="AI268" s="323"/>
      <c r="AJ268" s="323"/>
      <c r="AK268" s="323"/>
      <c r="AL268" s="323"/>
      <c r="AM268" s="323"/>
      <c r="AN268" s="323"/>
      <c r="AO268" s="323"/>
      <c r="AP268" s="323"/>
      <c r="AQ268" s="323"/>
      <c r="AR268" s="323"/>
      <c r="AS268" s="323"/>
      <c r="AT268" s="323"/>
      <c r="AU268" s="323"/>
      <c r="AV268" s="323"/>
      <c r="AW268" s="323"/>
      <c r="AX268" s="323"/>
      <c r="AY268" s="323"/>
      <c r="AZ268" s="323"/>
      <c r="BA268" s="821" t="s">
        <v>115</v>
      </c>
      <c r="BB268" s="497" t="s">
        <v>88</v>
      </c>
      <c r="BC268" s="41" t="s">
        <v>35</v>
      </c>
      <c r="BD268" s="37" t="s">
        <v>35</v>
      </c>
      <c r="BE268" s="37" t="s">
        <v>35</v>
      </c>
      <c r="BF268" s="37" t="s">
        <v>35</v>
      </c>
      <c r="BG268" s="32" t="s">
        <v>35</v>
      </c>
      <c r="BH268" s="41" t="s">
        <v>35</v>
      </c>
      <c r="BI268" s="37" t="s">
        <v>35</v>
      </c>
      <c r="BJ268" s="37" t="s">
        <v>35</v>
      </c>
      <c r="BK268" s="37" t="s">
        <v>35</v>
      </c>
      <c r="BL268" s="32" t="s">
        <v>35</v>
      </c>
      <c r="BM268" s="41" t="s">
        <v>35</v>
      </c>
      <c r="BN268" s="37" t="s">
        <v>35</v>
      </c>
      <c r="BO268" s="37" t="s">
        <v>35</v>
      </c>
      <c r="BP268" s="37" t="s">
        <v>35</v>
      </c>
      <c r="BQ268" s="32" t="s">
        <v>35</v>
      </c>
      <c r="BR268" s="41" t="s">
        <v>35</v>
      </c>
      <c r="BS268" s="37" t="s">
        <v>35</v>
      </c>
      <c r="BT268" s="37" t="s">
        <v>35</v>
      </c>
      <c r="BU268" s="37" t="s">
        <v>35</v>
      </c>
      <c r="BV268" s="37" t="s">
        <v>35</v>
      </c>
      <c r="BW268" s="37" t="s">
        <v>35</v>
      </c>
      <c r="BX268" s="37" t="s">
        <v>35</v>
      </c>
      <c r="BY268" s="26" t="s">
        <v>35</v>
      </c>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440" customFormat="true" ht="15" customHeight="true" x14ac:dyDescent="0.2">
      <c r="B269" s="439"/>
      <c r="Z269" s="323"/>
      <c r="AA269" s="323"/>
      <c r="AB269" s="323"/>
      <c r="AC269" s="323"/>
      <c r="AD269" s="323"/>
      <c r="AE269" s="323"/>
      <c r="AF269" s="323"/>
      <c r="AG269" s="323"/>
      <c r="AH269" s="323"/>
      <c r="AI269" s="323"/>
      <c r="AJ269" s="323"/>
      <c r="AK269" s="323"/>
      <c r="AL269" s="323"/>
      <c r="AM269" s="323"/>
      <c r="AN269" s="323"/>
      <c r="AO269" s="323"/>
      <c r="AP269" s="323"/>
      <c r="AQ269" s="323"/>
      <c r="AR269" s="323"/>
      <c r="AS269" s="323"/>
      <c r="AT269" s="323"/>
      <c r="AU269" s="323"/>
      <c r="AV269" s="323"/>
      <c r="AW269" s="323"/>
      <c r="AX269" s="323"/>
      <c r="AY269" s="323"/>
      <c r="AZ269" s="323"/>
      <c r="BA269" s="821"/>
      <c r="BB269" s="497" t="s">
        <v>89</v>
      </c>
      <c r="BC269" s="41" t="s">
        <v>35</v>
      </c>
      <c r="BD269" s="37" t="s">
        <v>35</v>
      </c>
      <c r="BE269" s="37" t="s">
        <v>35</v>
      </c>
      <c r="BF269" s="37" t="s">
        <v>35</v>
      </c>
      <c r="BG269" s="32" t="s">
        <v>35</v>
      </c>
      <c r="BH269" s="41" t="s">
        <v>35</v>
      </c>
      <c r="BI269" s="37" t="s">
        <v>35</v>
      </c>
      <c r="BJ269" s="37" t="s">
        <v>35</v>
      </c>
      <c r="BK269" s="37" t="s">
        <v>35</v>
      </c>
      <c r="BL269" s="32" t="s">
        <v>35</v>
      </c>
      <c r="BM269" s="41" t="s">
        <v>35</v>
      </c>
      <c r="BN269" s="37" t="s">
        <v>35</v>
      </c>
      <c r="BO269" s="37" t="s">
        <v>35</v>
      </c>
      <c r="BP269" s="37" t="s">
        <v>35</v>
      </c>
      <c r="BQ269" s="32" t="s">
        <v>35</v>
      </c>
      <c r="BR269" s="41" t="s">
        <v>35</v>
      </c>
      <c r="BS269" s="37" t="s">
        <v>35</v>
      </c>
      <c r="BT269" s="37" t="s">
        <v>35</v>
      </c>
      <c r="BU269" s="37" t="s">
        <v>35</v>
      </c>
      <c r="BV269" s="37" t="s">
        <v>35</v>
      </c>
      <c r="BW269" s="37" t="s">
        <v>35</v>
      </c>
      <c r="BX269" s="37" t="s">
        <v>35</v>
      </c>
      <c r="BY269" s="26" t="s">
        <v>35</v>
      </c>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440" customFormat="true" ht="15" customHeight="true" x14ac:dyDescent="0.2">
      <c r="B270" s="439"/>
      <c r="Z270" s="323"/>
      <c r="AA270" s="323"/>
      <c r="AB270" s="323"/>
      <c r="AC270" s="323"/>
      <c r="AD270" s="323"/>
      <c r="AE270" s="323"/>
      <c r="AF270" s="323"/>
      <c r="AG270" s="323"/>
      <c r="AH270" s="323"/>
      <c r="AI270" s="323"/>
      <c r="AJ270" s="323"/>
      <c r="AK270" s="323"/>
      <c r="AL270" s="323"/>
      <c r="AM270" s="323"/>
      <c r="AN270" s="323"/>
      <c r="AO270" s="323"/>
      <c r="AP270" s="323"/>
      <c r="AQ270" s="323"/>
      <c r="AR270" s="323"/>
      <c r="AS270" s="323"/>
      <c r="AT270" s="323"/>
      <c r="AU270" s="323"/>
      <c r="AV270" s="323"/>
      <c r="AW270" s="323"/>
      <c r="AX270" s="323"/>
      <c r="AY270" s="323"/>
      <c r="AZ270" s="323"/>
      <c r="BA270" s="821"/>
      <c r="BB270" s="497" t="s">
        <v>90</v>
      </c>
      <c r="BC270" s="41" t="s">
        <v>35</v>
      </c>
      <c r="BD270" s="37" t="s">
        <v>35</v>
      </c>
      <c r="BE270" s="37" t="s">
        <v>35</v>
      </c>
      <c r="BF270" s="37" t="s">
        <v>35</v>
      </c>
      <c r="BG270" s="32" t="s">
        <v>35</v>
      </c>
      <c r="BH270" s="41" t="s">
        <v>35</v>
      </c>
      <c r="BI270" s="37" t="s">
        <v>35</v>
      </c>
      <c r="BJ270" s="37" t="s">
        <v>35</v>
      </c>
      <c r="BK270" s="37" t="s">
        <v>35</v>
      </c>
      <c r="BL270" s="32" t="s">
        <v>35</v>
      </c>
      <c r="BM270" s="41" t="s">
        <v>35</v>
      </c>
      <c r="BN270" s="37" t="s">
        <v>35</v>
      </c>
      <c r="BO270" s="37" t="s">
        <v>35</v>
      </c>
      <c r="BP270" s="37" t="s">
        <v>35</v>
      </c>
      <c r="BQ270" s="32" t="s">
        <v>35</v>
      </c>
      <c r="BR270" s="41" t="s">
        <v>35</v>
      </c>
      <c r="BS270" s="37" t="s">
        <v>35</v>
      </c>
      <c r="BT270" s="37" t="s">
        <v>35</v>
      </c>
      <c r="BU270" s="37" t="s">
        <v>35</v>
      </c>
      <c r="BV270" s="37" t="s">
        <v>35</v>
      </c>
      <c r="BW270" s="37" t="s">
        <v>35</v>
      </c>
      <c r="BX270" s="37" t="s">
        <v>35</v>
      </c>
      <c r="BY270" s="26" t="s">
        <v>35</v>
      </c>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440" customFormat="true" ht="15" customHeight="true" x14ac:dyDescent="0.2">
      <c r="B271" s="439"/>
      <c r="Z271" s="323"/>
      <c r="AA271" s="323"/>
      <c r="AB271" s="323"/>
      <c r="AC271" s="323"/>
      <c r="AD271" s="323"/>
      <c r="AE271" s="323"/>
      <c r="AF271" s="323"/>
      <c r="AG271" s="323"/>
      <c r="AH271" s="323"/>
      <c r="AI271" s="323"/>
      <c r="AJ271" s="323"/>
      <c r="AK271" s="323"/>
      <c r="AL271" s="323"/>
      <c r="AM271" s="323"/>
      <c r="AN271" s="323"/>
      <c r="AO271" s="323"/>
      <c r="AP271" s="323"/>
      <c r="AQ271" s="323"/>
      <c r="AR271" s="323"/>
      <c r="AS271" s="323"/>
      <c r="AT271" s="323"/>
      <c r="AU271" s="323"/>
      <c r="AV271" s="323"/>
      <c r="AW271" s="323"/>
      <c r="AX271" s="323"/>
      <c r="AY271" s="323"/>
      <c r="AZ271" s="323"/>
      <c r="BA271" s="821" t="s">
        <v>75</v>
      </c>
      <c r="BB271" s="497" t="s">
        <v>49</v>
      </c>
      <c r="BC271" s="41" t="s">
        <v>35</v>
      </c>
      <c r="BD271" s="34" t="s">
        <v>35</v>
      </c>
      <c r="BE271" s="34" t="s">
        <v>35</v>
      </c>
      <c r="BF271" s="34" t="s">
        <v>35</v>
      </c>
      <c r="BG271" s="29" t="s">
        <v>35</v>
      </c>
      <c r="BH271" s="41" t="s">
        <v>35</v>
      </c>
      <c r="BI271" s="34" t="s">
        <v>35</v>
      </c>
      <c r="BJ271" s="34" t="s">
        <v>35</v>
      </c>
      <c r="BK271" s="34" t="s">
        <v>35</v>
      </c>
      <c r="BL271" s="29" t="s">
        <v>35</v>
      </c>
      <c r="BM271" s="41" t="s">
        <v>35</v>
      </c>
      <c r="BN271" s="34" t="s">
        <v>35</v>
      </c>
      <c r="BO271" s="34" t="s">
        <v>35</v>
      </c>
      <c r="BP271" s="34" t="s">
        <v>35</v>
      </c>
      <c r="BQ271" s="29" t="s">
        <v>35</v>
      </c>
      <c r="BR271" s="41" t="s">
        <v>35</v>
      </c>
      <c r="BS271" s="34" t="s">
        <v>35</v>
      </c>
      <c r="BT271" s="34" t="s">
        <v>35</v>
      </c>
      <c r="BU271" s="34" t="s">
        <v>35</v>
      </c>
      <c r="BV271" s="34" t="s">
        <v>35</v>
      </c>
      <c r="BW271" s="34" t="s">
        <v>35</v>
      </c>
      <c r="BX271" s="34" t="s">
        <v>35</v>
      </c>
      <c r="BY271" s="24" t="s">
        <v>35</v>
      </c>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440" customFormat="true" ht="15" customHeight="true" x14ac:dyDescent="0.2">
      <c r="B272" s="439"/>
      <c r="Z272" s="323"/>
      <c r="AA272" s="323"/>
      <c r="AB272" s="323"/>
      <c r="AC272" s="323"/>
      <c r="AD272" s="323"/>
      <c r="AE272" s="323"/>
      <c r="AF272" s="323"/>
      <c r="AG272" s="323"/>
      <c r="AH272" s="323"/>
      <c r="AI272" s="323"/>
      <c r="AJ272" s="323"/>
      <c r="AK272" s="323"/>
      <c r="AL272" s="323"/>
      <c r="AM272" s="323"/>
      <c r="AN272" s="323"/>
      <c r="AO272" s="323"/>
      <c r="AP272" s="323"/>
      <c r="AQ272" s="323"/>
      <c r="AR272" s="323"/>
      <c r="AS272" s="323"/>
      <c r="AT272" s="323"/>
      <c r="AU272" s="323"/>
      <c r="AV272" s="323"/>
      <c r="AW272" s="323"/>
      <c r="AX272" s="323"/>
      <c r="AY272" s="323"/>
      <c r="AZ272" s="323"/>
      <c r="BA272" s="821"/>
      <c r="BB272" s="497" t="s">
        <v>48</v>
      </c>
      <c r="BC272" s="41" t="s">
        <v>35</v>
      </c>
      <c r="BD272" s="34" t="s">
        <v>35</v>
      </c>
      <c r="BE272" s="34" t="s">
        <v>35</v>
      </c>
      <c r="BF272" s="34" t="s">
        <v>35</v>
      </c>
      <c r="BG272" s="29" t="s">
        <v>35</v>
      </c>
      <c r="BH272" s="41" t="s">
        <v>35</v>
      </c>
      <c r="BI272" s="34" t="s">
        <v>35</v>
      </c>
      <c r="BJ272" s="34" t="s">
        <v>35</v>
      </c>
      <c r="BK272" s="34" t="s">
        <v>35</v>
      </c>
      <c r="BL272" s="29" t="s">
        <v>35</v>
      </c>
      <c r="BM272" s="41" t="s">
        <v>35</v>
      </c>
      <c r="BN272" s="34" t="s">
        <v>35</v>
      </c>
      <c r="BO272" s="34" t="s">
        <v>35</v>
      </c>
      <c r="BP272" s="34" t="s">
        <v>35</v>
      </c>
      <c r="BQ272" s="29" t="s">
        <v>35</v>
      </c>
      <c r="BR272" s="41" t="s">
        <v>35</v>
      </c>
      <c r="BS272" s="34" t="s">
        <v>35</v>
      </c>
      <c r="BT272" s="34" t="s">
        <v>35</v>
      </c>
      <c r="BU272" s="34" t="s">
        <v>35</v>
      </c>
      <c r="BV272" s="34" t="s">
        <v>35</v>
      </c>
      <c r="BW272" s="34" t="s">
        <v>35</v>
      </c>
      <c r="BX272" s="34" t="s">
        <v>35</v>
      </c>
      <c r="BY272" s="24" t="s">
        <v>35</v>
      </c>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440" customFormat="true" ht="15" customHeight="true" x14ac:dyDescent="0.2">
      <c r="B273" s="439"/>
      <c r="Z273" s="323"/>
      <c r="AA273" s="323"/>
      <c r="AB273" s="323"/>
      <c r="AC273" s="323"/>
      <c r="AD273" s="323"/>
      <c r="AE273" s="323"/>
      <c r="AF273" s="323"/>
      <c r="AG273" s="323"/>
      <c r="AH273" s="323"/>
      <c r="AI273" s="323"/>
      <c r="AJ273" s="323"/>
      <c r="AK273" s="323"/>
      <c r="AL273" s="323"/>
      <c r="AM273" s="323"/>
      <c r="AN273" s="323"/>
      <c r="AO273" s="323"/>
      <c r="AP273" s="323"/>
      <c r="AQ273" s="323"/>
      <c r="AR273" s="323"/>
      <c r="AS273" s="323"/>
      <c r="AT273" s="323"/>
      <c r="AU273" s="323"/>
      <c r="AV273" s="323"/>
      <c r="AW273" s="323"/>
      <c r="AX273" s="323"/>
      <c r="AY273" s="323"/>
      <c r="AZ273" s="323"/>
      <c r="BA273" s="821"/>
      <c r="BB273" s="497" t="s">
        <v>112</v>
      </c>
      <c r="BC273" s="41" t="s">
        <v>35</v>
      </c>
      <c r="BD273" s="34" t="s">
        <v>35</v>
      </c>
      <c r="BE273" s="34" t="s">
        <v>35</v>
      </c>
      <c r="BF273" s="34" t="s">
        <v>35</v>
      </c>
      <c r="BG273" s="29" t="s">
        <v>35</v>
      </c>
      <c r="BH273" s="41" t="s">
        <v>35</v>
      </c>
      <c r="BI273" s="34" t="s">
        <v>35</v>
      </c>
      <c r="BJ273" s="34" t="s">
        <v>35</v>
      </c>
      <c r="BK273" s="34" t="s">
        <v>35</v>
      </c>
      <c r="BL273" s="29" t="s">
        <v>35</v>
      </c>
      <c r="BM273" s="41" t="s">
        <v>35</v>
      </c>
      <c r="BN273" s="34" t="s">
        <v>35</v>
      </c>
      <c r="BO273" s="34" t="s">
        <v>35</v>
      </c>
      <c r="BP273" s="34" t="s">
        <v>35</v>
      </c>
      <c r="BQ273" s="29" t="s">
        <v>35</v>
      </c>
      <c r="BR273" s="41" t="s">
        <v>35</v>
      </c>
      <c r="BS273" s="34" t="s">
        <v>35</v>
      </c>
      <c r="BT273" s="34" t="s">
        <v>35</v>
      </c>
      <c r="BU273" s="34" t="s">
        <v>35</v>
      </c>
      <c r="BV273" s="34" t="s">
        <v>35</v>
      </c>
      <c r="BW273" s="34" t="s">
        <v>35</v>
      </c>
      <c r="BX273" s="34" t="s">
        <v>35</v>
      </c>
      <c r="BY273" s="24" t="s">
        <v>35</v>
      </c>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440" customFormat="true" ht="15" customHeight="true" x14ac:dyDescent="0.2">
      <c r="B274" s="439"/>
      <c r="Z274" s="323"/>
      <c r="AA274" s="323"/>
      <c r="AB274" s="323"/>
      <c r="AC274" s="323"/>
      <c r="AD274" s="323"/>
      <c r="AE274" s="323"/>
      <c r="AF274" s="323"/>
      <c r="AG274" s="323"/>
      <c r="AH274" s="323"/>
      <c r="AI274" s="323"/>
      <c r="AJ274" s="323"/>
      <c r="AK274" s="323"/>
      <c r="AL274" s="323"/>
      <c r="AM274" s="323"/>
      <c r="AN274" s="323"/>
      <c r="AO274" s="323"/>
      <c r="AP274" s="323"/>
      <c r="AQ274" s="323"/>
      <c r="AR274" s="323"/>
      <c r="AS274" s="323"/>
      <c r="AT274" s="323"/>
      <c r="AU274" s="323"/>
      <c r="AV274" s="323"/>
      <c r="AW274" s="323"/>
      <c r="AX274" s="323"/>
      <c r="AY274" s="323"/>
      <c r="AZ274" s="323"/>
      <c r="BA274" s="821" t="s">
        <v>76</v>
      </c>
      <c r="BB274" s="497" t="s">
        <v>49</v>
      </c>
      <c r="BC274" s="41" t="s">
        <v>35</v>
      </c>
      <c r="BD274" s="37" t="s">
        <v>35</v>
      </c>
      <c r="BE274" s="37" t="s">
        <v>35</v>
      </c>
      <c r="BF274" s="37" t="s">
        <v>35</v>
      </c>
      <c r="BG274" s="32" t="s">
        <v>35</v>
      </c>
      <c r="BH274" s="41" t="s">
        <v>35</v>
      </c>
      <c r="BI274" s="37" t="s">
        <v>35</v>
      </c>
      <c r="BJ274" s="37" t="s">
        <v>35</v>
      </c>
      <c r="BK274" s="37" t="s">
        <v>35</v>
      </c>
      <c r="BL274" s="32" t="s">
        <v>35</v>
      </c>
      <c r="BM274" s="41" t="s">
        <v>35</v>
      </c>
      <c r="BN274" s="37" t="s">
        <v>35</v>
      </c>
      <c r="BO274" s="37" t="s">
        <v>35</v>
      </c>
      <c r="BP274" s="37" t="s">
        <v>35</v>
      </c>
      <c r="BQ274" s="32" t="s">
        <v>35</v>
      </c>
      <c r="BR274" s="41" t="s">
        <v>35</v>
      </c>
      <c r="BS274" s="37" t="s">
        <v>35</v>
      </c>
      <c r="BT274" s="37" t="s">
        <v>35</v>
      </c>
      <c r="BU274" s="37" t="s">
        <v>35</v>
      </c>
      <c r="BV274" s="37" t="s">
        <v>35</v>
      </c>
      <c r="BW274" s="37" t="s">
        <v>35</v>
      </c>
      <c r="BX274" s="37" t="s">
        <v>35</v>
      </c>
      <c r="BY274" s="26" t="s">
        <v>35</v>
      </c>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440" customFormat="true" ht="15" customHeight="true" x14ac:dyDescent="0.2">
      <c r="B275" s="439"/>
      <c r="Z275" s="323"/>
      <c r="AA275" s="323"/>
      <c r="AB275" s="323"/>
      <c r="AC275" s="323"/>
      <c r="AD275" s="323"/>
      <c r="AE275" s="323"/>
      <c r="AF275" s="323"/>
      <c r="AG275" s="323"/>
      <c r="AH275" s="323"/>
      <c r="AI275" s="323"/>
      <c r="AJ275" s="323"/>
      <c r="AK275" s="323"/>
      <c r="AL275" s="323"/>
      <c r="AM275" s="323"/>
      <c r="AN275" s="323"/>
      <c r="AO275" s="323"/>
      <c r="AP275" s="323"/>
      <c r="AQ275" s="323"/>
      <c r="AR275" s="323"/>
      <c r="AS275" s="323"/>
      <c r="AT275" s="323"/>
      <c r="AU275" s="323"/>
      <c r="AV275" s="323"/>
      <c r="AW275" s="323"/>
      <c r="AX275" s="323"/>
      <c r="AY275" s="323"/>
      <c r="AZ275" s="323"/>
      <c r="BA275" s="821"/>
      <c r="BB275" s="497" t="s">
        <v>48</v>
      </c>
      <c r="BC275" s="41" t="s">
        <v>35</v>
      </c>
      <c r="BD275" s="37" t="s">
        <v>35</v>
      </c>
      <c r="BE275" s="37" t="s">
        <v>35</v>
      </c>
      <c r="BF275" s="37" t="s">
        <v>35</v>
      </c>
      <c r="BG275" s="32" t="s">
        <v>35</v>
      </c>
      <c r="BH275" s="41" t="s">
        <v>35</v>
      </c>
      <c r="BI275" s="37" t="s">
        <v>35</v>
      </c>
      <c r="BJ275" s="37" t="s">
        <v>35</v>
      </c>
      <c r="BK275" s="37" t="s">
        <v>35</v>
      </c>
      <c r="BL275" s="32" t="s">
        <v>35</v>
      </c>
      <c r="BM275" s="41" t="s">
        <v>35</v>
      </c>
      <c r="BN275" s="37" t="s">
        <v>35</v>
      </c>
      <c r="BO275" s="37" t="s">
        <v>35</v>
      </c>
      <c r="BP275" s="37" t="s">
        <v>35</v>
      </c>
      <c r="BQ275" s="32" t="s">
        <v>35</v>
      </c>
      <c r="BR275" s="41" t="s">
        <v>35</v>
      </c>
      <c r="BS275" s="37" t="s">
        <v>35</v>
      </c>
      <c r="BT275" s="37" t="s">
        <v>35</v>
      </c>
      <c r="BU275" s="37" t="s">
        <v>35</v>
      </c>
      <c r="BV275" s="37" t="s">
        <v>35</v>
      </c>
      <c r="BW275" s="37" t="s">
        <v>35</v>
      </c>
      <c r="BX275" s="37" t="s">
        <v>35</v>
      </c>
      <c r="BY275" s="26" t="s">
        <v>35</v>
      </c>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440" customFormat="true" ht="15" customHeight="true" x14ac:dyDescent="0.2">
      <c r="B276" s="439"/>
      <c r="Z276" s="323"/>
      <c r="AA276" s="323"/>
      <c r="AB276" s="323"/>
      <c r="AC276" s="323"/>
      <c r="AD276" s="323"/>
      <c r="AE276" s="323"/>
      <c r="AF276" s="323"/>
      <c r="AG276" s="323"/>
      <c r="AH276" s="323"/>
      <c r="AI276" s="323"/>
      <c r="AJ276" s="323"/>
      <c r="AK276" s="323"/>
      <c r="AL276" s="323"/>
      <c r="AM276" s="323"/>
      <c r="AN276" s="323"/>
      <c r="AO276" s="323"/>
      <c r="AP276" s="323"/>
      <c r="AQ276" s="323"/>
      <c r="AR276" s="323"/>
      <c r="AS276" s="323"/>
      <c r="AT276" s="323"/>
      <c r="AU276" s="323"/>
      <c r="AV276" s="323"/>
      <c r="AW276" s="323"/>
      <c r="AX276" s="323"/>
      <c r="AY276" s="323"/>
      <c r="AZ276" s="323"/>
      <c r="BA276" s="821"/>
      <c r="BB276" s="497" t="s">
        <v>113</v>
      </c>
      <c r="BC276" s="41" t="s">
        <v>35</v>
      </c>
      <c r="BD276" s="37" t="s">
        <v>35</v>
      </c>
      <c r="BE276" s="37" t="s">
        <v>35</v>
      </c>
      <c r="BF276" s="37" t="s">
        <v>35</v>
      </c>
      <c r="BG276" s="32" t="s">
        <v>35</v>
      </c>
      <c r="BH276" s="41" t="s">
        <v>35</v>
      </c>
      <c r="BI276" s="37" t="s">
        <v>35</v>
      </c>
      <c r="BJ276" s="37" t="s">
        <v>35</v>
      </c>
      <c r="BK276" s="37" t="s">
        <v>35</v>
      </c>
      <c r="BL276" s="32" t="s">
        <v>35</v>
      </c>
      <c r="BM276" s="41" t="s">
        <v>35</v>
      </c>
      <c r="BN276" s="37" t="s">
        <v>35</v>
      </c>
      <c r="BO276" s="37" t="s">
        <v>35</v>
      </c>
      <c r="BP276" s="37" t="s">
        <v>35</v>
      </c>
      <c r="BQ276" s="32" t="s">
        <v>35</v>
      </c>
      <c r="BR276" s="41" t="s">
        <v>35</v>
      </c>
      <c r="BS276" s="37" t="s">
        <v>35</v>
      </c>
      <c r="BT276" s="37" t="s">
        <v>35</v>
      </c>
      <c r="BU276" s="37" t="s">
        <v>35</v>
      </c>
      <c r="BV276" s="37" t="s">
        <v>35</v>
      </c>
      <c r="BW276" s="37" t="s">
        <v>35</v>
      </c>
      <c r="BX276" s="37" t="s">
        <v>35</v>
      </c>
      <c r="BY276" s="26" t="s">
        <v>35</v>
      </c>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440" customFormat="true" ht="15" customHeight="true" x14ac:dyDescent="0.2">
      <c r="B277" s="439"/>
      <c r="Z277" s="323"/>
      <c r="AA277" s="323"/>
      <c r="AB277" s="323"/>
      <c r="AC277" s="323"/>
      <c r="AD277" s="323"/>
      <c r="AE277" s="323"/>
      <c r="AF277" s="323"/>
      <c r="AG277" s="323"/>
      <c r="AH277" s="323"/>
      <c r="AI277" s="323"/>
      <c r="AJ277" s="323"/>
      <c r="AK277" s="323"/>
      <c r="AL277" s="323"/>
      <c r="AM277" s="323"/>
      <c r="AN277" s="323"/>
      <c r="AO277" s="323"/>
      <c r="AP277" s="323"/>
      <c r="AQ277" s="323"/>
      <c r="AR277" s="323"/>
      <c r="AS277" s="323"/>
      <c r="AT277" s="323"/>
      <c r="AU277" s="323"/>
      <c r="AV277" s="323"/>
      <c r="AW277" s="323"/>
      <c r="AX277" s="323"/>
      <c r="AY277" s="323"/>
      <c r="AZ277" s="323"/>
      <c r="BA277" s="821" t="s">
        <v>77</v>
      </c>
      <c r="BB277" s="497" t="s">
        <v>78</v>
      </c>
      <c r="BC277" s="41" t="s">
        <v>35</v>
      </c>
      <c r="BD277" s="37" t="s">
        <v>35</v>
      </c>
      <c r="BE277" s="37" t="s">
        <v>35</v>
      </c>
      <c r="BF277" s="37" t="s">
        <v>35</v>
      </c>
      <c r="BG277" s="32" t="s">
        <v>35</v>
      </c>
      <c r="BH277" s="41" t="s">
        <v>35</v>
      </c>
      <c r="BI277" s="37" t="s">
        <v>35</v>
      </c>
      <c r="BJ277" s="37" t="s">
        <v>35</v>
      </c>
      <c r="BK277" s="37" t="s">
        <v>35</v>
      </c>
      <c r="BL277" s="32" t="s">
        <v>35</v>
      </c>
      <c r="BM277" s="41" t="s">
        <v>35</v>
      </c>
      <c r="BN277" s="37" t="s">
        <v>35</v>
      </c>
      <c r="BO277" s="37" t="s">
        <v>35</v>
      </c>
      <c r="BP277" s="37" t="s">
        <v>35</v>
      </c>
      <c r="BQ277" s="32" t="s">
        <v>35</v>
      </c>
      <c r="BR277" s="41" t="s">
        <v>35</v>
      </c>
      <c r="BS277" s="37" t="s">
        <v>35</v>
      </c>
      <c r="BT277" s="37" t="s">
        <v>35</v>
      </c>
      <c r="BU277" s="37" t="s">
        <v>35</v>
      </c>
      <c r="BV277" s="37" t="s">
        <v>35</v>
      </c>
      <c r="BW277" s="37" t="s">
        <v>35</v>
      </c>
      <c r="BX277" s="37" t="s">
        <v>35</v>
      </c>
      <c r="BY277" s="26" t="s">
        <v>35</v>
      </c>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440" customFormat="true" ht="15" customHeight="true" x14ac:dyDescent="0.2">
      <c r="B278" s="439"/>
      <c r="Z278" s="323"/>
      <c r="AA278" s="323"/>
      <c r="AB278" s="323"/>
      <c r="AC278" s="323"/>
      <c r="AD278" s="323"/>
      <c r="AE278" s="323"/>
      <c r="AF278" s="323"/>
      <c r="AG278" s="323"/>
      <c r="AH278" s="323"/>
      <c r="AI278" s="323"/>
      <c r="AJ278" s="323"/>
      <c r="AK278" s="323"/>
      <c r="AL278" s="323"/>
      <c r="AM278" s="323"/>
      <c r="AN278" s="323"/>
      <c r="AO278" s="323"/>
      <c r="AP278" s="323"/>
      <c r="AQ278" s="323"/>
      <c r="AR278" s="323"/>
      <c r="AS278" s="323"/>
      <c r="AT278" s="323"/>
      <c r="AU278" s="323"/>
      <c r="AV278" s="323"/>
      <c r="AW278" s="323"/>
      <c r="AX278" s="323"/>
      <c r="AY278" s="323"/>
      <c r="AZ278" s="323"/>
      <c r="BA278" s="821"/>
      <c r="BB278" s="497" t="s">
        <v>79</v>
      </c>
      <c r="BC278" s="41" t="s">
        <v>35</v>
      </c>
      <c r="BD278" s="37" t="s">
        <v>35</v>
      </c>
      <c r="BE278" s="37" t="s">
        <v>35</v>
      </c>
      <c r="BF278" s="37" t="s">
        <v>35</v>
      </c>
      <c r="BG278" s="32" t="s">
        <v>35</v>
      </c>
      <c r="BH278" s="41" t="s">
        <v>35</v>
      </c>
      <c r="BI278" s="37" t="s">
        <v>35</v>
      </c>
      <c r="BJ278" s="37" t="s">
        <v>35</v>
      </c>
      <c r="BK278" s="37" t="s">
        <v>35</v>
      </c>
      <c r="BL278" s="32" t="s">
        <v>35</v>
      </c>
      <c r="BM278" s="41" t="s">
        <v>35</v>
      </c>
      <c r="BN278" s="37" t="s">
        <v>35</v>
      </c>
      <c r="BO278" s="37" t="s">
        <v>35</v>
      </c>
      <c r="BP278" s="37" t="s">
        <v>35</v>
      </c>
      <c r="BQ278" s="32" t="s">
        <v>35</v>
      </c>
      <c r="BR278" s="41" t="s">
        <v>35</v>
      </c>
      <c r="BS278" s="37" t="s">
        <v>35</v>
      </c>
      <c r="BT278" s="37" t="s">
        <v>35</v>
      </c>
      <c r="BU278" s="37" t="s">
        <v>35</v>
      </c>
      <c r="BV278" s="37" t="s">
        <v>35</v>
      </c>
      <c r="BW278" s="37" t="s">
        <v>35</v>
      </c>
      <c r="BX278" s="37" t="s">
        <v>35</v>
      </c>
      <c r="BY278" s="26" t="s">
        <v>35</v>
      </c>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440" customFormat="true" ht="15" customHeight="true" x14ac:dyDescent="0.2">
      <c r="B279" s="439"/>
      <c r="Z279" s="323"/>
      <c r="AA279" s="323"/>
      <c r="AB279" s="323"/>
      <c r="AC279" s="323"/>
      <c r="AD279" s="323"/>
      <c r="AE279" s="323"/>
      <c r="AF279" s="323"/>
      <c r="AG279" s="323"/>
      <c r="AH279" s="323"/>
      <c r="AI279" s="323"/>
      <c r="AJ279" s="323"/>
      <c r="AK279" s="323"/>
      <c r="AL279" s="323"/>
      <c r="AM279" s="323"/>
      <c r="AN279" s="323"/>
      <c r="AO279" s="323"/>
      <c r="AP279" s="323"/>
      <c r="AQ279" s="323"/>
      <c r="AR279" s="323"/>
      <c r="AS279" s="323"/>
      <c r="AT279" s="323"/>
      <c r="AU279" s="323"/>
      <c r="AV279" s="323"/>
      <c r="AW279" s="323"/>
      <c r="AX279" s="323"/>
      <c r="AY279" s="323"/>
      <c r="AZ279" s="323"/>
      <c r="BA279" s="821"/>
      <c r="BB279" s="497" t="s">
        <v>80</v>
      </c>
      <c r="BC279" s="41" t="s">
        <v>35</v>
      </c>
      <c r="BD279" s="34" t="s">
        <v>35</v>
      </c>
      <c r="BE279" s="34" t="s">
        <v>35</v>
      </c>
      <c r="BF279" s="34" t="s">
        <v>35</v>
      </c>
      <c r="BG279" s="29" t="s">
        <v>35</v>
      </c>
      <c r="BH279" s="41" t="s">
        <v>35</v>
      </c>
      <c r="BI279" s="34" t="s">
        <v>35</v>
      </c>
      <c r="BJ279" s="34" t="s">
        <v>35</v>
      </c>
      <c r="BK279" s="34" t="s">
        <v>35</v>
      </c>
      <c r="BL279" s="29" t="s">
        <v>35</v>
      </c>
      <c r="BM279" s="41" t="s">
        <v>35</v>
      </c>
      <c r="BN279" s="34" t="s">
        <v>35</v>
      </c>
      <c r="BO279" s="34" t="s">
        <v>35</v>
      </c>
      <c r="BP279" s="34" t="s">
        <v>35</v>
      </c>
      <c r="BQ279" s="29" t="s">
        <v>35</v>
      </c>
      <c r="BR279" s="41" t="s">
        <v>35</v>
      </c>
      <c r="BS279" s="34" t="s">
        <v>35</v>
      </c>
      <c r="BT279" s="34" t="s">
        <v>35</v>
      </c>
      <c r="BU279" s="34" t="s">
        <v>35</v>
      </c>
      <c r="BV279" s="34" t="s">
        <v>35</v>
      </c>
      <c r="BW279" s="34" t="s">
        <v>35</v>
      </c>
      <c r="BX279" s="34" t="s">
        <v>35</v>
      </c>
      <c r="BY279" s="24" t="s">
        <v>35</v>
      </c>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440" customFormat="true" ht="15" customHeight="true" x14ac:dyDescent="0.2">
      <c r="B280" s="439"/>
      <c r="Z280" s="323"/>
      <c r="AA280" s="323"/>
      <c r="AB280" s="323"/>
      <c r="AC280" s="323"/>
      <c r="AD280" s="323"/>
      <c r="AE280" s="323"/>
      <c r="AF280" s="323"/>
      <c r="AG280" s="323"/>
      <c r="AH280" s="323"/>
      <c r="AI280" s="323"/>
      <c r="AJ280" s="323"/>
      <c r="AK280" s="323"/>
      <c r="AL280" s="323"/>
      <c r="AM280" s="323"/>
      <c r="AN280" s="323"/>
      <c r="AO280" s="323"/>
      <c r="AP280" s="323"/>
      <c r="AQ280" s="323"/>
      <c r="AR280" s="323"/>
      <c r="AS280" s="323"/>
      <c r="AT280" s="323"/>
      <c r="AU280" s="323"/>
      <c r="AV280" s="323"/>
      <c r="AW280" s="323"/>
      <c r="AX280" s="323"/>
      <c r="AY280" s="323"/>
      <c r="AZ280" s="323"/>
      <c r="BA280" s="821"/>
      <c r="BB280" s="497" t="s">
        <v>81</v>
      </c>
      <c r="BC280" s="41" t="s">
        <v>35</v>
      </c>
      <c r="BD280" s="34" t="s">
        <v>35</v>
      </c>
      <c r="BE280" s="34" t="s">
        <v>35</v>
      </c>
      <c r="BF280" s="34" t="s">
        <v>35</v>
      </c>
      <c r="BG280" s="29" t="s">
        <v>35</v>
      </c>
      <c r="BH280" s="41" t="s">
        <v>35</v>
      </c>
      <c r="BI280" s="34" t="s">
        <v>35</v>
      </c>
      <c r="BJ280" s="34" t="s">
        <v>35</v>
      </c>
      <c r="BK280" s="34" t="s">
        <v>35</v>
      </c>
      <c r="BL280" s="29" t="s">
        <v>35</v>
      </c>
      <c r="BM280" s="41" t="s">
        <v>35</v>
      </c>
      <c r="BN280" s="34" t="s">
        <v>35</v>
      </c>
      <c r="BO280" s="34" t="s">
        <v>35</v>
      </c>
      <c r="BP280" s="34" t="s">
        <v>35</v>
      </c>
      <c r="BQ280" s="29" t="s">
        <v>35</v>
      </c>
      <c r="BR280" s="41" t="s">
        <v>35</v>
      </c>
      <c r="BS280" s="34" t="s">
        <v>35</v>
      </c>
      <c r="BT280" s="34" t="s">
        <v>35</v>
      </c>
      <c r="BU280" s="34" t="s">
        <v>35</v>
      </c>
      <c r="BV280" s="34" t="s">
        <v>35</v>
      </c>
      <c r="BW280" s="34" t="s">
        <v>35</v>
      </c>
      <c r="BX280" s="34" t="s">
        <v>35</v>
      </c>
      <c r="BY280" s="24" t="s">
        <v>35</v>
      </c>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440" customFormat="true" ht="15" customHeight="true" x14ac:dyDescent="0.2">
      <c r="B281" s="439"/>
      <c r="Z281" s="323"/>
      <c r="AA281" s="323"/>
      <c r="AB281" s="323"/>
      <c r="AC281" s="323"/>
      <c r="AD281" s="323"/>
      <c r="AE281" s="323"/>
      <c r="AF281" s="323"/>
      <c r="AG281" s="323"/>
      <c r="AH281" s="323"/>
      <c r="AI281" s="323"/>
      <c r="AJ281" s="323"/>
      <c r="AK281" s="323"/>
      <c r="AL281" s="323"/>
      <c r="AM281" s="323"/>
      <c r="AN281" s="323"/>
      <c r="AO281" s="323"/>
      <c r="AP281" s="323"/>
      <c r="AQ281" s="323"/>
      <c r="AR281" s="323"/>
      <c r="AS281" s="323"/>
      <c r="AT281" s="323"/>
      <c r="AU281" s="323"/>
      <c r="AV281" s="323"/>
      <c r="AW281" s="323"/>
      <c r="AX281" s="323"/>
      <c r="AY281" s="323"/>
      <c r="AZ281" s="323"/>
      <c r="BA281" s="821"/>
      <c r="BB281" s="497" t="s">
        <v>82</v>
      </c>
      <c r="BC281" s="41" t="s">
        <v>35</v>
      </c>
      <c r="BD281" s="34" t="s">
        <v>35</v>
      </c>
      <c r="BE281" s="34" t="s">
        <v>35</v>
      </c>
      <c r="BF281" s="34" t="s">
        <v>35</v>
      </c>
      <c r="BG281" s="29" t="s">
        <v>35</v>
      </c>
      <c r="BH281" s="41" t="s">
        <v>35</v>
      </c>
      <c r="BI281" s="34" t="s">
        <v>35</v>
      </c>
      <c r="BJ281" s="34" t="s">
        <v>35</v>
      </c>
      <c r="BK281" s="34" t="s">
        <v>35</v>
      </c>
      <c r="BL281" s="29" t="s">
        <v>35</v>
      </c>
      <c r="BM281" s="41" t="s">
        <v>35</v>
      </c>
      <c r="BN281" s="34" t="s">
        <v>35</v>
      </c>
      <c r="BO281" s="34" t="s">
        <v>35</v>
      </c>
      <c r="BP281" s="34" t="s">
        <v>35</v>
      </c>
      <c r="BQ281" s="29" t="s">
        <v>35</v>
      </c>
      <c r="BR281" s="41" t="s">
        <v>35</v>
      </c>
      <c r="BS281" s="34" t="s">
        <v>35</v>
      </c>
      <c r="BT281" s="34" t="s">
        <v>35</v>
      </c>
      <c r="BU281" s="34" t="s">
        <v>35</v>
      </c>
      <c r="BV281" s="34" t="s">
        <v>35</v>
      </c>
      <c r="BW281" s="34" t="s">
        <v>35</v>
      </c>
      <c r="BX281" s="34" t="s">
        <v>35</v>
      </c>
      <c r="BY281" s="24" t="s">
        <v>35</v>
      </c>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440" customFormat="true" ht="15" customHeight="true" x14ac:dyDescent="0.2">
      <c r="B282" s="439"/>
      <c r="Z282" s="323"/>
      <c r="AA282" s="323"/>
      <c r="AB282" s="323"/>
      <c r="AC282" s="323"/>
      <c r="AD282" s="323"/>
      <c r="AE282" s="323"/>
      <c r="AF282" s="323"/>
      <c r="AG282" s="323"/>
      <c r="AH282" s="323"/>
      <c r="AI282" s="323"/>
      <c r="AJ282" s="323"/>
      <c r="AK282" s="323"/>
      <c r="AL282" s="323"/>
      <c r="AM282" s="323"/>
      <c r="AN282" s="323"/>
      <c r="AO282" s="323"/>
      <c r="AP282" s="323"/>
      <c r="AQ282" s="323"/>
      <c r="AR282" s="323"/>
      <c r="AS282" s="323"/>
      <c r="AT282" s="323"/>
      <c r="AU282" s="323"/>
      <c r="AV282" s="323"/>
      <c r="AW282" s="323"/>
      <c r="AX282" s="323"/>
      <c r="AY282" s="323"/>
      <c r="AZ282" s="323"/>
      <c r="BA282" s="821"/>
      <c r="BB282" s="497" t="s">
        <v>83</v>
      </c>
      <c r="BC282" s="41" t="s">
        <v>35</v>
      </c>
      <c r="BD282" s="34" t="s">
        <v>35</v>
      </c>
      <c r="BE282" s="34" t="s">
        <v>35</v>
      </c>
      <c r="BF282" s="34" t="s">
        <v>35</v>
      </c>
      <c r="BG282" s="29" t="s">
        <v>35</v>
      </c>
      <c r="BH282" s="41" t="s">
        <v>35</v>
      </c>
      <c r="BI282" s="34" t="s">
        <v>35</v>
      </c>
      <c r="BJ282" s="34" t="s">
        <v>35</v>
      </c>
      <c r="BK282" s="34" t="s">
        <v>35</v>
      </c>
      <c r="BL282" s="29" t="s">
        <v>35</v>
      </c>
      <c r="BM282" s="41" t="s">
        <v>35</v>
      </c>
      <c r="BN282" s="34" t="s">
        <v>35</v>
      </c>
      <c r="BO282" s="34" t="s">
        <v>35</v>
      </c>
      <c r="BP282" s="34" t="s">
        <v>35</v>
      </c>
      <c r="BQ282" s="29" t="s">
        <v>35</v>
      </c>
      <c r="BR282" s="41" t="s">
        <v>35</v>
      </c>
      <c r="BS282" s="34" t="s">
        <v>35</v>
      </c>
      <c r="BT282" s="34" t="s">
        <v>35</v>
      </c>
      <c r="BU282" s="34" t="s">
        <v>35</v>
      </c>
      <c r="BV282" s="34" t="s">
        <v>35</v>
      </c>
      <c r="BW282" s="34" t="s">
        <v>35</v>
      </c>
      <c r="BX282" s="34" t="s">
        <v>35</v>
      </c>
      <c r="BY282" s="24" t="s">
        <v>35</v>
      </c>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440" customFormat="true" ht="15" customHeight="true" x14ac:dyDescent="0.2">
      <c r="B283" s="439"/>
      <c r="Z283" s="323"/>
      <c r="AA283" s="323"/>
      <c r="AB283" s="323"/>
      <c r="AC283" s="323"/>
      <c r="AD283" s="323"/>
      <c r="AE283" s="323"/>
      <c r="AF283" s="323"/>
      <c r="AG283" s="323"/>
      <c r="AH283" s="323"/>
      <c r="AI283" s="323"/>
      <c r="AJ283" s="323"/>
      <c r="AK283" s="323"/>
      <c r="AL283" s="323"/>
      <c r="AM283" s="323"/>
      <c r="AN283" s="323"/>
      <c r="AO283" s="323"/>
      <c r="AP283" s="323"/>
      <c r="AQ283" s="323"/>
      <c r="AR283" s="323"/>
      <c r="AS283" s="323"/>
      <c r="AT283" s="323"/>
      <c r="AU283" s="323"/>
      <c r="AV283" s="323"/>
      <c r="AW283" s="323"/>
      <c r="AX283" s="323"/>
      <c r="AY283" s="323"/>
      <c r="AZ283" s="323"/>
      <c r="BA283" s="821"/>
      <c r="BB283" s="497" t="s">
        <v>84</v>
      </c>
      <c r="BC283" s="41" t="s">
        <v>35</v>
      </c>
      <c r="BD283" s="34" t="s">
        <v>35</v>
      </c>
      <c r="BE283" s="34" t="s">
        <v>35</v>
      </c>
      <c r="BF283" s="34" t="s">
        <v>35</v>
      </c>
      <c r="BG283" s="29" t="s">
        <v>35</v>
      </c>
      <c r="BH283" s="41" t="s">
        <v>35</v>
      </c>
      <c r="BI283" s="34" t="s">
        <v>35</v>
      </c>
      <c r="BJ283" s="34" t="s">
        <v>35</v>
      </c>
      <c r="BK283" s="34" t="s">
        <v>35</v>
      </c>
      <c r="BL283" s="29" t="s">
        <v>35</v>
      </c>
      <c r="BM283" s="41" t="s">
        <v>35</v>
      </c>
      <c r="BN283" s="34" t="s">
        <v>35</v>
      </c>
      <c r="BO283" s="34" t="s">
        <v>35</v>
      </c>
      <c r="BP283" s="34" t="s">
        <v>35</v>
      </c>
      <c r="BQ283" s="29" t="s">
        <v>35</v>
      </c>
      <c r="BR283" s="41" t="s">
        <v>35</v>
      </c>
      <c r="BS283" s="34" t="s">
        <v>35</v>
      </c>
      <c r="BT283" s="34" t="s">
        <v>35</v>
      </c>
      <c r="BU283" s="34" t="s">
        <v>35</v>
      </c>
      <c r="BV283" s="34" t="s">
        <v>35</v>
      </c>
      <c r="BW283" s="34" t="s">
        <v>35</v>
      </c>
      <c r="BX283" s="34" t="s">
        <v>35</v>
      </c>
      <c r="BY283" s="24" t="s">
        <v>35</v>
      </c>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440" customFormat="true" ht="15" customHeight="true" x14ac:dyDescent="0.2">
      <c r="B284" s="439"/>
      <c r="Z284" s="323"/>
      <c r="AA284" s="323"/>
      <c r="AB284" s="323"/>
      <c r="AC284" s="323"/>
      <c r="AD284" s="323"/>
      <c r="AE284" s="323"/>
      <c r="AF284" s="323"/>
      <c r="AG284" s="323"/>
      <c r="AH284" s="323"/>
      <c r="AI284" s="323"/>
      <c r="AJ284" s="323"/>
      <c r="AK284" s="323"/>
      <c r="AL284" s="323"/>
      <c r="AM284" s="323"/>
      <c r="AN284" s="323"/>
      <c r="AO284" s="323"/>
      <c r="AP284" s="323"/>
      <c r="AQ284" s="323"/>
      <c r="AR284" s="323"/>
      <c r="AS284" s="323"/>
      <c r="AT284" s="323"/>
      <c r="AU284" s="323"/>
      <c r="AV284" s="323"/>
      <c r="AW284" s="323"/>
      <c r="AX284" s="323"/>
      <c r="AY284" s="323"/>
      <c r="AZ284" s="323"/>
      <c r="BA284" s="822"/>
      <c r="BB284" s="498" t="s">
        <v>113</v>
      </c>
      <c r="BC284" s="40" t="s">
        <v>35</v>
      </c>
      <c r="BD284" s="36" t="s">
        <v>35</v>
      </c>
      <c r="BE284" s="36" t="s">
        <v>35</v>
      </c>
      <c r="BF284" s="36" t="s">
        <v>35</v>
      </c>
      <c r="BG284" s="31" t="s">
        <v>35</v>
      </c>
      <c r="BH284" s="40" t="s">
        <v>35</v>
      </c>
      <c r="BI284" s="36" t="s">
        <v>35</v>
      </c>
      <c r="BJ284" s="36" t="s">
        <v>35</v>
      </c>
      <c r="BK284" s="36" t="s">
        <v>35</v>
      </c>
      <c r="BL284" s="31" t="s">
        <v>35</v>
      </c>
      <c r="BM284" s="40" t="s">
        <v>35</v>
      </c>
      <c r="BN284" s="36" t="s">
        <v>35</v>
      </c>
      <c r="BO284" s="36" t="s">
        <v>35</v>
      </c>
      <c r="BP284" s="36" t="s">
        <v>35</v>
      </c>
      <c r="BQ284" s="31" t="s">
        <v>35</v>
      </c>
      <c r="BR284" s="40" t="s">
        <v>35</v>
      </c>
      <c r="BS284" s="36" t="s">
        <v>35</v>
      </c>
      <c r="BT284" s="36" t="s">
        <v>35</v>
      </c>
      <c r="BU284" s="36" t="s">
        <v>35</v>
      </c>
      <c r="BV284" s="36" t="s">
        <v>35</v>
      </c>
      <c r="BW284" s="36" t="s">
        <v>35</v>
      </c>
      <c r="BX284" s="36" t="s">
        <v>35</v>
      </c>
      <c r="BY284" s="25" t="s">
        <v>35</v>
      </c>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440" customFormat="true" ht="15" customHeight="true" x14ac:dyDescent="0.2">
      <c r="B285" s="439"/>
      <c r="Z285" s="323"/>
      <c r="AA285" s="323"/>
      <c r="AB285" s="323"/>
      <c r="AC285" s="323"/>
      <c r="AD285" s="323"/>
      <c r="AE285" s="323"/>
      <c r="AF285" s="323"/>
      <c r="AG285" s="323"/>
      <c r="AH285" s="323"/>
      <c r="AI285" s="323"/>
      <c r="AJ285" s="323"/>
      <c r="AK285" s="323"/>
      <c r="AL285" s="323"/>
      <c r="AM285" s="323"/>
      <c r="AN285" s="323"/>
      <c r="AO285" s="323"/>
      <c r="AP285" s="323"/>
      <c r="AQ285" s="323"/>
      <c r="AR285" s="323"/>
      <c r="AS285" s="323"/>
      <c r="AT285" s="323"/>
      <c r="AU285" s="323"/>
      <c r="AV285" s="323"/>
      <c r="AW285" s="323"/>
      <c r="AX285" s="323"/>
      <c r="AY285" s="323"/>
      <c r="AZ285" s="323"/>
      <c r="BA285" s="296"/>
      <c r="BB285" s="294"/>
      <c r="BC285" s="294"/>
      <c r="BD285" s="294"/>
      <c r="BE285" s="294"/>
      <c r="BF285" s="294"/>
      <c r="BG285" s="294"/>
      <c r="BH285" s="294"/>
      <c r="BI285" s="294"/>
      <c r="BJ285" s="294"/>
      <c r="BK285" s="294"/>
      <c r="BL285" s="294"/>
      <c r="BM285" s="294"/>
      <c r="BN285" s="294"/>
      <c r="BO285" s="294"/>
      <c r="BP285" s="294"/>
      <c r="BQ285" s="294"/>
      <c r="BR285" s="294"/>
      <c r="BS285" s="294"/>
      <c r="BT285" s="294"/>
      <c r="BU285" s="294"/>
      <c r="BV285" s="294"/>
      <c r="BW285" s="294"/>
      <c r="BX285" s="294"/>
      <c r="BY285" s="296"/>
      <c r="BZ285" s="322"/>
      <c r="CA285" s="322"/>
      <c r="CB285" s="322"/>
      <c r="CC285" s="322"/>
      <c r="CD285" s="322"/>
      <c r="CE285" s="322"/>
      <c r="CF285" s="322"/>
      <c r="CG285" s="322"/>
      <c r="CH285" s="322"/>
      <c r="CI285" s="322"/>
      <c r="CJ285" s="322"/>
      <c r="CK285" s="322"/>
      <c r="CL285" s="322"/>
      <c r="CM285" s="322"/>
      <c r="CN285" s="322"/>
      <c r="CO285" s="322"/>
      <c r="CP285" s="322"/>
      <c r="CQ285" s="322"/>
      <c r="CR285" s="322"/>
      <c r="CS285" s="322"/>
      <c r="CT285" s="322"/>
      <c r="CU285" s="322"/>
      <c r="CV285" s="322"/>
      <c r="CW285" s="322"/>
      <c r="CX285" s="322"/>
      <c r="CY285" s="322"/>
      <c r="CZ285" s="322"/>
    </row>
    <row r="286" s="440" customFormat="true" ht="15" customHeight="true" x14ac:dyDescent="0.2">
      <c r="B286" s="439"/>
      <c r="Z286" s="323"/>
      <c r="AA286" s="323"/>
      <c r="AB286" s="323"/>
      <c r="AC286" s="323"/>
      <c r="AD286" s="323"/>
      <c r="AE286" s="323"/>
      <c r="AF286" s="323"/>
      <c r="AG286" s="323"/>
      <c r="AH286" s="323"/>
      <c r="AI286" s="323"/>
      <c r="AJ286" s="323"/>
      <c r="AK286" s="323"/>
      <c r="AL286" s="323"/>
      <c r="AM286" s="323"/>
      <c r="AN286" s="323"/>
      <c r="AO286" s="323"/>
      <c r="AP286" s="323"/>
      <c r="AQ286" s="323"/>
      <c r="AR286" s="323"/>
      <c r="AS286" s="323"/>
      <c r="AT286" s="323"/>
      <c r="AU286" s="323"/>
      <c r="AV286" s="323"/>
      <c r="AW286" s="323"/>
      <c r="AX286" s="323"/>
      <c r="AY286" s="323"/>
      <c r="AZ286" s="323"/>
      <c r="BA286" s="296"/>
      <c r="BB286" s="294"/>
      <c r="BC286" s="294"/>
      <c r="BD286" s="294"/>
      <c r="BE286" s="294"/>
      <c r="BF286" s="294"/>
      <c r="BG286" s="294"/>
      <c r="BH286" s="294"/>
      <c r="BI286" s="294"/>
      <c r="BJ286" s="294"/>
      <c r="BK286" s="294"/>
      <c r="BL286" s="294"/>
      <c r="BM286" s="294"/>
      <c r="BN286" s="294"/>
      <c r="BO286" s="294"/>
      <c r="BP286" s="294"/>
      <c r="BQ286" s="294"/>
      <c r="BR286" s="294"/>
      <c r="BS286" s="294"/>
      <c r="BT286" s="294"/>
      <c r="BU286" s="294"/>
      <c r="BV286" s="294"/>
      <c r="BW286" s="294"/>
      <c r="BX286" s="294"/>
      <c r="BY286" s="296"/>
      <c r="BZ286" s="322"/>
      <c r="CA286" s="322"/>
      <c r="CB286" s="322"/>
      <c r="CC286" s="322"/>
      <c r="CD286" s="322"/>
      <c r="CE286" s="322"/>
      <c r="CF286" s="322"/>
      <c r="CG286" s="322"/>
      <c r="CH286" s="322"/>
      <c r="CI286" s="322"/>
      <c r="CJ286" s="322"/>
      <c r="CK286" s="322"/>
      <c r="CL286" s="322"/>
      <c r="CM286" s="322"/>
      <c r="CN286" s="322"/>
      <c r="CO286" s="322"/>
      <c r="CP286" s="322"/>
      <c r="CQ286" s="322"/>
      <c r="CR286" s="322"/>
      <c r="CS286" s="322"/>
      <c r="CT286" s="322"/>
      <c r="CU286" s="322"/>
      <c r="CV286" s="322"/>
      <c r="CW286" s="322"/>
      <c r="CX286" s="322"/>
      <c r="CY286" s="322"/>
      <c r="CZ286" s="322"/>
    </row>
    <row r="287" s="440" customFormat="true" ht="15" customHeight="true" x14ac:dyDescent="0.2">
      <c r="B287" s="439"/>
      <c r="Z287" s="323"/>
      <c r="AA287" s="323"/>
      <c r="AB287" s="323"/>
      <c r="AC287" s="323"/>
      <c r="AD287" s="323"/>
      <c r="AE287" s="323"/>
      <c r="AF287" s="323"/>
      <c r="AG287" s="323"/>
      <c r="AH287" s="323"/>
      <c r="AI287" s="323"/>
      <c r="AJ287" s="323"/>
      <c r="AK287" s="323"/>
      <c r="AL287" s="323"/>
      <c r="AM287" s="323"/>
      <c r="AN287" s="323"/>
      <c r="AO287" s="323"/>
      <c r="AP287" s="323"/>
      <c r="AQ287" s="323"/>
      <c r="AR287" s="323"/>
      <c r="AS287" s="323"/>
      <c r="AT287" s="323"/>
      <c r="AU287" s="323"/>
      <c r="AV287" s="323"/>
      <c r="AW287" s="323"/>
      <c r="AX287" s="323"/>
      <c r="AY287" s="323"/>
      <c r="AZ287" s="323"/>
      <c r="BA287" s="296"/>
      <c r="BB287" s="294"/>
      <c r="BC287" s="294"/>
      <c r="BD287" s="294"/>
      <c r="BE287" s="294"/>
      <c r="BF287" s="294"/>
      <c r="BG287" s="294"/>
      <c r="BH287" s="294"/>
      <c r="BI287" s="294"/>
      <c r="BJ287" s="294"/>
      <c r="BK287" s="294"/>
      <c r="BL287" s="294"/>
      <c r="BM287" s="294"/>
      <c r="BN287" s="294"/>
      <c r="BO287" s="294"/>
      <c r="BP287" s="294"/>
      <c r="BQ287" s="294"/>
      <c r="BR287" s="294"/>
      <c r="BS287" s="294"/>
      <c r="BT287" s="294"/>
      <c r="BU287" s="294"/>
      <c r="BV287" s="294"/>
      <c r="BW287" s="294"/>
      <c r="BX287" s="294"/>
      <c r="BY287" s="296"/>
      <c r="BZ287" s="322"/>
      <c r="CA287" s="322"/>
      <c r="CB287" s="322"/>
      <c r="CC287" s="322"/>
      <c r="CD287" s="322"/>
      <c r="CE287" s="322"/>
      <c r="CF287" s="322"/>
      <c r="CG287" s="322"/>
      <c r="CH287" s="322"/>
      <c r="CI287" s="322"/>
      <c r="CJ287" s="322"/>
      <c r="CK287" s="322"/>
      <c r="CL287" s="322"/>
      <c r="CM287" s="322"/>
      <c r="CN287" s="322"/>
      <c r="CO287" s="322"/>
      <c r="CP287" s="322"/>
      <c r="CQ287" s="322"/>
      <c r="CR287" s="322"/>
      <c r="CS287" s="322"/>
      <c r="CT287" s="322"/>
      <c r="CU287" s="322"/>
      <c r="CV287" s="322"/>
      <c r="CW287" s="322"/>
      <c r="CX287" s="322"/>
      <c r="CY287" s="322"/>
      <c r="CZ287" s="322"/>
    </row>
    <row r="288" s="440" customFormat="true" ht="15" customHeight="true" x14ac:dyDescent="0.2">
      <c r="B288" s="439"/>
      <c r="Z288" s="323"/>
      <c r="AA288" s="323"/>
      <c r="AB288" s="323"/>
      <c r="AC288" s="323"/>
      <c r="AD288" s="323"/>
      <c r="AE288" s="323"/>
      <c r="AF288" s="323"/>
      <c r="AG288" s="323"/>
      <c r="AH288" s="323"/>
      <c r="AI288" s="323"/>
      <c r="AJ288" s="323"/>
      <c r="AK288" s="323"/>
      <c r="AL288" s="323"/>
      <c r="AM288" s="323"/>
      <c r="AN288" s="323"/>
      <c r="AO288" s="323"/>
      <c r="AP288" s="323"/>
      <c r="AQ288" s="323"/>
      <c r="AR288" s="323"/>
      <c r="AS288" s="323"/>
      <c r="AT288" s="323"/>
      <c r="AU288" s="323"/>
      <c r="AV288" s="323"/>
      <c r="AW288" s="323"/>
      <c r="AX288" s="323"/>
      <c r="AY288" s="323"/>
      <c r="AZ288" s="323"/>
      <c r="BA288" s="296"/>
      <c r="BB288" s="294"/>
      <c r="BC288" s="294"/>
      <c r="BD288" s="294"/>
      <c r="BE288" s="294"/>
      <c r="BF288" s="294"/>
      <c r="BG288" s="294"/>
      <c r="BH288" s="294"/>
      <c r="BI288" s="294"/>
      <c r="BJ288" s="294"/>
      <c r="BK288" s="294"/>
      <c r="BL288" s="294"/>
      <c r="BM288" s="294"/>
      <c r="BN288" s="294"/>
      <c r="BO288" s="294"/>
      <c r="BP288" s="294"/>
      <c r="BQ288" s="294"/>
      <c r="BR288" s="294"/>
      <c r="BS288" s="294"/>
      <c r="BT288" s="294"/>
      <c r="BU288" s="294"/>
      <c r="BV288" s="294"/>
      <c r="BW288" s="294"/>
      <c r="BX288" s="294"/>
      <c r="BY288" s="296"/>
      <c r="BZ288" s="322"/>
      <c r="CA288" s="322"/>
      <c r="CB288" s="322"/>
      <c r="CC288" s="322"/>
      <c r="CD288" s="322"/>
      <c r="CE288" s="322"/>
      <c r="CF288" s="322"/>
      <c r="CG288" s="322"/>
      <c r="CH288" s="322"/>
      <c r="CI288" s="322"/>
      <c r="CJ288" s="322"/>
      <c r="CK288" s="322"/>
      <c r="CL288" s="322"/>
      <c r="CM288" s="322"/>
      <c r="CN288" s="322"/>
      <c r="CO288" s="322"/>
      <c r="CP288" s="322"/>
      <c r="CQ288" s="322"/>
      <c r="CR288" s="322"/>
      <c r="CS288" s="322"/>
      <c r="CT288" s="322"/>
      <c r="CU288" s="322"/>
      <c r="CV288" s="322"/>
      <c r="CW288" s="322"/>
      <c r="CX288" s="322"/>
      <c r="CY288" s="322"/>
      <c r="CZ288" s="322"/>
    </row>
    <row r="289" s="440" customFormat="true" ht="15" customHeight="true" x14ac:dyDescent="0.2">
      <c r="A289" s="452"/>
      <c r="B289" s="451"/>
      <c r="C289" s="452"/>
      <c r="Z289" s="323"/>
      <c r="AA289" s="323"/>
      <c r="AB289" s="323"/>
      <c r="AC289" s="323"/>
      <c r="AD289" s="323"/>
      <c r="AE289" s="323"/>
      <c r="AF289" s="323"/>
      <c r="AG289" s="323"/>
      <c r="AH289" s="323"/>
      <c r="AI289" s="323"/>
      <c r="AJ289" s="323"/>
      <c r="AK289" s="323"/>
      <c r="AL289" s="323"/>
      <c r="AM289" s="323"/>
      <c r="AN289" s="323"/>
      <c r="AO289" s="323"/>
      <c r="AP289" s="323"/>
      <c r="AQ289" s="323"/>
      <c r="AR289" s="323"/>
      <c r="AS289" s="323"/>
      <c r="AT289" s="323"/>
      <c r="AU289" s="323"/>
      <c r="AV289" s="323"/>
      <c r="AW289" s="323"/>
      <c r="AX289" s="323"/>
      <c r="AY289" s="323"/>
      <c r="AZ289" s="323"/>
      <c r="BA289" s="296"/>
      <c r="BB289" s="294"/>
      <c r="BC289" s="294"/>
      <c r="BD289" s="294"/>
      <c r="BE289" s="294"/>
      <c r="BF289" s="294"/>
      <c r="BG289" s="294"/>
      <c r="BH289" s="294"/>
      <c r="BI289" s="294"/>
      <c r="BJ289" s="294"/>
      <c r="BK289" s="294"/>
      <c r="BL289" s="294"/>
      <c r="BM289" s="294"/>
      <c r="BN289" s="294"/>
      <c r="BO289" s="294"/>
      <c r="BP289" s="294"/>
      <c r="BQ289" s="294"/>
      <c r="BR289" s="294"/>
      <c r="BS289" s="294"/>
      <c r="BT289" s="294"/>
      <c r="BU289" s="294"/>
      <c r="BV289" s="294"/>
      <c r="BW289" s="294"/>
      <c r="BX289" s="294"/>
      <c r="BY289" s="296"/>
      <c r="BZ289" s="322"/>
      <c r="CA289" s="322"/>
      <c r="CB289" s="322"/>
      <c r="CC289" s="322"/>
      <c r="CD289" s="322"/>
      <c r="CE289" s="322"/>
      <c r="CF289" s="322"/>
      <c r="CG289" s="322"/>
      <c r="CH289" s="322"/>
      <c r="CI289" s="322"/>
      <c r="CJ289" s="322"/>
      <c r="CK289" s="322"/>
      <c r="CL289" s="322"/>
      <c r="CM289" s="322"/>
      <c r="CN289" s="322"/>
      <c r="CO289" s="322"/>
      <c r="CP289" s="322"/>
      <c r="CQ289" s="322"/>
      <c r="CR289" s="322"/>
      <c r="CS289" s="322"/>
      <c r="CT289" s="322"/>
      <c r="CU289" s="322"/>
      <c r="CV289" s="322"/>
      <c r="CW289" s="322"/>
      <c r="CX289" s="322"/>
      <c r="CY289" s="322"/>
      <c r="CZ289" s="322"/>
    </row>
    <row r="290" s="440" customFormat="true" ht="15" customHeight="true" x14ac:dyDescent="0.2">
      <c r="A290" s="459"/>
      <c r="B290" s="460"/>
      <c r="C290" s="421"/>
      <c r="Z290" s="323"/>
      <c r="AA290" s="323"/>
      <c r="AB290" s="323"/>
      <c r="AC290" s="323"/>
      <c r="AD290" s="323"/>
      <c r="AE290" s="323"/>
      <c r="AF290" s="323"/>
      <c r="AG290" s="323"/>
      <c r="AH290" s="323"/>
      <c r="AI290" s="323"/>
      <c r="AJ290" s="323"/>
      <c r="AK290" s="323"/>
      <c r="AL290" s="323"/>
      <c r="AM290" s="323"/>
      <c r="AN290" s="323"/>
      <c r="AO290" s="323"/>
      <c r="AP290" s="323"/>
      <c r="AQ290" s="323"/>
      <c r="AR290" s="323"/>
      <c r="AS290" s="323"/>
      <c r="AT290" s="323"/>
      <c r="AU290" s="323"/>
      <c r="AV290" s="323"/>
      <c r="AW290" s="323"/>
      <c r="AX290" s="323"/>
      <c r="AY290" s="323"/>
      <c r="AZ290" s="323"/>
      <c r="BA290" s="296"/>
      <c r="BB290" s="294"/>
      <c r="BC290" s="294"/>
      <c r="BD290" s="294"/>
      <c r="BE290" s="294"/>
      <c r="BF290" s="294"/>
      <c r="BG290" s="294"/>
      <c r="BH290" s="294"/>
      <c r="BI290" s="294"/>
      <c r="BJ290" s="294"/>
      <c r="BK290" s="294"/>
      <c r="BL290" s="294"/>
      <c r="BM290" s="294"/>
      <c r="BN290" s="294"/>
      <c r="BO290" s="294"/>
      <c r="BP290" s="294"/>
      <c r="BQ290" s="294"/>
      <c r="BR290" s="294"/>
      <c r="BS290" s="294"/>
      <c r="BT290" s="294"/>
      <c r="BU290" s="294"/>
      <c r="BV290" s="294"/>
      <c r="BW290" s="294"/>
      <c r="BX290" s="294"/>
      <c r="BY290" s="296"/>
      <c r="BZ290" s="322"/>
      <c r="CA290" s="322"/>
      <c r="CB290" s="322"/>
      <c r="CC290" s="322"/>
      <c r="CD290" s="322"/>
      <c r="CE290" s="322"/>
      <c r="CF290" s="322"/>
      <c r="CG290" s="322"/>
      <c r="CH290" s="322"/>
      <c r="CI290" s="322"/>
      <c r="CJ290" s="322"/>
      <c r="CK290" s="322"/>
      <c r="CL290" s="322"/>
      <c r="CM290" s="322"/>
      <c r="CN290" s="322"/>
      <c r="CO290" s="322"/>
      <c r="CP290" s="322"/>
      <c r="CQ290" s="322"/>
      <c r="CR290" s="322"/>
      <c r="CS290" s="322"/>
      <c r="CT290" s="322"/>
      <c r="CU290" s="322"/>
      <c r="CV290" s="322"/>
      <c r="CW290" s="322"/>
      <c r="CX290" s="322"/>
      <c r="CY290" s="322"/>
      <c r="CZ290" s="322"/>
    </row>
    <row r="291" s="440" customFormat="true" ht="15" customHeight="true" x14ac:dyDescent="0.2">
      <c r="A291" s="459"/>
      <c r="B291" s="460"/>
      <c r="C291" s="421"/>
      <c r="Z291" s="323"/>
      <c r="AA291" s="323"/>
      <c r="AB291" s="323"/>
      <c r="AC291" s="323"/>
      <c r="AD291" s="323"/>
      <c r="AE291" s="323"/>
      <c r="AF291" s="323"/>
      <c r="AG291" s="323"/>
      <c r="AH291" s="323"/>
      <c r="AI291" s="323"/>
      <c r="AJ291" s="323"/>
      <c r="AK291" s="323"/>
      <c r="AL291" s="323"/>
      <c r="AM291" s="323"/>
      <c r="AN291" s="323"/>
      <c r="AO291" s="323"/>
      <c r="AP291" s="323"/>
      <c r="AQ291" s="323"/>
      <c r="AR291" s="323"/>
      <c r="AS291" s="323"/>
      <c r="AT291" s="323"/>
      <c r="AU291" s="323"/>
      <c r="AV291" s="323"/>
      <c r="AW291" s="323"/>
      <c r="AX291" s="323"/>
      <c r="AY291" s="323"/>
      <c r="AZ291" s="323"/>
      <c r="BA291" s="296"/>
      <c r="BB291" s="294"/>
      <c r="BC291" s="294"/>
      <c r="BD291" s="294"/>
      <c r="BE291" s="294"/>
      <c r="BF291" s="294"/>
      <c r="BG291" s="294"/>
      <c r="BH291" s="294"/>
      <c r="BI291" s="294"/>
      <c r="BJ291" s="294"/>
      <c r="BK291" s="294"/>
      <c r="BL291" s="294"/>
      <c r="BM291" s="294"/>
      <c r="BN291" s="294"/>
      <c r="BO291" s="294"/>
      <c r="BP291" s="294"/>
      <c r="BQ291" s="294"/>
      <c r="BR291" s="294"/>
      <c r="BS291" s="294"/>
      <c r="BT291" s="294"/>
      <c r="BU291" s="294"/>
      <c r="BV291" s="294"/>
      <c r="BW291" s="294"/>
      <c r="BX291" s="294"/>
      <c r="BY291" s="296"/>
      <c r="BZ291" s="322"/>
      <c r="CA291" s="322"/>
      <c r="CB291" s="322"/>
      <c r="CC291" s="322"/>
      <c r="CD291" s="322"/>
      <c r="CE291" s="322"/>
      <c r="CF291" s="322"/>
      <c r="CG291" s="322"/>
      <c r="CH291" s="322"/>
      <c r="CI291" s="322"/>
      <c r="CJ291" s="322"/>
      <c r="CK291" s="322"/>
      <c r="CL291" s="322"/>
      <c r="CM291" s="322"/>
      <c r="CN291" s="322"/>
      <c r="CO291" s="322"/>
      <c r="CP291" s="322"/>
      <c r="CQ291" s="322"/>
      <c r="CR291" s="322"/>
      <c r="CS291" s="322"/>
      <c r="CT291" s="322"/>
      <c r="CU291" s="322"/>
      <c r="CV291" s="322"/>
      <c r="CW291" s="322"/>
      <c r="CX291" s="322"/>
      <c r="CY291" s="322"/>
      <c r="CZ291" s="322"/>
    </row>
    <row r="292" s="440" customFormat="true" ht="15" customHeight="true" x14ac:dyDescent="0.2">
      <c r="A292" s="459"/>
      <c r="B292" s="460"/>
      <c r="C292" s="421"/>
      <c r="Z292" s="323"/>
      <c r="AA292" s="323"/>
      <c r="AB292" s="323"/>
      <c r="AC292" s="323"/>
      <c r="AD292" s="323"/>
      <c r="AE292" s="323"/>
      <c r="AF292" s="323"/>
      <c r="AG292" s="323"/>
      <c r="AH292" s="323"/>
      <c r="AI292" s="323"/>
      <c r="AJ292" s="323"/>
      <c r="AK292" s="323"/>
      <c r="AL292" s="323"/>
      <c r="AM292" s="323"/>
      <c r="AN292" s="323"/>
      <c r="AO292" s="323"/>
      <c r="AP292" s="323"/>
      <c r="AQ292" s="323"/>
      <c r="AR292" s="323"/>
      <c r="AS292" s="323"/>
      <c r="AT292" s="323"/>
      <c r="AU292" s="323"/>
      <c r="AV292" s="323"/>
      <c r="AW292" s="323"/>
      <c r="AX292" s="323"/>
      <c r="AY292" s="323"/>
      <c r="AZ292" s="323"/>
      <c r="BA292" s="296"/>
      <c r="BB292" s="294"/>
      <c r="BC292" s="294"/>
      <c r="BD292" s="294"/>
      <c r="BE292" s="294"/>
      <c r="BF292" s="294"/>
      <c r="BG292" s="294"/>
      <c r="BH292" s="294"/>
      <c r="BI292" s="294"/>
      <c r="BJ292" s="294"/>
      <c r="BK292" s="294"/>
      <c r="BL292" s="294"/>
      <c r="BM292" s="294"/>
      <c r="BN292" s="294"/>
      <c r="BO292" s="294"/>
      <c r="BP292" s="294"/>
      <c r="BQ292" s="294"/>
      <c r="BR292" s="294"/>
      <c r="BS292" s="294"/>
      <c r="BT292" s="294"/>
      <c r="BU292" s="294"/>
      <c r="BV292" s="294"/>
      <c r="BW292" s="294"/>
      <c r="BX292" s="294"/>
      <c r="BY292" s="296"/>
      <c r="BZ292" s="322"/>
      <c r="CA292" s="322"/>
      <c r="CB292" s="322"/>
      <c r="CC292" s="322"/>
      <c r="CD292" s="322"/>
      <c r="CE292" s="322"/>
      <c r="CF292" s="322"/>
      <c r="CG292" s="322"/>
      <c r="CH292" s="322"/>
      <c r="CI292" s="322"/>
      <c r="CJ292" s="322"/>
      <c r="CK292" s="322"/>
      <c r="CL292" s="322"/>
      <c r="CM292" s="322"/>
      <c r="CN292" s="322"/>
      <c r="CO292" s="322"/>
      <c r="CP292" s="322"/>
      <c r="CQ292" s="322"/>
      <c r="CR292" s="322"/>
      <c r="CS292" s="322"/>
      <c r="CT292" s="322"/>
      <c r="CU292" s="322"/>
      <c r="CV292" s="322"/>
      <c r="CW292" s="322"/>
      <c r="CX292" s="322"/>
      <c r="CY292" s="322"/>
      <c r="CZ292" s="322"/>
    </row>
    <row r="293" s="440" customFormat="true" ht="15" customHeight="true" x14ac:dyDescent="0.2">
      <c r="A293" s="459"/>
      <c r="B293" s="460"/>
      <c r="C293" s="461"/>
      <c r="Z293" s="323"/>
      <c r="AA293" s="323"/>
      <c r="AB293" s="323"/>
      <c r="AC293" s="323"/>
      <c r="AD293" s="323"/>
      <c r="AE293" s="323"/>
      <c r="AF293" s="323"/>
      <c r="AG293" s="323"/>
      <c r="AH293" s="323"/>
      <c r="AI293" s="323"/>
      <c r="AJ293" s="323"/>
      <c r="AK293" s="323"/>
      <c r="AL293" s="323"/>
      <c r="AM293" s="323"/>
      <c r="AN293" s="323"/>
      <c r="AO293" s="323"/>
      <c r="AP293" s="323"/>
      <c r="AQ293" s="323"/>
      <c r="AR293" s="323"/>
      <c r="AS293" s="323"/>
      <c r="AT293" s="323"/>
      <c r="AU293" s="323"/>
      <c r="AV293" s="323"/>
      <c r="AW293" s="323"/>
      <c r="AX293" s="323"/>
      <c r="AY293" s="323"/>
      <c r="AZ293" s="323"/>
      <c r="BA293" s="296"/>
      <c r="BB293" s="294"/>
      <c r="BC293" s="294"/>
      <c r="BD293" s="294"/>
      <c r="BE293" s="294"/>
      <c r="BF293" s="294"/>
      <c r="BG293" s="294"/>
      <c r="BH293" s="294"/>
      <c r="BI293" s="294"/>
      <c r="BJ293" s="294"/>
      <c r="BK293" s="294"/>
      <c r="BL293" s="294"/>
      <c r="BM293" s="294"/>
      <c r="BN293" s="294"/>
      <c r="BO293" s="294"/>
      <c r="BP293" s="294"/>
      <c r="BQ293" s="294"/>
      <c r="BR293" s="294"/>
      <c r="BS293" s="294"/>
      <c r="BT293" s="294"/>
      <c r="BU293" s="294"/>
      <c r="BV293" s="294"/>
      <c r="BW293" s="294"/>
      <c r="BX293" s="294"/>
      <c r="BY293" s="296"/>
      <c r="BZ293" s="322"/>
      <c r="CA293" s="322"/>
      <c r="CB293" s="322"/>
      <c r="CC293" s="322"/>
      <c r="CD293" s="322"/>
      <c r="CE293" s="322"/>
      <c r="CF293" s="322"/>
      <c r="CG293" s="322"/>
      <c r="CH293" s="322"/>
      <c r="CI293" s="322"/>
      <c r="CJ293" s="322"/>
      <c r="CK293" s="322"/>
      <c r="CL293" s="322"/>
      <c r="CM293" s="322"/>
      <c r="CN293" s="322"/>
      <c r="CO293" s="322"/>
      <c r="CP293" s="322"/>
      <c r="CQ293" s="322"/>
      <c r="CR293" s="322"/>
      <c r="CS293" s="322"/>
      <c r="CT293" s="322"/>
      <c r="CU293" s="322"/>
      <c r="CV293" s="322"/>
      <c r="CW293" s="322"/>
      <c r="CX293" s="322"/>
      <c r="CY293" s="322"/>
      <c r="CZ293" s="322"/>
    </row>
    <row r="294" s="440" customFormat="true" ht="15" customHeight="true" x14ac:dyDescent="0.2">
      <c r="A294" s="459"/>
      <c r="B294" s="460"/>
      <c r="C294" s="461"/>
      <c r="Z294" s="323"/>
      <c r="AA294" s="323"/>
      <c r="AB294" s="323"/>
      <c r="AC294" s="323"/>
      <c r="AD294" s="323"/>
      <c r="AE294" s="323"/>
      <c r="AF294" s="323"/>
      <c r="AG294" s="323"/>
      <c r="AH294" s="323"/>
      <c r="AI294" s="323"/>
      <c r="AJ294" s="323"/>
      <c r="AK294" s="323"/>
      <c r="AL294" s="323"/>
      <c r="AM294" s="323"/>
      <c r="AN294" s="323"/>
      <c r="AO294" s="323"/>
      <c r="AP294" s="323"/>
      <c r="AQ294" s="323"/>
      <c r="AR294" s="323"/>
      <c r="AS294" s="323"/>
      <c r="AT294" s="323"/>
      <c r="AU294" s="323"/>
      <c r="AV294" s="323"/>
      <c r="AW294" s="323"/>
      <c r="AX294" s="323"/>
      <c r="AY294" s="323"/>
      <c r="AZ294" s="323"/>
      <c r="BA294" s="296"/>
      <c r="BB294" s="294"/>
      <c r="BC294" s="294"/>
      <c r="BD294" s="294"/>
      <c r="BE294" s="294"/>
      <c r="BF294" s="294"/>
      <c r="BG294" s="294"/>
      <c r="BH294" s="294"/>
      <c r="BI294" s="294"/>
      <c r="BJ294" s="294"/>
      <c r="BK294" s="294"/>
      <c r="BL294" s="294"/>
      <c r="BM294" s="294"/>
      <c r="BN294" s="294"/>
      <c r="BO294" s="294"/>
      <c r="BP294" s="294"/>
      <c r="BQ294" s="294"/>
      <c r="BR294" s="294"/>
      <c r="BS294" s="294"/>
      <c r="BT294" s="294"/>
      <c r="BU294" s="294"/>
      <c r="BV294" s="294"/>
      <c r="BW294" s="294"/>
      <c r="BX294" s="294"/>
      <c r="BY294" s="296"/>
      <c r="BZ294" s="322"/>
      <c r="CA294" s="322"/>
      <c r="CB294" s="322"/>
      <c r="CC294" s="322"/>
      <c r="CD294" s="322"/>
      <c r="CE294" s="322"/>
      <c r="CF294" s="322"/>
      <c r="CG294" s="322"/>
      <c r="CH294" s="322"/>
      <c r="CI294" s="322"/>
      <c r="CJ294" s="322"/>
      <c r="CK294" s="322"/>
      <c r="CL294" s="322"/>
      <c r="CM294" s="322"/>
      <c r="CN294" s="322"/>
      <c r="CO294" s="322"/>
      <c r="CP294" s="322"/>
      <c r="CQ294" s="322"/>
      <c r="CR294" s="322"/>
      <c r="CS294" s="322"/>
      <c r="CT294" s="322"/>
      <c r="CU294" s="322"/>
      <c r="CV294" s="322"/>
      <c r="CW294" s="322"/>
      <c r="CX294" s="322"/>
      <c r="CY294" s="322"/>
      <c r="CZ294" s="322"/>
    </row>
    <row r="295" s="440" customFormat="true" ht="15" customHeight="true" x14ac:dyDescent="0.2">
      <c r="A295" s="459"/>
      <c r="B295" s="460"/>
      <c r="C295" s="461"/>
      <c r="Z295" s="323"/>
      <c r="AA295" s="323"/>
      <c r="AB295" s="323"/>
      <c r="AC295" s="323"/>
      <c r="AD295" s="323"/>
      <c r="AE295" s="323"/>
      <c r="AF295" s="323"/>
      <c r="AG295" s="323"/>
      <c r="AH295" s="323"/>
      <c r="AI295" s="323"/>
      <c r="AJ295" s="323"/>
      <c r="AK295" s="323"/>
      <c r="AL295" s="323"/>
      <c r="AM295" s="323"/>
      <c r="AN295" s="323"/>
      <c r="AO295" s="323"/>
      <c r="AP295" s="323"/>
      <c r="AQ295" s="323"/>
      <c r="AR295" s="323"/>
      <c r="AS295" s="323"/>
      <c r="AT295" s="323"/>
      <c r="AU295" s="323"/>
      <c r="AV295" s="323"/>
      <c r="AW295" s="323"/>
      <c r="AX295" s="323"/>
      <c r="AY295" s="323"/>
      <c r="AZ295" s="323"/>
      <c r="BA295" s="296"/>
      <c r="BB295" s="294"/>
      <c r="BC295" s="294"/>
      <c r="BD295" s="294"/>
      <c r="BE295" s="294"/>
      <c r="BF295" s="294"/>
      <c r="BG295" s="294"/>
      <c r="BH295" s="294"/>
      <c r="BI295" s="294"/>
      <c r="BJ295" s="294"/>
      <c r="BK295" s="294"/>
      <c r="BL295" s="294"/>
      <c r="BM295" s="294"/>
      <c r="BN295" s="294"/>
      <c r="BO295" s="294"/>
      <c r="BP295" s="294"/>
      <c r="BQ295" s="294"/>
      <c r="BR295" s="294"/>
      <c r="BS295" s="294"/>
      <c r="BT295" s="294"/>
      <c r="BU295" s="294"/>
      <c r="BV295" s="294"/>
      <c r="BW295" s="294"/>
      <c r="BX295" s="294"/>
      <c r="BY295" s="296"/>
      <c r="BZ295" s="322"/>
      <c r="CA295" s="322"/>
      <c r="CB295" s="322"/>
      <c r="CC295" s="322"/>
      <c r="CD295" s="322"/>
      <c r="CE295" s="322"/>
      <c r="CF295" s="322"/>
      <c r="CG295" s="322"/>
      <c r="CH295" s="322"/>
      <c r="CI295" s="322"/>
      <c r="CJ295" s="322"/>
      <c r="CK295" s="322"/>
      <c r="CL295" s="322"/>
      <c r="CM295" s="322"/>
      <c r="CN295" s="322"/>
      <c r="CO295" s="322"/>
      <c r="CP295" s="322"/>
      <c r="CQ295" s="322"/>
      <c r="CR295" s="322"/>
      <c r="CS295" s="322"/>
      <c r="CT295" s="322"/>
      <c r="CU295" s="322"/>
      <c r="CV295" s="322"/>
      <c r="CW295" s="322"/>
      <c r="CX295" s="322"/>
      <c r="CY295" s="322"/>
      <c r="CZ295" s="322"/>
    </row>
    <row r="296" s="440" customFormat="true" ht="15" customHeight="true" x14ac:dyDescent="0.2">
      <c r="A296" s="459"/>
      <c r="B296" s="460"/>
      <c r="C296" s="461"/>
      <c r="Z296" s="323"/>
      <c r="AA296" s="323"/>
      <c r="AB296" s="323"/>
      <c r="AC296" s="323"/>
      <c r="AD296" s="323"/>
      <c r="AE296" s="323"/>
      <c r="AF296" s="323"/>
      <c r="AG296" s="323"/>
      <c r="AH296" s="323"/>
      <c r="AI296" s="323"/>
      <c r="AJ296" s="323"/>
      <c r="AK296" s="323"/>
      <c r="AL296" s="323"/>
      <c r="AM296" s="323"/>
      <c r="AN296" s="323"/>
      <c r="AO296" s="323"/>
      <c r="AP296" s="323"/>
      <c r="AQ296" s="323"/>
      <c r="AR296" s="323"/>
      <c r="AS296" s="323"/>
      <c r="AT296" s="323"/>
      <c r="AU296" s="323"/>
      <c r="AV296" s="323"/>
      <c r="AW296" s="323"/>
      <c r="AX296" s="323"/>
      <c r="AY296" s="323"/>
      <c r="AZ296" s="323"/>
      <c r="BA296" s="296"/>
      <c r="BB296" s="294"/>
      <c r="BC296" s="294"/>
      <c r="BD296" s="294"/>
      <c r="BE296" s="294"/>
      <c r="BF296" s="294"/>
      <c r="BG296" s="294"/>
      <c r="BH296" s="294"/>
      <c r="BI296" s="294"/>
      <c r="BJ296" s="294"/>
      <c r="BK296" s="294"/>
      <c r="BL296" s="294"/>
      <c r="BM296" s="294"/>
      <c r="BN296" s="294"/>
      <c r="BO296" s="294"/>
      <c r="BP296" s="294"/>
      <c r="BQ296" s="294"/>
      <c r="BR296" s="294"/>
      <c r="BS296" s="294"/>
      <c r="BT296" s="294"/>
      <c r="BU296" s="294"/>
      <c r="BV296" s="294"/>
      <c r="BW296" s="294"/>
      <c r="BX296" s="294"/>
      <c r="BY296" s="296"/>
      <c r="BZ296" s="322"/>
      <c r="CA296" s="322"/>
      <c r="CB296" s="322"/>
      <c r="CC296" s="322"/>
      <c r="CD296" s="322"/>
      <c r="CE296" s="322"/>
      <c r="CF296" s="322"/>
      <c r="CG296" s="322"/>
      <c r="CH296" s="322"/>
      <c r="CI296" s="322"/>
      <c r="CJ296" s="322"/>
      <c r="CK296" s="322"/>
      <c r="CL296" s="322"/>
      <c r="CM296" s="322"/>
      <c r="CN296" s="322"/>
      <c r="CO296" s="322"/>
      <c r="CP296" s="322"/>
      <c r="CQ296" s="322"/>
      <c r="CR296" s="322"/>
      <c r="CS296" s="322"/>
      <c r="CT296" s="322"/>
      <c r="CU296" s="322"/>
      <c r="CV296" s="322"/>
      <c r="CW296" s="322"/>
      <c r="CX296" s="322"/>
      <c r="CY296" s="322"/>
      <c r="CZ296" s="322"/>
    </row>
    <row r="297" s="440" customFormat="true" ht="15" customHeight="true" x14ac:dyDescent="0.2">
      <c r="A297" s="459"/>
      <c r="B297" s="460"/>
      <c r="C297" s="461"/>
      <c r="Z297" s="323"/>
      <c r="AA297" s="323"/>
      <c r="AB297" s="323"/>
      <c r="AC297" s="323"/>
      <c r="AD297" s="323"/>
      <c r="AE297" s="323"/>
      <c r="AF297" s="323"/>
      <c r="AG297" s="323"/>
      <c r="AH297" s="323"/>
      <c r="AI297" s="323"/>
      <c r="AJ297" s="323"/>
      <c r="AK297" s="323"/>
      <c r="AL297" s="323"/>
      <c r="AM297" s="323"/>
      <c r="AN297" s="323"/>
      <c r="AO297" s="323"/>
      <c r="AP297" s="323"/>
      <c r="AQ297" s="323"/>
      <c r="AR297" s="323"/>
      <c r="AS297" s="323"/>
      <c r="AT297" s="323"/>
      <c r="AU297" s="323"/>
      <c r="AV297" s="323"/>
      <c r="AW297" s="323"/>
      <c r="AX297" s="323"/>
      <c r="AY297" s="323"/>
      <c r="AZ297" s="323"/>
      <c r="BA297" s="296"/>
      <c r="BB297" s="294"/>
      <c r="BC297" s="294"/>
      <c r="BD297" s="294"/>
      <c r="BE297" s="294"/>
      <c r="BF297" s="294"/>
      <c r="BG297" s="294"/>
      <c r="BH297" s="294"/>
      <c r="BI297" s="294"/>
      <c r="BJ297" s="294"/>
      <c r="BK297" s="294"/>
      <c r="BL297" s="294"/>
      <c r="BM297" s="294"/>
      <c r="BN297" s="294"/>
      <c r="BO297" s="294"/>
      <c r="BP297" s="294"/>
      <c r="BQ297" s="294"/>
      <c r="BR297" s="294"/>
      <c r="BS297" s="294"/>
      <c r="BT297" s="294"/>
      <c r="BU297" s="294"/>
      <c r="BV297" s="294"/>
      <c r="BW297" s="294"/>
      <c r="BX297" s="294"/>
      <c r="BY297" s="296"/>
      <c r="BZ297" s="322"/>
      <c r="CA297" s="322"/>
      <c r="CB297" s="322"/>
      <c r="CC297" s="322"/>
      <c r="CD297" s="322"/>
      <c r="CE297" s="322"/>
      <c r="CF297" s="322"/>
      <c r="CG297" s="322"/>
      <c r="CH297" s="322"/>
      <c r="CI297" s="322"/>
      <c r="CJ297" s="322"/>
      <c r="CK297" s="322"/>
      <c r="CL297" s="322"/>
      <c r="CM297" s="322"/>
      <c r="CN297" s="322"/>
      <c r="CO297" s="322"/>
      <c r="CP297" s="322"/>
      <c r="CQ297" s="322"/>
      <c r="CR297" s="322"/>
      <c r="CS297" s="322"/>
      <c r="CT297" s="322"/>
      <c r="CU297" s="322"/>
      <c r="CV297" s="322"/>
      <c r="CW297" s="322"/>
      <c r="CX297" s="322"/>
      <c r="CY297" s="322"/>
      <c r="CZ297" s="322"/>
    </row>
    <row r="298" s="440" customFormat="true" ht="15" customHeight="true" x14ac:dyDescent="0.2">
      <c r="B298" s="439"/>
      <c r="Z298" s="323"/>
      <c r="AA298" s="323"/>
      <c r="AB298" s="323"/>
      <c r="AC298" s="323"/>
      <c r="AD298" s="323"/>
      <c r="AE298" s="323"/>
      <c r="AF298" s="323"/>
      <c r="AG298" s="323"/>
      <c r="AH298" s="323"/>
      <c r="AI298" s="323"/>
      <c r="AJ298" s="323"/>
      <c r="AK298" s="323"/>
      <c r="AL298" s="323"/>
      <c r="AM298" s="323"/>
      <c r="AN298" s="323"/>
      <c r="AO298" s="323"/>
      <c r="AP298" s="323"/>
      <c r="AQ298" s="323"/>
      <c r="AR298" s="323"/>
      <c r="AS298" s="323"/>
      <c r="AT298" s="323"/>
      <c r="AU298" s="323"/>
      <c r="AV298" s="323"/>
      <c r="AW298" s="323"/>
      <c r="AX298" s="323"/>
      <c r="AY298" s="323"/>
      <c r="AZ298" s="323"/>
      <c r="BA298" s="296"/>
      <c r="BB298" s="294"/>
      <c r="BC298" s="294"/>
      <c r="BD298" s="294"/>
      <c r="BE298" s="294"/>
      <c r="BF298" s="294"/>
      <c r="BG298" s="294"/>
      <c r="BH298" s="294"/>
      <c r="BI298" s="294"/>
      <c r="BJ298" s="294"/>
      <c r="BK298" s="294"/>
      <c r="BL298" s="294"/>
      <c r="BM298" s="294"/>
      <c r="BN298" s="294"/>
      <c r="BO298" s="294"/>
      <c r="BP298" s="294"/>
      <c r="BQ298" s="294"/>
      <c r="BR298" s="294"/>
      <c r="BS298" s="294"/>
      <c r="BT298" s="294"/>
      <c r="BU298" s="294"/>
      <c r="BV298" s="294"/>
      <c r="BW298" s="294"/>
      <c r="BX298" s="294"/>
      <c r="BY298" s="296"/>
      <c r="BZ298" s="322"/>
      <c r="CA298" s="322"/>
      <c r="CB298" s="322"/>
      <c r="CC298" s="322"/>
      <c r="CD298" s="322"/>
      <c r="CE298" s="322"/>
      <c r="CF298" s="322"/>
      <c r="CG298" s="322"/>
      <c r="CH298" s="322"/>
      <c r="CI298" s="322"/>
      <c r="CJ298" s="322"/>
      <c r="CK298" s="322"/>
      <c r="CL298" s="322"/>
      <c r="CM298" s="322"/>
      <c r="CN298" s="322"/>
      <c r="CO298" s="322"/>
      <c r="CP298" s="322"/>
      <c r="CQ298" s="322"/>
      <c r="CR298" s="322"/>
      <c r="CS298" s="322"/>
      <c r="CT298" s="322"/>
      <c r="CU298" s="322"/>
      <c r="CV298" s="322"/>
      <c r="CW298" s="322"/>
      <c r="CX298" s="322"/>
      <c r="CY298" s="322"/>
      <c r="CZ298" s="322"/>
    </row>
    <row r="299" s="440" customFormat="true" ht="15" customHeight="true" x14ac:dyDescent="0.2">
      <c r="A299" s="452"/>
      <c r="B299" s="451"/>
      <c r="C299" s="452"/>
      <c r="D299" s="452"/>
      <c r="Z299" s="323"/>
      <c r="AA299" s="323"/>
      <c r="AB299" s="323"/>
      <c r="AC299" s="323"/>
      <c r="AD299" s="323"/>
      <c r="AE299" s="323"/>
      <c r="AF299" s="323"/>
      <c r="AG299" s="323"/>
      <c r="AH299" s="323"/>
      <c r="AI299" s="323"/>
      <c r="AJ299" s="323"/>
      <c r="AK299" s="323"/>
      <c r="AL299" s="323"/>
      <c r="AM299" s="323"/>
      <c r="AN299" s="323"/>
      <c r="AO299" s="323"/>
      <c r="AP299" s="323"/>
      <c r="AQ299" s="323"/>
      <c r="AR299" s="323"/>
      <c r="AS299" s="323"/>
      <c r="AT299" s="323"/>
      <c r="AU299" s="323"/>
      <c r="AV299" s="323"/>
      <c r="AW299" s="323"/>
      <c r="AX299" s="323"/>
      <c r="AY299" s="323"/>
      <c r="AZ299" s="323"/>
      <c r="BA299" s="296"/>
      <c r="BB299" s="294"/>
      <c r="BC299" s="294"/>
      <c r="BD299" s="294"/>
      <c r="BE299" s="294"/>
      <c r="BF299" s="294"/>
      <c r="BG299" s="294"/>
      <c r="BH299" s="294"/>
      <c r="BI299" s="294"/>
      <c r="BJ299" s="294"/>
      <c r="BK299" s="294"/>
      <c r="BL299" s="294"/>
      <c r="BM299" s="294"/>
      <c r="BN299" s="294"/>
      <c r="BO299" s="294"/>
      <c r="BP299" s="294"/>
      <c r="BQ299" s="294"/>
      <c r="BR299" s="294"/>
      <c r="BS299" s="294"/>
      <c r="BT299" s="294"/>
      <c r="BU299" s="294"/>
      <c r="BV299" s="294"/>
      <c r="BW299" s="294"/>
      <c r="BX299" s="294"/>
      <c r="BY299" s="296"/>
      <c r="BZ299" s="322"/>
      <c r="CA299" s="322"/>
      <c r="CB299" s="322"/>
      <c r="CC299" s="322"/>
      <c r="CD299" s="322"/>
      <c r="CE299" s="322"/>
      <c r="CF299" s="322"/>
      <c r="CG299" s="322"/>
      <c r="CH299" s="322"/>
      <c r="CI299" s="322"/>
      <c r="CJ299" s="322"/>
      <c r="CK299" s="322"/>
      <c r="CL299" s="322"/>
      <c r="CM299" s="322"/>
      <c r="CN299" s="322"/>
      <c r="CO299" s="322"/>
      <c r="CP299" s="322"/>
      <c r="CQ299" s="322"/>
      <c r="CR299" s="322"/>
      <c r="CS299" s="322"/>
      <c r="CT299" s="322"/>
      <c r="CU299" s="322"/>
      <c r="CV299" s="322"/>
      <c r="CW299" s="322"/>
      <c r="CX299" s="322"/>
      <c r="CY299" s="322"/>
      <c r="CZ299" s="322"/>
    </row>
    <row r="300" s="440" customFormat="true" ht="15" customHeight="true" x14ac:dyDescent="0.2">
      <c r="A300" s="459"/>
      <c r="B300" s="460"/>
      <c r="C300" s="421"/>
      <c r="D300" s="421"/>
      <c r="Z300" s="323"/>
      <c r="AA300" s="323"/>
      <c r="AB300" s="323"/>
      <c r="AC300" s="323"/>
      <c r="AD300" s="323"/>
      <c r="AE300" s="323"/>
      <c r="AF300" s="323"/>
      <c r="AG300" s="323"/>
      <c r="AH300" s="323"/>
      <c r="AI300" s="323"/>
      <c r="AJ300" s="323"/>
      <c r="AK300" s="323"/>
      <c r="AL300" s="323"/>
      <c r="AM300" s="323"/>
      <c r="AN300" s="323"/>
      <c r="AO300" s="323"/>
      <c r="AP300" s="323"/>
      <c r="AQ300" s="323"/>
      <c r="AR300" s="323"/>
      <c r="AS300" s="323"/>
      <c r="AT300" s="323"/>
      <c r="AU300" s="323"/>
      <c r="AV300" s="323"/>
      <c r="AW300" s="323"/>
      <c r="AX300" s="323"/>
      <c r="AY300" s="323"/>
      <c r="AZ300" s="323"/>
      <c r="BA300" s="296"/>
      <c r="BB300" s="294"/>
      <c r="BC300" s="294"/>
      <c r="BD300" s="294"/>
      <c r="BE300" s="294"/>
      <c r="BF300" s="294"/>
      <c r="BG300" s="294"/>
      <c r="BH300" s="294"/>
      <c r="BI300" s="294"/>
      <c r="BJ300" s="294"/>
      <c r="BK300" s="294"/>
      <c r="BL300" s="294"/>
      <c r="BM300" s="294"/>
      <c r="BN300" s="294"/>
      <c r="BO300" s="294"/>
      <c r="BP300" s="294"/>
      <c r="BQ300" s="294"/>
      <c r="BR300" s="294"/>
      <c r="BS300" s="294"/>
      <c r="BT300" s="294"/>
      <c r="BU300" s="294"/>
      <c r="BV300" s="294"/>
      <c r="BW300" s="294"/>
      <c r="BX300" s="294"/>
      <c r="BY300" s="296"/>
      <c r="BZ300" s="322"/>
      <c r="CA300" s="322"/>
      <c r="CB300" s="322"/>
      <c r="CC300" s="322"/>
      <c r="CD300" s="322"/>
      <c r="CE300" s="322"/>
      <c r="CF300" s="322"/>
      <c r="CG300" s="322"/>
      <c r="CH300" s="322"/>
      <c r="CI300" s="322"/>
      <c r="CJ300" s="322"/>
      <c r="CK300" s="322"/>
      <c r="CL300" s="322"/>
      <c r="CM300" s="322"/>
      <c r="CN300" s="322"/>
      <c r="CO300" s="322"/>
      <c r="CP300" s="322"/>
      <c r="CQ300" s="322"/>
      <c r="CR300" s="322"/>
      <c r="CS300" s="322"/>
      <c r="CT300" s="322"/>
      <c r="CU300" s="322"/>
      <c r="CV300" s="322"/>
      <c r="CW300" s="322"/>
      <c r="CX300" s="322"/>
      <c r="CY300" s="322"/>
      <c r="CZ300" s="322"/>
    </row>
    <row r="301" s="440" customFormat="true" ht="15" customHeight="true" x14ac:dyDescent="0.2">
      <c r="A301" s="459"/>
      <c r="B301" s="460"/>
      <c r="C301" s="421"/>
      <c r="D301" s="421"/>
      <c r="Z301" s="323"/>
      <c r="AA301" s="323"/>
      <c r="AB301" s="323"/>
      <c r="AC301" s="323"/>
      <c r="AD301" s="323"/>
      <c r="AE301" s="323"/>
      <c r="AF301" s="323"/>
      <c r="AG301" s="323"/>
      <c r="AH301" s="323"/>
      <c r="AI301" s="323"/>
      <c r="AJ301" s="323"/>
      <c r="AK301" s="323"/>
      <c r="AL301" s="323"/>
      <c r="AM301" s="323"/>
      <c r="AN301" s="323"/>
      <c r="AO301" s="323"/>
      <c r="AP301" s="323"/>
      <c r="AQ301" s="323"/>
      <c r="AR301" s="323"/>
      <c r="AS301" s="323"/>
      <c r="AT301" s="323"/>
      <c r="AU301" s="323"/>
      <c r="AV301" s="323"/>
      <c r="AW301" s="323"/>
      <c r="AX301" s="323"/>
      <c r="AY301" s="323"/>
      <c r="AZ301" s="323"/>
      <c r="BA301" s="296"/>
      <c r="BB301" s="294"/>
      <c r="BC301" s="294"/>
      <c r="BD301" s="294"/>
      <c r="BE301" s="294"/>
      <c r="BF301" s="294"/>
      <c r="BG301" s="294"/>
      <c r="BH301" s="294"/>
      <c r="BI301" s="294"/>
      <c r="BJ301" s="294"/>
      <c r="BK301" s="294"/>
      <c r="BL301" s="294"/>
      <c r="BM301" s="294"/>
      <c r="BN301" s="294"/>
      <c r="BO301" s="294"/>
      <c r="BP301" s="294"/>
      <c r="BQ301" s="294"/>
      <c r="BR301" s="294"/>
      <c r="BS301" s="294"/>
      <c r="BT301" s="294"/>
      <c r="BU301" s="294"/>
      <c r="BV301" s="294"/>
      <c r="BW301" s="294"/>
      <c r="BX301" s="294"/>
      <c r="BY301" s="296"/>
      <c r="BZ301" s="322"/>
      <c r="CA301" s="322"/>
      <c r="CB301" s="322"/>
      <c r="CC301" s="322"/>
      <c r="CD301" s="322"/>
      <c r="CE301" s="322"/>
      <c r="CF301" s="322"/>
      <c r="CG301" s="322"/>
      <c r="CH301" s="322"/>
      <c r="CI301" s="322"/>
      <c r="CJ301" s="322"/>
      <c r="CK301" s="322"/>
      <c r="CL301" s="322"/>
      <c r="CM301" s="322"/>
      <c r="CN301" s="322"/>
      <c r="CO301" s="322"/>
      <c r="CP301" s="322"/>
      <c r="CQ301" s="322"/>
      <c r="CR301" s="322"/>
      <c r="CS301" s="322"/>
      <c r="CT301" s="322"/>
      <c r="CU301" s="322"/>
      <c r="CV301" s="322"/>
      <c r="CW301" s="322"/>
      <c r="CX301" s="322"/>
      <c r="CY301" s="322"/>
      <c r="CZ301" s="322"/>
    </row>
    <row r="302" s="440" customFormat="true" ht="15" customHeight="true" x14ac:dyDescent="0.2">
      <c r="A302" s="459"/>
      <c r="B302" s="460"/>
      <c r="C302" s="421"/>
      <c r="D302" s="421"/>
      <c r="Z302" s="323"/>
      <c r="AA302" s="323"/>
      <c r="AB302" s="323"/>
      <c r="AC302" s="323"/>
      <c r="AD302" s="323"/>
      <c r="AE302" s="323"/>
      <c r="AF302" s="323"/>
      <c r="AG302" s="323"/>
      <c r="AH302" s="323"/>
      <c r="AI302" s="323"/>
      <c r="AJ302" s="323"/>
      <c r="AK302" s="323"/>
      <c r="AL302" s="323"/>
      <c r="AM302" s="323"/>
      <c r="AN302" s="323"/>
      <c r="AO302" s="323"/>
      <c r="AP302" s="323"/>
      <c r="AQ302" s="323"/>
      <c r="AR302" s="323"/>
      <c r="AS302" s="323"/>
      <c r="AT302" s="323"/>
      <c r="AU302" s="323"/>
      <c r="AV302" s="323"/>
      <c r="AW302" s="323"/>
      <c r="AX302" s="323"/>
      <c r="AY302" s="323"/>
      <c r="AZ302" s="323"/>
      <c r="BA302" s="296"/>
      <c r="BB302" s="294"/>
      <c r="BC302" s="294"/>
      <c r="BD302" s="294"/>
      <c r="BE302" s="294"/>
      <c r="BF302" s="294"/>
      <c r="BG302" s="294"/>
      <c r="BH302" s="294"/>
      <c r="BI302" s="294"/>
      <c r="BJ302" s="294"/>
      <c r="BK302" s="294"/>
      <c r="BL302" s="294"/>
      <c r="BM302" s="294"/>
      <c r="BN302" s="294"/>
      <c r="BO302" s="294"/>
      <c r="BP302" s="294"/>
      <c r="BQ302" s="294"/>
      <c r="BR302" s="294"/>
      <c r="BS302" s="294"/>
      <c r="BT302" s="294"/>
      <c r="BU302" s="294"/>
      <c r="BV302" s="294"/>
      <c r="BW302" s="294"/>
      <c r="BX302" s="294"/>
      <c r="BY302" s="296"/>
      <c r="BZ302" s="322"/>
      <c r="CA302" s="322"/>
      <c r="CB302" s="322"/>
      <c r="CC302" s="322"/>
      <c r="CD302" s="322"/>
      <c r="CE302" s="322"/>
      <c r="CF302" s="322"/>
      <c r="CG302" s="322"/>
      <c r="CH302" s="322"/>
      <c r="CI302" s="322"/>
      <c r="CJ302" s="322"/>
      <c r="CK302" s="322"/>
      <c r="CL302" s="322"/>
      <c r="CM302" s="322"/>
      <c r="CN302" s="322"/>
      <c r="CO302" s="322"/>
      <c r="CP302" s="322"/>
      <c r="CQ302" s="322"/>
      <c r="CR302" s="322"/>
      <c r="CS302" s="322"/>
      <c r="CT302" s="322"/>
      <c r="CU302" s="322"/>
      <c r="CV302" s="322"/>
      <c r="CW302" s="322"/>
      <c r="CX302" s="322"/>
      <c r="CY302" s="322"/>
      <c r="CZ302" s="322"/>
    </row>
    <row r="303" s="440" customFormat="true" ht="15" customHeight="true" x14ac:dyDescent="0.2">
      <c r="A303" s="459"/>
      <c r="B303" s="460"/>
      <c r="C303" s="461"/>
      <c r="D303" s="461"/>
      <c r="Z303" s="323"/>
      <c r="AA303" s="323"/>
      <c r="AB303" s="323"/>
      <c r="AC303" s="323"/>
      <c r="AD303" s="323"/>
      <c r="AE303" s="323"/>
      <c r="AF303" s="323"/>
      <c r="AG303" s="323"/>
      <c r="AH303" s="323"/>
      <c r="AI303" s="323"/>
      <c r="AJ303" s="323"/>
      <c r="AK303" s="323"/>
      <c r="AL303" s="323"/>
      <c r="AM303" s="323"/>
      <c r="AN303" s="323"/>
      <c r="AO303" s="323"/>
      <c r="AP303" s="323"/>
      <c r="AQ303" s="323"/>
      <c r="AR303" s="323"/>
      <c r="AS303" s="323"/>
      <c r="AT303" s="323"/>
      <c r="AU303" s="323"/>
      <c r="AV303" s="323"/>
      <c r="AW303" s="323"/>
      <c r="AX303" s="323"/>
      <c r="AY303" s="323"/>
      <c r="AZ303" s="323"/>
      <c r="BA303" s="296"/>
      <c r="BB303" s="294"/>
      <c r="BC303" s="294"/>
      <c r="BD303" s="294"/>
      <c r="BE303" s="294"/>
      <c r="BF303" s="294"/>
      <c r="BG303" s="294"/>
      <c r="BH303" s="294"/>
      <c r="BI303" s="294"/>
      <c r="BJ303" s="294"/>
      <c r="BK303" s="294"/>
      <c r="BL303" s="294"/>
      <c r="BM303" s="294"/>
      <c r="BN303" s="294"/>
      <c r="BO303" s="294"/>
      <c r="BP303" s="294"/>
      <c r="BQ303" s="294"/>
      <c r="BR303" s="294"/>
      <c r="BS303" s="294"/>
      <c r="BT303" s="294"/>
      <c r="BU303" s="294"/>
      <c r="BV303" s="294"/>
      <c r="BW303" s="294"/>
      <c r="BX303" s="294"/>
      <c r="BY303" s="296"/>
      <c r="BZ303" s="322"/>
      <c r="CA303" s="322"/>
      <c r="CB303" s="322"/>
      <c r="CC303" s="322"/>
      <c r="CD303" s="322"/>
      <c r="CE303" s="322"/>
      <c r="CF303" s="322"/>
      <c r="CG303" s="322"/>
      <c r="CH303" s="322"/>
      <c r="CI303" s="322"/>
      <c r="CJ303" s="322"/>
      <c r="CK303" s="322"/>
      <c r="CL303" s="322"/>
      <c r="CM303" s="322"/>
      <c r="CN303" s="322"/>
      <c r="CO303" s="322"/>
      <c r="CP303" s="322"/>
      <c r="CQ303" s="322"/>
      <c r="CR303" s="322"/>
      <c r="CS303" s="322"/>
      <c r="CT303" s="322"/>
      <c r="CU303" s="322"/>
      <c r="CV303" s="322"/>
      <c r="CW303" s="322"/>
      <c r="CX303" s="322"/>
      <c r="CY303" s="322"/>
      <c r="CZ303" s="322"/>
    </row>
    <row r="304" s="440" customFormat="true" ht="15" customHeight="true" x14ac:dyDescent="0.2">
      <c r="A304" s="459"/>
      <c r="B304" s="460"/>
      <c r="C304" s="461"/>
      <c r="D304" s="461"/>
      <c r="Z304" s="323"/>
      <c r="AA304" s="323"/>
      <c r="AB304" s="323"/>
      <c r="AC304" s="323"/>
      <c r="AD304" s="323"/>
      <c r="AE304" s="323"/>
      <c r="AF304" s="323"/>
      <c r="AG304" s="323"/>
      <c r="AH304" s="323"/>
      <c r="AI304" s="323"/>
      <c r="AJ304" s="323"/>
      <c r="AK304" s="323"/>
      <c r="AL304" s="323"/>
      <c r="AM304" s="323"/>
      <c r="AN304" s="323"/>
      <c r="AO304" s="323"/>
      <c r="AP304" s="323"/>
      <c r="AQ304" s="323"/>
      <c r="AR304" s="323"/>
      <c r="AS304" s="323"/>
      <c r="AT304" s="323"/>
      <c r="AU304" s="323"/>
      <c r="AV304" s="323"/>
      <c r="AW304" s="323"/>
      <c r="AX304" s="323"/>
      <c r="AY304" s="323"/>
      <c r="AZ304" s="323"/>
      <c r="BA304" s="296"/>
      <c r="BB304" s="294"/>
      <c r="BC304" s="294"/>
      <c r="BD304" s="294"/>
      <c r="BE304" s="294"/>
      <c r="BF304" s="294"/>
      <c r="BG304" s="294"/>
      <c r="BH304" s="294"/>
      <c r="BI304" s="294"/>
      <c r="BJ304" s="294"/>
      <c r="BK304" s="294"/>
      <c r="BL304" s="294"/>
      <c r="BM304" s="294"/>
      <c r="BN304" s="294"/>
      <c r="BO304" s="294"/>
      <c r="BP304" s="294"/>
      <c r="BQ304" s="294"/>
      <c r="BR304" s="294"/>
      <c r="BS304" s="294"/>
      <c r="BT304" s="294"/>
      <c r="BU304" s="294"/>
      <c r="BV304" s="294"/>
      <c r="BW304" s="294"/>
      <c r="BX304" s="294"/>
      <c r="BY304" s="296"/>
      <c r="BZ304" s="322"/>
      <c r="CA304" s="322"/>
      <c r="CB304" s="322"/>
      <c r="CC304" s="322"/>
      <c r="CD304" s="322"/>
      <c r="CE304" s="322"/>
      <c r="CF304" s="322"/>
      <c r="CG304" s="322"/>
      <c r="CH304" s="322"/>
      <c r="CI304" s="322"/>
      <c r="CJ304" s="322"/>
      <c r="CK304" s="322"/>
      <c r="CL304" s="322"/>
      <c r="CM304" s="322"/>
      <c r="CN304" s="322"/>
      <c r="CO304" s="322"/>
      <c r="CP304" s="322"/>
      <c r="CQ304" s="322"/>
      <c r="CR304" s="322"/>
      <c r="CS304" s="322"/>
      <c r="CT304" s="322"/>
      <c r="CU304" s="322"/>
      <c r="CV304" s="322"/>
      <c r="CW304" s="322"/>
      <c r="CX304" s="322"/>
      <c r="CY304" s="322"/>
      <c r="CZ304" s="322"/>
    </row>
    <row r="305" s="440" customFormat="true" ht="15" customHeight="true" x14ac:dyDescent="0.2">
      <c r="A305" s="459"/>
      <c r="B305" s="460"/>
      <c r="C305" s="461"/>
      <c r="D305" s="461"/>
      <c r="Z305" s="323"/>
      <c r="AA305" s="323"/>
      <c r="AB305" s="323"/>
      <c r="AC305" s="323"/>
      <c r="AD305" s="323"/>
      <c r="AE305" s="323"/>
      <c r="AF305" s="323"/>
      <c r="AG305" s="323"/>
      <c r="AH305" s="323"/>
      <c r="AI305" s="323"/>
      <c r="AJ305" s="323"/>
      <c r="AK305" s="323"/>
      <c r="AL305" s="323"/>
      <c r="AM305" s="323"/>
      <c r="AN305" s="323"/>
      <c r="AO305" s="323"/>
      <c r="AP305" s="323"/>
      <c r="AQ305" s="323"/>
      <c r="AR305" s="323"/>
      <c r="AS305" s="323"/>
      <c r="AT305" s="323"/>
      <c r="AU305" s="323"/>
      <c r="AV305" s="323"/>
      <c r="AW305" s="323"/>
      <c r="AX305" s="323"/>
      <c r="AY305" s="323"/>
      <c r="AZ305" s="323"/>
      <c r="BA305" s="296"/>
      <c r="BB305" s="294"/>
      <c r="BC305" s="294"/>
      <c r="BD305" s="294"/>
      <c r="BE305" s="294"/>
      <c r="BF305" s="294"/>
      <c r="BG305" s="294"/>
      <c r="BH305" s="294"/>
      <c r="BI305" s="294"/>
      <c r="BJ305" s="294"/>
      <c r="BK305" s="294"/>
      <c r="BL305" s="294"/>
      <c r="BM305" s="294"/>
      <c r="BN305" s="294"/>
      <c r="BO305" s="294"/>
      <c r="BP305" s="294"/>
      <c r="BQ305" s="294"/>
      <c r="BR305" s="294"/>
      <c r="BS305" s="294"/>
      <c r="BT305" s="294"/>
      <c r="BU305" s="294"/>
      <c r="BV305" s="294"/>
      <c r="BW305" s="294"/>
      <c r="BX305" s="294"/>
      <c r="BY305" s="296"/>
      <c r="BZ305" s="322"/>
      <c r="CA305" s="322"/>
      <c r="CB305" s="322"/>
      <c r="CC305" s="322"/>
      <c r="CD305" s="322"/>
      <c r="CE305" s="322"/>
      <c r="CF305" s="322"/>
      <c r="CG305" s="322"/>
      <c r="CH305" s="322"/>
      <c r="CI305" s="322"/>
      <c r="CJ305" s="322"/>
      <c r="CK305" s="322"/>
      <c r="CL305" s="322"/>
      <c r="CM305" s="322"/>
      <c r="CN305" s="322"/>
      <c r="CO305" s="322"/>
      <c r="CP305" s="322"/>
      <c r="CQ305" s="322"/>
      <c r="CR305" s="322"/>
      <c r="CS305" s="322"/>
      <c r="CT305" s="322"/>
      <c r="CU305" s="322"/>
      <c r="CV305" s="322"/>
      <c r="CW305" s="322"/>
      <c r="CX305" s="322"/>
      <c r="CY305" s="322"/>
      <c r="CZ305" s="322"/>
    </row>
    <row r="306" s="440" customFormat="true" ht="15" customHeight="true" x14ac:dyDescent="0.2">
      <c r="B306" s="439"/>
      <c r="Z306" s="323"/>
      <c r="AA306" s="323"/>
      <c r="AB306" s="323"/>
      <c r="AC306" s="323"/>
      <c r="AD306" s="323"/>
      <c r="AE306" s="323"/>
      <c r="AF306" s="323"/>
      <c r="AG306" s="323"/>
      <c r="AH306" s="323"/>
      <c r="AI306" s="323"/>
      <c r="AJ306" s="323"/>
      <c r="AK306" s="323"/>
      <c r="AL306" s="323"/>
      <c r="AM306" s="323"/>
      <c r="AN306" s="323"/>
      <c r="AO306" s="323"/>
      <c r="AP306" s="323"/>
      <c r="AQ306" s="323"/>
      <c r="AR306" s="323"/>
      <c r="AS306" s="323"/>
      <c r="AT306" s="323"/>
      <c r="AU306" s="323"/>
      <c r="AV306" s="323"/>
      <c r="AW306" s="323"/>
      <c r="AX306" s="323"/>
      <c r="AY306" s="323"/>
      <c r="AZ306" s="323"/>
      <c r="BA306" s="296"/>
      <c r="BB306" s="294"/>
      <c r="BC306" s="294"/>
      <c r="BD306" s="294"/>
      <c r="BE306" s="294"/>
      <c r="BF306" s="294"/>
      <c r="BG306" s="294"/>
      <c r="BH306" s="294"/>
      <c r="BI306" s="294"/>
      <c r="BJ306" s="294"/>
      <c r="BK306" s="294"/>
      <c r="BL306" s="294"/>
      <c r="BM306" s="294"/>
      <c r="BN306" s="294"/>
      <c r="BO306" s="294"/>
      <c r="BP306" s="294"/>
      <c r="BQ306" s="294"/>
      <c r="BR306" s="294"/>
      <c r="BS306" s="294"/>
      <c r="BT306" s="294"/>
      <c r="BU306" s="294"/>
      <c r="BV306" s="294"/>
      <c r="BW306" s="294"/>
      <c r="BX306" s="294"/>
      <c r="BY306" s="296"/>
      <c r="BZ306" s="322"/>
      <c r="CA306" s="322"/>
      <c r="CB306" s="322"/>
      <c r="CC306" s="322"/>
      <c r="CD306" s="322"/>
      <c r="CE306" s="322"/>
      <c r="CF306" s="322"/>
      <c r="CG306" s="322"/>
      <c r="CH306" s="322"/>
      <c r="CI306" s="322"/>
      <c r="CJ306" s="322"/>
      <c r="CK306" s="322"/>
      <c r="CL306" s="322"/>
      <c r="CM306" s="322"/>
      <c r="CN306" s="322"/>
      <c r="CO306" s="322"/>
      <c r="CP306" s="322"/>
      <c r="CQ306" s="322"/>
      <c r="CR306" s="322"/>
      <c r="CS306" s="322"/>
      <c r="CT306" s="322"/>
      <c r="CU306" s="322"/>
      <c r="CV306" s="322"/>
      <c r="CW306" s="322"/>
      <c r="CX306" s="322"/>
      <c r="CY306" s="322"/>
      <c r="CZ306" s="322"/>
    </row>
    <row r="307" s="440" customFormat="true" ht="15" customHeight="true" x14ac:dyDescent="0.2">
      <c r="B307" s="439"/>
      <c r="Z307" s="323"/>
      <c r="AA307" s="323"/>
      <c r="AB307" s="323"/>
      <c r="AC307" s="323"/>
      <c r="AD307" s="323"/>
      <c r="AE307" s="323"/>
      <c r="AF307" s="323"/>
      <c r="AG307" s="323"/>
      <c r="AH307" s="323"/>
      <c r="AI307" s="323"/>
      <c r="AJ307" s="323"/>
      <c r="AK307" s="323"/>
      <c r="AL307" s="323"/>
      <c r="AM307" s="323"/>
      <c r="AN307" s="323"/>
      <c r="AO307" s="323"/>
      <c r="AP307" s="323"/>
      <c r="AQ307" s="323"/>
      <c r="AR307" s="323"/>
      <c r="AS307" s="323"/>
      <c r="AT307" s="323"/>
      <c r="AU307" s="323"/>
      <c r="AV307" s="323"/>
      <c r="AW307" s="323"/>
      <c r="AX307" s="323"/>
      <c r="AY307" s="323"/>
      <c r="AZ307" s="323"/>
      <c r="BA307" s="296"/>
      <c r="BB307" s="294"/>
      <c r="BC307" s="294"/>
      <c r="BD307" s="294"/>
      <c r="BE307" s="294"/>
      <c r="BF307" s="294"/>
      <c r="BG307" s="294"/>
      <c r="BH307" s="294"/>
      <c r="BI307" s="294"/>
      <c r="BJ307" s="294"/>
      <c r="BK307" s="294"/>
      <c r="BL307" s="294"/>
      <c r="BM307" s="294"/>
      <c r="BN307" s="294"/>
      <c r="BO307" s="294"/>
      <c r="BP307" s="294"/>
      <c r="BQ307" s="294"/>
      <c r="BR307" s="294"/>
      <c r="BS307" s="294"/>
      <c r="BT307" s="294"/>
      <c r="BU307" s="294"/>
      <c r="BV307" s="294"/>
      <c r="BW307" s="294"/>
      <c r="BX307" s="294"/>
      <c r="BY307" s="296"/>
      <c r="BZ307" s="322"/>
      <c r="CA307" s="322"/>
      <c r="CB307" s="322"/>
      <c r="CC307" s="322"/>
      <c r="CD307" s="322"/>
      <c r="CE307" s="322"/>
      <c r="CF307" s="322"/>
      <c r="CG307" s="322"/>
      <c r="CH307" s="322"/>
      <c r="CI307" s="322"/>
      <c r="CJ307" s="322"/>
      <c r="CK307" s="322"/>
      <c r="CL307" s="322"/>
      <c r="CM307" s="322"/>
      <c r="CN307" s="322"/>
      <c r="CO307" s="322"/>
      <c r="CP307" s="322"/>
      <c r="CQ307" s="322"/>
      <c r="CR307" s="322"/>
      <c r="CS307" s="322"/>
      <c r="CT307" s="322"/>
      <c r="CU307" s="322"/>
      <c r="CV307" s="322"/>
      <c r="CW307" s="322"/>
      <c r="CX307" s="322"/>
      <c r="CY307" s="322"/>
      <c r="CZ307" s="322"/>
    </row>
    <row r="308" s="440" customFormat="true" ht="15" customHeight="true" x14ac:dyDescent="0.2">
      <c r="B308" s="439"/>
      <c r="Z308" s="323"/>
      <c r="AA308" s="323"/>
      <c r="AB308" s="323"/>
      <c r="AC308" s="323"/>
      <c r="AD308" s="323"/>
      <c r="AE308" s="323"/>
      <c r="AF308" s="323"/>
      <c r="AG308" s="323"/>
      <c r="AH308" s="323"/>
      <c r="AI308" s="323"/>
      <c r="AJ308" s="323"/>
      <c r="AK308" s="323"/>
      <c r="AL308" s="323"/>
      <c r="AM308" s="323"/>
      <c r="AN308" s="323"/>
      <c r="AO308" s="323"/>
      <c r="AP308" s="323"/>
      <c r="AQ308" s="323"/>
      <c r="AR308" s="323"/>
      <c r="AS308" s="323"/>
      <c r="AT308" s="323"/>
      <c r="AU308" s="323"/>
      <c r="AV308" s="323"/>
      <c r="AW308" s="323"/>
      <c r="AX308" s="323"/>
      <c r="AY308" s="323"/>
      <c r="AZ308" s="323"/>
      <c r="BA308" s="296"/>
      <c r="BB308" s="294"/>
      <c r="BC308" s="294"/>
      <c r="BD308" s="294"/>
      <c r="BE308" s="294"/>
      <c r="BF308" s="294"/>
      <c r="BG308" s="294"/>
      <c r="BH308" s="294"/>
      <c r="BI308" s="294"/>
      <c r="BJ308" s="294"/>
      <c r="BK308" s="294"/>
      <c r="BL308" s="294"/>
      <c r="BM308" s="294"/>
      <c r="BN308" s="294"/>
      <c r="BO308" s="294"/>
      <c r="BP308" s="294"/>
      <c r="BQ308" s="294"/>
      <c r="BR308" s="294"/>
      <c r="BS308" s="294"/>
      <c r="BT308" s="294"/>
      <c r="BU308" s="294"/>
      <c r="BV308" s="294"/>
      <c r="BW308" s="294"/>
      <c r="BX308" s="294"/>
      <c r="BY308" s="296"/>
      <c r="BZ308" s="322"/>
      <c r="CA308" s="322"/>
      <c r="CB308" s="322"/>
      <c r="CC308" s="322"/>
      <c r="CD308" s="322"/>
      <c r="CE308" s="322"/>
      <c r="CF308" s="322"/>
      <c r="CG308" s="322"/>
      <c r="CH308" s="322"/>
      <c r="CI308" s="322"/>
      <c r="CJ308" s="322"/>
      <c r="CK308" s="322"/>
      <c r="CL308" s="322"/>
      <c r="CM308" s="322"/>
      <c r="CN308" s="322"/>
      <c r="CO308" s="322"/>
      <c r="CP308" s="322"/>
      <c r="CQ308" s="322"/>
      <c r="CR308" s="322"/>
      <c r="CS308" s="322"/>
      <c r="CT308" s="322"/>
      <c r="CU308" s="322"/>
      <c r="CV308" s="322"/>
      <c r="CW308" s="322"/>
      <c r="CX308" s="322"/>
      <c r="CY308" s="322"/>
      <c r="CZ308" s="322"/>
    </row>
    <row r="309" s="440" customFormat="true" ht="15" customHeight="true" x14ac:dyDescent="0.2">
      <c r="B309" s="439"/>
      <c r="Z309" s="323"/>
      <c r="AA309" s="323"/>
      <c r="AB309" s="323"/>
      <c r="AC309" s="323"/>
      <c r="AD309" s="323"/>
      <c r="AE309" s="323"/>
      <c r="AF309" s="323"/>
      <c r="AG309" s="323"/>
      <c r="AH309" s="323"/>
      <c r="AI309" s="323"/>
      <c r="AJ309" s="323"/>
      <c r="AK309" s="323"/>
      <c r="AL309" s="323"/>
      <c r="AM309" s="323"/>
      <c r="AN309" s="323"/>
      <c r="AO309" s="323"/>
      <c r="AP309" s="323"/>
      <c r="AQ309" s="323"/>
      <c r="AR309" s="323"/>
      <c r="AS309" s="323"/>
      <c r="AT309" s="323"/>
      <c r="AU309" s="323"/>
      <c r="AV309" s="323"/>
      <c r="AW309" s="323"/>
      <c r="AX309" s="323"/>
      <c r="AY309" s="323"/>
      <c r="AZ309" s="323"/>
      <c r="BA309" s="296"/>
      <c r="BB309" s="294"/>
      <c r="BC309" s="294"/>
      <c r="BD309" s="294"/>
      <c r="BE309" s="294"/>
      <c r="BF309" s="294"/>
      <c r="BG309" s="294"/>
      <c r="BH309" s="294"/>
      <c r="BI309" s="294"/>
      <c r="BJ309" s="294"/>
      <c r="BK309" s="294"/>
      <c r="BL309" s="294"/>
      <c r="BM309" s="294"/>
      <c r="BN309" s="294"/>
      <c r="BO309" s="294"/>
      <c r="BP309" s="294"/>
      <c r="BQ309" s="294"/>
      <c r="BR309" s="294"/>
      <c r="BS309" s="294"/>
      <c r="BT309" s="294"/>
      <c r="BU309" s="294"/>
      <c r="BV309" s="294"/>
      <c r="BW309" s="294"/>
      <c r="BX309" s="294"/>
      <c r="BY309" s="296"/>
      <c r="BZ309" s="322"/>
      <c r="CA309" s="322"/>
      <c r="CB309" s="322"/>
      <c r="CC309" s="322"/>
      <c r="CD309" s="322"/>
      <c r="CE309" s="322"/>
      <c r="CF309" s="322"/>
      <c r="CG309" s="322"/>
      <c r="CH309" s="322"/>
      <c r="CI309" s="322"/>
      <c r="CJ309" s="322"/>
      <c r="CK309" s="322"/>
      <c r="CL309" s="322"/>
      <c r="CM309" s="322"/>
      <c r="CN309" s="322"/>
      <c r="CO309" s="322"/>
      <c r="CP309" s="322"/>
      <c r="CQ309" s="322"/>
      <c r="CR309" s="322"/>
      <c r="CS309" s="322"/>
      <c r="CT309" s="322"/>
      <c r="CU309" s="322"/>
      <c r="CV309" s="322"/>
      <c r="CW309" s="322"/>
      <c r="CX309" s="322"/>
      <c r="CY309" s="322"/>
      <c r="CZ309" s="322"/>
    </row>
    <row r="310" s="440" customFormat="true" ht="15" customHeight="true" x14ac:dyDescent="0.2">
      <c r="B310" s="439"/>
      <c r="Z310" s="323"/>
      <c r="AA310" s="323"/>
      <c r="AB310" s="323"/>
      <c r="AC310" s="323"/>
      <c r="AD310" s="323"/>
      <c r="AE310" s="323"/>
      <c r="AF310" s="323"/>
      <c r="AG310" s="323"/>
      <c r="AH310" s="323"/>
      <c r="AI310" s="323"/>
      <c r="AJ310" s="323"/>
      <c r="AK310" s="323"/>
      <c r="AL310" s="323"/>
      <c r="AM310" s="323"/>
      <c r="AN310" s="323"/>
      <c r="AO310" s="323"/>
      <c r="AP310" s="323"/>
      <c r="AQ310" s="323"/>
      <c r="AR310" s="323"/>
      <c r="AS310" s="323"/>
      <c r="AT310" s="323"/>
      <c r="AU310" s="323"/>
      <c r="AV310" s="323"/>
      <c r="AW310" s="323"/>
      <c r="AX310" s="323"/>
      <c r="AY310" s="323"/>
      <c r="AZ310" s="323"/>
      <c r="BA310" s="296"/>
      <c r="BB310" s="294"/>
      <c r="BC310" s="294"/>
      <c r="BD310" s="294"/>
      <c r="BE310" s="294"/>
      <c r="BF310" s="294"/>
      <c r="BG310" s="294"/>
      <c r="BH310" s="294"/>
      <c r="BI310" s="294"/>
      <c r="BJ310" s="294"/>
      <c r="BK310" s="294"/>
      <c r="BL310" s="294"/>
      <c r="BM310" s="294"/>
      <c r="BN310" s="294"/>
      <c r="BO310" s="294"/>
      <c r="BP310" s="294"/>
      <c r="BQ310" s="294"/>
      <c r="BR310" s="294"/>
      <c r="BS310" s="294"/>
      <c r="BT310" s="294"/>
      <c r="BU310" s="294"/>
      <c r="BV310" s="294"/>
      <c r="BW310" s="294"/>
      <c r="BX310" s="294"/>
      <c r="BY310" s="296"/>
      <c r="BZ310" s="322"/>
      <c r="CA310" s="322"/>
      <c r="CB310" s="322"/>
      <c r="CC310" s="322"/>
      <c r="CD310" s="322"/>
      <c r="CE310" s="322"/>
      <c r="CF310" s="322"/>
      <c r="CG310" s="322"/>
      <c r="CH310" s="322"/>
      <c r="CI310" s="322"/>
      <c r="CJ310" s="322"/>
      <c r="CK310" s="322"/>
      <c r="CL310" s="322"/>
      <c r="CM310" s="322"/>
      <c r="CN310" s="322"/>
      <c r="CO310" s="322"/>
      <c r="CP310" s="322"/>
      <c r="CQ310" s="322"/>
      <c r="CR310" s="322"/>
      <c r="CS310" s="322"/>
      <c r="CT310" s="322"/>
      <c r="CU310" s="322"/>
      <c r="CV310" s="322"/>
      <c r="CW310" s="322"/>
      <c r="CX310" s="322"/>
      <c r="CY310" s="322"/>
      <c r="CZ310" s="322"/>
    </row>
    <row r="311" s="440" customFormat="true" ht="15" customHeight="true" x14ac:dyDescent="0.2">
      <c r="B311" s="439"/>
      <c r="Z311" s="323"/>
      <c r="AA311" s="323"/>
      <c r="AB311" s="323"/>
      <c r="AC311" s="323"/>
      <c r="AD311" s="323"/>
      <c r="AE311" s="323"/>
      <c r="AF311" s="323"/>
      <c r="AG311" s="323"/>
      <c r="AH311" s="323"/>
      <c r="AI311" s="323"/>
      <c r="AJ311" s="323"/>
      <c r="AK311" s="323"/>
      <c r="AL311" s="323"/>
      <c r="AM311" s="323"/>
      <c r="AN311" s="323"/>
      <c r="AO311" s="323"/>
      <c r="AP311" s="323"/>
      <c r="AQ311" s="323"/>
      <c r="AR311" s="323"/>
      <c r="AS311" s="323"/>
      <c r="AT311" s="323"/>
      <c r="AU311" s="323"/>
      <c r="AV311" s="323"/>
      <c r="AW311" s="323"/>
      <c r="AX311" s="323"/>
      <c r="AY311" s="323"/>
      <c r="AZ311" s="323"/>
      <c r="BA311" s="296"/>
      <c r="BB311" s="294"/>
      <c r="BC311" s="294"/>
      <c r="BD311" s="294"/>
      <c r="BE311" s="294"/>
      <c r="BF311" s="294"/>
      <c r="BG311" s="294"/>
      <c r="BH311" s="294"/>
      <c r="BI311" s="294"/>
      <c r="BJ311" s="294"/>
      <c r="BK311" s="294"/>
      <c r="BL311" s="294"/>
      <c r="BM311" s="294"/>
      <c r="BN311" s="294"/>
      <c r="BO311" s="294"/>
      <c r="BP311" s="294"/>
      <c r="BQ311" s="294"/>
      <c r="BR311" s="294"/>
      <c r="BS311" s="294"/>
      <c r="BT311" s="294"/>
      <c r="BU311" s="294"/>
      <c r="BV311" s="294"/>
      <c r="BW311" s="294"/>
      <c r="BX311" s="294"/>
      <c r="BY311" s="296"/>
      <c r="BZ311" s="322"/>
      <c r="CA311" s="322"/>
      <c r="CB311" s="322"/>
      <c r="CC311" s="322"/>
      <c r="CD311" s="322"/>
      <c r="CE311" s="322"/>
      <c r="CF311" s="322"/>
      <c r="CG311" s="322"/>
      <c r="CH311" s="322"/>
      <c r="CI311" s="322"/>
      <c r="CJ311" s="322"/>
      <c r="CK311" s="322"/>
      <c r="CL311" s="322"/>
      <c r="CM311" s="322"/>
      <c r="CN311" s="322"/>
      <c r="CO311" s="322"/>
      <c r="CP311" s="322"/>
      <c r="CQ311" s="322"/>
      <c r="CR311" s="322"/>
      <c r="CS311" s="322"/>
      <c r="CT311" s="322"/>
      <c r="CU311" s="322"/>
      <c r="CV311" s="322"/>
      <c r="CW311" s="322"/>
      <c r="CX311" s="322"/>
      <c r="CY311" s="322"/>
      <c r="CZ311" s="322"/>
    </row>
    <row r="312" s="440" customFormat="true" ht="15" customHeight="true" x14ac:dyDescent="0.2">
      <c r="B312" s="439"/>
      <c r="Z312" s="323"/>
      <c r="AA312" s="323"/>
      <c r="AB312" s="323"/>
      <c r="AC312" s="323"/>
      <c r="AD312" s="323"/>
      <c r="AE312" s="323"/>
      <c r="AF312" s="323"/>
      <c r="AG312" s="323"/>
      <c r="AH312" s="323"/>
      <c r="AI312" s="323"/>
      <c r="AJ312" s="323"/>
      <c r="AK312" s="323"/>
      <c r="AL312" s="323"/>
      <c r="AM312" s="323"/>
      <c r="AN312" s="323"/>
      <c r="AO312" s="323"/>
      <c r="AP312" s="323"/>
      <c r="AQ312" s="323"/>
      <c r="AR312" s="323"/>
      <c r="AS312" s="323"/>
      <c r="AT312" s="323"/>
      <c r="AU312" s="323"/>
      <c r="AV312" s="323"/>
      <c r="AW312" s="323"/>
      <c r="AX312" s="323"/>
      <c r="AY312" s="323"/>
      <c r="AZ312" s="323"/>
      <c r="BA312" s="296"/>
      <c r="BB312" s="294"/>
      <c r="BC312" s="294"/>
      <c r="BD312" s="294"/>
      <c r="BE312" s="294"/>
      <c r="BF312" s="294"/>
      <c r="BG312" s="294"/>
      <c r="BH312" s="294"/>
      <c r="BI312" s="294"/>
      <c r="BJ312" s="294"/>
      <c r="BK312" s="294"/>
      <c r="BL312" s="294"/>
      <c r="BM312" s="294"/>
      <c r="BN312" s="294"/>
      <c r="BO312" s="294"/>
      <c r="BP312" s="294"/>
      <c r="BQ312" s="294"/>
      <c r="BR312" s="294"/>
      <c r="BS312" s="294"/>
      <c r="BT312" s="294"/>
      <c r="BU312" s="294"/>
      <c r="BV312" s="294"/>
      <c r="BW312" s="294"/>
      <c r="BX312" s="294"/>
      <c r="BY312" s="296"/>
      <c r="BZ312" s="322"/>
      <c r="CA312" s="322"/>
      <c r="CB312" s="322"/>
      <c r="CC312" s="322"/>
      <c r="CD312" s="322"/>
      <c r="CE312" s="322"/>
      <c r="CF312" s="322"/>
      <c r="CG312" s="322"/>
      <c r="CH312" s="322"/>
      <c r="CI312" s="322"/>
      <c r="CJ312" s="322"/>
      <c r="CK312" s="322"/>
      <c r="CL312" s="322"/>
      <c r="CM312" s="322"/>
      <c r="CN312" s="322"/>
      <c r="CO312" s="322"/>
      <c r="CP312" s="322"/>
      <c r="CQ312" s="322"/>
      <c r="CR312" s="322"/>
      <c r="CS312" s="322"/>
      <c r="CT312" s="322"/>
      <c r="CU312" s="322"/>
      <c r="CV312" s="322"/>
      <c r="CW312" s="322"/>
      <c r="CX312" s="322"/>
      <c r="CY312" s="322"/>
      <c r="CZ312" s="322"/>
    </row>
    <row r="313" s="440" customFormat="true" ht="15" customHeight="true" x14ac:dyDescent="0.2">
      <c r="B313" s="439"/>
      <c r="Z313" s="323"/>
      <c r="AA313" s="323"/>
      <c r="AB313" s="323"/>
      <c r="AC313" s="323"/>
      <c r="AD313" s="323"/>
      <c r="AE313" s="323"/>
      <c r="AF313" s="323"/>
      <c r="AG313" s="323"/>
      <c r="AH313" s="323"/>
      <c r="AI313" s="323"/>
      <c r="AJ313" s="323"/>
      <c r="AK313" s="323"/>
      <c r="AL313" s="323"/>
      <c r="AM313" s="323"/>
      <c r="AN313" s="323"/>
      <c r="AO313" s="323"/>
      <c r="AP313" s="323"/>
      <c r="AQ313" s="323"/>
      <c r="AR313" s="323"/>
      <c r="AS313" s="323"/>
      <c r="AT313" s="323"/>
      <c r="AU313" s="323"/>
      <c r="AV313" s="323"/>
      <c r="AW313" s="323"/>
      <c r="AX313" s="323"/>
      <c r="AY313" s="323"/>
      <c r="AZ313" s="323"/>
      <c r="BA313" s="296"/>
      <c r="BB313" s="294"/>
      <c r="BC313" s="294"/>
      <c r="BD313" s="294"/>
      <c r="BE313" s="294"/>
      <c r="BF313" s="294"/>
      <c r="BG313" s="294"/>
      <c r="BH313" s="294"/>
      <c r="BI313" s="294"/>
      <c r="BJ313" s="294"/>
      <c r="BK313" s="294"/>
      <c r="BL313" s="294"/>
      <c r="BM313" s="294"/>
      <c r="BN313" s="294"/>
      <c r="BO313" s="294"/>
      <c r="BP313" s="294"/>
      <c r="BQ313" s="294"/>
      <c r="BR313" s="294"/>
      <c r="BS313" s="294"/>
      <c r="BT313" s="294"/>
      <c r="BU313" s="294"/>
      <c r="BV313" s="294"/>
      <c r="BW313" s="294"/>
      <c r="BX313" s="294"/>
      <c r="BY313" s="296"/>
      <c r="BZ313" s="322"/>
      <c r="CA313" s="322"/>
      <c r="CB313" s="322"/>
      <c r="CC313" s="322"/>
      <c r="CD313" s="322"/>
      <c r="CE313" s="322"/>
      <c r="CF313" s="322"/>
      <c r="CG313" s="322"/>
      <c r="CH313" s="322"/>
      <c r="CI313" s="322"/>
      <c r="CJ313" s="322"/>
      <c r="CK313" s="322"/>
      <c r="CL313" s="322"/>
      <c r="CM313" s="322"/>
      <c r="CN313" s="322"/>
      <c r="CO313" s="322"/>
      <c r="CP313" s="322"/>
      <c r="CQ313" s="322"/>
      <c r="CR313" s="322"/>
      <c r="CS313" s="322"/>
      <c r="CT313" s="322"/>
      <c r="CU313" s="322"/>
      <c r="CV313" s="322"/>
      <c r="CW313" s="322"/>
      <c r="CX313" s="322"/>
      <c r="CY313" s="322"/>
      <c r="CZ313" s="322"/>
    </row>
    <row r="314" s="440" customFormat="true" ht="15" customHeight="true" x14ac:dyDescent="0.2">
      <c r="B314" s="439"/>
      <c r="Z314" s="323"/>
      <c r="AA314" s="323"/>
      <c r="AB314" s="323"/>
      <c r="AC314" s="323"/>
      <c r="AD314" s="323"/>
      <c r="AE314" s="323"/>
      <c r="AF314" s="323"/>
      <c r="AG314" s="323"/>
      <c r="AH314" s="323"/>
      <c r="AI314" s="323"/>
      <c r="AJ314" s="323"/>
      <c r="AK314" s="323"/>
      <c r="AL314" s="323"/>
      <c r="AM314" s="323"/>
      <c r="AN314" s="323"/>
      <c r="AO314" s="323"/>
      <c r="AP314" s="323"/>
      <c r="AQ314" s="323"/>
      <c r="AR314" s="323"/>
      <c r="AS314" s="323"/>
      <c r="AT314" s="323"/>
      <c r="AU314" s="323"/>
      <c r="AV314" s="323"/>
      <c r="AW314" s="323"/>
      <c r="AX314" s="323"/>
      <c r="AY314" s="323"/>
      <c r="AZ314" s="323"/>
      <c r="BA314" s="296"/>
      <c r="BB314" s="294"/>
      <c r="BC314" s="294"/>
      <c r="BD314" s="294"/>
      <c r="BE314" s="294"/>
      <c r="BF314" s="294"/>
      <c r="BG314" s="294"/>
      <c r="BH314" s="294"/>
      <c r="BI314" s="294"/>
      <c r="BJ314" s="294"/>
      <c r="BK314" s="294"/>
      <c r="BL314" s="294"/>
      <c r="BM314" s="294"/>
      <c r="BN314" s="294"/>
      <c r="BO314" s="294"/>
      <c r="BP314" s="294"/>
      <c r="BQ314" s="294"/>
      <c r="BR314" s="294"/>
      <c r="BS314" s="294"/>
      <c r="BT314" s="294"/>
      <c r="BU314" s="294"/>
      <c r="BV314" s="294"/>
      <c r="BW314" s="294"/>
      <c r="BX314" s="294"/>
      <c r="BY314" s="296"/>
      <c r="BZ314" s="322"/>
      <c r="CA314" s="322"/>
      <c r="CB314" s="322"/>
      <c r="CC314" s="322"/>
      <c r="CD314" s="322"/>
      <c r="CE314" s="322"/>
      <c r="CF314" s="322"/>
      <c r="CG314" s="322"/>
      <c r="CH314" s="322"/>
      <c r="CI314" s="322"/>
      <c r="CJ314" s="322"/>
      <c r="CK314" s="322"/>
      <c r="CL314" s="322"/>
      <c r="CM314" s="322"/>
      <c r="CN314" s="322"/>
      <c r="CO314" s="322"/>
      <c r="CP314" s="322"/>
      <c r="CQ314" s="322"/>
      <c r="CR314" s="322"/>
      <c r="CS314" s="322"/>
      <c r="CT314" s="322"/>
      <c r="CU314" s="322"/>
      <c r="CV314" s="322"/>
      <c r="CW314" s="322"/>
      <c r="CX314" s="322"/>
      <c r="CY314" s="322"/>
      <c r="CZ314" s="322"/>
    </row>
    <row r="315" s="440" customFormat="true" ht="15" customHeight="true" x14ac:dyDescent="0.2">
      <c r="B315" s="439"/>
      <c r="Z315" s="323"/>
      <c r="AA315" s="323"/>
      <c r="AB315" s="323"/>
      <c r="AC315" s="323"/>
      <c r="AD315" s="323"/>
      <c r="AE315" s="323"/>
      <c r="AF315" s="323"/>
      <c r="AG315" s="323"/>
      <c r="AH315" s="323"/>
      <c r="AI315" s="323"/>
      <c r="AJ315" s="323"/>
      <c r="AK315" s="323"/>
      <c r="AL315" s="323"/>
      <c r="AM315" s="323"/>
      <c r="AN315" s="323"/>
      <c r="AO315" s="323"/>
      <c r="AP315" s="323"/>
      <c r="AQ315" s="323"/>
      <c r="AR315" s="323"/>
      <c r="AS315" s="323"/>
      <c r="AT315" s="323"/>
      <c r="AU315" s="323"/>
      <c r="AV315" s="323"/>
      <c r="AW315" s="323"/>
      <c r="AX315" s="323"/>
      <c r="AY315" s="323"/>
      <c r="AZ315" s="323"/>
      <c r="BA315" s="296"/>
      <c r="BB315" s="294"/>
      <c r="BC315" s="294"/>
      <c r="BD315" s="294"/>
      <c r="BE315" s="294"/>
      <c r="BF315" s="294"/>
      <c r="BG315" s="294"/>
      <c r="BH315" s="294"/>
      <c r="BI315" s="294"/>
      <c r="BJ315" s="294"/>
      <c r="BK315" s="294"/>
      <c r="BL315" s="294"/>
      <c r="BM315" s="294"/>
      <c r="BN315" s="294"/>
      <c r="BO315" s="294"/>
      <c r="BP315" s="294"/>
      <c r="BQ315" s="294"/>
      <c r="BR315" s="294"/>
      <c r="BS315" s="294"/>
      <c r="BT315" s="294"/>
      <c r="BU315" s="294"/>
      <c r="BV315" s="294"/>
      <c r="BW315" s="294"/>
      <c r="BX315" s="294"/>
      <c r="BY315" s="296"/>
      <c r="BZ315" s="322"/>
      <c r="CA315" s="322"/>
      <c r="CB315" s="322"/>
      <c r="CC315" s="322"/>
      <c r="CD315" s="322"/>
      <c r="CE315" s="322"/>
      <c r="CF315" s="322"/>
      <c r="CG315" s="322"/>
      <c r="CH315" s="322"/>
      <c r="CI315" s="322"/>
      <c r="CJ315" s="322"/>
      <c r="CK315" s="322"/>
      <c r="CL315" s="322"/>
      <c r="CM315" s="322"/>
      <c r="CN315" s="322"/>
      <c r="CO315" s="322"/>
      <c r="CP315" s="322"/>
      <c r="CQ315" s="322"/>
      <c r="CR315" s="322"/>
      <c r="CS315" s="322"/>
      <c r="CT315" s="322"/>
      <c r="CU315" s="322"/>
      <c r="CV315" s="322"/>
      <c r="CW315" s="322"/>
      <c r="CX315" s="322"/>
      <c r="CY315" s="322"/>
      <c r="CZ315" s="322"/>
    </row>
    <row r="316" s="440" customFormat="true" ht="15" customHeight="true" x14ac:dyDescent="0.2">
      <c r="B316" s="439"/>
      <c r="Z316" s="323"/>
      <c r="AA316" s="323"/>
      <c r="AB316" s="323"/>
      <c r="AC316" s="323"/>
      <c r="AD316" s="323"/>
      <c r="AE316" s="323"/>
      <c r="AF316" s="323"/>
      <c r="AG316" s="323"/>
      <c r="AH316" s="323"/>
      <c r="AI316" s="323"/>
      <c r="AJ316" s="323"/>
      <c r="AK316" s="323"/>
      <c r="AL316" s="323"/>
      <c r="AM316" s="323"/>
      <c r="AN316" s="323"/>
      <c r="AO316" s="323"/>
      <c r="AP316" s="323"/>
      <c r="AQ316" s="323"/>
      <c r="AR316" s="323"/>
      <c r="AS316" s="323"/>
      <c r="AT316" s="323"/>
      <c r="AU316" s="323"/>
      <c r="AV316" s="323"/>
      <c r="AW316" s="323"/>
      <c r="AX316" s="323"/>
      <c r="AY316" s="323"/>
      <c r="AZ316" s="323"/>
      <c r="BA316" s="296"/>
      <c r="BB316" s="294"/>
      <c r="BC316" s="294"/>
      <c r="BD316" s="294"/>
      <c r="BE316" s="294"/>
      <c r="BF316" s="294"/>
      <c r="BG316" s="294"/>
      <c r="BH316" s="294"/>
      <c r="BI316" s="294"/>
      <c r="BJ316" s="294"/>
      <c r="BK316" s="294"/>
      <c r="BL316" s="294"/>
      <c r="BM316" s="294"/>
      <c r="BN316" s="294"/>
      <c r="BO316" s="294"/>
      <c r="BP316" s="294"/>
      <c r="BQ316" s="294"/>
      <c r="BR316" s="294"/>
      <c r="BS316" s="294"/>
      <c r="BT316" s="294"/>
      <c r="BU316" s="294"/>
      <c r="BV316" s="294"/>
      <c r="BW316" s="294"/>
      <c r="BX316" s="294"/>
      <c r="BY316" s="296"/>
      <c r="BZ316" s="322"/>
      <c r="CA316" s="322"/>
      <c r="CB316" s="322"/>
      <c r="CC316" s="322"/>
      <c r="CD316" s="322"/>
      <c r="CE316" s="322"/>
      <c r="CF316" s="322"/>
      <c r="CG316" s="322"/>
      <c r="CH316" s="322"/>
      <c r="CI316" s="322"/>
      <c r="CJ316" s="322"/>
      <c r="CK316" s="322"/>
      <c r="CL316" s="322"/>
      <c r="CM316" s="322"/>
      <c r="CN316" s="322"/>
      <c r="CO316" s="322"/>
      <c r="CP316" s="322"/>
      <c r="CQ316" s="322"/>
      <c r="CR316" s="322"/>
      <c r="CS316" s="322"/>
      <c r="CT316" s="322"/>
      <c r="CU316" s="322"/>
      <c r="CV316" s="322"/>
      <c r="CW316" s="322"/>
      <c r="CX316" s="322"/>
      <c r="CY316" s="322"/>
      <c r="CZ316" s="322"/>
    </row>
    <row r="317" s="440" customFormat="true" ht="15" customHeight="true" x14ac:dyDescent="0.2">
      <c r="B317" s="439"/>
      <c r="Z317" s="323"/>
      <c r="AA317" s="323"/>
      <c r="AB317" s="323"/>
      <c r="AC317" s="323"/>
      <c r="AD317" s="323"/>
      <c r="AE317" s="323"/>
      <c r="AF317" s="323"/>
      <c r="AG317" s="323"/>
      <c r="AH317" s="323"/>
      <c r="AI317" s="323"/>
      <c r="AJ317" s="323"/>
      <c r="AK317" s="323"/>
      <c r="AL317" s="323"/>
      <c r="AM317" s="323"/>
      <c r="AN317" s="323"/>
      <c r="AO317" s="323"/>
      <c r="AP317" s="323"/>
      <c r="AQ317" s="323"/>
      <c r="AR317" s="323"/>
      <c r="AS317" s="323"/>
      <c r="AT317" s="323"/>
      <c r="AU317" s="323"/>
      <c r="AV317" s="323"/>
      <c r="AW317" s="323"/>
      <c r="AX317" s="323"/>
      <c r="AY317" s="323"/>
      <c r="AZ317" s="323"/>
      <c r="BA317" s="296"/>
      <c r="BB317" s="294"/>
      <c r="BC317" s="294"/>
      <c r="BD317" s="294"/>
      <c r="BE317" s="294"/>
      <c r="BF317" s="294"/>
      <c r="BG317" s="294"/>
      <c r="BH317" s="294"/>
      <c r="BI317" s="294"/>
      <c r="BJ317" s="294"/>
      <c r="BK317" s="294"/>
      <c r="BL317" s="294"/>
      <c r="BM317" s="294"/>
      <c r="BN317" s="294"/>
      <c r="BO317" s="294"/>
      <c r="BP317" s="294"/>
      <c r="BQ317" s="294"/>
      <c r="BR317" s="294"/>
      <c r="BS317" s="294"/>
      <c r="BT317" s="294"/>
      <c r="BU317" s="294"/>
      <c r="BV317" s="294"/>
      <c r="BW317" s="294"/>
      <c r="BX317" s="294"/>
      <c r="BY317" s="296"/>
      <c r="BZ317" s="322"/>
      <c r="CA317" s="322"/>
      <c r="CB317" s="322"/>
      <c r="CC317" s="322"/>
      <c r="CD317" s="322"/>
      <c r="CE317" s="322"/>
      <c r="CF317" s="322"/>
      <c r="CG317" s="322"/>
      <c r="CH317" s="322"/>
      <c r="CI317" s="322"/>
      <c r="CJ317" s="322"/>
      <c r="CK317" s="322"/>
      <c r="CL317" s="322"/>
      <c r="CM317" s="322"/>
      <c r="CN317" s="322"/>
      <c r="CO317" s="322"/>
      <c r="CP317" s="322"/>
      <c r="CQ317" s="322"/>
      <c r="CR317" s="322"/>
      <c r="CS317" s="322"/>
      <c r="CT317" s="322"/>
      <c r="CU317" s="322"/>
      <c r="CV317" s="322"/>
      <c r="CW317" s="322"/>
      <c r="CX317" s="322"/>
      <c r="CY317" s="322"/>
      <c r="CZ317" s="322"/>
    </row>
    <row r="318" s="440" customFormat="true" ht="15" customHeight="true" x14ac:dyDescent="0.2">
      <c r="B318" s="439"/>
      <c r="Z318" s="323"/>
      <c r="AA318" s="323"/>
      <c r="AB318" s="323"/>
      <c r="AC318" s="323"/>
      <c r="AD318" s="323"/>
      <c r="AE318" s="323"/>
      <c r="AF318" s="323"/>
      <c r="AG318" s="323"/>
      <c r="AH318" s="323"/>
      <c r="AI318" s="323"/>
      <c r="AJ318" s="323"/>
      <c r="AK318" s="323"/>
      <c r="AL318" s="323"/>
      <c r="AM318" s="323"/>
      <c r="AN318" s="323"/>
      <c r="AO318" s="323"/>
      <c r="AP318" s="323"/>
      <c r="AQ318" s="323"/>
      <c r="AR318" s="323"/>
      <c r="AS318" s="323"/>
      <c r="AT318" s="323"/>
      <c r="AU318" s="323"/>
      <c r="AV318" s="323"/>
      <c r="AW318" s="323"/>
      <c r="AX318" s="323"/>
      <c r="AY318" s="323"/>
      <c r="AZ318" s="323"/>
      <c r="BA318" s="296"/>
      <c r="BB318" s="294"/>
      <c r="BC318" s="294"/>
      <c r="BD318" s="294"/>
      <c r="BE318" s="294"/>
      <c r="BF318" s="294"/>
      <c r="BG318" s="294"/>
      <c r="BH318" s="294"/>
      <c r="BI318" s="294"/>
      <c r="BJ318" s="294"/>
      <c r="BK318" s="294"/>
      <c r="BL318" s="294"/>
      <c r="BM318" s="294"/>
      <c r="BN318" s="294"/>
      <c r="BO318" s="294"/>
      <c r="BP318" s="294"/>
      <c r="BQ318" s="294"/>
      <c r="BR318" s="294"/>
      <c r="BS318" s="294"/>
      <c r="BT318" s="294"/>
      <c r="BU318" s="294"/>
      <c r="BV318" s="294"/>
      <c r="BW318" s="294"/>
      <c r="BX318" s="294"/>
      <c r="BY318" s="296"/>
      <c r="BZ318" s="322"/>
      <c r="CA318" s="322"/>
      <c r="CB318" s="322"/>
      <c r="CC318" s="322"/>
      <c r="CD318" s="322"/>
      <c r="CE318" s="322"/>
      <c r="CF318" s="322"/>
      <c r="CG318" s="322"/>
      <c r="CH318" s="322"/>
      <c r="CI318" s="322"/>
      <c r="CJ318" s="322"/>
      <c r="CK318" s="322"/>
      <c r="CL318" s="322"/>
      <c r="CM318" s="322"/>
      <c r="CN318" s="322"/>
      <c r="CO318" s="322"/>
      <c r="CP318" s="322"/>
      <c r="CQ318" s="322"/>
      <c r="CR318" s="322"/>
      <c r="CS318" s="322"/>
      <c r="CT318" s="322"/>
      <c r="CU318" s="322"/>
      <c r="CV318" s="322"/>
      <c r="CW318" s="322"/>
      <c r="CX318" s="322"/>
      <c r="CY318" s="322"/>
      <c r="CZ318" s="322"/>
    </row>
    <row r="319" s="440" customFormat="true" ht="15" customHeight="true" x14ac:dyDescent="0.2">
      <c r="B319" s="439"/>
      <c r="Z319" s="323"/>
      <c r="AA319" s="323"/>
      <c r="AB319" s="323"/>
      <c r="AC319" s="323"/>
      <c r="AD319" s="323"/>
      <c r="AE319" s="323"/>
      <c r="AF319" s="323"/>
      <c r="AG319" s="323"/>
      <c r="AH319" s="323"/>
      <c r="AI319" s="323"/>
      <c r="AJ319" s="323"/>
      <c r="AK319" s="323"/>
      <c r="AL319" s="323"/>
      <c r="AM319" s="323"/>
      <c r="AN319" s="323"/>
      <c r="AO319" s="323"/>
      <c r="AP319" s="323"/>
      <c r="AQ319" s="323"/>
      <c r="AR319" s="323"/>
      <c r="AS319" s="323"/>
      <c r="AT319" s="323"/>
      <c r="AU319" s="323"/>
      <c r="AV319" s="323"/>
      <c r="AW319" s="323"/>
      <c r="AX319" s="323"/>
      <c r="AY319" s="323"/>
      <c r="AZ319" s="323"/>
      <c r="BA319" s="296"/>
      <c r="BB319" s="294"/>
      <c r="BC319" s="294"/>
      <c r="BD319" s="294"/>
      <c r="BE319" s="294"/>
      <c r="BF319" s="294"/>
      <c r="BG319" s="294"/>
      <c r="BH319" s="294"/>
      <c r="BI319" s="294"/>
      <c r="BJ319" s="294"/>
      <c r="BK319" s="294"/>
      <c r="BL319" s="294"/>
      <c r="BM319" s="294"/>
      <c r="BN319" s="294"/>
      <c r="BO319" s="294"/>
      <c r="BP319" s="294"/>
      <c r="BQ319" s="294"/>
      <c r="BR319" s="294"/>
      <c r="BS319" s="294"/>
      <c r="BT319" s="294"/>
      <c r="BU319" s="294"/>
      <c r="BV319" s="294"/>
      <c r="BW319" s="294"/>
      <c r="BX319" s="294"/>
      <c r="BY319" s="296"/>
      <c r="BZ319" s="322"/>
      <c r="CA319" s="322"/>
      <c r="CB319" s="322"/>
      <c r="CC319" s="322"/>
      <c r="CD319" s="322"/>
      <c r="CE319" s="322"/>
      <c r="CF319" s="322"/>
      <c r="CG319" s="322"/>
      <c r="CH319" s="322"/>
      <c r="CI319" s="322"/>
      <c r="CJ319" s="322"/>
      <c r="CK319" s="322"/>
      <c r="CL319" s="322"/>
      <c r="CM319" s="322"/>
      <c r="CN319" s="322"/>
      <c r="CO319" s="322"/>
      <c r="CP319" s="322"/>
      <c r="CQ319" s="322"/>
      <c r="CR319" s="322"/>
      <c r="CS319" s="322"/>
      <c r="CT319" s="322"/>
      <c r="CU319" s="322"/>
      <c r="CV319" s="322"/>
      <c r="CW319" s="322"/>
      <c r="CX319" s="322"/>
      <c r="CY319" s="322"/>
      <c r="CZ319" s="322"/>
    </row>
    <row r="320" s="440" customFormat="true" ht="15" customHeight="true" x14ac:dyDescent="0.2">
      <c r="B320" s="439"/>
      <c r="Z320" s="323"/>
      <c r="AA320" s="323"/>
      <c r="AB320" s="323"/>
      <c r="AC320" s="323"/>
      <c r="AD320" s="323"/>
      <c r="AE320" s="323"/>
      <c r="AF320" s="323"/>
      <c r="AG320" s="323"/>
      <c r="AH320" s="323"/>
      <c r="AI320" s="323"/>
      <c r="AJ320" s="323"/>
      <c r="AK320" s="323"/>
      <c r="AL320" s="323"/>
      <c r="AM320" s="323"/>
      <c r="AN320" s="323"/>
      <c r="AO320" s="323"/>
      <c r="AP320" s="323"/>
      <c r="AQ320" s="323"/>
      <c r="AR320" s="323"/>
      <c r="AS320" s="323"/>
      <c r="AT320" s="323"/>
      <c r="AU320" s="323"/>
      <c r="AV320" s="323"/>
      <c r="AW320" s="323"/>
      <c r="AX320" s="323"/>
      <c r="AY320" s="323"/>
      <c r="AZ320" s="323"/>
      <c r="BA320" s="296"/>
      <c r="BB320" s="294"/>
      <c r="BC320" s="294"/>
      <c r="BD320" s="294"/>
      <c r="BE320" s="294"/>
      <c r="BF320" s="294"/>
      <c r="BG320" s="294"/>
      <c r="BH320" s="294"/>
      <c r="BI320" s="294"/>
      <c r="BJ320" s="294"/>
      <c r="BK320" s="294"/>
      <c r="BL320" s="294"/>
      <c r="BM320" s="294"/>
      <c r="BN320" s="294"/>
      <c r="BO320" s="294"/>
      <c r="BP320" s="294"/>
      <c r="BQ320" s="294"/>
      <c r="BR320" s="294"/>
      <c r="BS320" s="294"/>
      <c r="BT320" s="294"/>
      <c r="BU320" s="294"/>
      <c r="BV320" s="294"/>
      <c r="BW320" s="294"/>
      <c r="BX320" s="294"/>
      <c r="BY320" s="296"/>
      <c r="BZ320" s="322"/>
      <c r="CA320" s="322"/>
      <c r="CB320" s="322"/>
      <c r="CC320" s="322"/>
      <c r="CD320" s="322"/>
      <c r="CE320" s="322"/>
      <c r="CF320" s="322"/>
      <c r="CG320" s="322"/>
      <c r="CH320" s="322"/>
      <c r="CI320" s="322"/>
      <c r="CJ320" s="322"/>
      <c r="CK320" s="322"/>
      <c r="CL320" s="322"/>
      <c r="CM320" s="322"/>
      <c r="CN320" s="322"/>
      <c r="CO320" s="322"/>
      <c r="CP320" s="322"/>
      <c r="CQ320" s="322"/>
      <c r="CR320" s="322"/>
      <c r="CS320" s="322"/>
      <c r="CT320" s="322"/>
      <c r="CU320" s="322"/>
      <c r="CV320" s="322"/>
      <c r="CW320" s="322"/>
      <c r="CX320" s="322"/>
      <c r="CY320" s="322"/>
      <c r="CZ320" s="322"/>
    </row>
    <row r="321" s="440" customFormat="true" ht="15" customHeight="true" x14ac:dyDescent="0.2">
      <c r="B321" s="439"/>
      <c r="Z321" s="323"/>
      <c r="AA321" s="323"/>
      <c r="AB321" s="323"/>
      <c r="AC321" s="323"/>
      <c r="AD321" s="323"/>
      <c r="AE321" s="323"/>
      <c r="AF321" s="323"/>
      <c r="AG321" s="323"/>
      <c r="AH321" s="323"/>
      <c r="AI321" s="323"/>
      <c r="AJ321" s="323"/>
      <c r="AK321" s="323"/>
      <c r="AL321" s="323"/>
      <c r="AM321" s="323"/>
      <c r="AN321" s="323"/>
      <c r="AO321" s="323"/>
      <c r="AP321" s="323"/>
      <c r="AQ321" s="323"/>
      <c r="AR321" s="323"/>
      <c r="AS321" s="323"/>
      <c r="AT321" s="323"/>
      <c r="AU321" s="323"/>
      <c r="AV321" s="323"/>
      <c r="AW321" s="323"/>
      <c r="AX321" s="323"/>
      <c r="AY321" s="323"/>
      <c r="AZ321" s="323"/>
      <c r="BA321" s="296"/>
      <c r="BB321" s="294"/>
      <c r="BC321" s="294"/>
      <c r="BD321" s="294"/>
      <c r="BE321" s="294"/>
      <c r="BF321" s="294"/>
      <c r="BG321" s="294"/>
      <c r="BH321" s="294"/>
      <c r="BI321" s="294"/>
      <c r="BJ321" s="294"/>
      <c r="BK321" s="294"/>
      <c r="BL321" s="294"/>
      <c r="BM321" s="294"/>
      <c r="BN321" s="294"/>
      <c r="BO321" s="294"/>
      <c r="BP321" s="294"/>
      <c r="BQ321" s="294"/>
      <c r="BR321" s="294"/>
      <c r="BS321" s="294"/>
      <c r="BT321" s="294"/>
      <c r="BU321" s="294"/>
      <c r="BV321" s="294"/>
      <c r="BW321" s="294"/>
      <c r="BX321" s="294"/>
      <c r="BY321" s="296"/>
      <c r="BZ321" s="322"/>
      <c r="CA321" s="322"/>
      <c r="CB321" s="322"/>
      <c r="CC321" s="322"/>
      <c r="CD321" s="322"/>
      <c r="CE321" s="322"/>
      <c r="CF321" s="322"/>
      <c r="CG321" s="322"/>
      <c r="CH321" s="322"/>
      <c r="CI321" s="322"/>
      <c r="CJ321" s="322"/>
      <c r="CK321" s="322"/>
      <c r="CL321" s="322"/>
      <c r="CM321" s="322"/>
      <c r="CN321" s="322"/>
      <c r="CO321" s="322"/>
      <c r="CP321" s="322"/>
      <c r="CQ321" s="322"/>
      <c r="CR321" s="322"/>
      <c r="CS321" s="322"/>
      <c r="CT321" s="322"/>
      <c r="CU321" s="322"/>
      <c r="CV321" s="322"/>
      <c r="CW321" s="322"/>
      <c r="CX321" s="322"/>
      <c r="CY321" s="322"/>
      <c r="CZ321" s="322"/>
    </row>
    <row r="322" s="440" customFormat="true" ht="15" customHeight="true" x14ac:dyDescent="0.2">
      <c r="B322" s="439"/>
      <c r="Z322" s="323"/>
      <c r="AA322" s="323"/>
      <c r="AB322" s="323"/>
      <c r="AC322" s="323"/>
      <c r="AD322" s="323"/>
      <c r="AE322" s="323"/>
      <c r="AF322" s="323"/>
      <c r="AG322" s="323"/>
      <c r="AH322" s="323"/>
      <c r="AI322" s="323"/>
      <c r="AJ322" s="323"/>
      <c r="AK322" s="323"/>
      <c r="AL322" s="323"/>
      <c r="AM322" s="323"/>
      <c r="AN322" s="323"/>
      <c r="AO322" s="323"/>
      <c r="AP322" s="323"/>
      <c r="AQ322" s="323"/>
      <c r="AR322" s="323"/>
      <c r="AS322" s="323"/>
      <c r="AT322" s="323"/>
      <c r="AU322" s="323"/>
      <c r="AV322" s="323"/>
      <c r="AW322" s="323"/>
      <c r="AX322" s="323"/>
      <c r="AY322" s="323"/>
      <c r="AZ322" s="323"/>
      <c r="BA322" s="296"/>
      <c r="BB322" s="294"/>
      <c r="BC322" s="294"/>
      <c r="BD322" s="294"/>
      <c r="BE322" s="294"/>
      <c r="BF322" s="294"/>
      <c r="BG322" s="294"/>
      <c r="BH322" s="294"/>
      <c r="BI322" s="294"/>
      <c r="BJ322" s="294"/>
      <c r="BK322" s="294"/>
      <c r="BL322" s="294"/>
      <c r="BM322" s="294"/>
      <c r="BN322" s="294"/>
      <c r="BO322" s="294"/>
      <c r="BP322" s="294"/>
      <c r="BQ322" s="294"/>
      <c r="BR322" s="294"/>
      <c r="BS322" s="294"/>
      <c r="BT322" s="294"/>
      <c r="BU322" s="294"/>
      <c r="BV322" s="294"/>
      <c r="BW322" s="294"/>
      <c r="BX322" s="294"/>
      <c r="BY322" s="296"/>
      <c r="BZ322" s="322"/>
      <c r="CA322" s="322"/>
      <c r="CB322" s="322"/>
      <c r="CC322" s="322"/>
      <c r="CD322" s="322"/>
      <c r="CE322" s="322"/>
      <c r="CF322" s="322"/>
      <c r="CG322" s="322"/>
      <c r="CH322" s="322"/>
      <c r="CI322" s="322"/>
      <c r="CJ322" s="322"/>
      <c r="CK322" s="322"/>
      <c r="CL322" s="322"/>
      <c r="CM322" s="322"/>
      <c r="CN322" s="322"/>
      <c r="CO322" s="322"/>
      <c r="CP322" s="322"/>
      <c r="CQ322" s="322"/>
      <c r="CR322" s="322"/>
      <c r="CS322" s="322"/>
      <c r="CT322" s="322"/>
      <c r="CU322" s="322"/>
      <c r="CV322" s="322"/>
      <c r="CW322" s="322"/>
      <c r="CX322" s="322"/>
      <c r="CY322" s="322"/>
      <c r="CZ322" s="322"/>
    </row>
    <row r="323" s="440" customFormat="true" ht="15" customHeight="true" x14ac:dyDescent="0.2">
      <c r="B323" s="439"/>
      <c r="Z323" s="323"/>
      <c r="AA323" s="323"/>
      <c r="AB323" s="323"/>
      <c r="AC323" s="323"/>
      <c r="AD323" s="323"/>
      <c r="AE323" s="323"/>
      <c r="AF323" s="323"/>
      <c r="AG323" s="323"/>
      <c r="AH323" s="323"/>
      <c r="AI323" s="323"/>
      <c r="AJ323" s="323"/>
      <c r="AK323" s="323"/>
      <c r="AL323" s="323"/>
      <c r="AM323" s="323"/>
      <c r="AN323" s="323"/>
      <c r="AO323" s="323"/>
      <c r="AP323" s="323"/>
      <c r="AQ323" s="323"/>
      <c r="AR323" s="323"/>
      <c r="AS323" s="323"/>
      <c r="AT323" s="323"/>
      <c r="AU323" s="323"/>
      <c r="AV323" s="323"/>
      <c r="AW323" s="323"/>
      <c r="AX323" s="323"/>
      <c r="AY323" s="323"/>
      <c r="AZ323" s="323"/>
      <c r="BA323" s="296"/>
      <c r="BB323" s="294"/>
      <c r="BC323" s="294"/>
      <c r="BD323" s="294"/>
      <c r="BE323" s="294"/>
      <c r="BF323" s="294"/>
      <c r="BG323" s="294"/>
      <c r="BH323" s="294"/>
      <c r="BI323" s="294"/>
      <c r="BJ323" s="294"/>
      <c r="BK323" s="294"/>
      <c r="BL323" s="294"/>
      <c r="BM323" s="294"/>
      <c r="BN323" s="294"/>
      <c r="BO323" s="294"/>
      <c r="BP323" s="294"/>
      <c r="BQ323" s="294"/>
      <c r="BR323" s="294"/>
      <c r="BS323" s="294"/>
      <c r="BT323" s="294"/>
      <c r="BU323" s="294"/>
      <c r="BV323" s="294"/>
      <c r="BW323" s="294"/>
      <c r="BX323" s="294"/>
      <c r="BY323" s="296"/>
      <c r="BZ323" s="322"/>
      <c r="CA323" s="322"/>
      <c r="CB323" s="322"/>
      <c r="CC323" s="322"/>
      <c r="CD323" s="322"/>
      <c r="CE323" s="322"/>
      <c r="CF323" s="322"/>
      <c r="CG323" s="322"/>
      <c r="CH323" s="322"/>
      <c r="CI323" s="322"/>
      <c r="CJ323" s="322"/>
      <c r="CK323" s="322"/>
      <c r="CL323" s="322"/>
      <c r="CM323" s="322"/>
      <c r="CN323" s="322"/>
      <c r="CO323" s="322"/>
      <c r="CP323" s="322"/>
      <c r="CQ323" s="322"/>
      <c r="CR323" s="322"/>
      <c r="CS323" s="322"/>
      <c r="CT323" s="322"/>
      <c r="CU323" s="322"/>
      <c r="CV323" s="322"/>
      <c r="CW323" s="322"/>
      <c r="CX323" s="322"/>
      <c r="CY323" s="322"/>
      <c r="CZ323" s="322"/>
    </row>
    <row r="324" s="440" customFormat="true" ht="15" customHeight="true" x14ac:dyDescent="0.2">
      <c r="B324" s="439"/>
      <c r="Z324" s="323"/>
      <c r="AA324" s="323"/>
      <c r="AB324" s="323"/>
      <c r="AC324" s="323"/>
      <c r="AD324" s="323"/>
      <c r="AE324" s="323"/>
      <c r="AF324" s="323"/>
      <c r="AG324" s="323"/>
      <c r="AH324" s="323"/>
      <c r="AI324" s="323"/>
      <c r="AJ324" s="323"/>
      <c r="AK324" s="323"/>
      <c r="AL324" s="323"/>
      <c r="AM324" s="323"/>
      <c r="AN324" s="323"/>
      <c r="AO324" s="323"/>
      <c r="AP324" s="323"/>
      <c r="AQ324" s="323"/>
      <c r="AR324" s="323"/>
      <c r="AS324" s="323"/>
      <c r="AT324" s="323"/>
      <c r="AU324" s="323"/>
      <c r="AV324" s="323"/>
      <c r="AW324" s="323"/>
      <c r="AX324" s="323"/>
      <c r="AY324" s="323"/>
      <c r="AZ324" s="323"/>
      <c r="BA324" s="296"/>
      <c r="BB324" s="294"/>
      <c r="BC324" s="294"/>
      <c r="BD324" s="294"/>
      <c r="BE324" s="294"/>
      <c r="BF324" s="294"/>
      <c r="BG324" s="294"/>
      <c r="BH324" s="294"/>
      <c r="BI324" s="294"/>
      <c r="BJ324" s="294"/>
      <c r="BK324" s="294"/>
      <c r="BL324" s="294"/>
      <c r="BM324" s="294"/>
      <c r="BN324" s="294"/>
      <c r="BO324" s="294"/>
      <c r="BP324" s="294"/>
      <c r="BQ324" s="294"/>
      <c r="BR324" s="294"/>
      <c r="BS324" s="294"/>
      <c r="BT324" s="294"/>
      <c r="BU324" s="294"/>
      <c r="BV324" s="294"/>
      <c r="BW324" s="294"/>
      <c r="BX324" s="294"/>
      <c r="BY324" s="296"/>
      <c r="BZ324" s="322"/>
      <c r="CA324" s="322"/>
      <c r="CB324" s="322"/>
      <c r="CC324" s="322"/>
      <c r="CD324" s="322"/>
      <c r="CE324" s="322"/>
      <c r="CF324" s="322"/>
      <c r="CG324" s="322"/>
      <c r="CH324" s="322"/>
      <c r="CI324" s="322"/>
      <c r="CJ324" s="322"/>
      <c r="CK324" s="322"/>
      <c r="CL324" s="322"/>
      <c r="CM324" s="322"/>
      <c r="CN324" s="322"/>
      <c r="CO324" s="322"/>
      <c r="CP324" s="322"/>
      <c r="CQ324" s="322"/>
      <c r="CR324" s="322"/>
      <c r="CS324" s="322"/>
      <c r="CT324" s="322"/>
      <c r="CU324" s="322"/>
      <c r="CV324" s="322"/>
      <c r="CW324" s="322"/>
      <c r="CX324" s="322"/>
      <c r="CY324" s="322"/>
      <c r="CZ324" s="322"/>
    </row>
    <row r="325" s="440" customFormat="true" ht="15" customHeight="true" x14ac:dyDescent="0.2">
      <c r="B325" s="439"/>
      <c r="Z325" s="323"/>
      <c r="AA325" s="323"/>
      <c r="AB325" s="323"/>
      <c r="AC325" s="323"/>
      <c r="AD325" s="323"/>
      <c r="AE325" s="323"/>
      <c r="AF325" s="323"/>
      <c r="AG325" s="323"/>
      <c r="AH325" s="323"/>
      <c r="AI325" s="323"/>
      <c r="AJ325" s="323"/>
      <c r="AK325" s="323"/>
      <c r="AL325" s="323"/>
      <c r="AM325" s="323"/>
      <c r="AN325" s="323"/>
      <c r="AO325" s="323"/>
      <c r="AP325" s="323"/>
      <c r="AQ325" s="323"/>
      <c r="AR325" s="323"/>
      <c r="AS325" s="323"/>
      <c r="AT325" s="323"/>
      <c r="AU325" s="323"/>
      <c r="AV325" s="323"/>
      <c r="AW325" s="323"/>
      <c r="AX325" s="323"/>
      <c r="AY325" s="323"/>
      <c r="AZ325" s="323"/>
      <c r="BA325" s="296"/>
      <c r="BB325" s="294"/>
      <c r="BC325" s="294"/>
      <c r="BD325" s="294"/>
      <c r="BE325" s="294"/>
      <c r="BF325" s="294"/>
      <c r="BG325" s="294"/>
      <c r="BH325" s="294"/>
      <c r="BI325" s="294"/>
      <c r="BJ325" s="294"/>
      <c r="BK325" s="294"/>
      <c r="BL325" s="294"/>
      <c r="BM325" s="294"/>
      <c r="BN325" s="294"/>
      <c r="BO325" s="294"/>
      <c r="BP325" s="294"/>
      <c r="BQ325" s="294"/>
      <c r="BR325" s="294"/>
      <c r="BS325" s="294"/>
      <c r="BT325" s="294"/>
      <c r="BU325" s="294"/>
      <c r="BV325" s="294"/>
      <c r="BW325" s="294"/>
      <c r="BX325" s="294"/>
      <c r="BY325" s="296"/>
      <c r="BZ325" s="322"/>
      <c r="CA325" s="322"/>
      <c r="CB325" s="322"/>
      <c r="CC325" s="322"/>
      <c r="CD325" s="322"/>
      <c r="CE325" s="322"/>
      <c r="CF325" s="322"/>
      <c r="CG325" s="322"/>
      <c r="CH325" s="322"/>
      <c r="CI325" s="322"/>
      <c r="CJ325" s="322"/>
      <c r="CK325" s="322"/>
      <c r="CL325" s="322"/>
      <c r="CM325" s="322"/>
      <c r="CN325" s="322"/>
      <c r="CO325" s="322"/>
      <c r="CP325" s="322"/>
      <c r="CQ325" s="322"/>
      <c r="CR325" s="322"/>
      <c r="CS325" s="322"/>
      <c r="CT325" s="322"/>
      <c r="CU325" s="322"/>
      <c r="CV325" s="322"/>
      <c r="CW325" s="322"/>
      <c r="CX325" s="322"/>
      <c r="CY325" s="322"/>
      <c r="CZ325" s="322"/>
    </row>
    <row r="326" s="440" customFormat="true" ht="15" customHeight="true" x14ac:dyDescent="0.2">
      <c r="B326" s="439"/>
      <c r="Z326" s="323"/>
      <c r="AA326" s="323"/>
      <c r="AB326" s="323"/>
      <c r="AC326" s="323"/>
      <c r="AD326" s="323"/>
      <c r="AE326" s="323"/>
      <c r="AF326" s="323"/>
      <c r="AG326" s="323"/>
      <c r="AH326" s="323"/>
      <c r="AI326" s="323"/>
      <c r="AJ326" s="323"/>
      <c r="AK326" s="323"/>
      <c r="AL326" s="323"/>
      <c r="AM326" s="323"/>
      <c r="AN326" s="323"/>
      <c r="AO326" s="323"/>
      <c r="AP326" s="323"/>
      <c r="AQ326" s="323"/>
      <c r="AR326" s="323"/>
      <c r="AS326" s="323"/>
      <c r="AT326" s="323"/>
      <c r="AU326" s="323"/>
      <c r="AV326" s="323"/>
      <c r="AW326" s="323"/>
      <c r="AX326" s="323"/>
      <c r="AY326" s="323"/>
      <c r="AZ326" s="323"/>
      <c r="BA326" s="296"/>
      <c r="BB326" s="294"/>
      <c r="BC326" s="294"/>
      <c r="BD326" s="294"/>
      <c r="BE326" s="294"/>
      <c r="BF326" s="294"/>
      <c r="BG326" s="294"/>
      <c r="BH326" s="294"/>
      <c r="BI326" s="294"/>
      <c r="BJ326" s="294"/>
      <c r="BK326" s="294"/>
      <c r="BL326" s="294"/>
      <c r="BM326" s="294"/>
      <c r="BN326" s="294"/>
      <c r="BO326" s="294"/>
      <c r="BP326" s="294"/>
      <c r="BQ326" s="294"/>
      <c r="BR326" s="294"/>
      <c r="BS326" s="294"/>
      <c r="BT326" s="294"/>
      <c r="BU326" s="294"/>
      <c r="BV326" s="294"/>
      <c r="BW326" s="294"/>
      <c r="BX326" s="294"/>
      <c r="BY326" s="296"/>
      <c r="BZ326" s="322"/>
      <c r="CA326" s="322"/>
      <c r="CB326" s="322"/>
      <c r="CC326" s="322"/>
      <c r="CD326" s="322"/>
      <c r="CE326" s="322"/>
      <c r="CF326" s="322"/>
      <c r="CG326" s="322"/>
      <c r="CH326" s="322"/>
      <c r="CI326" s="322"/>
      <c r="CJ326" s="322"/>
      <c r="CK326" s="322"/>
      <c r="CL326" s="322"/>
      <c r="CM326" s="322"/>
      <c r="CN326" s="322"/>
      <c r="CO326" s="322"/>
      <c r="CP326" s="322"/>
      <c r="CQ326" s="322"/>
      <c r="CR326" s="322"/>
      <c r="CS326" s="322"/>
      <c r="CT326" s="322"/>
      <c r="CU326" s="322"/>
      <c r="CV326" s="322"/>
      <c r="CW326" s="322"/>
      <c r="CX326" s="322"/>
      <c r="CY326" s="322"/>
      <c r="CZ326" s="322"/>
    </row>
    <row r="327" s="440" customFormat="true" ht="15" customHeight="true" x14ac:dyDescent="0.2">
      <c r="B327" s="439"/>
      <c r="Z327" s="323"/>
      <c r="AA327" s="323"/>
      <c r="AB327" s="323"/>
      <c r="AC327" s="323"/>
      <c r="AD327" s="323"/>
      <c r="AE327" s="323"/>
      <c r="AF327" s="323"/>
      <c r="AG327" s="323"/>
      <c r="AH327" s="323"/>
      <c r="AI327" s="323"/>
      <c r="AJ327" s="323"/>
      <c r="AK327" s="323"/>
      <c r="AL327" s="323"/>
      <c r="AM327" s="323"/>
      <c r="AN327" s="323"/>
      <c r="AO327" s="323"/>
      <c r="AP327" s="323"/>
      <c r="AQ327" s="323"/>
      <c r="AR327" s="323"/>
      <c r="AS327" s="323"/>
      <c r="AT327" s="323"/>
      <c r="AU327" s="323"/>
      <c r="AV327" s="323"/>
      <c r="AW327" s="323"/>
      <c r="AX327" s="323"/>
      <c r="AY327" s="323"/>
      <c r="AZ327" s="323"/>
      <c r="BA327" s="296"/>
      <c r="BB327" s="294"/>
      <c r="BC327" s="294"/>
      <c r="BD327" s="294"/>
      <c r="BE327" s="294"/>
      <c r="BF327" s="294"/>
      <c r="BG327" s="294"/>
      <c r="BH327" s="294"/>
      <c r="BI327" s="294"/>
      <c r="BJ327" s="294"/>
      <c r="BK327" s="294"/>
      <c r="BL327" s="294"/>
      <c r="BM327" s="294"/>
      <c r="BN327" s="294"/>
      <c r="BO327" s="294"/>
      <c r="BP327" s="294"/>
      <c r="BQ327" s="294"/>
      <c r="BR327" s="294"/>
      <c r="BS327" s="294"/>
      <c r="BT327" s="294"/>
      <c r="BU327" s="294"/>
      <c r="BV327" s="294"/>
      <c r="BW327" s="294"/>
      <c r="BX327" s="294"/>
      <c r="BY327" s="296"/>
      <c r="BZ327" s="322"/>
      <c r="CA327" s="322"/>
      <c r="CB327" s="322"/>
      <c r="CC327" s="322"/>
      <c r="CD327" s="322"/>
      <c r="CE327" s="322"/>
      <c r="CF327" s="322"/>
      <c r="CG327" s="322"/>
      <c r="CH327" s="322"/>
      <c r="CI327" s="322"/>
      <c r="CJ327" s="322"/>
      <c r="CK327" s="322"/>
      <c r="CL327" s="322"/>
      <c r="CM327" s="322"/>
      <c r="CN327" s="322"/>
      <c r="CO327" s="322"/>
      <c r="CP327" s="322"/>
      <c r="CQ327" s="322"/>
      <c r="CR327" s="322"/>
      <c r="CS327" s="322"/>
      <c r="CT327" s="322"/>
      <c r="CU327" s="322"/>
      <c r="CV327" s="322"/>
      <c r="CW327" s="322"/>
      <c r="CX327" s="322"/>
      <c r="CY327" s="322"/>
      <c r="CZ327" s="322"/>
    </row>
    <row r="328" s="440" customFormat="true" ht="15" customHeight="true" x14ac:dyDescent="0.2">
      <c r="B328" s="439"/>
      <c r="Z328" s="323"/>
      <c r="AA328" s="323"/>
      <c r="AB328" s="323"/>
      <c r="AC328" s="323"/>
      <c r="AD328" s="323"/>
      <c r="AE328" s="323"/>
      <c r="AF328" s="323"/>
      <c r="AG328" s="323"/>
      <c r="AH328" s="323"/>
      <c r="AI328" s="323"/>
      <c r="AJ328" s="323"/>
      <c r="AK328" s="323"/>
      <c r="AL328" s="323"/>
      <c r="AM328" s="323"/>
      <c r="AN328" s="323"/>
      <c r="AO328" s="323"/>
      <c r="AP328" s="323"/>
      <c r="AQ328" s="323"/>
      <c r="AR328" s="323"/>
      <c r="AS328" s="323"/>
      <c r="AT328" s="323"/>
      <c r="AU328" s="323"/>
      <c r="AV328" s="323"/>
      <c r="AW328" s="323"/>
      <c r="AX328" s="323"/>
      <c r="AY328" s="323"/>
      <c r="AZ328" s="323"/>
      <c r="BA328" s="296"/>
      <c r="BB328" s="294"/>
      <c r="BC328" s="294"/>
      <c r="BD328" s="294"/>
      <c r="BE328" s="294"/>
      <c r="BF328" s="294"/>
      <c r="BG328" s="294"/>
      <c r="BH328" s="294"/>
      <c r="BI328" s="294"/>
      <c r="BJ328" s="294"/>
      <c r="BK328" s="294"/>
      <c r="BL328" s="294"/>
      <c r="BM328" s="294"/>
      <c r="BN328" s="294"/>
      <c r="BO328" s="294"/>
      <c r="BP328" s="294"/>
      <c r="BQ328" s="294"/>
      <c r="BR328" s="294"/>
      <c r="BS328" s="294"/>
      <c r="BT328" s="294"/>
      <c r="BU328" s="294"/>
      <c r="BV328" s="294"/>
      <c r="BW328" s="294"/>
      <c r="BX328" s="294"/>
      <c r="BY328" s="296"/>
      <c r="BZ328" s="322"/>
      <c r="CA328" s="322"/>
      <c r="CB328" s="322"/>
      <c r="CC328" s="322"/>
      <c r="CD328" s="322"/>
      <c r="CE328" s="322"/>
      <c r="CF328" s="322"/>
      <c r="CG328" s="322"/>
      <c r="CH328" s="322"/>
      <c r="CI328" s="322"/>
      <c r="CJ328" s="322"/>
      <c r="CK328" s="322"/>
      <c r="CL328" s="322"/>
      <c r="CM328" s="322"/>
      <c r="CN328" s="322"/>
      <c r="CO328" s="322"/>
      <c r="CP328" s="322"/>
      <c r="CQ328" s="322"/>
      <c r="CR328" s="322"/>
      <c r="CS328" s="322"/>
      <c r="CT328" s="322"/>
      <c r="CU328" s="322"/>
      <c r="CV328" s="322"/>
      <c r="CW328" s="322"/>
      <c r="CX328" s="322"/>
      <c r="CY328" s="322"/>
      <c r="CZ328" s="322"/>
    </row>
    <row r="329" s="440" customFormat="true" ht="250.15" customHeight="true" x14ac:dyDescent="0.2">
      <c r="B329" s="439"/>
      <c r="Z329" s="323"/>
      <c r="AA329" s="323"/>
      <c r="AB329" s="323"/>
      <c r="AC329" s="323"/>
      <c r="AD329" s="323"/>
      <c r="AE329" s="323"/>
      <c r="AF329" s="323"/>
      <c r="AG329" s="323"/>
      <c r="AH329" s="323"/>
      <c r="AI329" s="323"/>
      <c r="AJ329" s="323"/>
      <c r="AK329" s="323"/>
      <c r="AL329" s="323"/>
      <c r="AM329" s="323"/>
      <c r="AN329" s="323"/>
      <c r="AO329" s="323"/>
      <c r="AP329" s="323"/>
      <c r="AQ329" s="323"/>
      <c r="AR329" s="323"/>
      <c r="AS329" s="323"/>
      <c r="AT329" s="323"/>
      <c r="AU329" s="323"/>
      <c r="AV329" s="323"/>
      <c r="AW329" s="323"/>
      <c r="AX329" s="323"/>
      <c r="AY329" s="323"/>
      <c r="AZ329" s="323"/>
      <c r="BA329" s="296"/>
      <c r="BB329" s="294"/>
      <c r="BC329" s="294"/>
      <c r="BD329" s="294"/>
      <c r="BE329" s="294"/>
      <c r="BF329" s="294"/>
      <c r="BG329" s="294"/>
      <c r="BH329" s="294"/>
      <c r="BI329" s="294"/>
      <c r="BJ329" s="294"/>
      <c r="BK329" s="294"/>
      <c r="BL329" s="294"/>
      <c r="BM329" s="294"/>
      <c r="BN329" s="294"/>
      <c r="BO329" s="294"/>
      <c r="BP329" s="294"/>
      <c r="BQ329" s="294"/>
      <c r="BR329" s="294"/>
      <c r="BS329" s="294"/>
      <c r="BT329" s="294"/>
      <c r="BU329" s="294"/>
      <c r="BV329" s="294"/>
      <c r="BW329" s="294"/>
      <c r="BX329" s="294"/>
      <c r="BY329" s="296"/>
      <c r="BZ329" s="322"/>
      <c r="CA329" s="322"/>
      <c r="CB329" s="322"/>
      <c r="CC329" s="322"/>
      <c r="CD329" s="322"/>
      <c r="CE329" s="322"/>
      <c r="CF329" s="322"/>
      <c r="CG329" s="322"/>
      <c r="CH329" s="322"/>
      <c r="CI329" s="322"/>
      <c r="CJ329" s="322"/>
      <c r="CK329" s="322"/>
      <c r="CL329" s="322"/>
      <c r="CM329" s="322"/>
      <c r="CN329" s="322"/>
      <c r="CO329" s="322"/>
      <c r="CP329" s="322"/>
      <c r="CQ329" s="322"/>
      <c r="CR329" s="322"/>
      <c r="CS329" s="322"/>
      <c r="CT329" s="322"/>
      <c r="CU329" s="322"/>
      <c r="CV329" s="322"/>
      <c r="CW329" s="322"/>
      <c r="CX329" s="322"/>
      <c r="CY329" s="322"/>
      <c r="CZ329" s="322"/>
    </row>
    <row r="330" s="416" customFormat="true" ht="19.15" customHeight="true" x14ac:dyDescent="0.2">
      <c r="B330" s="415"/>
      <c r="Z330" s="689"/>
      <c r="AA330" s="689"/>
      <c r="AB330" s="689"/>
      <c r="AC330" s="689"/>
      <c r="AD330" s="689"/>
      <c r="AE330" s="689"/>
      <c r="AF330" s="689"/>
      <c r="AG330" s="689"/>
      <c r="AH330" s="689"/>
      <c r="AI330" s="689"/>
      <c r="AJ330" s="689"/>
      <c r="AK330" s="689"/>
      <c r="AL330" s="689"/>
      <c r="AM330" s="689"/>
      <c r="AN330" s="689"/>
      <c r="AO330" s="689"/>
      <c r="AP330" s="689"/>
      <c r="AQ330" s="689"/>
      <c r="AR330" s="689"/>
      <c r="AS330" s="689"/>
      <c r="AT330" s="689"/>
      <c r="AU330" s="689"/>
      <c r="AV330" s="689"/>
      <c r="AW330" s="689"/>
      <c r="AX330" s="689"/>
      <c r="AY330" s="689"/>
      <c r="AZ330" s="689"/>
      <c r="BA330" s="299"/>
      <c r="BB330" s="299"/>
      <c r="BC330" s="496"/>
      <c r="BD330" s="496"/>
      <c r="BE330" s="496"/>
      <c r="BF330" s="496"/>
      <c r="BG330" s="496"/>
      <c r="BH330" s="496"/>
      <c r="BI330" s="496"/>
      <c r="BJ330" s="496"/>
      <c r="BK330" s="496"/>
      <c r="BL330" s="496"/>
      <c r="BM330" s="496"/>
      <c r="BN330" s="496"/>
      <c r="BO330" s="496"/>
      <c r="BP330" s="496"/>
      <c r="BQ330" s="496"/>
      <c r="BR330" s="496"/>
      <c r="BS330" s="496"/>
      <c r="BT330" s="496"/>
      <c r="BU330" s="496"/>
      <c r="BV330" s="496"/>
      <c r="BW330" s="496"/>
      <c r="BX330" s="496"/>
      <c r="BY330" s="496"/>
      <c r="BZ330" s="689"/>
      <c r="CA330" s="689"/>
      <c r="CB330" s="689"/>
      <c r="CC330" s="689"/>
      <c r="CD330" s="689"/>
      <c r="CE330" s="689"/>
      <c r="CF330" s="689"/>
      <c r="CG330" s="689"/>
      <c r="CH330" s="689"/>
      <c r="CI330" s="689"/>
      <c r="CJ330" s="689"/>
      <c r="CK330" s="689"/>
      <c r="CL330" s="689"/>
      <c r="CM330" s="689"/>
      <c r="CN330" s="689"/>
      <c r="CO330" s="689"/>
      <c r="CP330" s="689"/>
      <c r="CQ330" s="689"/>
      <c r="CR330" s="689"/>
      <c r="CS330" s="689"/>
      <c r="CT330" s="689"/>
      <c r="CU330" s="689"/>
      <c r="CV330" s="689"/>
      <c r="CW330" s="689"/>
      <c r="CX330" s="689"/>
      <c r="CY330" s="689"/>
      <c r="CZ330" s="689"/>
    </row>
    <row r="331" s="416" customFormat="true" ht="15" customHeight="true" x14ac:dyDescent="0.2">
      <c r="B331" s="415"/>
      <c r="Z331" s="689"/>
      <c r="AA331" s="689"/>
      <c r="AB331" s="689"/>
      <c r="AC331" s="689"/>
      <c r="AD331" s="689"/>
      <c r="AE331" s="689"/>
      <c r="AF331" s="689"/>
      <c r="AG331" s="689"/>
      <c r="AH331" s="689"/>
      <c r="AI331" s="689"/>
      <c r="AJ331" s="689"/>
      <c r="AK331" s="689"/>
      <c r="AL331" s="689"/>
      <c r="AM331" s="689"/>
      <c r="AN331" s="689"/>
      <c r="AO331" s="689"/>
      <c r="AP331" s="689"/>
      <c r="AQ331" s="689"/>
      <c r="AR331" s="689"/>
      <c r="AS331" s="689"/>
      <c r="AT331" s="689"/>
      <c r="AU331" s="689"/>
      <c r="AV331" s="689"/>
      <c r="AW331" s="689"/>
      <c r="AX331" s="689"/>
      <c r="AY331" s="689"/>
      <c r="AZ331" s="689"/>
      <c r="BA331" s="299"/>
      <c r="BB331" s="299"/>
      <c r="BC331" s="496"/>
      <c r="BD331" s="496"/>
      <c r="BE331" s="496"/>
      <c r="BF331" s="496"/>
      <c r="BG331" s="496"/>
      <c r="BH331" s="496"/>
      <c r="BI331" s="496"/>
      <c r="BJ331" s="496"/>
      <c r="BK331" s="496"/>
      <c r="BL331" s="496"/>
      <c r="BM331" s="496"/>
      <c r="BN331" s="496"/>
      <c r="BO331" s="496"/>
      <c r="BP331" s="496"/>
      <c r="BQ331" s="496"/>
      <c r="BR331" s="496"/>
      <c r="BS331" s="496"/>
      <c r="BT331" s="496"/>
      <c r="BU331" s="496"/>
      <c r="BV331" s="496"/>
      <c r="BW331" s="496"/>
      <c r="BX331" s="496"/>
      <c r="BY331" s="496"/>
      <c r="BZ331" s="689"/>
      <c r="CA331" s="689"/>
      <c r="CB331" s="689"/>
      <c r="CC331" s="689"/>
      <c r="CD331" s="689"/>
      <c r="CE331" s="689"/>
      <c r="CF331" s="689"/>
      <c r="CG331" s="689"/>
      <c r="CH331" s="689"/>
      <c r="CI331" s="689"/>
      <c r="CJ331" s="689"/>
      <c r="CK331" s="689"/>
      <c r="CL331" s="689"/>
      <c r="CM331" s="689"/>
      <c r="CN331" s="689"/>
      <c r="CO331" s="689"/>
      <c r="CP331" s="689"/>
      <c r="CQ331" s="689"/>
      <c r="CR331" s="689"/>
      <c r="CS331" s="689"/>
      <c r="CT331" s="689"/>
      <c r="CU331" s="689"/>
      <c r="CV331" s="689"/>
      <c r="CW331" s="689"/>
      <c r="CX331" s="689"/>
      <c r="CY331" s="689"/>
      <c r="CZ331" s="689"/>
    </row>
    <row r="332" s="416" customFormat="true" ht="15" customHeight="true" x14ac:dyDescent="0.2">
      <c r="B332" s="415"/>
      <c r="Z332" s="689"/>
      <c r="AA332" s="689"/>
      <c r="AB332" s="689"/>
      <c r="AC332" s="689"/>
      <c r="AD332" s="689"/>
      <c r="AE332" s="689"/>
      <c r="AF332" s="689"/>
      <c r="AG332" s="689"/>
      <c r="AH332" s="689"/>
      <c r="AI332" s="689"/>
      <c r="AJ332" s="689"/>
      <c r="AK332" s="689"/>
      <c r="AL332" s="689"/>
      <c r="AM332" s="689"/>
      <c r="AN332" s="689"/>
      <c r="AO332" s="689"/>
      <c r="AP332" s="689"/>
      <c r="AQ332" s="689"/>
      <c r="AR332" s="689"/>
      <c r="AS332" s="689"/>
      <c r="AT332" s="689"/>
      <c r="AU332" s="689"/>
      <c r="AV332" s="689"/>
      <c r="AW332" s="689"/>
      <c r="AX332" s="689"/>
      <c r="AY332" s="689"/>
      <c r="AZ332" s="689"/>
      <c r="BA332" s="299"/>
      <c r="BB332" s="299"/>
      <c r="BC332" s="496"/>
      <c r="BD332" s="496"/>
      <c r="BE332" s="496"/>
      <c r="BF332" s="496"/>
      <c r="BG332" s="496"/>
      <c r="BH332" s="496"/>
      <c r="BI332" s="496"/>
      <c r="BJ332" s="496"/>
      <c r="BK332" s="496"/>
      <c r="BL332" s="496"/>
      <c r="BM332" s="496"/>
      <c r="BN332" s="496"/>
      <c r="BO332" s="496"/>
      <c r="BP332" s="496"/>
      <c r="BQ332" s="496"/>
      <c r="BR332" s="496"/>
      <c r="BS332" s="496"/>
      <c r="BT332" s="496"/>
      <c r="BU332" s="496"/>
      <c r="BV332" s="496"/>
      <c r="BW332" s="496"/>
      <c r="BX332" s="496"/>
      <c r="BY332" s="496"/>
      <c r="BZ332" s="689"/>
      <c r="CA332" s="689"/>
      <c r="CB332" s="689"/>
      <c r="CC332" s="689"/>
      <c r="CD332" s="689"/>
      <c r="CE332" s="689"/>
      <c r="CF332" s="689"/>
      <c r="CG332" s="689"/>
      <c r="CH332" s="689"/>
      <c r="CI332" s="689"/>
      <c r="CJ332" s="689"/>
      <c r="CK332" s="689"/>
      <c r="CL332" s="689"/>
      <c r="CM332" s="689"/>
      <c r="CN332" s="689"/>
      <c r="CO332" s="689"/>
      <c r="CP332" s="689"/>
      <c r="CQ332" s="689"/>
      <c r="CR332" s="689"/>
      <c r="CS332" s="689"/>
      <c r="CT332" s="689"/>
      <c r="CU332" s="689"/>
      <c r="CV332" s="689"/>
      <c r="CW332" s="689"/>
      <c r="CX332" s="689"/>
      <c r="CY332" s="689"/>
      <c r="CZ332" s="689"/>
    </row>
    <row r="333" s="416" customFormat="true" ht="15" customHeight="true" x14ac:dyDescent="0.2">
      <c r="B333" s="415"/>
      <c r="Z333" s="689"/>
      <c r="AA333" s="689"/>
      <c r="AB333" s="689"/>
      <c r="AC333" s="689"/>
      <c r="AD333" s="689"/>
      <c r="AE333" s="689"/>
      <c r="AF333" s="689"/>
      <c r="AG333" s="689"/>
      <c r="AH333" s="689"/>
      <c r="AI333" s="689"/>
      <c r="AJ333" s="689"/>
      <c r="AK333" s="689"/>
      <c r="AL333" s="689"/>
      <c r="AM333" s="689"/>
      <c r="AN333" s="689"/>
      <c r="AO333" s="689"/>
      <c r="AP333" s="689"/>
      <c r="AQ333" s="689"/>
      <c r="AR333" s="689"/>
      <c r="AS333" s="689"/>
      <c r="AT333" s="689"/>
      <c r="AU333" s="689"/>
      <c r="AV333" s="689"/>
      <c r="AW333" s="689"/>
      <c r="AX333" s="689"/>
      <c r="AY333" s="689"/>
      <c r="AZ333" s="689"/>
      <c r="BA333" s="299"/>
      <c r="BB333" s="299"/>
      <c r="BC333" s="496"/>
      <c r="BD333" s="496"/>
      <c r="BE333" s="496"/>
      <c r="BF333" s="496"/>
      <c r="BG333" s="496"/>
      <c r="BH333" s="496"/>
      <c r="BI333" s="496"/>
      <c r="BJ333" s="496"/>
      <c r="BK333" s="496"/>
      <c r="BL333" s="496"/>
      <c r="BM333" s="496"/>
      <c r="BN333" s="496"/>
      <c r="BO333" s="496"/>
      <c r="BP333" s="496"/>
      <c r="BQ333" s="496"/>
      <c r="BR333" s="496"/>
      <c r="BS333" s="496"/>
      <c r="BT333" s="496"/>
      <c r="BU333" s="496"/>
      <c r="BV333" s="496"/>
      <c r="BW333" s="496"/>
      <c r="BX333" s="496"/>
      <c r="BY333" s="496"/>
      <c r="BZ333" s="689"/>
      <c r="CA333" s="689"/>
      <c r="CB333" s="689"/>
      <c r="CC333" s="689"/>
      <c r="CD333" s="689"/>
      <c r="CE333" s="689"/>
      <c r="CF333" s="689"/>
      <c r="CG333" s="689"/>
      <c r="CH333" s="689"/>
      <c r="CI333" s="689"/>
      <c r="CJ333" s="689"/>
      <c r="CK333" s="689"/>
      <c r="CL333" s="689"/>
      <c r="CM333" s="689"/>
      <c r="CN333" s="689"/>
      <c r="CO333" s="689"/>
      <c r="CP333" s="689"/>
      <c r="CQ333" s="689"/>
      <c r="CR333" s="689"/>
      <c r="CS333" s="689"/>
      <c r="CT333" s="689"/>
      <c r="CU333" s="689"/>
      <c r="CV333" s="689"/>
      <c r="CW333" s="689"/>
      <c r="CX333" s="689"/>
      <c r="CY333" s="689"/>
      <c r="CZ333" s="689"/>
    </row>
    <row r="334" s="416" customFormat="true" ht="15" customHeight="true" x14ac:dyDescent="0.2">
      <c r="B334" s="415"/>
      <c r="Z334" s="689"/>
      <c r="AA334" s="689"/>
      <c r="AB334" s="689"/>
      <c r="AC334" s="689"/>
      <c r="AD334" s="689"/>
      <c r="AE334" s="689"/>
      <c r="AF334" s="689"/>
      <c r="AG334" s="689"/>
      <c r="AH334" s="689"/>
      <c r="AI334" s="689"/>
      <c r="AJ334" s="689"/>
      <c r="AK334" s="689"/>
      <c r="AL334" s="689"/>
      <c r="AM334" s="689"/>
      <c r="AN334" s="689"/>
      <c r="AO334" s="689"/>
      <c r="AP334" s="689"/>
      <c r="AQ334" s="689"/>
      <c r="AR334" s="689"/>
      <c r="AS334" s="689"/>
      <c r="AT334" s="689"/>
      <c r="AU334" s="689"/>
      <c r="AV334" s="689"/>
      <c r="AW334" s="689"/>
      <c r="AX334" s="689"/>
      <c r="AY334" s="689"/>
      <c r="AZ334" s="689"/>
      <c r="BA334" s="299"/>
      <c r="BB334" s="299"/>
      <c r="BC334" s="496"/>
      <c r="BD334" s="496"/>
      <c r="BE334" s="496"/>
      <c r="BF334" s="496"/>
      <c r="BG334" s="496"/>
      <c r="BH334" s="496"/>
      <c r="BI334" s="496"/>
      <c r="BJ334" s="496"/>
      <c r="BK334" s="496"/>
      <c r="BL334" s="496"/>
      <c r="BM334" s="496"/>
      <c r="BN334" s="496"/>
      <c r="BO334" s="496"/>
      <c r="BP334" s="496"/>
      <c r="BQ334" s="496"/>
      <c r="BR334" s="496"/>
      <c r="BS334" s="496"/>
      <c r="BT334" s="496"/>
      <c r="BU334" s="496"/>
      <c r="BV334" s="496"/>
      <c r="BW334" s="496"/>
      <c r="BX334" s="496"/>
      <c r="BY334" s="496"/>
      <c r="BZ334" s="689"/>
      <c r="CA334" s="689"/>
      <c r="CB334" s="689"/>
      <c r="CC334" s="689"/>
      <c r="CD334" s="689"/>
      <c r="CE334" s="689"/>
      <c r="CF334" s="689"/>
      <c r="CG334" s="689"/>
      <c r="CH334" s="689"/>
      <c r="CI334" s="689"/>
      <c r="CJ334" s="689"/>
      <c r="CK334" s="689"/>
      <c r="CL334" s="689"/>
      <c r="CM334" s="689"/>
      <c r="CN334" s="689"/>
      <c r="CO334" s="689"/>
      <c r="CP334" s="689"/>
      <c r="CQ334" s="689"/>
      <c r="CR334" s="689"/>
      <c r="CS334" s="689"/>
      <c r="CT334" s="689"/>
      <c r="CU334" s="689"/>
      <c r="CV334" s="689"/>
      <c r="CW334" s="689"/>
      <c r="CX334" s="689"/>
      <c r="CY334" s="689"/>
      <c r="CZ334" s="689"/>
    </row>
    <row r="335" s="416" customFormat="true" ht="15" customHeight="true" x14ac:dyDescent="0.2">
      <c r="B335" s="415"/>
      <c r="Z335" s="689"/>
      <c r="AA335" s="689"/>
      <c r="AB335" s="689"/>
      <c r="AC335" s="689"/>
      <c r="AD335" s="689"/>
      <c r="AE335" s="689"/>
      <c r="AF335" s="689"/>
      <c r="AG335" s="689"/>
      <c r="AH335" s="689"/>
      <c r="AI335" s="689"/>
      <c r="AJ335" s="689"/>
      <c r="AK335" s="689"/>
      <c r="AL335" s="689"/>
      <c r="AM335" s="689"/>
      <c r="AN335" s="689"/>
      <c r="AO335" s="689"/>
      <c r="AP335" s="689"/>
      <c r="AQ335" s="689"/>
      <c r="AR335" s="689"/>
      <c r="AS335" s="689"/>
      <c r="AT335" s="689"/>
      <c r="AU335" s="689"/>
      <c r="AV335" s="689"/>
      <c r="AW335" s="689"/>
      <c r="AX335" s="689"/>
      <c r="AY335" s="689"/>
      <c r="AZ335" s="689"/>
      <c r="BA335" s="299"/>
      <c r="BB335" s="299"/>
      <c r="BC335" s="496"/>
      <c r="BD335" s="496"/>
      <c r="BE335" s="496"/>
      <c r="BF335" s="496"/>
      <c r="BG335" s="496"/>
      <c r="BH335" s="496"/>
      <c r="BI335" s="496"/>
      <c r="BJ335" s="496"/>
      <c r="BK335" s="496"/>
      <c r="BL335" s="496"/>
      <c r="BM335" s="496"/>
      <c r="BN335" s="496"/>
      <c r="BO335" s="496"/>
      <c r="BP335" s="496"/>
      <c r="BQ335" s="496"/>
      <c r="BR335" s="496"/>
      <c r="BS335" s="496"/>
      <c r="BT335" s="496"/>
      <c r="BU335" s="496"/>
      <c r="BV335" s="496"/>
      <c r="BW335" s="496"/>
      <c r="BX335" s="496"/>
      <c r="BY335" s="496"/>
      <c r="BZ335" s="689"/>
      <c r="CA335" s="689"/>
      <c r="CB335" s="689"/>
      <c r="CC335" s="689"/>
      <c r="CD335" s="689"/>
      <c r="CE335" s="689"/>
      <c r="CF335" s="689"/>
      <c r="CG335" s="689"/>
      <c r="CH335" s="689"/>
      <c r="CI335" s="689"/>
      <c r="CJ335" s="689"/>
      <c r="CK335" s="689"/>
      <c r="CL335" s="689"/>
      <c r="CM335" s="689"/>
      <c r="CN335" s="689"/>
      <c r="CO335" s="689"/>
      <c r="CP335" s="689"/>
      <c r="CQ335" s="689"/>
      <c r="CR335" s="689"/>
      <c r="CS335" s="689"/>
      <c r="CT335" s="689"/>
      <c r="CU335" s="689"/>
      <c r="CV335" s="689"/>
      <c r="CW335" s="689"/>
      <c r="CX335" s="689"/>
      <c r="CY335" s="689"/>
      <c r="CZ335" s="689"/>
    </row>
    <row r="336" s="416" customFormat="true" ht="15" customHeight="true" x14ac:dyDescent="0.2">
      <c r="B336" s="415"/>
      <c r="Z336" s="689"/>
      <c r="AA336" s="689"/>
      <c r="AB336" s="689"/>
      <c r="AC336" s="689"/>
      <c r="AD336" s="689"/>
      <c r="AE336" s="689"/>
      <c r="AF336" s="689"/>
      <c r="AG336" s="689"/>
      <c r="AH336" s="689"/>
      <c r="AI336" s="689"/>
      <c r="AJ336" s="689"/>
      <c r="AK336" s="689"/>
      <c r="AL336" s="689"/>
      <c r="AM336" s="689"/>
      <c r="AN336" s="689"/>
      <c r="AO336" s="689"/>
      <c r="AP336" s="689"/>
      <c r="AQ336" s="689"/>
      <c r="AR336" s="689"/>
      <c r="AS336" s="689"/>
      <c r="AT336" s="689"/>
      <c r="AU336" s="689"/>
      <c r="AV336" s="689"/>
      <c r="AW336" s="689"/>
      <c r="AX336" s="689"/>
      <c r="AY336" s="689"/>
      <c r="AZ336" s="689"/>
      <c r="BA336" s="299"/>
      <c r="BB336" s="299"/>
      <c r="BC336" s="496"/>
      <c r="BD336" s="496"/>
      <c r="BE336" s="496"/>
      <c r="BF336" s="496"/>
      <c r="BG336" s="496"/>
      <c r="BH336" s="496"/>
      <c r="BI336" s="496"/>
      <c r="BJ336" s="496"/>
      <c r="BK336" s="496"/>
      <c r="BL336" s="496"/>
      <c r="BM336" s="496"/>
      <c r="BN336" s="496"/>
      <c r="BO336" s="496"/>
      <c r="BP336" s="496"/>
      <c r="BQ336" s="496"/>
      <c r="BR336" s="496"/>
      <c r="BS336" s="496"/>
      <c r="BT336" s="496"/>
      <c r="BU336" s="496"/>
      <c r="BV336" s="496"/>
      <c r="BW336" s="496"/>
      <c r="BX336" s="496"/>
      <c r="BY336" s="496"/>
      <c r="BZ336" s="689"/>
      <c r="CA336" s="689"/>
      <c r="CB336" s="689"/>
      <c r="CC336" s="689"/>
      <c r="CD336" s="689"/>
      <c r="CE336" s="689"/>
      <c r="CF336" s="689"/>
      <c r="CG336" s="689"/>
      <c r="CH336" s="689"/>
      <c r="CI336" s="689"/>
      <c r="CJ336" s="689"/>
      <c r="CK336" s="689"/>
      <c r="CL336" s="689"/>
      <c r="CM336" s="689"/>
      <c r="CN336" s="689"/>
      <c r="CO336" s="689"/>
      <c r="CP336" s="689"/>
      <c r="CQ336" s="689"/>
      <c r="CR336" s="689"/>
      <c r="CS336" s="689"/>
      <c r="CT336" s="689"/>
      <c r="CU336" s="689"/>
      <c r="CV336" s="689"/>
      <c r="CW336" s="689"/>
      <c r="CX336" s="689"/>
      <c r="CY336" s="689"/>
      <c r="CZ336" s="689"/>
    </row>
    <row r="337" s="416" customFormat="true" ht="18" customHeight="true" x14ac:dyDescent="0.2">
      <c r="B337" s="415"/>
      <c r="Z337" s="689"/>
      <c r="AA337" s="689"/>
      <c r="AB337" s="689"/>
      <c r="AC337" s="689"/>
      <c r="AD337" s="689"/>
      <c r="AE337" s="689"/>
      <c r="AF337" s="689"/>
      <c r="AG337" s="689"/>
      <c r="AH337" s="689"/>
      <c r="AI337" s="689"/>
      <c r="AJ337" s="689"/>
      <c r="AK337" s="689"/>
      <c r="AL337" s="689"/>
      <c r="AM337" s="689"/>
      <c r="AN337" s="689"/>
      <c r="AO337" s="689"/>
      <c r="AP337" s="689"/>
      <c r="AQ337" s="689"/>
      <c r="AR337" s="689"/>
      <c r="AS337" s="689"/>
      <c r="AT337" s="689"/>
      <c r="AU337" s="689"/>
      <c r="AV337" s="689"/>
      <c r="AW337" s="689"/>
      <c r="AX337" s="689"/>
      <c r="AY337" s="689"/>
      <c r="AZ337" s="689"/>
      <c r="BA337" s="299"/>
      <c r="BB337" s="299"/>
      <c r="BC337" s="496"/>
      <c r="BD337" s="496"/>
      <c r="BE337" s="496"/>
      <c r="BF337" s="496"/>
      <c r="BG337" s="496"/>
      <c r="BH337" s="496"/>
      <c r="BI337" s="496"/>
      <c r="BJ337" s="496"/>
      <c r="BK337" s="496"/>
      <c r="BL337" s="496"/>
      <c r="BM337" s="496"/>
      <c r="BN337" s="496"/>
      <c r="BO337" s="496"/>
      <c r="BP337" s="496"/>
      <c r="BQ337" s="496"/>
      <c r="BR337" s="496"/>
      <c r="BS337" s="496"/>
      <c r="BT337" s="496"/>
      <c r="BU337" s="496"/>
      <c r="BV337" s="496"/>
      <c r="BW337" s="496"/>
      <c r="BX337" s="496"/>
      <c r="BY337" s="496"/>
      <c r="BZ337" s="689"/>
      <c r="CA337" s="689"/>
      <c r="CB337" s="689"/>
      <c r="CC337" s="689"/>
      <c r="CD337" s="689"/>
      <c r="CE337" s="689"/>
      <c r="CF337" s="689"/>
      <c r="CG337" s="689"/>
      <c r="CH337" s="689"/>
      <c r="CI337" s="689"/>
      <c r="CJ337" s="689"/>
      <c r="CK337" s="689"/>
      <c r="CL337" s="689"/>
      <c r="CM337" s="689"/>
      <c r="CN337" s="689"/>
      <c r="CO337" s="689"/>
      <c r="CP337" s="689"/>
      <c r="CQ337" s="689"/>
      <c r="CR337" s="689"/>
      <c r="CS337" s="689"/>
      <c r="CT337" s="689"/>
      <c r="CU337" s="689"/>
      <c r="CV337" s="689"/>
      <c r="CW337" s="689"/>
      <c r="CX337" s="689"/>
      <c r="CY337" s="689"/>
      <c r="CZ337" s="689"/>
    </row>
    <row r="338" s="416" customFormat="true" ht="18" customHeight="true" x14ac:dyDescent="0.2">
      <c r="B338" s="415"/>
      <c r="Z338" s="689"/>
      <c r="AA338" s="689"/>
      <c r="AB338" s="689"/>
      <c r="AC338" s="689"/>
      <c r="AD338" s="689"/>
      <c r="AE338" s="689"/>
      <c r="AF338" s="689"/>
      <c r="AG338" s="689"/>
      <c r="AH338" s="689"/>
      <c r="AI338" s="689"/>
      <c r="AJ338" s="689"/>
      <c r="AK338" s="689"/>
      <c r="AL338" s="689"/>
      <c r="AM338" s="689"/>
      <c r="AN338" s="689"/>
      <c r="AO338" s="689"/>
      <c r="AP338" s="689"/>
      <c r="AQ338" s="689"/>
      <c r="AR338" s="689"/>
      <c r="AS338" s="689"/>
      <c r="AT338" s="689"/>
      <c r="AU338" s="689"/>
      <c r="AV338" s="689"/>
      <c r="AW338" s="689"/>
      <c r="AX338" s="689"/>
      <c r="AY338" s="689"/>
      <c r="AZ338" s="689"/>
      <c r="BA338" s="299"/>
      <c r="BB338" s="299"/>
      <c r="BC338" s="496"/>
      <c r="BD338" s="496"/>
      <c r="BE338" s="496"/>
      <c r="BF338" s="496"/>
      <c r="BG338" s="496"/>
      <c r="BH338" s="496"/>
      <c r="BI338" s="496"/>
      <c r="BJ338" s="496"/>
      <c r="BK338" s="496"/>
      <c r="BL338" s="496"/>
      <c r="BM338" s="496"/>
      <c r="BN338" s="496"/>
      <c r="BO338" s="496"/>
      <c r="BP338" s="496"/>
      <c r="BQ338" s="496"/>
      <c r="BR338" s="496"/>
      <c r="BS338" s="496"/>
      <c r="BT338" s="496"/>
      <c r="BU338" s="496"/>
      <c r="BV338" s="496"/>
      <c r="BW338" s="496"/>
      <c r="BX338" s="496"/>
      <c r="BY338" s="496"/>
      <c r="BZ338" s="689"/>
      <c r="CA338" s="689"/>
      <c r="CB338" s="689"/>
      <c r="CC338" s="689"/>
      <c r="CD338" s="689"/>
      <c r="CE338" s="689"/>
      <c r="CF338" s="689"/>
      <c r="CG338" s="689"/>
      <c r="CH338" s="689"/>
      <c r="CI338" s="689"/>
      <c r="CJ338" s="689"/>
      <c r="CK338" s="689"/>
      <c r="CL338" s="689"/>
      <c r="CM338" s="689"/>
      <c r="CN338" s="689"/>
      <c r="CO338" s="689"/>
      <c r="CP338" s="689"/>
      <c r="CQ338" s="689"/>
      <c r="CR338" s="689"/>
      <c r="CS338" s="689"/>
      <c r="CT338" s="689"/>
      <c r="CU338" s="689"/>
      <c r="CV338" s="689"/>
      <c r="CW338" s="689"/>
      <c r="CX338" s="689"/>
      <c r="CY338" s="689"/>
      <c r="CZ338" s="689"/>
    </row>
    <row r="339" s="440" customFormat="true" ht="15" customHeight="true" x14ac:dyDescent="0.2">
      <c r="B339" s="439"/>
      <c r="Z339" s="323"/>
      <c r="AA339" s="323"/>
      <c r="AB339" s="323"/>
      <c r="AC339" s="323"/>
      <c r="AD339" s="323"/>
      <c r="AE339" s="323"/>
      <c r="AF339" s="323"/>
      <c r="AG339" s="323"/>
      <c r="AH339" s="323"/>
      <c r="AI339" s="323"/>
      <c r="AJ339" s="323"/>
      <c r="AK339" s="323"/>
      <c r="AL339" s="323"/>
      <c r="AM339" s="323"/>
      <c r="AN339" s="323"/>
      <c r="AO339" s="323"/>
      <c r="AP339" s="323"/>
      <c r="AQ339" s="323"/>
      <c r="AR339" s="323"/>
      <c r="AS339" s="323"/>
      <c r="AT339" s="323"/>
      <c r="AU339" s="323"/>
      <c r="AV339" s="323"/>
      <c r="AW339" s="323"/>
      <c r="AX339" s="323"/>
      <c r="AY339" s="323"/>
      <c r="AZ339" s="323"/>
      <c r="BA339" s="324" t="s">
        <v>128</v>
      </c>
      <c r="BB339" s="281" t="s">
        <v>127</v>
      </c>
      <c r="BC339" s="823" t="s">
        <v>114</v>
      </c>
      <c r="BD339" s="824"/>
      <c r="BE339" s="824"/>
      <c r="BF339" s="824"/>
      <c r="BG339" s="825"/>
      <c r="BH339" s="823" t="s">
        <v>38</v>
      </c>
      <c r="BI339" s="824"/>
      <c r="BJ339" s="824"/>
      <c r="BK339" s="824"/>
      <c r="BL339" s="825"/>
      <c r="BM339" s="823" t="s">
        <v>37</v>
      </c>
      <c r="BN339" s="824"/>
      <c r="BO339" s="824"/>
      <c r="BP339" s="824"/>
      <c r="BQ339" s="826"/>
      <c r="BR339" s="15" t="s">
        <v>137</v>
      </c>
      <c r="BS339" s="378"/>
      <c r="BT339" s="378"/>
      <c r="BU339" s="378"/>
      <c r="BV339" s="378"/>
      <c r="BW339" s="378"/>
      <c r="BX339" s="378"/>
      <c r="BY339" s="378"/>
      <c r="BZ339" s="322"/>
      <c r="CA339" s="322"/>
      <c r="CB339" s="322"/>
      <c r="CC339" s="322"/>
      <c r="CD339" s="322"/>
      <c r="CE339" s="322"/>
      <c r="CF339" s="322"/>
      <c r="CG339" s="322"/>
      <c r="CH339" s="322"/>
      <c r="CI339" s="322"/>
      <c r="CJ339" s="322"/>
      <c r="CK339" s="322"/>
      <c r="CL339" s="322"/>
      <c r="CM339" s="322"/>
      <c r="CN339" s="322"/>
      <c r="CO339" s="322"/>
      <c r="CP339" s="322"/>
      <c r="CQ339" s="322"/>
      <c r="CR339" s="322"/>
      <c r="CS339" s="322"/>
      <c r="CT339" s="322"/>
      <c r="CU339" s="322"/>
      <c r="CV339" s="322"/>
      <c r="CW339" s="322"/>
      <c r="CX339" s="322"/>
      <c r="CY339" s="322"/>
      <c r="CZ339" s="322"/>
    </row>
    <row r="340" s="440" customFormat="true" ht="24" x14ac:dyDescent="0.2">
      <c r="B340" s="439"/>
      <c r="Z340" s="323"/>
      <c r="AA340" s="323"/>
      <c r="AB340" s="323"/>
      <c r="AC340" s="323"/>
      <c r="AD340" s="323"/>
      <c r="AE340" s="323"/>
      <c r="AF340" s="323"/>
      <c r="AG340" s="323"/>
      <c r="AH340" s="323"/>
      <c r="AI340" s="323"/>
      <c r="AJ340" s="323"/>
      <c r="AK340" s="323"/>
      <c r="AL340" s="323"/>
      <c r="AM340" s="323"/>
      <c r="AN340" s="323"/>
      <c r="AO340" s="323"/>
      <c r="AP340" s="323"/>
      <c r="AQ340" s="323"/>
      <c r="AR340" s="323"/>
      <c r="AS340" s="323"/>
      <c r="AT340" s="323"/>
      <c r="AU340" s="323"/>
      <c r="AV340" s="323"/>
      <c r="AW340" s="323"/>
      <c r="AX340" s="323"/>
      <c r="AY340" s="323"/>
      <c r="AZ340" s="323"/>
      <c r="BA340" s="312" t="s">
        <v>126</v>
      </c>
      <c r="BB340" s="311"/>
      <c r="BC340" s="400" t="s">
        <v>0</v>
      </c>
      <c r="BD340" s="462" t="s">
        <v>1</v>
      </c>
      <c r="BE340" s="462" t="s">
        <v>2</v>
      </c>
      <c r="BF340" s="462" t="s">
        <v>3</v>
      </c>
      <c r="BG340" s="401" t="s">
        <v>4</v>
      </c>
      <c r="BH340" s="400" t="s">
        <v>0</v>
      </c>
      <c r="BI340" s="462" t="s">
        <v>1</v>
      </c>
      <c r="BJ340" s="462" t="s">
        <v>2</v>
      </c>
      <c r="BK340" s="462" t="s">
        <v>3</v>
      </c>
      <c r="BL340" s="401" t="s">
        <v>4</v>
      </c>
      <c r="BM340" s="400" t="s">
        <v>0</v>
      </c>
      <c r="BN340" s="462" t="s">
        <v>1</v>
      </c>
      <c r="BO340" s="462" t="s">
        <v>2</v>
      </c>
      <c r="BP340" s="462" t="s">
        <v>3</v>
      </c>
      <c r="BQ340" s="401" t="s">
        <v>4</v>
      </c>
      <c r="BR340" s="400" t="s">
        <v>146</v>
      </c>
      <c r="BS340" s="462" t="s">
        <v>147</v>
      </c>
      <c r="BT340" s="462" t="s">
        <v>148</v>
      </c>
      <c r="BU340" s="462" t="s">
        <v>149</v>
      </c>
      <c r="BV340" s="462" t="s">
        <v>150</v>
      </c>
      <c r="BW340" s="462" t="s">
        <v>151</v>
      </c>
      <c r="BX340" s="462" t="s">
        <v>152</v>
      </c>
      <c r="BY340" s="463" t="s">
        <v>153</v>
      </c>
      <c r="BZ340" s="164"/>
      <c r="CA340" s="164"/>
      <c r="CB340" s="164"/>
      <c r="CC340" s="164"/>
      <c r="CD340" s="164"/>
      <c r="CE340" s="164"/>
      <c r="CF340" s="164"/>
      <c r="CG340" s="164"/>
      <c r="CH340" s="164"/>
      <c r="CI340" s="164"/>
      <c r="CJ340" s="164"/>
      <c r="CK340" s="164"/>
      <c r="CL340" s="164"/>
      <c r="CM340" s="164"/>
      <c r="CN340" s="164"/>
      <c r="CO340" s="164"/>
      <c r="CP340" s="164"/>
      <c r="CQ340" s="164"/>
      <c r="CR340" s="164"/>
      <c r="CS340" s="164"/>
      <c r="CT340" s="164"/>
      <c r="CU340" s="164"/>
      <c r="CV340" s="164"/>
      <c r="CW340" s="164"/>
      <c r="CX340" s="164"/>
      <c r="CY340" s="164"/>
      <c r="CZ340" s="164"/>
    </row>
    <row r="341" s="440" customFormat="true" ht="15" customHeight="true" x14ac:dyDescent="0.2">
      <c r="B341" s="439"/>
      <c r="Z341" s="323"/>
      <c r="AA341" s="323"/>
      <c r="AB341" s="323"/>
      <c r="AC341" s="323"/>
      <c r="AD341" s="323"/>
      <c r="AE341" s="323"/>
      <c r="AF341" s="323"/>
      <c r="AG341" s="323"/>
      <c r="AH341" s="323"/>
      <c r="AI341" s="323"/>
      <c r="AJ341" s="323"/>
      <c r="AK341" s="323"/>
      <c r="AL341" s="323"/>
      <c r="AM341" s="323"/>
      <c r="AN341" s="323"/>
      <c r="AO341" s="323"/>
      <c r="AP341" s="323"/>
      <c r="AQ341" s="323"/>
      <c r="AR341" s="323"/>
      <c r="AS341" s="323"/>
      <c r="AT341" s="323"/>
      <c r="AU341" s="323"/>
      <c r="AV341" s="323"/>
      <c r="AW341" s="323"/>
      <c r="AX341" s="323"/>
      <c r="AY341" s="323"/>
      <c r="AZ341" s="323"/>
      <c r="BA341" s="827" t="s">
        <v>144</v>
      </c>
      <c r="BB341" s="499" t="s">
        <v>49</v>
      </c>
      <c r="BC341" s="42" t="s">
        <v>35</v>
      </c>
      <c r="BD341" s="38" t="s">
        <v>35</v>
      </c>
      <c r="BE341" s="38" t="s">
        <v>35</v>
      </c>
      <c r="BF341" s="38" t="s">
        <v>35</v>
      </c>
      <c r="BG341" s="33" t="s">
        <v>35</v>
      </c>
      <c r="BH341" s="42" t="s">
        <v>35</v>
      </c>
      <c r="BI341" s="38" t="s">
        <v>35</v>
      </c>
      <c r="BJ341" s="38" t="s">
        <v>35</v>
      </c>
      <c r="BK341" s="38" t="s">
        <v>35</v>
      </c>
      <c r="BL341" s="33" t="s">
        <v>35</v>
      </c>
      <c r="BM341" s="42" t="s">
        <v>35</v>
      </c>
      <c r="BN341" s="38" t="s">
        <v>35</v>
      </c>
      <c r="BO341" s="38" t="s">
        <v>35</v>
      </c>
      <c r="BP341" s="38" t="s">
        <v>35</v>
      </c>
      <c r="BQ341" s="33" t="s">
        <v>35</v>
      </c>
      <c r="BR341" s="42" t="s">
        <v>35</v>
      </c>
      <c r="BS341" s="38" t="s">
        <v>35</v>
      </c>
      <c r="BT341" s="38" t="s">
        <v>35</v>
      </c>
      <c r="BU341" s="38" t="s">
        <v>35</v>
      </c>
      <c r="BV341" s="38" t="s">
        <v>35</v>
      </c>
      <c r="BW341" s="38" t="s">
        <v>35</v>
      </c>
      <c r="BX341" s="38" t="s">
        <v>35</v>
      </c>
      <c r="BY341" s="27" t="s">
        <v>35</v>
      </c>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440" customFormat="true" ht="15" customHeight="true" x14ac:dyDescent="0.2">
      <c r="B342" s="439"/>
      <c r="Z342" s="323"/>
      <c r="AA342" s="323"/>
      <c r="AB342" s="323"/>
      <c r="AC342" s="323"/>
      <c r="AD342" s="323"/>
      <c r="AE342" s="323"/>
      <c r="AF342" s="323"/>
      <c r="AG342" s="323"/>
      <c r="AH342" s="323"/>
      <c r="AI342" s="323"/>
      <c r="AJ342" s="323"/>
      <c r="AK342" s="323"/>
      <c r="AL342" s="323"/>
      <c r="AM342" s="323"/>
      <c r="AN342" s="323"/>
      <c r="AO342" s="323"/>
      <c r="AP342" s="323"/>
      <c r="AQ342" s="323"/>
      <c r="AR342" s="323"/>
      <c r="AS342" s="323"/>
      <c r="AT342" s="323"/>
      <c r="AU342" s="323"/>
      <c r="AV342" s="323"/>
      <c r="AW342" s="323"/>
      <c r="AX342" s="323"/>
      <c r="AY342" s="323"/>
      <c r="AZ342" s="323"/>
      <c r="BA342" s="821"/>
      <c r="BB342" s="497" t="s">
        <v>48</v>
      </c>
      <c r="BC342" s="41" t="s">
        <v>35</v>
      </c>
      <c r="BD342" s="37" t="s">
        <v>35</v>
      </c>
      <c r="BE342" s="37" t="s">
        <v>35</v>
      </c>
      <c r="BF342" s="37" t="s">
        <v>35</v>
      </c>
      <c r="BG342" s="32" t="s">
        <v>35</v>
      </c>
      <c r="BH342" s="41" t="s">
        <v>35</v>
      </c>
      <c r="BI342" s="37" t="s">
        <v>35</v>
      </c>
      <c r="BJ342" s="37" t="s">
        <v>35</v>
      </c>
      <c r="BK342" s="37" t="s">
        <v>35</v>
      </c>
      <c r="BL342" s="32" t="s">
        <v>35</v>
      </c>
      <c r="BM342" s="41" t="s">
        <v>35</v>
      </c>
      <c r="BN342" s="37" t="s">
        <v>35</v>
      </c>
      <c r="BO342" s="37" t="s">
        <v>35</v>
      </c>
      <c r="BP342" s="37" t="s">
        <v>35</v>
      </c>
      <c r="BQ342" s="32" t="s">
        <v>35</v>
      </c>
      <c r="BR342" s="41" t="s">
        <v>35</v>
      </c>
      <c r="BS342" s="37" t="s">
        <v>35</v>
      </c>
      <c r="BT342" s="37" t="s">
        <v>35</v>
      </c>
      <c r="BU342" s="37" t="s">
        <v>35</v>
      </c>
      <c r="BV342" s="37" t="s">
        <v>35</v>
      </c>
      <c r="BW342" s="37" t="s">
        <v>35</v>
      </c>
      <c r="BX342" s="37" t="s">
        <v>35</v>
      </c>
      <c r="BY342" s="26" t="s">
        <v>35</v>
      </c>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440" customFormat="true" ht="15" customHeight="true" x14ac:dyDescent="0.2">
      <c r="B343" s="439"/>
      <c r="Z343" s="323"/>
      <c r="AA343" s="323"/>
      <c r="AB343" s="323"/>
      <c r="AC343" s="323"/>
      <c r="AD343" s="323"/>
      <c r="AE343" s="323"/>
      <c r="AF343" s="323"/>
      <c r="AG343" s="323"/>
      <c r="AH343" s="323"/>
      <c r="AI343" s="323"/>
      <c r="AJ343" s="323"/>
      <c r="AK343" s="323"/>
      <c r="AL343" s="323"/>
      <c r="AM343" s="323"/>
      <c r="AN343" s="323"/>
      <c r="AO343" s="323"/>
      <c r="AP343" s="323"/>
      <c r="AQ343" s="323"/>
      <c r="AR343" s="323"/>
      <c r="AS343" s="323"/>
      <c r="AT343" s="323"/>
      <c r="AU343" s="323"/>
      <c r="AV343" s="323"/>
      <c r="AW343" s="323"/>
      <c r="AX343" s="323"/>
      <c r="AY343" s="323"/>
      <c r="AZ343" s="323"/>
      <c r="BA343" s="828" t="s">
        <v>139</v>
      </c>
      <c r="BB343" s="497" t="s">
        <v>49</v>
      </c>
      <c r="BC343" s="41" t="s">
        <v>35</v>
      </c>
      <c r="BD343" s="37" t="s">
        <v>35</v>
      </c>
      <c r="BE343" s="37" t="s">
        <v>35</v>
      </c>
      <c r="BF343" s="37" t="s">
        <v>35</v>
      </c>
      <c r="BG343" s="32" t="s">
        <v>35</v>
      </c>
      <c r="BH343" s="41" t="s">
        <v>35</v>
      </c>
      <c r="BI343" s="37" t="s">
        <v>35</v>
      </c>
      <c r="BJ343" s="37" t="s">
        <v>35</v>
      </c>
      <c r="BK343" s="37" t="s">
        <v>35</v>
      </c>
      <c r="BL343" s="32" t="s">
        <v>35</v>
      </c>
      <c r="BM343" s="41" t="s">
        <v>35</v>
      </c>
      <c r="BN343" s="37" t="s">
        <v>35</v>
      </c>
      <c r="BO343" s="37" t="s">
        <v>35</v>
      </c>
      <c r="BP343" s="37" t="s">
        <v>35</v>
      </c>
      <c r="BQ343" s="32" t="s">
        <v>35</v>
      </c>
      <c r="BR343" s="41" t="s">
        <v>35</v>
      </c>
      <c r="BS343" s="37" t="s">
        <v>35</v>
      </c>
      <c r="BT343" s="37" t="s">
        <v>35</v>
      </c>
      <c r="BU343" s="37" t="s">
        <v>35</v>
      </c>
      <c r="BV343" s="37" t="s">
        <v>35</v>
      </c>
      <c r="BW343" s="37" t="s">
        <v>35</v>
      </c>
      <c r="BX343" s="37" t="s">
        <v>35</v>
      </c>
      <c r="BY343" s="26" t="s">
        <v>35</v>
      </c>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440" customFormat="true" ht="15" customHeight="true" x14ac:dyDescent="0.2">
      <c r="B344" s="439"/>
      <c r="Z344" s="323"/>
      <c r="AA344" s="323"/>
      <c r="AB344" s="323"/>
      <c r="AC344" s="323"/>
      <c r="AD344" s="323"/>
      <c r="AE344" s="323"/>
      <c r="AF344" s="323"/>
      <c r="AG344" s="323"/>
      <c r="AH344" s="323"/>
      <c r="AI344" s="323"/>
      <c r="AJ344" s="323"/>
      <c r="AK344" s="323"/>
      <c r="AL344" s="323"/>
      <c r="AM344" s="323"/>
      <c r="AN344" s="323"/>
      <c r="AO344" s="323"/>
      <c r="AP344" s="323"/>
      <c r="AQ344" s="323"/>
      <c r="AR344" s="323"/>
      <c r="AS344" s="323"/>
      <c r="AT344" s="323"/>
      <c r="AU344" s="323"/>
      <c r="AV344" s="323"/>
      <c r="AW344" s="323"/>
      <c r="AX344" s="323"/>
      <c r="AY344" s="323"/>
      <c r="AZ344" s="323"/>
      <c r="BA344" s="821"/>
      <c r="BB344" s="497" t="s">
        <v>48</v>
      </c>
      <c r="BC344" s="41" t="s">
        <v>35</v>
      </c>
      <c r="BD344" s="37" t="s">
        <v>35</v>
      </c>
      <c r="BE344" s="37" t="s">
        <v>35</v>
      </c>
      <c r="BF344" s="37" t="s">
        <v>35</v>
      </c>
      <c r="BG344" s="32" t="s">
        <v>35</v>
      </c>
      <c r="BH344" s="41" t="s">
        <v>35</v>
      </c>
      <c r="BI344" s="37" t="s">
        <v>35</v>
      </c>
      <c r="BJ344" s="37" t="s">
        <v>35</v>
      </c>
      <c r="BK344" s="37" t="s">
        <v>35</v>
      </c>
      <c r="BL344" s="32" t="s">
        <v>35</v>
      </c>
      <c r="BM344" s="41" t="s">
        <v>35</v>
      </c>
      <c r="BN344" s="37" t="s">
        <v>35</v>
      </c>
      <c r="BO344" s="37" t="s">
        <v>35</v>
      </c>
      <c r="BP344" s="37" t="s">
        <v>35</v>
      </c>
      <c r="BQ344" s="32" t="s">
        <v>35</v>
      </c>
      <c r="BR344" s="41" t="s">
        <v>35</v>
      </c>
      <c r="BS344" s="37" t="s">
        <v>35</v>
      </c>
      <c r="BT344" s="37" t="s">
        <v>35</v>
      </c>
      <c r="BU344" s="37" t="s">
        <v>35</v>
      </c>
      <c r="BV344" s="37" t="s">
        <v>35</v>
      </c>
      <c r="BW344" s="37" t="s">
        <v>35</v>
      </c>
      <c r="BX344" s="37" t="s">
        <v>35</v>
      </c>
      <c r="BY344" s="26" t="s">
        <v>35</v>
      </c>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440" customFormat="true" ht="15" customHeight="true" x14ac:dyDescent="0.2">
      <c r="B345" s="439"/>
      <c r="Z345" s="323"/>
      <c r="AA345" s="323"/>
      <c r="AB345" s="323"/>
      <c r="AC345" s="323"/>
      <c r="AD345" s="323"/>
      <c r="AE345" s="323"/>
      <c r="AF345" s="323"/>
      <c r="AG345" s="323"/>
      <c r="AH345" s="323"/>
      <c r="AI345" s="323"/>
      <c r="AJ345" s="323"/>
      <c r="AK345" s="323"/>
      <c r="AL345" s="323"/>
      <c r="AM345" s="323"/>
      <c r="AN345" s="323"/>
      <c r="AO345" s="323"/>
      <c r="AP345" s="323"/>
      <c r="AQ345" s="323"/>
      <c r="AR345" s="323"/>
      <c r="AS345" s="323"/>
      <c r="AT345" s="323"/>
      <c r="AU345" s="323"/>
      <c r="AV345" s="323"/>
      <c r="AW345" s="323"/>
      <c r="AX345" s="323"/>
      <c r="AY345" s="323"/>
      <c r="AZ345" s="323"/>
      <c r="BA345" s="828" t="s">
        <v>140</v>
      </c>
      <c r="BB345" s="497" t="s">
        <v>49</v>
      </c>
      <c r="BC345" s="41" t="s">
        <v>35</v>
      </c>
      <c r="BD345" s="37" t="s">
        <v>35</v>
      </c>
      <c r="BE345" s="37" t="s">
        <v>35</v>
      </c>
      <c r="BF345" s="37" t="s">
        <v>35</v>
      </c>
      <c r="BG345" s="32" t="s">
        <v>35</v>
      </c>
      <c r="BH345" s="41" t="s">
        <v>35</v>
      </c>
      <c r="BI345" s="37" t="s">
        <v>35</v>
      </c>
      <c r="BJ345" s="37" t="s">
        <v>35</v>
      </c>
      <c r="BK345" s="37" t="s">
        <v>35</v>
      </c>
      <c r="BL345" s="32" t="s">
        <v>35</v>
      </c>
      <c r="BM345" s="41" t="s">
        <v>35</v>
      </c>
      <c r="BN345" s="37" t="s">
        <v>35</v>
      </c>
      <c r="BO345" s="37" t="s">
        <v>35</v>
      </c>
      <c r="BP345" s="37" t="s">
        <v>35</v>
      </c>
      <c r="BQ345" s="32" t="s">
        <v>35</v>
      </c>
      <c r="BR345" s="41" t="s">
        <v>35</v>
      </c>
      <c r="BS345" s="37" t="s">
        <v>35</v>
      </c>
      <c r="BT345" s="37" t="s">
        <v>35</v>
      </c>
      <c r="BU345" s="37" t="s">
        <v>35</v>
      </c>
      <c r="BV345" s="37" t="s">
        <v>35</v>
      </c>
      <c r="BW345" s="37" t="s">
        <v>35</v>
      </c>
      <c r="BX345" s="37" t="s">
        <v>35</v>
      </c>
      <c r="BY345" s="26" t="s">
        <v>35</v>
      </c>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440" customFormat="true" ht="15" customHeight="true" x14ac:dyDescent="0.2">
      <c r="B346" s="439"/>
      <c r="Z346" s="323"/>
      <c r="AA346" s="323"/>
      <c r="AB346" s="323"/>
      <c r="AC346" s="323"/>
      <c r="AD346" s="323"/>
      <c r="AE346" s="323"/>
      <c r="AF346" s="323"/>
      <c r="AG346" s="323"/>
      <c r="AH346" s="323"/>
      <c r="AI346" s="323"/>
      <c r="AJ346" s="323"/>
      <c r="AK346" s="323"/>
      <c r="AL346" s="323"/>
      <c r="AM346" s="323"/>
      <c r="AN346" s="323"/>
      <c r="AO346" s="323"/>
      <c r="AP346" s="323"/>
      <c r="AQ346" s="323"/>
      <c r="AR346" s="323"/>
      <c r="AS346" s="323"/>
      <c r="AT346" s="323"/>
      <c r="AU346" s="323"/>
      <c r="AV346" s="323"/>
      <c r="AW346" s="323"/>
      <c r="AX346" s="323"/>
      <c r="AY346" s="323"/>
      <c r="AZ346" s="323"/>
      <c r="BA346" s="821"/>
      <c r="BB346" s="497" t="s">
        <v>48</v>
      </c>
      <c r="BC346" s="41" t="s">
        <v>35</v>
      </c>
      <c r="BD346" s="37" t="s">
        <v>35</v>
      </c>
      <c r="BE346" s="37" t="s">
        <v>35</v>
      </c>
      <c r="BF346" s="37" t="s">
        <v>35</v>
      </c>
      <c r="BG346" s="32" t="s">
        <v>35</v>
      </c>
      <c r="BH346" s="41" t="s">
        <v>35</v>
      </c>
      <c r="BI346" s="37" t="s">
        <v>35</v>
      </c>
      <c r="BJ346" s="37" t="s">
        <v>35</v>
      </c>
      <c r="BK346" s="37" t="s">
        <v>35</v>
      </c>
      <c r="BL346" s="32" t="s">
        <v>35</v>
      </c>
      <c r="BM346" s="41" t="s">
        <v>35</v>
      </c>
      <c r="BN346" s="37" t="s">
        <v>35</v>
      </c>
      <c r="BO346" s="37" t="s">
        <v>35</v>
      </c>
      <c r="BP346" s="37" t="s">
        <v>35</v>
      </c>
      <c r="BQ346" s="32" t="s">
        <v>35</v>
      </c>
      <c r="BR346" s="41" t="s">
        <v>35</v>
      </c>
      <c r="BS346" s="37" t="s">
        <v>35</v>
      </c>
      <c r="BT346" s="37" t="s">
        <v>35</v>
      </c>
      <c r="BU346" s="37" t="s">
        <v>35</v>
      </c>
      <c r="BV346" s="37" t="s">
        <v>35</v>
      </c>
      <c r="BW346" s="37" t="s">
        <v>35</v>
      </c>
      <c r="BX346" s="37" t="s">
        <v>35</v>
      </c>
      <c r="BY346" s="26" t="s">
        <v>35</v>
      </c>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440" customFormat="true" ht="15" customHeight="true" x14ac:dyDescent="0.2">
      <c r="B347" s="439"/>
      <c r="Z347" s="323"/>
      <c r="AA347" s="323"/>
      <c r="AB347" s="323"/>
      <c r="AC347" s="323"/>
      <c r="AD347" s="323"/>
      <c r="AE347" s="323"/>
      <c r="AF347" s="323"/>
      <c r="AG347" s="323"/>
      <c r="AH347" s="323"/>
      <c r="AI347" s="323"/>
      <c r="AJ347" s="323"/>
      <c r="AK347" s="323"/>
      <c r="AL347" s="323"/>
      <c r="AM347" s="323"/>
      <c r="AN347" s="323"/>
      <c r="AO347" s="323"/>
      <c r="AP347" s="323"/>
      <c r="AQ347" s="323"/>
      <c r="AR347" s="323"/>
      <c r="AS347" s="323"/>
      <c r="AT347" s="323"/>
      <c r="AU347" s="323"/>
      <c r="AV347" s="323"/>
      <c r="AW347" s="323"/>
      <c r="AX347" s="323"/>
      <c r="AY347" s="323"/>
      <c r="AZ347" s="323"/>
      <c r="BA347" s="828" t="s">
        <v>141</v>
      </c>
      <c r="BB347" s="497" t="s">
        <v>49</v>
      </c>
      <c r="BC347" s="41" t="s">
        <v>35</v>
      </c>
      <c r="BD347" s="37" t="s">
        <v>35</v>
      </c>
      <c r="BE347" s="37" t="s">
        <v>35</v>
      </c>
      <c r="BF347" s="37" t="s">
        <v>35</v>
      </c>
      <c r="BG347" s="32" t="s">
        <v>35</v>
      </c>
      <c r="BH347" s="41" t="s">
        <v>35</v>
      </c>
      <c r="BI347" s="37" t="s">
        <v>35</v>
      </c>
      <c r="BJ347" s="37" t="s">
        <v>35</v>
      </c>
      <c r="BK347" s="37" t="s">
        <v>35</v>
      </c>
      <c r="BL347" s="32" t="s">
        <v>35</v>
      </c>
      <c r="BM347" s="41" t="s">
        <v>35</v>
      </c>
      <c r="BN347" s="37" t="s">
        <v>35</v>
      </c>
      <c r="BO347" s="37" t="s">
        <v>35</v>
      </c>
      <c r="BP347" s="37" t="s">
        <v>35</v>
      </c>
      <c r="BQ347" s="32" t="s">
        <v>35</v>
      </c>
      <c r="BR347" s="41" t="s">
        <v>35</v>
      </c>
      <c r="BS347" s="37" t="s">
        <v>35</v>
      </c>
      <c r="BT347" s="37" t="s">
        <v>35</v>
      </c>
      <c r="BU347" s="37" t="s">
        <v>35</v>
      </c>
      <c r="BV347" s="37" t="s">
        <v>35</v>
      </c>
      <c r="BW347" s="37" t="s">
        <v>35</v>
      </c>
      <c r="BX347" s="37" t="s">
        <v>35</v>
      </c>
      <c r="BY347" s="26" t="s">
        <v>35</v>
      </c>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440" customFormat="true" ht="15" customHeight="true" x14ac:dyDescent="0.2">
      <c r="B348" s="439"/>
      <c r="Z348" s="323"/>
      <c r="AA348" s="323"/>
      <c r="AB348" s="323"/>
      <c r="AC348" s="323"/>
      <c r="AD348" s="323"/>
      <c r="AE348" s="323"/>
      <c r="AF348" s="323"/>
      <c r="AG348" s="323"/>
      <c r="AH348" s="323"/>
      <c r="AI348" s="323"/>
      <c r="AJ348" s="323"/>
      <c r="AK348" s="323"/>
      <c r="AL348" s="323"/>
      <c r="AM348" s="323"/>
      <c r="AN348" s="323"/>
      <c r="AO348" s="323"/>
      <c r="AP348" s="323"/>
      <c r="AQ348" s="323"/>
      <c r="AR348" s="323"/>
      <c r="AS348" s="323"/>
      <c r="AT348" s="323"/>
      <c r="AU348" s="323"/>
      <c r="AV348" s="323"/>
      <c r="AW348" s="323"/>
      <c r="AX348" s="323"/>
      <c r="AY348" s="323"/>
      <c r="AZ348" s="323"/>
      <c r="BA348" s="821"/>
      <c r="BB348" s="497" t="s">
        <v>48</v>
      </c>
      <c r="BC348" s="41" t="s">
        <v>35</v>
      </c>
      <c r="BD348" s="37" t="s">
        <v>35</v>
      </c>
      <c r="BE348" s="37" t="s">
        <v>35</v>
      </c>
      <c r="BF348" s="37" t="s">
        <v>35</v>
      </c>
      <c r="BG348" s="32" t="s">
        <v>35</v>
      </c>
      <c r="BH348" s="41" t="s">
        <v>35</v>
      </c>
      <c r="BI348" s="37" t="s">
        <v>35</v>
      </c>
      <c r="BJ348" s="37" t="s">
        <v>35</v>
      </c>
      <c r="BK348" s="37" t="s">
        <v>35</v>
      </c>
      <c r="BL348" s="32" t="s">
        <v>35</v>
      </c>
      <c r="BM348" s="41" t="s">
        <v>35</v>
      </c>
      <c r="BN348" s="37" t="s">
        <v>35</v>
      </c>
      <c r="BO348" s="37" t="s">
        <v>35</v>
      </c>
      <c r="BP348" s="37" t="s">
        <v>35</v>
      </c>
      <c r="BQ348" s="32" t="s">
        <v>35</v>
      </c>
      <c r="BR348" s="41" t="s">
        <v>35</v>
      </c>
      <c r="BS348" s="37" t="s">
        <v>35</v>
      </c>
      <c r="BT348" s="37" t="s">
        <v>35</v>
      </c>
      <c r="BU348" s="37" t="s">
        <v>35</v>
      </c>
      <c r="BV348" s="37" t="s">
        <v>35</v>
      </c>
      <c r="BW348" s="37" t="s">
        <v>35</v>
      </c>
      <c r="BX348" s="37" t="s">
        <v>35</v>
      </c>
      <c r="BY348" s="26" t="s">
        <v>35</v>
      </c>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440" customFormat="true" ht="15" customHeight="true" x14ac:dyDescent="0.2">
      <c r="B349" s="439"/>
      <c r="Z349" s="323"/>
      <c r="AA349" s="323"/>
      <c r="AB349" s="323"/>
      <c r="AC349" s="323"/>
      <c r="AD349" s="323"/>
      <c r="AE349" s="323"/>
      <c r="AF349" s="323"/>
      <c r="AG349" s="323"/>
      <c r="AH349" s="323"/>
      <c r="AI349" s="323"/>
      <c r="AJ349" s="323"/>
      <c r="AK349" s="323"/>
      <c r="AL349" s="323"/>
      <c r="AM349" s="323"/>
      <c r="AN349" s="323"/>
      <c r="AO349" s="323"/>
      <c r="AP349" s="323"/>
      <c r="AQ349" s="323"/>
      <c r="AR349" s="323"/>
      <c r="AS349" s="323"/>
      <c r="AT349" s="323"/>
      <c r="AU349" s="323"/>
      <c r="AV349" s="323"/>
      <c r="AW349" s="323"/>
      <c r="AX349" s="323"/>
      <c r="AY349" s="323"/>
      <c r="AZ349" s="323"/>
      <c r="BA349" s="828" t="s">
        <v>142</v>
      </c>
      <c r="BB349" s="497" t="s">
        <v>49</v>
      </c>
      <c r="BC349" s="41" t="s">
        <v>35</v>
      </c>
      <c r="BD349" s="37" t="s">
        <v>35</v>
      </c>
      <c r="BE349" s="37" t="s">
        <v>35</v>
      </c>
      <c r="BF349" s="37" t="s">
        <v>35</v>
      </c>
      <c r="BG349" s="32" t="s">
        <v>35</v>
      </c>
      <c r="BH349" s="41" t="s">
        <v>35</v>
      </c>
      <c r="BI349" s="37" t="s">
        <v>35</v>
      </c>
      <c r="BJ349" s="37" t="s">
        <v>35</v>
      </c>
      <c r="BK349" s="37" t="s">
        <v>35</v>
      </c>
      <c r="BL349" s="32" t="s">
        <v>35</v>
      </c>
      <c r="BM349" s="41" t="s">
        <v>35</v>
      </c>
      <c r="BN349" s="37" t="s">
        <v>35</v>
      </c>
      <c r="BO349" s="37" t="s">
        <v>35</v>
      </c>
      <c r="BP349" s="37" t="s">
        <v>35</v>
      </c>
      <c r="BQ349" s="32" t="s">
        <v>35</v>
      </c>
      <c r="BR349" s="41" t="s">
        <v>35</v>
      </c>
      <c r="BS349" s="37" t="s">
        <v>35</v>
      </c>
      <c r="BT349" s="37" t="s">
        <v>35</v>
      </c>
      <c r="BU349" s="37" t="s">
        <v>35</v>
      </c>
      <c r="BV349" s="37" t="s">
        <v>35</v>
      </c>
      <c r="BW349" s="37" t="s">
        <v>35</v>
      </c>
      <c r="BX349" s="37" t="s">
        <v>35</v>
      </c>
      <c r="BY349" s="26" t="s">
        <v>35</v>
      </c>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440" customFormat="true" ht="15" customHeight="true" x14ac:dyDescent="0.2">
      <c r="B350" s="439"/>
      <c r="Z350" s="323"/>
      <c r="AA350" s="323"/>
      <c r="AB350" s="323"/>
      <c r="AC350" s="323"/>
      <c r="AD350" s="323"/>
      <c r="AE350" s="323"/>
      <c r="AF350" s="323"/>
      <c r="AG350" s="323"/>
      <c r="AH350" s="323"/>
      <c r="AI350" s="323"/>
      <c r="AJ350" s="323"/>
      <c r="AK350" s="323"/>
      <c r="AL350" s="323"/>
      <c r="AM350" s="323"/>
      <c r="AN350" s="323"/>
      <c r="AO350" s="323"/>
      <c r="AP350" s="323"/>
      <c r="AQ350" s="323"/>
      <c r="AR350" s="323"/>
      <c r="AS350" s="323"/>
      <c r="AT350" s="323"/>
      <c r="AU350" s="323"/>
      <c r="AV350" s="323"/>
      <c r="AW350" s="323"/>
      <c r="AX350" s="323"/>
      <c r="AY350" s="323"/>
      <c r="AZ350" s="323"/>
      <c r="BA350" s="821"/>
      <c r="BB350" s="497" t="s">
        <v>48</v>
      </c>
      <c r="BC350" s="41" t="s">
        <v>35</v>
      </c>
      <c r="BD350" s="37" t="s">
        <v>35</v>
      </c>
      <c r="BE350" s="37" t="s">
        <v>35</v>
      </c>
      <c r="BF350" s="37" t="s">
        <v>35</v>
      </c>
      <c r="BG350" s="32" t="s">
        <v>35</v>
      </c>
      <c r="BH350" s="41" t="s">
        <v>35</v>
      </c>
      <c r="BI350" s="37" t="s">
        <v>35</v>
      </c>
      <c r="BJ350" s="37" t="s">
        <v>35</v>
      </c>
      <c r="BK350" s="37" t="s">
        <v>35</v>
      </c>
      <c r="BL350" s="32" t="s">
        <v>35</v>
      </c>
      <c r="BM350" s="41" t="s">
        <v>35</v>
      </c>
      <c r="BN350" s="37" t="s">
        <v>35</v>
      </c>
      <c r="BO350" s="37" t="s">
        <v>35</v>
      </c>
      <c r="BP350" s="37" t="s">
        <v>35</v>
      </c>
      <c r="BQ350" s="32" t="s">
        <v>35</v>
      </c>
      <c r="BR350" s="41" t="s">
        <v>35</v>
      </c>
      <c r="BS350" s="37" t="s">
        <v>35</v>
      </c>
      <c r="BT350" s="37" t="s">
        <v>35</v>
      </c>
      <c r="BU350" s="37" t="s">
        <v>35</v>
      </c>
      <c r="BV350" s="37" t="s">
        <v>35</v>
      </c>
      <c r="BW350" s="37" t="s">
        <v>35</v>
      </c>
      <c r="BX350" s="37" t="s">
        <v>35</v>
      </c>
      <c r="BY350" s="26" t="s">
        <v>35</v>
      </c>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440" customFormat="true" ht="15" customHeight="true" x14ac:dyDescent="0.2">
      <c r="B351" s="439"/>
      <c r="Z351" s="323"/>
      <c r="AA351" s="323"/>
      <c r="AB351" s="323"/>
      <c r="AC351" s="323"/>
      <c r="AD351" s="323"/>
      <c r="AE351" s="323"/>
      <c r="AF351" s="323"/>
      <c r="AG351" s="323"/>
      <c r="AH351" s="323"/>
      <c r="AI351" s="323"/>
      <c r="AJ351" s="323"/>
      <c r="AK351" s="323"/>
      <c r="AL351" s="323"/>
      <c r="AM351" s="323"/>
      <c r="AN351" s="323"/>
      <c r="AO351" s="323"/>
      <c r="AP351" s="323"/>
      <c r="AQ351" s="323"/>
      <c r="AR351" s="323"/>
      <c r="AS351" s="323"/>
      <c r="AT351" s="323"/>
      <c r="AU351" s="323"/>
      <c r="AV351" s="323"/>
      <c r="AW351" s="323"/>
      <c r="AX351" s="323"/>
      <c r="AY351" s="323"/>
      <c r="AZ351" s="323"/>
      <c r="BA351" s="828" t="s">
        <v>143</v>
      </c>
      <c r="BB351" s="497" t="s">
        <v>49</v>
      </c>
      <c r="BC351" s="41" t="s">
        <v>35</v>
      </c>
      <c r="BD351" s="37" t="s">
        <v>35</v>
      </c>
      <c r="BE351" s="37" t="s">
        <v>35</v>
      </c>
      <c r="BF351" s="37" t="s">
        <v>35</v>
      </c>
      <c r="BG351" s="32" t="s">
        <v>35</v>
      </c>
      <c r="BH351" s="41" t="s">
        <v>35</v>
      </c>
      <c r="BI351" s="37" t="s">
        <v>35</v>
      </c>
      <c r="BJ351" s="37" t="s">
        <v>35</v>
      </c>
      <c r="BK351" s="37" t="s">
        <v>35</v>
      </c>
      <c r="BL351" s="32" t="s">
        <v>35</v>
      </c>
      <c r="BM351" s="41" t="s">
        <v>35</v>
      </c>
      <c r="BN351" s="37" t="s">
        <v>35</v>
      </c>
      <c r="BO351" s="37" t="s">
        <v>35</v>
      </c>
      <c r="BP351" s="37" t="s">
        <v>35</v>
      </c>
      <c r="BQ351" s="32" t="s">
        <v>35</v>
      </c>
      <c r="BR351" s="41" t="s">
        <v>35</v>
      </c>
      <c r="BS351" s="37" t="s">
        <v>35</v>
      </c>
      <c r="BT351" s="37" t="s">
        <v>35</v>
      </c>
      <c r="BU351" s="37" t="s">
        <v>35</v>
      </c>
      <c r="BV351" s="37" t="s">
        <v>35</v>
      </c>
      <c r="BW351" s="37" t="s">
        <v>35</v>
      </c>
      <c r="BX351" s="37" t="s">
        <v>35</v>
      </c>
      <c r="BY351" s="26" t="s">
        <v>35</v>
      </c>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440" customFormat="true" ht="15" customHeight="true" x14ac:dyDescent="0.2">
      <c r="B352" s="439"/>
      <c r="Z352" s="323"/>
      <c r="AA352" s="323"/>
      <c r="AB352" s="323"/>
      <c r="AC352" s="323"/>
      <c r="AD352" s="323"/>
      <c r="AE352" s="323"/>
      <c r="AF352" s="323"/>
      <c r="AG352" s="323"/>
      <c r="AH352" s="323"/>
      <c r="AI352" s="323"/>
      <c r="AJ352" s="323"/>
      <c r="AK352" s="323"/>
      <c r="AL352" s="323"/>
      <c r="AM352" s="323"/>
      <c r="AN352" s="323"/>
      <c r="AO352" s="323"/>
      <c r="AP352" s="323"/>
      <c r="AQ352" s="323"/>
      <c r="AR352" s="323"/>
      <c r="AS352" s="323"/>
      <c r="AT352" s="323"/>
      <c r="AU352" s="323"/>
      <c r="AV352" s="323"/>
      <c r="AW352" s="323"/>
      <c r="AX352" s="323"/>
      <c r="AY352" s="323"/>
      <c r="AZ352" s="323"/>
      <c r="BA352" s="821"/>
      <c r="BB352" s="497" t="s">
        <v>48</v>
      </c>
      <c r="BC352" s="41" t="s">
        <v>35</v>
      </c>
      <c r="BD352" s="37" t="s">
        <v>35</v>
      </c>
      <c r="BE352" s="37" t="s">
        <v>35</v>
      </c>
      <c r="BF352" s="37" t="s">
        <v>35</v>
      </c>
      <c r="BG352" s="32" t="s">
        <v>35</v>
      </c>
      <c r="BH352" s="41" t="s">
        <v>35</v>
      </c>
      <c r="BI352" s="37" t="s">
        <v>35</v>
      </c>
      <c r="BJ352" s="37" t="s">
        <v>35</v>
      </c>
      <c r="BK352" s="37" t="s">
        <v>35</v>
      </c>
      <c r="BL352" s="32" t="s">
        <v>35</v>
      </c>
      <c r="BM352" s="41" t="s">
        <v>35</v>
      </c>
      <c r="BN352" s="37" t="s">
        <v>35</v>
      </c>
      <c r="BO352" s="37" t="s">
        <v>35</v>
      </c>
      <c r="BP352" s="37" t="s">
        <v>35</v>
      </c>
      <c r="BQ352" s="32" t="s">
        <v>35</v>
      </c>
      <c r="BR352" s="41" t="s">
        <v>35</v>
      </c>
      <c r="BS352" s="37" t="s">
        <v>35</v>
      </c>
      <c r="BT352" s="37" t="s">
        <v>35</v>
      </c>
      <c r="BU352" s="37" t="s">
        <v>35</v>
      </c>
      <c r="BV352" s="37" t="s">
        <v>35</v>
      </c>
      <c r="BW352" s="37" t="s">
        <v>35</v>
      </c>
      <c r="BX352" s="37" t="s">
        <v>35</v>
      </c>
      <c r="BY352" s="26" t="s">
        <v>35</v>
      </c>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440" customFormat="true" ht="15" customHeight="true" x14ac:dyDescent="0.2">
      <c r="B353" s="439"/>
      <c r="Z353" s="323"/>
      <c r="AA353" s="323"/>
      <c r="AB353" s="323"/>
      <c r="AC353" s="323"/>
      <c r="AD353" s="323"/>
      <c r="AE353" s="323"/>
      <c r="AF353" s="323"/>
      <c r="AG353" s="323"/>
      <c r="AH353" s="323"/>
      <c r="AI353" s="323"/>
      <c r="AJ353" s="323"/>
      <c r="AK353" s="323"/>
      <c r="AL353" s="323"/>
      <c r="AM353" s="323"/>
      <c r="AN353" s="323"/>
      <c r="AO353" s="323"/>
      <c r="AP353" s="323"/>
      <c r="AQ353" s="323"/>
      <c r="AR353" s="323"/>
      <c r="AS353" s="323"/>
      <c r="AT353" s="323"/>
      <c r="AU353" s="323"/>
      <c r="AV353" s="323"/>
      <c r="AW353" s="323"/>
      <c r="AX353" s="323"/>
      <c r="AY353" s="323"/>
      <c r="AZ353" s="323"/>
      <c r="BA353" s="828" t="s">
        <v>138</v>
      </c>
      <c r="BB353" s="497" t="s">
        <v>49</v>
      </c>
      <c r="BC353" s="41" t="s">
        <v>35</v>
      </c>
      <c r="BD353" s="37" t="s">
        <v>35</v>
      </c>
      <c r="BE353" s="37" t="s">
        <v>35</v>
      </c>
      <c r="BF353" s="37" t="s">
        <v>35</v>
      </c>
      <c r="BG353" s="32" t="s">
        <v>35</v>
      </c>
      <c r="BH353" s="41" t="s">
        <v>35</v>
      </c>
      <c r="BI353" s="37" t="s">
        <v>35</v>
      </c>
      <c r="BJ353" s="37" t="s">
        <v>35</v>
      </c>
      <c r="BK353" s="37" t="s">
        <v>35</v>
      </c>
      <c r="BL353" s="32" t="s">
        <v>35</v>
      </c>
      <c r="BM353" s="41" t="s">
        <v>35</v>
      </c>
      <c r="BN353" s="37" t="s">
        <v>35</v>
      </c>
      <c r="BO353" s="37" t="s">
        <v>35</v>
      </c>
      <c r="BP353" s="37" t="s">
        <v>35</v>
      </c>
      <c r="BQ353" s="32" t="s">
        <v>35</v>
      </c>
      <c r="BR353" s="41" t="s">
        <v>35</v>
      </c>
      <c r="BS353" s="37" t="s">
        <v>35</v>
      </c>
      <c r="BT353" s="37" t="s">
        <v>35</v>
      </c>
      <c r="BU353" s="37" t="s">
        <v>35</v>
      </c>
      <c r="BV353" s="37" t="s">
        <v>35</v>
      </c>
      <c r="BW353" s="37" t="s">
        <v>35</v>
      </c>
      <c r="BX353" s="37" t="s">
        <v>35</v>
      </c>
      <c r="BY353" s="26" t="s">
        <v>35</v>
      </c>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440" customFormat="true" ht="15" customHeight="true" x14ac:dyDescent="0.2">
      <c r="B354" s="439"/>
      <c r="Z354" s="323"/>
      <c r="AA354" s="323"/>
      <c r="AB354" s="323"/>
      <c r="AC354" s="323"/>
      <c r="AD354" s="323"/>
      <c r="AE354" s="323"/>
      <c r="AF354" s="323"/>
      <c r="AG354" s="323"/>
      <c r="AH354" s="323"/>
      <c r="AI354" s="323"/>
      <c r="AJ354" s="323"/>
      <c r="AK354" s="323"/>
      <c r="AL354" s="323"/>
      <c r="AM354" s="323"/>
      <c r="AN354" s="323"/>
      <c r="AO354" s="323"/>
      <c r="AP354" s="323"/>
      <c r="AQ354" s="323"/>
      <c r="AR354" s="323"/>
      <c r="AS354" s="323"/>
      <c r="AT354" s="323"/>
      <c r="AU354" s="323"/>
      <c r="AV354" s="323"/>
      <c r="AW354" s="323"/>
      <c r="AX354" s="323"/>
      <c r="AY354" s="323"/>
      <c r="AZ354" s="323"/>
      <c r="BA354" s="822"/>
      <c r="BB354" s="498" t="s">
        <v>48</v>
      </c>
      <c r="BC354" s="40" t="s">
        <v>35</v>
      </c>
      <c r="BD354" s="36" t="s">
        <v>35</v>
      </c>
      <c r="BE354" s="36" t="s">
        <v>35</v>
      </c>
      <c r="BF354" s="36" t="s">
        <v>35</v>
      </c>
      <c r="BG354" s="31" t="s">
        <v>35</v>
      </c>
      <c r="BH354" s="40" t="s">
        <v>35</v>
      </c>
      <c r="BI354" s="36" t="s">
        <v>35</v>
      </c>
      <c r="BJ354" s="36" t="s">
        <v>35</v>
      </c>
      <c r="BK354" s="36" t="s">
        <v>35</v>
      </c>
      <c r="BL354" s="31" t="s">
        <v>35</v>
      </c>
      <c r="BM354" s="40" t="s">
        <v>35</v>
      </c>
      <c r="BN354" s="36" t="s">
        <v>35</v>
      </c>
      <c r="BO354" s="36" t="s">
        <v>35</v>
      </c>
      <c r="BP354" s="36" t="s">
        <v>35</v>
      </c>
      <c r="BQ354" s="31" t="s">
        <v>35</v>
      </c>
      <c r="BR354" s="40" t="s">
        <v>35</v>
      </c>
      <c r="BS354" s="36" t="s">
        <v>35</v>
      </c>
      <c r="BT354" s="36" t="s">
        <v>35</v>
      </c>
      <c r="BU354" s="36" t="s">
        <v>35</v>
      </c>
      <c r="BV354" s="36" t="s">
        <v>35</v>
      </c>
      <c r="BW354" s="36" t="s">
        <v>35</v>
      </c>
      <c r="BX354" s="36" t="s">
        <v>35</v>
      </c>
      <c r="BY354" s="25" t="s">
        <v>35</v>
      </c>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440" customFormat="true" ht="15" customHeight="true" x14ac:dyDescent="0.2">
      <c r="B355" s="439"/>
      <c r="Z355" s="323"/>
      <c r="AA355" s="323"/>
      <c r="AB355" s="323"/>
      <c r="AC355" s="323"/>
      <c r="AD355" s="323"/>
      <c r="AE355" s="323"/>
      <c r="AF355" s="323"/>
      <c r="AG355" s="323"/>
      <c r="AH355" s="323"/>
      <c r="AI355" s="323"/>
      <c r="AJ355" s="323"/>
      <c r="AK355" s="323"/>
      <c r="AL355" s="323"/>
      <c r="AM355" s="323"/>
      <c r="AN355" s="323"/>
      <c r="AO355" s="323"/>
      <c r="AP355" s="323"/>
      <c r="AQ355" s="323"/>
      <c r="AR355" s="323"/>
      <c r="AS355" s="323"/>
      <c r="AT355" s="323"/>
      <c r="AU355" s="323"/>
      <c r="AV355" s="323"/>
      <c r="AW355" s="323"/>
      <c r="AX355" s="323"/>
      <c r="AY355" s="323"/>
      <c r="AZ355" s="323"/>
      <c r="BA355" s="344"/>
      <c r="BB355" s="299"/>
      <c r="BC355" s="387"/>
      <c r="BD355" s="387"/>
      <c r="BE355" s="387"/>
      <c r="BF355" s="387"/>
      <c r="BG355" s="387"/>
      <c r="BH355" s="387"/>
      <c r="BI355" s="387"/>
      <c r="BJ355" s="387"/>
      <c r="BK355" s="387"/>
      <c r="BL355" s="387"/>
      <c r="BM355" s="387"/>
      <c r="BN355" s="387"/>
      <c r="BO355" s="387"/>
      <c r="BP355" s="387"/>
      <c r="BQ355" s="387"/>
      <c r="BR355" s="387"/>
      <c r="BS355" s="387"/>
      <c r="BT355" s="387"/>
      <c r="BU355" s="387"/>
      <c r="BV355" s="387"/>
      <c r="BW355" s="387"/>
      <c r="BX355" s="387"/>
      <c r="BY355" s="387"/>
      <c r="BZ355" s="694"/>
      <c r="CA355" s="694"/>
      <c r="CB355" s="694"/>
      <c r="CC355" s="694"/>
      <c r="CD355" s="694"/>
      <c r="CE355" s="694"/>
      <c r="CF355" s="694"/>
      <c r="CG355" s="694"/>
      <c r="CH355" s="694"/>
      <c r="CI355" s="694"/>
      <c r="CJ355" s="694"/>
      <c r="CK355" s="694"/>
      <c r="CL355" s="694"/>
      <c r="CM355" s="694"/>
      <c r="CN355" s="694"/>
      <c r="CO355" s="694"/>
      <c r="CP355" s="694"/>
      <c r="CQ355" s="694"/>
      <c r="CR355" s="694"/>
      <c r="CS355" s="694"/>
      <c r="CT355" s="694"/>
      <c r="CU355" s="694"/>
      <c r="CV355" s="694"/>
      <c r="CW355" s="694"/>
      <c r="CX355" s="694"/>
      <c r="CY355" s="694"/>
      <c r="CZ355" s="694"/>
    </row>
    <row r="356" s="440" customFormat="true" ht="15" customHeight="true" x14ac:dyDescent="0.2">
      <c r="B356" s="439"/>
      <c r="Z356" s="323"/>
      <c r="AA356" s="323"/>
      <c r="AB356" s="323"/>
      <c r="AC356" s="323"/>
      <c r="AD356" s="323"/>
      <c r="AE356" s="323"/>
      <c r="AF356" s="323"/>
      <c r="AG356" s="323"/>
      <c r="AH356" s="323"/>
      <c r="AI356" s="323"/>
      <c r="AJ356" s="323"/>
      <c r="AK356" s="323"/>
      <c r="AL356" s="323"/>
      <c r="AM356" s="323"/>
      <c r="AN356" s="323"/>
      <c r="AO356" s="323"/>
      <c r="AP356" s="323"/>
      <c r="AQ356" s="323"/>
      <c r="AR356" s="323"/>
      <c r="AS356" s="323"/>
      <c r="AT356" s="323"/>
      <c r="AU356" s="323"/>
      <c r="AV356" s="323"/>
      <c r="AW356" s="323"/>
      <c r="AX356" s="323"/>
      <c r="AY356" s="323"/>
      <c r="AZ356" s="323"/>
      <c r="BA356" s="344"/>
      <c r="BB356" s="299"/>
      <c r="BC356" s="344"/>
      <c r="BD356" s="344"/>
      <c r="BE356" s="344"/>
      <c r="BF356" s="344"/>
      <c r="BG356" s="344"/>
      <c r="BH356" s="344"/>
      <c r="BI356" s="344"/>
      <c r="BJ356" s="344"/>
      <c r="BK356" s="344"/>
      <c r="BL356" s="344"/>
      <c r="BM356" s="344"/>
      <c r="BN356" s="344"/>
      <c r="BO356" s="344"/>
      <c r="BP356" s="344"/>
      <c r="BQ356" s="344"/>
      <c r="BR356" s="344"/>
      <c r="BS356" s="344"/>
      <c r="BT356" s="344"/>
      <c r="BU356" s="344"/>
      <c r="BV356" s="344"/>
      <c r="BW356" s="344"/>
      <c r="BX356" s="344"/>
      <c r="BY356" s="344"/>
      <c r="BZ356" s="323"/>
      <c r="CA356" s="323"/>
      <c r="CB356" s="323"/>
      <c r="CC356" s="323"/>
      <c r="CD356" s="323"/>
      <c r="CE356" s="323"/>
      <c r="CF356" s="323"/>
      <c r="CG356" s="323"/>
      <c r="CH356" s="323"/>
      <c r="CI356" s="323"/>
      <c r="CJ356" s="323"/>
      <c r="CK356" s="323"/>
      <c r="CL356" s="323"/>
      <c r="CM356" s="323"/>
      <c r="CN356" s="323"/>
      <c r="CO356" s="323"/>
      <c r="CP356" s="323"/>
      <c r="CQ356" s="323"/>
      <c r="CR356" s="323"/>
      <c r="CS356" s="323"/>
      <c r="CT356" s="323"/>
      <c r="CU356" s="323"/>
      <c r="CV356" s="323"/>
      <c r="CW356" s="323"/>
      <c r="CX356" s="323"/>
      <c r="CY356" s="323"/>
      <c r="CZ356" s="323"/>
    </row>
    <row r="357" s="295" customFormat="true" ht="15" customHeight="true" x14ac:dyDescent="0.2">
      <c r="B357" s="297"/>
      <c r="Z357" s="323"/>
      <c r="AA357" s="323"/>
      <c r="AB357" s="323"/>
      <c r="AC357" s="323"/>
      <c r="AD357" s="323"/>
      <c r="AE357" s="323"/>
      <c r="AF357" s="323"/>
      <c r="AG357" s="323"/>
      <c r="AH357" s="323"/>
      <c r="AI357" s="323"/>
      <c r="AJ357" s="323"/>
      <c r="AK357" s="323"/>
      <c r="AL357" s="323"/>
      <c r="AM357" s="323"/>
      <c r="AN357" s="323"/>
      <c r="AO357" s="323"/>
      <c r="AP357" s="323"/>
      <c r="AQ357" s="323"/>
      <c r="AR357" s="323"/>
      <c r="AS357" s="323"/>
      <c r="AT357" s="323"/>
      <c r="AU357" s="323"/>
      <c r="AV357" s="323"/>
      <c r="AW357" s="323"/>
      <c r="AX357" s="323"/>
      <c r="AY357" s="323"/>
      <c r="AZ357" s="323"/>
      <c r="BA357" s="344"/>
      <c r="BB357" s="299"/>
      <c r="BC357" s="344"/>
      <c r="BD357" s="344"/>
      <c r="BE357" s="344"/>
      <c r="BF357" s="344"/>
      <c r="BG357" s="344"/>
      <c r="BH357" s="344"/>
      <c r="BI357" s="344"/>
      <c r="BJ357" s="344"/>
      <c r="BK357" s="344"/>
      <c r="BL357" s="344"/>
      <c r="BM357" s="344"/>
      <c r="BN357" s="344"/>
      <c r="BO357" s="344"/>
      <c r="BP357" s="344"/>
      <c r="BQ357" s="344"/>
      <c r="BR357" s="344"/>
      <c r="BS357" s="344"/>
      <c r="BT357" s="344"/>
      <c r="BU357" s="344"/>
      <c r="BV357" s="344"/>
      <c r="BW357" s="344"/>
      <c r="BX357" s="344"/>
      <c r="BY357" s="344"/>
      <c r="BZ357" s="323"/>
      <c r="CA357" s="323"/>
      <c r="CB357" s="323"/>
      <c r="CC357" s="323"/>
      <c r="CD357" s="323"/>
      <c r="CE357" s="323"/>
      <c r="CF357" s="323"/>
      <c r="CG357" s="323"/>
      <c r="CH357" s="323"/>
      <c r="CI357" s="323"/>
      <c r="CJ357" s="323"/>
      <c r="CK357" s="323"/>
      <c r="CL357" s="323"/>
      <c r="CM357" s="323"/>
      <c r="CN357" s="323"/>
      <c r="CO357" s="323"/>
      <c r="CP357" s="323"/>
      <c r="CQ357" s="323"/>
      <c r="CR357" s="323"/>
      <c r="CS357" s="323"/>
      <c r="CT357" s="323"/>
      <c r="CU357" s="323"/>
      <c r="CV357" s="323"/>
      <c r="CW357" s="323"/>
      <c r="CX357" s="323"/>
      <c r="CY357" s="323"/>
      <c r="CZ357" s="323"/>
    </row>
    <row r="358" s="295" customFormat="true" ht="15" customHeight="true" x14ac:dyDescent="0.2">
      <c r="B358" s="297"/>
      <c r="Z358" s="323"/>
      <c r="AA358" s="323"/>
      <c r="AB358" s="323"/>
      <c r="AC358" s="323"/>
      <c r="AD358" s="323"/>
      <c r="AE358" s="323"/>
      <c r="AF358" s="323"/>
      <c r="AG358" s="323"/>
      <c r="AH358" s="323"/>
      <c r="AI358" s="323"/>
      <c r="AJ358" s="323"/>
      <c r="AK358" s="323"/>
      <c r="AL358" s="323"/>
      <c r="AM358" s="323"/>
      <c r="AN358" s="323"/>
      <c r="AO358" s="323"/>
      <c r="AP358" s="323"/>
      <c r="AQ358" s="323"/>
      <c r="AR358" s="323"/>
      <c r="AS358" s="323"/>
      <c r="AT358" s="323"/>
      <c r="AU358" s="323"/>
      <c r="AV358" s="323"/>
      <c r="AW358" s="323"/>
      <c r="AX358" s="323"/>
      <c r="AY358" s="323"/>
      <c r="AZ358" s="323"/>
      <c r="BA358" s="344"/>
      <c r="BB358" s="299"/>
      <c r="BC358" s="344"/>
      <c r="BD358" s="344"/>
      <c r="BE358" s="344"/>
      <c r="BF358" s="344"/>
      <c r="BG358" s="344"/>
      <c r="BH358" s="344"/>
      <c r="BI358" s="344"/>
      <c r="BJ358" s="344"/>
      <c r="BK358" s="344"/>
      <c r="BL358" s="344"/>
      <c r="BM358" s="344"/>
      <c r="BN358" s="344"/>
      <c r="BO358" s="344"/>
      <c r="BP358" s="344"/>
      <c r="BQ358" s="344"/>
      <c r="BR358" s="344"/>
      <c r="BS358" s="344"/>
      <c r="BT358" s="344"/>
      <c r="BU358" s="344"/>
      <c r="BV358" s="344"/>
      <c r="BW358" s="344"/>
      <c r="BX358" s="344"/>
      <c r="BY358" s="344"/>
      <c r="BZ358" s="323"/>
      <c r="CA358" s="323"/>
      <c r="CB358" s="323"/>
      <c r="CC358" s="323"/>
      <c r="CD358" s="323"/>
      <c r="CE358" s="323"/>
      <c r="CF358" s="323"/>
      <c r="CG358" s="323"/>
      <c r="CH358" s="323"/>
      <c r="CI358" s="323"/>
      <c r="CJ358" s="323"/>
      <c r="CK358" s="323"/>
      <c r="CL358" s="323"/>
      <c r="CM358" s="323"/>
      <c r="CN358" s="323"/>
      <c r="CO358" s="323"/>
      <c r="CP358" s="323"/>
      <c r="CQ358" s="323"/>
      <c r="CR358" s="323"/>
      <c r="CS358" s="323"/>
      <c r="CT358" s="323"/>
      <c r="CU358" s="323"/>
      <c r="CV358" s="323"/>
      <c r="CW358" s="323"/>
      <c r="CX358" s="323"/>
      <c r="CY358" s="323"/>
      <c r="CZ358" s="323"/>
    </row>
    <row r="359" s="295" customFormat="true" ht="15" customHeight="true" x14ac:dyDescent="0.2">
      <c r="B359" s="297"/>
      <c r="Z359" s="323"/>
      <c r="AA359" s="323"/>
      <c r="AB359" s="323"/>
      <c r="AC359" s="323"/>
      <c r="AD359" s="323"/>
      <c r="AE359" s="323"/>
      <c r="AF359" s="323"/>
      <c r="AG359" s="323"/>
      <c r="AH359" s="323"/>
      <c r="AI359" s="323"/>
      <c r="AJ359" s="323"/>
      <c r="AK359" s="323"/>
      <c r="AL359" s="323"/>
      <c r="AM359" s="323"/>
      <c r="AN359" s="323"/>
      <c r="AO359" s="323"/>
      <c r="AP359" s="323"/>
      <c r="AQ359" s="323"/>
      <c r="AR359" s="323"/>
      <c r="AS359" s="323"/>
      <c r="AT359" s="323"/>
      <c r="AU359" s="323"/>
      <c r="AV359" s="323"/>
      <c r="AW359" s="323"/>
      <c r="AX359" s="323"/>
      <c r="AY359" s="323"/>
      <c r="AZ359" s="323"/>
      <c r="BA359" s="344"/>
      <c r="BB359" s="299"/>
      <c r="BC359" s="344"/>
      <c r="BD359" s="344"/>
      <c r="BE359" s="344"/>
      <c r="BF359" s="344"/>
      <c r="BG359" s="344"/>
      <c r="BH359" s="344"/>
      <c r="BI359" s="344"/>
      <c r="BJ359" s="344"/>
      <c r="BK359" s="344"/>
      <c r="BL359" s="344"/>
      <c r="BM359" s="344"/>
      <c r="BN359" s="344"/>
      <c r="BO359" s="344"/>
      <c r="BP359" s="344"/>
      <c r="BQ359" s="344"/>
      <c r="BR359" s="344"/>
      <c r="BS359" s="344"/>
      <c r="BT359" s="344"/>
      <c r="BU359" s="344"/>
      <c r="BV359" s="344"/>
      <c r="BW359" s="344"/>
      <c r="BX359" s="344"/>
      <c r="BY359" s="344"/>
      <c r="BZ359" s="323"/>
      <c r="CA359" s="323"/>
      <c r="CB359" s="323"/>
      <c r="CC359" s="323"/>
      <c r="CD359" s="323"/>
      <c r="CE359" s="323"/>
      <c r="CF359" s="323"/>
      <c r="CG359" s="323"/>
      <c r="CH359" s="323"/>
      <c r="CI359" s="323"/>
      <c r="CJ359" s="323"/>
      <c r="CK359" s="323"/>
      <c r="CL359" s="323"/>
      <c r="CM359" s="323"/>
      <c r="CN359" s="323"/>
      <c r="CO359" s="323"/>
      <c r="CP359" s="323"/>
      <c r="CQ359" s="323"/>
      <c r="CR359" s="323"/>
      <c r="CS359" s="323"/>
      <c r="CT359" s="323"/>
      <c r="CU359" s="323"/>
      <c r="CV359" s="323"/>
      <c r="CW359" s="323"/>
      <c r="CX359" s="323"/>
      <c r="CY359" s="323"/>
      <c r="CZ359" s="323"/>
    </row>
    <row r="360" s="295" customFormat="true" ht="15" customHeight="true" x14ac:dyDescent="0.2">
      <c r="B360" s="297"/>
      <c r="Z360" s="323"/>
      <c r="AA360" s="323"/>
      <c r="AB360" s="323"/>
      <c r="AC360" s="323"/>
      <c r="AD360" s="323"/>
      <c r="AE360" s="323"/>
      <c r="AF360" s="323"/>
      <c r="AG360" s="323"/>
      <c r="AH360" s="323"/>
      <c r="AI360" s="323"/>
      <c r="AJ360" s="323"/>
      <c r="AK360" s="323"/>
      <c r="AL360" s="323"/>
      <c r="AM360" s="323"/>
      <c r="AN360" s="323"/>
      <c r="AO360" s="323"/>
      <c r="AP360" s="323"/>
      <c r="AQ360" s="323"/>
      <c r="AR360" s="323"/>
      <c r="AS360" s="323"/>
      <c r="AT360" s="323"/>
      <c r="AU360" s="323"/>
      <c r="AV360" s="323"/>
      <c r="AW360" s="323"/>
      <c r="AX360" s="323"/>
      <c r="AY360" s="323"/>
      <c r="AZ360" s="323"/>
      <c r="BA360" s="344"/>
      <c r="BB360" s="299"/>
      <c r="BC360" s="344"/>
      <c r="BD360" s="344"/>
      <c r="BE360" s="344"/>
      <c r="BF360" s="344"/>
      <c r="BG360" s="344"/>
      <c r="BH360" s="344"/>
      <c r="BI360" s="344"/>
      <c r="BJ360" s="344"/>
      <c r="BK360" s="344"/>
      <c r="BL360" s="344"/>
      <c r="BM360" s="344"/>
      <c r="BN360" s="344"/>
      <c r="BO360" s="344"/>
      <c r="BP360" s="344"/>
      <c r="BQ360" s="344"/>
      <c r="BR360" s="344"/>
      <c r="BS360" s="344"/>
      <c r="BT360" s="344"/>
      <c r="BU360" s="344"/>
      <c r="BV360" s="344"/>
      <c r="BW360" s="344"/>
      <c r="BX360" s="344"/>
      <c r="BY360" s="344"/>
      <c r="BZ360" s="323"/>
      <c r="CA360" s="323"/>
      <c r="CB360" s="323"/>
      <c r="CC360" s="323"/>
      <c r="CD360" s="323"/>
      <c r="CE360" s="323"/>
      <c r="CF360" s="323"/>
      <c r="CG360" s="323"/>
      <c r="CH360" s="323"/>
      <c r="CI360" s="323"/>
      <c r="CJ360" s="323"/>
      <c r="CK360" s="323"/>
      <c r="CL360" s="323"/>
      <c r="CM360" s="323"/>
      <c r="CN360" s="323"/>
      <c r="CO360" s="323"/>
      <c r="CP360" s="323"/>
      <c r="CQ360" s="323"/>
      <c r="CR360" s="323"/>
      <c r="CS360" s="323"/>
      <c r="CT360" s="323"/>
      <c r="CU360" s="323"/>
      <c r="CV360" s="323"/>
      <c r="CW360" s="323"/>
      <c r="CX360" s="323"/>
      <c r="CY360" s="323"/>
      <c r="CZ360" s="323"/>
    </row>
    <row r="361" s="295" customFormat="true" ht="15" customHeight="true" x14ac:dyDescent="0.2">
      <c r="B361" s="297"/>
      <c r="Z361" s="323"/>
      <c r="AA361" s="323"/>
      <c r="AB361" s="323"/>
      <c r="AC361" s="323"/>
      <c r="AD361" s="323"/>
      <c r="AE361" s="323"/>
      <c r="AF361" s="323"/>
      <c r="AG361" s="323"/>
      <c r="AH361" s="323"/>
      <c r="AI361" s="323"/>
      <c r="AJ361" s="323"/>
      <c r="AK361" s="323"/>
      <c r="AL361" s="323"/>
      <c r="AM361" s="323"/>
      <c r="AN361" s="323"/>
      <c r="AO361" s="323"/>
      <c r="AP361" s="323"/>
      <c r="AQ361" s="323"/>
      <c r="AR361" s="323"/>
      <c r="AS361" s="323"/>
      <c r="AT361" s="323"/>
      <c r="AU361" s="323"/>
      <c r="AV361" s="323"/>
      <c r="AW361" s="323"/>
      <c r="AX361" s="323"/>
      <c r="AY361" s="323"/>
      <c r="AZ361" s="323"/>
      <c r="BA361" s="344"/>
      <c r="BB361" s="299"/>
      <c r="BC361" s="344"/>
      <c r="BD361" s="344"/>
      <c r="BE361" s="344"/>
      <c r="BF361" s="344"/>
      <c r="BG361" s="344"/>
      <c r="BH361" s="344"/>
      <c r="BI361" s="344"/>
      <c r="BJ361" s="344"/>
      <c r="BK361" s="344"/>
      <c r="BL361" s="344"/>
      <c r="BM361" s="344"/>
      <c r="BN361" s="344"/>
      <c r="BO361" s="344"/>
      <c r="BP361" s="344"/>
      <c r="BQ361" s="344"/>
      <c r="BR361" s="344"/>
      <c r="BS361" s="344"/>
      <c r="BT361" s="344"/>
      <c r="BU361" s="344"/>
      <c r="BV361" s="344"/>
      <c r="BW361" s="344"/>
      <c r="BX361" s="344"/>
      <c r="BY361" s="344"/>
      <c r="BZ361" s="323"/>
      <c r="CA361" s="323"/>
      <c r="CB361" s="323"/>
      <c r="CC361" s="323"/>
      <c r="CD361" s="323"/>
      <c r="CE361" s="323"/>
      <c r="CF361" s="323"/>
      <c r="CG361" s="323"/>
      <c r="CH361" s="323"/>
      <c r="CI361" s="323"/>
      <c r="CJ361" s="323"/>
      <c r="CK361" s="323"/>
      <c r="CL361" s="323"/>
      <c r="CM361" s="323"/>
      <c r="CN361" s="323"/>
      <c r="CO361" s="323"/>
      <c r="CP361" s="323"/>
      <c r="CQ361" s="323"/>
      <c r="CR361" s="323"/>
      <c r="CS361" s="323"/>
      <c r="CT361" s="323"/>
      <c r="CU361" s="323"/>
      <c r="CV361" s="323"/>
      <c r="CW361" s="323"/>
      <c r="CX361" s="323"/>
      <c r="CY361" s="323"/>
      <c r="CZ361" s="323"/>
    </row>
    <row r="362" s="295" customFormat="true" ht="15" customHeight="true" x14ac:dyDescent="0.2">
      <c r="B362" s="297"/>
      <c r="Z362" s="323"/>
      <c r="AA362" s="323"/>
      <c r="AB362" s="323"/>
      <c r="AC362" s="323"/>
      <c r="AD362" s="323"/>
      <c r="AE362" s="323"/>
      <c r="AF362" s="323"/>
      <c r="AG362" s="323"/>
      <c r="AH362" s="323"/>
      <c r="AI362" s="323"/>
      <c r="AJ362" s="323"/>
      <c r="AK362" s="323"/>
      <c r="AL362" s="323"/>
      <c r="AM362" s="323"/>
      <c r="AN362" s="323"/>
      <c r="AO362" s="323"/>
      <c r="AP362" s="323"/>
      <c r="AQ362" s="323"/>
      <c r="AR362" s="323"/>
      <c r="AS362" s="323"/>
      <c r="AT362" s="323"/>
      <c r="AU362" s="323"/>
      <c r="AV362" s="323"/>
      <c r="AW362" s="323"/>
      <c r="AX362" s="323"/>
      <c r="AY362" s="323"/>
      <c r="AZ362" s="323"/>
      <c r="BA362" s="344"/>
      <c r="BB362" s="299"/>
      <c r="BC362" s="344"/>
      <c r="BD362" s="344"/>
      <c r="BE362" s="344"/>
      <c r="BF362" s="344"/>
      <c r="BG362" s="344"/>
      <c r="BH362" s="344"/>
      <c r="BI362" s="344"/>
      <c r="BJ362" s="344"/>
      <c r="BK362" s="344"/>
      <c r="BL362" s="344"/>
      <c r="BM362" s="344"/>
      <c r="BN362" s="344"/>
      <c r="BO362" s="344"/>
      <c r="BP362" s="344"/>
      <c r="BQ362" s="344"/>
      <c r="BR362" s="344"/>
      <c r="BS362" s="344"/>
      <c r="BT362" s="344"/>
      <c r="BU362" s="344"/>
      <c r="BV362" s="344"/>
      <c r="BW362" s="344"/>
      <c r="BX362" s="344"/>
      <c r="BY362" s="344"/>
      <c r="BZ362" s="323"/>
      <c r="CA362" s="323"/>
      <c r="CB362" s="323"/>
      <c r="CC362" s="323"/>
      <c r="CD362" s="323"/>
      <c r="CE362" s="323"/>
      <c r="CF362" s="323"/>
      <c r="CG362" s="323"/>
      <c r="CH362" s="323"/>
      <c r="CI362" s="323"/>
      <c r="CJ362" s="323"/>
      <c r="CK362" s="323"/>
      <c r="CL362" s="323"/>
      <c r="CM362" s="323"/>
      <c r="CN362" s="323"/>
      <c r="CO362" s="323"/>
      <c r="CP362" s="323"/>
      <c r="CQ362" s="323"/>
      <c r="CR362" s="323"/>
      <c r="CS362" s="323"/>
      <c r="CT362" s="323"/>
      <c r="CU362" s="323"/>
      <c r="CV362" s="323"/>
      <c r="CW362" s="323"/>
      <c r="CX362" s="323"/>
      <c r="CY362" s="323"/>
      <c r="CZ362" s="323"/>
    </row>
    <row r="363" s="295" customFormat="true" ht="15" customHeight="true" x14ac:dyDescent="0.2">
      <c r="B363" s="297"/>
      <c r="Z363" s="323"/>
      <c r="AA363" s="323"/>
      <c r="AB363" s="323"/>
      <c r="AC363" s="323"/>
      <c r="AD363" s="323"/>
      <c r="AE363" s="323"/>
      <c r="AF363" s="323"/>
      <c r="AG363" s="323"/>
      <c r="AH363" s="323"/>
      <c r="AI363" s="323"/>
      <c r="AJ363" s="323"/>
      <c r="AK363" s="323"/>
      <c r="AL363" s="323"/>
      <c r="AM363" s="323"/>
      <c r="AN363" s="323"/>
      <c r="AO363" s="323"/>
      <c r="AP363" s="323"/>
      <c r="AQ363" s="323"/>
      <c r="AR363" s="323"/>
      <c r="AS363" s="323"/>
      <c r="AT363" s="323"/>
      <c r="AU363" s="323"/>
      <c r="AV363" s="323"/>
      <c r="AW363" s="323"/>
      <c r="AX363" s="323"/>
      <c r="AY363" s="323"/>
      <c r="AZ363" s="323"/>
      <c r="BA363" s="344"/>
      <c r="BB363" s="299"/>
      <c r="BC363" s="344"/>
      <c r="BD363" s="344"/>
      <c r="BE363" s="344"/>
      <c r="BF363" s="344"/>
      <c r="BG363" s="344"/>
      <c r="BH363" s="344"/>
      <c r="BI363" s="344"/>
      <c r="BJ363" s="344"/>
      <c r="BK363" s="344"/>
      <c r="BL363" s="344"/>
      <c r="BM363" s="344"/>
      <c r="BN363" s="344"/>
      <c r="BO363" s="344"/>
      <c r="BP363" s="344"/>
      <c r="BQ363" s="344"/>
      <c r="BR363" s="344"/>
      <c r="BS363" s="344"/>
      <c r="BT363" s="344"/>
      <c r="BU363" s="344"/>
      <c r="BV363" s="344"/>
      <c r="BW363" s="344"/>
      <c r="BX363" s="344"/>
      <c r="BY363" s="344"/>
      <c r="BZ363" s="323"/>
      <c r="CA363" s="323"/>
      <c r="CB363" s="323"/>
      <c r="CC363" s="323"/>
      <c r="CD363" s="323"/>
      <c r="CE363" s="323"/>
      <c r="CF363" s="323"/>
      <c r="CG363" s="323"/>
      <c r="CH363" s="323"/>
      <c r="CI363" s="323"/>
      <c r="CJ363" s="323"/>
      <c r="CK363" s="323"/>
      <c r="CL363" s="323"/>
      <c r="CM363" s="323"/>
      <c r="CN363" s="323"/>
      <c r="CO363" s="323"/>
      <c r="CP363" s="323"/>
      <c r="CQ363" s="323"/>
      <c r="CR363" s="323"/>
      <c r="CS363" s="323"/>
      <c r="CT363" s="323"/>
      <c r="CU363" s="323"/>
      <c r="CV363" s="323"/>
      <c r="CW363" s="323"/>
      <c r="CX363" s="323"/>
      <c r="CY363" s="323"/>
      <c r="CZ363" s="323"/>
    </row>
    <row r="364" s="295" customFormat="true" ht="15" customHeight="true" x14ac:dyDescent="0.2">
      <c r="B364" s="297"/>
      <c r="Z364" s="323"/>
      <c r="AA364" s="323"/>
      <c r="AB364" s="323"/>
      <c r="AC364" s="323"/>
      <c r="AD364" s="323"/>
      <c r="AE364" s="323"/>
      <c r="AF364" s="323"/>
      <c r="AG364" s="323"/>
      <c r="AH364" s="323"/>
      <c r="AI364" s="323"/>
      <c r="AJ364" s="323"/>
      <c r="AK364" s="323"/>
      <c r="AL364" s="323"/>
      <c r="AM364" s="323"/>
      <c r="AN364" s="323"/>
      <c r="AO364" s="323"/>
      <c r="AP364" s="323"/>
      <c r="AQ364" s="323"/>
      <c r="AR364" s="323"/>
      <c r="AS364" s="323"/>
      <c r="AT364" s="323"/>
      <c r="AU364" s="323"/>
      <c r="AV364" s="323"/>
      <c r="AW364" s="323"/>
      <c r="AX364" s="323"/>
      <c r="AY364" s="323"/>
      <c r="AZ364" s="323"/>
      <c r="BA364" s="344"/>
      <c r="BB364" s="299"/>
      <c r="BC364" s="344"/>
      <c r="BD364" s="344"/>
      <c r="BE364" s="344"/>
      <c r="BF364" s="344"/>
      <c r="BG364" s="344"/>
      <c r="BH364" s="344"/>
      <c r="BI364" s="344"/>
      <c r="BJ364" s="344"/>
      <c r="BK364" s="344"/>
      <c r="BL364" s="344"/>
      <c r="BM364" s="344"/>
      <c r="BN364" s="344"/>
      <c r="BO364" s="344"/>
      <c r="BP364" s="344"/>
      <c r="BQ364" s="344"/>
      <c r="BR364" s="344"/>
      <c r="BS364" s="344"/>
      <c r="BT364" s="344"/>
      <c r="BU364" s="344"/>
      <c r="BV364" s="344"/>
      <c r="BW364" s="344"/>
      <c r="BX364" s="344"/>
      <c r="BY364" s="344"/>
      <c r="BZ364" s="323"/>
      <c r="CA364" s="323"/>
      <c r="CB364" s="323"/>
      <c r="CC364" s="323"/>
      <c r="CD364" s="323"/>
      <c r="CE364" s="323"/>
      <c r="CF364" s="323"/>
      <c r="CG364" s="323"/>
      <c r="CH364" s="323"/>
      <c r="CI364" s="323"/>
      <c r="CJ364" s="323"/>
      <c r="CK364" s="323"/>
      <c r="CL364" s="323"/>
      <c r="CM364" s="323"/>
      <c r="CN364" s="323"/>
      <c r="CO364" s="323"/>
      <c r="CP364" s="323"/>
      <c r="CQ364" s="323"/>
      <c r="CR364" s="323"/>
      <c r="CS364" s="323"/>
      <c r="CT364" s="323"/>
      <c r="CU364" s="323"/>
      <c r="CV364" s="323"/>
      <c r="CW364" s="323"/>
      <c r="CX364" s="323"/>
      <c r="CY364" s="323"/>
      <c r="CZ364" s="323"/>
    </row>
    <row r="365" s="295" customFormat="true" ht="15" customHeight="true" x14ac:dyDescent="0.2">
      <c r="B365" s="297"/>
      <c r="Z365" s="323"/>
      <c r="AA365" s="323"/>
      <c r="AB365" s="323"/>
      <c r="AC365" s="323"/>
      <c r="AD365" s="323"/>
      <c r="AE365" s="323"/>
      <c r="AF365" s="323"/>
      <c r="AG365" s="323"/>
      <c r="AH365" s="323"/>
      <c r="AI365" s="323"/>
      <c r="AJ365" s="323"/>
      <c r="AK365" s="323"/>
      <c r="AL365" s="323"/>
      <c r="AM365" s="323"/>
      <c r="AN365" s="323"/>
      <c r="AO365" s="323"/>
      <c r="AP365" s="323"/>
      <c r="AQ365" s="323"/>
      <c r="AR365" s="323"/>
      <c r="AS365" s="323"/>
      <c r="AT365" s="323"/>
      <c r="AU365" s="323"/>
      <c r="AV365" s="323"/>
      <c r="AW365" s="323"/>
      <c r="AX365" s="323"/>
      <c r="AY365" s="323"/>
      <c r="AZ365" s="323"/>
      <c r="BA365" s="344"/>
      <c r="BB365" s="299"/>
      <c r="BC365" s="344"/>
      <c r="BD365" s="344"/>
      <c r="BE365" s="344"/>
      <c r="BF365" s="344"/>
      <c r="BG365" s="344"/>
      <c r="BH365" s="344"/>
      <c r="BI365" s="344"/>
      <c r="BJ365" s="344"/>
      <c r="BK365" s="344"/>
      <c r="BL365" s="344"/>
      <c r="BM365" s="344"/>
      <c r="BN365" s="344"/>
      <c r="BO365" s="344"/>
      <c r="BP365" s="344"/>
      <c r="BQ365" s="344"/>
      <c r="BR365" s="344"/>
      <c r="BS365" s="344"/>
      <c r="BT365" s="344"/>
      <c r="BU365" s="344"/>
      <c r="BV365" s="344"/>
      <c r="BW365" s="344"/>
      <c r="BX365" s="344"/>
      <c r="BY365" s="344"/>
      <c r="BZ365" s="323"/>
      <c r="CA365" s="323"/>
      <c r="CB365" s="323"/>
      <c r="CC365" s="323"/>
      <c r="CD365" s="323"/>
      <c r="CE365" s="323"/>
      <c r="CF365" s="323"/>
      <c r="CG365" s="323"/>
      <c r="CH365" s="323"/>
      <c r="CI365" s="323"/>
      <c r="CJ365" s="323"/>
      <c r="CK365" s="323"/>
      <c r="CL365" s="323"/>
      <c r="CM365" s="323"/>
      <c r="CN365" s="323"/>
      <c r="CO365" s="323"/>
      <c r="CP365" s="323"/>
      <c r="CQ365" s="323"/>
      <c r="CR365" s="323"/>
      <c r="CS365" s="323"/>
      <c r="CT365" s="323"/>
      <c r="CU365" s="323"/>
      <c r="CV365" s="323"/>
      <c r="CW365" s="323"/>
      <c r="CX365" s="323"/>
      <c r="CY365" s="323"/>
      <c r="CZ365" s="323"/>
    </row>
    <row r="366" s="295" customFormat="true" ht="15" customHeight="true" x14ac:dyDescent="0.2">
      <c r="B366" s="297"/>
      <c r="Z366" s="323"/>
      <c r="AA366" s="323"/>
      <c r="AB366" s="323"/>
      <c r="AC366" s="323"/>
      <c r="AD366" s="323"/>
      <c r="AE366" s="323"/>
      <c r="AF366" s="323"/>
      <c r="AG366" s="323"/>
      <c r="AH366" s="323"/>
      <c r="AI366" s="323"/>
      <c r="AJ366" s="323"/>
      <c r="AK366" s="323"/>
      <c r="AL366" s="323"/>
      <c r="AM366" s="323"/>
      <c r="AN366" s="323"/>
      <c r="AO366" s="323"/>
      <c r="AP366" s="323"/>
      <c r="AQ366" s="323"/>
      <c r="AR366" s="323"/>
      <c r="AS366" s="323"/>
      <c r="AT366" s="323"/>
      <c r="AU366" s="323"/>
      <c r="AV366" s="323"/>
      <c r="AW366" s="323"/>
      <c r="AX366" s="323"/>
      <c r="AY366" s="323"/>
      <c r="AZ366" s="323"/>
      <c r="BA366" s="344"/>
      <c r="BB366" s="299"/>
      <c r="BC366" s="344"/>
      <c r="BD366" s="344"/>
      <c r="BE366" s="344"/>
      <c r="BF366" s="344"/>
      <c r="BG366" s="344"/>
      <c r="BH366" s="344"/>
      <c r="BI366" s="344"/>
      <c r="BJ366" s="344"/>
      <c r="BK366" s="344"/>
      <c r="BL366" s="344"/>
      <c r="BM366" s="344"/>
      <c r="BN366" s="344"/>
      <c r="BO366" s="344"/>
      <c r="BP366" s="344"/>
      <c r="BQ366" s="344"/>
      <c r="BR366" s="344"/>
      <c r="BS366" s="344"/>
      <c r="BT366" s="344"/>
      <c r="BU366" s="344"/>
      <c r="BV366" s="344"/>
      <c r="BW366" s="344"/>
      <c r="BX366" s="344"/>
      <c r="BY366" s="344"/>
      <c r="BZ366" s="323"/>
      <c r="CA366" s="323"/>
      <c r="CB366" s="323"/>
      <c r="CC366" s="323"/>
      <c r="CD366" s="323"/>
      <c r="CE366" s="323"/>
      <c r="CF366" s="323"/>
      <c r="CG366" s="323"/>
      <c r="CH366" s="323"/>
      <c r="CI366" s="323"/>
      <c r="CJ366" s="323"/>
      <c r="CK366" s="323"/>
      <c r="CL366" s="323"/>
      <c r="CM366" s="323"/>
      <c r="CN366" s="323"/>
      <c r="CO366" s="323"/>
      <c r="CP366" s="323"/>
      <c r="CQ366" s="323"/>
      <c r="CR366" s="323"/>
      <c r="CS366" s="323"/>
      <c r="CT366" s="323"/>
      <c r="CU366" s="323"/>
      <c r="CV366" s="323"/>
      <c r="CW366" s="323"/>
      <c r="CX366" s="323"/>
      <c r="CY366" s="323"/>
      <c r="CZ366" s="323"/>
    </row>
    <row r="367" s="295" customFormat="true" ht="15" customHeight="true" x14ac:dyDescent="0.2">
      <c r="B367" s="297"/>
      <c r="Z367" s="323"/>
      <c r="AA367" s="323"/>
      <c r="AB367" s="323"/>
      <c r="AC367" s="323"/>
      <c r="AD367" s="323"/>
      <c r="AE367" s="323"/>
      <c r="AF367" s="323"/>
      <c r="AG367" s="323"/>
      <c r="AH367" s="323"/>
      <c r="AI367" s="323"/>
      <c r="AJ367" s="323"/>
      <c r="AK367" s="323"/>
      <c r="AL367" s="323"/>
      <c r="AM367" s="323"/>
      <c r="AN367" s="323"/>
      <c r="AO367" s="323"/>
      <c r="AP367" s="323"/>
      <c r="AQ367" s="323"/>
      <c r="AR367" s="323"/>
      <c r="AS367" s="323"/>
      <c r="AT367" s="323"/>
      <c r="AU367" s="323"/>
      <c r="AV367" s="323"/>
      <c r="AW367" s="323"/>
      <c r="AX367" s="323"/>
      <c r="AY367" s="323"/>
      <c r="AZ367" s="323"/>
      <c r="BA367" s="344"/>
      <c r="BB367" s="299"/>
      <c r="BC367" s="344"/>
      <c r="BD367" s="344"/>
      <c r="BE367" s="344"/>
      <c r="BF367" s="344"/>
      <c r="BG367" s="344"/>
      <c r="BH367" s="344"/>
      <c r="BI367" s="344"/>
      <c r="BJ367" s="344"/>
      <c r="BK367" s="344"/>
      <c r="BL367" s="344"/>
      <c r="BM367" s="344"/>
      <c r="BN367" s="344"/>
      <c r="BO367" s="344"/>
      <c r="BP367" s="344"/>
      <c r="BQ367" s="344"/>
      <c r="BR367" s="344"/>
      <c r="BS367" s="344"/>
      <c r="BT367" s="344"/>
      <c r="BU367" s="344"/>
      <c r="BV367" s="344"/>
      <c r="BW367" s="344"/>
      <c r="BX367" s="344"/>
      <c r="BY367" s="344"/>
      <c r="BZ367" s="323"/>
      <c r="CA367" s="323"/>
      <c r="CB367" s="323"/>
      <c r="CC367" s="323"/>
      <c r="CD367" s="323"/>
      <c r="CE367" s="323"/>
      <c r="CF367" s="323"/>
      <c r="CG367" s="323"/>
      <c r="CH367" s="323"/>
      <c r="CI367" s="323"/>
      <c r="CJ367" s="323"/>
      <c r="CK367" s="323"/>
      <c r="CL367" s="323"/>
      <c r="CM367" s="323"/>
      <c r="CN367" s="323"/>
      <c r="CO367" s="323"/>
      <c r="CP367" s="323"/>
      <c r="CQ367" s="323"/>
      <c r="CR367" s="323"/>
      <c r="CS367" s="323"/>
      <c r="CT367" s="323"/>
      <c r="CU367" s="323"/>
      <c r="CV367" s="323"/>
      <c r="CW367" s="323"/>
      <c r="CX367" s="323"/>
      <c r="CY367" s="323"/>
      <c r="CZ367" s="323"/>
    </row>
    <row r="368" s="295" customFormat="true" ht="15" customHeight="true" x14ac:dyDescent="0.2">
      <c r="B368" s="297"/>
      <c r="Z368" s="323"/>
      <c r="AA368" s="323"/>
      <c r="AB368" s="323"/>
      <c r="AC368" s="323"/>
      <c r="AD368" s="323"/>
      <c r="AE368" s="323"/>
      <c r="AF368" s="323"/>
      <c r="AG368" s="323"/>
      <c r="AH368" s="323"/>
      <c r="AI368" s="323"/>
      <c r="AJ368" s="323"/>
      <c r="AK368" s="323"/>
      <c r="AL368" s="323"/>
      <c r="AM368" s="323"/>
      <c r="AN368" s="323"/>
      <c r="AO368" s="323"/>
      <c r="AP368" s="323"/>
      <c r="AQ368" s="323"/>
      <c r="AR368" s="323"/>
      <c r="AS368" s="323"/>
      <c r="AT368" s="323"/>
      <c r="AU368" s="323"/>
      <c r="AV368" s="323"/>
      <c r="AW368" s="323"/>
      <c r="AX368" s="323"/>
      <c r="AY368" s="323"/>
      <c r="AZ368" s="323"/>
      <c r="BA368" s="344"/>
      <c r="BB368" s="299"/>
      <c r="BC368" s="344"/>
      <c r="BD368" s="344"/>
      <c r="BE368" s="344"/>
      <c r="BF368" s="344"/>
      <c r="BG368" s="344"/>
      <c r="BH368" s="344"/>
      <c r="BI368" s="344"/>
      <c r="BJ368" s="344"/>
      <c r="BK368" s="344"/>
      <c r="BL368" s="344"/>
      <c r="BM368" s="344"/>
      <c r="BN368" s="344"/>
      <c r="BO368" s="344"/>
      <c r="BP368" s="344"/>
      <c r="BQ368" s="344"/>
      <c r="BR368" s="344"/>
      <c r="BS368" s="344"/>
      <c r="BT368" s="344"/>
      <c r="BU368" s="344"/>
      <c r="BV368" s="344"/>
      <c r="BW368" s="344"/>
      <c r="BX368" s="344"/>
      <c r="BY368" s="344"/>
      <c r="BZ368" s="323"/>
      <c r="CA368" s="323"/>
      <c r="CB368" s="323"/>
      <c r="CC368" s="323"/>
      <c r="CD368" s="323"/>
      <c r="CE368" s="323"/>
      <c r="CF368" s="323"/>
      <c r="CG368" s="323"/>
      <c r="CH368" s="323"/>
      <c r="CI368" s="323"/>
      <c r="CJ368" s="323"/>
      <c r="CK368" s="323"/>
      <c r="CL368" s="323"/>
      <c r="CM368" s="323"/>
      <c r="CN368" s="323"/>
      <c r="CO368" s="323"/>
      <c r="CP368" s="323"/>
      <c r="CQ368" s="323"/>
      <c r="CR368" s="323"/>
      <c r="CS368" s="323"/>
      <c r="CT368" s="323"/>
      <c r="CU368" s="323"/>
      <c r="CV368" s="323"/>
      <c r="CW368" s="323"/>
      <c r="CX368" s="323"/>
      <c r="CY368" s="323"/>
      <c r="CZ368" s="323"/>
    </row>
    <row r="369" s="295" customFormat="true" ht="15" customHeight="true" x14ac:dyDescent="0.2">
      <c r="B369" s="297"/>
      <c r="Z369" s="323"/>
      <c r="AA369" s="323"/>
      <c r="AB369" s="323"/>
      <c r="AC369" s="323"/>
      <c r="AD369" s="323"/>
      <c r="AE369" s="323"/>
      <c r="AF369" s="323"/>
      <c r="AG369" s="323"/>
      <c r="AH369" s="323"/>
      <c r="AI369" s="323"/>
      <c r="AJ369" s="323"/>
      <c r="AK369" s="323"/>
      <c r="AL369" s="323"/>
      <c r="AM369" s="323"/>
      <c r="AN369" s="323"/>
      <c r="AO369" s="323"/>
      <c r="AP369" s="323"/>
      <c r="AQ369" s="323"/>
      <c r="AR369" s="323"/>
      <c r="AS369" s="323"/>
      <c r="AT369" s="323"/>
      <c r="AU369" s="323"/>
      <c r="AV369" s="323"/>
      <c r="AW369" s="323"/>
      <c r="AX369" s="323"/>
      <c r="AY369" s="323"/>
      <c r="AZ369" s="323"/>
      <c r="BA369" s="344"/>
      <c r="BB369" s="299"/>
      <c r="BC369" s="344"/>
      <c r="BD369" s="344"/>
      <c r="BE369" s="344"/>
      <c r="BF369" s="344"/>
      <c r="BG369" s="344"/>
      <c r="BH369" s="344"/>
      <c r="BI369" s="344"/>
      <c r="BJ369" s="344"/>
      <c r="BK369" s="344"/>
      <c r="BL369" s="344"/>
      <c r="BM369" s="344"/>
      <c r="BN369" s="344"/>
      <c r="BO369" s="344"/>
      <c r="BP369" s="344"/>
      <c r="BQ369" s="344"/>
      <c r="BR369" s="344"/>
      <c r="BS369" s="344"/>
      <c r="BT369" s="344"/>
      <c r="BU369" s="344"/>
      <c r="BV369" s="344"/>
      <c r="BW369" s="344"/>
      <c r="BX369" s="344"/>
      <c r="BY369" s="344"/>
      <c r="BZ369" s="323"/>
      <c r="CA369" s="323"/>
      <c r="CB369" s="323"/>
      <c r="CC369" s="323"/>
      <c r="CD369" s="323"/>
      <c r="CE369" s="323"/>
      <c r="CF369" s="323"/>
      <c r="CG369" s="323"/>
      <c r="CH369" s="323"/>
      <c r="CI369" s="323"/>
      <c r="CJ369" s="323"/>
      <c r="CK369" s="323"/>
      <c r="CL369" s="323"/>
      <c r="CM369" s="323"/>
      <c r="CN369" s="323"/>
      <c r="CO369" s="323"/>
      <c r="CP369" s="323"/>
      <c r="CQ369" s="323"/>
      <c r="CR369" s="323"/>
      <c r="CS369" s="323"/>
      <c r="CT369" s="323"/>
      <c r="CU369" s="323"/>
      <c r="CV369" s="323"/>
      <c r="CW369" s="323"/>
      <c r="CX369" s="323"/>
      <c r="CY369" s="323"/>
      <c r="CZ369" s="323"/>
    </row>
    <row r="370" s="295" customFormat="true" ht="15" customHeight="true" x14ac:dyDescent="0.2">
      <c r="B370" s="297"/>
      <c r="Z370" s="323"/>
      <c r="AA370" s="323"/>
      <c r="AB370" s="323"/>
      <c r="AC370" s="323"/>
      <c r="AD370" s="323"/>
      <c r="AE370" s="323"/>
      <c r="AF370" s="323"/>
      <c r="AG370" s="323"/>
      <c r="AH370" s="323"/>
      <c r="AI370" s="323"/>
      <c r="AJ370" s="323"/>
      <c r="AK370" s="323"/>
      <c r="AL370" s="323"/>
      <c r="AM370" s="323"/>
      <c r="AN370" s="323"/>
      <c r="AO370" s="323"/>
      <c r="AP370" s="323"/>
      <c r="AQ370" s="323"/>
      <c r="AR370" s="323"/>
      <c r="AS370" s="323"/>
      <c r="AT370" s="323"/>
      <c r="AU370" s="323"/>
      <c r="AV370" s="323"/>
      <c r="AW370" s="323"/>
      <c r="AX370" s="323"/>
      <c r="AY370" s="323"/>
      <c r="AZ370" s="323"/>
      <c r="BA370" s="344"/>
      <c r="BB370" s="299"/>
      <c r="BC370" s="344"/>
      <c r="BD370" s="344"/>
      <c r="BE370" s="344"/>
      <c r="BF370" s="344"/>
      <c r="BG370" s="344"/>
      <c r="BH370" s="344"/>
      <c r="BI370" s="344"/>
      <c r="BJ370" s="344"/>
      <c r="BK370" s="344"/>
      <c r="BL370" s="344"/>
      <c r="BM370" s="344"/>
      <c r="BN370" s="344"/>
      <c r="BO370" s="344"/>
      <c r="BP370" s="344"/>
      <c r="BQ370" s="344"/>
      <c r="BR370" s="344"/>
      <c r="BS370" s="344"/>
      <c r="BT370" s="344"/>
      <c r="BU370" s="344"/>
      <c r="BV370" s="344"/>
      <c r="BW370" s="344"/>
      <c r="BX370" s="344"/>
      <c r="BY370" s="344"/>
      <c r="BZ370" s="323"/>
      <c r="CA370" s="323"/>
      <c r="CB370" s="323"/>
      <c r="CC370" s="323"/>
      <c r="CD370" s="323"/>
      <c r="CE370" s="323"/>
      <c r="CF370" s="323"/>
      <c r="CG370" s="323"/>
      <c r="CH370" s="323"/>
      <c r="CI370" s="323"/>
      <c r="CJ370" s="323"/>
      <c r="CK370" s="323"/>
      <c r="CL370" s="323"/>
      <c r="CM370" s="323"/>
      <c r="CN370" s="323"/>
      <c r="CO370" s="323"/>
      <c r="CP370" s="323"/>
      <c r="CQ370" s="323"/>
      <c r="CR370" s="323"/>
      <c r="CS370" s="323"/>
      <c r="CT370" s="323"/>
      <c r="CU370" s="323"/>
      <c r="CV370" s="323"/>
      <c r="CW370" s="323"/>
      <c r="CX370" s="323"/>
      <c r="CY370" s="323"/>
      <c r="CZ370" s="323"/>
    </row>
    <row r="371" s="295" customFormat="true" ht="15" customHeight="true" x14ac:dyDescent="0.2">
      <c r="B371" s="297"/>
      <c r="Z371" s="323"/>
      <c r="AA371" s="323"/>
      <c r="AB371" s="323"/>
      <c r="AC371" s="323"/>
      <c r="AD371" s="323"/>
      <c r="AE371" s="323"/>
      <c r="AF371" s="323"/>
      <c r="AG371" s="323"/>
      <c r="AH371" s="323"/>
      <c r="AI371" s="323"/>
      <c r="AJ371" s="323"/>
      <c r="AK371" s="323"/>
      <c r="AL371" s="323"/>
      <c r="AM371" s="323"/>
      <c r="AN371" s="323"/>
      <c r="AO371" s="323"/>
      <c r="AP371" s="323"/>
      <c r="AQ371" s="323"/>
      <c r="AR371" s="323"/>
      <c r="AS371" s="323"/>
      <c r="AT371" s="323"/>
      <c r="AU371" s="323"/>
      <c r="AV371" s="323"/>
      <c r="AW371" s="323"/>
      <c r="AX371" s="323"/>
      <c r="AY371" s="323"/>
      <c r="AZ371" s="323"/>
      <c r="BA371" s="344"/>
      <c r="BB371" s="299"/>
      <c r="BC371" s="344"/>
      <c r="BD371" s="344"/>
      <c r="BE371" s="344"/>
      <c r="BF371" s="344"/>
      <c r="BG371" s="344"/>
      <c r="BH371" s="344"/>
      <c r="BI371" s="344"/>
      <c r="BJ371" s="344"/>
      <c r="BK371" s="344"/>
      <c r="BL371" s="344"/>
      <c r="BM371" s="344"/>
      <c r="BN371" s="344"/>
      <c r="BO371" s="344"/>
      <c r="BP371" s="344"/>
      <c r="BQ371" s="344"/>
      <c r="BR371" s="344"/>
      <c r="BS371" s="344"/>
      <c r="BT371" s="344"/>
      <c r="BU371" s="344"/>
      <c r="BV371" s="344"/>
      <c r="BW371" s="344"/>
      <c r="BX371" s="344"/>
      <c r="BY371" s="344"/>
      <c r="BZ371" s="323"/>
      <c r="CA371" s="323"/>
      <c r="CB371" s="323"/>
      <c r="CC371" s="323"/>
      <c r="CD371" s="323"/>
      <c r="CE371" s="323"/>
      <c r="CF371" s="323"/>
      <c r="CG371" s="323"/>
      <c r="CH371" s="323"/>
      <c r="CI371" s="323"/>
      <c r="CJ371" s="323"/>
      <c r="CK371" s="323"/>
      <c r="CL371" s="323"/>
      <c r="CM371" s="323"/>
      <c r="CN371" s="323"/>
      <c r="CO371" s="323"/>
      <c r="CP371" s="323"/>
      <c r="CQ371" s="323"/>
      <c r="CR371" s="323"/>
      <c r="CS371" s="323"/>
      <c r="CT371" s="323"/>
      <c r="CU371" s="323"/>
      <c r="CV371" s="323"/>
      <c r="CW371" s="323"/>
      <c r="CX371" s="323"/>
      <c r="CY371" s="323"/>
      <c r="CZ371" s="323"/>
    </row>
    <row r="372" s="295" customFormat="true" ht="15" customHeight="true" x14ac:dyDescent="0.2">
      <c r="B372" s="297"/>
      <c r="Z372" s="323"/>
      <c r="AA372" s="323"/>
      <c r="AB372" s="323"/>
      <c r="AC372" s="323"/>
      <c r="AD372" s="323"/>
      <c r="AE372" s="323"/>
      <c r="AF372" s="323"/>
      <c r="AG372" s="323"/>
      <c r="AH372" s="323"/>
      <c r="AI372" s="323"/>
      <c r="AJ372" s="323"/>
      <c r="AK372" s="323"/>
      <c r="AL372" s="323"/>
      <c r="AM372" s="323"/>
      <c r="AN372" s="323"/>
      <c r="AO372" s="323"/>
      <c r="AP372" s="323"/>
      <c r="AQ372" s="323"/>
      <c r="AR372" s="323"/>
      <c r="AS372" s="323"/>
      <c r="AT372" s="323"/>
      <c r="AU372" s="323"/>
      <c r="AV372" s="323"/>
      <c r="AW372" s="323"/>
      <c r="AX372" s="323"/>
      <c r="AY372" s="323"/>
      <c r="AZ372" s="323"/>
      <c r="BA372" s="344"/>
      <c r="BB372" s="299"/>
      <c r="BC372" s="344"/>
      <c r="BD372" s="344"/>
      <c r="BE372" s="344"/>
      <c r="BF372" s="344"/>
      <c r="BG372" s="344"/>
      <c r="BH372" s="344"/>
      <c r="BI372" s="344"/>
      <c r="BJ372" s="344"/>
      <c r="BK372" s="344"/>
      <c r="BL372" s="344"/>
      <c r="BM372" s="344"/>
      <c r="BN372" s="344"/>
      <c r="BO372" s="344"/>
      <c r="BP372" s="344"/>
      <c r="BQ372" s="344"/>
      <c r="BR372" s="344"/>
      <c r="BS372" s="344"/>
      <c r="BT372" s="344"/>
      <c r="BU372" s="344"/>
      <c r="BV372" s="344"/>
      <c r="BW372" s="344"/>
      <c r="BX372" s="344"/>
      <c r="BY372" s="344"/>
      <c r="BZ372" s="323"/>
      <c r="CA372" s="323"/>
      <c r="CB372" s="323"/>
      <c r="CC372" s="323"/>
      <c r="CD372" s="323"/>
      <c r="CE372" s="323"/>
      <c r="CF372" s="323"/>
      <c r="CG372" s="323"/>
      <c r="CH372" s="323"/>
      <c r="CI372" s="323"/>
      <c r="CJ372" s="323"/>
      <c r="CK372" s="323"/>
      <c r="CL372" s="323"/>
      <c r="CM372" s="323"/>
      <c r="CN372" s="323"/>
      <c r="CO372" s="323"/>
      <c r="CP372" s="323"/>
      <c r="CQ372" s="323"/>
      <c r="CR372" s="323"/>
      <c r="CS372" s="323"/>
      <c r="CT372" s="323"/>
      <c r="CU372" s="323"/>
      <c r="CV372" s="323"/>
      <c r="CW372" s="323"/>
      <c r="CX372" s="323"/>
      <c r="CY372" s="323"/>
      <c r="CZ372" s="323"/>
    </row>
    <row r="373" s="295" customFormat="true" ht="15" customHeight="true" x14ac:dyDescent="0.2">
      <c r="B373" s="297"/>
      <c r="Z373" s="323"/>
      <c r="AA373" s="323"/>
      <c r="AB373" s="323"/>
      <c r="AC373" s="323"/>
      <c r="AD373" s="323"/>
      <c r="AE373" s="323"/>
      <c r="AF373" s="323"/>
      <c r="AG373" s="323"/>
      <c r="AH373" s="323"/>
      <c r="AI373" s="323"/>
      <c r="AJ373" s="323"/>
      <c r="AK373" s="323"/>
      <c r="AL373" s="323"/>
      <c r="AM373" s="323"/>
      <c r="AN373" s="323"/>
      <c r="AO373" s="323"/>
      <c r="AP373" s="323"/>
      <c r="AQ373" s="323"/>
      <c r="AR373" s="323"/>
      <c r="AS373" s="323"/>
      <c r="AT373" s="323"/>
      <c r="AU373" s="323"/>
      <c r="AV373" s="323"/>
      <c r="AW373" s="323"/>
      <c r="AX373" s="323"/>
      <c r="AY373" s="323"/>
      <c r="AZ373" s="323"/>
      <c r="BA373" s="344"/>
      <c r="BB373" s="299"/>
      <c r="BC373" s="344"/>
      <c r="BD373" s="344"/>
      <c r="BE373" s="344"/>
      <c r="BF373" s="344"/>
      <c r="BG373" s="344"/>
      <c r="BH373" s="344"/>
      <c r="BI373" s="344"/>
      <c r="BJ373" s="344"/>
      <c r="BK373" s="344"/>
      <c r="BL373" s="344"/>
      <c r="BM373" s="344"/>
      <c r="BN373" s="344"/>
      <c r="BO373" s="344"/>
      <c r="BP373" s="344"/>
      <c r="BQ373" s="344"/>
      <c r="BR373" s="344"/>
      <c r="BS373" s="344"/>
      <c r="BT373" s="344"/>
      <c r="BU373" s="344"/>
      <c r="BV373" s="344"/>
      <c r="BW373" s="344"/>
      <c r="BX373" s="344"/>
      <c r="BY373" s="344"/>
      <c r="BZ373" s="323"/>
      <c r="CA373" s="323"/>
      <c r="CB373" s="323"/>
      <c r="CC373" s="323"/>
      <c r="CD373" s="323"/>
      <c r="CE373" s="323"/>
      <c r="CF373" s="323"/>
      <c r="CG373" s="323"/>
      <c r="CH373" s="323"/>
      <c r="CI373" s="323"/>
      <c r="CJ373" s="323"/>
      <c r="CK373" s="323"/>
      <c r="CL373" s="323"/>
      <c r="CM373" s="323"/>
      <c r="CN373" s="323"/>
      <c r="CO373" s="323"/>
      <c r="CP373" s="323"/>
      <c r="CQ373" s="323"/>
      <c r="CR373" s="323"/>
      <c r="CS373" s="323"/>
      <c r="CT373" s="323"/>
      <c r="CU373" s="323"/>
      <c r="CV373" s="323"/>
      <c r="CW373" s="323"/>
      <c r="CX373" s="323"/>
      <c r="CY373" s="323"/>
      <c r="CZ373" s="323"/>
    </row>
    <row r="374" s="295" customFormat="true" ht="15" customHeight="true" x14ac:dyDescent="0.2">
      <c r="B374" s="297"/>
      <c r="Z374" s="323"/>
      <c r="AA374" s="323"/>
      <c r="AB374" s="323"/>
      <c r="AC374" s="323"/>
      <c r="AD374" s="323"/>
      <c r="AE374" s="323"/>
      <c r="AF374" s="323"/>
      <c r="AG374" s="323"/>
      <c r="AH374" s="323"/>
      <c r="AI374" s="323"/>
      <c r="AJ374" s="323"/>
      <c r="AK374" s="323"/>
      <c r="AL374" s="323"/>
      <c r="AM374" s="323"/>
      <c r="AN374" s="323"/>
      <c r="AO374" s="323"/>
      <c r="AP374" s="323"/>
      <c r="AQ374" s="323"/>
      <c r="AR374" s="323"/>
      <c r="AS374" s="323"/>
      <c r="AT374" s="323"/>
      <c r="AU374" s="323"/>
      <c r="AV374" s="323"/>
      <c r="AW374" s="323"/>
      <c r="AX374" s="323"/>
      <c r="AY374" s="323"/>
      <c r="AZ374" s="323"/>
      <c r="BA374" s="344"/>
      <c r="BB374" s="299"/>
      <c r="BC374" s="344"/>
      <c r="BD374" s="344"/>
      <c r="BE374" s="344"/>
      <c r="BF374" s="344"/>
      <c r="BG374" s="344"/>
      <c r="BH374" s="344"/>
      <c r="BI374" s="344"/>
      <c r="BJ374" s="344"/>
      <c r="BK374" s="344"/>
      <c r="BL374" s="344"/>
      <c r="BM374" s="344"/>
      <c r="BN374" s="344"/>
      <c r="BO374" s="344"/>
      <c r="BP374" s="344"/>
      <c r="BQ374" s="344"/>
      <c r="BR374" s="344"/>
      <c r="BS374" s="344"/>
      <c r="BT374" s="344"/>
      <c r="BU374" s="344"/>
      <c r="BV374" s="344"/>
      <c r="BW374" s="344"/>
      <c r="BX374" s="344"/>
      <c r="BY374" s="344"/>
      <c r="BZ374" s="323"/>
      <c r="CA374" s="323"/>
      <c r="CB374" s="323"/>
      <c r="CC374" s="323"/>
      <c r="CD374" s="323"/>
      <c r="CE374" s="323"/>
      <c r="CF374" s="323"/>
      <c r="CG374" s="323"/>
      <c r="CH374" s="323"/>
      <c r="CI374" s="323"/>
      <c r="CJ374" s="323"/>
      <c r="CK374" s="323"/>
      <c r="CL374" s="323"/>
      <c r="CM374" s="323"/>
      <c r="CN374" s="323"/>
      <c r="CO374" s="323"/>
      <c r="CP374" s="323"/>
      <c r="CQ374" s="323"/>
      <c r="CR374" s="323"/>
      <c r="CS374" s="323"/>
      <c r="CT374" s="323"/>
      <c r="CU374" s="323"/>
      <c r="CV374" s="323"/>
      <c r="CW374" s="323"/>
      <c r="CX374" s="323"/>
      <c r="CY374" s="323"/>
      <c r="CZ374" s="323"/>
    </row>
    <row r="375" s="295" customFormat="true" ht="15" customHeight="true" x14ac:dyDescent="0.2">
      <c r="B375" s="297"/>
      <c r="Z375" s="323"/>
      <c r="AA375" s="323"/>
      <c r="AB375" s="323"/>
      <c r="AC375" s="323"/>
      <c r="AD375" s="323"/>
      <c r="AE375" s="323"/>
      <c r="AF375" s="323"/>
      <c r="AG375" s="323"/>
      <c r="AH375" s="323"/>
      <c r="AI375" s="323"/>
      <c r="AJ375" s="323"/>
      <c r="AK375" s="323"/>
      <c r="AL375" s="323"/>
      <c r="AM375" s="323"/>
      <c r="AN375" s="323"/>
      <c r="AO375" s="323"/>
      <c r="AP375" s="323"/>
      <c r="AQ375" s="323"/>
      <c r="AR375" s="323"/>
      <c r="AS375" s="323"/>
      <c r="AT375" s="323"/>
      <c r="AU375" s="323"/>
      <c r="AV375" s="323"/>
      <c r="AW375" s="323"/>
      <c r="AX375" s="323"/>
      <c r="AY375" s="323"/>
      <c r="AZ375" s="323"/>
      <c r="BA375" s="296"/>
      <c r="BB375" s="294"/>
      <c r="BC375" s="294"/>
      <c r="BD375" s="294"/>
      <c r="BE375" s="294"/>
      <c r="BF375" s="294"/>
      <c r="BG375" s="294"/>
      <c r="BH375" s="294"/>
      <c r="BI375" s="294"/>
      <c r="BJ375" s="294"/>
      <c r="BK375" s="294"/>
      <c r="BL375" s="294"/>
      <c r="BM375" s="294"/>
      <c r="BN375" s="294"/>
      <c r="BO375" s="294"/>
      <c r="BP375" s="294"/>
      <c r="BQ375" s="294"/>
      <c r="BR375" s="294"/>
      <c r="BS375" s="294"/>
      <c r="BT375" s="294"/>
      <c r="BU375" s="294"/>
      <c r="BV375" s="294"/>
      <c r="BW375" s="294"/>
      <c r="BX375" s="294"/>
      <c r="BY375" s="296"/>
      <c r="BZ375" s="322"/>
      <c r="CA375" s="322"/>
      <c r="CB375" s="322"/>
      <c r="CC375" s="322"/>
      <c r="CD375" s="322"/>
      <c r="CE375" s="322"/>
      <c r="CF375" s="322"/>
      <c r="CG375" s="322"/>
      <c r="CH375" s="322"/>
      <c r="CI375" s="322"/>
      <c r="CJ375" s="322"/>
      <c r="CK375" s="322"/>
      <c r="CL375" s="322"/>
      <c r="CM375" s="322"/>
      <c r="CN375" s="322"/>
      <c r="CO375" s="322"/>
      <c r="CP375" s="322"/>
      <c r="CQ375" s="322"/>
      <c r="CR375" s="322"/>
      <c r="CS375" s="322"/>
      <c r="CT375" s="322"/>
      <c r="CU375" s="322"/>
      <c r="CV375" s="322"/>
      <c r="CW375" s="322"/>
      <c r="CX375" s="322"/>
      <c r="CY375" s="322"/>
      <c r="CZ375" s="322"/>
    </row>
    <row r="376" s="295" customFormat="true" ht="15" customHeight="true" x14ac:dyDescent="0.2">
      <c r="B376" s="297"/>
      <c r="Z376" s="323"/>
      <c r="AA376" s="323"/>
      <c r="AB376" s="323"/>
      <c r="AC376" s="323"/>
      <c r="AD376" s="323"/>
      <c r="AE376" s="323"/>
      <c r="AF376" s="323"/>
      <c r="AG376" s="323"/>
      <c r="AH376" s="323"/>
      <c r="AI376" s="323"/>
      <c r="AJ376" s="323"/>
      <c r="AK376" s="323"/>
      <c r="AL376" s="323"/>
      <c r="AM376" s="323"/>
      <c r="AN376" s="323"/>
      <c r="AO376" s="323"/>
      <c r="AP376" s="323"/>
      <c r="AQ376" s="323"/>
      <c r="AR376" s="323"/>
      <c r="AS376" s="323"/>
      <c r="AT376" s="323"/>
      <c r="AU376" s="323"/>
      <c r="AV376" s="323"/>
      <c r="AW376" s="323"/>
      <c r="AX376" s="323"/>
      <c r="AY376" s="323"/>
      <c r="AZ376" s="323"/>
      <c r="BA376" s="296"/>
      <c r="BB376" s="294"/>
      <c r="BC376" s="294"/>
      <c r="BD376" s="294"/>
      <c r="BE376" s="294"/>
      <c r="BF376" s="294"/>
      <c r="BG376" s="294"/>
      <c r="BH376" s="294"/>
      <c r="BI376" s="294"/>
      <c r="BJ376" s="294"/>
      <c r="BK376" s="294"/>
      <c r="BL376" s="294"/>
      <c r="BM376" s="294"/>
      <c r="BN376" s="294"/>
      <c r="BO376" s="294"/>
      <c r="BP376" s="294"/>
      <c r="BQ376" s="294"/>
      <c r="BR376" s="294"/>
      <c r="BS376" s="294"/>
      <c r="BT376" s="294"/>
      <c r="BU376" s="294"/>
      <c r="BV376" s="294"/>
      <c r="BW376" s="294"/>
      <c r="BX376" s="294"/>
      <c r="BY376" s="296"/>
      <c r="BZ376" s="322"/>
      <c r="CA376" s="322"/>
      <c r="CB376" s="322"/>
      <c r="CC376" s="322"/>
      <c r="CD376" s="322"/>
      <c r="CE376" s="322"/>
      <c r="CF376" s="322"/>
      <c r="CG376" s="322"/>
      <c r="CH376" s="322"/>
      <c r="CI376" s="322"/>
      <c r="CJ376" s="322"/>
      <c r="CK376" s="322"/>
      <c r="CL376" s="322"/>
      <c r="CM376" s="322"/>
      <c r="CN376" s="322"/>
      <c r="CO376" s="322"/>
      <c r="CP376" s="322"/>
      <c r="CQ376" s="322"/>
      <c r="CR376" s="322"/>
      <c r="CS376" s="322"/>
      <c r="CT376" s="322"/>
      <c r="CU376" s="322"/>
      <c r="CV376" s="322"/>
      <c r="CW376" s="322"/>
      <c r="CX376" s="322"/>
      <c r="CY376" s="322"/>
      <c r="CZ376" s="322"/>
    </row>
    <row r="377" s="295" customFormat="true" ht="15" customHeight="true" x14ac:dyDescent="0.2">
      <c r="B377" s="297"/>
      <c r="Z377" s="323"/>
      <c r="AA377" s="323"/>
      <c r="AB377" s="323"/>
      <c r="AC377" s="323"/>
      <c r="AD377" s="323"/>
      <c r="AE377" s="323"/>
      <c r="AF377" s="323"/>
      <c r="AG377" s="323"/>
      <c r="AH377" s="323"/>
      <c r="AI377" s="323"/>
      <c r="AJ377" s="323"/>
      <c r="AK377" s="323"/>
      <c r="AL377" s="323"/>
      <c r="AM377" s="323"/>
      <c r="AN377" s="323"/>
      <c r="AO377" s="323"/>
      <c r="AP377" s="323"/>
      <c r="AQ377" s="323"/>
      <c r="AR377" s="323"/>
      <c r="AS377" s="323"/>
      <c r="AT377" s="323"/>
      <c r="AU377" s="323"/>
      <c r="AV377" s="323"/>
      <c r="AW377" s="323"/>
      <c r="AX377" s="323"/>
      <c r="AY377" s="323"/>
      <c r="AZ377" s="323"/>
      <c r="BA377" s="296"/>
      <c r="BB377" s="294"/>
      <c r="BC377" s="294"/>
      <c r="BD377" s="294"/>
      <c r="BE377" s="294"/>
      <c r="BF377" s="294"/>
      <c r="BG377" s="294"/>
      <c r="BH377" s="294"/>
      <c r="BI377" s="294"/>
      <c r="BJ377" s="294"/>
      <c r="BK377" s="294"/>
      <c r="BL377" s="294"/>
      <c r="BM377" s="294"/>
      <c r="BN377" s="294"/>
      <c r="BO377" s="294"/>
      <c r="BP377" s="294"/>
      <c r="BQ377" s="294"/>
      <c r="BR377" s="294"/>
      <c r="BS377" s="294"/>
      <c r="BT377" s="294"/>
      <c r="BU377" s="294"/>
      <c r="BV377" s="294"/>
      <c r="BW377" s="294"/>
      <c r="BX377" s="294"/>
      <c r="BY377" s="296"/>
      <c r="BZ377" s="322"/>
      <c r="CA377" s="322"/>
      <c r="CB377" s="322"/>
      <c r="CC377" s="322"/>
      <c r="CD377" s="322"/>
      <c r="CE377" s="322"/>
      <c r="CF377" s="322"/>
      <c r="CG377" s="322"/>
      <c r="CH377" s="322"/>
      <c r="CI377" s="322"/>
      <c r="CJ377" s="322"/>
      <c r="CK377" s="322"/>
      <c r="CL377" s="322"/>
      <c r="CM377" s="322"/>
      <c r="CN377" s="322"/>
      <c r="CO377" s="322"/>
      <c r="CP377" s="322"/>
      <c r="CQ377" s="322"/>
      <c r="CR377" s="322"/>
      <c r="CS377" s="322"/>
      <c r="CT377" s="322"/>
      <c r="CU377" s="322"/>
      <c r="CV377" s="322"/>
      <c r="CW377" s="322"/>
      <c r="CX377" s="322"/>
      <c r="CY377" s="322"/>
      <c r="CZ377" s="322"/>
    </row>
    <row r="378" s="295" customFormat="true" ht="15" customHeight="true" x14ac:dyDescent="0.2">
      <c r="B378" s="297"/>
      <c r="Z378" s="323"/>
      <c r="AA378" s="323"/>
      <c r="AB378" s="323"/>
      <c r="AC378" s="323"/>
      <c r="AD378" s="323"/>
      <c r="AE378" s="323"/>
      <c r="AF378" s="323"/>
      <c r="AG378" s="323"/>
      <c r="AH378" s="323"/>
      <c r="AI378" s="323"/>
      <c r="AJ378" s="323"/>
      <c r="AK378" s="323"/>
      <c r="AL378" s="323"/>
      <c r="AM378" s="323"/>
      <c r="AN378" s="323"/>
      <c r="AO378" s="323"/>
      <c r="AP378" s="323"/>
      <c r="AQ378" s="323"/>
      <c r="AR378" s="323"/>
      <c r="AS378" s="323"/>
      <c r="AT378" s="323"/>
      <c r="AU378" s="323"/>
      <c r="AV378" s="323"/>
      <c r="AW378" s="323"/>
      <c r="AX378" s="323"/>
      <c r="AY378" s="323"/>
      <c r="AZ378" s="323"/>
      <c r="BA378" s="296"/>
      <c r="BB378" s="294"/>
      <c r="BC378" s="294"/>
      <c r="BD378" s="294"/>
      <c r="BE378" s="294"/>
      <c r="BF378" s="294"/>
      <c r="BG378" s="294"/>
      <c r="BH378" s="294"/>
      <c r="BI378" s="294"/>
      <c r="BJ378" s="294"/>
      <c r="BK378" s="294"/>
      <c r="BL378" s="294"/>
      <c r="BM378" s="294"/>
      <c r="BN378" s="294"/>
      <c r="BO378" s="294"/>
      <c r="BP378" s="294"/>
      <c r="BQ378" s="294"/>
      <c r="BR378" s="294"/>
      <c r="BS378" s="294"/>
      <c r="BT378" s="294"/>
      <c r="BU378" s="294"/>
      <c r="BV378" s="294"/>
      <c r="BW378" s="294"/>
      <c r="BX378" s="294"/>
      <c r="BY378" s="296"/>
      <c r="BZ378" s="322"/>
      <c r="CA378" s="322"/>
      <c r="CB378" s="322"/>
      <c r="CC378" s="322"/>
      <c r="CD378" s="322"/>
      <c r="CE378" s="322"/>
      <c r="CF378" s="322"/>
      <c r="CG378" s="322"/>
      <c r="CH378" s="322"/>
      <c r="CI378" s="322"/>
      <c r="CJ378" s="322"/>
      <c r="CK378" s="322"/>
      <c r="CL378" s="322"/>
      <c r="CM378" s="322"/>
      <c r="CN378" s="322"/>
      <c r="CO378" s="322"/>
      <c r="CP378" s="322"/>
      <c r="CQ378" s="322"/>
      <c r="CR378" s="322"/>
      <c r="CS378" s="322"/>
      <c r="CT378" s="322"/>
      <c r="CU378" s="322"/>
      <c r="CV378" s="322"/>
      <c r="CW378" s="322"/>
      <c r="CX378" s="322"/>
      <c r="CY378" s="322"/>
      <c r="CZ378" s="322"/>
    </row>
    <row r="379" s="295" customFormat="true" ht="15" customHeight="true" x14ac:dyDescent="0.2">
      <c r="B379" s="297"/>
      <c r="Z379" s="323"/>
      <c r="AA379" s="323"/>
      <c r="AB379" s="323"/>
      <c r="AC379" s="323"/>
      <c r="AD379" s="323"/>
      <c r="AE379" s="323"/>
      <c r="AF379" s="323"/>
      <c r="AG379" s="323"/>
      <c r="AH379" s="323"/>
      <c r="AI379" s="323"/>
      <c r="AJ379" s="323"/>
      <c r="AK379" s="323"/>
      <c r="AL379" s="323"/>
      <c r="AM379" s="323"/>
      <c r="AN379" s="323"/>
      <c r="AO379" s="323"/>
      <c r="AP379" s="323"/>
      <c r="AQ379" s="323"/>
      <c r="AR379" s="323"/>
      <c r="AS379" s="323"/>
      <c r="AT379" s="323"/>
      <c r="AU379" s="323"/>
      <c r="AV379" s="323"/>
      <c r="AW379" s="323"/>
      <c r="AX379" s="323"/>
      <c r="AY379" s="323"/>
      <c r="AZ379" s="323"/>
      <c r="BA379" s="296"/>
      <c r="BB379" s="294"/>
      <c r="BC379" s="294"/>
      <c r="BD379" s="294"/>
      <c r="BE379" s="294"/>
      <c r="BF379" s="294"/>
      <c r="BG379" s="294"/>
      <c r="BH379" s="294"/>
      <c r="BI379" s="294"/>
      <c r="BJ379" s="294"/>
      <c r="BK379" s="294"/>
      <c r="BL379" s="294"/>
      <c r="BM379" s="294"/>
      <c r="BN379" s="294"/>
      <c r="BO379" s="294"/>
      <c r="BP379" s="294"/>
      <c r="BQ379" s="294"/>
      <c r="BR379" s="294"/>
      <c r="BS379" s="294"/>
      <c r="BT379" s="294"/>
      <c r="BU379" s="294"/>
      <c r="BV379" s="294"/>
      <c r="BW379" s="294"/>
      <c r="BX379" s="294"/>
      <c r="BY379" s="296"/>
      <c r="BZ379" s="322"/>
      <c r="CA379" s="322"/>
      <c r="CB379" s="322"/>
      <c r="CC379" s="322"/>
      <c r="CD379" s="322"/>
      <c r="CE379" s="322"/>
      <c r="CF379" s="322"/>
      <c r="CG379" s="322"/>
      <c r="CH379" s="322"/>
      <c r="CI379" s="322"/>
      <c r="CJ379" s="322"/>
      <c r="CK379" s="322"/>
      <c r="CL379" s="322"/>
      <c r="CM379" s="322"/>
      <c r="CN379" s="322"/>
      <c r="CO379" s="322"/>
      <c r="CP379" s="322"/>
      <c r="CQ379" s="322"/>
      <c r="CR379" s="322"/>
      <c r="CS379" s="322"/>
      <c r="CT379" s="322"/>
      <c r="CU379" s="322"/>
      <c r="CV379" s="322"/>
      <c r="CW379" s="322"/>
      <c r="CX379" s="322"/>
      <c r="CY379" s="322"/>
      <c r="CZ379" s="322"/>
    </row>
    <row r="380" s="295" customFormat="true" ht="15" customHeight="true" x14ac:dyDescent="0.2">
      <c r="B380" s="297"/>
      <c r="Z380" s="323"/>
      <c r="AA380" s="323"/>
      <c r="AB380" s="323"/>
      <c r="AC380" s="323"/>
      <c r="AD380" s="323"/>
      <c r="AE380" s="323"/>
      <c r="AF380" s="323"/>
      <c r="AG380" s="323"/>
      <c r="AH380" s="323"/>
      <c r="AI380" s="323"/>
      <c r="AJ380" s="323"/>
      <c r="AK380" s="323"/>
      <c r="AL380" s="323"/>
      <c r="AM380" s="323"/>
      <c r="AN380" s="323"/>
      <c r="AO380" s="323"/>
      <c r="AP380" s="323"/>
      <c r="AQ380" s="323"/>
      <c r="AR380" s="323"/>
      <c r="AS380" s="323"/>
      <c r="AT380" s="323"/>
      <c r="AU380" s="323"/>
      <c r="AV380" s="323"/>
      <c r="AW380" s="323"/>
      <c r="AX380" s="323"/>
      <c r="AY380" s="323"/>
      <c r="AZ380" s="323"/>
      <c r="BA380" s="296"/>
      <c r="BB380" s="294"/>
      <c r="BC380" s="294"/>
      <c r="BD380" s="294"/>
      <c r="BE380" s="294"/>
      <c r="BF380" s="294"/>
      <c r="BG380" s="294"/>
      <c r="BH380" s="294"/>
      <c r="BI380" s="294"/>
      <c r="BJ380" s="294"/>
      <c r="BK380" s="294"/>
      <c r="BL380" s="294"/>
      <c r="BM380" s="294"/>
      <c r="BN380" s="294"/>
      <c r="BO380" s="294"/>
      <c r="BP380" s="294"/>
      <c r="BQ380" s="294"/>
      <c r="BR380" s="294"/>
      <c r="BS380" s="294"/>
      <c r="BT380" s="294"/>
      <c r="BU380" s="294"/>
      <c r="BV380" s="294"/>
      <c r="BW380" s="294"/>
      <c r="BX380" s="294"/>
      <c r="BY380" s="296"/>
      <c r="BZ380" s="322"/>
      <c r="CA380" s="322"/>
      <c r="CB380" s="322"/>
      <c r="CC380" s="322"/>
      <c r="CD380" s="322"/>
      <c r="CE380" s="322"/>
      <c r="CF380" s="322"/>
      <c r="CG380" s="322"/>
      <c r="CH380" s="322"/>
      <c r="CI380" s="322"/>
      <c r="CJ380" s="322"/>
      <c r="CK380" s="322"/>
      <c r="CL380" s="322"/>
      <c r="CM380" s="322"/>
      <c r="CN380" s="322"/>
      <c r="CO380" s="322"/>
      <c r="CP380" s="322"/>
      <c r="CQ380" s="322"/>
      <c r="CR380" s="322"/>
      <c r="CS380" s="322"/>
      <c r="CT380" s="322"/>
      <c r="CU380" s="322"/>
      <c r="CV380" s="322"/>
      <c r="CW380" s="322"/>
      <c r="CX380" s="322"/>
      <c r="CY380" s="322"/>
      <c r="CZ380" s="322"/>
    </row>
    <row r="381" s="295" customFormat="true" ht="15" customHeight="true" x14ac:dyDescent="0.2">
      <c r="B381" s="297"/>
      <c r="Z381" s="323"/>
      <c r="AA381" s="323"/>
      <c r="AB381" s="323"/>
      <c r="AC381" s="323"/>
      <c r="AD381" s="323"/>
      <c r="AE381" s="323"/>
      <c r="AF381" s="323"/>
      <c r="AG381" s="323"/>
      <c r="AH381" s="323"/>
      <c r="AI381" s="323"/>
      <c r="AJ381" s="323"/>
      <c r="AK381" s="323"/>
      <c r="AL381" s="323"/>
      <c r="AM381" s="323"/>
      <c r="AN381" s="323"/>
      <c r="AO381" s="323"/>
      <c r="AP381" s="323"/>
      <c r="AQ381" s="323"/>
      <c r="AR381" s="323"/>
      <c r="AS381" s="323"/>
      <c r="AT381" s="323"/>
      <c r="AU381" s="323"/>
      <c r="AV381" s="323"/>
      <c r="AW381" s="323"/>
      <c r="AX381" s="323"/>
      <c r="AY381" s="323"/>
      <c r="AZ381" s="323"/>
      <c r="BA381" s="296"/>
      <c r="BB381" s="294"/>
      <c r="BC381" s="294"/>
      <c r="BD381" s="294"/>
      <c r="BE381" s="294"/>
      <c r="BF381" s="294"/>
      <c r="BG381" s="294"/>
      <c r="BH381" s="294"/>
      <c r="BI381" s="294"/>
      <c r="BJ381" s="294"/>
      <c r="BK381" s="294"/>
      <c r="BL381" s="294"/>
      <c r="BM381" s="294"/>
      <c r="BN381" s="294"/>
      <c r="BO381" s="294"/>
      <c r="BP381" s="294"/>
      <c r="BQ381" s="294"/>
      <c r="BR381" s="294"/>
      <c r="BS381" s="294"/>
      <c r="BT381" s="294"/>
      <c r="BU381" s="294"/>
      <c r="BV381" s="294"/>
      <c r="BW381" s="294"/>
      <c r="BX381" s="294"/>
      <c r="BY381" s="296"/>
      <c r="BZ381" s="322"/>
      <c r="CA381" s="322"/>
      <c r="CB381" s="322"/>
      <c r="CC381" s="322"/>
      <c r="CD381" s="322"/>
      <c r="CE381" s="322"/>
      <c r="CF381" s="322"/>
      <c r="CG381" s="322"/>
      <c r="CH381" s="322"/>
      <c r="CI381" s="322"/>
      <c r="CJ381" s="322"/>
      <c r="CK381" s="322"/>
      <c r="CL381" s="322"/>
      <c r="CM381" s="322"/>
      <c r="CN381" s="322"/>
      <c r="CO381" s="322"/>
      <c r="CP381" s="322"/>
      <c r="CQ381" s="322"/>
      <c r="CR381" s="322"/>
      <c r="CS381" s="322"/>
      <c r="CT381" s="322"/>
      <c r="CU381" s="322"/>
      <c r="CV381" s="322"/>
      <c r="CW381" s="322"/>
      <c r="CX381" s="322"/>
      <c r="CY381" s="322"/>
      <c r="CZ381" s="322"/>
    </row>
    <row r="382" s="295" customFormat="true" ht="15" customHeight="true" x14ac:dyDescent="0.2">
      <c r="B382" s="297"/>
      <c r="Z382" s="323"/>
      <c r="AA382" s="323"/>
      <c r="AB382" s="323"/>
      <c r="AC382" s="323"/>
      <c r="AD382" s="323"/>
      <c r="AE382" s="323"/>
      <c r="AF382" s="323"/>
      <c r="AG382" s="323"/>
      <c r="AH382" s="323"/>
      <c r="AI382" s="323"/>
      <c r="AJ382" s="323"/>
      <c r="AK382" s="323"/>
      <c r="AL382" s="323"/>
      <c r="AM382" s="323"/>
      <c r="AN382" s="323"/>
      <c r="AO382" s="323"/>
      <c r="AP382" s="323"/>
      <c r="AQ382" s="323"/>
      <c r="AR382" s="323"/>
      <c r="AS382" s="323"/>
      <c r="AT382" s="323"/>
      <c r="AU382" s="323"/>
      <c r="AV382" s="323"/>
      <c r="AW382" s="323"/>
      <c r="AX382" s="323"/>
      <c r="AY382" s="323"/>
      <c r="AZ382" s="323"/>
      <c r="BA382" s="296"/>
      <c r="BB382" s="294"/>
      <c r="BC382" s="294"/>
      <c r="BD382" s="294"/>
      <c r="BE382" s="294"/>
      <c r="BF382" s="294"/>
      <c r="BG382" s="294"/>
      <c r="BH382" s="294"/>
      <c r="BI382" s="294"/>
      <c r="BJ382" s="294"/>
      <c r="BK382" s="294"/>
      <c r="BL382" s="294"/>
      <c r="BM382" s="294"/>
      <c r="BN382" s="294"/>
      <c r="BO382" s="294"/>
      <c r="BP382" s="294"/>
      <c r="BQ382" s="294"/>
      <c r="BR382" s="294"/>
      <c r="BS382" s="294"/>
      <c r="BT382" s="294"/>
      <c r="BU382" s="294"/>
      <c r="BV382" s="294"/>
      <c r="BW382" s="294"/>
      <c r="BX382" s="294"/>
      <c r="BY382" s="296"/>
      <c r="BZ382" s="322"/>
      <c r="CA382" s="322"/>
      <c r="CB382" s="322"/>
      <c r="CC382" s="322"/>
      <c r="CD382" s="322"/>
      <c r="CE382" s="322"/>
      <c r="CF382" s="322"/>
      <c r="CG382" s="322"/>
      <c r="CH382" s="322"/>
      <c r="CI382" s="322"/>
      <c r="CJ382" s="322"/>
      <c r="CK382" s="322"/>
      <c r="CL382" s="322"/>
      <c r="CM382" s="322"/>
      <c r="CN382" s="322"/>
      <c r="CO382" s="322"/>
      <c r="CP382" s="322"/>
      <c r="CQ382" s="322"/>
      <c r="CR382" s="322"/>
      <c r="CS382" s="322"/>
      <c r="CT382" s="322"/>
      <c r="CU382" s="322"/>
      <c r="CV382" s="322"/>
      <c r="CW382" s="322"/>
      <c r="CX382" s="322"/>
      <c r="CY382" s="322"/>
      <c r="CZ382" s="322"/>
    </row>
    <row r="383" s="295" customFormat="true" ht="15" customHeight="true" x14ac:dyDescent="0.2">
      <c r="B383" s="297"/>
      <c r="Z383" s="323"/>
      <c r="AA383" s="323"/>
      <c r="AB383" s="323"/>
      <c r="AC383" s="323"/>
      <c r="AD383" s="323"/>
      <c r="AE383" s="323"/>
      <c r="AF383" s="323"/>
      <c r="AG383" s="323"/>
      <c r="AH383" s="323"/>
      <c r="AI383" s="323"/>
      <c r="AJ383" s="323"/>
      <c r="AK383" s="323"/>
      <c r="AL383" s="323"/>
      <c r="AM383" s="323"/>
      <c r="AN383" s="323"/>
      <c r="AO383" s="323"/>
      <c r="AP383" s="323"/>
      <c r="AQ383" s="323"/>
      <c r="AR383" s="323"/>
      <c r="AS383" s="323"/>
      <c r="AT383" s="323"/>
      <c r="AU383" s="323"/>
      <c r="AV383" s="323"/>
      <c r="AW383" s="323"/>
      <c r="AX383" s="323"/>
      <c r="AY383" s="323"/>
      <c r="AZ383" s="323"/>
      <c r="BA383" s="296"/>
      <c r="BB383" s="294"/>
      <c r="BC383" s="294"/>
      <c r="BD383" s="294"/>
      <c r="BE383" s="294"/>
      <c r="BF383" s="294"/>
      <c r="BG383" s="294"/>
      <c r="BH383" s="294"/>
      <c r="BI383" s="294"/>
      <c r="BJ383" s="294"/>
      <c r="BK383" s="294"/>
      <c r="BL383" s="294"/>
      <c r="BM383" s="294"/>
      <c r="BN383" s="294"/>
      <c r="BO383" s="294"/>
      <c r="BP383" s="294"/>
      <c r="BQ383" s="294"/>
      <c r="BR383" s="294"/>
      <c r="BS383" s="294"/>
      <c r="BT383" s="294"/>
      <c r="BU383" s="294"/>
      <c r="BV383" s="294"/>
      <c r="BW383" s="294"/>
      <c r="BX383" s="294"/>
      <c r="BY383" s="296"/>
      <c r="BZ383" s="322"/>
      <c r="CA383" s="322"/>
      <c r="CB383" s="322"/>
      <c r="CC383" s="322"/>
      <c r="CD383" s="322"/>
      <c r="CE383" s="322"/>
      <c r="CF383" s="322"/>
      <c r="CG383" s="322"/>
      <c r="CH383" s="322"/>
      <c r="CI383" s="322"/>
      <c r="CJ383" s="322"/>
      <c r="CK383" s="322"/>
      <c r="CL383" s="322"/>
      <c r="CM383" s="322"/>
      <c r="CN383" s="322"/>
      <c r="CO383" s="322"/>
      <c r="CP383" s="322"/>
      <c r="CQ383" s="322"/>
      <c r="CR383" s="322"/>
      <c r="CS383" s="322"/>
      <c r="CT383" s="322"/>
      <c r="CU383" s="322"/>
      <c r="CV383" s="322"/>
      <c r="CW383" s="322"/>
      <c r="CX383" s="322"/>
      <c r="CY383" s="322"/>
      <c r="CZ383" s="322"/>
    </row>
    <row r="384" s="295" customFormat="true" ht="15" customHeight="true" x14ac:dyDescent="0.2">
      <c r="B384" s="297"/>
      <c r="Z384" s="323"/>
      <c r="AA384" s="323"/>
      <c r="AB384" s="323"/>
      <c r="AC384" s="323"/>
      <c r="AD384" s="323"/>
      <c r="AE384" s="323"/>
      <c r="AF384" s="323"/>
      <c r="AG384" s="323"/>
      <c r="AH384" s="323"/>
      <c r="AI384" s="323"/>
      <c r="AJ384" s="323"/>
      <c r="AK384" s="323"/>
      <c r="AL384" s="323"/>
      <c r="AM384" s="323"/>
      <c r="AN384" s="323"/>
      <c r="AO384" s="323"/>
      <c r="AP384" s="323"/>
      <c r="AQ384" s="323"/>
      <c r="AR384" s="323"/>
      <c r="AS384" s="323"/>
      <c r="AT384" s="323"/>
      <c r="AU384" s="323"/>
      <c r="AV384" s="323"/>
      <c r="AW384" s="323"/>
      <c r="AX384" s="323"/>
      <c r="AY384" s="323"/>
      <c r="AZ384" s="323"/>
      <c r="BA384" s="296"/>
      <c r="BB384" s="294"/>
      <c r="BC384" s="294"/>
      <c r="BD384" s="294"/>
      <c r="BE384" s="294"/>
      <c r="BF384" s="294"/>
      <c r="BG384" s="294"/>
      <c r="BH384" s="294"/>
      <c r="BI384" s="294"/>
      <c r="BJ384" s="294"/>
      <c r="BK384" s="294"/>
      <c r="BL384" s="294"/>
      <c r="BM384" s="294"/>
      <c r="BN384" s="294"/>
      <c r="BO384" s="294"/>
      <c r="BP384" s="294"/>
      <c r="BQ384" s="294"/>
      <c r="BR384" s="294"/>
      <c r="BS384" s="294"/>
      <c r="BT384" s="294"/>
      <c r="BU384" s="294"/>
      <c r="BV384" s="294"/>
      <c r="BW384" s="294"/>
      <c r="BX384" s="294"/>
      <c r="BY384" s="296"/>
      <c r="BZ384" s="322"/>
      <c r="CA384" s="322"/>
      <c r="CB384" s="322"/>
      <c r="CC384" s="322"/>
      <c r="CD384" s="322"/>
      <c r="CE384" s="322"/>
      <c r="CF384" s="322"/>
      <c r="CG384" s="322"/>
      <c r="CH384" s="322"/>
      <c r="CI384" s="322"/>
      <c r="CJ384" s="322"/>
      <c r="CK384" s="322"/>
      <c r="CL384" s="322"/>
      <c r="CM384" s="322"/>
      <c r="CN384" s="322"/>
      <c r="CO384" s="322"/>
      <c r="CP384" s="322"/>
      <c r="CQ384" s="322"/>
      <c r="CR384" s="322"/>
      <c r="CS384" s="322"/>
      <c r="CT384" s="322"/>
      <c r="CU384" s="322"/>
      <c r="CV384" s="322"/>
      <c r="CW384" s="322"/>
      <c r="CX384" s="322"/>
      <c r="CY384" s="322"/>
      <c r="CZ384" s="322"/>
    </row>
    <row r="385" s="295" customFormat="true" ht="15" customHeight="true" x14ac:dyDescent="0.2">
      <c r="B385" s="297"/>
      <c r="Z385" s="323"/>
      <c r="AA385" s="323"/>
      <c r="AB385" s="323"/>
      <c r="AC385" s="323"/>
      <c r="AD385" s="323"/>
      <c r="AE385" s="323"/>
      <c r="AF385" s="323"/>
      <c r="AG385" s="323"/>
      <c r="AH385" s="323"/>
      <c r="AI385" s="323"/>
      <c r="AJ385" s="323"/>
      <c r="AK385" s="323"/>
      <c r="AL385" s="323"/>
      <c r="AM385" s="323"/>
      <c r="AN385" s="323"/>
      <c r="AO385" s="323"/>
      <c r="AP385" s="323"/>
      <c r="AQ385" s="323"/>
      <c r="AR385" s="323"/>
      <c r="AS385" s="323"/>
      <c r="AT385" s="323"/>
      <c r="AU385" s="323"/>
      <c r="AV385" s="323"/>
      <c r="AW385" s="323"/>
      <c r="AX385" s="323"/>
      <c r="AY385" s="323"/>
      <c r="AZ385" s="323"/>
      <c r="BA385" s="296"/>
      <c r="BB385" s="294"/>
      <c r="BC385" s="294"/>
      <c r="BD385" s="294"/>
      <c r="BE385" s="294"/>
      <c r="BF385" s="294"/>
      <c r="BG385" s="294"/>
      <c r="BH385" s="294"/>
      <c r="BI385" s="294"/>
      <c r="BJ385" s="294"/>
      <c r="BK385" s="294"/>
      <c r="BL385" s="294"/>
      <c r="BM385" s="294"/>
      <c r="BN385" s="294"/>
      <c r="BO385" s="294"/>
      <c r="BP385" s="294"/>
      <c r="BQ385" s="294"/>
      <c r="BR385" s="294"/>
      <c r="BS385" s="294"/>
      <c r="BT385" s="294"/>
      <c r="BU385" s="294"/>
      <c r="BV385" s="294"/>
      <c r="BW385" s="294"/>
      <c r="BX385" s="294"/>
      <c r="BY385" s="296"/>
      <c r="BZ385" s="322"/>
      <c r="CA385" s="322"/>
      <c r="CB385" s="322"/>
      <c r="CC385" s="322"/>
      <c r="CD385" s="322"/>
      <c r="CE385" s="322"/>
      <c r="CF385" s="322"/>
      <c r="CG385" s="322"/>
      <c r="CH385" s="322"/>
      <c r="CI385" s="322"/>
      <c r="CJ385" s="322"/>
      <c r="CK385" s="322"/>
      <c r="CL385" s="322"/>
      <c r="CM385" s="322"/>
      <c r="CN385" s="322"/>
      <c r="CO385" s="322"/>
      <c r="CP385" s="322"/>
      <c r="CQ385" s="322"/>
      <c r="CR385" s="322"/>
      <c r="CS385" s="322"/>
      <c r="CT385" s="322"/>
      <c r="CU385" s="322"/>
      <c r="CV385" s="322"/>
      <c r="CW385" s="322"/>
      <c r="CX385" s="322"/>
      <c r="CY385" s="322"/>
      <c r="CZ385" s="322"/>
    </row>
    <row r="386" s="295" customFormat="true" ht="15" customHeight="true" x14ac:dyDescent="0.2">
      <c r="B386" s="297"/>
      <c r="Z386" s="323"/>
      <c r="AA386" s="323"/>
      <c r="AB386" s="323"/>
      <c r="AC386" s="323"/>
      <c r="AD386" s="323"/>
      <c r="AE386" s="323"/>
      <c r="AF386" s="323"/>
      <c r="AG386" s="323"/>
      <c r="AH386" s="323"/>
      <c r="AI386" s="323"/>
      <c r="AJ386" s="323"/>
      <c r="AK386" s="323"/>
      <c r="AL386" s="323"/>
      <c r="AM386" s="323"/>
      <c r="AN386" s="323"/>
      <c r="AO386" s="323"/>
      <c r="AP386" s="323"/>
      <c r="AQ386" s="323"/>
      <c r="AR386" s="323"/>
      <c r="AS386" s="323"/>
      <c r="AT386" s="323"/>
      <c r="AU386" s="323"/>
      <c r="AV386" s="323"/>
      <c r="AW386" s="323"/>
      <c r="AX386" s="323"/>
      <c r="AY386" s="323"/>
      <c r="AZ386" s="323"/>
      <c r="BA386" s="296"/>
      <c r="BB386" s="294"/>
      <c r="BC386" s="294"/>
      <c r="BD386" s="294"/>
      <c r="BE386" s="294"/>
      <c r="BF386" s="294"/>
      <c r="BG386" s="294"/>
      <c r="BH386" s="294"/>
      <c r="BI386" s="294"/>
      <c r="BJ386" s="294"/>
      <c r="BK386" s="294"/>
      <c r="BL386" s="294"/>
      <c r="BM386" s="294"/>
      <c r="BN386" s="294"/>
      <c r="BO386" s="294"/>
      <c r="BP386" s="294"/>
      <c r="BQ386" s="294"/>
      <c r="BR386" s="294"/>
      <c r="BS386" s="294"/>
      <c r="BT386" s="294"/>
      <c r="BU386" s="294"/>
      <c r="BV386" s="294"/>
      <c r="BW386" s="294"/>
      <c r="BX386" s="294"/>
      <c r="BY386" s="296"/>
      <c r="BZ386" s="322"/>
      <c r="CA386" s="322"/>
      <c r="CB386" s="322"/>
      <c r="CC386" s="322"/>
      <c r="CD386" s="322"/>
      <c r="CE386" s="322"/>
      <c r="CF386" s="322"/>
      <c r="CG386" s="322"/>
      <c r="CH386" s="322"/>
      <c r="CI386" s="322"/>
      <c r="CJ386" s="322"/>
      <c r="CK386" s="322"/>
      <c r="CL386" s="322"/>
      <c r="CM386" s="322"/>
      <c r="CN386" s="322"/>
      <c r="CO386" s="322"/>
      <c r="CP386" s="322"/>
      <c r="CQ386" s="322"/>
      <c r="CR386" s="322"/>
      <c r="CS386" s="322"/>
      <c r="CT386" s="322"/>
      <c r="CU386" s="322"/>
      <c r="CV386" s="322"/>
      <c r="CW386" s="322"/>
      <c r="CX386" s="322"/>
      <c r="CY386" s="322"/>
      <c r="CZ386" s="322"/>
    </row>
    <row r="387" s="295" customFormat="true" ht="15" customHeight="true" x14ac:dyDescent="0.2">
      <c r="B387" s="297"/>
      <c r="Z387" s="323"/>
      <c r="AA387" s="323"/>
      <c r="AB387" s="323"/>
      <c r="AC387" s="323"/>
      <c r="AD387" s="323"/>
      <c r="AE387" s="323"/>
      <c r="AF387" s="323"/>
      <c r="AG387" s="323"/>
      <c r="AH387" s="323"/>
      <c r="AI387" s="323"/>
      <c r="AJ387" s="323"/>
      <c r="AK387" s="323"/>
      <c r="AL387" s="323"/>
      <c r="AM387" s="323"/>
      <c r="AN387" s="323"/>
      <c r="AO387" s="323"/>
      <c r="AP387" s="323"/>
      <c r="AQ387" s="323"/>
      <c r="AR387" s="323"/>
      <c r="AS387" s="323"/>
      <c r="AT387" s="323"/>
      <c r="AU387" s="323"/>
      <c r="AV387" s="323"/>
      <c r="AW387" s="323"/>
      <c r="AX387" s="323"/>
      <c r="AY387" s="323"/>
      <c r="AZ387" s="323"/>
      <c r="BA387" s="296"/>
      <c r="BB387" s="294"/>
      <c r="BC387" s="294"/>
      <c r="BD387" s="294"/>
      <c r="BE387" s="294"/>
      <c r="BF387" s="294"/>
      <c r="BG387" s="294"/>
      <c r="BH387" s="294"/>
      <c r="BI387" s="294"/>
      <c r="BJ387" s="294"/>
      <c r="BK387" s="294"/>
      <c r="BL387" s="294"/>
      <c r="BM387" s="294"/>
      <c r="BN387" s="294"/>
      <c r="BO387" s="294"/>
      <c r="BP387" s="294"/>
      <c r="BQ387" s="294"/>
      <c r="BR387" s="294"/>
      <c r="BS387" s="294"/>
      <c r="BT387" s="294"/>
      <c r="BU387" s="294"/>
      <c r="BV387" s="294"/>
      <c r="BW387" s="294"/>
      <c r="BX387" s="294"/>
      <c r="BY387" s="296"/>
      <c r="BZ387" s="322"/>
      <c r="CA387" s="322"/>
      <c r="CB387" s="322"/>
      <c r="CC387" s="322"/>
      <c r="CD387" s="322"/>
      <c r="CE387" s="322"/>
      <c r="CF387" s="322"/>
      <c r="CG387" s="322"/>
      <c r="CH387" s="322"/>
      <c r="CI387" s="322"/>
      <c r="CJ387" s="322"/>
      <c r="CK387" s="322"/>
      <c r="CL387" s="322"/>
      <c r="CM387" s="322"/>
      <c r="CN387" s="322"/>
      <c r="CO387" s="322"/>
      <c r="CP387" s="322"/>
      <c r="CQ387" s="322"/>
      <c r="CR387" s="322"/>
      <c r="CS387" s="322"/>
      <c r="CT387" s="322"/>
      <c r="CU387" s="322"/>
      <c r="CV387" s="322"/>
      <c r="CW387" s="322"/>
      <c r="CX387" s="322"/>
      <c r="CY387" s="322"/>
      <c r="CZ387" s="322"/>
    </row>
    <row r="388" s="295" customFormat="true" ht="15" customHeight="true" x14ac:dyDescent="0.2">
      <c r="B388" s="297"/>
      <c r="Z388" s="323"/>
      <c r="AA388" s="323"/>
      <c r="AB388" s="323"/>
      <c r="AC388" s="323"/>
      <c r="AD388" s="323"/>
      <c r="AE388" s="323"/>
      <c r="AF388" s="323"/>
      <c r="AG388" s="323"/>
      <c r="AH388" s="323"/>
      <c r="AI388" s="323"/>
      <c r="AJ388" s="323"/>
      <c r="AK388" s="323"/>
      <c r="AL388" s="323"/>
      <c r="AM388" s="323"/>
      <c r="AN388" s="323"/>
      <c r="AO388" s="323"/>
      <c r="AP388" s="323"/>
      <c r="AQ388" s="323"/>
      <c r="AR388" s="323"/>
      <c r="AS388" s="323"/>
      <c r="AT388" s="323"/>
      <c r="AU388" s="323"/>
      <c r="AV388" s="323"/>
      <c r="AW388" s="323"/>
      <c r="AX388" s="323"/>
      <c r="AY388" s="323"/>
      <c r="AZ388" s="323"/>
      <c r="BA388" s="296"/>
      <c r="BB388" s="294"/>
      <c r="BC388" s="294"/>
      <c r="BD388" s="294"/>
      <c r="BE388" s="294"/>
      <c r="BF388" s="294"/>
      <c r="BG388" s="294"/>
      <c r="BH388" s="294"/>
      <c r="BI388" s="294"/>
      <c r="BJ388" s="294"/>
      <c r="BK388" s="294"/>
      <c r="BL388" s="294"/>
      <c r="BM388" s="294"/>
      <c r="BN388" s="294"/>
      <c r="BO388" s="294"/>
      <c r="BP388" s="294"/>
      <c r="BQ388" s="294"/>
      <c r="BR388" s="294"/>
      <c r="BS388" s="294"/>
      <c r="BT388" s="294"/>
      <c r="BU388" s="294"/>
      <c r="BV388" s="294"/>
      <c r="BW388" s="294"/>
      <c r="BX388" s="294"/>
      <c r="BY388" s="296"/>
      <c r="BZ388" s="322"/>
      <c r="CA388" s="322"/>
      <c r="CB388" s="322"/>
      <c r="CC388" s="322"/>
      <c r="CD388" s="322"/>
      <c r="CE388" s="322"/>
      <c r="CF388" s="322"/>
      <c r="CG388" s="322"/>
      <c r="CH388" s="322"/>
      <c r="CI388" s="322"/>
      <c r="CJ388" s="322"/>
      <c r="CK388" s="322"/>
      <c r="CL388" s="322"/>
      <c r="CM388" s="322"/>
      <c r="CN388" s="322"/>
      <c r="CO388" s="322"/>
      <c r="CP388" s="322"/>
      <c r="CQ388" s="322"/>
      <c r="CR388" s="322"/>
      <c r="CS388" s="322"/>
      <c r="CT388" s="322"/>
      <c r="CU388" s="322"/>
      <c r="CV388" s="322"/>
      <c r="CW388" s="322"/>
      <c r="CX388" s="322"/>
      <c r="CY388" s="322"/>
      <c r="CZ388" s="322"/>
    </row>
    <row r="389" s="295" customFormat="true" ht="15" customHeight="true" x14ac:dyDescent="0.2">
      <c r="B389" s="297"/>
      <c r="Z389" s="323"/>
      <c r="AA389" s="323"/>
      <c r="AB389" s="323"/>
      <c r="AC389" s="323"/>
      <c r="AD389" s="323"/>
      <c r="AE389" s="323"/>
      <c r="AF389" s="323"/>
      <c r="AG389" s="323"/>
      <c r="AH389" s="323"/>
      <c r="AI389" s="323"/>
      <c r="AJ389" s="323"/>
      <c r="AK389" s="323"/>
      <c r="AL389" s="323"/>
      <c r="AM389" s="323"/>
      <c r="AN389" s="323"/>
      <c r="AO389" s="323"/>
      <c r="AP389" s="323"/>
      <c r="AQ389" s="323"/>
      <c r="AR389" s="323"/>
      <c r="AS389" s="323"/>
      <c r="AT389" s="323"/>
      <c r="AU389" s="323"/>
      <c r="AV389" s="323"/>
      <c r="AW389" s="323"/>
      <c r="AX389" s="323"/>
      <c r="AY389" s="323"/>
      <c r="AZ389" s="323"/>
      <c r="BA389" s="296"/>
      <c r="BB389" s="294"/>
      <c r="BC389" s="294"/>
      <c r="BD389" s="294"/>
      <c r="BE389" s="294"/>
      <c r="BF389" s="294"/>
      <c r="BG389" s="294"/>
      <c r="BH389" s="294"/>
      <c r="BI389" s="294"/>
      <c r="BJ389" s="294"/>
      <c r="BK389" s="294"/>
      <c r="BL389" s="294"/>
      <c r="BM389" s="294"/>
      <c r="BN389" s="294"/>
      <c r="BO389" s="294"/>
      <c r="BP389" s="294"/>
      <c r="BQ389" s="294"/>
      <c r="BR389" s="294"/>
      <c r="BS389" s="294"/>
      <c r="BT389" s="294"/>
      <c r="BU389" s="294"/>
      <c r="BV389" s="294"/>
      <c r="BW389" s="294"/>
      <c r="BX389" s="294"/>
      <c r="BY389" s="296"/>
      <c r="BZ389" s="322"/>
      <c r="CA389" s="322"/>
      <c r="CB389" s="322"/>
      <c r="CC389" s="322"/>
      <c r="CD389" s="322"/>
      <c r="CE389" s="322"/>
      <c r="CF389" s="322"/>
      <c r="CG389" s="322"/>
      <c r="CH389" s="322"/>
      <c r="CI389" s="322"/>
      <c r="CJ389" s="322"/>
      <c r="CK389" s="322"/>
      <c r="CL389" s="322"/>
      <c r="CM389" s="322"/>
      <c r="CN389" s="322"/>
      <c r="CO389" s="322"/>
      <c r="CP389" s="322"/>
      <c r="CQ389" s="322"/>
      <c r="CR389" s="322"/>
      <c r="CS389" s="322"/>
      <c r="CT389" s="322"/>
      <c r="CU389" s="322"/>
      <c r="CV389" s="322"/>
      <c r="CW389" s="322"/>
      <c r="CX389" s="322"/>
      <c r="CY389" s="322"/>
      <c r="CZ389" s="322"/>
    </row>
    <row r="390" s="440" customFormat="true" ht="15" customHeight="true" x14ac:dyDescent="0.2">
      <c r="B390" s="439"/>
      <c r="Z390" s="323"/>
      <c r="AA390" s="323"/>
      <c r="AB390" s="323"/>
      <c r="AC390" s="323"/>
      <c r="AD390" s="323"/>
      <c r="AE390" s="323"/>
      <c r="AF390" s="323"/>
      <c r="AG390" s="323"/>
      <c r="AH390" s="323"/>
      <c r="AI390" s="323"/>
      <c r="AJ390" s="323"/>
      <c r="AK390" s="323"/>
      <c r="AL390" s="323"/>
      <c r="AM390" s="323"/>
      <c r="AN390" s="323"/>
      <c r="AO390" s="323"/>
      <c r="AP390" s="323"/>
      <c r="AQ390" s="323"/>
      <c r="AR390" s="323"/>
      <c r="AS390" s="323"/>
      <c r="AT390" s="323"/>
      <c r="AU390" s="323"/>
      <c r="AV390" s="323"/>
      <c r="AW390" s="323"/>
      <c r="AX390" s="323"/>
      <c r="AY390" s="323"/>
      <c r="AZ390" s="323"/>
      <c r="BA390" s="296"/>
      <c r="BB390" s="294"/>
      <c r="BC390" s="294"/>
      <c r="BD390" s="294"/>
      <c r="BE390" s="294"/>
      <c r="BF390" s="294"/>
      <c r="BG390" s="294"/>
      <c r="BH390" s="294"/>
      <c r="BI390" s="294"/>
      <c r="BJ390" s="294"/>
      <c r="BK390" s="294"/>
      <c r="BL390" s="294"/>
      <c r="BM390" s="294"/>
      <c r="BN390" s="294"/>
      <c r="BO390" s="294"/>
      <c r="BP390" s="294"/>
      <c r="BQ390" s="294"/>
      <c r="BR390" s="294"/>
      <c r="BS390" s="294"/>
      <c r="BT390" s="294"/>
      <c r="BU390" s="294"/>
      <c r="BV390" s="294"/>
      <c r="BW390" s="294"/>
      <c r="BX390" s="294"/>
      <c r="BY390" s="296"/>
      <c r="BZ390" s="322"/>
      <c r="CA390" s="322"/>
      <c r="CB390" s="322"/>
      <c r="CC390" s="322"/>
      <c r="CD390" s="322"/>
      <c r="CE390" s="322"/>
      <c r="CF390" s="322"/>
      <c r="CG390" s="322"/>
      <c r="CH390" s="322"/>
      <c r="CI390" s="322"/>
      <c r="CJ390" s="322"/>
      <c r="CK390" s="322"/>
      <c r="CL390" s="322"/>
      <c r="CM390" s="322"/>
      <c r="CN390" s="322"/>
      <c r="CO390" s="322"/>
      <c r="CP390" s="322"/>
      <c r="CQ390" s="322"/>
      <c r="CR390" s="322"/>
      <c r="CS390" s="322"/>
      <c r="CT390" s="322"/>
      <c r="CU390" s="322"/>
      <c r="CV390" s="322"/>
      <c r="CW390" s="322"/>
      <c r="CX390" s="322"/>
      <c r="CY390" s="322"/>
      <c r="CZ390" s="322"/>
    </row>
    <row r="391" s="440" customFormat="true" ht="15" customHeight="true" x14ac:dyDescent="0.2">
      <c r="B391" s="439"/>
      <c r="Z391" s="323"/>
      <c r="AA391" s="323"/>
      <c r="AB391" s="323"/>
      <c r="AC391" s="323"/>
      <c r="AD391" s="323"/>
      <c r="AE391" s="323"/>
      <c r="AF391" s="323"/>
      <c r="AG391" s="323"/>
      <c r="AH391" s="323"/>
      <c r="AI391" s="323"/>
      <c r="AJ391" s="323"/>
      <c r="AK391" s="323"/>
      <c r="AL391" s="323"/>
      <c r="AM391" s="323"/>
      <c r="AN391" s="323"/>
      <c r="AO391" s="323"/>
      <c r="AP391" s="323"/>
      <c r="AQ391" s="323"/>
      <c r="AR391" s="323"/>
      <c r="AS391" s="323"/>
      <c r="AT391" s="323"/>
      <c r="AU391" s="323"/>
      <c r="AV391" s="323"/>
      <c r="AW391" s="323"/>
      <c r="AX391" s="323"/>
      <c r="AY391" s="323"/>
      <c r="AZ391" s="323"/>
      <c r="BA391" s="296"/>
      <c r="BB391" s="294"/>
      <c r="BC391" s="294"/>
      <c r="BD391" s="294"/>
      <c r="BE391" s="294"/>
      <c r="BF391" s="294"/>
      <c r="BG391" s="294"/>
      <c r="BH391" s="294"/>
      <c r="BI391" s="294"/>
      <c r="BJ391" s="294"/>
      <c r="BK391" s="294"/>
      <c r="BL391" s="294"/>
      <c r="BM391" s="294"/>
      <c r="BN391" s="294"/>
      <c r="BO391" s="294"/>
      <c r="BP391" s="294"/>
      <c r="BQ391" s="294"/>
      <c r="BR391" s="294"/>
      <c r="BS391" s="294"/>
      <c r="BT391" s="294"/>
      <c r="BU391" s="294"/>
      <c r="BV391" s="294"/>
      <c r="BW391" s="294"/>
      <c r="BX391" s="294"/>
      <c r="BY391" s="296"/>
      <c r="BZ391" s="322"/>
      <c r="CA391" s="322"/>
      <c r="CB391" s="322"/>
      <c r="CC391" s="322"/>
      <c r="CD391" s="322"/>
      <c r="CE391" s="322"/>
      <c r="CF391" s="322"/>
      <c r="CG391" s="322"/>
      <c r="CH391" s="322"/>
      <c r="CI391" s="322"/>
      <c r="CJ391" s="322"/>
      <c r="CK391" s="322"/>
      <c r="CL391" s="322"/>
      <c r="CM391" s="322"/>
      <c r="CN391" s="322"/>
      <c r="CO391" s="322"/>
      <c r="CP391" s="322"/>
      <c r="CQ391" s="322"/>
      <c r="CR391" s="322"/>
      <c r="CS391" s="322"/>
      <c r="CT391" s="322"/>
      <c r="CU391" s="322"/>
      <c r="CV391" s="322"/>
      <c r="CW391" s="322"/>
      <c r="CX391" s="322"/>
      <c r="CY391" s="322"/>
      <c r="CZ391" s="322"/>
    </row>
    <row r="392" s="440" customFormat="true" ht="15" customHeight="true" x14ac:dyDescent="0.2">
      <c r="Z392" s="323"/>
      <c r="AA392" s="323"/>
      <c r="AB392" s="323"/>
      <c r="AC392" s="323"/>
      <c r="AD392" s="323"/>
      <c r="AE392" s="323"/>
      <c r="AF392" s="323"/>
      <c r="AG392" s="323"/>
      <c r="AH392" s="323"/>
      <c r="AI392" s="323"/>
      <c r="AJ392" s="323"/>
      <c r="AK392" s="323"/>
      <c r="AL392" s="323"/>
      <c r="AM392" s="323"/>
      <c r="AN392" s="323"/>
      <c r="AO392" s="323"/>
      <c r="AP392" s="323"/>
      <c r="AQ392" s="323"/>
      <c r="AR392" s="323"/>
      <c r="AS392" s="323"/>
      <c r="AT392" s="323"/>
      <c r="AU392" s="323"/>
      <c r="AV392" s="323"/>
      <c r="AW392" s="323"/>
      <c r="AX392" s="323"/>
      <c r="AY392" s="323"/>
      <c r="AZ392" s="323"/>
      <c r="BA392" s="296"/>
      <c r="BB392" s="294"/>
      <c r="BC392" s="294"/>
      <c r="BD392" s="294"/>
      <c r="BE392" s="294"/>
      <c r="BF392" s="294"/>
      <c r="BG392" s="294"/>
      <c r="BH392" s="294"/>
      <c r="BI392" s="294"/>
      <c r="BJ392" s="294"/>
      <c r="BK392" s="294"/>
      <c r="BL392" s="294"/>
      <c r="BM392" s="294"/>
      <c r="BN392" s="294"/>
      <c r="BO392" s="294"/>
      <c r="BP392" s="294"/>
      <c r="BQ392" s="294"/>
      <c r="BR392" s="294"/>
      <c r="BS392" s="294"/>
      <c r="BT392" s="294"/>
      <c r="BU392" s="294"/>
      <c r="BV392" s="294"/>
      <c r="BW392" s="294"/>
      <c r="BX392" s="294"/>
      <c r="BY392" s="296"/>
      <c r="BZ392" s="322"/>
      <c r="CA392" s="322"/>
      <c r="CB392" s="322"/>
      <c r="CC392" s="322"/>
      <c r="CD392" s="322"/>
      <c r="CE392" s="322"/>
      <c r="CF392" s="322"/>
      <c r="CG392" s="322"/>
      <c r="CH392" s="322"/>
      <c r="CI392" s="322"/>
      <c r="CJ392" s="322"/>
      <c r="CK392" s="322"/>
      <c r="CL392" s="322"/>
      <c r="CM392" s="322"/>
      <c r="CN392" s="322"/>
      <c r="CO392" s="322"/>
      <c r="CP392" s="322"/>
      <c r="CQ392" s="322"/>
      <c r="CR392" s="322"/>
      <c r="CS392" s="322"/>
      <c r="CT392" s="322"/>
      <c r="CU392" s="322"/>
      <c r="CV392" s="322"/>
      <c r="CW392" s="322"/>
      <c r="CX392" s="322"/>
      <c r="CY392" s="322"/>
      <c r="CZ392" s="322"/>
    </row>
    <row r="393" s="440" customFormat="true" ht="15" customHeight="true" x14ac:dyDescent="0.2">
      <c r="Z393" s="323"/>
      <c r="AA393" s="323"/>
      <c r="AB393" s="323"/>
      <c r="AC393" s="323"/>
      <c r="AD393" s="323"/>
      <c r="AE393" s="323"/>
      <c r="AF393" s="323"/>
      <c r="AG393" s="323"/>
      <c r="AH393" s="323"/>
      <c r="AI393" s="323"/>
      <c r="AJ393" s="323"/>
      <c r="AK393" s="323"/>
      <c r="AL393" s="323"/>
      <c r="AM393" s="323"/>
      <c r="AN393" s="323"/>
      <c r="AO393" s="323"/>
      <c r="AP393" s="323"/>
      <c r="AQ393" s="323"/>
      <c r="AR393" s="323"/>
      <c r="AS393" s="323"/>
      <c r="AT393" s="323"/>
      <c r="AU393" s="323"/>
      <c r="AV393" s="323"/>
      <c r="AW393" s="323"/>
      <c r="AX393" s="323"/>
      <c r="AY393" s="323"/>
      <c r="AZ393" s="323"/>
      <c r="BA393" s="296"/>
      <c r="BB393" s="294"/>
      <c r="BC393" s="294"/>
      <c r="BD393" s="294"/>
      <c r="BE393" s="294"/>
      <c r="BF393" s="294"/>
      <c r="BG393" s="294"/>
      <c r="BH393" s="294"/>
      <c r="BI393" s="294"/>
      <c r="BJ393" s="294"/>
      <c r="BK393" s="294"/>
      <c r="BL393" s="294"/>
      <c r="BM393" s="294"/>
      <c r="BN393" s="294"/>
      <c r="BO393" s="294"/>
      <c r="BP393" s="294"/>
      <c r="BQ393" s="294"/>
      <c r="BR393" s="294"/>
      <c r="BS393" s="294"/>
      <c r="BT393" s="294"/>
      <c r="BU393" s="294"/>
      <c r="BV393" s="294"/>
      <c r="BW393" s="294"/>
      <c r="BX393" s="294"/>
      <c r="BY393" s="296"/>
      <c r="BZ393" s="322"/>
      <c r="CA393" s="322"/>
      <c r="CB393" s="322"/>
      <c r="CC393" s="322"/>
      <c r="CD393" s="322"/>
      <c r="CE393" s="322"/>
      <c r="CF393" s="322"/>
      <c r="CG393" s="322"/>
      <c r="CH393" s="322"/>
      <c r="CI393" s="322"/>
      <c r="CJ393" s="322"/>
      <c r="CK393" s="322"/>
      <c r="CL393" s="322"/>
      <c r="CM393" s="322"/>
      <c r="CN393" s="322"/>
      <c r="CO393" s="322"/>
      <c r="CP393" s="322"/>
      <c r="CQ393" s="322"/>
      <c r="CR393" s="322"/>
      <c r="CS393" s="322"/>
      <c r="CT393" s="322"/>
      <c r="CU393" s="322"/>
      <c r="CV393" s="322"/>
      <c r="CW393" s="322"/>
      <c r="CX393" s="322"/>
      <c r="CY393" s="322"/>
      <c r="CZ393" s="322"/>
    </row>
    <row r="394" s="440" customFormat="true" ht="15" customHeight="true" x14ac:dyDescent="0.2">
      <c r="Z394" s="323"/>
      <c r="AA394" s="323"/>
      <c r="AB394" s="323"/>
      <c r="AC394" s="323"/>
      <c r="AD394" s="323"/>
      <c r="AE394" s="323"/>
      <c r="AF394" s="323"/>
      <c r="AG394" s="323"/>
      <c r="AH394" s="323"/>
      <c r="AI394" s="323"/>
      <c r="AJ394" s="323"/>
      <c r="AK394" s="323"/>
      <c r="AL394" s="323"/>
      <c r="AM394" s="323"/>
      <c r="AN394" s="323"/>
      <c r="AO394" s="323"/>
      <c r="AP394" s="323"/>
      <c r="AQ394" s="323"/>
      <c r="AR394" s="323"/>
      <c r="AS394" s="323"/>
      <c r="AT394" s="323"/>
      <c r="AU394" s="323"/>
      <c r="AV394" s="323"/>
      <c r="AW394" s="323"/>
      <c r="AX394" s="323"/>
      <c r="AY394" s="323"/>
      <c r="AZ394" s="323"/>
      <c r="BA394" s="296"/>
      <c r="BB394" s="294"/>
      <c r="BC394" s="294"/>
      <c r="BD394" s="294"/>
      <c r="BE394" s="294"/>
      <c r="BF394" s="294"/>
      <c r="BG394" s="294"/>
      <c r="BH394" s="294"/>
      <c r="BI394" s="294"/>
      <c r="BJ394" s="294"/>
      <c r="BK394" s="294"/>
      <c r="BL394" s="294"/>
      <c r="BM394" s="294"/>
      <c r="BN394" s="294"/>
      <c r="BO394" s="294"/>
      <c r="BP394" s="294"/>
      <c r="BQ394" s="294"/>
      <c r="BR394" s="294"/>
      <c r="BS394" s="294"/>
      <c r="BT394" s="294"/>
      <c r="BU394" s="294"/>
      <c r="BV394" s="294"/>
      <c r="BW394" s="294"/>
      <c r="BX394" s="294"/>
      <c r="BY394" s="296"/>
      <c r="BZ394" s="322"/>
      <c r="CA394" s="322"/>
      <c r="CB394" s="322"/>
      <c r="CC394" s="322"/>
      <c r="CD394" s="322"/>
      <c r="CE394" s="322"/>
      <c r="CF394" s="322"/>
      <c r="CG394" s="322"/>
      <c r="CH394" s="322"/>
      <c r="CI394" s="322"/>
      <c r="CJ394" s="322"/>
      <c r="CK394" s="322"/>
      <c r="CL394" s="322"/>
      <c r="CM394" s="322"/>
      <c r="CN394" s="322"/>
      <c r="CO394" s="322"/>
      <c r="CP394" s="322"/>
      <c r="CQ394" s="322"/>
      <c r="CR394" s="322"/>
      <c r="CS394" s="322"/>
      <c r="CT394" s="322"/>
      <c r="CU394" s="322"/>
      <c r="CV394" s="322"/>
      <c r="CW394" s="322"/>
      <c r="CX394" s="322"/>
      <c r="CY394" s="322"/>
      <c r="CZ394" s="322"/>
    </row>
    <row r="395" s="440" customFormat="true" ht="15" customHeight="true" x14ac:dyDescent="0.2">
      <c r="Z395" s="323"/>
      <c r="AA395" s="323"/>
      <c r="AB395" s="323"/>
      <c r="AC395" s="323"/>
      <c r="AD395" s="323"/>
      <c r="AE395" s="323"/>
      <c r="AF395" s="323"/>
      <c r="AG395" s="323"/>
      <c r="AH395" s="323"/>
      <c r="AI395" s="323"/>
      <c r="AJ395" s="323"/>
      <c r="AK395" s="323"/>
      <c r="AL395" s="323"/>
      <c r="AM395" s="323"/>
      <c r="AN395" s="323"/>
      <c r="AO395" s="323"/>
      <c r="AP395" s="323"/>
      <c r="AQ395" s="323"/>
      <c r="AR395" s="323"/>
      <c r="AS395" s="323"/>
      <c r="AT395" s="323"/>
      <c r="AU395" s="323"/>
      <c r="AV395" s="323"/>
      <c r="AW395" s="323"/>
      <c r="AX395" s="323"/>
      <c r="AY395" s="323"/>
      <c r="AZ395" s="323"/>
      <c r="BA395" s="296"/>
      <c r="BB395" s="294"/>
      <c r="BC395" s="294"/>
      <c r="BD395" s="294"/>
      <c r="BE395" s="294"/>
      <c r="BF395" s="294"/>
      <c r="BG395" s="294"/>
      <c r="BH395" s="294"/>
      <c r="BI395" s="294"/>
      <c r="BJ395" s="294"/>
      <c r="BK395" s="294"/>
      <c r="BL395" s="294"/>
      <c r="BM395" s="294"/>
      <c r="BN395" s="294"/>
      <c r="BO395" s="294"/>
      <c r="BP395" s="294"/>
      <c r="BQ395" s="294"/>
      <c r="BR395" s="294"/>
      <c r="BS395" s="294"/>
      <c r="BT395" s="294"/>
      <c r="BU395" s="294"/>
      <c r="BV395" s="294"/>
      <c r="BW395" s="294"/>
      <c r="BX395" s="294"/>
      <c r="BY395" s="296"/>
      <c r="BZ395" s="322"/>
      <c r="CA395" s="322"/>
      <c r="CB395" s="322"/>
      <c r="CC395" s="322"/>
      <c r="CD395" s="322"/>
      <c r="CE395" s="322"/>
      <c r="CF395" s="322"/>
      <c r="CG395" s="322"/>
      <c r="CH395" s="322"/>
      <c r="CI395" s="322"/>
      <c r="CJ395" s="322"/>
      <c r="CK395" s="322"/>
      <c r="CL395" s="322"/>
      <c r="CM395" s="322"/>
      <c r="CN395" s="322"/>
      <c r="CO395" s="322"/>
      <c r="CP395" s="322"/>
      <c r="CQ395" s="322"/>
      <c r="CR395" s="322"/>
      <c r="CS395" s="322"/>
      <c r="CT395" s="322"/>
      <c r="CU395" s="322"/>
      <c r="CV395" s="322"/>
      <c r="CW395" s="322"/>
      <c r="CX395" s="322"/>
      <c r="CY395" s="322"/>
      <c r="CZ395" s="322"/>
    </row>
    <row r="396" s="440" customFormat="true" ht="15" customHeight="true" x14ac:dyDescent="0.2">
      <c r="Z396" s="323"/>
      <c r="AA396" s="323"/>
      <c r="AB396" s="323"/>
      <c r="AC396" s="323"/>
      <c r="AD396" s="323"/>
      <c r="AE396" s="323"/>
      <c r="AF396" s="323"/>
      <c r="AG396" s="323"/>
      <c r="AH396" s="323"/>
      <c r="AI396" s="323"/>
      <c r="AJ396" s="323"/>
      <c r="AK396" s="323"/>
      <c r="AL396" s="323"/>
      <c r="AM396" s="323"/>
      <c r="AN396" s="323"/>
      <c r="AO396" s="323"/>
      <c r="AP396" s="323"/>
      <c r="AQ396" s="323"/>
      <c r="AR396" s="323"/>
      <c r="AS396" s="323"/>
      <c r="AT396" s="323"/>
      <c r="AU396" s="323"/>
      <c r="AV396" s="323"/>
      <c r="AW396" s="323"/>
      <c r="AX396" s="323"/>
      <c r="AY396" s="323"/>
      <c r="AZ396" s="323"/>
      <c r="BA396" s="296"/>
      <c r="BB396" s="294"/>
      <c r="BC396" s="294"/>
      <c r="BD396" s="294"/>
      <c r="BE396" s="294"/>
      <c r="BF396" s="294"/>
      <c r="BG396" s="294"/>
      <c r="BH396" s="294"/>
      <c r="BI396" s="294"/>
      <c r="BJ396" s="294"/>
      <c r="BK396" s="294"/>
      <c r="BL396" s="294"/>
      <c r="BM396" s="294"/>
      <c r="BN396" s="294"/>
      <c r="BO396" s="294"/>
      <c r="BP396" s="294"/>
      <c r="BQ396" s="294"/>
      <c r="BR396" s="294"/>
      <c r="BS396" s="294"/>
      <c r="BT396" s="294"/>
      <c r="BU396" s="294"/>
      <c r="BV396" s="294"/>
      <c r="BW396" s="294"/>
      <c r="BX396" s="294"/>
      <c r="BY396" s="296"/>
      <c r="BZ396" s="322"/>
      <c r="CA396" s="322"/>
      <c r="CB396" s="322"/>
      <c r="CC396" s="322"/>
      <c r="CD396" s="322"/>
      <c r="CE396" s="322"/>
      <c r="CF396" s="322"/>
      <c r="CG396" s="322"/>
      <c r="CH396" s="322"/>
      <c r="CI396" s="322"/>
      <c r="CJ396" s="322"/>
      <c r="CK396" s="322"/>
      <c r="CL396" s="322"/>
      <c r="CM396" s="322"/>
      <c r="CN396" s="322"/>
      <c r="CO396" s="322"/>
      <c r="CP396" s="322"/>
      <c r="CQ396" s="322"/>
      <c r="CR396" s="322"/>
      <c r="CS396" s="322"/>
      <c r="CT396" s="322"/>
      <c r="CU396" s="322"/>
      <c r="CV396" s="322"/>
      <c r="CW396" s="322"/>
      <c r="CX396" s="322"/>
      <c r="CY396" s="322"/>
      <c r="CZ396" s="322"/>
    </row>
    <row r="397" s="440" customFormat="true" ht="15" customHeight="true" x14ac:dyDescent="0.2">
      <c r="Z397" s="323"/>
      <c r="AA397" s="323"/>
      <c r="AB397" s="323"/>
      <c r="AC397" s="323"/>
      <c r="AD397" s="323"/>
      <c r="AE397" s="323"/>
      <c r="AF397" s="323"/>
      <c r="AG397" s="323"/>
      <c r="AH397" s="323"/>
      <c r="AI397" s="323"/>
      <c r="AJ397" s="323"/>
      <c r="AK397" s="323"/>
      <c r="AL397" s="323"/>
      <c r="AM397" s="323"/>
      <c r="AN397" s="323"/>
      <c r="AO397" s="323"/>
      <c r="AP397" s="323"/>
      <c r="AQ397" s="323"/>
      <c r="AR397" s="323"/>
      <c r="AS397" s="323"/>
      <c r="AT397" s="323"/>
      <c r="AU397" s="323"/>
      <c r="AV397" s="323"/>
      <c r="AW397" s="323"/>
      <c r="AX397" s="323"/>
      <c r="AY397" s="323"/>
      <c r="AZ397" s="323"/>
      <c r="BA397" s="296"/>
      <c r="BB397" s="294"/>
      <c r="BC397" s="294"/>
      <c r="BD397" s="294"/>
      <c r="BE397" s="294"/>
      <c r="BF397" s="294"/>
      <c r="BG397" s="294"/>
      <c r="BH397" s="294"/>
      <c r="BI397" s="294"/>
      <c r="BJ397" s="294"/>
      <c r="BK397" s="294"/>
      <c r="BL397" s="294"/>
      <c r="BM397" s="294"/>
      <c r="BN397" s="294"/>
      <c r="BO397" s="294"/>
      <c r="BP397" s="294"/>
      <c r="BQ397" s="294"/>
      <c r="BR397" s="294"/>
      <c r="BS397" s="294"/>
      <c r="BT397" s="294"/>
      <c r="BU397" s="294"/>
      <c r="BV397" s="294"/>
      <c r="BW397" s="294"/>
      <c r="BX397" s="294"/>
      <c r="BY397" s="296"/>
      <c r="BZ397" s="322"/>
      <c r="CA397" s="322"/>
      <c r="CB397" s="322"/>
      <c r="CC397" s="322"/>
      <c r="CD397" s="322"/>
      <c r="CE397" s="322"/>
      <c r="CF397" s="322"/>
      <c r="CG397" s="322"/>
      <c r="CH397" s="322"/>
      <c r="CI397" s="322"/>
      <c r="CJ397" s="322"/>
      <c r="CK397" s="322"/>
      <c r="CL397" s="322"/>
      <c r="CM397" s="322"/>
      <c r="CN397" s="322"/>
      <c r="CO397" s="322"/>
      <c r="CP397" s="322"/>
      <c r="CQ397" s="322"/>
      <c r="CR397" s="322"/>
      <c r="CS397" s="322"/>
      <c r="CT397" s="322"/>
      <c r="CU397" s="322"/>
      <c r="CV397" s="322"/>
      <c r="CW397" s="322"/>
      <c r="CX397" s="322"/>
      <c r="CY397" s="322"/>
      <c r="CZ397" s="322"/>
    </row>
    <row r="398" s="440" customFormat="true" ht="15" customHeight="true" x14ac:dyDescent="0.2">
      <c r="Z398" s="323"/>
      <c r="AA398" s="323"/>
      <c r="AB398" s="323"/>
      <c r="AC398" s="323"/>
      <c r="AD398" s="323"/>
      <c r="AE398" s="323"/>
      <c r="AF398" s="323"/>
      <c r="AG398" s="323"/>
      <c r="AH398" s="323"/>
      <c r="AI398" s="323"/>
      <c r="AJ398" s="323"/>
      <c r="AK398" s="323"/>
      <c r="AL398" s="323"/>
      <c r="AM398" s="323"/>
      <c r="AN398" s="323"/>
      <c r="AO398" s="323"/>
      <c r="AP398" s="323"/>
      <c r="AQ398" s="323"/>
      <c r="AR398" s="323"/>
      <c r="AS398" s="323"/>
      <c r="AT398" s="323"/>
      <c r="AU398" s="323"/>
      <c r="AV398" s="323"/>
      <c r="AW398" s="323"/>
      <c r="AX398" s="323"/>
      <c r="AY398" s="323"/>
      <c r="AZ398" s="323"/>
      <c r="BA398" s="296"/>
      <c r="BB398" s="294"/>
      <c r="BC398" s="294"/>
      <c r="BD398" s="294"/>
      <c r="BE398" s="294"/>
      <c r="BF398" s="294"/>
      <c r="BG398" s="294"/>
      <c r="BH398" s="294"/>
      <c r="BI398" s="294"/>
      <c r="BJ398" s="294"/>
      <c r="BK398" s="294"/>
      <c r="BL398" s="294"/>
      <c r="BM398" s="294"/>
      <c r="BN398" s="294"/>
      <c r="BO398" s="294"/>
      <c r="BP398" s="294"/>
      <c r="BQ398" s="294"/>
      <c r="BR398" s="294"/>
      <c r="BS398" s="294"/>
      <c r="BT398" s="294"/>
      <c r="BU398" s="294"/>
      <c r="BV398" s="294"/>
      <c r="BW398" s="294"/>
      <c r="BX398" s="294"/>
      <c r="BY398" s="296"/>
      <c r="BZ398" s="322"/>
      <c r="CA398" s="322"/>
      <c r="CB398" s="322"/>
      <c r="CC398" s="322"/>
      <c r="CD398" s="322"/>
      <c r="CE398" s="322"/>
      <c r="CF398" s="322"/>
      <c r="CG398" s="322"/>
      <c r="CH398" s="322"/>
      <c r="CI398" s="322"/>
      <c r="CJ398" s="322"/>
      <c r="CK398" s="322"/>
      <c r="CL398" s="322"/>
      <c r="CM398" s="322"/>
      <c r="CN398" s="322"/>
      <c r="CO398" s="322"/>
      <c r="CP398" s="322"/>
      <c r="CQ398" s="322"/>
      <c r="CR398" s="322"/>
      <c r="CS398" s="322"/>
      <c r="CT398" s="322"/>
      <c r="CU398" s="322"/>
      <c r="CV398" s="322"/>
      <c r="CW398" s="322"/>
      <c r="CX398" s="322"/>
      <c r="CY398" s="322"/>
      <c r="CZ398" s="322"/>
    </row>
    <row r="399" s="495" customFormat="true" ht="15" customHeight="true" x14ac:dyDescent="0.25">
      <c r="A399" s="300"/>
      <c r="B399" s="300"/>
      <c r="C399" s="854" t="s">
        <v>129</v>
      </c>
      <c r="D399" s="855"/>
      <c r="E399" s="855"/>
      <c r="F399" s="855"/>
      <c r="G399" s="300"/>
      <c r="H399" s="856" t="s">
        <v>130</v>
      </c>
      <c r="I399" s="857"/>
      <c r="J399" s="857"/>
      <c r="K399" s="857"/>
      <c r="M399" s="856" t="s">
        <v>131</v>
      </c>
      <c r="N399" s="857"/>
      <c r="O399" s="857"/>
      <c r="P399" s="857"/>
      <c r="Z399" s="689"/>
      <c r="AA399" s="689"/>
      <c r="AB399" s="689"/>
      <c r="AC399" s="689"/>
      <c r="AD399" s="689"/>
      <c r="AE399" s="689"/>
      <c r="AF399" s="689"/>
      <c r="AG399" s="689"/>
      <c r="AH399" s="689"/>
      <c r="AI399" s="689"/>
      <c r="AJ399" s="689"/>
      <c r="AK399" s="689"/>
      <c r="AL399" s="689"/>
      <c r="AM399" s="689"/>
      <c r="AN399" s="689"/>
      <c r="AO399" s="689"/>
      <c r="AP399" s="689"/>
      <c r="AQ399" s="689"/>
      <c r="AR399" s="689"/>
      <c r="AS399" s="689"/>
      <c r="AT399" s="689"/>
      <c r="AU399" s="689"/>
      <c r="AV399" s="689"/>
      <c r="AW399" s="689"/>
      <c r="AX399" s="689"/>
      <c r="AY399" s="689"/>
      <c r="AZ399" s="689"/>
      <c r="BB399" s="300"/>
      <c r="BZ399" s="689"/>
      <c r="CA399" s="689"/>
      <c r="CB399" s="689"/>
      <c r="CC399" s="689"/>
      <c r="CD399" s="689"/>
      <c r="CE399" s="689"/>
      <c r="CF399" s="689"/>
      <c r="CG399" s="689"/>
      <c r="CH399" s="689"/>
      <c r="CI399" s="689"/>
      <c r="CJ399" s="689"/>
      <c r="CK399" s="689"/>
      <c r="CL399" s="689"/>
      <c r="CM399" s="689"/>
      <c r="CN399" s="689"/>
      <c r="CO399" s="689"/>
      <c r="CP399" s="689"/>
      <c r="CQ399" s="689"/>
      <c r="CR399" s="689"/>
      <c r="CS399" s="689"/>
      <c r="CT399" s="689"/>
      <c r="CU399" s="689"/>
      <c r="CV399" s="689"/>
      <c r="CW399" s="689"/>
      <c r="CX399" s="689"/>
      <c r="CY399" s="689"/>
      <c r="CZ399" s="689"/>
    </row>
    <row r="400" s="416" customFormat="true" ht="24" customHeight="true" x14ac:dyDescent="0.2">
      <c r="C400" s="845" t="s">
        <v>194</v>
      </c>
      <c r="D400" s="743"/>
      <c r="E400" s="743"/>
      <c r="H400" s="845" t="s">
        <v>194</v>
      </c>
      <c r="I400" s="743"/>
      <c r="J400" s="743"/>
      <c r="M400" s="845" t="s">
        <v>194</v>
      </c>
      <c r="N400" s="743"/>
      <c r="O400" s="743"/>
      <c r="Z400" s="689"/>
      <c r="AA400" s="689"/>
      <c r="AB400" s="689"/>
      <c r="AC400" s="689"/>
      <c r="AD400" s="689"/>
      <c r="AE400" s="689"/>
      <c r="AF400" s="689"/>
      <c r="AG400" s="689"/>
      <c r="AH400" s="689"/>
      <c r="AI400" s="689"/>
      <c r="AJ400" s="689"/>
      <c r="AK400" s="689"/>
      <c r="AL400" s="689"/>
      <c r="AM400" s="689"/>
      <c r="AN400" s="689"/>
      <c r="AO400" s="689"/>
      <c r="AP400" s="689"/>
      <c r="AQ400" s="689"/>
      <c r="AR400" s="689"/>
      <c r="AS400" s="689"/>
      <c r="AT400" s="689"/>
      <c r="AU400" s="689"/>
      <c r="AV400" s="689"/>
      <c r="AW400" s="689"/>
      <c r="AX400" s="689"/>
      <c r="AY400" s="689"/>
      <c r="AZ400" s="689"/>
      <c r="BA400" s="495"/>
      <c r="BB400" s="300"/>
      <c r="BC400" s="495"/>
      <c r="BD400" s="495"/>
      <c r="BE400" s="495"/>
      <c r="BF400" s="495"/>
      <c r="BG400" s="495"/>
      <c r="BH400" s="495"/>
      <c r="BI400" s="495"/>
      <c r="BJ400" s="495"/>
      <c r="BK400" s="495"/>
      <c r="BL400" s="495"/>
      <c r="BM400" s="495"/>
      <c r="BN400" s="495"/>
      <c r="BO400" s="495"/>
      <c r="BP400" s="495"/>
      <c r="BQ400" s="495"/>
      <c r="BR400" s="495"/>
      <c r="BS400" s="495"/>
      <c r="BT400" s="495"/>
      <c r="BU400" s="495"/>
      <c r="BV400" s="495"/>
      <c r="BW400" s="495"/>
      <c r="BX400" s="495"/>
      <c r="BY400" s="495"/>
      <c r="BZ400" s="689"/>
      <c r="CA400" s="689"/>
      <c r="CB400" s="689"/>
      <c r="CC400" s="689"/>
      <c r="CD400" s="689"/>
      <c r="CE400" s="689"/>
      <c r="CF400" s="689"/>
      <c r="CG400" s="689"/>
      <c r="CH400" s="689"/>
      <c r="CI400" s="689"/>
      <c r="CJ400" s="689"/>
      <c r="CK400" s="689"/>
      <c r="CL400" s="689"/>
      <c r="CM400" s="689"/>
      <c r="CN400" s="689"/>
      <c r="CO400" s="689"/>
      <c r="CP400" s="689"/>
      <c r="CQ400" s="689"/>
      <c r="CR400" s="689"/>
      <c r="CS400" s="689"/>
      <c r="CT400" s="689"/>
      <c r="CU400" s="689"/>
      <c r="CV400" s="689"/>
      <c r="CW400" s="689"/>
      <c r="CX400" s="689"/>
      <c r="CY400" s="689"/>
      <c r="CZ400" s="689"/>
    </row>
    <row r="401" s="416" customFormat="true" ht="25.15" customHeight="true" x14ac:dyDescent="0.2">
      <c r="C401" s="844"/>
      <c r="D401" s="743"/>
      <c r="E401" s="431" t="s">
        <v>195</v>
      </c>
      <c r="H401" s="844"/>
      <c r="I401" s="743"/>
      <c r="J401" s="432" t="s">
        <v>195</v>
      </c>
      <c r="M401" s="844"/>
      <c r="N401" s="743"/>
      <c r="O401" s="433" t="s">
        <v>195</v>
      </c>
      <c r="Z401" s="689"/>
      <c r="AA401" s="689"/>
      <c r="AB401" s="689"/>
      <c r="AC401" s="689"/>
      <c r="AD401" s="689"/>
      <c r="AE401" s="689"/>
      <c r="AF401" s="689"/>
      <c r="AG401" s="689"/>
      <c r="AH401" s="689"/>
      <c r="AI401" s="689"/>
      <c r="AJ401" s="689"/>
      <c r="AK401" s="689"/>
      <c r="AL401" s="689"/>
      <c r="AM401" s="689"/>
      <c r="AN401" s="689"/>
      <c r="AO401" s="689"/>
      <c r="AP401" s="689"/>
      <c r="AQ401" s="689"/>
      <c r="AR401" s="689"/>
      <c r="AS401" s="689"/>
      <c r="AT401" s="689"/>
      <c r="AU401" s="689"/>
      <c r="AV401" s="689"/>
      <c r="AW401" s="689"/>
      <c r="AX401" s="689"/>
      <c r="AY401" s="689"/>
      <c r="AZ401" s="689"/>
      <c r="BA401" s="495"/>
      <c r="BB401" s="300"/>
      <c r="BC401" s="495"/>
      <c r="BD401" s="495"/>
      <c r="BE401" s="495"/>
      <c r="BF401" s="495"/>
      <c r="BG401" s="495"/>
      <c r="BH401" s="495"/>
      <c r="BI401" s="495"/>
      <c r="BJ401" s="495"/>
      <c r="BK401" s="495"/>
      <c r="BL401" s="495"/>
      <c r="BM401" s="495"/>
      <c r="BN401" s="495"/>
      <c r="BO401" s="495"/>
      <c r="BP401" s="495"/>
      <c r="BQ401" s="495"/>
      <c r="BR401" s="495"/>
      <c r="BS401" s="495"/>
      <c r="BT401" s="495"/>
      <c r="BU401" s="495"/>
      <c r="BV401" s="495"/>
      <c r="BW401" s="495"/>
      <c r="BX401" s="495"/>
      <c r="BY401" s="495"/>
      <c r="BZ401" s="689"/>
      <c r="CA401" s="689"/>
      <c r="CB401" s="689"/>
      <c r="CC401" s="689"/>
      <c r="CD401" s="689"/>
      <c r="CE401" s="689"/>
      <c r="CF401" s="689"/>
      <c r="CG401" s="689"/>
      <c r="CH401" s="689"/>
      <c r="CI401" s="689"/>
      <c r="CJ401" s="689"/>
      <c r="CK401" s="689"/>
      <c r="CL401" s="689"/>
      <c r="CM401" s="689"/>
      <c r="CN401" s="689"/>
      <c r="CO401" s="689"/>
      <c r="CP401" s="689"/>
      <c r="CQ401" s="689"/>
      <c r="CR401" s="689"/>
      <c r="CS401" s="689"/>
      <c r="CT401" s="689"/>
      <c r="CU401" s="689"/>
      <c r="CV401" s="689"/>
      <c r="CW401" s="689"/>
      <c r="CX401" s="689"/>
      <c r="CY401" s="689"/>
      <c r="CZ401" s="689"/>
    </row>
    <row r="402" s="416" customFormat="true" ht="25.15" customHeight="true" x14ac:dyDescent="0.2">
      <c r="B402" s="861" t="s">
        <v>135</v>
      </c>
      <c r="C402" s="743"/>
      <c r="D402" s="743"/>
      <c r="E402" s="434" t="s">
        <v>196</v>
      </c>
      <c r="H402" s="743"/>
      <c r="I402" s="743"/>
      <c r="J402" s="435" t="s">
        <v>196</v>
      </c>
      <c r="M402" s="743"/>
      <c r="N402" s="743"/>
      <c r="O402" s="436" t="s">
        <v>196</v>
      </c>
      <c r="Z402" s="689"/>
      <c r="AA402" s="689"/>
      <c r="AB402" s="689"/>
      <c r="AC402" s="689"/>
      <c r="AD402" s="689"/>
      <c r="AE402" s="689"/>
      <c r="AF402" s="689"/>
      <c r="AG402" s="689"/>
      <c r="AH402" s="689"/>
      <c r="AI402" s="689"/>
      <c r="AJ402" s="689"/>
      <c r="AK402" s="689"/>
      <c r="AL402" s="689"/>
      <c r="AM402" s="689"/>
      <c r="AN402" s="689"/>
      <c r="AO402" s="689"/>
      <c r="AP402" s="689"/>
      <c r="AQ402" s="689"/>
      <c r="AR402" s="689"/>
      <c r="AS402" s="689"/>
      <c r="AT402" s="689"/>
      <c r="AU402" s="689"/>
      <c r="AV402" s="689"/>
      <c r="AW402" s="689"/>
      <c r="AX402" s="689"/>
      <c r="AY402" s="689"/>
      <c r="AZ402" s="689"/>
      <c r="BA402" s="495"/>
      <c r="BB402" s="300"/>
      <c r="BC402" s="495"/>
      <c r="BD402" s="495"/>
      <c r="BE402" s="495"/>
      <c r="BF402" s="495"/>
      <c r="BG402" s="495"/>
      <c r="BH402" s="495"/>
      <c r="BI402" s="495"/>
      <c r="BJ402" s="495"/>
      <c r="BK402" s="495"/>
      <c r="BL402" s="495"/>
      <c r="BM402" s="495"/>
      <c r="BN402" s="495"/>
      <c r="BO402" s="495"/>
      <c r="BP402" s="495"/>
      <c r="BQ402" s="495"/>
      <c r="BR402" s="495"/>
      <c r="BS402" s="495"/>
      <c r="BT402" s="495"/>
      <c r="BU402" s="495"/>
      <c r="BV402" s="495"/>
      <c r="BW402" s="495"/>
      <c r="BX402" s="495"/>
      <c r="BY402" s="495"/>
      <c r="BZ402" s="689"/>
      <c r="CA402" s="689"/>
      <c r="CB402" s="689"/>
      <c r="CC402" s="689"/>
      <c r="CD402" s="689"/>
      <c r="CE402" s="689"/>
      <c r="CF402" s="689"/>
      <c r="CG402" s="689"/>
      <c r="CH402" s="689"/>
      <c r="CI402" s="689"/>
      <c r="CJ402" s="689"/>
      <c r="CK402" s="689"/>
      <c r="CL402" s="689"/>
      <c r="CM402" s="689"/>
      <c r="CN402" s="689"/>
      <c r="CO402" s="689"/>
      <c r="CP402" s="689"/>
      <c r="CQ402" s="689"/>
      <c r="CR402" s="689"/>
      <c r="CS402" s="689"/>
      <c r="CT402" s="689"/>
      <c r="CU402" s="689"/>
      <c r="CV402" s="689"/>
      <c r="CW402" s="689"/>
      <c r="CX402" s="689"/>
      <c r="CY402" s="689"/>
      <c r="CZ402" s="689"/>
    </row>
    <row r="403" s="416" customFormat="true" ht="25.15" customHeight="true" x14ac:dyDescent="0.2">
      <c r="B403" s="743"/>
      <c r="C403" s="840" t="s">
        <v>197</v>
      </c>
      <c r="D403" s="837"/>
      <c r="E403" s="526">
        <v>0.69408837727644246</v>
      </c>
      <c r="F403" s="509"/>
      <c r="G403" s="509"/>
      <c r="H403" s="840" t="s">
        <v>198</v>
      </c>
      <c r="I403" s="837"/>
      <c r="J403" s="527">
        <v>0.56617374531850106</v>
      </c>
      <c r="K403" s="509"/>
      <c r="L403" s="509"/>
      <c r="M403" s="840" t="s">
        <v>199</v>
      </c>
      <c r="N403" s="837"/>
      <c r="O403" s="528">
        <v>0.72573064053295355</v>
      </c>
      <c r="P403" s="509"/>
      <c r="Q403" s="509"/>
      <c r="Z403" s="689"/>
      <c r="AA403" s="689"/>
      <c r="AB403" s="689"/>
      <c r="AC403" s="689"/>
      <c r="AD403" s="689"/>
      <c r="AE403" s="689"/>
      <c r="AF403" s="689"/>
      <c r="AG403" s="689"/>
      <c r="AH403" s="689"/>
      <c r="AI403" s="689"/>
      <c r="AJ403" s="689"/>
      <c r="AK403" s="689"/>
      <c r="AL403" s="689"/>
      <c r="AM403" s="689"/>
      <c r="AN403" s="689"/>
      <c r="AO403" s="689"/>
      <c r="AP403" s="689"/>
      <c r="AQ403" s="689"/>
      <c r="AR403" s="689"/>
      <c r="AS403" s="689"/>
      <c r="AT403" s="689"/>
      <c r="AU403" s="689"/>
      <c r="AV403" s="689"/>
      <c r="AW403" s="689"/>
      <c r="AX403" s="689"/>
      <c r="AY403" s="689"/>
      <c r="AZ403" s="689"/>
      <c r="BA403" s="320"/>
      <c r="BB403" s="371"/>
      <c r="BC403" s="320"/>
      <c r="BD403" s="320"/>
      <c r="BE403" s="320"/>
      <c r="BF403" s="320"/>
      <c r="BG403" s="320"/>
      <c r="BH403" s="320"/>
      <c r="BI403" s="320"/>
      <c r="BJ403" s="320"/>
      <c r="BK403" s="320"/>
      <c r="BL403" s="320"/>
      <c r="BM403" s="320"/>
      <c r="BN403" s="320"/>
      <c r="BO403" s="320"/>
      <c r="BP403" s="320"/>
      <c r="BQ403" s="320"/>
      <c r="BR403" s="320"/>
      <c r="BS403" s="320"/>
      <c r="BT403" s="320"/>
      <c r="BU403" s="320"/>
      <c r="BV403" s="320"/>
      <c r="BW403" s="320"/>
      <c r="BX403" s="320"/>
      <c r="BY403" s="320"/>
      <c r="BZ403" s="321"/>
      <c r="CA403" s="321"/>
      <c r="CB403" s="321"/>
      <c r="CC403" s="321"/>
      <c r="CD403" s="321"/>
      <c r="CE403" s="321"/>
      <c r="CF403" s="321"/>
      <c r="CG403" s="321"/>
      <c r="CH403" s="321"/>
      <c r="CI403" s="321"/>
      <c r="CJ403" s="321"/>
      <c r="CK403" s="321"/>
      <c r="CL403" s="321"/>
      <c r="CM403" s="321"/>
      <c r="CN403" s="321"/>
      <c r="CO403" s="321"/>
      <c r="CP403" s="321"/>
      <c r="CQ403" s="321"/>
      <c r="CR403" s="321"/>
      <c r="CS403" s="321"/>
      <c r="CT403" s="321"/>
      <c r="CU403" s="321"/>
      <c r="CV403" s="321"/>
      <c r="CW403" s="321"/>
      <c r="CX403" s="321"/>
      <c r="CY403" s="321"/>
      <c r="CZ403" s="321"/>
    </row>
    <row r="404" s="416" customFormat="true" ht="25.15" customHeight="true" x14ac:dyDescent="0.2">
      <c r="B404" s="743"/>
      <c r="C404" s="840" t="s">
        <v>200</v>
      </c>
      <c r="D404" s="837"/>
      <c r="E404" s="529">
        <v>-0.68509344899139735</v>
      </c>
      <c r="F404" s="509"/>
      <c r="G404" s="509"/>
      <c r="H404" s="840" t="s">
        <v>197</v>
      </c>
      <c r="I404" s="837"/>
      <c r="J404" s="530">
        <v>0.55644891271675023</v>
      </c>
      <c r="K404" s="509"/>
      <c r="L404" s="509"/>
      <c r="M404" s="840" t="s">
        <v>201</v>
      </c>
      <c r="N404" s="837"/>
      <c r="O404" s="531">
        <v>0.6724280568259593</v>
      </c>
      <c r="P404" s="509"/>
      <c r="Q404" s="509"/>
      <c r="Z404" s="689"/>
      <c r="AA404" s="689"/>
      <c r="AB404" s="689"/>
      <c r="AC404" s="689"/>
      <c r="AD404" s="689"/>
      <c r="AE404" s="689"/>
      <c r="AF404" s="689"/>
      <c r="AG404" s="689"/>
      <c r="AH404" s="689"/>
      <c r="AI404" s="689"/>
      <c r="AJ404" s="689"/>
      <c r="AK404" s="689"/>
      <c r="AL404" s="689"/>
      <c r="AM404" s="689"/>
      <c r="AN404" s="689"/>
      <c r="AO404" s="689"/>
      <c r="AP404" s="689"/>
      <c r="AQ404" s="689"/>
      <c r="AR404" s="689"/>
      <c r="AS404" s="689"/>
      <c r="AT404" s="689"/>
      <c r="AU404" s="689"/>
      <c r="AV404" s="689"/>
      <c r="AW404" s="689"/>
      <c r="AX404" s="689"/>
      <c r="AY404" s="689"/>
      <c r="AZ404" s="689"/>
      <c r="BA404" s="320"/>
      <c r="BB404" s="371"/>
      <c r="BC404" s="320"/>
      <c r="BD404" s="320"/>
      <c r="BE404" s="320"/>
      <c r="BF404" s="320"/>
      <c r="BG404" s="320"/>
      <c r="BH404" s="320"/>
      <c r="BI404" s="320"/>
      <c r="BJ404" s="320"/>
      <c r="BK404" s="320"/>
      <c r="BL404" s="320"/>
      <c r="BM404" s="320"/>
      <c r="BN404" s="320"/>
      <c r="BO404" s="320"/>
      <c r="BP404" s="320"/>
      <c r="BQ404" s="320"/>
      <c r="BR404" s="320"/>
      <c r="BS404" s="320"/>
      <c r="BT404" s="320"/>
      <c r="BU404" s="320"/>
      <c r="BV404" s="320"/>
      <c r="BW404" s="320"/>
      <c r="BX404" s="320"/>
      <c r="BY404" s="320"/>
      <c r="BZ404" s="321"/>
      <c r="CA404" s="321"/>
      <c r="CB404" s="321"/>
      <c r="CC404" s="321"/>
      <c r="CD404" s="321"/>
      <c r="CE404" s="321"/>
      <c r="CF404" s="321"/>
      <c r="CG404" s="321"/>
      <c r="CH404" s="321"/>
      <c r="CI404" s="321"/>
      <c r="CJ404" s="321"/>
      <c r="CK404" s="321"/>
      <c r="CL404" s="321"/>
      <c r="CM404" s="321"/>
      <c r="CN404" s="321"/>
      <c r="CO404" s="321"/>
      <c r="CP404" s="321"/>
      <c r="CQ404" s="321"/>
      <c r="CR404" s="321"/>
      <c r="CS404" s="321"/>
      <c r="CT404" s="321"/>
      <c r="CU404" s="321"/>
      <c r="CV404" s="321"/>
      <c r="CW404" s="321"/>
      <c r="CX404" s="321"/>
      <c r="CY404" s="321"/>
      <c r="CZ404" s="321"/>
    </row>
    <row r="405" s="416" customFormat="true" ht="25.15" customHeight="true" x14ac:dyDescent="0.2">
      <c r="B405" s="743"/>
      <c r="C405" s="840" t="s">
        <v>202</v>
      </c>
      <c r="D405" s="837"/>
      <c r="E405" s="529">
        <v>0.67491952425251811</v>
      </c>
      <c r="F405" s="509"/>
      <c r="G405" s="509"/>
      <c r="H405" s="840" t="s">
        <v>200</v>
      </c>
      <c r="I405" s="837"/>
      <c r="J405" s="530">
        <v>-0.54703337451966516</v>
      </c>
      <c r="K405" s="509"/>
      <c r="L405" s="509"/>
      <c r="M405" s="840" t="s">
        <v>203</v>
      </c>
      <c r="N405" s="837"/>
      <c r="O405" s="531">
        <v>-0.52237518841361286</v>
      </c>
      <c r="P405" s="509"/>
      <c r="Q405" s="509"/>
      <c r="Z405" s="689"/>
      <c r="AA405" s="689"/>
      <c r="AB405" s="689"/>
      <c r="AC405" s="689"/>
      <c r="AD405" s="689"/>
      <c r="AE405" s="689"/>
      <c r="AF405" s="689"/>
      <c r="AG405" s="689"/>
      <c r="AH405" s="689"/>
      <c r="AI405" s="689"/>
      <c r="AJ405" s="689"/>
      <c r="AK405" s="689"/>
      <c r="AL405" s="689"/>
      <c r="AM405" s="689"/>
      <c r="AN405" s="689"/>
      <c r="AO405" s="689"/>
      <c r="AP405" s="689"/>
      <c r="AQ405" s="689"/>
      <c r="AR405" s="689"/>
      <c r="AS405" s="689"/>
      <c r="AT405" s="689"/>
      <c r="AU405" s="689"/>
      <c r="AV405" s="689"/>
      <c r="AW405" s="689"/>
      <c r="AX405" s="689"/>
      <c r="AY405" s="689"/>
      <c r="AZ405" s="689"/>
      <c r="BA405" s="320"/>
      <c r="BB405" s="371"/>
      <c r="BC405" s="320"/>
      <c r="BD405" s="320"/>
      <c r="BE405" s="320"/>
      <c r="BF405" s="320"/>
      <c r="BG405" s="320"/>
      <c r="BH405" s="320"/>
      <c r="BI405" s="320"/>
      <c r="BJ405" s="320"/>
      <c r="BK405" s="320"/>
      <c r="BL405" s="320"/>
      <c r="BM405" s="320"/>
      <c r="BN405" s="320"/>
      <c r="BO405" s="320"/>
      <c r="BP405" s="320"/>
      <c r="BQ405" s="320"/>
      <c r="BR405" s="320"/>
      <c r="BS405" s="320"/>
      <c r="BT405" s="320"/>
      <c r="BU405" s="320"/>
      <c r="BV405" s="320"/>
      <c r="BW405" s="320"/>
      <c r="BX405" s="320"/>
      <c r="BY405" s="320"/>
      <c r="BZ405" s="321"/>
      <c r="CA405" s="321"/>
      <c r="CB405" s="321"/>
      <c r="CC405" s="321"/>
      <c r="CD405" s="321"/>
      <c r="CE405" s="321"/>
      <c r="CF405" s="321"/>
      <c r="CG405" s="321"/>
      <c r="CH405" s="321"/>
      <c r="CI405" s="321"/>
      <c r="CJ405" s="321"/>
      <c r="CK405" s="321"/>
      <c r="CL405" s="321"/>
      <c r="CM405" s="321"/>
      <c r="CN405" s="321"/>
      <c r="CO405" s="321"/>
      <c r="CP405" s="321"/>
      <c r="CQ405" s="321"/>
      <c r="CR405" s="321"/>
      <c r="CS405" s="321"/>
      <c r="CT405" s="321"/>
      <c r="CU405" s="321"/>
      <c r="CV405" s="321"/>
      <c r="CW405" s="321"/>
      <c r="CX405" s="321"/>
      <c r="CY405" s="321"/>
      <c r="CZ405" s="321"/>
    </row>
    <row r="406" s="416" customFormat="true" ht="25.15" customHeight="true" x14ac:dyDescent="0.2">
      <c r="B406" s="743"/>
      <c r="C406" s="840" t="s">
        <v>198</v>
      </c>
      <c r="D406" s="837"/>
      <c r="E406" s="529">
        <v>0.63002163522463595</v>
      </c>
      <c r="F406" s="509"/>
      <c r="G406" s="509"/>
      <c r="H406" s="840" t="s">
        <v>202</v>
      </c>
      <c r="I406" s="837"/>
      <c r="J406" s="530">
        <v>0.51211522518881714</v>
      </c>
      <c r="K406" s="509"/>
      <c r="L406" s="509"/>
      <c r="M406" s="840" t="s">
        <v>204</v>
      </c>
      <c r="N406" s="837"/>
      <c r="O406" s="531">
        <v>0.48736225401836802</v>
      </c>
      <c r="P406" s="509"/>
      <c r="Q406" s="509"/>
      <c r="Z406" s="689"/>
      <c r="AA406" s="689"/>
      <c r="AB406" s="689"/>
      <c r="AC406" s="689"/>
      <c r="AD406" s="689"/>
      <c r="AE406" s="689"/>
      <c r="AF406" s="689"/>
      <c r="AG406" s="689"/>
      <c r="AH406" s="689"/>
      <c r="AI406" s="689"/>
      <c r="AJ406" s="689"/>
      <c r="AK406" s="689"/>
      <c r="AL406" s="689"/>
      <c r="AM406" s="689"/>
      <c r="AN406" s="689"/>
      <c r="AO406" s="689"/>
      <c r="AP406" s="689"/>
      <c r="AQ406" s="689"/>
      <c r="AR406" s="689"/>
      <c r="AS406" s="689"/>
      <c r="AT406" s="689"/>
      <c r="AU406" s="689"/>
      <c r="AV406" s="689"/>
      <c r="AW406" s="689"/>
      <c r="AX406" s="689"/>
      <c r="AY406" s="689"/>
      <c r="AZ406" s="689"/>
      <c r="BA406" s="320"/>
      <c r="BB406" s="371"/>
      <c r="BC406" s="320"/>
      <c r="BD406" s="320"/>
      <c r="BE406" s="320"/>
      <c r="BF406" s="320"/>
      <c r="BG406" s="320"/>
      <c r="BH406" s="320"/>
      <c r="BI406" s="320"/>
      <c r="BJ406" s="320"/>
      <c r="BK406" s="320"/>
      <c r="BL406" s="320"/>
      <c r="BM406" s="320"/>
      <c r="BN406" s="320"/>
      <c r="BO406" s="320"/>
      <c r="BP406" s="320"/>
      <c r="BQ406" s="320"/>
      <c r="BR406" s="320"/>
      <c r="BS406" s="320"/>
      <c r="BT406" s="320"/>
      <c r="BU406" s="320"/>
      <c r="BV406" s="320"/>
      <c r="BW406" s="320"/>
      <c r="BX406" s="320"/>
      <c r="BY406" s="320"/>
      <c r="BZ406" s="321"/>
      <c r="CA406" s="321"/>
      <c r="CB406" s="321"/>
      <c r="CC406" s="321"/>
      <c r="CD406" s="321"/>
      <c r="CE406" s="321"/>
      <c r="CF406" s="321"/>
      <c r="CG406" s="321"/>
      <c r="CH406" s="321"/>
      <c r="CI406" s="321"/>
      <c r="CJ406" s="321"/>
      <c r="CK406" s="321"/>
      <c r="CL406" s="321"/>
      <c r="CM406" s="321"/>
      <c r="CN406" s="321"/>
      <c r="CO406" s="321"/>
      <c r="CP406" s="321"/>
      <c r="CQ406" s="321"/>
      <c r="CR406" s="321"/>
      <c r="CS406" s="321"/>
      <c r="CT406" s="321"/>
      <c r="CU406" s="321"/>
      <c r="CV406" s="321"/>
      <c r="CW406" s="321"/>
      <c r="CX406" s="321"/>
      <c r="CY406" s="321"/>
      <c r="CZ406" s="321"/>
    </row>
    <row r="407" s="416" customFormat="true" ht="25.15" customHeight="true" x14ac:dyDescent="0.2">
      <c r="B407" s="743"/>
      <c r="C407" s="840" t="s">
        <v>204</v>
      </c>
      <c r="D407" s="837"/>
      <c r="E407" s="529">
        <v>0.5678201819594475</v>
      </c>
      <c r="F407" s="509"/>
      <c r="G407" s="509"/>
      <c r="H407" s="840" t="s">
        <v>205</v>
      </c>
      <c r="I407" s="837"/>
      <c r="J407" s="530">
        <v>0.5101834060872833</v>
      </c>
      <c r="K407" s="509"/>
      <c r="L407" s="509"/>
      <c r="M407" s="840" t="s">
        <v>206</v>
      </c>
      <c r="N407" s="837"/>
      <c r="O407" s="531">
        <v>0.4810664916914672</v>
      </c>
      <c r="P407" s="509"/>
      <c r="Q407" s="509"/>
      <c r="Z407" s="689"/>
      <c r="AA407" s="689"/>
      <c r="AB407" s="689"/>
      <c r="AC407" s="689"/>
      <c r="AD407" s="689"/>
      <c r="AE407" s="689"/>
      <c r="AF407" s="689"/>
      <c r="AG407" s="689"/>
      <c r="AH407" s="689"/>
      <c r="AI407" s="689"/>
      <c r="AJ407" s="689"/>
      <c r="AK407" s="689"/>
      <c r="AL407" s="689"/>
      <c r="AM407" s="689"/>
      <c r="AN407" s="689"/>
      <c r="AO407" s="689"/>
      <c r="AP407" s="689"/>
      <c r="AQ407" s="689"/>
      <c r="AR407" s="689"/>
      <c r="AS407" s="689"/>
      <c r="AT407" s="689"/>
      <c r="AU407" s="689"/>
      <c r="AV407" s="689"/>
      <c r="AW407" s="689"/>
      <c r="AX407" s="689"/>
      <c r="AY407" s="689"/>
      <c r="AZ407" s="689"/>
      <c r="BA407" s="320"/>
      <c r="BB407" s="371"/>
      <c r="BC407" s="320"/>
      <c r="BD407" s="320"/>
      <c r="BE407" s="320"/>
      <c r="BF407" s="320"/>
      <c r="BG407" s="320"/>
      <c r="BH407" s="320"/>
      <c r="BI407" s="320"/>
      <c r="BJ407" s="320"/>
      <c r="BK407" s="320"/>
      <c r="BL407" s="320"/>
      <c r="BM407" s="320"/>
      <c r="BN407" s="320"/>
      <c r="BO407" s="320"/>
      <c r="BP407" s="320"/>
      <c r="BQ407" s="320"/>
      <c r="BR407" s="320"/>
      <c r="BS407" s="320"/>
      <c r="BT407" s="320"/>
      <c r="BU407" s="320"/>
      <c r="BV407" s="320"/>
      <c r="BW407" s="320"/>
      <c r="BX407" s="320"/>
      <c r="BY407" s="320"/>
      <c r="BZ407" s="321"/>
      <c r="CA407" s="321"/>
      <c r="CB407" s="321"/>
      <c r="CC407" s="321"/>
      <c r="CD407" s="321"/>
      <c r="CE407" s="321"/>
      <c r="CF407" s="321"/>
      <c r="CG407" s="321"/>
      <c r="CH407" s="321"/>
      <c r="CI407" s="321"/>
      <c r="CJ407" s="321"/>
      <c r="CK407" s="321"/>
      <c r="CL407" s="321"/>
      <c r="CM407" s="321"/>
      <c r="CN407" s="321"/>
      <c r="CO407" s="321"/>
      <c r="CP407" s="321"/>
      <c r="CQ407" s="321"/>
      <c r="CR407" s="321"/>
      <c r="CS407" s="321"/>
      <c r="CT407" s="321"/>
      <c r="CU407" s="321"/>
      <c r="CV407" s="321"/>
      <c r="CW407" s="321"/>
      <c r="CX407" s="321"/>
      <c r="CY407" s="321"/>
      <c r="CZ407" s="321"/>
    </row>
    <row r="408" s="416" customFormat="true" ht="25.15" customHeight="true" x14ac:dyDescent="0.2">
      <c r="B408" s="743"/>
      <c r="C408" s="840" t="s">
        <v>205</v>
      </c>
      <c r="D408" s="837"/>
      <c r="E408" s="529">
        <v>0.56772374799294456</v>
      </c>
      <c r="F408" s="509"/>
      <c r="G408" s="509"/>
      <c r="H408" s="840" t="s">
        <v>199</v>
      </c>
      <c r="I408" s="837"/>
      <c r="J408" s="530">
        <v>0.50476263442719271</v>
      </c>
      <c r="K408" s="509"/>
      <c r="L408" s="509"/>
      <c r="M408" s="840" t="s">
        <v>207</v>
      </c>
      <c r="N408" s="837"/>
      <c r="O408" s="531">
        <v>0.43467481228842814</v>
      </c>
      <c r="P408" s="509"/>
      <c r="Q408" s="509"/>
      <c r="Z408" s="689"/>
      <c r="AA408" s="689"/>
      <c r="AB408" s="689"/>
      <c r="AC408" s="689"/>
      <c r="AD408" s="689"/>
      <c r="AE408" s="689"/>
      <c r="AF408" s="689"/>
      <c r="AG408" s="689"/>
      <c r="AH408" s="689"/>
      <c r="AI408" s="689"/>
      <c r="AJ408" s="689"/>
      <c r="AK408" s="689"/>
      <c r="AL408" s="689"/>
      <c r="AM408" s="689"/>
      <c r="AN408" s="689"/>
      <c r="AO408" s="689"/>
      <c r="AP408" s="689"/>
      <c r="AQ408" s="689"/>
      <c r="AR408" s="689"/>
      <c r="AS408" s="689"/>
      <c r="AT408" s="689"/>
      <c r="AU408" s="689"/>
      <c r="AV408" s="689"/>
      <c r="AW408" s="689"/>
      <c r="AX408" s="689"/>
      <c r="AY408" s="689"/>
      <c r="AZ408" s="689"/>
      <c r="BA408" s="320"/>
      <c r="BB408" s="371"/>
      <c r="BC408" s="320"/>
      <c r="BD408" s="320"/>
      <c r="BE408" s="320"/>
      <c r="BF408" s="320"/>
      <c r="BG408" s="320"/>
      <c r="BH408" s="320"/>
      <c r="BI408" s="320"/>
      <c r="BJ408" s="320"/>
      <c r="BK408" s="320"/>
      <c r="BL408" s="320"/>
      <c r="BM408" s="320"/>
      <c r="BN408" s="320"/>
      <c r="BO408" s="320"/>
      <c r="BP408" s="320"/>
      <c r="BQ408" s="320"/>
      <c r="BR408" s="320"/>
      <c r="BS408" s="320"/>
      <c r="BT408" s="320"/>
      <c r="BU408" s="320"/>
      <c r="BV408" s="320"/>
      <c r="BW408" s="320"/>
      <c r="BX408" s="320"/>
      <c r="BY408" s="320"/>
      <c r="BZ408" s="321"/>
      <c r="CA408" s="321"/>
      <c r="CB408" s="321"/>
      <c r="CC408" s="321"/>
      <c r="CD408" s="321"/>
      <c r="CE408" s="321"/>
      <c r="CF408" s="321"/>
      <c r="CG408" s="321"/>
      <c r="CH408" s="321"/>
      <c r="CI408" s="321"/>
      <c r="CJ408" s="321"/>
      <c r="CK408" s="321"/>
      <c r="CL408" s="321"/>
      <c r="CM408" s="321"/>
      <c r="CN408" s="321"/>
      <c r="CO408" s="321"/>
      <c r="CP408" s="321"/>
      <c r="CQ408" s="321"/>
      <c r="CR408" s="321"/>
      <c r="CS408" s="321"/>
      <c r="CT408" s="321"/>
      <c r="CU408" s="321"/>
      <c r="CV408" s="321"/>
      <c r="CW408" s="321"/>
      <c r="CX408" s="321"/>
      <c r="CY408" s="321"/>
      <c r="CZ408" s="321"/>
    </row>
    <row r="409" s="416" customFormat="true" ht="25.15" customHeight="true" x14ac:dyDescent="0.2">
      <c r="B409" s="743"/>
      <c r="C409" s="840" t="s">
        <v>208</v>
      </c>
      <c r="D409" s="837"/>
      <c r="E409" s="529">
        <v>-0.5346497567980476</v>
      </c>
      <c r="F409" s="509"/>
      <c r="G409" s="509"/>
      <c r="H409" s="840" t="s">
        <v>204</v>
      </c>
      <c r="I409" s="837"/>
      <c r="J409" s="530">
        <v>0.48997967342143617</v>
      </c>
      <c r="K409" s="509"/>
      <c r="L409" s="509"/>
      <c r="M409" s="840" t="s">
        <v>209</v>
      </c>
      <c r="N409" s="837"/>
      <c r="O409" s="531">
        <v>-0.43361357841972276</v>
      </c>
      <c r="P409" s="509"/>
      <c r="Q409" s="509"/>
      <c r="Z409" s="689"/>
      <c r="AA409" s="689"/>
      <c r="AB409" s="689"/>
      <c r="AC409" s="689"/>
      <c r="AD409" s="689"/>
      <c r="AE409" s="689"/>
      <c r="AF409" s="689"/>
      <c r="AG409" s="689"/>
      <c r="AH409" s="689"/>
      <c r="AI409" s="689"/>
      <c r="AJ409" s="689"/>
      <c r="AK409" s="689"/>
      <c r="AL409" s="689"/>
      <c r="AM409" s="689"/>
      <c r="AN409" s="689"/>
      <c r="AO409" s="689"/>
      <c r="AP409" s="689"/>
      <c r="AQ409" s="689"/>
      <c r="AR409" s="689"/>
      <c r="AS409" s="689"/>
      <c r="AT409" s="689"/>
      <c r="AU409" s="689"/>
      <c r="AV409" s="689"/>
      <c r="AW409" s="689"/>
      <c r="AX409" s="689"/>
      <c r="AY409" s="689"/>
      <c r="AZ409" s="689"/>
      <c r="BA409" s="320"/>
      <c r="BB409" s="371"/>
      <c r="BC409" s="320"/>
      <c r="BD409" s="320"/>
      <c r="BE409" s="320"/>
      <c r="BF409" s="320"/>
      <c r="BG409" s="320"/>
      <c r="BH409" s="320"/>
      <c r="BI409" s="320"/>
      <c r="BJ409" s="320"/>
      <c r="BK409" s="320"/>
      <c r="BL409" s="320"/>
      <c r="BM409" s="320"/>
      <c r="BN409" s="320"/>
      <c r="BO409" s="320"/>
      <c r="BP409" s="320"/>
      <c r="BQ409" s="320"/>
      <c r="BR409" s="320"/>
      <c r="BS409" s="320"/>
      <c r="BT409" s="320"/>
      <c r="BU409" s="320"/>
      <c r="BV409" s="320"/>
      <c r="BW409" s="320"/>
      <c r="BX409" s="320"/>
      <c r="BY409" s="320"/>
      <c r="BZ409" s="321"/>
      <c r="CA409" s="321"/>
      <c r="CB409" s="321"/>
      <c r="CC409" s="321"/>
      <c r="CD409" s="321"/>
      <c r="CE409" s="321"/>
      <c r="CF409" s="321"/>
      <c r="CG409" s="321"/>
      <c r="CH409" s="321"/>
      <c r="CI409" s="321"/>
      <c r="CJ409" s="321"/>
      <c r="CK409" s="321"/>
      <c r="CL409" s="321"/>
      <c r="CM409" s="321"/>
      <c r="CN409" s="321"/>
      <c r="CO409" s="321"/>
      <c r="CP409" s="321"/>
      <c r="CQ409" s="321"/>
      <c r="CR409" s="321"/>
      <c r="CS409" s="321"/>
      <c r="CT409" s="321"/>
      <c r="CU409" s="321"/>
      <c r="CV409" s="321"/>
      <c r="CW409" s="321"/>
      <c r="CX409" s="321"/>
      <c r="CY409" s="321"/>
      <c r="CZ409" s="321"/>
    </row>
    <row r="410" s="416" customFormat="true" ht="25.15" customHeight="true" x14ac:dyDescent="0.2">
      <c r="B410" s="743"/>
      <c r="C410" s="840" t="s">
        <v>199</v>
      </c>
      <c r="D410" s="837"/>
      <c r="E410" s="529">
        <v>0.48730613282754298</v>
      </c>
      <c r="F410" s="509"/>
      <c r="G410" s="509"/>
      <c r="H410" s="840" t="s">
        <v>208</v>
      </c>
      <c r="I410" s="837"/>
      <c r="J410" s="530">
        <v>-0.45608481937543799</v>
      </c>
      <c r="K410" s="509"/>
      <c r="L410" s="509"/>
      <c r="M410" s="840" t="s">
        <v>210</v>
      </c>
      <c r="N410" s="837"/>
      <c r="O410" s="531">
        <v>0.42974668047415848</v>
      </c>
      <c r="P410" s="509"/>
      <c r="Q410" s="509"/>
      <c r="Z410" s="689"/>
      <c r="AA410" s="689"/>
      <c r="AB410" s="689"/>
      <c r="AC410" s="689"/>
      <c r="AD410" s="689"/>
      <c r="AE410" s="689"/>
      <c r="AF410" s="689"/>
      <c r="AG410" s="689"/>
      <c r="AH410" s="689"/>
      <c r="AI410" s="689"/>
      <c r="AJ410" s="689"/>
      <c r="AK410" s="689"/>
      <c r="AL410" s="689"/>
      <c r="AM410" s="689"/>
      <c r="AN410" s="689"/>
      <c r="AO410" s="689"/>
      <c r="AP410" s="689"/>
      <c r="AQ410" s="689"/>
      <c r="AR410" s="689"/>
      <c r="AS410" s="689"/>
      <c r="AT410" s="689"/>
      <c r="AU410" s="689"/>
      <c r="AV410" s="689"/>
      <c r="AW410" s="689"/>
      <c r="AX410" s="689"/>
      <c r="AY410" s="689"/>
      <c r="AZ410" s="689"/>
      <c r="BA410" s="320"/>
      <c r="BB410" s="371"/>
      <c r="BC410" s="320"/>
      <c r="BD410" s="320"/>
      <c r="BE410" s="320"/>
      <c r="BF410" s="320"/>
      <c r="BG410" s="320"/>
      <c r="BH410" s="320"/>
      <c r="BI410" s="320"/>
      <c r="BJ410" s="320"/>
      <c r="BK410" s="320"/>
      <c r="BL410" s="320"/>
      <c r="BM410" s="320"/>
      <c r="BN410" s="320"/>
      <c r="BO410" s="320"/>
      <c r="BP410" s="320"/>
      <c r="BQ410" s="320"/>
      <c r="BR410" s="320"/>
      <c r="BS410" s="320"/>
      <c r="BT410" s="320"/>
      <c r="BU410" s="320"/>
      <c r="BV410" s="320"/>
      <c r="BW410" s="320"/>
      <c r="BX410" s="320"/>
      <c r="BY410" s="320"/>
      <c r="BZ410" s="321"/>
      <c r="CA410" s="321"/>
      <c r="CB410" s="321"/>
      <c r="CC410" s="321"/>
      <c r="CD410" s="321"/>
      <c r="CE410" s="321"/>
      <c r="CF410" s="321"/>
      <c r="CG410" s="321"/>
      <c r="CH410" s="321"/>
      <c r="CI410" s="321"/>
      <c r="CJ410" s="321"/>
      <c r="CK410" s="321"/>
      <c r="CL410" s="321"/>
      <c r="CM410" s="321"/>
      <c r="CN410" s="321"/>
      <c r="CO410" s="321"/>
      <c r="CP410" s="321"/>
      <c r="CQ410" s="321"/>
      <c r="CR410" s="321"/>
      <c r="CS410" s="321"/>
      <c r="CT410" s="321"/>
      <c r="CU410" s="321"/>
      <c r="CV410" s="321"/>
      <c r="CW410" s="321"/>
      <c r="CX410" s="321"/>
      <c r="CY410" s="321"/>
      <c r="CZ410" s="321"/>
    </row>
    <row r="411" s="416" customFormat="true" ht="25.15" customHeight="true" x14ac:dyDescent="0.2">
      <c r="B411" s="743"/>
      <c r="C411" s="840" t="s">
        <v>210</v>
      </c>
      <c r="D411" s="837"/>
      <c r="E411" s="529">
        <v>0.47224584744792664</v>
      </c>
      <c r="F411" s="509"/>
      <c r="G411" s="509"/>
      <c r="H411" s="840" t="s">
        <v>211</v>
      </c>
      <c r="I411" s="837"/>
      <c r="J411" s="530">
        <v>0.43562107748971995</v>
      </c>
      <c r="K411" s="509"/>
      <c r="L411" s="509"/>
      <c r="M411" s="840" t="s">
        <v>211</v>
      </c>
      <c r="N411" s="837"/>
      <c r="O411" s="531">
        <v>0.41760895328996706</v>
      </c>
      <c r="P411" s="509"/>
      <c r="Q411" s="509"/>
      <c r="Z411" s="689"/>
      <c r="AA411" s="689"/>
      <c r="AB411" s="689"/>
      <c r="AC411" s="689"/>
      <c r="AD411" s="689"/>
      <c r="AE411" s="689"/>
      <c r="AF411" s="689"/>
      <c r="AG411" s="689"/>
      <c r="AH411" s="689"/>
      <c r="AI411" s="689"/>
      <c r="AJ411" s="689"/>
      <c r="AK411" s="689"/>
      <c r="AL411" s="689"/>
      <c r="AM411" s="689"/>
      <c r="AN411" s="689"/>
      <c r="AO411" s="689"/>
      <c r="AP411" s="689"/>
      <c r="AQ411" s="689"/>
      <c r="AR411" s="689"/>
      <c r="AS411" s="689"/>
      <c r="AT411" s="689"/>
      <c r="AU411" s="689"/>
      <c r="AV411" s="689"/>
      <c r="AW411" s="689"/>
      <c r="AX411" s="689"/>
      <c r="AY411" s="689"/>
      <c r="AZ411" s="689"/>
      <c r="BA411" s="320"/>
      <c r="BB411" s="371"/>
      <c r="BC411" s="320"/>
      <c r="BD411" s="320"/>
      <c r="BE411" s="320"/>
      <c r="BF411" s="320"/>
      <c r="BG411" s="320"/>
      <c r="BH411" s="320"/>
      <c r="BI411" s="320"/>
      <c r="BJ411" s="320"/>
      <c r="BK411" s="320"/>
      <c r="BL411" s="320"/>
      <c r="BM411" s="320"/>
      <c r="BN411" s="320"/>
      <c r="BO411" s="320"/>
      <c r="BP411" s="320"/>
      <c r="BQ411" s="320"/>
      <c r="BR411" s="320"/>
      <c r="BS411" s="320"/>
      <c r="BT411" s="320"/>
      <c r="BU411" s="320"/>
      <c r="BV411" s="320"/>
      <c r="BW411" s="320"/>
      <c r="BX411" s="320"/>
      <c r="BY411" s="320"/>
      <c r="BZ411" s="321"/>
      <c r="CA411" s="321"/>
      <c r="CB411" s="321"/>
      <c r="CC411" s="321"/>
      <c r="CD411" s="321"/>
      <c r="CE411" s="321"/>
      <c r="CF411" s="321"/>
      <c r="CG411" s="321"/>
      <c r="CH411" s="321"/>
      <c r="CI411" s="321"/>
      <c r="CJ411" s="321"/>
      <c r="CK411" s="321"/>
      <c r="CL411" s="321"/>
      <c r="CM411" s="321"/>
      <c r="CN411" s="321"/>
      <c r="CO411" s="321"/>
      <c r="CP411" s="321"/>
      <c r="CQ411" s="321"/>
      <c r="CR411" s="321"/>
      <c r="CS411" s="321"/>
      <c r="CT411" s="321"/>
      <c r="CU411" s="321"/>
      <c r="CV411" s="321"/>
      <c r="CW411" s="321"/>
      <c r="CX411" s="321"/>
      <c r="CY411" s="321"/>
      <c r="CZ411" s="321"/>
    </row>
    <row r="412" s="416" customFormat="true" ht="25.15" customHeight="true" x14ac:dyDescent="0.2">
      <c r="B412" s="743"/>
      <c r="C412" s="840" t="s">
        <v>212</v>
      </c>
      <c r="D412" s="837"/>
      <c r="E412" s="529">
        <v>0.45821000691207964</v>
      </c>
      <c r="F412" s="509"/>
      <c r="G412" s="509"/>
      <c r="H412" s="840" t="s">
        <v>213</v>
      </c>
      <c r="I412" s="837"/>
      <c r="J412" s="530">
        <v>0.4056455423642108</v>
      </c>
      <c r="K412" s="509"/>
      <c r="L412" s="509"/>
      <c r="M412" s="840" t="s">
        <v>214</v>
      </c>
      <c r="N412" s="837"/>
      <c r="O412" s="531">
        <v>0.41005698437332966</v>
      </c>
      <c r="P412" s="509"/>
      <c r="Q412" s="509"/>
      <c r="Z412" s="689"/>
      <c r="AA412" s="689"/>
      <c r="AB412" s="689"/>
      <c r="AC412" s="689"/>
      <c r="AD412" s="689"/>
      <c r="AE412" s="689"/>
      <c r="AF412" s="689"/>
      <c r="AG412" s="689"/>
      <c r="AH412" s="689"/>
      <c r="AI412" s="689"/>
      <c r="AJ412" s="689"/>
      <c r="AK412" s="689"/>
      <c r="AL412" s="689"/>
      <c r="AM412" s="689"/>
      <c r="AN412" s="689"/>
      <c r="AO412" s="689"/>
      <c r="AP412" s="689"/>
      <c r="AQ412" s="689"/>
      <c r="AR412" s="689"/>
      <c r="AS412" s="689"/>
      <c r="AT412" s="689"/>
      <c r="AU412" s="689"/>
      <c r="AV412" s="689"/>
      <c r="AW412" s="689"/>
      <c r="AX412" s="689"/>
      <c r="AY412" s="689"/>
      <c r="AZ412" s="689"/>
      <c r="BA412" s="320"/>
      <c r="BB412" s="371"/>
      <c r="BC412" s="320"/>
      <c r="BD412" s="320"/>
      <c r="BE412" s="320"/>
      <c r="BF412" s="320"/>
      <c r="BG412" s="320"/>
      <c r="BH412" s="320"/>
      <c r="BI412" s="320"/>
      <c r="BJ412" s="320"/>
      <c r="BK412" s="320"/>
      <c r="BL412" s="320"/>
      <c r="BM412" s="320"/>
      <c r="BN412" s="320"/>
      <c r="BO412" s="320"/>
      <c r="BP412" s="320"/>
      <c r="BQ412" s="320"/>
      <c r="BR412" s="320"/>
      <c r="BS412" s="320"/>
      <c r="BT412" s="320"/>
      <c r="BU412" s="320"/>
      <c r="BV412" s="320"/>
      <c r="BW412" s="320"/>
      <c r="BX412" s="320"/>
      <c r="BY412" s="320"/>
      <c r="BZ412" s="321"/>
      <c r="CA412" s="321"/>
      <c r="CB412" s="321"/>
      <c r="CC412" s="321"/>
      <c r="CD412" s="321"/>
      <c r="CE412" s="321"/>
      <c r="CF412" s="321"/>
      <c r="CG412" s="321"/>
      <c r="CH412" s="321"/>
      <c r="CI412" s="321"/>
      <c r="CJ412" s="321"/>
      <c r="CK412" s="321"/>
      <c r="CL412" s="321"/>
      <c r="CM412" s="321"/>
      <c r="CN412" s="321"/>
      <c r="CO412" s="321"/>
      <c r="CP412" s="321"/>
      <c r="CQ412" s="321"/>
      <c r="CR412" s="321"/>
      <c r="CS412" s="321"/>
      <c r="CT412" s="321"/>
      <c r="CU412" s="321"/>
      <c r="CV412" s="321"/>
      <c r="CW412" s="321"/>
      <c r="CX412" s="321"/>
      <c r="CY412" s="321"/>
      <c r="CZ412" s="321"/>
    </row>
    <row r="413" s="416" customFormat="true" ht="25.15" customHeight="true" x14ac:dyDescent="0.2">
      <c r="B413" s="743"/>
      <c r="C413" s="840" t="s">
        <v>211</v>
      </c>
      <c r="D413" s="837"/>
      <c r="E413" s="529">
        <v>0.4363943431838907</v>
      </c>
      <c r="F413" s="509"/>
      <c r="G413" s="509"/>
      <c r="H413" s="840" t="s">
        <v>210</v>
      </c>
      <c r="I413" s="837"/>
      <c r="J413" s="530">
        <v>0.37951036858591836</v>
      </c>
      <c r="K413" s="509"/>
      <c r="L413" s="509"/>
      <c r="M413" s="840" t="s">
        <v>215</v>
      </c>
      <c r="N413" s="837"/>
      <c r="O413" s="531">
        <v>0.39049750693833846</v>
      </c>
      <c r="P413" s="509"/>
      <c r="Q413" s="509"/>
      <c r="Z413" s="689"/>
      <c r="AA413" s="689"/>
      <c r="AB413" s="689"/>
      <c r="AC413" s="689"/>
      <c r="AD413" s="689"/>
      <c r="AE413" s="689"/>
      <c r="AF413" s="689"/>
      <c r="AG413" s="689"/>
      <c r="AH413" s="689"/>
      <c r="AI413" s="689"/>
      <c r="AJ413" s="689"/>
      <c r="AK413" s="689"/>
      <c r="AL413" s="689"/>
      <c r="AM413" s="689"/>
      <c r="AN413" s="689"/>
      <c r="AO413" s="689"/>
      <c r="AP413" s="689"/>
      <c r="AQ413" s="689"/>
      <c r="AR413" s="689"/>
      <c r="AS413" s="689"/>
      <c r="AT413" s="689"/>
      <c r="AU413" s="689"/>
      <c r="AV413" s="689"/>
      <c r="AW413" s="689"/>
      <c r="AX413" s="689"/>
      <c r="AY413" s="689"/>
      <c r="AZ413" s="689"/>
      <c r="BA413" s="320"/>
      <c r="BB413" s="371"/>
      <c r="BC413" s="320"/>
      <c r="BD413" s="320"/>
      <c r="BE413" s="320"/>
      <c r="BF413" s="320"/>
      <c r="BG413" s="320"/>
      <c r="BH413" s="320"/>
      <c r="BI413" s="320"/>
      <c r="BJ413" s="320"/>
      <c r="BK413" s="320"/>
      <c r="BL413" s="320"/>
      <c r="BM413" s="320"/>
      <c r="BN413" s="320"/>
      <c r="BO413" s="320"/>
      <c r="BP413" s="320"/>
      <c r="BQ413" s="320"/>
      <c r="BR413" s="320"/>
      <c r="BS413" s="320"/>
      <c r="BT413" s="320"/>
      <c r="BU413" s="320"/>
      <c r="BV413" s="320"/>
      <c r="BW413" s="320"/>
      <c r="BX413" s="320"/>
      <c r="BY413" s="320"/>
      <c r="BZ413" s="321"/>
      <c r="CA413" s="321"/>
      <c r="CB413" s="321"/>
      <c r="CC413" s="321"/>
      <c r="CD413" s="321"/>
      <c r="CE413" s="321"/>
      <c r="CF413" s="321"/>
      <c r="CG413" s="321"/>
      <c r="CH413" s="321"/>
      <c r="CI413" s="321"/>
      <c r="CJ413" s="321"/>
      <c r="CK413" s="321"/>
      <c r="CL413" s="321"/>
      <c r="CM413" s="321"/>
      <c r="CN413" s="321"/>
      <c r="CO413" s="321"/>
      <c r="CP413" s="321"/>
      <c r="CQ413" s="321"/>
      <c r="CR413" s="321"/>
      <c r="CS413" s="321"/>
      <c r="CT413" s="321"/>
      <c r="CU413" s="321"/>
      <c r="CV413" s="321"/>
      <c r="CW413" s="321"/>
      <c r="CX413" s="321"/>
      <c r="CY413" s="321"/>
      <c r="CZ413" s="321"/>
    </row>
    <row r="414" s="416" customFormat="true" ht="25.15" customHeight="true" x14ac:dyDescent="0.2">
      <c r="B414" s="743"/>
      <c r="C414" s="840" t="s">
        <v>216</v>
      </c>
      <c r="D414" s="837"/>
      <c r="E414" s="529">
        <v>-0.40061207361233742</v>
      </c>
      <c r="F414" s="509"/>
      <c r="G414" s="509"/>
      <c r="H414" s="840" t="s">
        <v>201</v>
      </c>
      <c r="I414" s="837"/>
      <c r="J414" s="530">
        <v>0.37551835323178817</v>
      </c>
      <c r="K414" s="509"/>
      <c r="L414" s="509"/>
      <c r="M414" s="840" t="s">
        <v>213</v>
      </c>
      <c r="N414" s="837"/>
      <c r="O414" s="531">
        <v>0.37684367163678545</v>
      </c>
      <c r="P414" s="509"/>
      <c r="Q414" s="509"/>
      <c r="Z414" s="689"/>
      <c r="AA414" s="689"/>
      <c r="AB414" s="689"/>
      <c r="AC414" s="689"/>
      <c r="AD414" s="689"/>
      <c r="AE414" s="689"/>
      <c r="AF414" s="689"/>
      <c r="AG414" s="689"/>
      <c r="AH414" s="689"/>
      <c r="AI414" s="689"/>
      <c r="AJ414" s="689"/>
      <c r="AK414" s="689"/>
      <c r="AL414" s="689"/>
      <c r="AM414" s="689"/>
      <c r="AN414" s="689"/>
      <c r="AO414" s="689"/>
      <c r="AP414" s="689"/>
      <c r="AQ414" s="689"/>
      <c r="AR414" s="689"/>
      <c r="AS414" s="689"/>
      <c r="AT414" s="689"/>
      <c r="AU414" s="689"/>
      <c r="AV414" s="689"/>
      <c r="AW414" s="689"/>
      <c r="AX414" s="689"/>
      <c r="AY414" s="689"/>
      <c r="AZ414" s="689"/>
      <c r="BA414" s="320"/>
      <c r="BB414" s="371"/>
      <c r="BC414" s="320"/>
      <c r="BD414" s="320"/>
      <c r="BE414" s="320"/>
      <c r="BF414" s="320"/>
      <c r="BG414" s="320"/>
      <c r="BH414" s="320"/>
      <c r="BI414" s="320"/>
      <c r="BJ414" s="320"/>
      <c r="BK414" s="320"/>
      <c r="BL414" s="320"/>
      <c r="BM414" s="320"/>
      <c r="BN414" s="320"/>
      <c r="BO414" s="320"/>
      <c r="BP414" s="320"/>
      <c r="BQ414" s="320"/>
      <c r="BR414" s="320"/>
      <c r="BS414" s="320"/>
      <c r="BT414" s="320"/>
      <c r="BU414" s="320"/>
      <c r="BV414" s="320"/>
      <c r="BW414" s="320"/>
      <c r="BX414" s="320"/>
      <c r="BY414" s="320"/>
      <c r="BZ414" s="321"/>
      <c r="CA414" s="321"/>
      <c r="CB414" s="321"/>
      <c r="CC414" s="321"/>
      <c r="CD414" s="321"/>
      <c r="CE414" s="321"/>
      <c r="CF414" s="321"/>
      <c r="CG414" s="321"/>
      <c r="CH414" s="321"/>
      <c r="CI414" s="321"/>
      <c r="CJ414" s="321"/>
      <c r="CK414" s="321"/>
      <c r="CL414" s="321"/>
      <c r="CM414" s="321"/>
      <c r="CN414" s="321"/>
      <c r="CO414" s="321"/>
      <c r="CP414" s="321"/>
      <c r="CQ414" s="321"/>
      <c r="CR414" s="321"/>
      <c r="CS414" s="321"/>
      <c r="CT414" s="321"/>
      <c r="CU414" s="321"/>
      <c r="CV414" s="321"/>
      <c r="CW414" s="321"/>
      <c r="CX414" s="321"/>
      <c r="CY414" s="321"/>
      <c r="CZ414" s="321"/>
    </row>
    <row r="415" s="416" customFormat="true" ht="25.15" customHeight="true" x14ac:dyDescent="0.2">
      <c r="B415" s="743"/>
      <c r="C415" s="840" t="s">
        <v>217</v>
      </c>
      <c r="D415" s="837"/>
      <c r="E415" s="529">
        <v>-0.39396976976779519</v>
      </c>
      <c r="F415" s="509"/>
      <c r="G415" s="509"/>
      <c r="H415" s="840" t="s">
        <v>218</v>
      </c>
      <c r="I415" s="837"/>
      <c r="J415" s="530">
        <v>0.36434777756411574</v>
      </c>
      <c r="K415" s="509"/>
      <c r="L415" s="509"/>
      <c r="M415" s="840" t="s">
        <v>212</v>
      </c>
      <c r="N415" s="837"/>
      <c r="O415" s="531">
        <v>0.35281314993805496</v>
      </c>
      <c r="P415" s="509"/>
      <c r="Q415" s="509"/>
      <c r="Z415" s="689"/>
      <c r="AA415" s="689"/>
      <c r="AB415" s="689"/>
      <c r="AC415" s="689"/>
      <c r="AD415" s="689"/>
      <c r="AE415" s="689"/>
      <c r="AF415" s="689"/>
      <c r="AG415" s="689"/>
      <c r="AH415" s="689"/>
      <c r="AI415" s="689"/>
      <c r="AJ415" s="689"/>
      <c r="AK415" s="689"/>
      <c r="AL415" s="689"/>
      <c r="AM415" s="689"/>
      <c r="AN415" s="689"/>
      <c r="AO415" s="689"/>
      <c r="AP415" s="689"/>
      <c r="AQ415" s="689"/>
      <c r="AR415" s="689"/>
      <c r="AS415" s="689"/>
      <c r="AT415" s="689"/>
      <c r="AU415" s="689"/>
      <c r="AV415" s="689"/>
      <c r="AW415" s="689"/>
      <c r="AX415" s="689"/>
      <c r="AY415" s="689"/>
      <c r="AZ415" s="689"/>
      <c r="BA415" s="320"/>
      <c r="BB415" s="371"/>
      <c r="BC415" s="320"/>
      <c r="BD415" s="320"/>
      <c r="BE415" s="320"/>
      <c r="BF415" s="320"/>
      <c r="BG415" s="320"/>
      <c r="BH415" s="320"/>
      <c r="BI415" s="320"/>
      <c r="BJ415" s="320"/>
      <c r="BK415" s="320"/>
      <c r="BL415" s="320"/>
      <c r="BM415" s="320"/>
      <c r="BN415" s="320"/>
      <c r="BO415" s="320"/>
      <c r="BP415" s="320"/>
      <c r="BQ415" s="320"/>
      <c r="BR415" s="320"/>
      <c r="BS415" s="320"/>
      <c r="BT415" s="320"/>
      <c r="BU415" s="320"/>
      <c r="BV415" s="320"/>
      <c r="BW415" s="320"/>
      <c r="BX415" s="320"/>
      <c r="BY415" s="320"/>
      <c r="BZ415" s="321"/>
      <c r="CA415" s="321"/>
      <c r="CB415" s="321"/>
      <c r="CC415" s="321"/>
      <c r="CD415" s="321"/>
      <c r="CE415" s="321"/>
      <c r="CF415" s="321"/>
      <c r="CG415" s="321"/>
      <c r="CH415" s="321"/>
      <c r="CI415" s="321"/>
      <c r="CJ415" s="321"/>
      <c r="CK415" s="321"/>
      <c r="CL415" s="321"/>
      <c r="CM415" s="321"/>
      <c r="CN415" s="321"/>
      <c r="CO415" s="321"/>
      <c r="CP415" s="321"/>
      <c r="CQ415" s="321"/>
      <c r="CR415" s="321"/>
      <c r="CS415" s="321"/>
      <c r="CT415" s="321"/>
      <c r="CU415" s="321"/>
      <c r="CV415" s="321"/>
      <c r="CW415" s="321"/>
      <c r="CX415" s="321"/>
      <c r="CY415" s="321"/>
      <c r="CZ415" s="321"/>
    </row>
    <row r="416" s="416" customFormat="true" ht="25.15" customHeight="true" x14ac:dyDescent="0.2">
      <c r="B416" s="743"/>
      <c r="C416" s="840" t="s">
        <v>214</v>
      </c>
      <c r="D416" s="837"/>
      <c r="E416" s="529">
        <v>0.38167988943831466</v>
      </c>
      <c r="F416" s="509"/>
      <c r="G416" s="509"/>
      <c r="H416" s="840" t="s">
        <v>219</v>
      </c>
      <c r="I416" s="837"/>
      <c r="J416" s="530">
        <v>0.35997470912096119</v>
      </c>
      <c r="K416" s="509"/>
      <c r="L416" s="509"/>
      <c r="M416" s="840" t="s">
        <v>220</v>
      </c>
      <c r="N416" s="837"/>
      <c r="O416" s="531">
        <v>-0.34357673756465335</v>
      </c>
      <c r="P416" s="509"/>
      <c r="Q416" s="509"/>
      <c r="Z416" s="689"/>
      <c r="AA416" s="689"/>
      <c r="AB416" s="689"/>
      <c r="AC416" s="689"/>
      <c r="AD416" s="689"/>
      <c r="AE416" s="689"/>
      <c r="AF416" s="689"/>
      <c r="AG416" s="689"/>
      <c r="AH416" s="689"/>
      <c r="AI416" s="689"/>
      <c r="AJ416" s="689"/>
      <c r="AK416" s="689"/>
      <c r="AL416" s="689"/>
      <c r="AM416" s="689"/>
      <c r="AN416" s="689"/>
      <c r="AO416" s="689"/>
      <c r="AP416" s="689"/>
      <c r="AQ416" s="689"/>
      <c r="AR416" s="689"/>
      <c r="AS416" s="689"/>
      <c r="AT416" s="689"/>
      <c r="AU416" s="689"/>
      <c r="AV416" s="689"/>
      <c r="AW416" s="689"/>
      <c r="AX416" s="689"/>
      <c r="AY416" s="689"/>
      <c r="AZ416" s="689"/>
      <c r="BA416" s="320"/>
      <c r="BB416" s="371"/>
      <c r="BC416" s="320"/>
      <c r="BD416" s="320"/>
      <c r="BE416" s="320"/>
      <c r="BF416" s="320"/>
      <c r="BG416" s="320"/>
      <c r="BH416" s="320"/>
      <c r="BI416" s="320"/>
      <c r="BJ416" s="320"/>
      <c r="BK416" s="320"/>
      <c r="BL416" s="320"/>
      <c r="BM416" s="320"/>
      <c r="BN416" s="320"/>
      <c r="BO416" s="320"/>
      <c r="BP416" s="320"/>
      <c r="BQ416" s="320"/>
      <c r="BR416" s="320"/>
      <c r="BS416" s="320"/>
      <c r="BT416" s="320"/>
      <c r="BU416" s="320"/>
      <c r="BV416" s="320"/>
      <c r="BW416" s="320"/>
      <c r="BX416" s="320"/>
      <c r="BY416" s="320"/>
      <c r="BZ416" s="321"/>
      <c r="CA416" s="321"/>
      <c r="CB416" s="321"/>
      <c r="CC416" s="321"/>
      <c r="CD416" s="321"/>
      <c r="CE416" s="321"/>
      <c r="CF416" s="321"/>
      <c r="CG416" s="321"/>
      <c r="CH416" s="321"/>
      <c r="CI416" s="321"/>
      <c r="CJ416" s="321"/>
      <c r="CK416" s="321"/>
      <c r="CL416" s="321"/>
      <c r="CM416" s="321"/>
      <c r="CN416" s="321"/>
      <c r="CO416" s="321"/>
      <c r="CP416" s="321"/>
      <c r="CQ416" s="321"/>
      <c r="CR416" s="321"/>
      <c r="CS416" s="321"/>
      <c r="CT416" s="321"/>
      <c r="CU416" s="321"/>
      <c r="CV416" s="321"/>
      <c r="CW416" s="321"/>
      <c r="CX416" s="321"/>
      <c r="CY416" s="321"/>
      <c r="CZ416" s="321"/>
    </row>
    <row r="417" s="416" customFormat="true" ht="25.15" customHeight="true" x14ac:dyDescent="0.2">
      <c r="B417" s="743"/>
      <c r="C417" s="840" t="s">
        <v>219</v>
      </c>
      <c r="D417" s="837"/>
      <c r="E417" s="529">
        <v>0.38050940312656711</v>
      </c>
      <c r="F417" s="509"/>
      <c r="G417" s="509"/>
      <c r="H417" s="840" t="s">
        <v>212</v>
      </c>
      <c r="I417" s="837"/>
      <c r="J417" s="530">
        <v>0.35436632918964445</v>
      </c>
      <c r="K417" s="509"/>
      <c r="L417" s="509"/>
      <c r="M417" s="840" t="s">
        <v>202</v>
      </c>
      <c r="N417" s="837"/>
      <c r="O417" s="531">
        <v>0.33782383097044771</v>
      </c>
      <c r="P417" s="509"/>
      <c r="Q417" s="509"/>
      <c r="Z417" s="689"/>
      <c r="AA417" s="689"/>
      <c r="AB417" s="689"/>
      <c r="AC417" s="689"/>
      <c r="AD417" s="689"/>
      <c r="AE417" s="689"/>
      <c r="AF417" s="689"/>
      <c r="AG417" s="689"/>
      <c r="AH417" s="689"/>
      <c r="AI417" s="689"/>
      <c r="AJ417" s="689"/>
      <c r="AK417" s="689"/>
      <c r="AL417" s="689"/>
      <c r="AM417" s="689"/>
      <c r="AN417" s="689"/>
      <c r="AO417" s="689"/>
      <c r="AP417" s="689"/>
      <c r="AQ417" s="689"/>
      <c r="AR417" s="689"/>
      <c r="AS417" s="689"/>
      <c r="AT417" s="689"/>
      <c r="AU417" s="689"/>
      <c r="AV417" s="689"/>
      <c r="AW417" s="689"/>
      <c r="AX417" s="689"/>
      <c r="AY417" s="689"/>
      <c r="AZ417" s="689"/>
      <c r="BA417" s="320"/>
      <c r="BB417" s="371"/>
      <c r="BC417" s="320"/>
      <c r="BD417" s="320"/>
      <c r="BE417" s="320"/>
      <c r="BF417" s="320"/>
      <c r="BG417" s="320"/>
      <c r="BH417" s="320"/>
      <c r="BI417" s="320"/>
      <c r="BJ417" s="320"/>
      <c r="BK417" s="320"/>
      <c r="BL417" s="320"/>
      <c r="BM417" s="320"/>
      <c r="BN417" s="320"/>
      <c r="BO417" s="320"/>
      <c r="BP417" s="320"/>
      <c r="BQ417" s="320"/>
      <c r="BR417" s="320"/>
      <c r="BS417" s="320"/>
      <c r="BT417" s="320"/>
      <c r="BU417" s="320"/>
      <c r="BV417" s="320"/>
      <c r="BW417" s="320"/>
      <c r="BX417" s="320"/>
      <c r="BY417" s="320"/>
      <c r="BZ417" s="321"/>
      <c r="CA417" s="321"/>
      <c r="CB417" s="321"/>
      <c r="CC417" s="321"/>
      <c r="CD417" s="321"/>
      <c r="CE417" s="321"/>
      <c r="CF417" s="321"/>
      <c r="CG417" s="321"/>
      <c r="CH417" s="321"/>
      <c r="CI417" s="321"/>
      <c r="CJ417" s="321"/>
      <c r="CK417" s="321"/>
      <c r="CL417" s="321"/>
      <c r="CM417" s="321"/>
      <c r="CN417" s="321"/>
      <c r="CO417" s="321"/>
      <c r="CP417" s="321"/>
      <c r="CQ417" s="321"/>
      <c r="CR417" s="321"/>
      <c r="CS417" s="321"/>
      <c r="CT417" s="321"/>
      <c r="CU417" s="321"/>
      <c r="CV417" s="321"/>
      <c r="CW417" s="321"/>
      <c r="CX417" s="321"/>
      <c r="CY417" s="321"/>
      <c r="CZ417" s="321"/>
    </row>
    <row r="418" s="416" customFormat="true" ht="25.15" customHeight="true" x14ac:dyDescent="0.2">
      <c r="B418" s="743"/>
      <c r="C418" s="840" t="s">
        <v>206</v>
      </c>
      <c r="D418" s="837"/>
      <c r="E418" s="529">
        <v>0.3578566656764825</v>
      </c>
      <c r="F418" s="509"/>
      <c r="G418" s="509"/>
      <c r="H418" s="840" t="s">
        <v>217</v>
      </c>
      <c r="I418" s="837"/>
      <c r="J418" s="530">
        <v>-0.3488816114258787</v>
      </c>
      <c r="K418" s="509"/>
      <c r="L418" s="509"/>
      <c r="M418" s="840" t="s">
        <v>216</v>
      </c>
      <c r="N418" s="837"/>
      <c r="O418" s="531">
        <v>-0.30581637823018581</v>
      </c>
      <c r="P418" s="509"/>
      <c r="Q418" s="509"/>
      <c r="Z418" s="689"/>
      <c r="AA418" s="689"/>
      <c r="AB418" s="689"/>
      <c r="AC418" s="689"/>
      <c r="AD418" s="689"/>
      <c r="AE418" s="689"/>
      <c r="AF418" s="689"/>
      <c r="AG418" s="689"/>
      <c r="AH418" s="689"/>
      <c r="AI418" s="689"/>
      <c r="AJ418" s="689"/>
      <c r="AK418" s="689"/>
      <c r="AL418" s="689"/>
      <c r="AM418" s="689"/>
      <c r="AN418" s="689"/>
      <c r="AO418" s="689"/>
      <c r="AP418" s="689"/>
      <c r="AQ418" s="689"/>
      <c r="AR418" s="689"/>
      <c r="AS418" s="689"/>
      <c r="AT418" s="689"/>
      <c r="AU418" s="689"/>
      <c r="AV418" s="689"/>
      <c r="AW418" s="689"/>
      <c r="AX418" s="689"/>
      <c r="AY418" s="689"/>
      <c r="AZ418" s="689"/>
      <c r="BA418" s="320"/>
      <c r="BB418" s="371"/>
      <c r="BC418" s="320"/>
      <c r="BD418" s="320"/>
      <c r="BE418" s="320"/>
      <c r="BF418" s="320"/>
      <c r="BG418" s="320"/>
      <c r="BH418" s="320"/>
      <c r="BI418" s="320"/>
      <c r="BJ418" s="320"/>
      <c r="BK418" s="320"/>
      <c r="BL418" s="320"/>
      <c r="BM418" s="320"/>
      <c r="BN418" s="320"/>
      <c r="BO418" s="320"/>
      <c r="BP418" s="320"/>
      <c r="BQ418" s="320"/>
      <c r="BR418" s="320"/>
      <c r="BS418" s="320"/>
      <c r="BT418" s="320"/>
      <c r="BU418" s="320"/>
      <c r="BV418" s="320"/>
      <c r="BW418" s="320"/>
      <c r="BX418" s="320"/>
      <c r="BY418" s="320"/>
      <c r="BZ418" s="321"/>
      <c r="CA418" s="321"/>
      <c r="CB418" s="321"/>
      <c r="CC418" s="321"/>
      <c r="CD418" s="321"/>
      <c r="CE418" s="321"/>
      <c r="CF418" s="321"/>
      <c r="CG418" s="321"/>
      <c r="CH418" s="321"/>
      <c r="CI418" s="321"/>
      <c r="CJ418" s="321"/>
      <c r="CK418" s="321"/>
      <c r="CL418" s="321"/>
      <c r="CM418" s="321"/>
      <c r="CN418" s="321"/>
      <c r="CO418" s="321"/>
      <c r="CP418" s="321"/>
      <c r="CQ418" s="321"/>
      <c r="CR418" s="321"/>
      <c r="CS418" s="321"/>
      <c r="CT418" s="321"/>
      <c r="CU418" s="321"/>
      <c r="CV418" s="321"/>
      <c r="CW418" s="321"/>
      <c r="CX418" s="321"/>
      <c r="CY418" s="321"/>
      <c r="CZ418" s="321"/>
    </row>
    <row r="419" s="416" customFormat="true" ht="25.15" customHeight="true" x14ac:dyDescent="0.2">
      <c r="B419" s="743"/>
      <c r="C419" s="840" t="s">
        <v>215</v>
      </c>
      <c r="D419" s="837"/>
      <c r="E419" s="529">
        <v>0.34121421014818631</v>
      </c>
      <c r="F419" s="509"/>
      <c r="G419" s="509"/>
      <c r="H419" s="840" t="s">
        <v>221</v>
      </c>
      <c r="I419" s="837"/>
      <c r="J419" s="530">
        <v>0.34095759381432061</v>
      </c>
      <c r="K419" s="509"/>
      <c r="L419" s="509"/>
      <c r="M419" s="840" t="s">
        <v>217</v>
      </c>
      <c r="N419" s="837"/>
      <c r="O419" s="531">
        <v>-0.29652072250382538</v>
      </c>
      <c r="P419" s="509"/>
      <c r="Q419" s="509"/>
      <c r="Z419" s="689"/>
      <c r="AA419" s="689"/>
      <c r="AB419" s="689"/>
      <c r="AC419" s="689"/>
      <c r="AD419" s="689"/>
      <c r="AE419" s="689"/>
      <c r="AF419" s="689"/>
      <c r="AG419" s="689"/>
      <c r="AH419" s="689"/>
      <c r="AI419" s="689"/>
      <c r="AJ419" s="689"/>
      <c r="AK419" s="689"/>
      <c r="AL419" s="689"/>
      <c r="AM419" s="689"/>
      <c r="AN419" s="689"/>
      <c r="AO419" s="689"/>
      <c r="AP419" s="689"/>
      <c r="AQ419" s="689"/>
      <c r="AR419" s="689"/>
      <c r="AS419" s="689"/>
      <c r="AT419" s="689"/>
      <c r="AU419" s="689"/>
      <c r="AV419" s="689"/>
      <c r="AW419" s="689"/>
      <c r="AX419" s="689"/>
      <c r="AY419" s="689"/>
      <c r="AZ419" s="689"/>
      <c r="BA419" s="320"/>
      <c r="BB419" s="371"/>
      <c r="BC419" s="320"/>
      <c r="BD419" s="320"/>
      <c r="BE419" s="320"/>
      <c r="BF419" s="320"/>
      <c r="BG419" s="320"/>
      <c r="BH419" s="320"/>
      <c r="BI419" s="320"/>
      <c r="BJ419" s="320"/>
      <c r="BK419" s="320"/>
      <c r="BL419" s="320"/>
      <c r="BM419" s="320"/>
      <c r="BN419" s="320"/>
      <c r="BO419" s="320"/>
      <c r="BP419" s="320"/>
      <c r="BQ419" s="320"/>
      <c r="BR419" s="320"/>
      <c r="BS419" s="320"/>
      <c r="BT419" s="320"/>
      <c r="BU419" s="320"/>
      <c r="BV419" s="320"/>
      <c r="BW419" s="320"/>
      <c r="BX419" s="320"/>
      <c r="BY419" s="320"/>
      <c r="BZ419" s="321"/>
      <c r="CA419" s="321"/>
      <c r="CB419" s="321"/>
      <c r="CC419" s="321"/>
      <c r="CD419" s="321"/>
      <c r="CE419" s="321"/>
      <c r="CF419" s="321"/>
      <c r="CG419" s="321"/>
      <c r="CH419" s="321"/>
      <c r="CI419" s="321"/>
      <c r="CJ419" s="321"/>
      <c r="CK419" s="321"/>
      <c r="CL419" s="321"/>
      <c r="CM419" s="321"/>
      <c r="CN419" s="321"/>
      <c r="CO419" s="321"/>
      <c r="CP419" s="321"/>
      <c r="CQ419" s="321"/>
      <c r="CR419" s="321"/>
      <c r="CS419" s="321"/>
      <c r="CT419" s="321"/>
      <c r="CU419" s="321"/>
      <c r="CV419" s="321"/>
      <c r="CW419" s="321"/>
      <c r="CX419" s="321"/>
      <c r="CY419" s="321"/>
      <c r="CZ419" s="321"/>
    </row>
    <row r="420" s="416" customFormat="true" ht="25.15" customHeight="true" x14ac:dyDescent="0.2">
      <c r="B420" s="743"/>
      <c r="C420" s="840" t="s">
        <v>222</v>
      </c>
      <c r="D420" s="837"/>
      <c r="E420" s="529">
        <v>0.32804844612381784</v>
      </c>
      <c r="F420" s="509"/>
      <c r="G420" s="509"/>
      <c r="H420" s="840" t="s">
        <v>223</v>
      </c>
      <c r="I420" s="837"/>
      <c r="J420" s="530">
        <v>0.34079280850014104</v>
      </c>
      <c r="K420" s="509"/>
      <c r="L420" s="509"/>
      <c r="M420" s="840" t="s">
        <v>224</v>
      </c>
      <c r="N420" s="837"/>
      <c r="O420" s="531">
        <v>-0.27633513110462765</v>
      </c>
      <c r="P420" s="509"/>
      <c r="Q420" s="509"/>
      <c r="Z420" s="689"/>
      <c r="AA420" s="689"/>
      <c r="AB420" s="689"/>
      <c r="AC420" s="689"/>
      <c r="AD420" s="689"/>
      <c r="AE420" s="689"/>
      <c r="AF420" s="689"/>
      <c r="AG420" s="689"/>
      <c r="AH420" s="689"/>
      <c r="AI420" s="689"/>
      <c r="AJ420" s="689"/>
      <c r="AK420" s="689"/>
      <c r="AL420" s="689"/>
      <c r="AM420" s="689"/>
      <c r="AN420" s="689"/>
      <c r="AO420" s="689"/>
      <c r="AP420" s="689"/>
      <c r="AQ420" s="689"/>
      <c r="AR420" s="689"/>
      <c r="AS420" s="689"/>
      <c r="AT420" s="689"/>
      <c r="AU420" s="689"/>
      <c r="AV420" s="689"/>
      <c r="AW420" s="689"/>
      <c r="AX420" s="689"/>
      <c r="AY420" s="689"/>
      <c r="AZ420" s="689"/>
      <c r="BA420" s="320"/>
      <c r="BB420" s="371"/>
      <c r="BC420" s="320"/>
      <c r="BD420" s="320"/>
      <c r="BE420" s="320"/>
      <c r="BF420" s="320"/>
      <c r="BG420" s="320"/>
      <c r="BH420" s="320"/>
      <c r="BI420" s="320"/>
      <c r="BJ420" s="320"/>
      <c r="BK420" s="320"/>
      <c r="BL420" s="320"/>
      <c r="BM420" s="320"/>
      <c r="BN420" s="320"/>
      <c r="BO420" s="320"/>
      <c r="BP420" s="320"/>
      <c r="BQ420" s="320"/>
      <c r="BR420" s="320"/>
      <c r="BS420" s="320"/>
      <c r="BT420" s="320"/>
      <c r="BU420" s="320"/>
      <c r="BV420" s="320"/>
      <c r="BW420" s="320"/>
      <c r="BX420" s="320"/>
      <c r="BY420" s="320"/>
      <c r="BZ420" s="321"/>
      <c r="CA420" s="321"/>
      <c r="CB420" s="321"/>
      <c r="CC420" s="321"/>
      <c r="CD420" s="321"/>
      <c r="CE420" s="321"/>
      <c r="CF420" s="321"/>
      <c r="CG420" s="321"/>
      <c r="CH420" s="321"/>
      <c r="CI420" s="321"/>
      <c r="CJ420" s="321"/>
      <c r="CK420" s="321"/>
      <c r="CL420" s="321"/>
      <c r="CM420" s="321"/>
      <c r="CN420" s="321"/>
      <c r="CO420" s="321"/>
      <c r="CP420" s="321"/>
      <c r="CQ420" s="321"/>
      <c r="CR420" s="321"/>
      <c r="CS420" s="321"/>
      <c r="CT420" s="321"/>
      <c r="CU420" s="321"/>
      <c r="CV420" s="321"/>
      <c r="CW420" s="321"/>
      <c r="CX420" s="321"/>
      <c r="CY420" s="321"/>
      <c r="CZ420" s="321"/>
    </row>
    <row r="421" s="416" customFormat="true" ht="25.15" customHeight="true" x14ac:dyDescent="0.2">
      <c r="B421" s="743"/>
      <c r="C421" s="840" t="s">
        <v>207</v>
      </c>
      <c r="D421" s="837"/>
      <c r="E421" s="529">
        <v>0.31313048030873425</v>
      </c>
      <c r="F421" s="509"/>
      <c r="G421" s="509"/>
      <c r="H421" s="840" t="s">
        <v>203</v>
      </c>
      <c r="I421" s="837"/>
      <c r="J421" s="530">
        <v>0.33855387502909562</v>
      </c>
      <c r="K421" s="509"/>
      <c r="L421" s="509"/>
      <c r="M421" s="840" t="s">
        <v>225</v>
      </c>
      <c r="N421" s="837"/>
      <c r="O421" s="531">
        <v>-0.26141713744661615</v>
      </c>
      <c r="P421" s="509"/>
      <c r="Q421" s="509"/>
      <c r="Z421" s="689"/>
      <c r="AA421" s="689"/>
      <c r="AB421" s="689"/>
      <c r="AC421" s="689"/>
      <c r="AD421" s="689"/>
      <c r="AE421" s="689"/>
      <c r="AF421" s="689"/>
      <c r="AG421" s="689"/>
      <c r="AH421" s="689"/>
      <c r="AI421" s="689"/>
      <c r="AJ421" s="689"/>
      <c r="AK421" s="689"/>
      <c r="AL421" s="689"/>
      <c r="AM421" s="689"/>
      <c r="AN421" s="689"/>
      <c r="AO421" s="689"/>
      <c r="AP421" s="689"/>
      <c r="AQ421" s="689"/>
      <c r="AR421" s="689"/>
      <c r="AS421" s="689"/>
      <c r="AT421" s="689"/>
      <c r="AU421" s="689"/>
      <c r="AV421" s="689"/>
      <c r="AW421" s="689"/>
      <c r="AX421" s="689"/>
      <c r="AY421" s="689"/>
      <c r="AZ421" s="689"/>
      <c r="BA421" s="320"/>
      <c r="BB421" s="371"/>
      <c r="BC421" s="320"/>
      <c r="BD421" s="320"/>
      <c r="BE421" s="320"/>
      <c r="BF421" s="320"/>
      <c r="BG421" s="320"/>
      <c r="BH421" s="320"/>
      <c r="BI421" s="320"/>
      <c r="BJ421" s="320"/>
      <c r="BK421" s="320"/>
      <c r="BL421" s="320"/>
      <c r="BM421" s="320"/>
      <c r="BN421" s="320"/>
      <c r="BO421" s="320"/>
      <c r="BP421" s="320"/>
      <c r="BQ421" s="320"/>
      <c r="BR421" s="320"/>
      <c r="BS421" s="320"/>
      <c r="BT421" s="320"/>
      <c r="BU421" s="320"/>
      <c r="BV421" s="320"/>
      <c r="BW421" s="320"/>
      <c r="BX421" s="320"/>
      <c r="BY421" s="320"/>
      <c r="BZ421" s="321"/>
      <c r="CA421" s="321"/>
      <c r="CB421" s="321"/>
      <c r="CC421" s="321"/>
      <c r="CD421" s="321"/>
      <c r="CE421" s="321"/>
      <c r="CF421" s="321"/>
      <c r="CG421" s="321"/>
      <c r="CH421" s="321"/>
      <c r="CI421" s="321"/>
      <c r="CJ421" s="321"/>
      <c r="CK421" s="321"/>
      <c r="CL421" s="321"/>
      <c r="CM421" s="321"/>
      <c r="CN421" s="321"/>
      <c r="CO421" s="321"/>
      <c r="CP421" s="321"/>
      <c r="CQ421" s="321"/>
      <c r="CR421" s="321"/>
      <c r="CS421" s="321"/>
      <c r="CT421" s="321"/>
      <c r="CU421" s="321"/>
      <c r="CV421" s="321"/>
      <c r="CW421" s="321"/>
      <c r="CX421" s="321"/>
      <c r="CY421" s="321"/>
      <c r="CZ421" s="321"/>
    </row>
    <row r="422" s="416" customFormat="true" ht="25.15" customHeight="true" x14ac:dyDescent="0.2">
      <c r="B422" s="743"/>
      <c r="C422" s="840" t="s">
        <v>226</v>
      </c>
      <c r="D422" s="837"/>
      <c r="E422" s="529">
        <v>0.30365535282843503</v>
      </c>
      <c r="F422" s="509"/>
      <c r="G422" s="509"/>
      <c r="H422" s="840" t="s">
        <v>215</v>
      </c>
      <c r="I422" s="837"/>
      <c r="J422" s="530">
        <v>0.3201431158346475</v>
      </c>
      <c r="K422" s="509"/>
      <c r="L422" s="509"/>
      <c r="M422" s="840" t="s">
        <v>227</v>
      </c>
      <c r="N422" s="837"/>
      <c r="O422" s="531">
        <v>0.2532688911878071</v>
      </c>
      <c r="P422" s="509"/>
      <c r="Q422" s="509"/>
      <c r="Z422" s="689"/>
      <c r="AA422" s="689"/>
      <c r="AB422" s="689"/>
      <c r="AC422" s="689"/>
      <c r="AD422" s="689"/>
      <c r="AE422" s="689"/>
      <c r="AF422" s="689"/>
      <c r="AG422" s="689"/>
      <c r="AH422" s="689"/>
      <c r="AI422" s="689"/>
      <c r="AJ422" s="689"/>
      <c r="AK422" s="689"/>
      <c r="AL422" s="689"/>
      <c r="AM422" s="689"/>
      <c r="AN422" s="689"/>
      <c r="AO422" s="689"/>
      <c r="AP422" s="689"/>
      <c r="AQ422" s="689"/>
      <c r="AR422" s="689"/>
      <c r="AS422" s="689"/>
      <c r="AT422" s="689"/>
      <c r="AU422" s="689"/>
      <c r="AV422" s="689"/>
      <c r="AW422" s="689"/>
      <c r="AX422" s="689"/>
      <c r="AY422" s="689"/>
      <c r="AZ422" s="689"/>
      <c r="BA422" s="320"/>
      <c r="BB422" s="371"/>
      <c r="BC422" s="320"/>
      <c r="BD422" s="320"/>
      <c r="BE422" s="320"/>
      <c r="BF422" s="320"/>
      <c r="BG422" s="320"/>
      <c r="BH422" s="320"/>
      <c r="BI422" s="320"/>
      <c r="BJ422" s="320"/>
      <c r="BK422" s="320"/>
      <c r="BL422" s="320"/>
      <c r="BM422" s="320"/>
      <c r="BN422" s="320"/>
      <c r="BO422" s="320"/>
      <c r="BP422" s="320"/>
      <c r="BQ422" s="320"/>
      <c r="BR422" s="320"/>
      <c r="BS422" s="320"/>
      <c r="BT422" s="320"/>
      <c r="BU422" s="320"/>
      <c r="BV422" s="320"/>
      <c r="BW422" s="320"/>
      <c r="BX422" s="320"/>
      <c r="BY422" s="320"/>
      <c r="BZ422" s="321"/>
      <c r="CA422" s="321"/>
      <c r="CB422" s="321"/>
      <c r="CC422" s="321"/>
      <c r="CD422" s="321"/>
      <c r="CE422" s="321"/>
      <c r="CF422" s="321"/>
      <c r="CG422" s="321"/>
      <c r="CH422" s="321"/>
      <c r="CI422" s="321"/>
      <c r="CJ422" s="321"/>
      <c r="CK422" s="321"/>
      <c r="CL422" s="321"/>
      <c r="CM422" s="321"/>
      <c r="CN422" s="321"/>
      <c r="CO422" s="321"/>
      <c r="CP422" s="321"/>
      <c r="CQ422" s="321"/>
      <c r="CR422" s="321"/>
      <c r="CS422" s="321"/>
      <c r="CT422" s="321"/>
      <c r="CU422" s="321"/>
      <c r="CV422" s="321"/>
      <c r="CW422" s="321"/>
      <c r="CX422" s="321"/>
      <c r="CY422" s="321"/>
      <c r="CZ422" s="321"/>
    </row>
    <row r="423" s="416" customFormat="true" ht="25.15" customHeight="true" x14ac:dyDescent="0.2">
      <c r="B423" s="743"/>
      <c r="C423" s="840" t="s">
        <v>228</v>
      </c>
      <c r="D423" s="837"/>
      <c r="E423" s="529">
        <v>-0.30320973418086195</v>
      </c>
      <c r="F423" s="509"/>
      <c r="G423" s="509"/>
      <c r="H423" s="840" t="s">
        <v>216</v>
      </c>
      <c r="I423" s="837"/>
      <c r="J423" s="530">
        <v>-0.31456464627442854</v>
      </c>
      <c r="K423" s="509"/>
      <c r="L423" s="509"/>
      <c r="M423" s="840" t="s">
        <v>208</v>
      </c>
      <c r="N423" s="837"/>
      <c r="O423" s="531">
        <v>-0.25200964050359559</v>
      </c>
      <c r="P423" s="509"/>
      <c r="Q423" s="509"/>
      <c r="Z423" s="689"/>
      <c r="AA423" s="689"/>
      <c r="AB423" s="689"/>
      <c r="AC423" s="689"/>
      <c r="AD423" s="689"/>
      <c r="AE423" s="689"/>
      <c r="AF423" s="689"/>
      <c r="AG423" s="689"/>
      <c r="AH423" s="689"/>
      <c r="AI423" s="689"/>
      <c r="AJ423" s="689"/>
      <c r="AK423" s="689"/>
      <c r="AL423" s="689"/>
      <c r="AM423" s="689"/>
      <c r="AN423" s="689"/>
      <c r="AO423" s="689"/>
      <c r="AP423" s="689"/>
      <c r="AQ423" s="689"/>
      <c r="AR423" s="689"/>
      <c r="AS423" s="689"/>
      <c r="AT423" s="689"/>
      <c r="AU423" s="689"/>
      <c r="AV423" s="689"/>
      <c r="AW423" s="689"/>
      <c r="AX423" s="689"/>
      <c r="AY423" s="689"/>
      <c r="AZ423" s="689"/>
      <c r="BA423" s="320"/>
      <c r="BB423" s="371"/>
      <c r="BC423" s="320"/>
      <c r="BD423" s="320"/>
      <c r="BE423" s="320"/>
      <c r="BF423" s="320"/>
      <c r="BG423" s="320"/>
      <c r="BH423" s="320"/>
      <c r="BI423" s="320"/>
      <c r="BJ423" s="320"/>
      <c r="BK423" s="320"/>
      <c r="BL423" s="320"/>
      <c r="BM423" s="320"/>
      <c r="BN423" s="320"/>
      <c r="BO423" s="320"/>
      <c r="BP423" s="320"/>
      <c r="BQ423" s="320"/>
      <c r="BR423" s="320"/>
      <c r="BS423" s="320"/>
      <c r="BT423" s="320"/>
      <c r="BU423" s="320"/>
      <c r="BV423" s="320"/>
      <c r="BW423" s="320"/>
      <c r="BX423" s="320"/>
      <c r="BY423" s="320"/>
      <c r="BZ423" s="321"/>
      <c r="CA423" s="321"/>
      <c r="CB423" s="321"/>
      <c r="CC423" s="321"/>
      <c r="CD423" s="321"/>
      <c r="CE423" s="321"/>
      <c r="CF423" s="321"/>
      <c r="CG423" s="321"/>
      <c r="CH423" s="321"/>
      <c r="CI423" s="321"/>
      <c r="CJ423" s="321"/>
      <c r="CK423" s="321"/>
      <c r="CL423" s="321"/>
      <c r="CM423" s="321"/>
      <c r="CN423" s="321"/>
      <c r="CO423" s="321"/>
      <c r="CP423" s="321"/>
      <c r="CQ423" s="321"/>
      <c r="CR423" s="321"/>
      <c r="CS423" s="321"/>
      <c r="CT423" s="321"/>
      <c r="CU423" s="321"/>
      <c r="CV423" s="321"/>
      <c r="CW423" s="321"/>
      <c r="CX423" s="321"/>
      <c r="CY423" s="321"/>
      <c r="CZ423" s="321"/>
    </row>
    <row r="424" s="416" customFormat="true" ht="25.15" customHeight="true" x14ac:dyDescent="0.2">
      <c r="B424" s="743"/>
      <c r="C424" s="840" t="s">
        <v>224</v>
      </c>
      <c r="D424" s="837"/>
      <c r="E424" s="529">
        <v>-0.29373820157120722</v>
      </c>
      <c r="F424" s="509"/>
      <c r="G424" s="509"/>
      <c r="H424" s="840" t="s">
        <v>222</v>
      </c>
      <c r="I424" s="837"/>
      <c r="J424" s="530">
        <v>0.31433016699407457</v>
      </c>
      <c r="K424" s="509"/>
      <c r="L424" s="509"/>
      <c r="M424" s="840" t="s">
        <v>219</v>
      </c>
      <c r="N424" s="837"/>
      <c r="O424" s="531">
        <v>0.24636438416527337</v>
      </c>
      <c r="P424" s="509"/>
      <c r="Q424" s="509"/>
      <c r="Z424" s="689"/>
      <c r="AA424" s="689"/>
      <c r="AB424" s="689"/>
      <c r="AC424" s="689"/>
      <c r="AD424" s="689"/>
      <c r="AE424" s="689"/>
      <c r="AF424" s="689"/>
      <c r="AG424" s="689"/>
      <c r="AH424" s="689"/>
      <c r="AI424" s="689"/>
      <c r="AJ424" s="689"/>
      <c r="AK424" s="689"/>
      <c r="AL424" s="689"/>
      <c r="AM424" s="689"/>
      <c r="AN424" s="689"/>
      <c r="AO424" s="689"/>
      <c r="AP424" s="689"/>
      <c r="AQ424" s="689"/>
      <c r="AR424" s="689"/>
      <c r="AS424" s="689"/>
      <c r="AT424" s="689"/>
      <c r="AU424" s="689"/>
      <c r="AV424" s="689"/>
      <c r="AW424" s="689"/>
      <c r="AX424" s="689"/>
      <c r="AY424" s="689"/>
      <c r="AZ424" s="689"/>
      <c r="BA424" s="320"/>
      <c r="BB424" s="371"/>
      <c r="BC424" s="320"/>
      <c r="BD424" s="320"/>
      <c r="BE424" s="320"/>
      <c r="BF424" s="320"/>
      <c r="BG424" s="320"/>
      <c r="BH424" s="320"/>
      <c r="BI424" s="320"/>
      <c r="BJ424" s="320"/>
      <c r="BK424" s="320"/>
      <c r="BL424" s="320"/>
      <c r="BM424" s="320"/>
      <c r="BN424" s="320"/>
      <c r="BO424" s="320"/>
      <c r="BP424" s="320"/>
      <c r="BQ424" s="320"/>
      <c r="BR424" s="320"/>
      <c r="BS424" s="320"/>
      <c r="BT424" s="320"/>
      <c r="BU424" s="320"/>
      <c r="BV424" s="320"/>
      <c r="BW424" s="320"/>
      <c r="BX424" s="320"/>
      <c r="BY424" s="320"/>
      <c r="BZ424" s="321"/>
      <c r="CA424" s="321"/>
      <c r="CB424" s="321"/>
      <c r="CC424" s="321"/>
      <c r="CD424" s="321"/>
      <c r="CE424" s="321"/>
      <c r="CF424" s="321"/>
      <c r="CG424" s="321"/>
      <c r="CH424" s="321"/>
      <c r="CI424" s="321"/>
      <c r="CJ424" s="321"/>
      <c r="CK424" s="321"/>
      <c r="CL424" s="321"/>
      <c r="CM424" s="321"/>
      <c r="CN424" s="321"/>
      <c r="CO424" s="321"/>
      <c r="CP424" s="321"/>
      <c r="CQ424" s="321"/>
      <c r="CR424" s="321"/>
      <c r="CS424" s="321"/>
      <c r="CT424" s="321"/>
      <c r="CU424" s="321"/>
      <c r="CV424" s="321"/>
      <c r="CW424" s="321"/>
      <c r="CX424" s="321"/>
      <c r="CY424" s="321"/>
      <c r="CZ424" s="321"/>
    </row>
    <row r="425" s="416" customFormat="true" ht="25.15" customHeight="true" x14ac:dyDescent="0.2">
      <c r="B425" s="743"/>
      <c r="C425" s="840" t="s">
        <v>201</v>
      </c>
      <c r="D425" s="837"/>
      <c r="E425" s="529">
        <v>0.25551282407317016</v>
      </c>
      <c r="F425" s="509"/>
      <c r="G425" s="509"/>
      <c r="H425" s="840" t="s">
        <v>229</v>
      </c>
      <c r="I425" s="837"/>
      <c r="J425" s="530">
        <v>0.31335881274143396</v>
      </c>
      <c r="K425" s="509"/>
      <c r="L425" s="509"/>
      <c r="M425" s="840" t="s">
        <v>230</v>
      </c>
      <c r="N425" s="837"/>
      <c r="O425" s="531">
        <v>0.24552574547425235</v>
      </c>
      <c r="P425" s="509"/>
      <c r="Q425" s="509"/>
      <c r="Z425" s="689"/>
      <c r="AA425" s="689"/>
      <c r="AB425" s="689"/>
      <c r="AC425" s="689"/>
      <c r="AD425" s="689"/>
      <c r="AE425" s="689"/>
      <c r="AF425" s="689"/>
      <c r="AG425" s="689"/>
      <c r="AH425" s="689"/>
      <c r="AI425" s="689"/>
      <c r="AJ425" s="689"/>
      <c r="AK425" s="689"/>
      <c r="AL425" s="689"/>
      <c r="AM425" s="689"/>
      <c r="AN425" s="689"/>
      <c r="AO425" s="689"/>
      <c r="AP425" s="689"/>
      <c r="AQ425" s="689"/>
      <c r="AR425" s="689"/>
      <c r="AS425" s="689"/>
      <c r="AT425" s="689"/>
      <c r="AU425" s="689"/>
      <c r="AV425" s="689"/>
      <c r="AW425" s="689"/>
      <c r="AX425" s="689"/>
      <c r="AY425" s="689"/>
      <c r="AZ425" s="689"/>
      <c r="BA425" s="320"/>
      <c r="BB425" s="371"/>
      <c r="BC425" s="320"/>
      <c r="BD425" s="320"/>
      <c r="BE425" s="320"/>
      <c r="BF425" s="320"/>
      <c r="BG425" s="320"/>
      <c r="BH425" s="320"/>
      <c r="BI425" s="320"/>
      <c r="BJ425" s="320"/>
      <c r="BK425" s="320"/>
      <c r="BL425" s="320"/>
      <c r="BM425" s="320"/>
      <c r="BN425" s="320"/>
      <c r="BO425" s="320"/>
      <c r="BP425" s="320"/>
      <c r="BQ425" s="320"/>
      <c r="BR425" s="320"/>
      <c r="BS425" s="320"/>
      <c r="BT425" s="320"/>
      <c r="BU425" s="320"/>
      <c r="BV425" s="320"/>
      <c r="BW425" s="320"/>
      <c r="BX425" s="320"/>
      <c r="BY425" s="320"/>
      <c r="BZ425" s="321"/>
      <c r="CA425" s="321"/>
      <c r="CB425" s="321"/>
      <c r="CC425" s="321"/>
      <c r="CD425" s="321"/>
      <c r="CE425" s="321"/>
      <c r="CF425" s="321"/>
      <c r="CG425" s="321"/>
      <c r="CH425" s="321"/>
      <c r="CI425" s="321"/>
      <c r="CJ425" s="321"/>
      <c r="CK425" s="321"/>
      <c r="CL425" s="321"/>
      <c r="CM425" s="321"/>
      <c r="CN425" s="321"/>
      <c r="CO425" s="321"/>
      <c r="CP425" s="321"/>
      <c r="CQ425" s="321"/>
      <c r="CR425" s="321"/>
      <c r="CS425" s="321"/>
      <c r="CT425" s="321"/>
      <c r="CU425" s="321"/>
      <c r="CV425" s="321"/>
      <c r="CW425" s="321"/>
      <c r="CX425" s="321"/>
      <c r="CY425" s="321"/>
      <c r="CZ425" s="321"/>
    </row>
    <row r="426" s="416" customFormat="true" ht="25.15" customHeight="true" x14ac:dyDescent="0.2">
      <c r="B426" s="743"/>
      <c r="C426" s="840" t="s">
        <v>231</v>
      </c>
      <c r="D426" s="837"/>
      <c r="E426" s="529">
        <v>0.22688417254667326</v>
      </c>
      <c r="F426" s="509"/>
      <c r="G426" s="509"/>
      <c r="H426" s="840" t="s">
        <v>226</v>
      </c>
      <c r="I426" s="837"/>
      <c r="J426" s="530">
        <v>0.31087740621199689</v>
      </c>
      <c r="K426" s="509"/>
      <c r="L426" s="509"/>
      <c r="M426" s="840" t="s">
        <v>198</v>
      </c>
      <c r="N426" s="837"/>
      <c r="O426" s="531">
        <v>0.24042392431364801</v>
      </c>
      <c r="P426" s="509"/>
      <c r="Q426" s="509"/>
      <c r="Z426" s="689"/>
      <c r="AA426" s="689"/>
      <c r="AB426" s="689"/>
      <c r="AC426" s="689"/>
      <c r="AD426" s="689"/>
      <c r="AE426" s="689"/>
      <c r="AF426" s="689"/>
      <c r="AG426" s="689"/>
      <c r="AH426" s="689"/>
      <c r="AI426" s="689"/>
      <c r="AJ426" s="689"/>
      <c r="AK426" s="689"/>
      <c r="AL426" s="689"/>
      <c r="AM426" s="689"/>
      <c r="AN426" s="689"/>
      <c r="AO426" s="689"/>
      <c r="AP426" s="689"/>
      <c r="AQ426" s="689"/>
      <c r="AR426" s="689"/>
      <c r="AS426" s="689"/>
      <c r="AT426" s="689"/>
      <c r="AU426" s="689"/>
      <c r="AV426" s="689"/>
      <c r="AW426" s="689"/>
      <c r="AX426" s="689"/>
      <c r="AY426" s="689"/>
      <c r="AZ426" s="689"/>
      <c r="BA426" s="320"/>
      <c r="BB426" s="371"/>
      <c r="BC426" s="320"/>
      <c r="BD426" s="320"/>
      <c r="BE426" s="320"/>
      <c r="BF426" s="320"/>
      <c r="BG426" s="320"/>
      <c r="BH426" s="320"/>
      <c r="BI426" s="320"/>
      <c r="BJ426" s="320"/>
      <c r="BK426" s="320"/>
      <c r="BL426" s="320"/>
      <c r="BM426" s="320"/>
      <c r="BN426" s="320"/>
      <c r="BO426" s="320"/>
      <c r="BP426" s="320"/>
      <c r="BQ426" s="320"/>
      <c r="BR426" s="320"/>
      <c r="BS426" s="320"/>
      <c r="BT426" s="320"/>
      <c r="BU426" s="320"/>
      <c r="BV426" s="320"/>
      <c r="BW426" s="320"/>
      <c r="BX426" s="320"/>
      <c r="BY426" s="320"/>
      <c r="BZ426" s="321"/>
      <c r="CA426" s="321"/>
      <c r="CB426" s="321"/>
      <c r="CC426" s="321"/>
      <c r="CD426" s="321"/>
      <c r="CE426" s="321"/>
      <c r="CF426" s="321"/>
      <c r="CG426" s="321"/>
      <c r="CH426" s="321"/>
      <c r="CI426" s="321"/>
      <c r="CJ426" s="321"/>
      <c r="CK426" s="321"/>
      <c r="CL426" s="321"/>
      <c r="CM426" s="321"/>
      <c r="CN426" s="321"/>
      <c r="CO426" s="321"/>
      <c r="CP426" s="321"/>
      <c r="CQ426" s="321"/>
      <c r="CR426" s="321"/>
      <c r="CS426" s="321"/>
      <c r="CT426" s="321"/>
      <c r="CU426" s="321"/>
      <c r="CV426" s="321"/>
      <c r="CW426" s="321"/>
      <c r="CX426" s="321"/>
      <c r="CY426" s="321"/>
      <c r="CZ426" s="321"/>
    </row>
    <row r="427" s="416" customFormat="true" ht="25.15" customHeight="true" x14ac:dyDescent="0.2">
      <c r="B427" s="743"/>
      <c r="C427" s="840" t="s">
        <v>232</v>
      </c>
      <c r="D427" s="837"/>
      <c r="E427" s="529">
        <v>-0.22298897019196254</v>
      </c>
      <c r="F427" s="509"/>
      <c r="G427" s="509"/>
      <c r="H427" s="840" t="s">
        <v>231</v>
      </c>
      <c r="I427" s="837"/>
      <c r="J427" s="530">
        <v>0.2973868617605685</v>
      </c>
      <c r="K427" s="509"/>
      <c r="L427" s="509"/>
      <c r="M427" s="840" t="s">
        <v>233</v>
      </c>
      <c r="N427" s="837"/>
      <c r="O427" s="531">
        <v>-0.23490969192224118</v>
      </c>
      <c r="P427" s="509"/>
      <c r="Q427" s="509"/>
      <c r="Z427" s="689"/>
      <c r="AA427" s="689"/>
      <c r="AB427" s="689"/>
      <c r="AC427" s="689"/>
      <c r="AD427" s="689"/>
      <c r="AE427" s="689"/>
      <c r="AF427" s="689"/>
      <c r="AG427" s="689"/>
      <c r="AH427" s="689"/>
      <c r="AI427" s="689"/>
      <c r="AJ427" s="689"/>
      <c r="AK427" s="689"/>
      <c r="AL427" s="689"/>
      <c r="AM427" s="689"/>
      <c r="AN427" s="689"/>
      <c r="AO427" s="689"/>
      <c r="AP427" s="689"/>
      <c r="AQ427" s="689"/>
      <c r="AR427" s="689"/>
      <c r="AS427" s="689"/>
      <c r="AT427" s="689"/>
      <c r="AU427" s="689"/>
      <c r="AV427" s="689"/>
      <c r="AW427" s="689"/>
      <c r="AX427" s="689"/>
      <c r="AY427" s="689"/>
      <c r="AZ427" s="689"/>
      <c r="BA427" s="320"/>
      <c r="BB427" s="371"/>
      <c r="BC427" s="320"/>
      <c r="BD427" s="320"/>
      <c r="BE427" s="320"/>
      <c r="BF427" s="320"/>
      <c r="BG427" s="320"/>
      <c r="BH427" s="320"/>
      <c r="BI427" s="320"/>
      <c r="BJ427" s="320"/>
      <c r="BK427" s="320"/>
      <c r="BL427" s="320"/>
      <c r="BM427" s="320"/>
      <c r="BN427" s="320"/>
      <c r="BO427" s="320"/>
      <c r="BP427" s="320"/>
      <c r="BQ427" s="320"/>
      <c r="BR427" s="320"/>
      <c r="BS427" s="320"/>
      <c r="BT427" s="320"/>
      <c r="BU427" s="320"/>
      <c r="BV427" s="320"/>
      <c r="BW427" s="320"/>
      <c r="BX427" s="320"/>
      <c r="BY427" s="320"/>
      <c r="BZ427" s="321"/>
      <c r="CA427" s="321"/>
      <c r="CB427" s="321"/>
      <c r="CC427" s="321"/>
      <c r="CD427" s="321"/>
      <c r="CE427" s="321"/>
      <c r="CF427" s="321"/>
      <c r="CG427" s="321"/>
      <c r="CH427" s="321"/>
      <c r="CI427" s="321"/>
      <c r="CJ427" s="321"/>
      <c r="CK427" s="321"/>
      <c r="CL427" s="321"/>
      <c r="CM427" s="321"/>
      <c r="CN427" s="321"/>
      <c r="CO427" s="321"/>
      <c r="CP427" s="321"/>
      <c r="CQ427" s="321"/>
      <c r="CR427" s="321"/>
      <c r="CS427" s="321"/>
      <c r="CT427" s="321"/>
      <c r="CU427" s="321"/>
      <c r="CV427" s="321"/>
      <c r="CW427" s="321"/>
      <c r="CX427" s="321"/>
      <c r="CY427" s="321"/>
      <c r="CZ427" s="321"/>
    </row>
    <row r="428" s="416" customFormat="true" ht="25.15" customHeight="true" x14ac:dyDescent="0.2">
      <c r="B428" s="743"/>
      <c r="C428" s="840" t="s">
        <v>234</v>
      </c>
      <c r="D428" s="837"/>
      <c r="E428" s="529">
        <v>-0.21217260027818488</v>
      </c>
      <c r="F428" s="509"/>
      <c r="G428" s="509"/>
      <c r="H428" s="840" t="s">
        <v>206</v>
      </c>
      <c r="I428" s="837"/>
      <c r="J428" s="530">
        <v>0.29182528083625991</v>
      </c>
      <c r="K428" s="509"/>
      <c r="L428" s="509"/>
      <c r="M428" s="840" t="s">
        <v>197</v>
      </c>
      <c r="N428" s="837"/>
      <c r="O428" s="531">
        <v>0.23432621780902727</v>
      </c>
      <c r="P428" s="509"/>
      <c r="Q428" s="509"/>
      <c r="Z428" s="689"/>
      <c r="AA428" s="689"/>
      <c r="AB428" s="689"/>
      <c r="AC428" s="689"/>
      <c r="AD428" s="689"/>
      <c r="AE428" s="689"/>
      <c r="AF428" s="689"/>
      <c r="AG428" s="689"/>
      <c r="AH428" s="689"/>
      <c r="AI428" s="689"/>
      <c r="AJ428" s="689"/>
      <c r="AK428" s="689"/>
      <c r="AL428" s="689"/>
      <c r="AM428" s="689"/>
      <c r="AN428" s="689"/>
      <c r="AO428" s="689"/>
      <c r="AP428" s="689"/>
      <c r="AQ428" s="689"/>
      <c r="AR428" s="689"/>
      <c r="AS428" s="689"/>
      <c r="AT428" s="689"/>
      <c r="AU428" s="689"/>
      <c r="AV428" s="689"/>
      <c r="AW428" s="689"/>
      <c r="AX428" s="689"/>
      <c r="AY428" s="689"/>
      <c r="AZ428" s="689"/>
      <c r="BA428" s="320"/>
      <c r="BB428" s="371"/>
      <c r="BC428" s="320"/>
      <c r="BD428" s="320"/>
      <c r="BE428" s="320"/>
      <c r="BF428" s="320"/>
      <c r="BG428" s="320"/>
      <c r="BH428" s="320"/>
      <c r="BI428" s="320"/>
      <c r="BJ428" s="320"/>
      <c r="BK428" s="320"/>
      <c r="BL428" s="320"/>
      <c r="BM428" s="320"/>
      <c r="BN428" s="320"/>
      <c r="BO428" s="320"/>
      <c r="BP428" s="320"/>
      <c r="BQ428" s="320"/>
      <c r="BR428" s="320"/>
      <c r="BS428" s="320"/>
      <c r="BT428" s="320"/>
      <c r="BU428" s="320"/>
      <c r="BV428" s="320"/>
      <c r="BW428" s="320"/>
      <c r="BX428" s="320"/>
      <c r="BY428" s="320"/>
      <c r="BZ428" s="321"/>
      <c r="CA428" s="321"/>
      <c r="CB428" s="321"/>
      <c r="CC428" s="321"/>
      <c r="CD428" s="321"/>
      <c r="CE428" s="321"/>
      <c r="CF428" s="321"/>
      <c r="CG428" s="321"/>
      <c r="CH428" s="321"/>
      <c r="CI428" s="321"/>
      <c r="CJ428" s="321"/>
      <c r="CK428" s="321"/>
      <c r="CL428" s="321"/>
      <c r="CM428" s="321"/>
      <c r="CN428" s="321"/>
      <c r="CO428" s="321"/>
      <c r="CP428" s="321"/>
      <c r="CQ428" s="321"/>
      <c r="CR428" s="321"/>
      <c r="CS428" s="321"/>
      <c r="CT428" s="321"/>
      <c r="CU428" s="321"/>
      <c r="CV428" s="321"/>
      <c r="CW428" s="321"/>
      <c r="CX428" s="321"/>
      <c r="CY428" s="321"/>
      <c r="CZ428" s="321"/>
    </row>
    <row r="429" s="416" customFormat="true" ht="25.15" customHeight="true" x14ac:dyDescent="0.2">
      <c r="B429" s="743"/>
      <c r="C429" s="840" t="s">
        <v>235</v>
      </c>
      <c r="D429" s="837"/>
      <c r="E429" s="529">
        <v>0.20506248569592306</v>
      </c>
      <c r="F429" s="509"/>
      <c r="G429" s="509"/>
      <c r="H429" s="840" t="s">
        <v>214</v>
      </c>
      <c r="I429" s="837"/>
      <c r="J429" s="530">
        <v>0.25913562775505322</v>
      </c>
      <c r="K429" s="509"/>
      <c r="L429" s="509"/>
      <c r="M429" s="840" t="s">
        <v>231</v>
      </c>
      <c r="N429" s="837"/>
      <c r="O429" s="531">
        <v>0.22209768526245677</v>
      </c>
      <c r="P429" s="509"/>
      <c r="Q429" s="509"/>
      <c r="Z429" s="689"/>
      <c r="AA429" s="689"/>
      <c r="AB429" s="689"/>
      <c r="AC429" s="689"/>
      <c r="AD429" s="689"/>
      <c r="AE429" s="689"/>
      <c r="AF429" s="689"/>
      <c r="AG429" s="689"/>
      <c r="AH429" s="689"/>
      <c r="AI429" s="689"/>
      <c r="AJ429" s="689"/>
      <c r="AK429" s="689"/>
      <c r="AL429" s="689"/>
      <c r="AM429" s="689"/>
      <c r="AN429" s="689"/>
      <c r="AO429" s="689"/>
      <c r="AP429" s="689"/>
      <c r="AQ429" s="689"/>
      <c r="AR429" s="689"/>
      <c r="AS429" s="689"/>
      <c r="AT429" s="689"/>
      <c r="AU429" s="689"/>
      <c r="AV429" s="689"/>
      <c r="AW429" s="689"/>
      <c r="AX429" s="689"/>
      <c r="AY429" s="689"/>
      <c r="AZ429" s="689"/>
      <c r="BA429" s="320"/>
      <c r="BB429" s="371"/>
      <c r="BC429" s="320"/>
      <c r="BD429" s="320"/>
      <c r="BE429" s="320"/>
      <c r="BF429" s="320"/>
      <c r="BG429" s="320"/>
      <c r="BH429" s="320"/>
      <c r="BI429" s="320"/>
      <c r="BJ429" s="320"/>
      <c r="BK429" s="320"/>
      <c r="BL429" s="320"/>
      <c r="BM429" s="320"/>
      <c r="BN429" s="320"/>
      <c r="BO429" s="320"/>
      <c r="BP429" s="320"/>
      <c r="BQ429" s="320"/>
      <c r="BR429" s="320"/>
      <c r="BS429" s="320"/>
      <c r="BT429" s="320"/>
      <c r="BU429" s="320"/>
      <c r="BV429" s="320"/>
      <c r="BW429" s="320"/>
      <c r="BX429" s="320"/>
      <c r="BY429" s="320"/>
      <c r="BZ429" s="321"/>
      <c r="CA429" s="321"/>
      <c r="CB429" s="321"/>
      <c r="CC429" s="321"/>
      <c r="CD429" s="321"/>
      <c r="CE429" s="321"/>
      <c r="CF429" s="321"/>
      <c r="CG429" s="321"/>
      <c r="CH429" s="321"/>
      <c r="CI429" s="321"/>
      <c r="CJ429" s="321"/>
      <c r="CK429" s="321"/>
      <c r="CL429" s="321"/>
      <c r="CM429" s="321"/>
      <c r="CN429" s="321"/>
      <c r="CO429" s="321"/>
      <c r="CP429" s="321"/>
      <c r="CQ429" s="321"/>
      <c r="CR429" s="321"/>
      <c r="CS429" s="321"/>
      <c r="CT429" s="321"/>
      <c r="CU429" s="321"/>
      <c r="CV429" s="321"/>
      <c r="CW429" s="321"/>
      <c r="CX429" s="321"/>
      <c r="CY429" s="321"/>
      <c r="CZ429" s="321"/>
    </row>
    <row r="430" s="416" customFormat="true" ht="25.15" customHeight="true" x14ac:dyDescent="0.2">
      <c r="B430" s="743"/>
      <c r="C430" s="840" t="s">
        <v>230</v>
      </c>
      <c r="D430" s="837"/>
      <c r="E430" s="529">
        <v>0.20361738906021468</v>
      </c>
      <c r="F430" s="509"/>
      <c r="G430" s="509"/>
      <c r="H430" s="840" t="s">
        <v>234</v>
      </c>
      <c r="I430" s="837"/>
      <c r="J430" s="530">
        <v>-0.24548574406065338</v>
      </c>
      <c r="K430" s="509"/>
      <c r="L430" s="509"/>
      <c r="M430" s="840" t="s">
        <v>200</v>
      </c>
      <c r="N430" s="837"/>
      <c r="O430" s="531">
        <v>-0.21849490110762945</v>
      </c>
      <c r="P430" s="509"/>
      <c r="Q430" s="509"/>
      <c r="Z430" s="689"/>
      <c r="AA430" s="689"/>
      <c r="AB430" s="689"/>
      <c r="AC430" s="689"/>
      <c r="AD430" s="689"/>
      <c r="AE430" s="689"/>
      <c r="AF430" s="689"/>
      <c r="AG430" s="689"/>
      <c r="AH430" s="689"/>
      <c r="AI430" s="689"/>
      <c r="AJ430" s="689"/>
      <c r="AK430" s="689"/>
      <c r="AL430" s="689"/>
      <c r="AM430" s="689"/>
      <c r="AN430" s="689"/>
      <c r="AO430" s="689"/>
      <c r="AP430" s="689"/>
      <c r="AQ430" s="689"/>
      <c r="AR430" s="689"/>
      <c r="AS430" s="689"/>
      <c r="AT430" s="689"/>
      <c r="AU430" s="689"/>
      <c r="AV430" s="689"/>
      <c r="AW430" s="689"/>
      <c r="AX430" s="689"/>
      <c r="AY430" s="689"/>
      <c r="AZ430" s="689"/>
      <c r="BA430" s="320"/>
      <c r="BB430" s="371"/>
      <c r="BC430" s="320"/>
      <c r="BD430" s="320"/>
      <c r="BE430" s="320"/>
      <c r="BF430" s="320"/>
      <c r="BG430" s="320"/>
      <c r="BH430" s="320"/>
      <c r="BI430" s="320"/>
      <c r="BJ430" s="320"/>
      <c r="BK430" s="320"/>
      <c r="BL430" s="320"/>
      <c r="BM430" s="320"/>
      <c r="BN430" s="320"/>
      <c r="BO430" s="320"/>
      <c r="BP430" s="320"/>
      <c r="BQ430" s="320"/>
      <c r="BR430" s="320"/>
      <c r="BS430" s="320"/>
      <c r="BT430" s="320"/>
      <c r="BU430" s="320"/>
      <c r="BV430" s="320"/>
      <c r="BW430" s="320"/>
      <c r="BX430" s="320"/>
      <c r="BY430" s="320"/>
      <c r="BZ430" s="321"/>
      <c r="CA430" s="321"/>
      <c r="CB430" s="321"/>
      <c r="CC430" s="321"/>
      <c r="CD430" s="321"/>
      <c r="CE430" s="321"/>
      <c r="CF430" s="321"/>
      <c r="CG430" s="321"/>
      <c r="CH430" s="321"/>
      <c r="CI430" s="321"/>
      <c r="CJ430" s="321"/>
      <c r="CK430" s="321"/>
      <c r="CL430" s="321"/>
      <c r="CM430" s="321"/>
      <c r="CN430" s="321"/>
      <c r="CO430" s="321"/>
      <c r="CP430" s="321"/>
      <c r="CQ430" s="321"/>
      <c r="CR430" s="321"/>
      <c r="CS430" s="321"/>
      <c r="CT430" s="321"/>
      <c r="CU430" s="321"/>
      <c r="CV430" s="321"/>
      <c r="CW430" s="321"/>
      <c r="CX430" s="321"/>
      <c r="CY430" s="321"/>
      <c r="CZ430" s="321"/>
    </row>
    <row r="431" s="416" customFormat="true" ht="25.15" customHeight="true" x14ac:dyDescent="0.2">
      <c r="B431" s="743"/>
      <c r="C431" s="840" t="s">
        <v>236</v>
      </c>
      <c r="D431" s="837"/>
      <c r="E431" s="529">
        <v>-0.15322514931710612</v>
      </c>
      <c r="F431" s="509"/>
      <c r="G431" s="509"/>
      <c r="H431" s="840" t="s">
        <v>230</v>
      </c>
      <c r="I431" s="837"/>
      <c r="J431" s="530">
        <v>0.24544222434918694</v>
      </c>
      <c r="K431" s="509"/>
      <c r="L431" s="509"/>
      <c r="M431" s="840" t="s">
        <v>234</v>
      </c>
      <c r="N431" s="837"/>
      <c r="O431" s="531">
        <v>-0.20757210219504615</v>
      </c>
      <c r="P431" s="509"/>
      <c r="Q431" s="509"/>
      <c r="Z431" s="689"/>
      <c r="AA431" s="689"/>
      <c r="AB431" s="689"/>
      <c r="AC431" s="689"/>
      <c r="AD431" s="689"/>
      <c r="AE431" s="689"/>
      <c r="AF431" s="689"/>
      <c r="AG431" s="689"/>
      <c r="AH431" s="689"/>
      <c r="AI431" s="689"/>
      <c r="AJ431" s="689"/>
      <c r="AK431" s="689"/>
      <c r="AL431" s="689"/>
      <c r="AM431" s="689"/>
      <c r="AN431" s="689"/>
      <c r="AO431" s="689"/>
      <c r="AP431" s="689"/>
      <c r="AQ431" s="689"/>
      <c r="AR431" s="689"/>
      <c r="AS431" s="689"/>
      <c r="AT431" s="689"/>
      <c r="AU431" s="689"/>
      <c r="AV431" s="689"/>
      <c r="AW431" s="689"/>
      <c r="AX431" s="689"/>
      <c r="AY431" s="689"/>
      <c r="AZ431" s="689"/>
      <c r="BA431" s="320"/>
      <c r="BB431" s="371"/>
      <c r="BC431" s="320"/>
      <c r="BD431" s="320"/>
      <c r="BE431" s="320"/>
      <c r="BF431" s="320"/>
      <c r="BG431" s="320"/>
      <c r="BH431" s="320"/>
      <c r="BI431" s="320"/>
      <c r="BJ431" s="320"/>
      <c r="BK431" s="320"/>
      <c r="BL431" s="320"/>
      <c r="BM431" s="320"/>
      <c r="BN431" s="320"/>
      <c r="BO431" s="320"/>
      <c r="BP431" s="320"/>
      <c r="BQ431" s="320"/>
      <c r="BR431" s="320"/>
      <c r="BS431" s="320"/>
      <c r="BT431" s="320"/>
      <c r="BU431" s="320"/>
      <c r="BV431" s="320"/>
      <c r="BW431" s="320"/>
      <c r="BX431" s="320"/>
      <c r="BY431" s="320"/>
      <c r="BZ431" s="321"/>
      <c r="CA431" s="321"/>
      <c r="CB431" s="321"/>
      <c r="CC431" s="321"/>
      <c r="CD431" s="321"/>
      <c r="CE431" s="321"/>
      <c r="CF431" s="321"/>
      <c r="CG431" s="321"/>
      <c r="CH431" s="321"/>
      <c r="CI431" s="321"/>
      <c r="CJ431" s="321"/>
      <c r="CK431" s="321"/>
      <c r="CL431" s="321"/>
      <c r="CM431" s="321"/>
      <c r="CN431" s="321"/>
      <c r="CO431" s="321"/>
      <c r="CP431" s="321"/>
      <c r="CQ431" s="321"/>
      <c r="CR431" s="321"/>
      <c r="CS431" s="321"/>
      <c r="CT431" s="321"/>
      <c r="CU431" s="321"/>
      <c r="CV431" s="321"/>
      <c r="CW431" s="321"/>
      <c r="CX431" s="321"/>
      <c r="CY431" s="321"/>
      <c r="CZ431" s="321"/>
    </row>
    <row r="432" s="416" customFormat="true" ht="25.15" customHeight="true" x14ac:dyDescent="0.2">
      <c r="B432" s="743"/>
      <c r="C432" s="840" t="s">
        <v>237</v>
      </c>
      <c r="D432" s="837"/>
      <c r="E432" s="529">
        <v>-0.1505620840016845</v>
      </c>
      <c r="F432" s="509"/>
      <c r="G432" s="509"/>
      <c r="H432" s="840" t="s">
        <v>238</v>
      </c>
      <c r="I432" s="837"/>
      <c r="J432" s="530">
        <v>0.21033221573832747</v>
      </c>
      <c r="K432" s="509"/>
      <c r="L432" s="509"/>
      <c r="M432" s="840" t="s">
        <v>235</v>
      </c>
      <c r="N432" s="837"/>
      <c r="O432" s="531">
        <v>0.18530212979617636</v>
      </c>
      <c r="P432" s="509"/>
      <c r="Q432" s="509"/>
      <c r="Z432" s="689"/>
      <c r="AA432" s="689"/>
      <c r="AB432" s="689"/>
      <c r="AC432" s="689"/>
      <c r="AD432" s="689"/>
      <c r="AE432" s="689"/>
      <c r="AF432" s="689"/>
      <c r="AG432" s="689"/>
      <c r="AH432" s="689"/>
      <c r="AI432" s="689"/>
      <c r="AJ432" s="689"/>
      <c r="AK432" s="689"/>
      <c r="AL432" s="689"/>
      <c r="AM432" s="689"/>
      <c r="AN432" s="689"/>
      <c r="AO432" s="689"/>
      <c r="AP432" s="689"/>
      <c r="AQ432" s="689"/>
      <c r="AR432" s="689"/>
      <c r="AS432" s="689"/>
      <c r="AT432" s="689"/>
      <c r="AU432" s="689"/>
      <c r="AV432" s="689"/>
      <c r="AW432" s="689"/>
      <c r="AX432" s="689"/>
      <c r="AY432" s="689"/>
      <c r="AZ432" s="689"/>
      <c r="BA432" s="320"/>
      <c r="BB432" s="371"/>
      <c r="BC432" s="320"/>
      <c r="BD432" s="320"/>
      <c r="BE432" s="320"/>
      <c r="BF432" s="320"/>
      <c r="BG432" s="320"/>
      <c r="BH432" s="320"/>
      <c r="BI432" s="320"/>
      <c r="BJ432" s="320"/>
      <c r="BK432" s="320"/>
      <c r="BL432" s="320"/>
      <c r="BM432" s="320"/>
      <c r="BN432" s="320"/>
      <c r="BO432" s="320"/>
      <c r="BP432" s="320"/>
      <c r="BQ432" s="320"/>
      <c r="BR432" s="320"/>
      <c r="BS432" s="320"/>
      <c r="BT432" s="320"/>
      <c r="BU432" s="320"/>
      <c r="BV432" s="320"/>
      <c r="BW432" s="320"/>
      <c r="BX432" s="320"/>
      <c r="BY432" s="320"/>
      <c r="BZ432" s="321"/>
      <c r="CA432" s="321"/>
      <c r="CB432" s="321"/>
      <c r="CC432" s="321"/>
      <c r="CD432" s="321"/>
      <c r="CE432" s="321"/>
      <c r="CF432" s="321"/>
      <c r="CG432" s="321"/>
      <c r="CH432" s="321"/>
      <c r="CI432" s="321"/>
      <c r="CJ432" s="321"/>
      <c r="CK432" s="321"/>
      <c r="CL432" s="321"/>
      <c r="CM432" s="321"/>
      <c r="CN432" s="321"/>
      <c r="CO432" s="321"/>
      <c r="CP432" s="321"/>
      <c r="CQ432" s="321"/>
      <c r="CR432" s="321"/>
      <c r="CS432" s="321"/>
      <c r="CT432" s="321"/>
      <c r="CU432" s="321"/>
      <c r="CV432" s="321"/>
      <c r="CW432" s="321"/>
      <c r="CX432" s="321"/>
      <c r="CY432" s="321"/>
      <c r="CZ432" s="321"/>
    </row>
    <row r="433" s="416" customFormat="true" ht="25.15" customHeight="true" x14ac:dyDescent="0.2">
      <c r="B433" s="743"/>
      <c r="C433" s="840" t="s">
        <v>220</v>
      </c>
      <c r="D433" s="837"/>
      <c r="E433" s="529">
        <v>0.14225750249758345</v>
      </c>
      <c r="F433" s="509"/>
      <c r="G433" s="509"/>
      <c r="H433" s="840" t="s">
        <v>235</v>
      </c>
      <c r="I433" s="837"/>
      <c r="J433" s="530">
        <v>0.19181556498249794</v>
      </c>
      <c r="K433" s="509"/>
      <c r="L433" s="509"/>
      <c r="M433" s="840" t="s">
        <v>237</v>
      </c>
      <c r="N433" s="837"/>
      <c r="O433" s="531">
        <v>-0.18123789731642773</v>
      </c>
      <c r="P433" s="509"/>
      <c r="Q433" s="509"/>
      <c r="Z433" s="689"/>
      <c r="AA433" s="689"/>
      <c r="AB433" s="689"/>
      <c r="AC433" s="689"/>
      <c r="AD433" s="689"/>
      <c r="AE433" s="689"/>
      <c r="AF433" s="689"/>
      <c r="AG433" s="689"/>
      <c r="AH433" s="689"/>
      <c r="AI433" s="689"/>
      <c r="AJ433" s="689"/>
      <c r="AK433" s="689"/>
      <c r="AL433" s="689"/>
      <c r="AM433" s="689"/>
      <c r="AN433" s="689"/>
      <c r="AO433" s="689"/>
      <c r="AP433" s="689"/>
      <c r="AQ433" s="689"/>
      <c r="AR433" s="689"/>
      <c r="AS433" s="689"/>
      <c r="AT433" s="689"/>
      <c r="AU433" s="689"/>
      <c r="AV433" s="689"/>
      <c r="AW433" s="689"/>
      <c r="AX433" s="689"/>
      <c r="AY433" s="689"/>
      <c r="AZ433" s="689"/>
      <c r="BA433" s="320"/>
      <c r="BB433" s="371"/>
      <c r="BC433" s="320"/>
      <c r="BD433" s="320"/>
      <c r="BE433" s="320"/>
      <c r="BF433" s="320"/>
      <c r="BG433" s="320"/>
      <c r="BH433" s="320"/>
      <c r="BI433" s="320"/>
      <c r="BJ433" s="320"/>
      <c r="BK433" s="320"/>
      <c r="BL433" s="320"/>
      <c r="BM433" s="320"/>
      <c r="BN433" s="320"/>
      <c r="BO433" s="320"/>
      <c r="BP433" s="320"/>
      <c r="BQ433" s="320"/>
      <c r="BR433" s="320"/>
      <c r="BS433" s="320"/>
      <c r="BT433" s="320"/>
      <c r="BU433" s="320"/>
      <c r="BV433" s="320"/>
      <c r="BW433" s="320"/>
      <c r="BX433" s="320"/>
      <c r="BY433" s="320"/>
      <c r="BZ433" s="321"/>
      <c r="CA433" s="321"/>
      <c r="CB433" s="321"/>
      <c r="CC433" s="321"/>
      <c r="CD433" s="321"/>
      <c r="CE433" s="321"/>
      <c r="CF433" s="321"/>
      <c r="CG433" s="321"/>
      <c r="CH433" s="321"/>
      <c r="CI433" s="321"/>
      <c r="CJ433" s="321"/>
      <c r="CK433" s="321"/>
      <c r="CL433" s="321"/>
      <c r="CM433" s="321"/>
      <c r="CN433" s="321"/>
      <c r="CO433" s="321"/>
      <c r="CP433" s="321"/>
      <c r="CQ433" s="321"/>
      <c r="CR433" s="321"/>
      <c r="CS433" s="321"/>
      <c r="CT433" s="321"/>
      <c r="CU433" s="321"/>
      <c r="CV433" s="321"/>
      <c r="CW433" s="321"/>
      <c r="CX433" s="321"/>
      <c r="CY433" s="321"/>
      <c r="CZ433" s="321"/>
    </row>
    <row r="434" s="416" customFormat="true" ht="25.15" customHeight="true" x14ac:dyDescent="0.2">
      <c r="B434" s="743"/>
      <c r="C434" s="840" t="s">
        <v>239</v>
      </c>
      <c r="D434" s="837"/>
      <c r="E434" s="529">
        <v>0.13532836807282186</v>
      </c>
      <c r="F434" s="509"/>
      <c r="G434" s="509"/>
      <c r="H434" s="840" t="s">
        <v>232</v>
      </c>
      <c r="I434" s="837"/>
      <c r="J434" s="530">
        <v>-0.18869786158517615</v>
      </c>
      <c r="K434" s="509"/>
      <c r="L434" s="509"/>
      <c r="M434" s="840" t="s">
        <v>238</v>
      </c>
      <c r="N434" s="837"/>
      <c r="O434" s="531">
        <v>0.16977485284078386</v>
      </c>
      <c r="P434" s="509"/>
      <c r="Q434" s="509"/>
      <c r="Z434" s="689"/>
      <c r="AA434" s="689"/>
      <c r="AB434" s="689"/>
      <c r="AC434" s="689"/>
      <c r="AD434" s="689"/>
      <c r="AE434" s="689"/>
      <c r="AF434" s="689"/>
      <c r="AG434" s="689"/>
      <c r="AH434" s="689"/>
      <c r="AI434" s="689"/>
      <c r="AJ434" s="689"/>
      <c r="AK434" s="689"/>
      <c r="AL434" s="689"/>
      <c r="AM434" s="689"/>
      <c r="AN434" s="689"/>
      <c r="AO434" s="689"/>
      <c r="AP434" s="689"/>
      <c r="AQ434" s="689"/>
      <c r="AR434" s="689"/>
      <c r="AS434" s="689"/>
      <c r="AT434" s="689"/>
      <c r="AU434" s="689"/>
      <c r="AV434" s="689"/>
      <c r="AW434" s="689"/>
      <c r="AX434" s="689"/>
      <c r="AY434" s="689"/>
      <c r="AZ434" s="689"/>
      <c r="BA434" s="320"/>
      <c r="BB434" s="371"/>
      <c r="BC434" s="320"/>
      <c r="BD434" s="320"/>
      <c r="BE434" s="320"/>
      <c r="BF434" s="320"/>
      <c r="BG434" s="320"/>
      <c r="BH434" s="320"/>
      <c r="BI434" s="320"/>
      <c r="BJ434" s="320"/>
      <c r="BK434" s="320"/>
      <c r="BL434" s="320"/>
      <c r="BM434" s="320"/>
      <c r="BN434" s="320"/>
      <c r="BO434" s="320"/>
      <c r="BP434" s="320"/>
      <c r="BQ434" s="320"/>
      <c r="BR434" s="320"/>
      <c r="BS434" s="320"/>
      <c r="BT434" s="320"/>
      <c r="BU434" s="320"/>
      <c r="BV434" s="320"/>
      <c r="BW434" s="320"/>
      <c r="BX434" s="320"/>
      <c r="BY434" s="320"/>
      <c r="BZ434" s="321"/>
      <c r="CA434" s="321"/>
      <c r="CB434" s="321"/>
      <c r="CC434" s="321"/>
      <c r="CD434" s="321"/>
      <c r="CE434" s="321"/>
      <c r="CF434" s="321"/>
      <c r="CG434" s="321"/>
      <c r="CH434" s="321"/>
      <c r="CI434" s="321"/>
      <c r="CJ434" s="321"/>
      <c r="CK434" s="321"/>
      <c r="CL434" s="321"/>
      <c r="CM434" s="321"/>
      <c r="CN434" s="321"/>
      <c r="CO434" s="321"/>
      <c r="CP434" s="321"/>
      <c r="CQ434" s="321"/>
      <c r="CR434" s="321"/>
      <c r="CS434" s="321"/>
      <c r="CT434" s="321"/>
      <c r="CU434" s="321"/>
      <c r="CV434" s="321"/>
      <c r="CW434" s="321"/>
      <c r="CX434" s="321"/>
      <c r="CY434" s="321"/>
      <c r="CZ434" s="321"/>
    </row>
    <row r="435" s="416" customFormat="true" ht="25.15" customHeight="true" x14ac:dyDescent="0.2">
      <c r="B435" s="743"/>
      <c r="C435" s="840" t="s">
        <v>238</v>
      </c>
      <c r="D435" s="837"/>
      <c r="E435" s="529">
        <v>0.13425360460017227</v>
      </c>
      <c r="F435" s="509"/>
      <c r="G435" s="509"/>
      <c r="H435" s="840" t="s">
        <v>207</v>
      </c>
      <c r="I435" s="837"/>
      <c r="J435" s="530">
        <v>0.18435521730306659</v>
      </c>
      <c r="K435" s="509"/>
      <c r="L435" s="509"/>
      <c r="M435" s="840" t="s">
        <v>240</v>
      </c>
      <c r="N435" s="837"/>
      <c r="O435" s="531">
        <v>-0.16803780553957368</v>
      </c>
      <c r="P435" s="509"/>
      <c r="Q435" s="509"/>
      <c r="Z435" s="689"/>
      <c r="AA435" s="689"/>
      <c r="AB435" s="689"/>
      <c r="AC435" s="689"/>
      <c r="AD435" s="689"/>
      <c r="AE435" s="689"/>
      <c r="AF435" s="689"/>
      <c r="AG435" s="689"/>
      <c r="AH435" s="689"/>
      <c r="AI435" s="689"/>
      <c r="AJ435" s="689"/>
      <c r="AK435" s="689"/>
      <c r="AL435" s="689"/>
      <c r="AM435" s="689"/>
      <c r="AN435" s="689"/>
      <c r="AO435" s="689"/>
      <c r="AP435" s="689"/>
      <c r="AQ435" s="689"/>
      <c r="AR435" s="689"/>
      <c r="AS435" s="689"/>
      <c r="AT435" s="689"/>
      <c r="AU435" s="689"/>
      <c r="AV435" s="689"/>
      <c r="AW435" s="689"/>
      <c r="AX435" s="689"/>
      <c r="AY435" s="689"/>
      <c r="AZ435" s="689"/>
      <c r="BA435" s="320"/>
      <c r="BB435" s="371"/>
      <c r="BC435" s="320"/>
      <c r="BD435" s="320"/>
      <c r="BE435" s="320"/>
      <c r="BF435" s="320"/>
      <c r="BG435" s="320"/>
      <c r="BH435" s="320"/>
      <c r="BI435" s="320"/>
      <c r="BJ435" s="320"/>
      <c r="BK435" s="320"/>
      <c r="BL435" s="320"/>
      <c r="BM435" s="320"/>
      <c r="BN435" s="320"/>
      <c r="BO435" s="320"/>
      <c r="BP435" s="320"/>
      <c r="BQ435" s="320"/>
      <c r="BR435" s="320"/>
      <c r="BS435" s="320"/>
      <c r="BT435" s="320"/>
      <c r="BU435" s="320"/>
      <c r="BV435" s="320"/>
      <c r="BW435" s="320"/>
      <c r="BX435" s="320"/>
      <c r="BY435" s="320"/>
      <c r="BZ435" s="321"/>
      <c r="CA435" s="321"/>
      <c r="CB435" s="321"/>
      <c r="CC435" s="321"/>
      <c r="CD435" s="321"/>
      <c r="CE435" s="321"/>
      <c r="CF435" s="321"/>
      <c r="CG435" s="321"/>
      <c r="CH435" s="321"/>
      <c r="CI435" s="321"/>
      <c r="CJ435" s="321"/>
      <c r="CK435" s="321"/>
      <c r="CL435" s="321"/>
      <c r="CM435" s="321"/>
      <c r="CN435" s="321"/>
      <c r="CO435" s="321"/>
      <c r="CP435" s="321"/>
      <c r="CQ435" s="321"/>
      <c r="CR435" s="321"/>
      <c r="CS435" s="321"/>
      <c r="CT435" s="321"/>
      <c r="CU435" s="321"/>
      <c r="CV435" s="321"/>
      <c r="CW435" s="321"/>
      <c r="CX435" s="321"/>
      <c r="CY435" s="321"/>
      <c r="CZ435" s="321"/>
    </row>
    <row r="436" s="416" customFormat="true" ht="25.15" customHeight="true" x14ac:dyDescent="0.2">
      <c r="B436" s="743"/>
      <c r="C436" s="840" t="s">
        <v>241</v>
      </c>
      <c r="D436" s="837"/>
      <c r="E436" s="529">
        <v>0.12898246003632938</v>
      </c>
      <c r="F436" s="509"/>
      <c r="G436" s="509"/>
      <c r="H436" s="840" t="s">
        <v>224</v>
      </c>
      <c r="I436" s="837"/>
      <c r="J436" s="530">
        <v>-0.18105972019948985</v>
      </c>
      <c r="K436" s="509"/>
      <c r="L436" s="509"/>
      <c r="M436" s="840" t="s">
        <v>218</v>
      </c>
      <c r="N436" s="837"/>
      <c r="O436" s="531">
        <v>-0.16616077658517725</v>
      </c>
      <c r="P436" s="509"/>
      <c r="Q436" s="509"/>
      <c r="Z436" s="689"/>
      <c r="AA436" s="689"/>
      <c r="AB436" s="689"/>
      <c r="AC436" s="689"/>
      <c r="AD436" s="689"/>
      <c r="AE436" s="689"/>
      <c r="AF436" s="689"/>
      <c r="AG436" s="689"/>
      <c r="AH436" s="689"/>
      <c r="AI436" s="689"/>
      <c r="AJ436" s="689"/>
      <c r="AK436" s="689"/>
      <c r="AL436" s="689"/>
      <c r="AM436" s="689"/>
      <c r="AN436" s="689"/>
      <c r="AO436" s="689"/>
      <c r="AP436" s="689"/>
      <c r="AQ436" s="689"/>
      <c r="AR436" s="689"/>
      <c r="AS436" s="689"/>
      <c r="AT436" s="689"/>
      <c r="AU436" s="689"/>
      <c r="AV436" s="689"/>
      <c r="AW436" s="689"/>
      <c r="AX436" s="689"/>
      <c r="AY436" s="689"/>
      <c r="AZ436" s="689"/>
      <c r="BA436" s="320"/>
      <c r="BB436" s="371"/>
      <c r="BC436" s="320"/>
      <c r="BD436" s="320"/>
      <c r="BE436" s="320"/>
      <c r="BF436" s="320"/>
      <c r="BG436" s="320"/>
      <c r="BH436" s="320"/>
      <c r="BI436" s="320"/>
      <c r="BJ436" s="320"/>
      <c r="BK436" s="320"/>
      <c r="BL436" s="320"/>
      <c r="BM436" s="320"/>
      <c r="BN436" s="320"/>
      <c r="BO436" s="320"/>
      <c r="BP436" s="320"/>
      <c r="BQ436" s="320"/>
      <c r="BR436" s="320"/>
      <c r="BS436" s="320"/>
      <c r="BT436" s="320"/>
      <c r="BU436" s="320"/>
      <c r="BV436" s="320"/>
      <c r="BW436" s="320"/>
      <c r="BX436" s="320"/>
      <c r="BY436" s="320"/>
      <c r="BZ436" s="321"/>
      <c r="CA436" s="321"/>
      <c r="CB436" s="321"/>
      <c r="CC436" s="321"/>
      <c r="CD436" s="321"/>
      <c r="CE436" s="321"/>
      <c r="CF436" s="321"/>
      <c r="CG436" s="321"/>
      <c r="CH436" s="321"/>
      <c r="CI436" s="321"/>
      <c r="CJ436" s="321"/>
      <c r="CK436" s="321"/>
      <c r="CL436" s="321"/>
      <c r="CM436" s="321"/>
      <c r="CN436" s="321"/>
      <c r="CO436" s="321"/>
      <c r="CP436" s="321"/>
      <c r="CQ436" s="321"/>
      <c r="CR436" s="321"/>
      <c r="CS436" s="321"/>
      <c r="CT436" s="321"/>
      <c r="CU436" s="321"/>
      <c r="CV436" s="321"/>
      <c r="CW436" s="321"/>
      <c r="CX436" s="321"/>
      <c r="CY436" s="321"/>
      <c r="CZ436" s="321"/>
    </row>
    <row r="437" s="416" customFormat="true" ht="25.15" customHeight="true" x14ac:dyDescent="0.2">
      <c r="B437" s="743"/>
      <c r="C437" s="840" t="s">
        <v>242</v>
      </c>
      <c r="D437" s="837"/>
      <c r="E437" s="529">
        <v>0.1124492292228698</v>
      </c>
      <c r="F437" s="509"/>
      <c r="G437" s="509"/>
      <c r="H437" s="840" t="s">
        <v>241</v>
      </c>
      <c r="I437" s="837"/>
      <c r="J437" s="530">
        <v>0.16483646920960063</v>
      </c>
      <c r="K437" s="509"/>
      <c r="L437" s="509"/>
      <c r="M437" s="840" t="s">
        <v>242</v>
      </c>
      <c r="N437" s="837"/>
      <c r="O437" s="531">
        <v>0.16518640689059683</v>
      </c>
      <c r="P437" s="509"/>
      <c r="Q437" s="509"/>
      <c r="Z437" s="689"/>
      <c r="AA437" s="689"/>
      <c r="AB437" s="689"/>
      <c r="AC437" s="689"/>
      <c r="AD437" s="689"/>
      <c r="AE437" s="689"/>
      <c r="AF437" s="689"/>
      <c r="AG437" s="689"/>
      <c r="AH437" s="689"/>
      <c r="AI437" s="689"/>
      <c r="AJ437" s="689"/>
      <c r="AK437" s="689"/>
      <c r="AL437" s="689"/>
      <c r="AM437" s="689"/>
      <c r="AN437" s="689"/>
      <c r="AO437" s="689"/>
      <c r="AP437" s="689"/>
      <c r="AQ437" s="689"/>
      <c r="AR437" s="689"/>
      <c r="AS437" s="689"/>
      <c r="AT437" s="689"/>
      <c r="AU437" s="689"/>
      <c r="AV437" s="689"/>
      <c r="AW437" s="689"/>
      <c r="AX437" s="689"/>
      <c r="AY437" s="689"/>
      <c r="AZ437" s="689"/>
      <c r="BA437" s="320"/>
      <c r="BB437" s="371"/>
      <c r="BC437" s="320"/>
      <c r="BD437" s="320"/>
      <c r="BE437" s="320"/>
      <c r="BF437" s="320"/>
      <c r="BG437" s="320"/>
      <c r="BH437" s="320"/>
      <c r="BI437" s="320"/>
      <c r="BJ437" s="320"/>
      <c r="BK437" s="320"/>
      <c r="BL437" s="320"/>
      <c r="BM437" s="320"/>
      <c r="BN437" s="320"/>
      <c r="BO437" s="320"/>
      <c r="BP437" s="320"/>
      <c r="BQ437" s="320"/>
      <c r="BR437" s="320"/>
      <c r="BS437" s="320"/>
      <c r="BT437" s="320"/>
      <c r="BU437" s="320"/>
      <c r="BV437" s="320"/>
      <c r="BW437" s="320"/>
      <c r="BX437" s="320"/>
      <c r="BY437" s="320"/>
      <c r="BZ437" s="321"/>
      <c r="CA437" s="321"/>
      <c r="CB437" s="321"/>
      <c r="CC437" s="321"/>
      <c r="CD437" s="321"/>
      <c r="CE437" s="321"/>
      <c r="CF437" s="321"/>
      <c r="CG437" s="321"/>
      <c r="CH437" s="321"/>
      <c r="CI437" s="321"/>
      <c r="CJ437" s="321"/>
      <c r="CK437" s="321"/>
      <c r="CL437" s="321"/>
      <c r="CM437" s="321"/>
      <c r="CN437" s="321"/>
      <c r="CO437" s="321"/>
      <c r="CP437" s="321"/>
      <c r="CQ437" s="321"/>
      <c r="CR437" s="321"/>
      <c r="CS437" s="321"/>
      <c r="CT437" s="321"/>
      <c r="CU437" s="321"/>
      <c r="CV437" s="321"/>
      <c r="CW437" s="321"/>
      <c r="CX437" s="321"/>
      <c r="CY437" s="321"/>
      <c r="CZ437" s="321"/>
    </row>
    <row r="438" s="416" customFormat="true" ht="25.15" customHeight="true" x14ac:dyDescent="0.2">
      <c r="B438" s="743"/>
      <c r="C438" s="840" t="s">
        <v>243</v>
      </c>
      <c r="D438" s="837"/>
      <c r="E438" s="529">
        <v>-0.11220132246231318</v>
      </c>
      <c r="F438" s="509"/>
      <c r="G438" s="509"/>
      <c r="H438" s="840" t="s">
        <v>228</v>
      </c>
      <c r="I438" s="837"/>
      <c r="J438" s="530">
        <v>-0.15397886437453484</v>
      </c>
      <c r="K438" s="509"/>
      <c r="L438" s="509"/>
      <c r="M438" s="840" t="s">
        <v>244</v>
      </c>
      <c r="N438" s="837"/>
      <c r="O438" s="531">
        <v>-0.146161678170767</v>
      </c>
      <c r="P438" s="509"/>
      <c r="Q438" s="509"/>
      <c r="Z438" s="689"/>
      <c r="AA438" s="689"/>
      <c r="AB438" s="689"/>
      <c r="AC438" s="689"/>
      <c r="AD438" s="689"/>
      <c r="AE438" s="689"/>
      <c r="AF438" s="689"/>
      <c r="AG438" s="689"/>
      <c r="AH438" s="689"/>
      <c r="AI438" s="689"/>
      <c r="AJ438" s="689"/>
      <c r="AK438" s="689"/>
      <c r="AL438" s="689"/>
      <c r="AM438" s="689"/>
      <c r="AN438" s="689"/>
      <c r="AO438" s="689"/>
      <c r="AP438" s="689"/>
      <c r="AQ438" s="689"/>
      <c r="AR438" s="689"/>
      <c r="AS438" s="689"/>
      <c r="AT438" s="689"/>
      <c r="AU438" s="689"/>
      <c r="AV438" s="689"/>
      <c r="AW438" s="689"/>
      <c r="AX438" s="689"/>
      <c r="AY438" s="689"/>
      <c r="AZ438" s="689"/>
      <c r="BA438" s="320"/>
      <c r="BB438" s="371"/>
      <c r="BC438" s="320"/>
      <c r="BD438" s="320"/>
      <c r="BE438" s="320"/>
      <c r="BF438" s="320"/>
      <c r="BG438" s="320"/>
      <c r="BH438" s="320"/>
      <c r="BI438" s="320"/>
      <c r="BJ438" s="320"/>
      <c r="BK438" s="320"/>
      <c r="BL438" s="320"/>
      <c r="BM438" s="320"/>
      <c r="BN438" s="320"/>
      <c r="BO438" s="320"/>
      <c r="BP438" s="320"/>
      <c r="BQ438" s="320"/>
      <c r="BR438" s="320"/>
      <c r="BS438" s="320"/>
      <c r="BT438" s="320"/>
      <c r="BU438" s="320"/>
      <c r="BV438" s="320"/>
      <c r="BW438" s="320"/>
      <c r="BX438" s="320"/>
      <c r="BY438" s="320"/>
      <c r="BZ438" s="321"/>
      <c r="CA438" s="321"/>
      <c r="CB438" s="321"/>
      <c r="CC438" s="321"/>
      <c r="CD438" s="321"/>
      <c r="CE438" s="321"/>
      <c r="CF438" s="321"/>
      <c r="CG438" s="321"/>
      <c r="CH438" s="321"/>
      <c r="CI438" s="321"/>
      <c r="CJ438" s="321"/>
      <c r="CK438" s="321"/>
      <c r="CL438" s="321"/>
      <c r="CM438" s="321"/>
      <c r="CN438" s="321"/>
      <c r="CO438" s="321"/>
      <c r="CP438" s="321"/>
      <c r="CQ438" s="321"/>
      <c r="CR438" s="321"/>
      <c r="CS438" s="321"/>
      <c r="CT438" s="321"/>
      <c r="CU438" s="321"/>
      <c r="CV438" s="321"/>
      <c r="CW438" s="321"/>
      <c r="CX438" s="321"/>
      <c r="CY438" s="321"/>
      <c r="CZ438" s="321"/>
    </row>
    <row r="439" s="416" customFormat="true" ht="25.15" customHeight="true" x14ac:dyDescent="0.2">
      <c r="B439" s="743"/>
      <c r="C439" s="840" t="s">
        <v>244</v>
      </c>
      <c r="D439" s="837"/>
      <c r="E439" s="529">
        <v>-0.11080695473876293</v>
      </c>
      <c r="F439" s="509"/>
      <c r="G439" s="509"/>
      <c r="H439" s="840" t="s">
        <v>220</v>
      </c>
      <c r="I439" s="837"/>
      <c r="J439" s="530">
        <v>0.14823262647713806</v>
      </c>
      <c r="K439" s="509"/>
      <c r="L439" s="509"/>
      <c r="M439" s="840" t="s">
        <v>239</v>
      </c>
      <c r="N439" s="837"/>
      <c r="O439" s="531">
        <v>-0.1348223894583202</v>
      </c>
      <c r="P439" s="509"/>
      <c r="Q439" s="509"/>
      <c r="Z439" s="689"/>
      <c r="AA439" s="689"/>
      <c r="AB439" s="689"/>
      <c r="AC439" s="689"/>
      <c r="AD439" s="689"/>
      <c r="AE439" s="689"/>
      <c r="AF439" s="689"/>
      <c r="AG439" s="689"/>
      <c r="AH439" s="689"/>
      <c r="AI439" s="689"/>
      <c r="AJ439" s="689"/>
      <c r="AK439" s="689"/>
      <c r="AL439" s="689"/>
      <c r="AM439" s="689"/>
      <c r="AN439" s="689"/>
      <c r="AO439" s="689"/>
      <c r="AP439" s="689"/>
      <c r="AQ439" s="689"/>
      <c r="AR439" s="689"/>
      <c r="AS439" s="689"/>
      <c r="AT439" s="689"/>
      <c r="AU439" s="689"/>
      <c r="AV439" s="689"/>
      <c r="AW439" s="689"/>
      <c r="AX439" s="689"/>
      <c r="AY439" s="689"/>
      <c r="AZ439" s="689"/>
      <c r="BA439" s="320"/>
      <c r="BB439" s="371"/>
      <c r="BC439" s="320"/>
      <c r="BD439" s="320"/>
      <c r="BE439" s="320"/>
      <c r="BF439" s="320"/>
      <c r="BG439" s="320"/>
      <c r="BH439" s="320"/>
      <c r="BI439" s="320"/>
      <c r="BJ439" s="320"/>
      <c r="BK439" s="320"/>
      <c r="BL439" s="320"/>
      <c r="BM439" s="320"/>
      <c r="BN439" s="320"/>
      <c r="BO439" s="320"/>
      <c r="BP439" s="320"/>
      <c r="BQ439" s="320"/>
      <c r="BR439" s="320"/>
      <c r="BS439" s="320"/>
      <c r="BT439" s="320"/>
      <c r="BU439" s="320"/>
      <c r="BV439" s="320"/>
      <c r="BW439" s="320"/>
      <c r="BX439" s="320"/>
      <c r="BY439" s="320"/>
      <c r="BZ439" s="321"/>
      <c r="CA439" s="321"/>
      <c r="CB439" s="321"/>
      <c r="CC439" s="321"/>
      <c r="CD439" s="321"/>
      <c r="CE439" s="321"/>
      <c r="CF439" s="321"/>
      <c r="CG439" s="321"/>
      <c r="CH439" s="321"/>
      <c r="CI439" s="321"/>
      <c r="CJ439" s="321"/>
      <c r="CK439" s="321"/>
      <c r="CL439" s="321"/>
      <c r="CM439" s="321"/>
      <c r="CN439" s="321"/>
      <c r="CO439" s="321"/>
      <c r="CP439" s="321"/>
      <c r="CQ439" s="321"/>
      <c r="CR439" s="321"/>
      <c r="CS439" s="321"/>
      <c r="CT439" s="321"/>
      <c r="CU439" s="321"/>
      <c r="CV439" s="321"/>
      <c r="CW439" s="321"/>
      <c r="CX439" s="321"/>
      <c r="CY439" s="321"/>
      <c r="CZ439" s="321"/>
    </row>
    <row r="440" s="416" customFormat="true" ht="25.15" customHeight="true" x14ac:dyDescent="0.2">
      <c r="B440" s="743"/>
      <c r="C440" s="840" t="s">
        <v>245</v>
      </c>
      <c r="D440" s="837"/>
      <c r="E440" s="529">
        <v>-0.10494758670263601</v>
      </c>
      <c r="F440" s="509"/>
      <c r="G440" s="509"/>
      <c r="H440" s="840" t="s">
        <v>236</v>
      </c>
      <c r="I440" s="837"/>
      <c r="J440" s="530">
        <v>-0.14660985131369644</v>
      </c>
      <c r="K440" s="509"/>
      <c r="L440" s="509"/>
      <c r="M440" s="840" t="s">
        <v>221</v>
      </c>
      <c r="N440" s="837"/>
      <c r="O440" s="531">
        <v>0.12974208337546786</v>
      </c>
      <c r="P440" s="509"/>
      <c r="Q440" s="509"/>
      <c r="Z440" s="689"/>
      <c r="AA440" s="689"/>
      <c r="AB440" s="689"/>
      <c r="AC440" s="689"/>
      <c r="AD440" s="689"/>
      <c r="AE440" s="689"/>
      <c r="AF440" s="689"/>
      <c r="AG440" s="689"/>
      <c r="AH440" s="689"/>
      <c r="AI440" s="689"/>
      <c r="AJ440" s="689"/>
      <c r="AK440" s="689"/>
      <c r="AL440" s="689"/>
      <c r="AM440" s="689"/>
      <c r="AN440" s="689"/>
      <c r="AO440" s="689"/>
      <c r="AP440" s="689"/>
      <c r="AQ440" s="689"/>
      <c r="AR440" s="689"/>
      <c r="AS440" s="689"/>
      <c r="AT440" s="689"/>
      <c r="AU440" s="689"/>
      <c r="AV440" s="689"/>
      <c r="AW440" s="689"/>
      <c r="AX440" s="689"/>
      <c r="AY440" s="689"/>
      <c r="AZ440" s="689"/>
      <c r="BA440" s="320"/>
      <c r="BB440" s="371"/>
      <c r="BC440" s="320"/>
      <c r="BD440" s="320"/>
      <c r="BE440" s="320"/>
      <c r="BF440" s="320"/>
      <c r="BG440" s="320"/>
      <c r="BH440" s="320"/>
      <c r="BI440" s="320"/>
      <c r="BJ440" s="320"/>
      <c r="BK440" s="320"/>
      <c r="BL440" s="320"/>
      <c r="BM440" s="320"/>
      <c r="BN440" s="320"/>
      <c r="BO440" s="320"/>
      <c r="BP440" s="320"/>
      <c r="BQ440" s="320"/>
      <c r="BR440" s="320"/>
      <c r="BS440" s="320"/>
      <c r="BT440" s="320"/>
      <c r="BU440" s="320"/>
      <c r="BV440" s="320"/>
      <c r="BW440" s="320"/>
      <c r="BX440" s="320"/>
      <c r="BY440" s="320"/>
      <c r="BZ440" s="321"/>
      <c r="CA440" s="321"/>
      <c r="CB440" s="321"/>
      <c r="CC440" s="321"/>
      <c r="CD440" s="321"/>
      <c r="CE440" s="321"/>
      <c r="CF440" s="321"/>
      <c r="CG440" s="321"/>
      <c r="CH440" s="321"/>
      <c r="CI440" s="321"/>
      <c r="CJ440" s="321"/>
      <c r="CK440" s="321"/>
      <c r="CL440" s="321"/>
      <c r="CM440" s="321"/>
      <c r="CN440" s="321"/>
      <c r="CO440" s="321"/>
      <c r="CP440" s="321"/>
      <c r="CQ440" s="321"/>
      <c r="CR440" s="321"/>
      <c r="CS440" s="321"/>
      <c r="CT440" s="321"/>
      <c r="CU440" s="321"/>
      <c r="CV440" s="321"/>
      <c r="CW440" s="321"/>
      <c r="CX440" s="321"/>
      <c r="CY440" s="321"/>
      <c r="CZ440" s="321"/>
    </row>
    <row r="441" s="416" customFormat="true" ht="25.15" customHeight="true" x14ac:dyDescent="0.2">
      <c r="B441" s="743"/>
      <c r="C441" s="840" t="s">
        <v>246</v>
      </c>
      <c r="D441" s="837"/>
      <c r="E441" s="529">
        <v>-0.10159876941137994</v>
      </c>
      <c r="F441" s="509"/>
      <c r="G441" s="509"/>
      <c r="H441" s="840" t="s">
        <v>242</v>
      </c>
      <c r="I441" s="837"/>
      <c r="J441" s="530">
        <v>0.14507304798642945</v>
      </c>
      <c r="K441" s="509"/>
      <c r="L441" s="509"/>
      <c r="M441" s="840" t="s">
        <v>247</v>
      </c>
      <c r="N441" s="837"/>
      <c r="O441" s="531">
        <v>-0.12194733416627811</v>
      </c>
      <c r="P441" s="509"/>
      <c r="Q441" s="509"/>
      <c r="Z441" s="689"/>
      <c r="AA441" s="689"/>
      <c r="AB441" s="689"/>
      <c r="AC441" s="689"/>
      <c r="AD441" s="689"/>
      <c r="AE441" s="689"/>
      <c r="AF441" s="689"/>
      <c r="AG441" s="689"/>
      <c r="AH441" s="689"/>
      <c r="AI441" s="689"/>
      <c r="AJ441" s="689"/>
      <c r="AK441" s="689"/>
      <c r="AL441" s="689"/>
      <c r="AM441" s="689"/>
      <c r="AN441" s="689"/>
      <c r="AO441" s="689"/>
      <c r="AP441" s="689"/>
      <c r="AQ441" s="689"/>
      <c r="AR441" s="689"/>
      <c r="AS441" s="689"/>
      <c r="AT441" s="689"/>
      <c r="AU441" s="689"/>
      <c r="AV441" s="689"/>
      <c r="AW441" s="689"/>
      <c r="AX441" s="689"/>
      <c r="AY441" s="689"/>
      <c r="AZ441" s="689"/>
      <c r="BA441" s="320"/>
      <c r="BB441" s="371"/>
      <c r="BC441" s="320"/>
      <c r="BD441" s="320"/>
      <c r="BE441" s="320"/>
      <c r="BF441" s="320"/>
      <c r="BG441" s="320"/>
      <c r="BH441" s="320"/>
      <c r="BI441" s="320"/>
      <c r="BJ441" s="320"/>
      <c r="BK441" s="320"/>
      <c r="BL441" s="320"/>
      <c r="BM441" s="320"/>
      <c r="BN441" s="320"/>
      <c r="BO441" s="320"/>
      <c r="BP441" s="320"/>
      <c r="BQ441" s="320"/>
      <c r="BR441" s="320"/>
      <c r="BS441" s="320"/>
      <c r="BT441" s="320"/>
      <c r="BU441" s="320"/>
      <c r="BV441" s="320"/>
      <c r="BW441" s="320"/>
      <c r="BX441" s="320"/>
      <c r="BY441" s="320"/>
      <c r="BZ441" s="321"/>
      <c r="CA441" s="321"/>
      <c r="CB441" s="321"/>
      <c r="CC441" s="321"/>
      <c r="CD441" s="321"/>
      <c r="CE441" s="321"/>
      <c r="CF441" s="321"/>
      <c r="CG441" s="321"/>
      <c r="CH441" s="321"/>
      <c r="CI441" s="321"/>
      <c r="CJ441" s="321"/>
      <c r="CK441" s="321"/>
      <c r="CL441" s="321"/>
      <c r="CM441" s="321"/>
      <c r="CN441" s="321"/>
      <c r="CO441" s="321"/>
      <c r="CP441" s="321"/>
      <c r="CQ441" s="321"/>
      <c r="CR441" s="321"/>
      <c r="CS441" s="321"/>
      <c r="CT441" s="321"/>
      <c r="CU441" s="321"/>
      <c r="CV441" s="321"/>
      <c r="CW441" s="321"/>
      <c r="CX441" s="321"/>
      <c r="CY441" s="321"/>
      <c r="CZ441" s="321"/>
    </row>
    <row r="442" s="416" customFormat="true" ht="25.15" customHeight="true" x14ac:dyDescent="0.2">
      <c r="B442" s="743"/>
      <c r="C442" s="840" t="s">
        <v>225</v>
      </c>
      <c r="D442" s="837"/>
      <c r="E442" s="529">
        <v>-9.8930501794045861E-2</v>
      </c>
      <c r="F442" s="509"/>
      <c r="G442" s="509"/>
      <c r="H442" s="840" t="s">
        <v>239</v>
      </c>
      <c r="I442" s="837"/>
      <c r="J442" s="530">
        <v>0.11490615544747344</v>
      </c>
      <c r="K442" s="509"/>
      <c r="L442" s="509"/>
      <c r="M442" s="840" t="s">
        <v>205</v>
      </c>
      <c r="N442" s="837"/>
      <c r="O442" s="531">
        <v>0.11895495843524041</v>
      </c>
      <c r="P442" s="509"/>
      <c r="Q442" s="509"/>
      <c r="Z442" s="689"/>
      <c r="AA442" s="689"/>
      <c r="AB442" s="689"/>
      <c r="AC442" s="689"/>
      <c r="AD442" s="689"/>
      <c r="AE442" s="689"/>
      <c r="AF442" s="689"/>
      <c r="AG442" s="689"/>
      <c r="AH442" s="689"/>
      <c r="AI442" s="689"/>
      <c r="AJ442" s="689"/>
      <c r="AK442" s="689"/>
      <c r="AL442" s="689"/>
      <c r="AM442" s="689"/>
      <c r="AN442" s="689"/>
      <c r="AO442" s="689"/>
      <c r="AP442" s="689"/>
      <c r="AQ442" s="689"/>
      <c r="AR442" s="689"/>
      <c r="AS442" s="689"/>
      <c r="AT442" s="689"/>
      <c r="AU442" s="689"/>
      <c r="AV442" s="689"/>
      <c r="AW442" s="689"/>
      <c r="AX442" s="689"/>
      <c r="AY442" s="689"/>
      <c r="AZ442" s="689"/>
      <c r="BA442" s="320"/>
      <c r="BB442" s="371"/>
      <c r="BC442" s="320"/>
      <c r="BD442" s="320"/>
      <c r="BE442" s="320"/>
      <c r="BF442" s="320"/>
      <c r="BG442" s="320"/>
      <c r="BH442" s="320"/>
      <c r="BI442" s="320"/>
      <c r="BJ442" s="320"/>
      <c r="BK442" s="320"/>
      <c r="BL442" s="320"/>
      <c r="BM442" s="320"/>
      <c r="BN442" s="320"/>
      <c r="BO442" s="320"/>
      <c r="BP442" s="320"/>
      <c r="BQ442" s="320"/>
      <c r="BR442" s="320"/>
      <c r="BS442" s="320"/>
      <c r="BT442" s="320"/>
      <c r="BU442" s="320"/>
      <c r="BV442" s="320"/>
      <c r="BW442" s="320"/>
      <c r="BX442" s="320"/>
      <c r="BY442" s="320"/>
      <c r="BZ442" s="321"/>
      <c r="CA442" s="321"/>
      <c r="CB442" s="321"/>
      <c r="CC442" s="321"/>
      <c r="CD442" s="321"/>
      <c r="CE442" s="321"/>
      <c r="CF442" s="321"/>
      <c r="CG442" s="321"/>
      <c r="CH442" s="321"/>
      <c r="CI442" s="321"/>
      <c r="CJ442" s="321"/>
      <c r="CK442" s="321"/>
      <c r="CL442" s="321"/>
      <c r="CM442" s="321"/>
      <c r="CN442" s="321"/>
      <c r="CO442" s="321"/>
      <c r="CP442" s="321"/>
      <c r="CQ442" s="321"/>
      <c r="CR442" s="321"/>
      <c r="CS442" s="321"/>
      <c r="CT442" s="321"/>
      <c r="CU442" s="321"/>
      <c r="CV442" s="321"/>
      <c r="CW442" s="321"/>
      <c r="CX442" s="321"/>
      <c r="CY442" s="321"/>
      <c r="CZ442" s="321"/>
    </row>
    <row r="443" s="416" customFormat="true" ht="25.15" customHeight="true" x14ac:dyDescent="0.2">
      <c r="B443" s="743"/>
      <c r="C443" s="840" t="s">
        <v>203</v>
      </c>
      <c r="D443" s="837"/>
      <c r="E443" s="529">
        <v>8.9199428203168174E-2</v>
      </c>
      <c r="F443" s="509"/>
      <c r="G443" s="509"/>
      <c r="H443" s="840" t="s">
        <v>243</v>
      </c>
      <c r="I443" s="837"/>
      <c r="J443" s="530">
        <v>-0.11378799446119348</v>
      </c>
      <c r="K443" s="509"/>
      <c r="L443" s="509"/>
      <c r="M443" s="840" t="s">
        <v>232</v>
      </c>
      <c r="N443" s="837"/>
      <c r="O443" s="531">
        <v>-0.1110856874696903</v>
      </c>
      <c r="P443" s="509"/>
      <c r="Q443" s="509"/>
      <c r="Z443" s="689"/>
      <c r="AA443" s="689"/>
      <c r="AB443" s="689"/>
      <c r="AC443" s="689"/>
      <c r="AD443" s="689"/>
      <c r="AE443" s="689"/>
      <c r="AF443" s="689"/>
      <c r="AG443" s="689"/>
      <c r="AH443" s="689"/>
      <c r="AI443" s="689"/>
      <c r="AJ443" s="689"/>
      <c r="AK443" s="689"/>
      <c r="AL443" s="689"/>
      <c r="AM443" s="689"/>
      <c r="AN443" s="689"/>
      <c r="AO443" s="689"/>
      <c r="AP443" s="689"/>
      <c r="AQ443" s="689"/>
      <c r="AR443" s="689"/>
      <c r="AS443" s="689"/>
      <c r="AT443" s="689"/>
      <c r="AU443" s="689"/>
      <c r="AV443" s="689"/>
      <c r="AW443" s="689"/>
      <c r="AX443" s="689"/>
      <c r="AY443" s="689"/>
      <c r="AZ443" s="689"/>
      <c r="BA443" s="320"/>
      <c r="BB443" s="371"/>
      <c r="BC443" s="320"/>
      <c r="BD443" s="320"/>
      <c r="BE443" s="320"/>
      <c r="BF443" s="320"/>
      <c r="BG443" s="320"/>
      <c r="BH443" s="320"/>
      <c r="BI443" s="320"/>
      <c r="BJ443" s="320"/>
      <c r="BK443" s="320"/>
      <c r="BL443" s="320"/>
      <c r="BM443" s="320"/>
      <c r="BN443" s="320"/>
      <c r="BO443" s="320"/>
      <c r="BP443" s="320"/>
      <c r="BQ443" s="320"/>
      <c r="BR443" s="320"/>
      <c r="BS443" s="320"/>
      <c r="BT443" s="320"/>
      <c r="BU443" s="320"/>
      <c r="BV443" s="320"/>
      <c r="BW443" s="320"/>
      <c r="BX443" s="320"/>
      <c r="BY443" s="320"/>
      <c r="BZ443" s="321"/>
      <c r="CA443" s="321"/>
      <c r="CB443" s="321"/>
      <c r="CC443" s="321"/>
      <c r="CD443" s="321"/>
      <c r="CE443" s="321"/>
      <c r="CF443" s="321"/>
      <c r="CG443" s="321"/>
      <c r="CH443" s="321"/>
      <c r="CI443" s="321"/>
      <c r="CJ443" s="321"/>
      <c r="CK443" s="321"/>
      <c r="CL443" s="321"/>
      <c r="CM443" s="321"/>
      <c r="CN443" s="321"/>
      <c r="CO443" s="321"/>
      <c r="CP443" s="321"/>
      <c r="CQ443" s="321"/>
      <c r="CR443" s="321"/>
      <c r="CS443" s="321"/>
      <c r="CT443" s="321"/>
      <c r="CU443" s="321"/>
      <c r="CV443" s="321"/>
      <c r="CW443" s="321"/>
      <c r="CX443" s="321"/>
      <c r="CY443" s="321"/>
      <c r="CZ443" s="321"/>
    </row>
    <row r="444" s="416" customFormat="true" ht="25.15" customHeight="true" x14ac:dyDescent="0.2">
      <c r="B444" s="743"/>
      <c r="C444" s="840" t="s">
        <v>247</v>
      </c>
      <c r="D444" s="837"/>
      <c r="E444" s="529">
        <v>-6.969677193920612E-2</v>
      </c>
      <c r="F444" s="509"/>
      <c r="G444" s="509"/>
      <c r="H444" s="840" t="s">
        <v>237</v>
      </c>
      <c r="I444" s="837"/>
      <c r="J444" s="530">
        <v>-0.10396433489281318</v>
      </c>
      <c r="K444" s="509"/>
      <c r="L444" s="509"/>
      <c r="M444" s="840" t="s">
        <v>226</v>
      </c>
      <c r="N444" s="837"/>
      <c r="O444" s="531">
        <v>0.10922301865095235</v>
      </c>
      <c r="P444" s="509"/>
      <c r="Q444" s="509"/>
      <c r="Z444" s="689"/>
      <c r="AA444" s="689"/>
      <c r="AB444" s="689"/>
      <c r="AC444" s="689"/>
      <c r="AD444" s="689"/>
      <c r="AE444" s="689"/>
      <c r="AF444" s="689"/>
      <c r="AG444" s="689"/>
      <c r="AH444" s="689"/>
      <c r="AI444" s="689"/>
      <c r="AJ444" s="689"/>
      <c r="AK444" s="689"/>
      <c r="AL444" s="689"/>
      <c r="AM444" s="689"/>
      <c r="AN444" s="689"/>
      <c r="AO444" s="689"/>
      <c r="AP444" s="689"/>
      <c r="AQ444" s="689"/>
      <c r="AR444" s="689"/>
      <c r="AS444" s="689"/>
      <c r="AT444" s="689"/>
      <c r="AU444" s="689"/>
      <c r="AV444" s="689"/>
      <c r="AW444" s="689"/>
      <c r="AX444" s="689"/>
      <c r="AY444" s="689"/>
      <c r="AZ444" s="689"/>
      <c r="BA444" s="320"/>
      <c r="BB444" s="371"/>
      <c r="BC444" s="320"/>
      <c r="BD444" s="320"/>
      <c r="BE444" s="320"/>
      <c r="BF444" s="320"/>
      <c r="BG444" s="320"/>
      <c r="BH444" s="320"/>
      <c r="BI444" s="320"/>
      <c r="BJ444" s="320"/>
      <c r="BK444" s="320"/>
      <c r="BL444" s="320"/>
      <c r="BM444" s="320"/>
      <c r="BN444" s="320"/>
      <c r="BO444" s="320"/>
      <c r="BP444" s="320"/>
      <c r="BQ444" s="320"/>
      <c r="BR444" s="320"/>
      <c r="BS444" s="320"/>
      <c r="BT444" s="320"/>
      <c r="BU444" s="320"/>
      <c r="BV444" s="320"/>
      <c r="BW444" s="320"/>
      <c r="BX444" s="320"/>
      <c r="BY444" s="320"/>
      <c r="BZ444" s="321"/>
      <c r="CA444" s="321"/>
      <c r="CB444" s="321"/>
      <c r="CC444" s="321"/>
      <c r="CD444" s="321"/>
      <c r="CE444" s="321"/>
      <c r="CF444" s="321"/>
      <c r="CG444" s="321"/>
      <c r="CH444" s="321"/>
      <c r="CI444" s="321"/>
      <c r="CJ444" s="321"/>
      <c r="CK444" s="321"/>
      <c r="CL444" s="321"/>
      <c r="CM444" s="321"/>
      <c r="CN444" s="321"/>
      <c r="CO444" s="321"/>
      <c r="CP444" s="321"/>
      <c r="CQ444" s="321"/>
      <c r="CR444" s="321"/>
      <c r="CS444" s="321"/>
      <c r="CT444" s="321"/>
      <c r="CU444" s="321"/>
      <c r="CV444" s="321"/>
      <c r="CW444" s="321"/>
      <c r="CX444" s="321"/>
      <c r="CY444" s="321"/>
      <c r="CZ444" s="321"/>
    </row>
    <row r="445" s="416" customFormat="true" ht="25.15" customHeight="true" x14ac:dyDescent="0.2">
      <c r="B445" s="743"/>
      <c r="C445" s="840" t="s">
        <v>209</v>
      </c>
      <c r="D445" s="837"/>
      <c r="E445" s="529">
        <v>6.9404368025110685E-2</v>
      </c>
      <c r="F445" s="509"/>
      <c r="G445" s="509"/>
      <c r="H445" s="840" t="s">
        <v>246</v>
      </c>
      <c r="I445" s="837"/>
      <c r="J445" s="530">
        <v>-9.9916598673102569E-2</v>
      </c>
      <c r="K445" s="509"/>
      <c r="L445" s="509"/>
      <c r="M445" s="840" t="s">
        <v>223</v>
      </c>
      <c r="N445" s="837"/>
      <c r="O445" s="531">
        <v>-0.10007718680323673</v>
      </c>
      <c r="P445" s="509"/>
      <c r="Q445" s="509"/>
      <c r="Z445" s="689"/>
      <c r="AA445" s="689"/>
      <c r="AB445" s="689"/>
      <c r="AC445" s="689"/>
      <c r="AD445" s="689"/>
      <c r="AE445" s="689"/>
      <c r="AF445" s="689"/>
      <c r="AG445" s="689"/>
      <c r="AH445" s="689"/>
      <c r="AI445" s="689"/>
      <c r="AJ445" s="689"/>
      <c r="AK445" s="689"/>
      <c r="AL445" s="689"/>
      <c r="AM445" s="689"/>
      <c r="AN445" s="689"/>
      <c r="AO445" s="689"/>
      <c r="AP445" s="689"/>
      <c r="AQ445" s="689"/>
      <c r="AR445" s="689"/>
      <c r="AS445" s="689"/>
      <c r="AT445" s="689"/>
      <c r="AU445" s="689"/>
      <c r="AV445" s="689"/>
      <c r="AW445" s="689"/>
      <c r="AX445" s="689"/>
      <c r="AY445" s="689"/>
      <c r="AZ445" s="689"/>
      <c r="BA445" s="320"/>
      <c r="BB445" s="371"/>
      <c r="BC445" s="320"/>
      <c r="BD445" s="320"/>
      <c r="BE445" s="320"/>
      <c r="BF445" s="320"/>
      <c r="BG445" s="320"/>
      <c r="BH445" s="320"/>
      <c r="BI445" s="320"/>
      <c r="BJ445" s="320"/>
      <c r="BK445" s="320"/>
      <c r="BL445" s="320"/>
      <c r="BM445" s="320"/>
      <c r="BN445" s="320"/>
      <c r="BO445" s="320"/>
      <c r="BP445" s="320"/>
      <c r="BQ445" s="320"/>
      <c r="BR445" s="320"/>
      <c r="BS445" s="320"/>
      <c r="BT445" s="320"/>
      <c r="BU445" s="320"/>
      <c r="BV445" s="320"/>
      <c r="BW445" s="320"/>
      <c r="BX445" s="320"/>
      <c r="BY445" s="320"/>
      <c r="BZ445" s="321"/>
      <c r="CA445" s="321"/>
      <c r="CB445" s="321"/>
      <c r="CC445" s="321"/>
      <c r="CD445" s="321"/>
      <c r="CE445" s="321"/>
      <c r="CF445" s="321"/>
      <c r="CG445" s="321"/>
      <c r="CH445" s="321"/>
      <c r="CI445" s="321"/>
      <c r="CJ445" s="321"/>
      <c r="CK445" s="321"/>
      <c r="CL445" s="321"/>
      <c r="CM445" s="321"/>
      <c r="CN445" s="321"/>
      <c r="CO445" s="321"/>
      <c r="CP445" s="321"/>
      <c r="CQ445" s="321"/>
      <c r="CR445" s="321"/>
      <c r="CS445" s="321"/>
      <c r="CT445" s="321"/>
      <c r="CU445" s="321"/>
      <c r="CV445" s="321"/>
      <c r="CW445" s="321"/>
      <c r="CX445" s="321"/>
      <c r="CY445" s="321"/>
      <c r="CZ445" s="321"/>
    </row>
    <row r="446" s="416" customFormat="true" ht="25.15" customHeight="true" x14ac:dyDescent="0.2">
      <c r="C446" s="840" t="s">
        <v>227</v>
      </c>
      <c r="D446" s="837"/>
      <c r="E446" s="529">
        <v>5.7304929822715109E-2</v>
      </c>
      <c r="F446" s="509"/>
      <c r="G446" s="509"/>
      <c r="H446" s="840" t="s">
        <v>248</v>
      </c>
      <c r="I446" s="837"/>
      <c r="J446" s="530">
        <v>6.4552243539894222E-2</v>
      </c>
      <c r="K446" s="509"/>
      <c r="L446" s="509"/>
      <c r="M446" s="840" t="s">
        <v>249</v>
      </c>
      <c r="N446" s="837"/>
      <c r="O446" s="531">
        <v>-9.9514015168425424E-2</v>
      </c>
      <c r="P446" s="509"/>
      <c r="Q446" s="509"/>
      <c r="Z446" s="689"/>
      <c r="AA446" s="689"/>
      <c r="AB446" s="689"/>
      <c r="AC446" s="689"/>
      <c r="AD446" s="689"/>
      <c r="AE446" s="689"/>
      <c r="AF446" s="689"/>
      <c r="AG446" s="689"/>
      <c r="AH446" s="689"/>
      <c r="AI446" s="689"/>
      <c r="AJ446" s="689"/>
      <c r="AK446" s="689"/>
      <c r="AL446" s="689"/>
      <c r="AM446" s="689"/>
      <c r="AN446" s="689"/>
      <c r="AO446" s="689"/>
      <c r="AP446" s="689"/>
      <c r="AQ446" s="689"/>
      <c r="AR446" s="689"/>
      <c r="AS446" s="689"/>
      <c r="AT446" s="689"/>
      <c r="AU446" s="689"/>
      <c r="AV446" s="689"/>
      <c r="AW446" s="689"/>
      <c r="AX446" s="689"/>
      <c r="AY446" s="689"/>
      <c r="AZ446" s="689"/>
      <c r="BA446" s="320"/>
      <c r="BB446" s="371"/>
      <c r="BC446" s="320"/>
      <c r="BD446" s="320"/>
      <c r="BE446" s="320"/>
      <c r="BF446" s="320"/>
      <c r="BG446" s="320"/>
      <c r="BH446" s="320"/>
      <c r="BI446" s="320"/>
      <c r="BJ446" s="320"/>
      <c r="BK446" s="320"/>
      <c r="BL446" s="320"/>
      <c r="BM446" s="320"/>
      <c r="BN446" s="320"/>
      <c r="BO446" s="320"/>
      <c r="BP446" s="320"/>
      <c r="BQ446" s="320"/>
      <c r="BR446" s="320"/>
      <c r="BS446" s="320"/>
      <c r="BT446" s="320"/>
      <c r="BU446" s="320"/>
      <c r="BV446" s="320"/>
      <c r="BW446" s="320"/>
      <c r="BX446" s="320"/>
      <c r="BY446" s="320"/>
      <c r="BZ446" s="321"/>
      <c r="CA446" s="321"/>
      <c r="CB446" s="321"/>
      <c r="CC446" s="321"/>
      <c r="CD446" s="321"/>
      <c r="CE446" s="321"/>
      <c r="CF446" s="321"/>
      <c r="CG446" s="321"/>
      <c r="CH446" s="321"/>
      <c r="CI446" s="321"/>
      <c r="CJ446" s="321"/>
      <c r="CK446" s="321"/>
      <c r="CL446" s="321"/>
      <c r="CM446" s="321"/>
      <c r="CN446" s="321"/>
      <c r="CO446" s="321"/>
      <c r="CP446" s="321"/>
      <c r="CQ446" s="321"/>
      <c r="CR446" s="321"/>
      <c r="CS446" s="321"/>
      <c r="CT446" s="321"/>
      <c r="CU446" s="321"/>
      <c r="CV446" s="321"/>
      <c r="CW446" s="321"/>
      <c r="CX446" s="321"/>
      <c r="CY446" s="321"/>
      <c r="CZ446" s="321"/>
    </row>
    <row r="447" s="416" customFormat="true" ht="25.15" customHeight="true" x14ac:dyDescent="0.2">
      <c r="C447" s="840" t="s">
        <v>240</v>
      </c>
      <c r="D447" s="837"/>
      <c r="E447" s="529">
        <v>5.6293278776141542E-2</v>
      </c>
      <c r="F447" s="509"/>
      <c r="G447" s="509"/>
      <c r="H447" s="840" t="s">
        <v>250</v>
      </c>
      <c r="I447" s="837"/>
      <c r="J447" s="530">
        <v>5.9667143784302309E-2</v>
      </c>
      <c r="K447" s="509"/>
      <c r="L447" s="509"/>
      <c r="M447" s="840" t="s">
        <v>243</v>
      </c>
      <c r="N447" s="837"/>
      <c r="O447" s="531">
        <v>-9.5907775092577002E-2</v>
      </c>
      <c r="P447" s="509"/>
      <c r="Q447" s="509"/>
      <c r="Z447" s="689"/>
      <c r="AA447" s="689"/>
      <c r="AB447" s="689"/>
      <c r="AC447" s="689"/>
      <c r="AD447" s="689"/>
      <c r="AE447" s="689"/>
      <c r="AF447" s="689"/>
      <c r="AG447" s="689"/>
      <c r="AH447" s="689"/>
      <c r="AI447" s="689"/>
      <c r="AJ447" s="689"/>
      <c r="AK447" s="689"/>
      <c r="AL447" s="689"/>
      <c r="AM447" s="689"/>
      <c r="AN447" s="689"/>
      <c r="AO447" s="689"/>
      <c r="AP447" s="689"/>
      <c r="AQ447" s="689"/>
      <c r="AR447" s="689"/>
      <c r="AS447" s="689"/>
      <c r="AT447" s="689"/>
      <c r="AU447" s="689"/>
      <c r="AV447" s="689"/>
      <c r="AW447" s="689"/>
      <c r="AX447" s="689"/>
      <c r="AY447" s="689"/>
      <c r="AZ447" s="689"/>
      <c r="BA447" s="320"/>
      <c r="BB447" s="371"/>
      <c r="BC447" s="320"/>
      <c r="BD447" s="320"/>
      <c r="BE447" s="320"/>
      <c r="BF447" s="320"/>
      <c r="BG447" s="320"/>
      <c r="BH447" s="320"/>
      <c r="BI447" s="320"/>
      <c r="BJ447" s="320"/>
      <c r="BK447" s="320"/>
      <c r="BL447" s="320"/>
      <c r="BM447" s="320"/>
      <c r="BN447" s="320"/>
      <c r="BO447" s="320"/>
      <c r="BP447" s="320"/>
      <c r="BQ447" s="320"/>
      <c r="BR447" s="320"/>
      <c r="BS447" s="320"/>
      <c r="BT447" s="320"/>
      <c r="BU447" s="320"/>
      <c r="BV447" s="320"/>
      <c r="BW447" s="320"/>
      <c r="BX447" s="320"/>
      <c r="BY447" s="320"/>
      <c r="BZ447" s="321"/>
      <c r="CA447" s="321"/>
      <c r="CB447" s="321"/>
      <c r="CC447" s="321"/>
      <c r="CD447" s="321"/>
      <c r="CE447" s="321"/>
      <c r="CF447" s="321"/>
      <c r="CG447" s="321"/>
      <c r="CH447" s="321"/>
      <c r="CI447" s="321"/>
      <c r="CJ447" s="321"/>
      <c r="CK447" s="321"/>
      <c r="CL447" s="321"/>
      <c r="CM447" s="321"/>
      <c r="CN447" s="321"/>
      <c r="CO447" s="321"/>
      <c r="CP447" s="321"/>
      <c r="CQ447" s="321"/>
      <c r="CR447" s="321"/>
      <c r="CS447" s="321"/>
      <c r="CT447" s="321"/>
      <c r="CU447" s="321"/>
      <c r="CV447" s="321"/>
      <c r="CW447" s="321"/>
      <c r="CX447" s="321"/>
      <c r="CY447" s="321"/>
      <c r="CZ447" s="321"/>
    </row>
    <row r="448" s="416" customFormat="true" ht="25.15" customHeight="true" x14ac:dyDescent="0.2">
      <c r="C448" s="840" t="s">
        <v>251</v>
      </c>
      <c r="D448" s="837"/>
      <c r="E448" s="529">
        <v>-5.4087010996889007E-2</v>
      </c>
      <c r="F448" s="509"/>
      <c r="G448" s="509"/>
      <c r="H448" s="840" t="s">
        <v>252</v>
      </c>
      <c r="I448" s="837"/>
      <c r="J448" s="530">
        <v>5.6077137066612125E-2</v>
      </c>
      <c r="K448" s="509"/>
      <c r="L448" s="509"/>
      <c r="M448" s="840" t="s">
        <v>241</v>
      </c>
      <c r="N448" s="837"/>
      <c r="O448" s="531">
        <v>9.568785039402164E-2</v>
      </c>
      <c r="P448" s="509"/>
      <c r="Q448" s="509"/>
      <c r="Z448" s="689"/>
      <c r="AA448" s="689"/>
      <c r="AB448" s="689"/>
      <c r="AC448" s="689"/>
      <c r="AD448" s="689"/>
      <c r="AE448" s="689"/>
      <c r="AF448" s="689"/>
      <c r="AG448" s="689"/>
      <c r="AH448" s="689"/>
      <c r="AI448" s="689"/>
      <c r="AJ448" s="689"/>
      <c r="AK448" s="689"/>
      <c r="AL448" s="689"/>
      <c r="AM448" s="689"/>
      <c r="AN448" s="689"/>
      <c r="AO448" s="689"/>
      <c r="AP448" s="689"/>
      <c r="AQ448" s="689"/>
      <c r="AR448" s="689"/>
      <c r="AS448" s="689"/>
      <c r="AT448" s="689"/>
      <c r="AU448" s="689"/>
      <c r="AV448" s="689"/>
      <c r="AW448" s="689"/>
      <c r="AX448" s="689"/>
      <c r="AY448" s="689"/>
      <c r="AZ448" s="689"/>
      <c r="BA448" s="320"/>
      <c r="BB448" s="371"/>
      <c r="BC448" s="320"/>
      <c r="BD448" s="320"/>
      <c r="BE448" s="320"/>
      <c r="BF448" s="320"/>
      <c r="BG448" s="320"/>
      <c r="BH448" s="320"/>
      <c r="BI448" s="320"/>
      <c r="BJ448" s="320"/>
      <c r="BK448" s="320"/>
      <c r="BL448" s="320"/>
      <c r="BM448" s="320"/>
      <c r="BN448" s="320"/>
      <c r="BO448" s="320"/>
      <c r="BP448" s="320"/>
      <c r="BQ448" s="320"/>
      <c r="BR448" s="320"/>
      <c r="BS448" s="320"/>
      <c r="BT448" s="320"/>
      <c r="BU448" s="320"/>
      <c r="BV448" s="320"/>
      <c r="BW448" s="320"/>
      <c r="BX448" s="320"/>
      <c r="BY448" s="320"/>
      <c r="BZ448" s="321"/>
      <c r="CA448" s="321"/>
      <c r="CB448" s="321"/>
      <c r="CC448" s="321"/>
      <c r="CD448" s="321"/>
      <c r="CE448" s="321"/>
      <c r="CF448" s="321"/>
      <c r="CG448" s="321"/>
      <c r="CH448" s="321"/>
      <c r="CI448" s="321"/>
      <c r="CJ448" s="321"/>
      <c r="CK448" s="321"/>
      <c r="CL448" s="321"/>
      <c r="CM448" s="321"/>
      <c r="CN448" s="321"/>
      <c r="CO448" s="321"/>
      <c r="CP448" s="321"/>
      <c r="CQ448" s="321"/>
      <c r="CR448" s="321"/>
      <c r="CS448" s="321"/>
      <c r="CT448" s="321"/>
      <c r="CU448" s="321"/>
      <c r="CV448" s="321"/>
      <c r="CW448" s="321"/>
      <c r="CX448" s="321"/>
      <c r="CY448" s="321"/>
      <c r="CZ448" s="321"/>
    </row>
    <row r="449" s="416" customFormat="true" ht="25.15" customHeight="true" x14ac:dyDescent="0.2">
      <c r="C449" s="840" t="s">
        <v>253</v>
      </c>
      <c r="D449" s="837"/>
      <c r="E449" s="529">
        <v>4.7953750146914394E-2</v>
      </c>
      <c r="F449" s="509"/>
      <c r="G449" s="509"/>
      <c r="H449" s="840" t="s">
        <v>240</v>
      </c>
      <c r="I449" s="837"/>
      <c r="J449" s="530">
        <v>5.5148416333680651E-2</v>
      </c>
      <c r="K449" s="509"/>
      <c r="L449" s="509"/>
      <c r="M449" s="840" t="s">
        <v>228</v>
      </c>
      <c r="N449" s="837"/>
      <c r="O449" s="531">
        <v>9.3269658630283372E-2</v>
      </c>
      <c r="P449" s="509"/>
      <c r="Q449" s="509"/>
      <c r="Z449" s="689"/>
      <c r="AA449" s="689"/>
      <c r="AB449" s="689"/>
      <c r="AC449" s="689"/>
      <c r="AD449" s="689"/>
      <c r="AE449" s="689"/>
      <c r="AF449" s="689"/>
      <c r="AG449" s="689"/>
      <c r="AH449" s="689"/>
      <c r="AI449" s="689"/>
      <c r="AJ449" s="689"/>
      <c r="AK449" s="689"/>
      <c r="AL449" s="689"/>
      <c r="AM449" s="689"/>
      <c r="AN449" s="689"/>
      <c r="AO449" s="689"/>
      <c r="AP449" s="689"/>
      <c r="AQ449" s="689"/>
      <c r="AR449" s="689"/>
      <c r="AS449" s="689"/>
      <c r="AT449" s="689"/>
      <c r="AU449" s="689"/>
      <c r="AV449" s="689"/>
      <c r="AW449" s="689"/>
      <c r="AX449" s="689"/>
      <c r="AY449" s="689"/>
      <c r="AZ449" s="689"/>
      <c r="BA449" s="320"/>
      <c r="BB449" s="371"/>
      <c r="BC449" s="320"/>
      <c r="BD449" s="320"/>
      <c r="BE449" s="320"/>
      <c r="BF449" s="320"/>
      <c r="BG449" s="320"/>
      <c r="BH449" s="320"/>
      <c r="BI449" s="320"/>
      <c r="BJ449" s="320"/>
      <c r="BK449" s="320"/>
      <c r="BL449" s="320"/>
      <c r="BM449" s="320"/>
      <c r="BN449" s="320"/>
      <c r="BO449" s="320"/>
      <c r="BP449" s="320"/>
      <c r="BQ449" s="320"/>
      <c r="BR449" s="320"/>
      <c r="BS449" s="320"/>
      <c r="BT449" s="320"/>
      <c r="BU449" s="320"/>
      <c r="BV449" s="320"/>
      <c r="BW449" s="320"/>
      <c r="BX449" s="320"/>
      <c r="BY449" s="320"/>
      <c r="BZ449" s="321"/>
      <c r="CA449" s="321"/>
      <c r="CB449" s="321"/>
      <c r="CC449" s="321"/>
      <c r="CD449" s="321"/>
      <c r="CE449" s="321"/>
      <c r="CF449" s="321"/>
      <c r="CG449" s="321"/>
      <c r="CH449" s="321"/>
      <c r="CI449" s="321"/>
      <c r="CJ449" s="321"/>
      <c r="CK449" s="321"/>
      <c r="CL449" s="321"/>
      <c r="CM449" s="321"/>
      <c r="CN449" s="321"/>
      <c r="CO449" s="321"/>
      <c r="CP449" s="321"/>
      <c r="CQ449" s="321"/>
      <c r="CR449" s="321"/>
      <c r="CS449" s="321"/>
      <c r="CT449" s="321"/>
      <c r="CU449" s="321"/>
      <c r="CV449" s="321"/>
      <c r="CW449" s="321"/>
      <c r="CX449" s="321"/>
      <c r="CY449" s="321"/>
      <c r="CZ449" s="321"/>
    </row>
    <row r="450" s="416" customFormat="true" ht="25.15" customHeight="true" x14ac:dyDescent="0.2">
      <c r="C450" s="840" t="s">
        <v>254</v>
      </c>
      <c r="D450" s="837"/>
      <c r="E450" s="529">
        <v>4.1886307602926068E-2</v>
      </c>
      <c r="F450" s="509"/>
      <c r="G450" s="509"/>
      <c r="H450" s="840" t="s">
        <v>245</v>
      </c>
      <c r="I450" s="837"/>
      <c r="J450" s="530">
        <v>-5.1991143785555367E-2</v>
      </c>
      <c r="K450" s="509"/>
      <c r="L450" s="509"/>
      <c r="M450" s="840" t="s">
        <v>248</v>
      </c>
      <c r="N450" s="837"/>
      <c r="O450" s="531">
        <v>-9.1714237756725908E-2</v>
      </c>
      <c r="P450" s="509"/>
      <c r="Q450" s="509"/>
      <c r="Z450" s="689"/>
      <c r="AA450" s="689"/>
      <c r="AB450" s="689"/>
      <c r="AC450" s="689"/>
      <c r="AD450" s="689"/>
      <c r="AE450" s="689"/>
      <c r="AF450" s="689"/>
      <c r="AG450" s="689"/>
      <c r="AH450" s="689"/>
      <c r="AI450" s="689"/>
      <c r="AJ450" s="689"/>
      <c r="AK450" s="689"/>
      <c r="AL450" s="689"/>
      <c r="AM450" s="689"/>
      <c r="AN450" s="689"/>
      <c r="AO450" s="689"/>
      <c r="AP450" s="689"/>
      <c r="AQ450" s="689"/>
      <c r="AR450" s="689"/>
      <c r="AS450" s="689"/>
      <c r="AT450" s="689"/>
      <c r="AU450" s="689"/>
      <c r="AV450" s="689"/>
      <c r="AW450" s="689"/>
      <c r="AX450" s="689"/>
      <c r="AY450" s="689"/>
      <c r="AZ450" s="689"/>
      <c r="BA450" s="320"/>
      <c r="BB450" s="371"/>
      <c r="BC450" s="320"/>
      <c r="BD450" s="320"/>
      <c r="BE450" s="320"/>
      <c r="BF450" s="320"/>
      <c r="BG450" s="320"/>
      <c r="BH450" s="320"/>
      <c r="BI450" s="320"/>
      <c r="BJ450" s="320"/>
      <c r="BK450" s="320"/>
      <c r="BL450" s="320"/>
      <c r="BM450" s="320"/>
      <c r="BN450" s="320"/>
      <c r="BO450" s="320"/>
      <c r="BP450" s="320"/>
      <c r="BQ450" s="320"/>
      <c r="BR450" s="320"/>
      <c r="BS450" s="320"/>
      <c r="BT450" s="320"/>
      <c r="BU450" s="320"/>
      <c r="BV450" s="320"/>
      <c r="BW450" s="320"/>
      <c r="BX450" s="320"/>
      <c r="BY450" s="320"/>
      <c r="BZ450" s="321"/>
      <c r="CA450" s="321"/>
      <c r="CB450" s="321"/>
      <c r="CC450" s="321"/>
      <c r="CD450" s="321"/>
      <c r="CE450" s="321"/>
      <c r="CF450" s="321"/>
      <c r="CG450" s="321"/>
      <c r="CH450" s="321"/>
      <c r="CI450" s="321"/>
      <c r="CJ450" s="321"/>
      <c r="CK450" s="321"/>
      <c r="CL450" s="321"/>
      <c r="CM450" s="321"/>
      <c r="CN450" s="321"/>
      <c r="CO450" s="321"/>
      <c r="CP450" s="321"/>
      <c r="CQ450" s="321"/>
      <c r="CR450" s="321"/>
      <c r="CS450" s="321"/>
      <c r="CT450" s="321"/>
      <c r="CU450" s="321"/>
      <c r="CV450" s="321"/>
      <c r="CW450" s="321"/>
      <c r="CX450" s="321"/>
      <c r="CY450" s="321"/>
      <c r="CZ450" s="321"/>
    </row>
    <row r="451" s="416" customFormat="true" ht="25.15" customHeight="true" x14ac:dyDescent="0.2">
      <c r="C451" s="840" t="s">
        <v>255</v>
      </c>
      <c r="D451" s="837"/>
      <c r="E451" s="529">
        <v>4.0164611267188885E-2</v>
      </c>
      <c r="F451" s="509"/>
      <c r="G451" s="509"/>
      <c r="H451" s="840" t="s">
        <v>256</v>
      </c>
      <c r="I451" s="837"/>
      <c r="J451" s="530">
        <v>5.0420901960637268E-2</v>
      </c>
      <c r="K451" s="509"/>
      <c r="L451" s="509"/>
      <c r="M451" s="840" t="s">
        <v>257</v>
      </c>
      <c r="N451" s="837"/>
      <c r="O451" s="531">
        <v>8.8592516570048838E-2</v>
      </c>
      <c r="P451" s="509"/>
      <c r="Q451" s="509"/>
      <c r="Z451" s="689"/>
      <c r="AA451" s="689"/>
      <c r="AB451" s="689"/>
      <c r="AC451" s="689"/>
      <c r="AD451" s="689"/>
      <c r="AE451" s="689"/>
      <c r="AF451" s="689"/>
      <c r="AG451" s="689"/>
      <c r="AH451" s="689"/>
      <c r="AI451" s="689"/>
      <c r="AJ451" s="689"/>
      <c r="AK451" s="689"/>
      <c r="AL451" s="689"/>
      <c r="AM451" s="689"/>
      <c r="AN451" s="689"/>
      <c r="AO451" s="689"/>
      <c r="AP451" s="689"/>
      <c r="AQ451" s="689"/>
      <c r="AR451" s="689"/>
      <c r="AS451" s="689"/>
      <c r="AT451" s="689"/>
      <c r="AU451" s="689"/>
      <c r="AV451" s="689"/>
      <c r="AW451" s="689"/>
      <c r="AX451" s="689"/>
      <c r="AY451" s="689"/>
      <c r="AZ451" s="689"/>
      <c r="BA451" s="320"/>
      <c r="BB451" s="371"/>
      <c r="BC451" s="320"/>
      <c r="BD451" s="320"/>
      <c r="BE451" s="320"/>
      <c r="BF451" s="320"/>
      <c r="BG451" s="320"/>
      <c r="BH451" s="320"/>
      <c r="BI451" s="320"/>
      <c r="BJ451" s="320"/>
      <c r="BK451" s="320"/>
      <c r="BL451" s="320"/>
      <c r="BM451" s="320"/>
      <c r="BN451" s="320"/>
      <c r="BO451" s="320"/>
      <c r="BP451" s="320"/>
      <c r="BQ451" s="320"/>
      <c r="BR451" s="320"/>
      <c r="BS451" s="320"/>
      <c r="BT451" s="320"/>
      <c r="BU451" s="320"/>
      <c r="BV451" s="320"/>
      <c r="BW451" s="320"/>
      <c r="BX451" s="320"/>
      <c r="BY451" s="320"/>
      <c r="BZ451" s="321"/>
      <c r="CA451" s="321"/>
      <c r="CB451" s="321"/>
      <c r="CC451" s="321"/>
      <c r="CD451" s="321"/>
      <c r="CE451" s="321"/>
      <c r="CF451" s="321"/>
      <c r="CG451" s="321"/>
      <c r="CH451" s="321"/>
      <c r="CI451" s="321"/>
      <c r="CJ451" s="321"/>
      <c r="CK451" s="321"/>
      <c r="CL451" s="321"/>
      <c r="CM451" s="321"/>
      <c r="CN451" s="321"/>
      <c r="CO451" s="321"/>
      <c r="CP451" s="321"/>
      <c r="CQ451" s="321"/>
      <c r="CR451" s="321"/>
      <c r="CS451" s="321"/>
      <c r="CT451" s="321"/>
      <c r="CU451" s="321"/>
      <c r="CV451" s="321"/>
      <c r="CW451" s="321"/>
      <c r="CX451" s="321"/>
      <c r="CY451" s="321"/>
      <c r="CZ451" s="321"/>
    </row>
    <row r="452" s="416" customFormat="true" ht="25.15" customHeight="true" x14ac:dyDescent="0.2">
      <c r="C452" s="840" t="s">
        <v>257</v>
      </c>
      <c r="D452" s="837"/>
      <c r="E452" s="529">
        <v>3.8716020221347576E-2</v>
      </c>
      <c r="F452" s="509"/>
      <c r="G452" s="509"/>
      <c r="H452" s="840" t="s">
        <v>254</v>
      </c>
      <c r="I452" s="837"/>
      <c r="J452" s="530">
        <v>4.5089807577530179E-2</v>
      </c>
      <c r="K452" s="509"/>
      <c r="L452" s="509"/>
      <c r="M452" s="840" t="s">
        <v>255</v>
      </c>
      <c r="N452" s="837"/>
      <c r="O452" s="531">
        <v>8.0404637776996288E-2</v>
      </c>
      <c r="P452" s="509"/>
      <c r="Q452" s="509"/>
      <c r="Z452" s="689"/>
      <c r="AA452" s="689"/>
      <c r="AB452" s="689"/>
      <c r="AC452" s="689"/>
      <c r="AD452" s="689"/>
      <c r="AE452" s="689"/>
      <c r="AF452" s="689"/>
      <c r="AG452" s="689"/>
      <c r="AH452" s="689"/>
      <c r="AI452" s="689"/>
      <c r="AJ452" s="689"/>
      <c r="AK452" s="689"/>
      <c r="AL452" s="689"/>
      <c r="AM452" s="689"/>
      <c r="AN452" s="689"/>
      <c r="AO452" s="689"/>
      <c r="AP452" s="689"/>
      <c r="AQ452" s="689"/>
      <c r="AR452" s="689"/>
      <c r="AS452" s="689"/>
      <c r="AT452" s="689"/>
      <c r="AU452" s="689"/>
      <c r="AV452" s="689"/>
      <c r="AW452" s="689"/>
      <c r="AX452" s="689"/>
      <c r="AY452" s="689"/>
      <c r="AZ452" s="689"/>
      <c r="BA452" s="320"/>
      <c r="BB452" s="371"/>
      <c r="BC452" s="320"/>
      <c r="BD452" s="320"/>
      <c r="BE452" s="320"/>
      <c r="BF452" s="320"/>
      <c r="BG452" s="320"/>
      <c r="BH452" s="320"/>
      <c r="BI452" s="320"/>
      <c r="BJ452" s="320"/>
      <c r="BK452" s="320"/>
      <c r="BL452" s="320"/>
      <c r="BM452" s="320"/>
      <c r="BN452" s="320"/>
      <c r="BO452" s="320"/>
      <c r="BP452" s="320"/>
      <c r="BQ452" s="320"/>
      <c r="BR452" s="320"/>
      <c r="BS452" s="320"/>
      <c r="BT452" s="320"/>
      <c r="BU452" s="320"/>
      <c r="BV452" s="320"/>
      <c r="BW452" s="320"/>
      <c r="BX452" s="320"/>
      <c r="BY452" s="320"/>
      <c r="BZ452" s="321"/>
      <c r="CA452" s="321"/>
      <c r="CB452" s="321"/>
      <c r="CC452" s="321"/>
      <c r="CD452" s="321"/>
      <c r="CE452" s="321"/>
      <c r="CF452" s="321"/>
      <c r="CG452" s="321"/>
      <c r="CH452" s="321"/>
      <c r="CI452" s="321"/>
      <c r="CJ452" s="321"/>
      <c r="CK452" s="321"/>
      <c r="CL452" s="321"/>
      <c r="CM452" s="321"/>
      <c r="CN452" s="321"/>
      <c r="CO452" s="321"/>
      <c r="CP452" s="321"/>
      <c r="CQ452" s="321"/>
      <c r="CR452" s="321"/>
      <c r="CS452" s="321"/>
      <c r="CT452" s="321"/>
      <c r="CU452" s="321"/>
      <c r="CV452" s="321"/>
      <c r="CW452" s="321"/>
      <c r="CX452" s="321"/>
      <c r="CY452" s="321"/>
      <c r="CZ452" s="321"/>
    </row>
    <row r="453" s="416" customFormat="true" ht="25.15" customHeight="true" x14ac:dyDescent="0.2">
      <c r="C453" s="840" t="s">
        <v>233</v>
      </c>
      <c r="D453" s="837"/>
      <c r="E453" s="529">
        <v>-3.6417429304398619E-2</v>
      </c>
      <c r="F453" s="509"/>
      <c r="G453" s="509"/>
      <c r="H453" s="840" t="s">
        <v>249</v>
      </c>
      <c r="I453" s="837"/>
      <c r="J453" s="530">
        <v>4.373581680280024E-2</v>
      </c>
      <c r="K453" s="509"/>
      <c r="L453" s="509"/>
      <c r="M453" s="840" t="s">
        <v>253</v>
      </c>
      <c r="N453" s="837"/>
      <c r="O453" s="531">
        <v>7.7081667056292907E-2</v>
      </c>
      <c r="P453" s="509"/>
      <c r="Q453" s="509"/>
      <c r="Z453" s="689"/>
      <c r="AA453" s="689"/>
      <c r="AB453" s="689"/>
      <c r="AC453" s="689"/>
      <c r="AD453" s="689"/>
      <c r="AE453" s="689"/>
      <c r="AF453" s="689"/>
      <c r="AG453" s="689"/>
      <c r="AH453" s="689"/>
      <c r="AI453" s="689"/>
      <c r="AJ453" s="689"/>
      <c r="AK453" s="689"/>
      <c r="AL453" s="689"/>
      <c r="AM453" s="689"/>
      <c r="AN453" s="689"/>
      <c r="AO453" s="689"/>
      <c r="AP453" s="689"/>
      <c r="AQ453" s="689"/>
      <c r="AR453" s="689"/>
      <c r="AS453" s="689"/>
      <c r="AT453" s="689"/>
      <c r="AU453" s="689"/>
      <c r="AV453" s="689"/>
      <c r="AW453" s="689"/>
      <c r="AX453" s="689"/>
      <c r="AY453" s="689"/>
      <c r="AZ453" s="689"/>
      <c r="BA453" s="320"/>
      <c r="BB453" s="371"/>
      <c r="BC453" s="320"/>
      <c r="BD453" s="320"/>
      <c r="BE453" s="320"/>
      <c r="BF453" s="320"/>
      <c r="BG453" s="320"/>
      <c r="BH453" s="320"/>
      <c r="BI453" s="320"/>
      <c r="BJ453" s="320"/>
      <c r="BK453" s="320"/>
      <c r="BL453" s="320"/>
      <c r="BM453" s="320"/>
      <c r="BN453" s="320"/>
      <c r="BO453" s="320"/>
      <c r="BP453" s="320"/>
      <c r="BQ453" s="320"/>
      <c r="BR453" s="320"/>
      <c r="BS453" s="320"/>
      <c r="BT453" s="320"/>
      <c r="BU453" s="320"/>
      <c r="BV453" s="320"/>
      <c r="BW453" s="320"/>
      <c r="BX453" s="320"/>
      <c r="BY453" s="320"/>
      <c r="BZ453" s="321"/>
      <c r="CA453" s="321"/>
      <c r="CB453" s="321"/>
      <c r="CC453" s="321"/>
      <c r="CD453" s="321"/>
      <c r="CE453" s="321"/>
      <c r="CF453" s="321"/>
      <c r="CG453" s="321"/>
      <c r="CH453" s="321"/>
      <c r="CI453" s="321"/>
      <c r="CJ453" s="321"/>
      <c r="CK453" s="321"/>
      <c r="CL453" s="321"/>
      <c r="CM453" s="321"/>
      <c r="CN453" s="321"/>
      <c r="CO453" s="321"/>
      <c r="CP453" s="321"/>
      <c r="CQ453" s="321"/>
      <c r="CR453" s="321"/>
      <c r="CS453" s="321"/>
      <c r="CT453" s="321"/>
      <c r="CU453" s="321"/>
      <c r="CV453" s="321"/>
      <c r="CW453" s="321"/>
      <c r="CX453" s="321"/>
      <c r="CY453" s="321"/>
      <c r="CZ453" s="321"/>
    </row>
    <row r="454" s="416" customFormat="true" ht="25.15" customHeight="true" x14ac:dyDescent="0.2">
      <c r="C454" s="840" t="s">
        <v>258</v>
      </c>
      <c r="D454" s="837"/>
      <c r="E454" s="529">
        <v>-2.8910334211192715E-2</v>
      </c>
      <c r="F454" s="509"/>
      <c r="G454" s="509"/>
      <c r="H454" s="840" t="s">
        <v>233</v>
      </c>
      <c r="I454" s="837"/>
      <c r="J454" s="530">
        <v>4.1684855200110976E-2</v>
      </c>
      <c r="K454" s="509"/>
      <c r="L454" s="509"/>
      <c r="M454" s="840" t="s">
        <v>251</v>
      </c>
      <c r="N454" s="837"/>
      <c r="O454" s="531">
        <v>-7.6862853533315484E-2</v>
      </c>
      <c r="P454" s="509"/>
      <c r="Q454" s="509"/>
      <c r="Z454" s="689"/>
      <c r="AA454" s="689"/>
      <c r="AB454" s="689"/>
      <c r="AC454" s="689"/>
      <c r="AD454" s="689"/>
      <c r="AE454" s="689"/>
      <c r="AF454" s="689"/>
      <c r="AG454" s="689"/>
      <c r="AH454" s="689"/>
      <c r="AI454" s="689"/>
      <c r="AJ454" s="689"/>
      <c r="AK454" s="689"/>
      <c r="AL454" s="689"/>
      <c r="AM454" s="689"/>
      <c r="AN454" s="689"/>
      <c r="AO454" s="689"/>
      <c r="AP454" s="689"/>
      <c r="AQ454" s="689"/>
      <c r="AR454" s="689"/>
      <c r="AS454" s="689"/>
      <c r="AT454" s="689"/>
      <c r="AU454" s="689"/>
      <c r="AV454" s="689"/>
      <c r="AW454" s="689"/>
      <c r="AX454" s="689"/>
      <c r="AY454" s="689"/>
      <c r="AZ454" s="689"/>
      <c r="BA454" s="320"/>
      <c r="BB454" s="371"/>
      <c r="BC454" s="320"/>
      <c r="BD454" s="320"/>
      <c r="BE454" s="320"/>
      <c r="BF454" s="320"/>
      <c r="BG454" s="320"/>
      <c r="BH454" s="320"/>
      <c r="BI454" s="320"/>
      <c r="BJ454" s="320"/>
      <c r="BK454" s="320"/>
      <c r="BL454" s="320"/>
      <c r="BM454" s="320"/>
      <c r="BN454" s="320"/>
      <c r="BO454" s="320"/>
      <c r="BP454" s="320"/>
      <c r="BQ454" s="320"/>
      <c r="BR454" s="320"/>
      <c r="BS454" s="320"/>
      <c r="BT454" s="320"/>
      <c r="BU454" s="320"/>
      <c r="BV454" s="320"/>
      <c r="BW454" s="320"/>
      <c r="BX454" s="320"/>
      <c r="BY454" s="320"/>
      <c r="BZ454" s="321"/>
      <c r="CA454" s="321"/>
      <c r="CB454" s="321"/>
      <c r="CC454" s="321"/>
      <c r="CD454" s="321"/>
      <c r="CE454" s="321"/>
      <c r="CF454" s="321"/>
      <c r="CG454" s="321"/>
      <c r="CH454" s="321"/>
      <c r="CI454" s="321"/>
      <c r="CJ454" s="321"/>
      <c r="CK454" s="321"/>
      <c r="CL454" s="321"/>
      <c r="CM454" s="321"/>
      <c r="CN454" s="321"/>
      <c r="CO454" s="321"/>
      <c r="CP454" s="321"/>
      <c r="CQ454" s="321"/>
      <c r="CR454" s="321"/>
      <c r="CS454" s="321"/>
      <c r="CT454" s="321"/>
      <c r="CU454" s="321"/>
      <c r="CV454" s="321"/>
      <c r="CW454" s="321"/>
      <c r="CX454" s="321"/>
      <c r="CY454" s="321"/>
      <c r="CZ454" s="321"/>
    </row>
    <row r="455" s="416" customFormat="true" ht="25.15" customHeight="true" x14ac:dyDescent="0.2">
      <c r="C455" s="840" t="s">
        <v>259</v>
      </c>
      <c r="D455" s="837"/>
      <c r="E455" s="529">
        <v>2.6685092492901439E-2</v>
      </c>
      <c r="F455" s="509"/>
      <c r="G455" s="509"/>
      <c r="H455" s="840" t="s">
        <v>244</v>
      </c>
      <c r="I455" s="837"/>
      <c r="J455" s="530">
        <v>4.0779357784781457E-2</v>
      </c>
      <c r="K455" s="509"/>
      <c r="L455" s="509"/>
      <c r="M455" s="840" t="s">
        <v>246</v>
      </c>
      <c r="N455" s="837"/>
      <c r="O455" s="531">
        <v>-7.6744600827324844E-2</v>
      </c>
      <c r="P455" s="509"/>
      <c r="Q455" s="509"/>
      <c r="Z455" s="689"/>
      <c r="AA455" s="689"/>
      <c r="AB455" s="689"/>
      <c r="AC455" s="689"/>
      <c r="AD455" s="689"/>
      <c r="AE455" s="689"/>
      <c r="AF455" s="689"/>
      <c r="AG455" s="689"/>
      <c r="AH455" s="689"/>
      <c r="AI455" s="689"/>
      <c r="AJ455" s="689"/>
      <c r="AK455" s="689"/>
      <c r="AL455" s="689"/>
      <c r="AM455" s="689"/>
      <c r="AN455" s="689"/>
      <c r="AO455" s="689"/>
      <c r="AP455" s="689"/>
      <c r="AQ455" s="689"/>
      <c r="AR455" s="689"/>
      <c r="AS455" s="689"/>
      <c r="AT455" s="689"/>
      <c r="AU455" s="689"/>
      <c r="AV455" s="689"/>
      <c r="AW455" s="689"/>
      <c r="AX455" s="689"/>
      <c r="AY455" s="689"/>
      <c r="AZ455" s="689"/>
      <c r="BA455" s="320"/>
      <c r="BB455" s="371"/>
      <c r="BC455" s="320"/>
      <c r="BD455" s="320"/>
      <c r="BE455" s="320"/>
      <c r="BF455" s="320"/>
      <c r="BG455" s="320"/>
      <c r="BH455" s="320"/>
      <c r="BI455" s="320"/>
      <c r="BJ455" s="320"/>
      <c r="BK455" s="320"/>
      <c r="BL455" s="320"/>
      <c r="BM455" s="320"/>
      <c r="BN455" s="320"/>
      <c r="BO455" s="320"/>
      <c r="BP455" s="320"/>
      <c r="BQ455" s="320"/>
      <c r="BR455" s="320"/>
      <c r="BS455" s="320"/>
      <c r="BT455" s="320"/>
      <c r="BU455" s="320"/>
      <c r="BV455" s="320"/>
      <c r="BW455" s="320"/>
      <c r="BX455" s="320"/>
      <c r="BY455" s="320"/>
      <c r="BZ455" s="321"/>
      <c r="CA455" s="321"/>
      <c r="CB455" s="321"/>
      <c r="CC455" s="321"/>
      <c r="CD455" s="321"/>
      <c r="CE455" s="321"/>
      <c r="CF455" s="321"/>
      <c r="CG455" s="321"/>
      <c r="CH455" s="321"/>
      <c r="CI455" s="321"/>
      <c r="CJ455" s="321"/>
      <c r="CK455" s="321"/>
      <c r="CL455" s="321"/>
      <c r="CM455" s="321"/>
      <c r="CN455" s="321"/>
      <c r="CO455" s="321"/>
      <c r="CP455" s="321"/>
      <c r="CQ455" s="321"/>
      <c r="CR455" s="321"/>
      <c r="CS455" s="321"/>
      <c r="CT455" s="321"/>
      <c r="CU455" s="321"/>
      <c r="CV455" s="321"/>
      <c r="CW455" s="321"/>
      <c r="CX455" s="321"/>
      <c r="CY455" s="321"/>
      <c r="CZ455" s="321"/>
    </row>
    <row r="456" s="416" customFormat="true" ht="25.15" customHeight="true" x14ac:dyDescent="0.2">
      <c r="C456" s="840" t="s">
        <v>249</v>
      </c>
      <c r="D456" s="837"/>
      <c r="E456" s="529">
        <v>2.6297311730261341E-2</v>
      </c>
      <c r="F456" s="509"/>
      <c r="G456" s="509"/>
      <c r="H456" s="840" t="s">
        <v>260</v>
      </c>
      <c r="I456" s="837"/>
      <c r="J456" s="530">
        <v>3.966181084433499E-2</v>
      </c>
      <c r="K456" s="509"/>
      <c r="L456" s="509"/>
      <c r="M456" s="840" t="s">
        <v>252</v>
      </c>
      <c r="N456" s="837"/>
      <c r="O456" s="531">
        <v>-6.6898826131179326E-2</v>
      </c>
      <c r="P456" s="509"/>
      <c r="Q456" s="509"/>
      <c r="Z456" s="689"/>
      <c r="AA456" s="689"/>
      <c r="AB456" s="689"/>
      <c r="AC456" s="689"/>
      <c r="AD456" s="689"/>
      <c r="AE456" s="689"/>
      <c r="AF456" s="689"/>
      <c r="AG456" s="689"/>
      <c r="AH456" s="689"/>
      <c r="AI456" s="689"/>
      <c r="AJ456" s="689"/>
      <c r="AK456" s="689"/>
      <c r="AL456" s="689"/>
      <c r="AM456" s="689"/>
      <c r="AN456" s="689"/>
      <c r="AO456" s="689"/>
      <c r="AP456" s="689"/>
      <c r="AQ456" s="689"/>
      <c r="AR456" s="689"/>
      <c r="AS456" s="689"/>
      <c r="AT456" s="689"/>
      <c r="AU456" s="689"/>
      <c r="AV456" s="689"/>
      <c r="AW456" s="689"/>
      <c r="AX456" s="689"/>
      <c r="AY456" s="689"/>
      <c r="AZ456" s="689"/>
      <c r="BA456" s="320"/>
      <c r="BB456" s="371"/>
      <c r="BC456" s="320"/>
      <c r="BD456" s="320"/>
      <c r="BE456" s="320"/>
      <c r="BF456" s="320"/>
      <c r="BG456" s="320"/>
      <c r="BH456" s="320"/>
      <c r="BI456" s="320"/>
      <c r="BJ456" s="320"/>
      <c r="BK456" s="320"/>
      <c r="BL456" s="320"/>
      <c r="BM456" s="320"/>
      <c r="BN456" s="320"/>
      <c r="BO456" s="320"/>
      <c r="BP456" s="320"/>
      <c r="BQ456" s="320"/>
      <c r="BR456" s="320"/>
      <c r="BS456" s="320"/>
      <c r="BT456" s="320"/>
      <c r="BU456" s="320"/>
      <c r="BV456" s="320"/>
      <c r="BW456" s="320"/>
      <c r="BX456" s="320"/>
      <c r="BY456" s="320"/>
      <c r="BZ456" s="321"/>
      <c r="CA456" s="321"/>
      <c r="CB456" s="321"/>
      <c r="CC456" s="321"/>
      <c r="CD456" s="321"/>
      <c r="CE456" s="321"/>
      <c r="CF456" s="321"/>
      <c r="CG456" s="321"/>
      <c r="CH456" s="321"/>
      <c r="CI456" s="321"/>
      <c r="CJ456" s="321"/>
      <c r="CK456" s="321"/>
      <c r="CL456" s="321"/>
      <c r="CM456" s="321"/>
      <c r="CN456" s="321"/>
      <c r="CO456" s="321"/>
      <c r="CP456" s="321"/>
      <c r="CQ456" s="321"/>
      <c r="CR456" s="321"/>
      <c r="CS456" s="321"/>
      <c r="CT456" s="321"/>
      <c r="CU456" s="321"/>
      <c r="CV456" s="321"/>
      <c r="CW456" s="321"/>
      <c r="CX456" s="321"/>
      <c r="CY456" s="321"/>
      <c r="CZ456" s="321"/>
    </row>
    <row r="457" s="416" customFormat="true" ht="25.15" customHeight="true" x14ac:dyDescent="0.2">
      <c r="C457" s="840" t="s">
        <v>261</v>
      </c>
      <c r="D457" s="837"/>
      <c r="E457" s="529">
        <v>2.2932600865821384E-2</v>
      </c>
      <c r="F457" s="509"/>
      <c r="G457" s="509"/>
      <c r="H457" s="840" t="s">
        <v>262</v>
      </c>
      <c r="I457" s="837"/>
      <c r="J457" s="530">
        <v>-3.4890585475263122E-2</v>
      </c>
      <c r="K457" s="509"/>
      <c r="L457" s="509"/>
      <c r="M457" s="840" t="s">
        <v>236</v>
      </c>
      <c r="N457" s="837"/>
      <c r="O457" s="531">
        <v>-6.3853440427544858E-2</v>
      </c>
      <c r="P457" s="509"/>
      <c r="Q457" s="509"/>
      <c r="Z457" s="689"/>
      <c r="AA457" s="689"/>
      <c r="AB457" s="689"/>
      <c r="AC457" s="689"/>
      <c r="AD457" s="689"/>
      <c r="AE457" s="689"/>
      <c r="AF457" s="689"/>
      <c r="AG457" s="689"/>
      <c r="AH457" s="689"/>
      <c r="AI457" s="689"/>
      <c r="AJ457" s="689"/>
      <c r="AK457" s="689"/>
      <c r="AL457" s="689"/>
      <c r="AM457" s="689"/>
      <c r="AN457" s="689"/>
      <c r="AO457" s="689"/>
      <c r="AP457" s="689"/>
      <c r="AQ457" s="689"/>
      <c r="AR457" s="689"/>
      <c r="AS457" s="689"/>
      <c r="AT457" s="689"/>
      <c r="AU457" s="689"/>
      <c r="AV457" s="689"/>
      <c r="AW457" s="689"/>
      <c r="AX457" s="689"/>
      <c r="AY457" s="689"/>
      <c r="AZ457" s="689"/>
      <c r="BA457" s="320"/>
      <c r="BB457" s="371"/>
      <c r="BC457" s="320"/>
      <c r="BD457" s="320"/>
      <c r="BE457" s="320"/>
      <c r="BF457" s="320"/>
      <c r="BG457" s="320"/>
      <c r="BH457" s="320"/>
      <c r="BI457" s="320"/>
      <c r="BJ457" s="320"/>
      <c r="BK457" s="320"/>
      <c r="BL457" s="320"/>
      <c r="BM457" s="320"/>
      <c r="BN457" s="320"/>
      <c r="BO457" s="320"/>
      <c r="BP457" s="320"/>
      <c r="BQ457" s="320"/>
      <c r="BR457" s="320"/>
      <c r="BS457" s="320"/>
      <c r="BT457" s="320"/>
      <c r="BU457" s="320"/>
      <c r="BV457" s="320"/>
      <c r="BW457" s="320"/>
      <c r="BX457" s="320"/>
      <c r="BY457" s="320"/>
      <c r="BZ457" s="321"/>
      <c r="CA457" s="321"/>
      <c r="CB457" s="321"/>
      <c r="CC457" s="321"/>
      <c r="CD457" s="321"/>
      <c r="CE457" s="321"/>
      <c r="CF457" s="321"/>
      <c r="CG457" s="321"/>
      <c r="CH457" s="321"/>
      <c r="CI457" s="321"/>
      <c r="CJ457" s="321"/>
      <c r="CK457" s="321"/>
      <c r="CL457" s="321"/>
      <c r="CM457" s="321"/>
      <c r="CN457" s="321"/>
      <c r="CO457" s="321"/>
      <c r="CP457" s="321"/>
      <c r="CQ457" s="321"/>
      <c r="CR457" s="321"/>
      <c r="CS457" s="321"/>
      <c r="CT457" s="321"/>
      <c r="CU457" s="321"/>
      <c r="CV457" s="321"/>
      <c r="CW457" s="321"/>
      <c r="CX457" s="321"/>
      <c r="CY457" s="321"/>
      <c r="CZ457" s="321"/>
    </row>
    <row r="458" s="416" customFormat="true" ht="25.15" customHeight="true" x14ac:dyDescent="0.2">
      <c r="C458" s="840" t="s">
        <v>256</v>
      </c>
      <c r="D458" s="837"/>
      <c r="E458" s="529">
        <v>2.285103339903468E-2</v>
      </c>
      <c r="F458" s="509"/>
      <c r="G458" s="509"/>
      <c r="H458" s="840" t="s">
        <v>263</v>
      </c>
      <c r="I458" s="837"/>
      <c r="J458" s="530">
        <v>3.4618385916297546E-2</v>
      </c>
      <c r="K458" s="509"/>
      <c r="L458" s="509"/>
      <c r="M458" s="840" t="s">
        <v>229</v>
      </c>
      <c r="N458" s="837"/>
      <c r="O458" s="531">
        <v>6.1240593492596272E-2</v>
      </c>
      <c r="P458" s="509"/>
      <c r="Q458" s="509"/>
      <c r="Z458" s="689"/>
      <c r="AA458" s="689"/>
      <c r="AB458" s="689"/>
      <c r="AC458" s="689"/>
      <c r="AD458" s="689"/>
      <c r="AE458" s="689"/>
      <c r="AF458" s="689"/>
      <c r="AG458" s="689"/>
      <c r="AH458" s="689"/>
      <c r="AI458" s="689"/>
      <c r="AJ458" s="689"/>
      <c r="AK458" s="689"/>
      <c r="AL458" s="689"/>
      <c r="AM458" s="689"/>
      <c r="AN458" s="689"/>
      <c r="AO458" s="689"/>
      <c r="AP458" s="689"/>
      <c r="AQ458" s="689"/>
      <c r="AR458" s="689"/>
      <c r="AS458" s="689"/>
      <c r="AT458" s="689"/>
      <c r="AU458" s="689"/>
      <c r="AV458" s="689"/>
      <c r="AW458" s="689"/>
      <c r="AX458" s="689"/>
      <c r="AY458" s="689"/>
      <c r="AZ458" s="689"/>
      <c r="BA458" s="320"/>
      <c r="BB458" s="371"/>
      <c r="BC458" s="320"/>
      <c r="BD458" s="320"/>
      <c r="BE458" s="320"/>
      <c r="BF458" s="320"/>
      <c r="BG458" s="320"/>
      <c r="BH458" s="320"/>
      <c r="BI458" s="320"/>
      <c r="BJ458" s="320"/>
      <c r="BK458" s="320"/>
      <c r="BL458" s="320"/>
      <c r="BM458" s="320"/>
      <c r="BN458" s="320"/>
      <c r="BO458" s="320"/>
      <c r="BP458" s="320"/>
      <c r="BQ458" s="320"/>
      <c r="BR458" s="320"/>
      <c r="BS458" s="320"/>
      <c r="BT458" s="320"/>
      <c r="BU458" s="320"/>
      <c r="BV458" s="320"/>
      <c r="BW458" s="320"/>
      <c r="BX458" s="320"/>
      <c r="BY458" s="320"/>
      <c r="BZ458" s="321"/>
      <c r="CA458" s="321"/>
      <c r="CB458" s="321"/>
      <c r="CC458" s="321"/>
      <c r="CD458" s="321"/>
      <c r="CE458" s="321"/>
      <c r="CF458" s="321"/>
      <c r="CG458" s="321"/>
      <c r="CH458" s="321"/>
      <c r="CI458" s="321"/>
      <c r="CJ458" s="321"/>
      <c r="CK458" s="321"/>
      <c r="CL458" s="321"/>
      <c r="CM458" s="321"/>
      <c r="CN458" s="321"/>
      <c r="CO458" s="321"/>
      <c r="CP458" s="321"/>
      <c r="CQ458" s="321"/>
      <c r="CR458" s="321"/>
      <c r="CS458" s="321"/>
      <c r="CT458" s="321"/>
      <c r="CU458" s="321"/>
      <c r="CV458" s="321"/>
      <c r="CW458" s="321"/>
      <c r="CX458" s="321"/>
      <c r="CY458" s="321"/>
      <c r="CZ458" s="321"/>
    </row>
    <row r="459" s="416" customFormat="true" ht="25.15" customHeight="true" x14ac:dyDescent="0.2">
      <c r="C459" s="840" t="s">
        <v>264</v>
      </c>
      <c r="D459" s="837"/>
      <c r="E459" s="529">
        <v>1.4852902062534588E-2</v>
      </c>
      <c r="F459" s="509"/>
      <c r="G459" s="509"/>
      <c r="H459" s="840" t="s">
        <v>225</v>
      </c>
      <c r="I459" s="837"/>
      <c r="J459" s="530">
        <v>3.2777747794717864E-2</v>
      </c>
      <c r="K459" s="509"/>
      <c r="L459" s="509"/>
      <c r="M459" s="840" t="s">
        <v>245</v>
      </c>
      <c r="N459" s="837"/>
      <c r="O459" s="531">
        <v>-5.7237975115836191E-2</v>
      </c>
      <c r="P459" s="509"/>
      <c r="Q459" s="509"/>
      <c r="Z459" s="689"/>
      <c r="AA459" s="689"/>
      <c r="AB459" s="689"/>
      <c r="AC459" s="689"/>
      <c r="AD459" s="689"/>
      <c r="AE459" s="689"/>
      <c r="AF459" s="689"/>
      <c r="AG459" s="689"/>
      <c r="AH459" s="689"/>
      <c r="AI459" s="689"/>
      <c r="AJ459" s="689"/>
      <c r="AK459" s="689"/>
      <c r="AL459" s="689"/>
      <c r="AM459" s="689"/>
      <c r="AN459" s="689"/>
      <c r="AO459" s="689"/>
      <c r="AP459" s="689"/>
      <c r="AQ459" s="689"/>
      <c r="AR459" s="689"/>
      <c r="AS459" s="689"/>
      <c r="AT459" s="689"/>
      <c r="AU459" s="689"/>
      <c r="AV459" s="689"/>
      <c r="AW459" s="689"/>
      <c r="AX459" s="689"/>
      <c r="AY459" s="689"/>
      <c r="AZ459" s="689"/>
      <c r="BA459" s="320"/>
      <c r="BB459" s="371"/>
      <c r="BC459" s="320"/>
      <c r="BD459" s="320"/>
      <c r="BE459" s="320"/>
      <c r="BF459" s="320"/>
      <c r="BG459" s="320"/>
      <c r="BH459" s="320"/>
      <c r="BI459" s="320"/>
      <c r="BJ459" s="320"/>
      <c r="BK459" s="320"/>
      <c r="BL459" s="320"/>
      <c r="BM459" s="320"/>
      <c r="BN459" s="320"/>
      <c r="BO459" s="320"/>
      <c r="BP459" s="320"/>
      <c r="BQ459" s="320"/>
      <c r="BR459" s="320"/>
      <c r="BS459" s="320"/>
      <c r="BT459" s="320"/>
      <c r="BU459" s="320"/>
      <c r="BV459" s="320"/>
      <c r="BW459" s="320"/>
      <c r="BX459" s="320"/>
      <c r="BY459" s="320"/>
      <c r="BZ459" s="321"/>
      <c r="CA459" s="321"/>
      <c r="CB459" s="321"/>
      <c r="CC459" s="321"/>
      <c r="CD459" s="321"/>
      <c r="CE459" s="321"/>
      <c r="CF459" s="321"/>
      <c r="CG459" s="321"/>
      <c r="CH459" s="321"/>
      <c r="CI459" s="321"/>
      <c r="CJ459" s="321"/>
      <c r="CK459" s="321"/>
      <c r="CL459" s="321"/>
      <c r="CM459" s="321"/>
      <c r="CN459" s="321"/>
      <c r="CO459" s="321"/>
      <c r="CP459" s="321"/>
      <c r="CQ459" s="321"/>
      <c r="CR459" s="321"/>
      <c r="CS459" s="321"/>
      <c r="CT459" s="321"/>
      <c r="CU459" s="321"/>
      <c r="CV459" s="321"/>
      <c r="CW459" s="321"/>
      <c r="CX459" s="321"/>
      <c r="CY459" s="321"/>
      <c r="CZ459" s="321"/>
    </row>
    <row r="460" s="416" customFormat="true" ht="25.15" customHeight="true" x14ac:dyDescent="0.2">
      <c r="C460" s="840" t="s">
        <v>260</v>
      </c>
      <c r="D460" s="837"/>
      <c r="E460" s="529">
        <v>1.4383397074931239E-2</v>
      </c>
      <c r="F460" s="509"/>
      <c r="G460" s="509"/>
      <c r="H460" s="840" t="s">
        <v>247</v>
      </c>
      <c r="I460" s="837"/>
      <c r="J460" s="530">
        <v>-3.1435861312868289E-2</v>
      </c>
      <c r="K460" s="509"/>
      <c r="L460" s="509"/>
      <c r="M460" s="840" t="s">
        <v>258</v>
      </c>
      <c r="N460" s="837"/>
      <c r="O460" s="531">
        <v>-4.9049744367049362E-2</v>
      </c>
      <c r="P460" s="509"/>
      <c r="Q460" s="509"/>
      <c r="Z460" s="689"/>
      <c r="AA460" s="689"/>
      <c r="AB460" s="689"/>
      <c r="AC460" s="689"/>
      <c r="AD460" s="689"/>
      <c r="AE460" s="689"/>
      <c r="AF460" s="689"/>
      <c r="AG460" s="689"/>
      <c r="AH460" s="689"/>
      <c r="AI460" s="689"/>
      <c r="AJ460" s="689"/>
      <c r="AK460" s="689"/>
      <c r="AL460" s="689"/>
      <c r="AM460" s="689"/>
      <c r="AN460" s="689"/>
      <c r="AO460" s="689"/>
      <c r="AP460" s="689"/>
      <c r="AQ460" s="689"/>
      <c r="AR460" s="689"/>
      <c r="AS460" s="689"/>
      <c r="AT460" s="689"/>
      <c r="AU460" s="689"/>
      <c r="AV460" s="689"/>
      <c r="AW460" s="689"/>
      <c r="AX460" s="689"/>
      <c r="AY460" s="689"/>
      <c r="AZ460" s="689"/>
      <c r="BA460" s="320"/>
      <c r="BB460" s="371"/>
      <c r="BC460" s="320"/>
      <c r="BD460" s="320"/>
      <c r="BE460" s="320"/>
      <c r="BF460" s="320"/>
      <c r="BG460" s="320"/>
      <c r="BH460" s="320"/>
      <c r="BI460" s="320"/>
      <c r="BJ460" s="320"/>
      <c r="BK460" s="320"/>
      <c r="BL460" s="320"/>
      <c r="BM460" s="320"/>
      <c r="BN460" s="320"/>
      <c r="BO460" s="320"/>
      <c r="BP460" s="320"/>
      <c r="BQ460" s="320"/>
      <c r="BR460" s="320"/>
      <c r="BS460" s="320"/>
      <c r="BT460" s="320"/>
      <c r="BU460" s="320"/>
      <c r="BV460" s="320"/>
      <c r="BW460" s="320"/>
      <c r="BX460" s="320"/>
      <c r="BY460" s="320"/>
      <c r="BZ460" s="321"/>
      <c r="CA460" s="321"/>
      <c r="CB460" s="321"/>
      <c r="CC460" s="321"/>
      <c r="CD460" s="321"/>
      <c r="CE460" s="321"/>
      <c r="CF460" s="321"/>
      <c r="CG460" s="321"/>
      <c r="CH460" s="321"/>
      <c r="CI460" s="321"/>
      <c r="CJ460" s="321"/>
      <c r="CK460" s="321"/>
      <c r="CL460" s="321"/>
      <c r="CM460" s="321"/>
      <c r="CN460" s="321"/>
      <c r="CO460" s="321"/>
      <c r="CP460" s="321"/>
      <c r="CQ460" s="321"/>
      <c r="CR460" s="321"/>
      <c r="CS460" s="321"/>
      <c r="CT460" s="321"/>
      <c r="CU460" s="321"/>
      <c r="CV460" s="321"/>
      <c r="CW460" s="321"/>
      <c r="CX460" s="321"/>
      <c r="CY460" s="321"/>
      <c r="CZ460" s="321"/>
    </row>
    <row r="461" s="416" customFormat="true" ht="25.15" customHeight="true" x14ac:dyDescent="0.2">
      <c r="C461" s="840" t="s">
        <v>262</v>
      </c>
      <c r="D461" s="837"/>
      <c r="E461" s="529">
        <v>-1.1977068781142131E-2</v>
      </c>
      <c r="F461" s="509"/>
      <c r="G461" s="509"/>
      <c r="H461" s="840" t="s">
        <v>257</v>
      </c>
      <c r="I461" s="837"/>
      <c r="J461" s="530">
        <v>-3.1043370927134634E-2</v>
      </c>
      <c r="K461" s="509"/>
      <c r="L461" s="509"/>
      <c r="M461" s="840" t="s">
        <v>254</v>
      </c>
      <c r="N461" s="837"/>
      <c r="O461" s="531">
        <v>4.3057820337889866E-2</v>
      </c>
      <c r="P461" s="509"/>
      <c r="Q461" s="509"/>
      <c r="Z461" s="689"/>
      <c r="AA461" s="689"/>
      <c r="AB461" s="689"/>
      <c r="AC461" s="689"/>
      <c r="AD461" s="689"/>
      <c r="AE461" s="689"/>
      <c r="AF461" s="689"/>
      <c r="AG461" s="689"/>
      <c r="AH461" s="689"/>
      <c r="AI461" s="689"/>
      <c r="AJ461" s="689"/>
      <c r="AK461" s="689"/>
      <c r="AL461" s="689"/>
      <c r="AM461" s="689"/>
      <c r="AN461" s="689"/>
      <c r="AO461" s="689"/>
      <c r="AP461" s="689"/>
      <c r="AQ461" s="689"/>
      <c r="AR461" s="689"/>
      <c r="AS461" s="689"/>
      <c r="AT461" s="689"/>
      <c r="AU461" s="689"/>
      <c r="AV461" s="689"/>
      <c r="AW461" s="689"/>
      <c r="AX461" s="689"/>
      <c r="AY461" s="689"/>
      <c r="AZ461" s="689"/>
      <c r="BA461" s="320"/>
      <c r="BB461" s="371"/>
      <c r="BC461" s="320"/>
      <c r="BD461" s="320"/>
      <c r="BE461" s="320"/>
      <c r="BF461" s="320"/>
      <c r="BG461" s="320"/>
      <c r="BH461" s="320"/>
      <c r="BI461" s="320"/>
      <c r="BJ461" s="320"/>
      <c r="BK461" s="320"/>
      <c r="BL461" s="320"/>
      <c r="BM461" s="320"/>
      <c r="BN461" s="320"/>
      <c r="BO461" s="320"/>
      <c r="BP461" s="320"/>
      <c r="BQ461" s="320"/>
      <c r="BR461" s="320"/>
      <c r="BS461" s="320"/>
      <c r="BT461" s="320"/>
      <c r="BU461" s="320"/>
      <c r="BV461" s="320"/>
      <c r="BW461" s="320"/>
      <c r="BX461" s="320"/>
      <c r="BY461" s="320"/>
      <c r="BZ461" s="321"/>
      <c r="CA461" s="321"/>
      <c r="CB461" s="321"/>
      <c r="CC461" s="321"/>
      <c r="CD461" s="321"/>
      <c r="CE461" s="321"/>
      <c r="CF461" s="321"/>
      <c r="CG461" s="321"/>
      <c r="CH461" s="321"/>
      <c r="CI461" s="321"/>
      <c r="CJ461" s="321"/>
      <c r="CK461" s="321"/>
      <c r="CL461" s="321"/>
      <c r="CM461" s="321"/>
      <c r="CN461" s="321"/>
      <c r="CO461" s="321"/>
      <c r="CP461" s="321"/>
      <c r="CQ461" s="321"/>
      <c r="CR461" s="321"/>
      <c r="CS461" s="321"/>
      <c r="CT461" s="321"/>
      <c r="CU461" s="321"/>
      <c r="CV461" s="321"/>
      <c r="CW461" s="321"/>
      <c r="CX461" s="321"/>
      <c r="CY461" s="321"/>
      <c r="CZ461" s="321"/>
    </row>
    <row r="462" s="416" customFormat="true" ht="25.15" customHeight="true" x14ac:dyDescent="0.2">
      <c r="C462" s="840" t="s">
        <v>252</v>
      </c>
      <c r="D462" s="837"/>
      <c r="E462" s="529">
        <v>1.1829544356698984E-2</v>
      </c>
      <c r="F462" s="509"/>
      <c r="G462" s="509"/>
      <c r="H462" s="840" t="s">
        <v>255</v>
      </c>
      <c r="I462" s="837"/>
      <c r="J462" s="530">
        <v>-2.9366966214169642E-2</v>
      </c>
      <c r="K462" s="509"/>
      <c r="L462" s="509"/>
      <c r="M462" s="840" t="s">
        <v>222</v>
      </c>
      <c r="N462" s="837"/>
      <c r="O462" s="531">
        <v>3.2553896774624273E-2</v>
      </c>
      <c r="P462" s="509"/>
      <c r="Q462" s="509"/>
      <c r="Z462" s="689"/>
      <c r="AA462" s="689"/>
      <c r="AB462" s="689"/>
      <c r="AC462" s="689"/>
      <c r="AD462" s="689"/>
      <c r="AE462" s="689"/>
      <c r="AF462" s="689"/>
      <c r="AG462" s="689"/>
      <c r="AH462" s="689"/>
      <c r="AI462" s="689"/>
      <c r="AJ462" s="689"/>
      <c r="AK462" s="689"/>
      <c r="AL462" s="689"/>
      <c r="AM462" s="689"/>
      <c r="AN462" s="689"/>
      <c r="AO462" s="689"/>
      <c r="AP462" s="689"/>
      <c r="AQ462" s="689"/>
      <c r="AR462" s="689"/>
      <c r="AS462" s="689"/>
      <c r="AT462" s="689"/>
      <c r="AU462" s="689"/>
      <c r="AV462" s="689"/>
      <c r="AW462" s="689"/>
      <c r="AX462" s="689"/>
      <c r="AY462" s="689"/>
      <c r="AZ462" s="689"/>
      <c r="BA462" s="320"/>
      <c r="BB462" s="371"/>
      <c r="BC462" s="320"/>
      <c r="BD462" s="320"/>
      <c r="BE462" s="320"/>
      <c r="BF462" s="320"/>
      <c r="BG462" s="320"/>
      <c r="BH462" s="320"/>
      <c r="BI462" s="320"/>
      <c r="BJ462" s="320"/>
      <c r="BK462" s="320"/>
      <c r="BL462" s="320"/>
      <c r="BM462" s="320"/>
      <c r="BN462" s="320"/>
      <c r="BO462" s="320"/>
      <c r="BP462" s="320"/>
      <c r="BQ462" s="320"/>
      <c r="BR462" s="320"/>
      <c r="BS462" s="320"/>
      <c r="BT462" s="320"/>
      <c r="BU462" s="320"/>
      <c r="BV462" s="320"/>
      <c r="BW462" s="320"/>
      <c r="BX462" s="320"/>
      <c r="BY462" s="320"/>
      <c r="BZ462" s="321"/>
      <c r="CA462" s="321"/>
      <c r="CB462" s="321"/>
      <c r="CC462" s="321"/>
      <c r="CD462" s="321"/>
      <c r="CE462" s="321"/>
      <c r="CF462" s="321"/>
      <c r="CG462" s="321"/>
      <c r="CH462" s="321"/>
      <c r="CI462" s="321"/>
      <c r="CJ462" s="321"/>
      <c r="CK462" s="321"/>
      <c r="CL462" s="321"/>
      <c r="CM462" s="321"/>
      <c r="CN462" s="321"/>
      <c r="CO462" s="321"/>
      <c r="CP462" s="321"/>
      <c r="CQ462" s="321"/>
      <c r="CR462" s="321"/>
      <c r="CS462" s="321"/>
      <c r="CT462" s="321"/>
      <c r="CU462" s="321"/>
      <c r="CV462" s="321"/>
      <c r="CW462" s="321"/>
      <c r="CX462" s="321"/>
      <c r="CY462" s="321"/>
      <c r="CZ462" s="321"/>
    </row>
    <row r="463" s="416" customFormat="true" ht="25.15" customHeight="true" x14ac:dyDescent="0.2">
      <c r="C463" s="840" t="s">
        <v>265</v>
      </c>
      <c r="D463" s="837"/>
      <c r="E463" s="529">
        <v>-1.1233510510418118E-2</v>
      </c>
      <c r="F463" s="509"/>
      <c r="G463" s="509"/>
      <c r="H463" s="840" t="s">
        <v>261</v>
      </c>
      <c r="I463" s="837"/>
      <c r="J463" s="530">
        <v>2.6651427953772153E-2</v>
      </c>
      <c r="K463" s="509"/>
      <c r="L463" s="509"/>
      <c r="M463" s="840" t="s">
        <v>262</v>
      </c>
      <c r="N463" s="837"/>
      <c r="O463" s="531">
        <v>-2.022154379863849E-2</v>
      </c>
      <c r="P463" s="509"/>
      <c r="Q463" s="509"/>
      <c r="Z463" s="689"/>
      <c r="AA463" s="689"/>
      <c r="AB463" s="689"/>
      <c r="AC463" s="689"/>
      <c r="AD463" s="689"/>
      <c r="AE463" s="689"/>
      <c r="AF463" s="689"/>
      <c r="AG463" s="689"/>
      <c r="AH463" s="689"/>
      <c r="AI463" s="689"/>
      <c r="AJ463" s="689"/>
      <c r="AK463" s="689"/>
      <c r="AL463" s="689"/>
      <c r="AM463" s="689"/>
      <c r="AN463" s="689"/>
      <c r="AO463" s="689"/>
      <c r="AP463" s="689"/>
      <c r="AQ463" s="689"/>
      <c r="AR463" s="689"/>
      <c r="AS463" s="689"/>
      <c r="AT463" s="689"/>
      <c r="AU463" s="689"/>
      <c r="AV463" s="689"/>
      <c r="AW463" s="689"/>
      <c r="AX463" s="689"/>
      <c r="AY463" s="689"/>
      <c r="AZ463" s="689"/>
      <c r="BA463" s="320"/>
      <c r="BB463" s="371"/>
      <c r="BC463" s="320"/>
      <c r="BD463" s="320"/>
      <c r="BE463" s="320"/>
      <c r="BF463" s="320"/>
      <c r="BG463" s="320"/>
      <c r="BH463" s="320"/>
      <c r="BI463" s="320"/>
      <c r="BJ463" s="320"/>
      <c r="BK463" s="320"/>
      <c r="BL463" s="320"/>
      <c r="BM463" s="320"/>
      <c r="BN463" s="320"/>
      <c r="BO463" s="320"/>
      <c r="BP463" s="320"/>
      <c r="BQ463" s="320"/>
      <c r="BR463" s="320"/>
      <c r="BS463" s="320"/>
      <c r="BT463" s="320"/>
      <c r="BU463" s="320"/>
      <c r="BV463" s="320"/>
      <c r="BW463" s="320"/>
      <c r="BX463" s="320"/>
      <c r="BY463" s="320"/>
      <c r="BZ463" s="321"/>
      <c r="CA463" s="321"/>
      <c r="CB463" s="321"/>
      <c r="CC463" s="321"/>
      <c r="CD463" s="321"/>
      <c r="CE463" s="321"/>
      <c r="CF463" s="321"/>
      <c r="CG463" s="321"/>
      <c r="CH463" s="321"/>
      <c r="CI463" s="321"/>
      <c r="CJ463" s="321"/>
      <c r="CK463" s="321"/>
      <c r="CL463" s="321"/>
      <c r="CM463" s="321"/>
      <c r="CN463" s="321"/>
      <c r="CO463" s="321"/>
      <c r="CP463" s="321"/>
      <c r="CQ463" s="321"/>
      <c r="CR463" s="321"/>
      <c r="CS463" s="321"/>
      <c r="CT463" s="321"/>
      <c r="CU463" s="321"/>
      <c r="CV463" s="321"/>
      <c r="CW463" s="321"/>
      <c r="CX463" s="321"/>
      <c r="CY463" s="321"/>
      <c r="CZ463" s="321"/>
    </row>
    <row r="464" s="416" customFormat="true" ht="25.15" customHeight="true" x14ac:dyDescent="0.2">
      <c r="C464" s="840" t="s">
        <v>266</v>
      </c>
      <c r="D464" s="837"/>
      <c r="E464" s="529">
        <v>-1.0760367911604021E-2</v>
      </c>
      <c r="F464" s="509"/>
      <c r="G464" s="509"/>
      <c r="H464" s="840" t="s">
        <v>227</v>
      </c>
      <c r="I464" s="837"/>
      <c r="J464" s="530">
        <v>-1.7279167273920801E-2</v>
      </c>
      <c r="K464" s="509"/>
      <c r="L464" s="509"/>
      <c r="M464" s="840" t="s">
        <v>256</v>
      </c>
      <c r="N464" s="837"/>
      <c r="O464" s="531">
        <v>1.8323796659777413E-2</v>
      </c>
      <c r="P464" s="509"/>
      <c r="Q464" s="509"/>
      <c r="Z464" s="689"/>
      <c r="AA464" s="689"/>
      <c r="AB464" s="689"/>
      <c r="AC464" s="689"/>
      <c r="AD464" s="689"/>
      <c r="AE464" s="689"/>
      <c r="AF464" s="689"/>
      <c r="AG464" s="689"/>
      <c r="AH464" s="689"/>
      <c r="AI464" s="689"/>
      <c r="AJ464" s="689"/>
      <c r="AK464" s="689"/>
      <c r="AL464" s="689"/>
      <c r="AM464" s="689"/>
      <c r="AN464" s="689"/>
      <c r="AO464" s="689"/>
      <c r="AP464" s="689"/>
      <c r="AQ464" s="689"/>
      <c r="AR464" s="689"/>
      <c r="AS464" s="689"/>
      <c r="AT464" s="689"/>
      <c r="AU464" s="689"/>
      <c r="AV464" s="689"/>
      <c r="AW464" s="689"/>
      <c r="AX464" s="689"/>
      <c r="AY464" s="689"/>
      <c r="AZ464" s="689"/>
      <c r="BA464" s="320"/>
      <c r="BB464" s="371"/>
      <c r="BC464" s="320"/>
      <c r="BD464" s="320"/>
      <c r="BE464" s="320"/>
      <c r="BF464" s="320"/>
      <c r="BG464" s="320"/>
      <c r="BH464" s="320"/>
      <c r="BI464" s="320"/>
      <c r="BJ464" s="320"/>
      <c r="BK464" s="320"/>
      <c r="BL464" s="320"/>
      <c r="BM464" s="320"/>
      <c r="BN464" s="320"/>
      <c r="BO464" s="320"/>
      <c r="BP464" s="320"/>
      <c r="BQ464" s="320"/>
      <c r="BR464" s="320"/>
      <c r="BS464" s="320"/>
      <c r="BT464" s="320"/>
      <c r="BU464" s="320"/>
      <c r="BV464" s="320"/>
      <c r="BW464" s="320"/>
      <c r="BX464" s="320"/>
      <c r="BY464" s="320"/>
      <c r="BZ464" s="321"/>
      <c r="CA464" s="321"/>
      <c r="CB464" s="321"/>
      <c r="CC464" s="321"/>
      <c r="CD464" s="321"/>
      <c r="CE464" s="321"/>
      <c r="CF464" s="321"/>
      <c r="CG464" s="321"/>
      <c r="CH464" s="321"/>
      <c r="CI464" s="321"/>
      <c r="CJ464" s="321"/>
      <c r="CK464" s="321"/>
      <c r="CL464" s="321"/>
      <c r="CM464" s="321"/>
      <c r="CN464" s="321"/>
      <c r="CO464" s="321"/>
      <c r="CP464" s="321"/>
      <c r="CQ464" s="321"/>
      <c r="CR464" s="321"/>
      <c r="CS464" s="321"/>
      <c r="CT464" s="321"/>
      <c r="CU464" s="321"/>
      <c r="CV464" s="321"/>
      <c r="CW464" s="321"/>
      <c r="CX464" s="321"/>
      <c r="CY464" s="321"/>
      <c r="CZ464" s="321"/>
    </row>
    <row r="465" s="416" customFormat="true" ht="25.15" customHeight="true" x14ac:dyDescent="0.2">
      <c r="C465" s="840" t="s">
        <v>267</v>
      </c>
      <c r="D465" s="837"/>
      <c r="E465" s="529">
        <v>-7.8530540113932942E-3</v>
      </c>
      <c r="F465" s="509"/>
      <c r="G465" s="509"/>
      <c r="H465" s="840" t="s">
        <v>251</v>
      </c>
      <c r="I465" s="837"/>
      <c r="J465" s="530">
        <v>-1.5675839615582259E-2</v>
      </c>
      <c r="K465" s="509"/>
      <c r="L465" s="509"/>
      <c r="M465" s="840" t="s">
        <v>259</v>
      </c>
      <c r="N465" s="837"/>
      <c r="O465" s="531">
        <v>-1.4613405862377577E-2</v>
      </c>
      <c r="P465" s="509"/>
      <c r="Q465" s="509"/>
      <c r="Z465" s="689"/>
      <c r="AA465" s="689"/>
      <c r="AB465" s="689"/>
      <c r="AC465" s="689"/>
      <c r="AD465" s="689"/>
      <c r="AE465" s="689"/>
      <c r="AF465" s="689"/>
      <c r="AG465" s="689"/>
      <c r="AH465" s="689"/>
      <c r="AI465" s="689"/>
      <c r="AJ465" s="689"/>
      <c r="AK465" s="689"/>
      <c r="AL465" s="689"/>
      <c r="AM465" s="689"/>
      <c r="AN465" s="689"/>
      <c r="AO465" s="689"/>
      <c r="AP465" s="689"/>
      <c r="AQ465" s="689"/>
      <c r="AR465" s="689"/>
      <c r="AS465" s="689"/>
      <c r="AT465" s="689"/>
      <c r="AU465" s="689"/>
      <c r="AV465" s="689"/>
      <c r="AW465" s="689"/>
      <c r="AX465" s="689"/>
      <c r="AY465" s="689"/>
      <c r="AZ465" s="689"/>
      <c r="BA465" s="320"/>
      <c r="BB465" s="371"/>
      <c r="BC465" s="320"/>
      <c r="BD465" s="320"/>
      <c r="BE465" s="320"/>
      <c r="BF465" s="320"/>
      <c r="BG465" s="320"/>
      <c r="BH465" s="320"/>
      <c r="BI465" s="320"/>
      <c r="BJ465" s="320"/>
      <c r="BK465" s="320"/>
      <c r="BL465" s="320"/>
      <c r="BM465" s="320"/>
      <c r="BN465" s="320"/>
      <c r="BO465" s="320"/>
      <c r="BP465" s="320"/>
      <c r="BQ465" s="320"/>
      <c r="BR465" s="320"/>
      <c r="BS465" s="320"/>
      <c r="BT465" s="320"/>
      <c r="BU465" s="320"/>
      <c r="BV465" s="320"/>
      <c r="BW465" s="320"/>
      <c r="BX465" s="320"/>
      <c r="BY465" s="320"/>
      <c r="BZ465" s="321"/>
      <c r="CA465" s="321"/>
      <c r="CB465" s="321"/>
      <c r="CC465" s="321"/>
      <c r="CD465" s="321"/>
      <c r="CE465" s="321"/>
      <c r="CF465" s="321"/>
      <c r="CG465" s="321"/>
      <c r="CH465" s="321"/>
      <c r="CI465" s="321"/>
      <c r="CJ465" s="321"/>
      <c r="CK465" s="321"/>
      <c r="CL465" s="321"/>
      <c r="CM465" s="321"/>
      <c r="CN465" s="321"/>
      <c r="CO465" s="321"/>
      <c r="CP465" s="321"/>
      <c r="CQ465" s="321"/>
      <c r="CR465" s="321"/>
      <c r="CS465" s="321"/>
      <c r="CT465" s="321"/>
      <c r="CU465" s="321"/>
      <c r="CV465" s="321"/>
      <c r="CW465" s="321"/>
      <c r="CX465" s="321"/>
      <c r="CY465" s="321"/>
      <c r="CZ465" s="321"/>
    </row>
    <row r="466" s="416" customFormat="true" ht="25.15" customHeight="true" x14ac:dyDescent="0.2">
      <c r="C466" s="840" t="s">
        <v>268</v>
      </c>
      <c r="D466" s="837"/>
      <c r="E466" s="529">
        <v>5.8225698668269224E-3</v>
      </c>
      <c r="F466" s="509"/>
      <c r="G466" s="509"/>
      <c r="H466" s="840" t="s">
        <v>259</v>
      </c>
      <c r="I466" s="837"/>
      <c r="J466" s="530">
        <v>1.5301168006258923E-2</v>
      </c>
      <c r="K466" s="509"/>
      <c r="L466" s="509"/>
      <c r="M466" s="840" t="s">
        <v>263</v>
      </c>
      <c r="N466" s="837"/>
      <c r="O466" s="531">
        <v>-1.2239645095061383E-2</v>
      </c>
      <c r="P466" s="509"/>
      <c r="Q466" s="509"/>
      <c r="Z466" s="689"/>
      <c r="AA466" s="689"/>
      <c r="AB466" s="689"/>
      <c r="AC466" s="689"/>
      <c r="AD466" s="689"/>
      <c r="AE466" s="689"/>
      <c r="AF466" s="689"/>
      <c r="AG466" s="689"/>
      <c r="AH466" s="689"/>
      <c r="AI466" s="689"/>
      <c r="AJ466" s="689"/>
      <c r="AK466" s="689"/>
      <c r="AL466" s="689"/>
      <c r="AM466" s="689"/>
      <c r="AN466" s="689"/>
      <c r="AO466" s="689"/>
      <c r="AP466" s="689"/>
      <c r="AQ466" s="689"/>
      <c r="AR466" s="689"/>
      <c r="AS466" s="689"/>
      <c r="AT466" s="689"/>
      <c r="AU466" s="689"/>
      <c r="AV466" s="689"/>
      <c r="AW466" s="689"/>
      <c r="AX466" s="689"/>
      <c r="AY466" s="689"/>
      <c r="AZ466" s="689"/>
      <c r="BA466" s="320"/>
      <c r="BB466" s="371"/>
      <c r="BC466" s="320"/>
      <c r="BD466" s="320"/>
      <c r="BE466" s="320"/>
      <c r="BF466" s="320"/>
      <c r="BG466" s="320"/>
      <c r="BH466" s="320"/>
      <c r="BI466" s="320"/>
      <c r="BJ466" s="320"/>
      <c r="BK466" s="320"/>
      <c r="BL466" s="320"/>
      <c r="BM466" s="320"/>
      <c r="BN466" s="320"/>
      <c r="BO466" s="320"/>
      <c r="BP466" s="320"/>
      <c r="BQ466" s="320"/>
      <c r="BR466" s="320"/>
      <c r="BS466" s="320"/>
      <c r="BT466" s="320"/>
      <c r="BU466" s="320"/>
      <c r="BV466" s="320"/>
      <c r="BW466" s="320"/>
      <c r="BX466" s="320"/>
      <c r="BY466" s="320"/>
      <c r="BZ466" s="321"/>
      <c r="CA466" s="321"/>
      <c r="CB466" s="321"/>
      <c r="CC466" s="321"/>
      <c r="CD466" s="321"/>
      <c r="CE466" s="321"/>
      <c r="CF466" s="321"/>
      <c r="CG466" s="321"/>
      <c r="CH466" s="321"/>
      <c r="CI466" s="321"/>
      <c r="CJ466" s="321"/>
      <c r="CK466" s="321"/>
      <c r="CL466" s="321"/>
      <c r="CM466" s="321"/>
      <c r="CN466" s="321"/>
      <c r="CO466" s="321"/>
      <c r="CP466" s="321"/>
      <c r="CQ466" s="321"/>
      <c r="CR466" s="321"/>
      <c r="CS466" s="321"/>
      <c r="CT466" s="321"/>
      <c r="CU466" s="321"/>
      <c r="CV466" s="321"/>
      <c r="CW466" s="321"/>
      <c r="CX466" s="321"/>
      <c r="CY466" s="321"/>
      <c r="CZ466" s="321"/>
    </row>
    <row r="467" s="416" customFormat="true" ht="25.15" customHeight="true" x14ac:dyDescent="0.2">
      <c r="C467" s="840" t="s">
        <v>269</v>
      </c>
      <c r="D467" s="837"/>
      <c r="E467" s="529">
        <v>5.1348993409942069E-3</v>
      </c>
      <c r="F467" s="509"/>
      <c r="G467" s="509"/>
      <c r="H467" s="840" t="s">
        <v>269</v>
      </c>
      <c r="I467" s="837"/>
      <c r="J467" s="530">
        <v>1.4023744305868455E-2</v>
      </c>
      <c r="K467" s="509"/>
      <c r="L467" s="509"/>
      <c r="M467" s="840" t="s">
        <v>261</v>
      </c>
      <c r="N467" s="837"/>
      <c r="O467" s="531">
        <v>1.1444494577906916E-2</v>
      </c>
      <c r="P467" s="509"/>
      <c r="Q467" s="509"/>
      <c r="Z467" s="689"/>
      <c r="AA467" s="689"/>
      <c r="AB467" s="689"/>
      <c r="AC467" s="689"/>
      <c r="AD467" s="689"/>
      <c r="AE467" s="689"/>
      <c r="AF467" s="689"/>
      <c r="AG467" s="689"/>
      <c r="AH467" s="689"/>
      <c r="AI467" s="689"/>
      <c r="AJ467" s="689"/>
      <c r="AK467" s="689"/>
      <c r="AL467" s="689"/>
      <c r="AM467" s="689"/>
      <c r="AN467" s="689"/>
      <c r="AO467" s="689"/>
      <c r="AP467" s="689"/>
      <c r="AQ467" s="689"/>
      <c r="AR467" s="689"/>
      <c r="AS467" s="689"/>
      <c r="AT467" s="689"/>
      <c r="AU467" s="689"/>
      <c r="AV467" s="689"/>
      <c r="AW467" s="689"/>
      <c r="AX467" s="689"/>
      <c r="AY467" s="689"/>
      <c r="AZ467" s="689"/>
      <c r="BA467" s="320"/>
      <c r="BB467" s="371"/>
      <c r="BC467" s="320"/>
      <c r="BD467" s="320"/>
      <c r="BE467" s="320"/>
      <c r="BF467" s="320"/>
      <c r="BG467" s="320"/>
      <c r="BH467" s="320"/>
      <c r="BI467" s="320"/>
      <c r="BJ467" s="320"/>
      <c r="BK467" s="320"/>
      <c r="BL467" s="320"/>
      <c r="BM467" s="320"/>
      <c r="BN467" s="320"/>
      <c r="BO467" s="320"/>
      <c r="BP467" s="320"/>
      <c r="BQ467" s="320"/>
      <c r="BR467" s="320"/>
      <c r="BS467" s="320"/>
      <c r="BT467" s="320"/>
      <c r="BU467" s="320"/>
      <c r="BV467" s="320"/>
      <c r="BW467" s="320"/>
      <c r="BX467" s="320"/>
      <c r="BY467" s="320"/>
      <c r="BZ467" s="321"/>
      <c r="CA467" s="321"/>
      <c r="CB467" s="321"/>
      <c r="CC467" s="321"/>
      <c r="CD467" s="321"/>
      <c r="CE467" s="321"/>
      <c r="CF467" s="321"/>
      <c r="CG467" s="321"/>
      <c r="CH467" s="321"/>
      <c r="CI467" s="321"/>
      <c r="CJ467" s="321"/>
      <c r="CK467" s="321"/>
      <c r="CL467" s="321"/>
      <c r="CM467" s="321"/>
      <c r="CN467" s="321"/>
      <c r="CO467" s="321"/>
      <c r="CP467" s="321"/>
      <c r="CQ467" s="321"/>
      <c r="CR467" s="321"/>
      <c r="CS467" s="321"/>
      <c r="CT467" s="321"/>
      <c r="CU467" s="321"/>
      <c r="CV467" s="321"/>
      <c r="CW467" s="321"/>
      <c r="CX467" s="321"/>
      <c r="CY467" s="321"/>
      <c r="CZ467" s="321"/>
    </row>
    <row r="468" s="416" customFormat="true" ht="25.15" customHeight="true" x14ac:dyDescent="0.2">
      <c r="C468" s="840" t="s">
        <v>250</v>
      </c>
      <c r="D468" s="837"/>
      <c r="E468" s="529">
        <v>-4.011446233827755E-3</v>
      </c>
      <c r="F468" s="509"/>
      <c r="G468" s="509"/>
      <c r="H468" s="840" t="s">
        <v>253</v>
      </c>
      <c r="I468" s="837"/>
      <c r="J468" s="530">
        <v>1.3043407178346013E-2</v>
      </c>
      <c r="K468" s="509"/>
      <c r="L468" s="509"/>
      <c r="M468" s="840" t="s">
        <v>264</v>
      </c>
      <c r="N468" s="837"/>
      <c r="O468" s="531">
        <v>7.00700354033763E-3</v>
      </c>
      <c r="P468" s="509"/>
      <c r="Q468" s="509"/>
      <c r="Z468" s="689"/>
      <c r="AA468" s="689"/>
      <c r="AB468" s="689"/>
      <c r="AC468" s="689"/>
      <c r="AD468" s="689"/>
      <c r="AE468" s="689"/>
      <c r="AF468" s="689"/>
      <c r="AG468" s="689"/>
      <c r="AH468" s="689"/>
      <c r="AI468" s="689"/>
      <c r="AJ468" s="689"/>
      <c r="AK468" s="689"/>
      <c r="AL468" s="689"/>
      <c r="AM468" s="689"/>
      <c r="AN468" s="689"/>
      <c r="AO468" s="689"/>
      <c r="AP468" s="689"/>
      <c r="AQ468" s="689"/>
      <c r="AR468" s="689"/>
      <c r="AS468" s="689"/>
      <c r="AT468" s="689"/>
      <c r="AU468" s="689"/>
      <c r="AV468" s="689"/>
      <c r="AW468" s="689"/>
      <c r="AX468" s="689"/>
      <c r="AY468" s="689"/>
      <c r="AZ468" s="689"/>
      <c r="BA468" s="320"/>
      <c r="BB468" s="371"/>
      <c r="BC468" s="320"/>
      <c r="BD468" s="320"/>
      <c r="BE468" s="320"/>
      <c r="BF468" s="320"/>
      <c r="BG468" s="320"/>
      <c r="BH468" s="320"/>
      <c r="BI468" s="320"/>
      <c r="BJ468" s="320"/>
      <c r="BK468" s="320"/>
      <c r="BL468" s="320"/>
      <c r="BM468" s="320"/>
      <c r="BN468" s="320"/>
      <c r="BO468" s="320"/>
      <c r="BP468" s="320"/>
      <c r="BQ468" s="320"/>
      <c r="BR468" s="320"/>
      <c r="BS468" s="320"/>
      <c r="BT468" s="320"/>
      <c r="BU468" s="320"/>
      <c r="BV468" s="320"/>
      <c r="BW468" s="320"/>
      <c r="BX468" s="320"/>
      <c r="BY468" s="320"/>
      <c r="BZ468" s="321"/>
      <c r="CA468" s="321"/>
      <c r="CB468" s="321"/>
      <c r="CC468" s="321"/>
      <c r="CD468" s="321"/>
      <c r="CE468" s="321"/>
      <c r="CF468" s="321"/>
      <c r="CG468" s="321"/>
      <c r="CH468" s="321"/>
      <c r="CI468" s="321"/>
      <c r="CJ468" s="321"/>
      <c r="CK468" s="321"/>
      <c r="CL468" s="321"/>
      <c r="CM468" s="321"/>
      <c r="CN468" s="321"/>
      <c r="CO468" s="321"/>
      <c r="CP468" s="321"/>
      <c r="CQ468" s="321"/>
      <c r="CR468" s="321"/>
      <c r="CS468" s="321"/>
      <c r="CT468" s="321"/>
      <c r="CU468" s="321"/>
      <c r="CV468" s="321"/>
      <c r="CW468" s="321"/>
      <c r="CX468" s="321"/>
      <c r="CY468" s="321"/>
      <c r="CZ468" s="321"/>
    </row>
    <row r="469" s="416" customFormat="true" ht="25.15" customHeight="true" x14ac:dyDescent="0.2">
      <c r="C469" s="840" t="s">
        <v>270</v>
      </c>
      <c r="D469" s="837"/>
      <c r="E469" s="532">
        <v>-6.9915012642305524E-4</v>
      </c>
      <c r="F469" s="509"/>
      <c r="G469" s="509"/>
      <c r="H469" s="840" t="s">
        <v>265</v>
      </c>
      <c r="I469" s="837"/>
      <c r="J469" s="530">
        <v>-1.1466329174670019E-2</v>
      </c>
      <c r="K469" s="509"/>
      <c r="L469" s="509"/>
      <c r="M469" s="840" t="s">
        <v>268</v>
      </c>
      <c r="N469" s="837"/>
      <c r="O469" s="531">
        <v>6.2487342487078431E-3</v>
      </c>
      <c r="P469" s="509"/>
      <c r="Q469" s="509"/>
      <c r="Z469" s="689"/>
      <c r="AA469" s="689"/>
      <c r="AB469" s="689"/>
      <c r="AC469" s="689"/>
      <c r="AD469" s="689"/>
      <c r="AE469" s="689"/>
      <c r="AF469" s="689"/>
      <c r="AG469" s="689"/>
      <c r="AH469" s="689"/>
      <c r="AI469" s="689"/>
      <c r="AJ469" s="689"/>
      <c r="AK469" s="689"/>
      <c r="AL469" s="689"/>
      <c r="AM469" s="689"/>
      <c r="AN469" s="689"/>
      <c r="AO469" s="689"/>
      <c r="AP469" s="689"/>
      <c r="AQ469" s="689"/>
      <c r="AR469" s="689"/>
      <c r="AS469" s="689"/>
      <c r="AT469" s="689"/>
      <c r="AU469" s="689"/>
      <c r="AV469" s="689"/>
      <c r="AW469" s="689"/>
      <c r="AX469" s="689"/>
      <c r="AY469" s="689"/>
      <c r="AZ469" s="689"/>
      <c r="BA469" s="320"/>
      <c r="BB469" s="371"/>
      <c r="BC469" s="320"/>
      <c r="BD469" s="320"/>
      <c r="BE469" s="320"/>
      <c r="BF469" s="320"/>
      <c r="BG469" s="320"/>
      <c r="BH469" s="320"/>
      <c r="BI469" s="320"/>
      <c r="BJ469" s="320"/>
      <c r="BK469" s="320"/>
      <c r="BL469" s="320"/>
      <c r="BM469" s="320"/>
      <c r="BN469" s="320"/>
      <c r="BO469" s="320"/>
      <c r="BP469" s="320"/>
      <c r="BQ469" s="320"/>
      <c r="BR469" s="320"/>
      <c r="BS469" s="320"/>
      <c r="BT469" s="320"/>
      <c r="BU469" s="320"/>
      <c r="BV469" s="320"/>
      <c r="BW469" s="320"/>
      <c r="BX469" s="320"/>
      <c r="BY469" s="320"/>
      <c r="BZ469" s="321"/>
      <c r="CA469" s="321"/>
      <c r="CB469" s="321"/>
      <c r="CC469" s="321"/>
      <c r="CD469" s="321"/>
      <c r="CE469" s="321"/>
      <c r="CF469" s="321"/>
      <c r="CG469" s="321"/>
      <c r="CH469" s="321"/>
      <c r="CI469" s="321"/>
      <c r="CJ469" s="321"/>
      <c r="CK469" s="321"/>
      <c r="CL469" s="321"/>
      <c r="CM469" s="321"/>
      <c r="CN469" s="321"/>
      <c r="CO469" s="321"/>
      <c r="CP469" s="321"/>
      <c r="CQ469" s="321"/>
      <c r="CR469" s="321"/>
      <c r="CS469" s="321"/>
      <c r="CT469" s="321"/>
      <c r="CU469" s="321"/>
      <c r="CV469" s="321"/>
      <c r="CW469" s="321"/>
      <c r="CX469" s="321"/>
      <c r="CY469" s="321"/>
      <c r="CZ469" s="321"/>
    </row>
    <row r="470" s="416" customFormat="true" ht="25.15" customHeight="true" x14ac:dyDescent="0.2">
      <c r="C470" s="838"/>
      <c r="D470" s="837"/>
      <c r="E470" s="525"/>
      <c r="F470" s="509"/>
      <c r="G470" s="509"/>
      <c r="H470" s="840" t="s">
        <v>267</v>
      </c>
      <c r="I470" s="837"/>
      <c r="J470" s="530">
        <v>1.1312731164020833E-2</v>
      </c>
      <c r="K470" s="509"/>
      <c r="L470" s="509"/>
      <c r="M470" s="840" t="s">
        <v>267</v>
      </c>
      <c r="N470" s="837"/>
      <c r="O470" s="531">
        <v>-3.4573537209789226E-3</v>
      </c>
      <c r="P470" s="509"/>
      <c r="Q470" s="509"/>
      <c r="Z470" s="689"/>
      <c r="AA470" s="689"/>
      <c r="AB470" s="689"/>
      <c r="AC470" s="689"/>
      <c r="AD470" s="689"/>
      <c r="AE470" s="689"/>
      <c r="AF470" s="689"/>
      <c r="AG470" s="689"/>
      <c r="AH470" s="689"/>
      <c r="AI470" s="689"/>
      <c r="AJ470" s="689"/>
      <c r="AK470" s="689"/>
      <c r="AL470" s="689"/>
      <c r="AM470" s="689"/>
      <c r="AN470" s="689"/>
      <c r="AO470" s="689"/>
      <c r="AP470" s="689"/>
      <c r="AQ470" s="689"/>
      <c r="AR470" s="689"/>
      <c r="AS470" s="689"/>
      <c r="AT470" s="689"/>
      <c r="AU470" s="689"/>
      <c r="AV470" s="689"/>
      <c r="AW470" s="689"/>
      <c r="AX470" s="689"/>
      <c r="AY470" s="689"/>
      <c r="AZ470" s="689"/>
      <c r="BA470" s="320"/>
      <c r="BB470" s="371"/>
      <c r="BC470" s="320"/>
      <c r="BD470" s="320"/>
      <c r="BE470" s="320"/>
      <c r="BF470" s="320"/>
      <c r="BG470" s="320"/>
      <c r="BH470" s="320"/>
      <c r="BI470" s="320"/>
      <c r="BJ470" s="320"/>
      <c r="BK470" s="320"/>
      <c r="BL470" s="320"/>
      <c r="BM470" s="320"/>
      <c r="BN470" s="320"/>
      <c r="BO470" s="320"/>
      <c r="BP470" s="320"/>
      <c r="BQ470" s="320"/>
      <c r="BR470" s="320"/>
      <c r="BS470" s="320"/>
      <c r="BT470" s="320"/>
      <c r="BU470" s="320"/>
      <c r="BV470" s="320"/>
      <c r="BW470" s="320"/>
      <c r="BX470" s="320"/>
      <c r="BY470" s="320"/>
      <c r="BZ470" s="321"/>
      <c r="CA470" s="321"/>
      <c r="CB470" s="321"/>
      <c r="CC470" s="321"/>
      <c r="CD470" s="321"/>
      <c r="CE470" s="321"/>
      <c r="CF470" s="321"/>
      <c r="CG470" s="321"/>
      <c r="CH470" s="321"/>
      <c r="CI470" s="321"/>
      <c r="CJ470" s="321"/>
      <c r="CK470" s="321"/>
      <c r="CL470" s="321"/>
      <c r="CM470" s="321"/>
      <c r="CN470" s="321"/>
      <c r="CO470" s="321"/>
      <c r="CP470" s="321"/>
      <c r="CQ470" s="321"/>
      <c r="CR470" s="321"/>
      <c r="CS470" s="321"/>
      <c r="CT470" s="321"/>
      <c r="CU470" s="321"/>
      <c r="CV470" s="321"/>
      <c r="CW470" s="321"/>
      <c r="CX470" s="321"/>
      <c r="CY470" s="321"/>
      <c r="CZ470" s="321"/>
    </row>
    <row r="471" s="416" customFormat="true" ht="25.15" customHeight="true" x14ac:dyDescent="0.2">
      <c r="C471" s="838"/>
      <c r="D471" s="837"/>
      <c r="E471" s="525"/>
      <c r="F471" s="509"/>
      <c r="G471" s="509"/>
      <c r="H471" s="840" t="s">
        <v>268</v>
      </c>
      <c r="I471" s="837"/>
      <c r="J471" s="530">
        <v>-7.8917995241979972E-3</v>
      </c>
      <c r="K471" s="509"/>
      <c r="L471" s="509"/>
      <c r="M471" s="840" t="s">
        <v>250</v>
      </c>
      <c r="N471" s="837"/>
      <c r="O471" s="531">
        <v>2.9275488412648033E-3</v>
      </c>
      <c r="P471" s="509"/>
      <c r="Q471" s="509"/>
      <c r="Z471" s="689"/>
      <c r="AA471" s="689"/>
      <c r="AB471" s="689"/>
      <c r="AC471" s="689"/>
      <c r="AD471" s="689"/>
      <c r="AE471" s="689"/>
      <c r="AF471" s="689"/>
      <c r="AG471" s="689"/>
      <c r="AH471" s="689"/>
      <c r="AI471" s="689"/>
      <c r="AJ471" s="689"/>
      <c r="AK471" s="689"/>
      <c r="AL471" s="689"/>
      <c r="AM471" s="689"/>
      <c r="AN471" s="689"/>
      <c r="AO471" s="689"/>
      <c r="AP471" s="689"/>
      <c r="AQ471" s="689"/>
      <c r="AR471" s="689"/>
      <c r="AS471" s="689"/>
      <c r="AT471" s="689"/>
      <c r="AU471" s="689"/>
      <c r="AV471" s="689"/>
      <c r="AW471" s="689"/>
      <c r="AX471" s="689"/>
      <c r="AY471" s="689"/>
      <c r="AZ471" s="689"/>
      <c r="BA471" s="320"/>
      <c r="BB471" s="371"/>
      <c r="BC471" s="320"/>
      <c r="BD471" s="320"/>
      <c r="BE471" s="320"/>
      <c r="BF471" s="320"/>
      <c r="BG471" s="320"/>
      <c r="BH471" s="320"/>
      <c r="BI471" s="320"/>
      <c r="BJ471" s="320"/>
      <c r="BK471" s="320"/>
      <c r="BL471" s="320"/>
      <c r="BM471" s="320"/>
      <c r="BN471" s="320"/>
      <c r="BO471" s="320"/>
      <c r="BP471" s="320"/>
      <c r="BQ471" s="320"/>
      <c r="BR471" s="320"/>
      <c r="BS471" s="320"/>
      <c r="BT471" s="320"/>
      <c r="BU471" s="320"/>
      <c r="BV471" s="320"/>
      <c r="BW471" s="320"/>
      <c r="BX471" s="320"/>
      <c r="BY471" s="320"/>
      <c r="BZ471" s="321"/>
      <c r="CA471" s="321"/>
      <c r="CB471" s="321"/>
      <c r="CC471" s="321"/>
      <c r="CD471" s="321"/>
      <c r="CE471" s="321"/>
      <c r="CF471" s="321"/>
      <c r="CG471" s="321"/>
      <c r="CH471" s="321"/>
      <c r="CI471" s="321"/>
      <c r="CJ471" s="321"/>
      <c r="CK471" s="321"/>
      <c r="CL471" s="321"/>
      <c r="CM471" s="321"/>
      <c r="CN471" s="321"/>
      <c r="CO471" s="321"/>
      <c r="CP471" s="321"/>
      <c r="CQ471" s="321"/>
      <c r="CR471" s="321"/>
      <c r="CS471" s="321"/>
      <c r="CT471" s="321"/>
      <c r="CU471" s="321"/>
      <c r="CV471" s="321"/>
      <c r="CW471" s="321"/>
      <c r="CX471" s="321"/>
      <c r="CY471" s="321"/>
      <c r="CZ471" s="321"/>
    </row>
    <row r="472" s="416" customFormat="true" ht="25.15" customHeight="true" x14ac:dyDescent="0.2">
      <c r="C472" s="838"/>
      <c r="D472" s="837"/>
      <c r="E472" s="509"/>
      <c r="F472" s="509"/>
      <c r="G472" s="509"/>
      <c r="H472" s="840" t="s">
        <v>270</v>
      </c>
      <c r="I472" s="837"/>
      <c r="J472" s="530">
        <v>5.4398255546609185E-3</v>
      </c>
      <c r="K472" s="509"/>
      <c r="L472" s="509"/>
      <c r="M472" s="840" t="s">
        <v>266</v>
      </c>
      <c r="N472" s="837"/>
      <c r="O472" s="531">
        <v>2.6589197980924789E-3</v>
      </c>
      <c r="P472" s="509"/>
      <c r="Q472" s="509"/>
      <c r="Z472" s="689"/>
      <c r="AA472" s="689"/>
      <c r="AB472" s="689"/>
      <c r="AC472" s="689"/>
      <c r="AD472" s="689"/>
      <c r="AE472" s="689"/>
      <c r="AF472" s="689"/>
      <c r="AG472" s="689"/>
      <c r="AH472" s="689"/>
      <c r="AI472" s="689"/>
      <c r="AJ472" s="689"/>
      <c r="AK472" s="689"/>
      <c r="AL472" s="689"/>
      <c r="AM472" s="689"/>
      <c r="AN472" s="689"/>
      <c r="AO472" s="689"/>
      <c r="AP472" s="689"/>
      <c r="AQ472" s="689"/>
      <c r="AR472" s="689"/>
      <c r="AS472" s="689"/>
      <c r="AT472" s="689"/>
      <c r="AU472" s="689"/>
      <c r="AV472" s="689"/>
      <c r="AW472" s="689"/>
      <c r="AX472" s="689"/>
      <c r="AY472" s="689"/>
      <c r="AZ472" s="689"/>
      <c r="BA472" s="320"/>
      <c r="BB472" s="371"/>
      <c r="BC472" s="320"/>
      <c r="BD472" s="320"/>
      <c r="BE472" s="320"/>
      <c r="BF472" s="320"/>
      <c r="BG472" s="320"/>
      <c r="BH472" s="320"/>
      <c r="BI472" s="320"/>
      <c r="BJ472" s="320"/>
      <c r="BK472" s="320"/>
      <c r="BL472" s="320"/>
      <c r="BM472" s="320"/>
      <c r="BN472" s="320"/>
      <c r="BO472" s="320"/>
      <c r="BP472" s="320"/>
      <c r="BQ472" s="320"/>
      <c r="BR472" s="320"/>
      <c r="BS472" s="320"/>
      <c r="BT472" s="320"/>
      <c r="BU472" s="320"/>
      <c r="BV472" s="320"/>
      <c r="BW472" s="320"/>
      <c r="BX472" s="320"/>
      <c r="BY472" s="320"/>
      <c r="BZ472" s="321"/>
      <c r="CA472" s="321"/>
      <c r="CB472" s="321"/>
      <c r="CC472" s="321"/>
      <c r="CD472" s="321"/>
      <c r="CE472" s="321"/>
      <c r="CF472" s="321"/>
      <c r="CG472" s="321"/>
      <c r="CH472" s="321"/>
      <c r="CI472" s="321"/>
      <c r="CJ472" s="321"/>
      <c r="CK472" s="321"/>
      <c r="CL472" s="321"/>
      <c r="CM472" s="321"/>
      <c r="CN472" s="321"/>
      <c r="CO472" s="321"/>
      <c r="CP472" s="321"/>
      <c r="CQ472" s="321"/>
      <c r="CR472" s="321"/>
      <c r="CS472" s="321"/>
      <c r="CT472" s="321"/>
      <c r="CU472" s="321"/>
      <c r="CV472" s="321"/>
      <c r="CW472" s="321"/>
      <c r="CX472" s="321"/>
      <c r="CY472" s="321"/>
      <c r="CZ472" s="321"/>
    </row>
    <row r="473" s="416" customFormat="true" ht="25.15" customHeight="true" x14ac:dyDescent="0.2">
      <c r="C473" s="841" t="s">
        <v>271</v>
      </c>
      <c r="D473" s="837"/>
      <c r="E473" s="837"/>
      <c r="F473" s="509"/>
      <c r="G473" s="509"/>
      <c r="H473" s="840" t="s">
        <v>266</v>
      </c>
      <c r="I473" s="837"/>
      <c r="J473" s="530">
        <v>-5.1868292244763017E-3</v>
      </c>
      <c r="K473" s="509"/>
      <c r="L473" s="509"/>
      <c r="M473" s="840" t="s">
        <v>265</v>
      </c>
      <c r="N473" s="837"/>
      <c r="O473" s="531">
        <v>-2.5675067456822592E-3</v>
      </c>
      <c r="P473" s="509"/>
      <c r="Q473" s="509"/>
      <c r="Z473" s="689"/>
      <c r="AA473" s="689"/>
      <c r="AB473" s="689"/>
      <c r="AC473" s="689"/>
      <c r="AD473" s="689"/>
      <c r="AE473" s="689"/>
      <c r="AF473" s="689"/>
      <c r="AG473" s="689"/>
      <c r="AH473" s="689"/>
      <c r="AI473" s="689"/>
      <c r="AJ473" s="689"/>
      <c r="AK473" s="689"/>
      <c r="AL473" s="689"/>
      <c r="AM473" s="689"/>
      <c r="AN473" s="689"/>
      <c r="AO473" s="689"/>
      <c r="AP473" s="689"/>
      <c r="AQ473" s="689"/>
      <c r="AR473" s="689"/>
      <c r="AS473" s="689"/>
      <c r="AT473" s="689"/>
      <c r="AU473" s="689"/>
      <c r="AV473" s="689"/>
      <c r="AW473" s="689"/>
      <c r="AX473" s="689"/>
      <c r="AY473" s="689"/>
      <c r="AZ473" s="689"/>
      <c r="BA473" s="320"/>
      <c r="BB473" s="371"/>
      <c r="BC473" s="320"/>
      <c r="BD473" s="320"/>
      <c r="BE473" s="320"/>
      <c r="BF473" s="320"/>
      <c r="BG473" s="320"/>
      <c r="BH473" s="320"/>
      <c r="BI473" s="320"/>
      <c r="BJ473" s="320"/>
      <c r="BK473" s="320"/>
      <c r="BL473" s="320"/>
      <c r="BM473" s="320"/>
      <c r="BN473" s="320"/>
      <c r="BO473" s="320"/>
      <c r="BP473" s="320"/>
      <c r="BQ473" s="320"/>
      <c r="BR473" s="320"/>
      <c r="BS473" s="320"/>
      <c r="BT473" s="320"/>
      <c r="BU473" s="320"/>
      <c r="BV473" s="320"/>
      <c r="BW473" s="320"/>
      <c r="BX473" s="320"/>
      <c r="BY473" s="320"/>
      <c r="BZ473" s="321"/>
      <c r="CA473" s="321"/>
      <c r="CB473" s="321"/>
      <c r="CC473" s="321"/>
      <c r="CD473" s="321"/>
      <c r="CE473" s="321"/>
      <c r="CF473" s="321"/>
      <c r="CG473" s="321"/>
      <c r="CH473" s="321"/>
      <c r="CI473" s="321"/>
      <c r="CJ473" s="321"/>
      <c r="CK473" s="321"/>
      <c r="CL473" s="321"/>
      <c r="CM473" s="321"/>
      <c r="CN473" s="321"/>
      <c r="CO473" s="321"/>
      <c r="CP473" s="321"/>
      <c r="CQ473" s="321"/>
      <c r="CR473" s="321"/>
      <c r="CS473" s="321"/>
      <c r="CT473" s="321"/>
      <c r="CU473" s="321"/>
      <c r="CV473" s="321"/>
      <c r="CW473" s="321"/>
      <c r="CX473" s="321"/>
      <c r="CY473" s="321"/>
      <c r="CZ473" s="321"/>
    </row>
    <row r="474" s="416" customFormat="true" ht="25.15" customHeight="true" x14ac:dyDescent="0.2">
      <c r="C474" s="838"/>
      <c r="D474" s="837"/>
      <c r="E474" s="510" t="s">
        <v>272</v>
      </c>
      <c r="F474" s="509"/>
      <c r="G474" s="509"/>
      <c r="H474" s="840" t="s">
        <v>209</v>
      </c>
      <c r="I474" s="837"/>
      <c r="J474" s="530">
        <v>-4.7076267883395112E-3</v>
      </c>
      <c r="K474" s="509"/>
      <c r="L474" s="509"/>
      <c r="M474" s="840" t="s">
        <v>269</v>
      </c>
      <c r="N474" s="837"/>
      <c r="O474" s="531">
        <v>1.6413655692201299E-3</v>
      </c>
      <c r="P474" s="509"/>
      <c r="Q474" s="509"/>
      <c r="Z474" s="689"/>
      <c r="AA474" s="689"/>
      <c r="AB474" s="689"/>
      <c r="AC474" s="689"/>
      <c r="AD474" s="689"/>
      <c r="AE474" s="689"/>
      <c r="AF474" s="689"/>
      <c r="AG474" s="689"/>
      <c r="AH474" s="689"/>
      <c r="AI474" s="689"/>
      <c r="AJ474" s="689"/>
      <c r="AK474" s="689"/>
      <c r="AL474" s="689"/>
      <c r="AM474" s="689"/>
      <c r="AN474" s="689"/>
      <c r="AO474" s="689"/>
      <c r="AP474" s="689"/>
      <c r="AQ474" s="689"/>
      <c r="AR474" s="689"/>
      <c r="AS474" s="689"/>
      <c r="AT474" s="689"/>
      <c r="AU474" s="689"/>
      <c r="AV474" s="689"/>
      <c r="AW474" s="689"/>
      <c r="AX474" s="689"/>
      <c r="AY474" s="689"/>
      <c r="AZ474" s="689"/>
      <c r="BA474" s="320"/>
      <c r="BB474" s="371"/>
      <c r="BC474" s="320"/>
      <c r="BD474" s="320"/>
      <c r="BE474" s="320"/>
      <c r="BF474" s="320"/>
      <c r="BG474" s="320"/>
      <c r="BH474" s="320"/>
      <c r="BI474" s="320"/>
      <c r="BJ474" s="320"/>
      <c r="BK474" s="320"/>
      <c r="BL474" s="320"/>
      <c r="BM474" s="320"/>
      <c r="BN474" s="320"/>
      <c r="BO474" s="320"/>
      <c r="BP474" s="320"/>
      <c r="BQ474" s="320"/>
      <c r="BR474" s="320"/>
      <c r="BS474" s="320"/>
      <c r="BT474" s="320"/>
      <c r="BU474" s="320"/>
      <c r="BV474" s="320"/>
      <c r="BW474" s="320"/>
      <c r="BX474" s="320"/>
      <c r="BY474" s="320"/>
      <c r="BZ474" s="321"/>
      <c r="CA474" s="321"/>
      <c r="CB474" s="321"/>
      <c r="CC474" s="321"/>
      <c r="CD474" s="321"/>
      <c r="CE474" s="321"/>
      <c r="CF474" s="321"/>
      <c r="CG474" s="321"/>
      <c r="CH474" s="321"/>
      <c r="CI474" s="321"/>
      <c r="CJ474" s="321"/>
      <c r="CK474" s="321"/>
      <c r="CL474" s="321"/>
      <c r="CM474" s="321"/>
      <c r="CN474" s="321"/>
      <c r="CO474" s="321"/>
      <c r="CP474" s="321"/>
      <c r="CQ474" s="321"/>
      <c r="CR474" s="321"/>
      <c r="CS474" s="321"/>
      <c r="CT474" s="321"/>
      <c r="CU474" s="321"/>
      <c r="CV474" s="321"/>
      <c r="CW474" s="321"/>
      <c r="CX474" s="321"/>
      <c r="CY474" s="321"/>
      <c r="CZ474" s="321"/>
    </row>
    <row r="475" s="416" customFormat="true" ht="25.15" customHeight="true" x14ac:dyDescent="0.2">
      <c r="C475" s="840" t="s">
        <v>238</v>
      </c>
      <c r="D475" s="837"/>
      <c r="E475" s="526">
        <v>1.8024030348139396E-2</v>
      </c>
      <c r="F475" s="509"/>
      <c r="G475" s="509"/>
      <c r="H475" s="840" t="s">
        <v>264</v>
      </c>
      <c r="I475" s="837"/>
      <c r="J475" s="530">
        <v>-8.5882028331117145E-4</v>
      </c>
      <c r="K475" s="509"/>
      <c r="L475" s="509"/>
      <c r="M475" s="840" t="s">
        <v>270</v>
      </c>
      <c r="N475" s="837"/>
      <c r="O475" s="531">
        <v>1.0065928237609374E-3</v>
      </c>
      <c r="P475" s="509"/>
      <c r="Q475" s="509"/>
      <c r="Z475" s="689"/>
      <c r="AA475" s="689"/>
      <c r="AB475" s="689"/>
      <c r="AC475" s="689"/>
      <c r="AD475" s="689"/>
      <c r="AE475" s="689"/>
      <c r="AF475" s="689"/>
      <c r="AG475" s="689"/>
      <c r="AH475" s="689"/>
      <c r="AI475" s="689"/>
      <c r="AJ475" s="689"/>
      <c r="AK475" s="689"/>
      <c r="AL475" s="689"/>
      <c r="AM475" s="689"/>
      <c r="AN475" s="689"/>
      <c r="AO475" s="689"/>
      <c r="AP475" s="689"/>
      <c r="AQ475" s="689"/>
      <c r="AR475" s="689"/>
      <c r="AS475" s="689"/>
      <c r="AT475" s="689"/>
      <c r="AU475" s="689"/>
      <c r="AV475" s="689"/>
      <c r="AW475" s="689"/>
      <c r="AX475" s="689"/>
      <c r="AY475" s="689"/>
      <c r="AZ475" s="689"/>
      <c r="BA475" s="320"/>
      <c r="BB475" s="371"/>
      <c r="BC475" s="320"/>
      <c r="BD475" s="320"/>
      <c r="BE475" s="320"/>
      <c r="BF475" s="320"/>
      <c r="BG475" s="320"/>
      <c r="BH475" s="320"/>
      <c r="BI475" s="320"/>
      <c r="BJ475" s="320"/>
      <c r="BK475" s="320"/>
      <c r="BL475" s="320"/>
      <c r="BM475" s="320"/>
      <c r="BN475" s="320"/>
      <c r="BO475" s="320"/>
      <c r="BP475" s="320"/>
      <c r="BQ475" s="320"/>
      <c r="BR475" s="320"/>
      <c r="BS475" s="320"/>
      <c r="BT475" s="320"/>
      <c r="BU475" s="320"/>
      <c r="BV475" s="320"/>
      <c r="BW475" s="320"/>
      <c r="BX475" s="320"/>
      <c r="BY475" s="320"/>
      <c r="BZ475" s="321"/>
      <c r="CA475" s="321"/>
      <c r="CB475" s="321"/>
      <c r="CC475" s="321"/>
      <c r="CD475" s="321"/>
      <c r="CE475" s="321"/>
      <c r="CF475" s="321"/>
      <c r="CG475" s="321"/>
      <c r="CH475" s="321"/>
      <c r="CI475" s="321"/>
      <c r="CJ475" s="321"/>
      <c r="CK475" s="321"/>
      <c r="CL475" s="321"/>
      <c r="CM475" s="321"/>
      <c r="CN475" s="321"/>
      <c r="CO475" s="321"/>
      <c r="CP475" s="321"/>
      <c r="CQ475" s="321"/>
      <c r="CR475" s="321"/>
      <c r="CS475" s="321"/>
      <c r="CT475" s="321"/>
      <c r="CU475" s="321"/>
      <c r="CV475" s="321"/>
      <c r="CW475" s="321"/>
      <c r="CX475" s="321"/>
      <c r="CY475" s="321"/>
      <c r="CZ475" s="321"/>
    </row>
    <row r="476" s="416" customFormat="true" ht="25.15" customHeight="true" x14ac:dyDescent="0.2">
      <c r="C476" s="840" t="s">
        <v>240</v>
      </c>
      <c r="D476" s="837"/>
      <c r="E476" s="529">
        <v>3.1689332353683876E-3</v>
      </c>
      <c r="F476" s="509"/>
      <c r="G476" s="509"/>
      <c r="H476" s="840" t="s">
        <v>258</v>
      </c>
      <c r="I476" s="837"/>
      <c r="J476" s="533">
        <v>-3.3368098213846955E-4</v>
      </c>
      <c r="K476" s="509"/>
      <c r="L476" s="509"/>
      <c r="M476" s="840" t="s">
        <v>260</v>
      </c>
      <c r="N476" s="837"/>
      <c r="O476" s="534">
        <v>6.932934864482236E-4</v>
      </c>
      <c r="P476" s="509"/>
      <c r="Q476" s="509"/>
      <c r="Z476" s="689"/>
      <c r="AA476" s="689"/>
      <c r="AB476" s="689"/>
      <c r="AC476" s="689"/>
      <c r="AD476" s="689"/>
      <c r="AE476" s="689"/>
      <c r="AF476" s="689"/>
      <c r="AG476" s="689"/>
      <c r="AH476" s="689"/>
      <c r="AI476" s="689"/>
      <c r="AJ476" s="689"/>
      <c r="AK476" s="689"/>
      <c r="AL476" s="689"/>
      <c r="AM476" s="689"/>
      <c r="AN476" s="689"/>
      <c r="AO476" s="689"/>
      <c r="AP476" s="689"/>
      <c r="AQ476" s="689"/>
      <c r="AR476" s="689"/>
      <c r="AS476" s="689"/>
      <c r="AT476" s="689"/>
      <c r="AU476" s="689"/>
      <c r="AV476" s="689"/>
      <c r="AW476" s="689"/>
      <c r="AX476" s="689"/>
      <c r="AY476" s="689"/>
      <c r="AZ476" s="689"/>
      <c r="BA476" s="320"/>
      <c r="BB476" s="371"/>
      <c r="BC476" s="320"/>
      <c r="BD476" s="320"/>
      <c r="BE476" s="320"/>
      <c r="BF476" s="320"/>
      <c r="BG476" s="320"/>
      <c r="BH476" s="320"/>
      <c r="BI476" s="320"/>
      <c r="BJ476" s="320"/>
      <c r="BK476" s="320"/>
      <c r="BL476" s="320"/>
      <c r="BM476" s="320"/>
      <c r="BN476" s="320"/>
      <c r="BO476" s="320"/>
      <c r="BP476" s="320"/>
      <c r="BQ476" s="320"/>
      <c r="BR476" s="320"/>
      <c r="BS476" s="320"/>
      <c r="BT476" s="320"/>
      <c r="BU476" s="320"/>
      <c r="BV476" s="320"/>
      <c r="BW476" s="320"/>
      <c r="BX476" s="320"/>
      <c r="BY476" s="320"/>
      <c r="BZ476" s="321"/>
      <c r="CA476" s="321"/>
      <c r="CB476" s="321"/>
      <c r="CC476" s="321"/>
      <c r="CD476" s="321"/>
      <c r="CE476" s="321"/>
      <c r="CF476" s="321"/>
      <c r="CG476" s="321"/>
      <c r="CH476" s="321"/>
      <c r="CI476" s="321"/>
      <c r="CJ476" s="321"/>
      <c r="CK476" s="321"/>
      <c r="CL476" s="321"/>
      <c r="CM476" s="321"/>
      <c r="CN476" s="321"/>
      <c r="CO476" s="321"/>
      <c r="CP476" s="321"/>
      <c r="CQ476" s="321"/>
      <c r="CR476" s="321"/>
      <c r="CS476" s="321"/>
      <c r="CT476" s="321"/>
      <c r="CU476" s="321"/>
      <c r="CV476" s="321"/>
      <c r="CW476" s="321"/>
      <c r="CX476" s="321"/>
      <c r="CY476" s="321"/>
      <c r="CZ476" s="321"/>
    </row>
    <row r="477" s="416" customFormat="true" ht="25.15" customHeight="true" x14ac:dyDescent="0.2">
      <c r="C477" s="840" t="s">
        <v>268</v>
      </c>
      <c r="D477" s="837"/>
      <c r="E477" s="535">
        <v>3.3902319854080886E-5</v>
      </c>
      <c r="F477" s="509"/>
      <c r="G477" s="509"/>
      <c r="H477" s="838"/>
      <c r="I477" s="837"/>
      <c r="J477" s="525"/>
      <c r="K477" s="509"/>
      <c r="L477" s="509"/>
      <c r="M477" s="838"/>
      <c r="N477" s="837"/>
      <c r="O477" s="525"/>
      <c r="P477" s="509"/>
      <c r="Q477" s="509"/>
      <c r="Z477" s="689"/>
      <c r="AA477" s="689"/>
      <c r="AB477" s="689"/>
      <c r="AC477" s="689"/>
      <c r="AD477" s="689"/>
      <c r="AE477" s="689"/>
      <c r="AF477" s="689"/>
      <c r="AG477" s="689"/>
      <c r="AH477" s="689"/>
      <c r="AI477" s="689"/>
      <c r="AJ477" s="689"/>
      <c r="AK477" s="689"/>
      <c r="AL477" s="689"/>
      <c r="AM477" s="689"/>
      <c r="AN477" s="689"/>
      <c r="AO477" s="689"/>
      <c r="AP477" s="689"/>
      <c r="AQ477" s="689"/>
      <c r="AR477" s="689"/>
      <c r="AS477" s="689"/>
      <c r="AT477" s="689"/>
      <c r="AU477" s="689"/>
      <c r="AV477" s="689"/>
      <c r="AW477" s="689"/>
      <c r="AX477" s="689"/>
      <c r="AY477" s="689"/>
      <c r="AZ477" s="689"/>
      <c r="BA477" s="320"/>
      <c r="BB477" s="371"/>
      <c r="BC477" s="320"/>
      <c r="BD477" s="320"/>
      <c r="BE477" s="320"/>
      <c r="BF477" s="320"/>
      <c r="BG477" s="320"/>
      <c r="BH477" s="320"/>
      <c r="BI477" s="320"/>
      <c r="BJ477" s="320"/>
      <c r="BK477" s="320"/>
      <c r="BL477" s="320"/>
      <c r="BM477" s="320"/>
      <c r="BN477" s="320"/>
      <c r="BO477" s="320"/>
      <c r="BP477" s="320"/>
      <c r="BQ477" s="320"/>
      <c r="BR477" s="320"/>
      <c r="BS477" s="320"/>
      <c r="BT477" s="320"/>
      <c r="BU477" s="320"/>
      <c r="BV477" s="320"/>
      <c r="BW477" s="320"/>
      <c r="BX477" s="320"/>
      <c r="BY477" s="320"/>
      <c r="BZ477" s="321"/>
      <c r="CA477" s="321"/>
      <c r="CB477" s="321"/>
      <c r="CC477" s="321"/>
      <c r="CD477" s="321"/>
      <c r="CE477" s="321"/>
      <c r="CF477" s="321"/>
      <c r="CG477" s="321"/>
      <c r="CH477" s="321"/>
      <c r="CI477" s="321"/>
      <c r="CJ477" s="321"/>
      <c r="CK477" s="321"/>
      <c r="CL477" s="321"/>
      <c r="CM477" s="321"/>
      <c r="CN477" s="321"/>
      <c r="CO477" s="321"/>
      <c r="CP477" s="321"/>
      <c r="CQ477" s="321"/>
      <c r="CR477" s="321"/>
      <c r="CS477" s="321"/>
      <c r="CT477" s="321"/>
      <c r="CU477" s="321"/>
      <c r="CV477" s="321"/>
      <c r="CW477" s="321"/>
      <c r="CX477" s="321"/>
      <c r="CY477" s="321"/>
      <c r="CZ477" s="321"/>
    </row>
    <row r="478" s="416" customFormat="true" ht="25.15" customHeight="true" x14ac:dyDescent="0.2">
      <c r="C478" s="840" t="s">
        <v>199</v>
      </c>
      <c r="D478" s="837"/>
      <c r="E478" s="529">
        <v>0.23746726709133498</v>
      </c>
      <c r="F478" s="509"/>
      <c r="G478" s="509"/>
      <c r="H478" s="838"/>
      <c r="I478" s="837"/>
      <c r="J478" s="525"/>
      <c r="K478" s="509"/>
      <c r="L478" s="509"/>
      <c r="M478" s="838"/>
      <c r="N478" s="837"/>
      <c r="O478" s="525"/>
      <c r="P478" s="509"/>
      <c r="Q478" s="509"/>
      <c r="Z478" s="689"/>
      <c r="AA478" s="689"/>
      <c r="AB478" s="689"/>
      <c r="AC478" s="689"/>
      <c r="AD478" s="689"/>
      <c r="AE478" s="689"/>
      <c r="AF478" s="689"/>
      <c r="AG478" s="689"/>
      <c r="AH478" s="689"/>
      <c r="AI478" s="689"/>
      <c r="AJ478" s="689"/>
      <c r="AK478" s="689"/>
      <c r="AL478" s="689"/>
      <c r="AM478" s="689"/>
      <c r="AN478" s="689"/>
      <c r="AO478" s="689"/>
      <c r="AP478" s="689"/>
      <c r="AQ478" s="689"/>
      <c r="AR478" s="689"/>
      <c r="AS478" s="689"/>
      <c r="AT478" s="689"/>
      <c r="AU478" s="689"/>
      <c r="AV478" s="689"/>
      <c r="AW478" s="689"/>
      <c r="AX478" s="689"/>
      <c r="AY478" s="689"/>
      <c r="AZ478" s="689"/>
      <c r="BA478" s="320"/>
      <c r="BB478" s="371"/>
      <c r="BC478" s="320"/>
      <c r="BD478" s="320"/>
      <c r="BE478" s="320"/>
      <c r="BF478" s="320"/>
      <c r="BG478" s="320"/>
      <c r="BH478" s="320"/>
      <c r="BI478" s="320"/>
      <c r="BJ478" s="320"/>
      <c r="BK478" s="320"/>
      <c r="BL478" s="320"/>
      <c r="BM478" s="320"/>
      <c r="BN478" s="320"/>
      <c r="BO478" s="320"/>
      <c r="BP478" s="320"/>
      <c r="BQ478" s="320"/>
      <c r="BR478" s="320"/>
      <c r="BS478" s="320"/>
      <c r="BT478" s="320"/>
      <c r="BU478" s="320"/>
      <c r="BV478" s="320"/>
      <c r="BW478" s="320"/>
      <c r="BX478" s="320"/>
      <c r="BY478" s="320"/>
      <c r="BZ478" s="321"/>
      <c r="CA478" s="321"/>
      <c r="CB478" s="321"/>
      <c r="CC478" s="321"/>
      <c r="CD478" s="321"/>
      <c r="CE478" s="321"/>
      <c r="CF478" s="321"/>
      <c r="CG478" s="321"/>
      <c r="CH478" s="321"/>
      <c r="CI478" s="321"/>
      <c r="CJ478" s="321"/>
      <c r="CK478" s="321"/>
      <c r="CL478" s="321"/>
      <c r="CM478" s="321"/>
      <c r="CN478" s="321"/>
      <c r="CO478" s="321"/>
      <c r="CP478" s="321"/>
      <c r="CQ478" s="321"/>
      <c r="CR478" s="321"/>
      <c r="CS478" s="321"/>
      <c r="CT478" s="321"/>
      <c r="CU478" s="321"/>
      <c r="CV478" s="321"/>
      <c r="CW478" s="321"/>
      <c r="CX478" s="321"/>
      <c r="CY478" s="321"/>
      <c r="CZ478" s="321"/>
    </row>
    <row r="479" s="416" customFormat="true" ht="25.15" customHeight="true" x14ac:dyDescent="0.2">
      <c r="C479" s="840" t="s">
        <v>264</v>
      </c>
      <c r="D479" s="837"/>
      <c r="E479" s="529">
        <v>2.2060869967924422E-4</v>
      </c>
      <c r="F479" s="509"/>
      <c r="G479" s="509"/>
      <c r="H479" s="838"/>
      <c r="I479" s="837"/>
      <c r="J479" s="509"/>
      <c r="K479" s="509"/>
      <c r="L479" s="509"/>
      <c r="M479" s="838"/>
      <c r="N479" s="837"/>
      <c r="O479" s="509"/>
      <c r="P479" s="509"/>
      <c r="Q479" s="509"/>
      <c r="Z479" s="689"/>
      <c r="AA479" s="689"/>
      <c r="AB479" s="689"/>
      <c r="AC479" s="689"/>
      <c r="AD479" s="689"/>
      <c r="AE479" s="689"/>
      <c r="AF479" s="689"/>
      <c r="AG479" s="689"/>
      <c r="AH479" s="689"/>
      <c r="AI479" s="689"/>
      <c r="AJ479" s="689"/>
      <c r="AK479" s="689"/>
      <c r="AL479" s="689"/>
      <c r="AM479" s="689"/>
      <c r="AN479" s="689"/>
      <c r="AO479" s="689"/>
      <c r="AP479" s="689"/>
      <c r="AQ479" s="689"/>
      <c r="AR479" s="689"/>
      <c r="AS479" s="689"/>
      <c r="AT479" s="689"/>
      <c r="AU479" s="689"/>
      <c r="AV479" s="689"/>
      <c r="AW479" s="689"/>
      <c r="AX479" s="689"/>
      <c r="AY479" s="689"/>
      <c r="AZ479" s="689"/>
      <c r="BA479" s="320"/>
      <c r="BB479" s="371"/>
      <c r="BC479" s="320"/>
      <c r="BD479" s="320"/>
      <c r="BE479" s="320"/>
      <c r="BF479" s="320"/>
      <c r="BG479" s="320"/>
      <c r="BH479" s="320"/>
      <c r="BI479" s="320"/>
      <c r="BJ479" s="320"/>
      <c r="BK479" s="320"/>
      <c r="BL479" s="320"/>
      <c r="BM479" s="320"/>
      <c r="BN479" s="320"/>
      <c r="BO479" s="320"/>
      <c r="BP479" s="320"/>
      <c r="BQ479" s="320"/>
      <c r="BR479" s="320"/>
      <c r="BS479" s="320"/>
      <c r="BT479" s="320"/>
      <c r="BU479" s="320"/>
      <c r="BV479" s="320"/>
      <c r="BW479" s="320"/>
      <c r="BX479" s="320"/>
      <c r="BY479" s="320"/>
      <c r="BZ479" s="321"/>
      <c r="CA479" s="321"/>
      <c r="CB479" s="321"/>
      <c r="CC479" s="321"/>
      <c r="CD479" s="321"/>
      <c r="CE479" s="321"/>
      <c r="CF479" s="321"/>
      <c r="CG479" s="321"/>
      <c r="CH479" s="321"/>
      <c r="CI479" s="321"/>
      <c r="CJ479" s="321"/>
      <c r="CK479" s="321"/>
      <c r="CL479" s="321"/>
      <c r="CM479" s="321"/>
      <c r="CN479" s="321"/>
      <c r="CO479" s="321"/>
      <c r="CP479" s="321"/>
      <c r="CQ479" s="321"/>
      <c r="CR479" s="321"/>
      <c r="CS479" s="321"/>
      <c r="CT479" s="321"/>
      <c r="CU479" s="321"/>
      <c r="CV479" s="321"/>
      <c r="CW479" s="321"/>
      <c r="CX479" s="321"/>
      <c r="CY479" s="321"/>
      <c r="CZ479" s="321"/>
    </row>
    <row r="480" s="416" customFormat="true" ht="25.15" customHeight="true" x14ac:dyDescent="0.2">
      <c r="C480" s="840" t="s">
        <v>262</v>
      </c>
      <c r="D480" s="837"/>
      <c r="E480" s="529">
        <v>1.4345017658820943E-4</v>
      </c>
      <c r="F480" s="509"/>
      <c r="G480" s="509"/>
      <c r="H480" s="841" t="s">
        <v>271</v>
      </c>
      <c r="I480" s="837"/>
      <c r="J480" s="837"/>
      <c r="K480" s="509"/>
      <c r="L480" s="509"/>
      <c r="M480" s="841" t="s">
        <v>271</v>
      </c>
      <c r="N480" s="837"/>
      <c r="O480" s="837"/>
      <c r="P480" s="509"/>
      <c r="Q480" s="509"/>
      <c r="Z480" s="689"/>
      <c r="AA480" s="689"/>
      <c r="AB480" s="689"/>
      <c r="AC480" s="689"/>
      <c r="AD480" s="689"/>
      <c r="AE480" s="689"/>
      <c r="AF480" s="689"/>
      <c r="AG480" s="689"/>
      <c r="AH480" s="689"/>
      <c r="AI480" s="689"/>
      <c r="AJ480" s="689"/>
      <c r="AK480" s="689"/>
      <c r="AL480" s="689"/>
      <c r="AM480" s="689"/>
      <c r="AN480" s="689"/>
      <c r="AO480" s="689"/>
      <c r="AP480" s="689"/>
      <c r="AQ480" s="689"/>
      <c r="AR480" s="689"/>
      <c r="AS480" s="689"/>
      <c r="AT480" s="689"/>
      <c r="AU480" s="689"/>
      <c r="AV480" s="689"/>
      <c r="AW480" s="689"/>
      <c r="AX480" s="689"/>
      <c r="AY480" s="689"/>
      <c r="AZ480" s="689"/>
      <c r="BA480" s="320"/>
      <c r="BB480" s="371"/>
      <c r="BC480" s="320"/>
      <c r="BD480" s="320"/>
      <c r="BE480" s="320"/>
      <c r="BF480" s="320"/>
      <c r="BG480" s="320"/>
      <c r="BH480" s="320"/>
      <c r="BI480" s="320"/>
      <c r="BJ480" s="320"/>
      <c r="BK480" s="320"/>
      <c r="BL480" s="320"/>
      <c r="BM480" s="320"/>
      <c r="BN480" s="320"/>
      <c r="BO480" s="320"/>
      <c r="BP480" s="320"/>
      <c r="BQ480" s="320"/>
      <c r="BR480" s="320"/>
      <c r="BS480" s="320"/>
      <c r="BT480" s="320"/>
      <c r="BU480" s="320"/>
      <c r="BV480" s="320"/>
      <c r="BW480" s="320"/>
      <c r="BX480" s="320"/>
      <c r="BY480" s="320"/>
      <c r="BZ480" s="321"/>
      <c r="CA480" s="321"/>
      <c r="CB480" s="321"/>
      <c r="CC480" s="321"/>
      <c r="CD480" s="321"/>
      <c r="CE480" s="321"/>
      <c r="CF480" s="321"/>
      <c r="CG480" s="321"/>
      <c r="CH480" s="321"/>
      <c r="CI480" s="321"/>
      <c r="CJ480" s="321"/>
      <c r="CK480" s="321"/>
      <c r="CL480" s="321"/>
      <c r="CM480" s="321"/>
      <c r="CN480" s="321"/>
      <c r="CO480" s="321"/>
      <c r="CP480" s="321"/>
      <c r="CQ480" s="321"/>
      <c r="CR480" s="321"/>
      <c r="CS480" s="321"/>
      <c r="CT480" s="321"/>
      <c r="CU480" s="321"/>
      <c r="CV480" s="321"/>
      <c r="CW480" s="321"/>
      <c r="CX480" s="321"/>
      <c r="CY480" s="321"/>
      <c r="CZ480" s="321"/>
    </row>
    <row r="481" s="416" customFormat="true" ht="25.15" customHeight="true" x14ac:dyDescent="0.2">
      <c r="C481" s="840" t="s">
        <v>220</v>
      </c>
      <c r="D481" s="837"/>
      <c r="E481" s="529">
        <v>2.0237197016849964E-2</v>
      </c>
      <c r="F481" s="509"/>
      <c r="G481" s="509"/>
      <c r="H481" s="838"/>
      <c r="I481" s="837"/>
      <c r="J481" s="511" t="s">
        <v>272</v>
      </c>
      <c r="K481" s="509"/>
      <c r="L481" s="509"/>
      <c r="M481" s="838"/>
      <c r="N481" s="837"/>
      <c r="O481" s="512" t="s">
        <v>272</v>
      </c>
      <c r="P481" s="509"/>
      <c r="Q481" s="509"/>
      <c r="Z481" s="689"/>
      <c r="AA481" s="689"/>
      <c r="AB481" s="689"/>
      <c r="AC481" s="689"/>
      <c r="AD481" s="689"/>
      <c r="AE481" s="689"/>
      <c r="AF481" s="689"/>
      <c r="AG481" s="689"/>
      <c r="AH481" s="689"/>
      <c r="AI481" s="689"/>
      <c r="AJ481" s="689"/>
      <c r="AK481" s="689"/>
      <c r="AL481" s="689"/>
      <c r="AM481" s="689"/>
      <c r="AN481" s="689"/>
      <c r="AO481" s="689"/>
      <c r="AP481" s="689"/>
      <c r="AQ481" s="689"/>
      <c r="AR481" s="689"/>
      <c r="AS481" s="689"/>
      <c r="AT481" s="689"/>
      <c r="AU481" s="689"/>
      <c r="AV481" s="689"/>
      <c r="AW481" s="689"/>
      <c r="AX481" s="689"/>
      <c r="AY481" s="689"/>
      <c r="AZ481" s="689"/>
      <c r="BA481" s="320"/>
      <c r="BB481" s="371"/>
      <c r="BC481" s="320"/>
      <c r="BD481" s="320"/>
      <c r="BE481" s="320"/>
      <c r="BF481" s="320"/>
      <c r="BG481" s="320"/>
      <c r="BH481" s="320"/>
      <c r="BI481" s="320"/>
      <c r="BJ481" s="320"/>
      <c r="BK481" s="320"/>
      <c r="BL481" s="320"/>
      <c r="BM481" s="320"/>
      <c r="BN481" s="320"/>
      <c r="BO481" s="320"/>
      <c r="BP481" s="320"/>
      <c r="BQ481" s="320"/>
      <c r="BR481" s="320"/>
      <c r="BS481" s="320"/>
      <c r="BT481" s="320"/>
      <c r="BU481" s="320"/>
      <c r="BV481" s="320"/>
      <c r="BW481" s="320"/>
      <c r="BX481" s="320"/>
      <c r="BY481" s="320"/>
      <c r="BZ481" s="321"/>
      <c r="CA481" s="321"/>
      <c r="CB481" s="321"/>
      <c r="CC481" s="321"/>
      <c r="CD481" s="321"/>
      <c r="CE481" s="321"/>
      <c r="CF481" s="321"/>
      <c r="CG481" s="321"/>
      <c r="CH481" s="321"/>
      <c r="CI481" s="321"/>
      <c r="CJ481" s="321"/>
      <c r="CK481" s="321"/>
      <c r="CL481" s="321"/>
      <c r="CM481" s="321"/>
      <c r="CN481" s="321"/>
      <c r="CO481" s="321"/>
      <c r="CP481" s="321"/>
      <c r="CQ481" s="321"/>
      <c r="CR481" s="321"/>
      <c r="CS481" s="321"/>
      <c r="CT481" s="321"/>
      <c r="CU481" s="321"/>
      <c r="CV481" s="321"/>
      <c r="CW481" s="321"/>
      <c r="CX481" s="321"/>
      <c r="CY481" s="321"/>
      <c r="CZ481" s="321"/>
    </row>
    <row r="482" s="416" customFormat="true" ht="25.15" customHeight="true" x14ac:dyDescent="0.2">
      <c r="C482" s="840" t="s">
        <v>246</v>
      </c>
      <c r="D482" s="837"/>
      <c r="E482" s="529">
        <v>1.032230994590675E-2</v>
      </c>
      <c r="F482" s="509"/>
      <c r="G482" s="509"/>
      <c r="H482" s="840" t="s">
        <v>238</v>
      </c>
      <c r="I482" s="837"/>
      <c r="J482" s="527">
        <v>4.4239640977394329E-2</v>
      </c>
      <c r="K482" s="509"/>
      <c r="L482" s="509"/>
      <c r="M482" s="840" t="s">
        <v>238</v>
      </c>
      <c r="N482" s="837"/>
      <c r="O482" s="528">
        <v>2.8823500657109816E-2</v>
      </c>
      <c r="P482" s="509"/>
      <c r="Q482" s="509"/>
      <c r="Z482" s="689"/>
      <c r="AA482" s="689"/>
      <c r="AB482" s="689"/>
      <c r="AC482" s="689"/>
      <c r="AD482" s="689"/>
      <c r="AE482" s="689"/>
      <c r="AF482" s="689"/>
      <c r="AG482" s="689"/>
      <c r="AH482" s="689"/>
      <c r="AI482" s="689"/>
      <c r="AJ482" s="689"/>
      <c r="AK482" s="689"/>
      <c r="AL482" s="689"/>
      <c r="AM482" s="689"/>
      <c r="AN482" s="689"/>
      <c r="AO482" s="689"/>
      <c r="AP482" s="689"/>
      <c r="AQ482" s="689"/>
      <c r="AR482" s="689"/>
      <c r="AS482" s="689"/>
      <c r="AT482" s="689"/>
      <c r="AU482" s="689"/>
      <c r="AV482" s="689"/>
      <c r="AW482" s="689"/>
      <c r="AX482" s="689"/>
      <c r="AY482" s="689"/>
      <c r="AZ482" s="689"/>
      <c r="BA482" s="320"/>
      <c r="BB482" s="371"/>
      <c r="BC482" s="320"/>
      <c r="BD482" s="320"/>
      <c r="BE482" s="320"/>
      <c r="BF482" s="320"/>
      <c r="BG482" s="320"/>
      <c r="BH482" s="320"/>
      <c r="BI482" s="320"/>
      <c r="BJ482" s="320"/>
      <c r="BK482" s="320"/>
      <c r="BL482" s="320"/>
      <c r="BM482" s="320"/>
      <c r="BN482" s="320"/>
      <c r="BO482" s="320"/>
      <c r="BP482" s="320"/>
      <c r="BQ482" s="320"/>
      <c r="BR482" s="320"/>
      <c r="BS482" s="320"/>
      <c r="BT482" s="320"/>
      <c r="BU482" s="320"/>
      <c r="BV482" s="320"/>
      <c r="BW482" s="320"/>
      <c r="BX482" s="320"/>
      <c r="BY482" s="320"/>
      <c r="BZ482" s="321"/>
      <c r="CA482" s="321"/>
      <c r="CB482" s="321"/>
      <c r="CC482" s="321"/>
      <c r="CD482" s="321"/>
      <c r="CE482" s="321"/>
      <c r="CF482" s="321"/>
      <c r="CG482" s="321"/>
      <c r="CH482" s="321"/>
      <c r="CI482" s="321"/>
      <c r="CJ482" s="321"/>
      <c r="CK482" s="321"/>
      <c r="CL482" s="321"/>
      <c r="CM482" s="321"/>
      <c r="CN482" s="321"/>
      <c r="CO482" s="321"/>
      <c r="CP482" s="321"/>
      <c r="CQ482" s="321"/>
      <c r="CR482" s="321"/>
      <c r="CS482" s="321"/>
      <c r="CT482" s="321"/>
      <c r="CU482" s="321"/>
      <c r="CV482" s="321"/>
      <c r="CW482" s="321"/>
      <c r="CX482" s="321"/>
      <c r="CY482" s="321"/>
      <c r="CZ482" s="321"/>
    </row>
    <row r="483" s="416" customFormat="true" ht="25.15" customHeight="true" x14ac:dyDescent="0.2">
      <c r="C483" s="840" t="s">
        <v>208</v>
      </c>
      <c r="D483" s="837"/>
      <c r="E483" s="529">
        <v>0.28585036244421147</v>
      </c>
      <c r="F483" s="509"/>
      <c r="G483" s="509"/>
      <c r="H483" s="840" t="s">
        <v>240</v>
      </c>
      <c r="I483" s="837"/>
      <c r="J483" s="530">
        <v>3.0413478241129747E-3</v>
      </c>
      <c r="K483" s="509"/>
      <c r="L483" s="509"/>
      <c r="M483" s="840" t="s">
        <v>240</v>
      </c>
      <c r="N483" s="837"/>
      <c r="O483" s="531">
        <v>2.8236704090555578E-2</v>
      </c>
      <c r="P483" s="509"/>
      <c r="Q483" s="509"/>
      <c r="Z483" s="689"/>
      <c r="AA483" s="689"/>
      <c r="AB483" s="689"/>
      <c r="AC483" s="689"/>
      <c r="AD483" s="689"/>
      <c r="AE483" s="689"/>
      <c r="AF483" s="689"/>
      <c r="AG483" s="689"/>
      <c r="AH483" s="689"/>
      <c r="AI483" s="689"/>
      <c r="AJ483" s="689"/>
      <c r="AK483" s="689"/>
      <c r="AL483" s="689"/>
      <c r="AM483" s="689"/>
      <c r="AN483" s="689"/>
      <c r="AO483" s="689"/>
      <c r="AP483" s="689"/>
      <c r="AQ483" s="689"/>
      <c r="AR483" s="689"/>
      <c r="AS483" s="689"/>
      <c r="AT483" s="689"/>
      <c r="AU483" s="689"/>
      <c r="AV483" s="689"/>
      <c r="AW483" s="689"/>
      <c r="AX483" s="689"/>
      <c r="AY483" s="689"/>
      <c r="AZ483" s="689"/>
      <c r="BA483" s="320"/>
      <c r="BB483" s="371"/>
      <c r="BC483" s="320"/>
      <c r="BD483" s="320"/>
      <c r="BE483" s="320"/>
      <c r="BF483" s="320"/>
      <c r="BG483" s="320"/>
      <c r="BH483" s="320"/>
      <c r="BI483" s="320"/>
      <c r="BJ483" s="320"/>
      <c r="BK483" s="320"/>
      <c r="BL483" s="320"/>
      <c r="BM483" s="320"/>
      <c r="BN483" s="320"/>
      <c r="BO483" s="320"/>
      <c r="BP483" s="320"/>
      <c r="BQ483" s="320"/>
      <c r="BR483" s="320"/>
      <c r="BS483" s="320"/>
      <c r="BT483" s="320"/>
      <c r="BU483" s="320"/>
      <c r="BV483" s="320"/>
      <c r="BW483" s="320"/>
      <c r="BX483" s="320"/>
      <c r="BY483" s="320"/>
      <c r="BZ483" s="321"/>
      <c r="CA483" s="321"/>
      <c r="CB483" s="321"/>
      <c r="CC483" s="321"/>
      <c r="CD483" s="321"/>
      <c r="CE483" s="321"/>
      <c r="CF483" s="321"/>
      <c r="CG483" s="321"/>
      <c r="CH483" s="321"/>
      <c r="CI483" s="321"/>
      <c r="CJ483" s="321"/>
      <c r="CK483" s="321"/>
      <c r="CL483" s="321"/>
      <c r="CM483" s="321"/>
      <c r="CN483" s="321"/>
      <c r="CO483" s="321"/>
      <c r="CP483" s="321"/>
      <c r="CQ483" s="321"/>
      <c r="CR483" s="321"/>
      <c r="CS483" s="321"/>
      <c r="CT483" s="321"/>
      <c r="CU483" s="321"/>
      <c r="CV483" s="321"/>
      <c r="CW483" s="321"/>
      <c r="CX483" s="321"/>
      <c r="CY483" s="321"/>
      <c r="CZ483" s="321"/>
    </row>
    <row r="484" s="416" customFormat="true" ht="25.15" customHeight="true" x14ac:dyDescent="0.2">
      <c r="C484" s="840" t="s">
        <v>224</v>
      </c>
      <c r="D484" s="837"/>
      <c r="E484" s="529">
        <v>8.6282131062287173E-2</v>
      </c>
      <c r="F484" s="509"/>
      <c r="G484" s="509"/>
      <c r="H484" s="840" t="s">
        <v>268</v>
      </c>
      <c r="I484" s="837"/>
      <c r="J484" s="536">
        <v>6.228049973013174E-5</v>
      </c>
      <c r="K484" s="509"/>
      <c r="L484" s="509"/>
      <c r="M484" s="840" t="s">
        <v>268</v>
      </c>
      <c r="N484" s="837"/>
      <c r="O484" s="537">
        <v>3.9046679710974373E-5</v>
      </c>
      <c r="P484" s="509"/>
      <c r="Q484" s="509"/>
      <c r="Z484" s="689"/>
      <c r="AA484" s="689"/>
      <c r="AB484" s="689"/>
      <c r="AC484" s="689"/>
      <c r="AD484" s="689"/>
      <c r="AE484" s="689"/>
      <c r="AF484" s="689"/>
      <c r="AG484" s="689"/>
      <c r="AH484" s="689"/>
      <c r="AI484" s="689"/>
      <c r="AJ484" s="689"/>
      <c r="AK484" s="689"/>
      <c r="AL484" s="689"/>
      <c r="AM484" s="689"/>
      <c r="AN484" s="689"/>
      <c r="AO484" s="689"/>
      <c r="AP484" s="689"/>
      <c r="AQ484" s="689"/>
      <c r="AR484" s="689"/>
      <c r="AS484" s="689"/>
      <c r="AT484" s="689"/>
      <c r="AU484" s="689"/>
      <c r="AV484" s="689"/>
      <c r="AW484" s="689"/>
      <c r="AX484" s="689"/>
      <c r="AY484" s="689"/>
      <c r="AZ484" s="689"/>
      <c r="BA484" s="320"/>
      <c r="BB484" s="371"/>
      <c r="BC484" s="320"/>
      <c r="BD484" s="320"/>
      <c r="BE484" s="320"/>
      <c r="BF484" s="320"/>
      <c r="BG484" s="320"/>
      <c r="BH484" s="320"/>
      <c r="BI484" s="320"/>
      <c r="BJ484" s="320"/>
      <c r="BK484" s="320"/>
      <c r="BL484" s="320"/>
      <c r="BM484" s="320"/>
      <c r="BN484" s="320"/>
      <c r="BO484" s="320"/>
      <c r="BP484" s="320"/>
      <c r="BQ484" s="320"/>
      <c r="BR484" s="320"/>
      <c r="BS484" s="320"/>
      <c r="BT484" s="320"/>
      <c r="BU484" s="320"/>
      <c r="BV484" s="320"/>
      <c r="BW484" s="320"/>
      <c r="BX484" s="320"/>
      <c r="BY484" s="320"/>
      <c r="BZ484" s="321"/>
      <c r="CA484" s="321"/>
      <c r="CB484" s="321"/>
      <c r="CC484" s="321"/>
      <c r="CD484" s="321"/>
      <c r="CE484" s="321"/>
      <c r="CF484" s="321"/>
      <c r="CG484" s="321"/>
      <c r="CH484" s="321"/>
      <c r="CI484" s="321"/>
      <c r="CJ484" s="321"/>
      <c r="CK484" s="321"/>
      <c r="CL484" s="321"/>
      <c r="CM484" s="321"/>
      <c r="CN484" s="321"/>
      <c r="CO484" s="321"/>
      <c r="CP484" s="321"/>
      <c r="CQ484" s="321"/>
      <c r="CR484" s="321"/>
      <c r="CS484" s="321"/>
      <c r="CT484" s="321"/>
      <c r="CU484" s="321"/>
      <c r="CV484" s="321"/>
      <c r="CW484" s="321"/>
      <c r="CX484" s="321"/>
      <c r="CY484" s="321"/>
      <c r="CZ484" s="321"/>
    </row>
    <row r="485" s="416" customFormat="true" ht="25.15" customHeight="true" x14ac:dyDescent="0.2">
      <c r="C485" s="840" t="s">
        <v>225</v>
      </c>
      <c r="D485" s="837"/>
      <c r="E485" s="529">
        <v>9.7872441852217117E-3</v>
      </c>
      <c r="F485" s="509"/>
      <c r="G485" s="509"/>
      <c r="H485" s="840" t="s">
        <v>199</v>
      </c>
      <c r="I485" s="837"/>
      <c r="J485" s="530">
        <v>0.25478531711387981</v>
      </c>
      <c r="K485" s="509"/>
      <c r="L485" s="509"/>
      <c r="M485" s="840" t="s">
        <v>199</v>
      </c>
      <c r="N485" s="837"/>
      <c r="O485" s="531">
        <v>0.52668496260837105</v>
      </c>
      <c r="P485" s="509"/>
      <c r="Q485" s="509"/>
      <c r="Z485" s="689"/>
      <c r="AA485" s="689"/>
      <c r="AB485" s="689"/>
      <c r="AC485" s="689"/>
      <c r="AD485" s="689"/>
      <c r="AE485" s="689"/>
      <c r="AF485" s="689"/>
      <c r="AG485" s="689"/>
      <c r="AH485" s="689"/>
      <c r="AI485" s="689"/>
      <c r="AJ485" s="689"/>
      <c r="AK485" s="689"/>
      <c r="AL485" s="689"/>
      <c r="AM485" s="689"/>
      <c r="AN485" s="689"/>
      <c r="AO485" s="689"/>
      <c r="AP485" s="689"/>
      <c r="AQ485" s="689"/>
      <c r="AR485" s="689"/>
      <c r="AS485" s="689"/>
      <c r="AT485" s="689"/>
      <c r="AU485" s="689"/>
      <c r="AV485" s="689"/>
      <c r="AW485" s="689"/>
      <c r="AX485" s="689"/>
      <c r="AY485" s="689"/>
      <c r="AZ485" s="689"/>
      <c r="BA485" s="320"/>
      <c r="BB485" s="371"/>
      <c r="BC485" s="320"/>
      <c r="BD485" s="320"/>
      <c r="BE485" s="320"/>
      <c r="BF485" s="320"/>
      <c r="BG485" s="320"/>
      <c r="BH485" s="320"/>
      <c r="BI485" s="320"/>
      <c r="BJ485" s="320"/>
      <c r="BK485" s="320"/>
      <c r="BL485" s="320"/>
      <c r="BM485" s="320"/>
      <c r="BN485" s="320"/>
      <c r="BO485" s="320"/>
      <c r="BP485" s="320"/>
      <c r="BQ485" s="320"/>
      <c r="BR485" s="320"/>
      <c r="BS485" s="320"/>
      <c r="BT485" s="320"/>
      <c r="BU485" s="320"/>
      <c r="BV485" s="320"/>
      <c r="BW485" s="320"/>
      <c r="BX485" s="320"/>
      <c r="BY485" s="320"/>
      <c r="BZ485" s="321"/>
      <c r="CA485" s="321"/>
      <c r="CB485" s="321"/>
      <c r="CC485" s="321"/>
      <c r="CD485" s="321"/>
      <c r="CE485" s="321"/>
      <c r="CF485" s="321"/>
      <c r="CG485" s="321"/>
      <c r="CH485" s="321"/>
      <c r="CI485" s="321"/>
      <c r="CJ485" s="321"/>
      <c r="CK485" s="321"/>
      <c r="CL485" s="321"/>
      <c r="CM485" s="321"/>
      <c r="CN485" s="321"/>
      <c r="CO485" s="321"/>
      <c r="CP485" s="321"/>
      <c r="CQ485" s="321"/>
      <c r="CR485" s="321"/>
      <c r="CS485" s="321"/>
      <c r="CT485" s="321"/>
      <c r="CU485" s="321"/>
      <c r="CV485" s="321"/>
      <c r="CW485" s="321"/>
      <c r="CX485" s="321"/>
      <c r="CY485" s="321"/>
      <c r="CZ485" s="321"/>
    </row>
    <row r="486" s="416" customFormat="true" ht="25.15" customHeight="true" x14ac:dyDescent="0.2">
      <c r="C486" s="840" t="s">
        <v>254</v>
      </c>
      <c r="D486" s="837"/>
      <c r="E486" s="529">
        <v>1.754462764606942E-3</v>
      </c>
      <c r="F486" s="509"/>
      <c r="G486" s="509"/>
      <c r="H486" s="840" t="s">
        <v>264</v>
      </c>
      <c r="I486" s="837"/>
      <c r="J486" s="536">
        <v>7.3757227902668076E-7</v>
      </c>
      <c r="K486" s="509"/>
      <c r="L486" s="509"/>
      <c r="M486" s="840" t="s">
        <v>264</v>
      </c>
      <c r="N486" s="837"/>
      <c r="O486" s="537">
        <v>4.9098098614304083E-5</v>
      </c>
      <c r="P486" s="509"/>
      <c r="Q486" s="509"/>
      <c r="Z486" s="689"/>
      <c r="AA486" s="689"/>
      <c r="AB486" s="689"/>
      <c r="AC486" s="689"/>
      <c r="AD486" s="689"/>
      <c r="AE486" s="689"/>
      <c r="AF486" s="689"/>
      <c r="AG486" s="689"/>
      <c r="AH486" s="689"/>
      <c r="AI486" s="689"/>
      <c r="AJ486" s="689"/>
      <c r="AK486" s="689"/>
      <c r="AL486" s="689"/>
      <c r="AM486" s="689"/>
      <c r="AN486" s="689"/>
      <c r="AO486" s="689"/>
      <c r="AP486" s="689"/>
      <c r="AQ486" s="689"/>
      <c r="AR486" s="689"/>
      <c r="AS486" s="689"/>
      <c r="AT486" s="689"/>
      <c r="AU486" s="689"/>
      <c r="AV486" s="689"/>
      <c r="AW486" s="689"/>
      <c r="AX486" s="689"/>
      <c r="AY486" s="689"/>
      <c r="AZ486" s="689"/>
      <c r="BA486" s="320"/>
      <c r="BB486" s="371"/>
      <c r="BC486" s="320"/>
      <c r="BD486" s="320"/>
      <c r="BE486" s="320"/>
      <c r="BF486" s="320"/>
      <c r="BG486" s="320"/>
      <c r="BH486" s="320"/>
      <c r="BI486" s="320"/>
      <c r="BJ486" s="320"/>
      <c r="BK486" s="320"/>
      <c r="BL486" s="320"/>
      <c r="BM486" s="320"/>
      <c r="BN486" s="320"/>
      <c r="BO486" s="320"/>
      <c r="BP486" s="320"/>
      <c r="BQ486" s="320"/>
      <c r="BR486" s="320"/>
      <c r="BS486" s="320"/>
      <c r="BT486" s="320"/>
      <c r="BU486" s="320"/>
      <c r="BV486" s="320"/>
      <c r="BW486" s="320"/>
      <c r="BX486" s="320"/>
      <c r="BY486" s="320"/>
      <c r="BZ486" s="321"/>
      <c r="CA486" s="321"/>
      <c r="CB486" s="321"/>
      <c r="CC486" s="321"/>
      <c r="CD486" s="321"/>
      <c r="CE486" s="321"/>
      <c r="CF486" s="321"/>
      <c r="CG486" s="321"/>
      <c r="CH486" s="321"/>
      <c r="CI486" s="321"/>
      <c r="CJ486" s="321"/>
      <c r="CK486" s="321"/>
      <c r="CL486" s="321"/>
      <c r="CM486" s="321"/>
      <c r="CN486" s="321"/>
      <c r="CO486" s="321"/>
      <c r="CP486" s="321"/>
      <c r="CQ486" s="321"/>
      <c r="CR486" s="321"/>
      <c r="CS486" s="321"/>
      <c r="CT486" s="321"/>
      <c r="CU486" s="321"/>
      <c r="CV486" s="321"/>
      <c r="CW486" s="321"/>
      <c r="CX486" s="321"/>
      <c r="CY486" s="321"/>
      <c r="CZ486" s="321"/>
    </row>
    <row r="487" s="416" customFormat="true" ht="25.15" customHeight="true" x14ac:dyDescent="0.2">
      <c r="C487" s="840" t="s">
        <v>222</v>
      </c>
      <c r="D487" s="837"/>
      <c r="E487" s="529">
        <v>0.10761578300425141</v>
      </c>
      <c r="F487" s="509"/>
      <c r="G487" s="509"/>
      <c r="H487" s="840" t="s">
        <v>262</v>
      </c>
      <c r="I487" s="837"/>
      <c r="J487" s="530">
        <v>1.2173529548066421E-3</v>
      </c>
      <c r="K487" s="509"/>
      <c r="L487" s="509"/>
      <c r="M487" s="840" t="s">
        <v>262</v>
      </c>
      <c r="N487" s="837"/>
      <c r="O487" s="531">
        <v>4.0891083360025476E-4</v>
      </c>
      <c r="P487" s="509"/>
      <c r="Q487" s="509"/>
      <c r="Z487" s="689"/>
      <c r="AA487" s="689"/>
      <c r="AB487" s="689"/>
      <c r="AC487" s="689"/>
      <c r="AD487" s="689"/>
      <c r="AE487" s="689"/>
      <c r="AF487" s="689"/>
      <c r="AG487" s="689"/>
      <c r="AH487" s="689"/>
      <c r="AI487" s="689"/>
      <c r="AJ487" s="689"/>
      <c r="AK487" s="689"/>
      <c r="AL487" s="689"/>
      <c r="AM487" s="689"/>
      <c r="AN487" s="689"/>
      <c r="AO487" s="689"/>
      <c r="AP487" s="689"/>
      <c r="AQ487" s="689"/>
      <c r="AR487" s="689"/>
      <c r="AS487" s="689"/>
      <c r="AT487" s="689"/>
      <c r="AU487" s="689"/>
      <c r="AV487" s="689"/>
      <c r="AW487" s="689"/>
      <c r="AX487" s="689"/>
      <c r="AY487" s="689"/>
      <c r="AZ487" s="689"/>
      <c r="BA487" s="320"/>
      <c r="BB487" s="371"/>
      <c r="BC487" s="320"/>
      <c r="BD487" s="320"/>
      <c r="BE487" s="320"/>
      <c r="BF487" s="320"/>
      <c r="BG487" s="320"/>
      <c r="BH487" s="320"/>
      <c r="BI487" s="320"/>
      <c r="BJ487" s="320"/>
      <c r="BK487" s="320"/>
      <c r="BL487" s="320"/>
      <c r="BM487" s="320"/>
      <c r="BN487" s="320"/>
      <c r="BO487" s="320"/>
      <c r="BP487" s="320"/>
      <c r="BQ487" s="320"/>
      <c r="BR487" s="320"/>
      <c r="BS487" s="320"/>
      <c r="BT487" s="320"/>
      <c r="BU487" s="320"/>
      <c r="BV487" s="320"/>
      <c r="BW487" s="320"/>
      <c r="BX487" s="320"/>
      <c r="BY487" s="320"/>
      <c r="BZ487" s="321"/>
      <c r="CA487" s="321"/>
      <c r="CB487" s="321"/>
      <c r="CC487" s="321"/>
      <c r="CD487" s="321"/>
      <c r="CE487" s="321"/>
      <c r="CF487" s="321"/>
      <c r="CG487" s="321"/>
      <c r="CH487" s="321"/>
      <c r="CI487" s="321"/>
      <c r="CJ487" s="321"/>
      <c r="CK487" s="321"/>
      <c r="CL487" s="321"/>
      <c r="CM487" s="321"/>
      <c r="CN487" s="321"/>
      <c r="CO487" s="321"/>
      <c r="CP487" s="321"/>
      <c r="CQ487" s="321"/>
      <c r="CR487" s="321"/>
      <c r="CS487" s="321"/>
      <c r="CT487" s="321"/>
      <c r="CU487" s="321"/>
      <c r="CV487" s="321"/>
      <c r="CW487" s="321"/>
      <c r="CX487" s="321"/>
      <c r="CY487" s="321"/>
      <c r="CZ487" s="321"/>
    </row>
    <row r="488" s="416" customFormat="true" ht="25.15" customHeight="true" x14ac:dyDescent="0.2">
      <c r="C488" s="840" t="s">
        <v>249</v>
      </c>
      <c r="D488" s="837"/>
      <c r="E488" s="529">
        <v>6.9154860423854077E-4</v>
      </c>
      <c r="F488" s="509"/>
      <c r="G488" s="509"/>
      <c r="H488" s="840" t="s">
        <v>220</v>
      </c>
      <c r="I488" s="837"/>
      <c r="J488" s="530">
        <v>2.197291155231073E-2</v>
      </c>
      <c r="K488" s="509"/>
      <c r="L488" s="509"/>
      <c r="M488" s="840" t="s">
        <v>220</v>
      </c>
      <c r="N488" s="837"/>
      <c r="O488" s="531">
        <v>0.11804497459557067</v>
      </c>
      <c r="P488" s="509"/>
      <c r="Q488" s="509"/>
      <c r="Z488" s="689"/>
      <c r="AA488" s="689"/>
      <c r="AB488" s="689"/>
      <c r="AC488" s="689"/>
      <c r="AD488" s="689"/>
      <c r="AE488" s="689"/>
      <c r="AF488" s="689"/>
      <c r="AG488" s="689"/>
      <c r="AH488" s="689"/>
      <c r="AI488" s="689"/>
      <c r="AJ488" s="689"/>
      <c r="AK488" s="689"/>
      <c r="AL488" s="689"/>
      <c r="AM488" s="689"/>
      <c r="AN488" s="689"/>
      <c r="AO488" s="689"/>
      <c r="AP488" s="689"/>
      <c r="AQ488" s="689"/>
      <c r="AR488" s="689"/>
      <c r="AS488" s="689"/>
      <c r="AT488" s="689"/>
      <c r="AU488" s="689"/>
      <c r="AV488" s="689"/>
      <c r="AW488" s="689"/>
      <c r="AX488" s="689"/>
      <c r="AY488" s="689"/>
      <c r="AZ488" s="689"/>
      <c r="BA488" s="320"/>
      <c r="BB488" s="371"/>
      <c r="BC488" s="320"/>
      <c r="BD488" s="320"/>
      <c r="BE488" s="320"/>
      <c r="BF488" s="320"/>
      <c r="BG488" s="320"/>
      <c r="BH488" s="320"/>
      <c r="BI488" s="320"/>
      <c r="BJ488" s="320"/>
      <c r="BK488" s="320"/>
      <c r="BL488" s="320"/>
      <c r="BM488" s="320"/>
      <c r="BN488" s="320"/>
      <c r="BO488" s="320"/>
      <c r="BP488" s="320"/>
      <c r="BQ488" s="320"/>
      <c r="BR488" s="320"/>
      <c r="BS488" s="320"/>
      <c r="BT488" s="320"/>
      <c r="BU488" s="320"/>
      <c r="BV488" s="320"/>
      <c r="BW488" s="320"/>
      <c r="BX488" s="320"/>
      <c r="BY488" s="320"/>
      <c r="BZ488" s="321"/>
      <c r="CA488" s="321"/>
      <c r="CB488" s="321"/>
      <c r="CC488" s="321"/>
      <c r="CD488" s="321"/>
      <c r="CE488" s="321"/>
      <c r="CF488" s="321"/>
      <c r="CG488" s="321"/>
      <c r="CH488" s="321"/>
      <c r="CI488" s="321"/>
      <c r="CJ488" s="321"/>
      <c r="CK488" s="321"/>
      <c r="CL488" s="321"/>
      <c r="CM488" s="321"/>
      <c r="CN488" s="321"/>
      <c r="CO488" s="321"/>
      <c r="CP488" s="321"/>
      <c r="CQ488" s="321"/>
      <c r="CR488" s="321"/>
      <c r="CS488" s="321"/>
      <c r="CT488" s="321"/>
      <c r="CU488" s="321"/>
      <c r="CV488" s="321"/>
      <c r="CW488" s="321"/>
      <c r="CX488" s="321"/>
      <c r="CY488" s="321"/>
      <c r="CZ488" s="321"/>
    </row>
    <row r="489" s="416" customFormat="true" ht="25.15" customHeight="true" x14ac:dyDescent="0.2">
      <c r="C489" s="840" t="s">
        <v>230</v>
      </c>
      <c r="D489" s="837"/>
      <c r="E489" s="529">
        <v>4.1460041127698834E-2</v>
      </c>
      <c r="F489" s="509"/>
      <c r="G489" s="509"/>
      <c r="H489" s="840" t="s">
        <v>246</v>
      </c>
      <c r="I489" s="837"/>
      <c r="J489" s="530">
        <v>9.9833266904018423E-3</v>
      </c>
      <c r="K489" s="509"/>
      <c r="L489" s="509"/>
      <c r="M489" s="840" t="s">
        <v>246</v>
      </c>
      <c r="N489" s="837"/>
      <c r="O489" s="531">
        <v>5.8897337561454287E-3</v>
      </c>
      <c r="P489" s="509"/>
      <c r="Q489" s="509"/>
      <c r="Z489" s="689"/>
      <c r="AA489" s="689"/>
      <c r="AB489" s="689"/>
      <c r="AC489" s="689"/>
      <c r="AD489" s="689"/>
      <c r="AE489" s="689"/>
      <c r="AF489" s="689"/>
      <c r="AG489" s="689"/>
      <c r="AH489" s="689"/>
      <c r="AI489" s="689"/>
      <c r="AJ489" s="689"/>
      <c r="AK489" s="689"/>
      <c r="AL489" s="689"/>
      <c r="AM489" s="689"/>
      <c r="AN489" s="689"/>
      <c r="AO489" s="689"/>
      <c r="AP489" s="689"/>
      <c r="AQ489" s="689"/>
      <c r="AR489" s="689"/>
      <c r="AS489" s="689"/>
      <c r="AT489" s="689"/>
      <c r="AU489" s="689"/>
      <c r="AV489" s="689"/>
      <c r="AW489" s="689"/>
      <c r="AX489" s="689"/>
      <c r="AY489" s="689"/>
      <c r="AZ489" s="689"/>
      <c r="BA489" s="320"/>
      <c r="BB489" s="371"/>
      <c r="BC489" s="320"/>
      <c r="BD489" s="320"/>
      <c r="BE489" s="320"/>
      <c r="BF489" s="320"/>
      <c r="BG489" s="320"/>
      <c r="BH489" s="320"/>
      <c r="BI489" s="320"/>
      <c r="BJ489" s="320"/>
      <c r="BK489" s="320"/>
      <c r="BL489" s="320"/>
      <c r="BM489" s="320"/>
      <c r="BN489" s="320"/>
      <c r="BO489" s="320"/>
      <c r="BP489" s="320"/>
      <c r="BQ489" s="320"/>
      <c r="BR489" s="320"/>
      <c r="BS489" s="320"/>
      <c r="BT489" s="320"/>
      <c r="BU489" s="320"/>
      <c r="BV489" s="320"/>
      <c r="BW489" s="320"/>
      <c r="BX489" s="320"/>
      <c r="BY489" s="320"/>
      <c r="BZ489" s="321"/>
      <c r="CA489" s="321"/>
      <c r="CB489" s="321"/>
      <c r="CC489" s="321"/>
      <c r="CD489" s="321"/>
      <c r="CE489" s="321"/>
      <c r="CF489" s="321"/>
      <c r="CG489" s="321"/>
      <c r="CH489" s="321"/>
      <c r="CI489" s="321"/>
      <c r="CJ489" s="321"/>
      <c r="CK489" s="321"/>
      <c r="CL489" s="321"/>
      <c r="CM489" s="321"/>
      <c r="CN489" s="321"/>
      <c r="CO489" s="321"/>
      <c r="CP489" s="321"/>
      <c r="CQ489" s="321"/>
      <c r="CR489" s="321"/>
      <c r="CS489" s="321"/>
      <c r="CT489" s="321"/>
      <c r="CU489" s="321"/>
      <c r="CV489" s="321"/>
      <c r="CW489" s="321"/>
      <c r="CX489" s="321"/>
      <c r="CY489" s="321"/>
      <c r="CZ489" s="321"/>
    </row>
    <row r="490" s="416" customFormat="true" ht="25.15" customHeight="true" x14ac:dyDescent="0.2">
      <c r="C490" s="840" t="s">
        <v>239</v>
      </c>
      <c r="D490" s="837"/>
      <c r="E490" s="529">
        <v>1.8313767205253153E-2</v>
      </c>
      <c r="F490" s="509"/>
      <c r="G490" s="509"/>
      <c r="H490" s="840" t="s">
        <v>208</v>
      </c>
      <c r="I490" s="837"/>
      <c r="J490" s="530">
        <v>0.2080133624647259</v>
      </c>
      <c r="K490" s="509"/>
      <c r="L490" s="509"/>
      <c r="M490" s="840" t="s">
        <v>208</v>
      </c>
      <c r="N490" s="837"/>
      <c r="O490" s="531">
        <v>6.3508858906751481E-2</v>
      </c>
      <c r="P490" s="509"/>
      <c r="Q490" s="509"/>
      <c r="Z490" s="689"/>
      <c r="AA490" s="689"/>
      <c r="AB490" s="689"/>
      <c r="AC490" s="689"/>
      <c r="AD490" s="689"/>
      <c r="AE490" s="689"/>
      <c r="AF490" s="689"/>
      <c r="AG490" s="689"/>
      <c r="AH490" s="689"/>
      <c r="AI490" s="689"/>
      <c r="AJ490" s="689"/>
      <c r="AK490" s="689"/>
      <c r="AL490" s="689"/>
      <c r="AM490" s="689"/>
      <c r="AN490" s="689"/>
      <c r="AO490" s="689"/>
      <c r="AP490" s="689"/>
      <c r="AQ490" s="689"/>
      <c r="AR490" s="689"/>
      <c r="AS490" s="689"/>
      <c r="AT490" s="689"/>
      <c r="AU490" s="689"/>
      <c r="AV490" s="689"/>
      <c r="AW490" s="689"/>
      <c r="AX490" s="689"/>
      <c r="AY490" s="689"/>
      <c r="AZ490" s="689"/>
      <c r="BA490" s="320"/>
      <c r="BB490" s="371"/>
      <c r="BC490" s="320"/>
      <c r="BD490" s="320"/>
      <c r="BE490" s="320"/>
      <c r="BF490" s="320"/>
      <c r="BG490" s="320"/>
      <c r="BH490" s="320"/>
      <c r="BI490" s="320"/>
      <c r="BJ490" s="320"/>
      <c r="BK490" s="320"/>
      <c r="BL490" s="320"/>
      <c r="BM490" s="320"/>
      <c r="BN490" s="320"/>
      <c r="BO490" s="320"/>
      <c r="BP490" s="320"/>
      <c r="BQ490" s="320"/>
      <c r="BR490" s="320"/>
      <c r="BS490" s="320"/>
      <c r="BT490" s="320"/>
      <c r="BU490" s="320"/>
      <c r="BV490" s="320"/>
      <c r="BW490" s="320"/>
      <c r="BX490" s="320"/>
      <c r="BY490" s="320"/>
      <c r="BZ490" s="321"/>
      <c r="CA490" s="321"/>
      <c r="CB490" s="321"/>
      <c r="CC490" s="321"/>
      <c r="CD490" s="321"/>
      <c r="CE490" s="321"/>
      <c r="CF490" s="321"/>
      <c r="CG490" s="321"/>
      <c r="CH490" s="321"/>
      <c r="CI490" s="321"/>
      <c r="CJ490" s="321"/>
      <c r="CK490" s="321"/>
      <c r="CL490" s="321"/>
      <c r="CM490" s="321"/>
      <c r="CN490" s="321"/>
      <c r="CO490" s="321"/>
      <c r="CP490" s="321"/>
      <c r="CQ490" s="321"/>
      <c r="CR490" s="321"/>
      <c r="CS490" s="321"/>
      <c r="CT490" s="321"/>
      <c r="CU490" s="321"/>
      <c r="CV490" s="321"/>
      <c r="CW490" s="321"/>
      <c r="CX490" s="321"/>
      <c r="CY490" s="321"/>
      <c r="CZ490" s="321"/>
    </row>
    <row r="491" s="416" customFormat="true" ht="25.15" customHeight="true" x14ac:dyDescent="0.2">
      <c r="C491" s="840" t="s">
        <v>244</v>
      </c>
      <c r="D491" s="837"/>
      <c r="E491" s="529">
        <v>1.2278181218478255E-2</v>
      </c>
      <c r="F491" s="509"/>
      <c r="G491" s="509"/>
      <c r="H491" s="840" t="s">
        <v>224</v>
      </c>
      <c r="I491" s="837"/>
      <c r="J491" s="530">
        <v>3.2782622278717553E-2</v>
      </c>
      <c r="K491" s="509"/>
      <c r="L491" s="509"/>
      <c r="M491" s="840" t="s">
        <v>224</v>
      </c>
      <c r="N491" s="837"/>
      <c r="O491" s="531">
        <v>7.6361104682611758E-2</v>
      </c>
      <c r="P491" s="509"/>
      <c r="Q491" s="509"/>
      <c r="Z491" s="689"/>
      <c r="AA491" s="689"/>
      <c r="AB491" s="689"/>
      <c r="AC491" s="689"/>
      <c r="AD491" s="689"/>
      <c r="AE491" s="689"/>
      <c r="AF491" s="689"/>
      <c r="AG491" s="689"/>
      <c r="AH491" s="689"/>
      <c r="AI491" s="689"/>
      <c r="AJ491" s="689"/>
      <c r="AK491" s="689"/>
      <c r="AL491" s="689"/>
      <c r="AM491" s="689"/>
      <c r="AN491" s="689"/>
      <c r="AO491" s="689"/>
      <c r="AP491" s="689"/>
      <c r="AQ491" s="689"/>
      <c r="AR491" s="689"/>
      <c r="AS491" s="689"/>
      <c r="AT491" s="689"/>
      <c r="AU491" s="689"/>
      <c r="AV491" s="689"/>
      <c r="AW491" s="689"/>
      <c r="AX491" s="689"/>
      <c r="AY491" s="689"/>
      <c r="AZ491" s="689"/>
      <c r="BA491" s="320"/>
      <c r="BB491" s="371"/>
      <c r="BC491" s="320"/>
      <c r="BD491" s="320"/>
      <c r="BE491" s="320"/>
      <c r="BF491" s="320"/>
      <c r="BG491" s="320"/>
      <c r="BH491" s="320"/>
      <c r="BI491" s="320"/>
      <c r="BJ491" s="320"/>
      <c r="BK491" s="320"/>
      <c r="BL491" s="320"/>
      <c r="BM491" s="320"/>
      <c r="BN491" s="320"/>
      <c r="BO491" s="320"/>
      <c r="BP491" s="320"/>
      <c r="BQ491" s="320"/>
      <c r="BR491" s="320"/>
      <c r="BS491" s="320"/>
      <c r="BT491" s="320"/>
      <c r="BU491" s="320"/>
      <c r="BV491" s="320"/>
      <c r="BW491" s="320"/>
      <c r="BX491" s="320"/>
      <c r="BY491" s="320"/>
      <c r="BZ491" s="321"/>
      <c r="CA491" s="321"/>
      <c r="CB491" s="321"/>
      <c r="CC491" s="321"/>
      <c r="CD491" s="321"/>
      <c r="CE491" s="321"/>
      <c r="CF491" s="321"/>
      <c r="CG491" s="321"/>
      <c r="CH491" s="321"/>
      <c r="CI491" s="321"/>
      <c r="CJ491" s="321"/>
      <c r="CK491" s="321"/>
      <c r="CL491" s="321"/>
      <c r="CM491" s="321"/>
      <c r="CN491" s="321"/>
      <c r="CO491" s="321"/>
      <c r="CP491" s="321"/>
      <c r="CQ491" s="321"/>
      <c r="CR491" s="321"/>
      <c r="CS491" s="321"/>
      <c r="CT491" s="321"/>
      <c r="CU491" s="321"/>
      <c r="CV491" s="321"/>
      <c r="CW491" s="321"/>
      <c r="CX491" s="321"/>
      <c r="CY491" s="321"/>
      <c r="CZ491" s="321"/>
    </row>
    <row r="492" s="416" customFormat="true" ht="25.15" customHeight="true" x14ac:dyDescent="0.2">
      <c r="C492" s="840" t="s">
        <v>265</v>
      </c>
      <c r="D492" s="837"/>
      <c r="E492" s="529">
        <v>1.2619175838767433E-4</v>
      </c>
      <c r="F492" s="509"/>
      <c r="G492" s="509"/>
      <c r="H492" s="840" t="s">
        <v>225</v>
      </c>
      <c r="I492" s="837"/>
      <c r="J492" s="530">
        <v>1.0743807504941317E-3</v>
      </c>
      <c r="K492" s="509"/>
      <c r="L492" s="509"/>
      <c r="M492" s="840" t="s">
        <v>225</v>
      </c>
      <c r="N492" s="837"/>
      <c r="O492" s="531">
        <v>6.8338919750783003E-2</v>
      </c>
      <c r="P492" s="509"/>
      <c r="Q492" s="509"/>
      <c r="Z492" s="689"/>
      <c r="AA492" s="689"/>
      <c r="AB492" s="689"/>
      <c r="AC492" s="689"/>
      <c r="AD492" s="689"/>
      <c r="AE492" s="689"/>
      <c r="AF492" s="689"/>
      <c r="AG492" s="689"/>
      <c r="AH492" s="689"/>
      <c r="AI492" s="689"/>
      <c r="AJ492" s="689"/>
      <c r="AK492" s="689"/>
      <c r="AL492" s="689"/>
      <c r="AM492" s="689"/>
      <c r="AN492" s="689"/>
      <c r="AO492" s="689"/>
      <c r="AP492" s="689"/>
      <c r="AQ492" s="689"/>
      <c r="AR492" s="689"/>
      <c r="AS492" s="689"/>
      <c r="AT492" s="689"/>
      <c r="AU492" s="689"/>
      <c r="AV492" s="689"/>
      <c r="AW492" s="689"/>
      <c r="AX492" s="689"/>
      <c r="AY492" s="689"/>
      <c r="AZ492" s="689"/>
      <c r="BA492" s="320"/>
      <c r="BB492" s="371"/>
      <c r="BC492" s="320"/>
      <c r="BD492" s="320"/>
      <c r="BE492" s="320"/>
      <c r="BF492" s="320"/>
      <c r="BG492" s="320"/>
      <c r="BH492" s="320"/>
      <c r="BI492" s="320"/>
      <c r="BJ492" s="320"/>
      <c r="BK492" s="320"/>
      <c r="BL492" s="320"/>
      <c r="BM492" s="320"/>
      <c r="BN492" s="320"/>
      <c r="BO492" s="320"/>
      <c r="BP492" s="320"/>
      <c r="BQ492" s="320"/>
      <c r="BR492" s="320"/>
      <c r="BS492" s="320"/>
      <c r="BT492" s="320"/>
      <c r="BU492" s="320"/>
      <c r="BV492" s="320"/>
      <c r="BW492" s="320"/>
      <c r="BX492" s="320"/>
      <c r="BY492" s="320"/>
      <c r="BZ492" s="321"/>
      <c r="CA492" s="321"/>
      <c r="CB492" s="321"/>
      <c r="CC492" s="321"/>
      <c r="CD492" s="321"/>
      <c r="CE492" s="321"/>
      <c r="CF492" s="321"/>
      <c r="CG492" s="321"/>
      <c r="CH492" s="321"/>
      <c r="CI492" s="321"/>
      <c r="CJ492" s="321"/>
      <c r="CK492" s="321"/>
      <c r="CL492" s="321"/>
      <c r="CM492" s="321"/>
      <c r="CN492" s="321"/>
      <c r="CO492" s="321"/>
      <c r="CP492" s="321"/>
      <c r="CQ492" s="321"/>
      <c r="CR492" s="321"/>
      <c r="CS492" s="321"/>
      <c r="CT492" s="321"/>
      <c r="CU492" s="321"/>
      <c r="CV492" s="321"/>
      <c r="CW492" s="321"/>
      <c r="CX492" s="321"/>
      <c r="CY492" s="321"/>
      <c r="CZ492" s="321"/>
    </row>
    <row r="493" s="416" customFormat="true" ht="25.15" customHeight="true" x14ac:dyDescent="0.2">
      <c r="C493" s="840" t="s">
        <v>261</v>
      </c>
      <c r="D493" s="837"/>
      <c r="E493" s="529">
        <v>5.2590418247107167E-4</v>
      </c>
      <c r="F493" s="509"/>
      <c r="G493" s="509"/>
      <c r="H493" s="840" t="s">
        <v>254</v>
      </c>
      <c r="I493" s="837"/>
      <c r="J493" s="530">
        <v>2.033090747378698E-3</v>
      </c>
      <c r="K493" s="509"/>
      <c r="L493" s="509"/>
      <c r="M493" s="840" t="s">
        <v>254</v>
      </c>
      <c r="N493" s="837"/>
      <c r="O493" s="531">
        <v>1.8539758922500021E-3</v>
      </c>
      <c r="P493" s="509"/>
      <c r="Q493" s="509"/>
      <c r="Z493" s="689"/>
      <c r="AA493" s="689"/>
      <c r="AB493" s="689"/>
      <c r="AC493" s="689"/>
      <c r="AD493" s="689"/>
      <c r="AE493" s="689"/>
      <c r="AF493" s="689"/>
      <c r="AG493" s="689"/>
      <c r="AH493" s="689"/>
      <c r="AI493" s="689"/>
      <c r="AJ493" s="689"/>
      <c r="AK493" s="689"/>
      <c r="AL493" s="689"/>
      <c r="AM493" s="689"/>
      <c r="AN493" s="689"/>
      <c r="AO493" s="689"/>
      <c r="AP493" s="689"/>
      <c r="AQ493" s="689"/>
      <c r="AR493" s="689"/>
      <c r="AS493" s="689"/>
      <c r="AT493" s="689"/>
      <c r="AU493" s="689"/>
      <c r="AV493" s="689"/>
      <c r="AW493" s="689"/>
      <c r="AX493" s="689"/>
      <c r="AY493" s="689"/>
      <c r="AZ493" s="689"/>
      <c r="BA493" s="320"/>
      <c r="BB493" s="371"/>
      <c r="BC493" s="320"/>
      <c r="BD493" s="320"/>
      <c r="BE493" s="320"/>
      <c r="BF493" s="320"/>
      <c r="BG493" s="320"/>
      <c r="BH493" s="320"/>
      <c r="BI493" s="320"/>
      <c r="BJ493" s="320"/>
      <c r="BK493" s="320"/>
      <c r="BL493" s="320"/>
      <c r="BM493" s="320"/>
      <c r="BN493" s="320"/>
      <c r="BO493" s="320"/>
      <c r="BP493" s="320"/>
      <c r="BQ493" s="320"/>
      <c r="BR493" s="320"/>
      <c r="BS493" s="320"/>
      <c r="BT493" s="320"/>
      <c r="BU493" s="320"/>
      <c r="BV493" s="320"/>
      <c r="BW493" s="320"/>
      <c r="BX493" s="320"/>
      <c r="BY493" s="320"/>
      <c r="BZ493" s="321"/>
      <c r="CA493" s="321"/>
      <c r="CB493" s="321"/>
      <c r="CC493" s="321"/>
      <c r="CD493" s="321"/>
      <c r="CE493" s="321"/>
      <c r="CF493" s="321"/>
      <c r="CG493" s="321"/>
      <c r="CH493" s="321"/>
      <c r="CI493" s="321"/>
      <c r="CJ493" s="321"/>
      <c r="CK493" s="321"/>
      <c r="CL493" s="321"/>
      <c r="CM493" s="321"/>
      <c r="CN493" s="321"/>
      <c r="CO493" s="321"/>
      <c r="CP493" s="321"/>
      <c r="CQ493" s="321"/>
      <c r="CR493" s="321"/>
      <c r="CS493" s="321"/>
      <c r="CT493" s="321"/>
      <c r="CU493" s="321"/>
      <c r="CV493" s="321"/>
      <c r="CW493" s="321"/>
      <c r="CX493" s="321"/>
      <c r="CY493" s="321"/>
      <c r="CZ493" s="321"/>
    </row>
    <row r="494" s="416" customFormat="true" ht="25.15" customHeight="true" x14ac:dyDescent="0.2">
      <c r="C494" s="840" t="s">
        <v>266</v>
      </c>
      <c r="D494" s="837"/>
      <c r="E494" s="529">
        <v>1.1578551759307749E-4</v>
      </c>
      <c r="F494" s="509"/>
      <c r="G494" s="509"/>
      <c r="H494" s="840" t="s">
        <v>222</v>
      </c>
      <c r="I494" s="837"/>
      <c r="J494" s="530">
        <v>9.8803453882522804E-2</v>
      </c>
      <c r="K494" s="509"/>
      <c r="L494" s="509"/>
      <c r="M494" s="840" t="s">
        <v>222</v>
      </c>
      <c r="N494" s="837"/>
      <c r="O494" s="531">
        <v>1.0597561952128927E-3</v>
      </c>
      <c r="P494" s="509"/>
      <c r="Q494" s="509"/>
      <c r="Z494" s="689"/>
      <c r="AA494" s="689"/>
      <c r="AB494" s="689"/>
      <c r="AC494" s="689"/>
      <c r="AD494" s="689"/>
      <c r="AE494" s="689"/>
      <c r="AF494" s="689"/>
      <c r="AG494" s="689"/>
      <c r="AH494" s="689"/>
      <c r="AI494" s="689"/>
      <c r="AJ494" s="689"/>
      <c r="AK494" s="689"/>
      <c r="AL494" s="689"/>
      <c r="AM494" s="689"/>
      <c r="AN494" s="689"/>
      <c r="AO494" s="689"/>
      <c r="AP494" s="689"/>
      <c r="AQ494" s="689"/>
      <c r="AR494" s="689"/>
      <c r="AS494" s="689"/>
      <c r="AT494" s="689"/>
      <c r="AU494" s="689"/>
      <c r="AV494" s="689"/>
      <c r="AW494" s="689"/>
      <c r="AX494" s="689"/>
      <c r="AY494" s="689"/>
      <c r="AZ494" s="689"/>
      <c r="BA494" s="320"/>
      <c r="BB494" s="371"/>
      <c r="BC494" s="320"/>
      <c r="BD494" s="320"/>
      <c r="BE494" s="320"/>
      <c r="BF494" s="320"/>
      <c r="BG494" s="320"/>
      <c r="BH494" s="320"/>
      <c r="BI494" s="320"/>
      <c r="BJ494" s="320"/>
      <c r="BK494" s="320"/>
      <c r="BL494" s="320"/>
      <c r="BM494" s="320"/>
      <c r="BN494" s="320"/>
      <c r="BO494" s="320"/>
      <c r="BP494" s="320"/>
      <c r="BQ494" s="320"/>
      <c r="BR494" s="320"/>
      <c r="BS494" s="320"/>
      <c r="BT494" s="320"/>
      <c r="BU494" s="320"/>
      <c r="BV494" s="320"/>
      <c r="BW494" s="320"/>
      <c r="BX494" s="320"/>
      <c r="BY494" s="320"/>
      <c r="BZ494" s="321"/>
      <c r="CA494" s="321"/>
      <c r="CB494" s="321"/>
      <c r="CC494" s="321"/>
      <c r="CD494" s="321"/>
      <c r="CE494" s="321"/>
      <c r="CF494" s="321"/>
      <c r="CG494" s="321"/>
      <c r="CH494" s="321"/>
      <c r="CI494" s="321"/>
      <c r="CJ494" s="321"/>
      <c r="CK494" s="321"/>
      <c r="CL494" s="321"/>
      <c r="CM494" s="321"/>
      <c r="CN494" s="321"/>
      <c r="CO494" s="321"/>
      <c r="CP494" s="321"/>
      <c r="CQ494" s="321"/>
      <c r="CR494" s="321"/>
      <c r="CS494" s="321"/>
      <c r="CT494" s="321"/>
      <c r="CU494" s="321"/>
      <c r="CV494" s="321"/>
      <c r="CW494" s="321"/>
      <c r="CX494" s="321"/>
      <c r="CY494" s="321"/>
      <c r="CZ494" s="321"/>
    </row>
    <row r="495" s="416" customFormat="true" ht="25.15" customHeight="true" x14ac:dyDescent="0.2">
      <c r="C495" s="840" t="s">
        <v>232</v>
      </c>
      <c r="D495" s="837"/>
      <c r="E495" s="529">
        <v>4.9724080827271956E-2</v>
      </c>
      <c r="F495" s="509"/>
      <c r="G495" s="509"/>
      <c r="H495" s="840" t="s">
        <v>249</v>
      </c>
      <c r="I495" s="837"/>
      <c r="J495" s="530">
        <v>1.9128216714081037E-3</v>
      </c>
      <c r="K495" s="509"/>
      <c r="L495" s="509"/>
      <c r="M495" s="840" t="s">
        <v>249</v>
      </c>
      <c r="N495" s="837"/>
      <c r="O495" s="531">
        <v>9.9030392149416051E-3</v>
      </c>
      <c r="P495" s="509"/>
      <c r="Q495" s="509"/>
      <c r="Z495" s="689"/>
      <c r="AA495" s="689"/>
      <c r="AB495" s="689"/>
      <c r="AC495" s="689"/>
      <c r="AD495" s="689"/>
      <c r="AE495" s="689"/>
      <c r="AF495" s="689"/>
      <c r="AG495" s="689"/>
      <c r="AH495" s="689"/>
      <c r="AI495" s="689"/>
      <c r="AJ495" s="689"/>
      <c r="AK495" s="689"/>
      <c r="AL495" s="689"/>
      <c r="AM495" s="689"/>
      <c r="AN495" s="689"/>
      <c r="AO495" s="689"/>
      <c r="AP495" s="689"/>
      <c r="AQ495" s="689"/>
      <c r="AR495" s="689"/>
      <c r="AS495" s="689"/>
      <c r="AT495" s="689"/>
      <c r="AU495" s="689"/>
      <c r="AV495" s="689"/>
      <c r="AW495" s="689"/>
      <c r="AX495" s="689"/>
      <c r="AY495" s="689"/>
      <c r="AZ495" s="689"/>
      <c r="BA495" s="320"/>
      <c r="BB495" s="371"/>
      <c r="BC495" s="320"/>
      <c r="BD495" s="320"/>
      <c r="BE495" s="320"/>
      <c r="BF495" s="320"/>
      <c r="BG495" s="320"/>
      <c r="BH495" s="320"/>
      <c r="BI495" s="320"/>
      <c r="BJ495" s="320"/>
      <c r="BK495" s="320"/>
      <c r="BL495" s="320"/>
      <c r="BM495" s="320"/>
      <c r="BN495" s="320"/>
      <c r="BO495" s="320"/>
      <c r="BP495" s="320"/>
      <c r="BQ495" s="320"/>
      <c r="BR495" s="320"/>
      <c r="BS495" s="320"/>
      <c r="BT495" s="320"/>
      <c r="BU495" s="320"/>
      <c r="BV495" s="320"/>
      <c r="BW495" s="320"/>
      <c r="BX495" s="320"/>
      <c r="BY495" s="320"/>
      <c r="BZ495" s="321"/>
      <c r="CA495" s="321"/>
      <c r="CB495" s="321"/>
      <c r="CC495" s="321"/>
      <c r="CD495" s="321"/>
      <c r="CE495" s="321"/>
      <c r="CF495" s="321"/>
      <c r="CG495" s="321"/>
      <c r="CH495" s="321"/>
      <c r="CI495" s="321"/>
      <c r="CJ495" s="321"/>
      <c r="CK495" s="321"/>
      <c r="CL495" s="321"/>
      <c r="CM495" s="321"/>
      <c r="CN495" s="321"/>
      <c r="CO495" s="321"/>
      <c r="CP495" s="321"/>
      <c r="CQ495" s="321"/>
      <c r="CR495" s="321"/>
      <c r="CS495" s="321"/>
      <c r="CT495" s="321"/>
      <c r="CU495" s="321"/>
      <c r="CV495" s="321"/>
      <c r="CW495" s="321"/>
      <c r="CX495" s="321"/>
      <c r="CY495" s="321"/>
      <c r="CZ495" s="321"/>
    </row>
    <row r="496" s="416" customFormat="true" ht="25.15" customHeight="true" x14ac:dyDescent="0.2">
      <c r="C496" s="840" t="s">
        <v>237</v>
      </c>
      <c r="D496" s="837"/>
      <c r="E496" s="529">
        <v>2.2668941138930299E-2</v>
      </c>
      <c r="F496" s="509"/>
      <c r="G496" s="509"/>
      <c r="H496" s="840" t="s">
        <v>230</v>
      </c>
      <c r="I496" s="837"/>
      <c r="J496" s="530">
        <v>6.0241885493476616E-2</v>
      </c>
      <c r="K496" s="509"/>
      <c r="L496" s="509"/>
      <c r="M496" s="840" t="s">
        <v>230</v>
      </c>
      <c r="N496" s="837"/>
      <c r="O496" s="531">
        <v>6.0282891690687346E-2</v>
      </c>
      <c r="P496" s="509"/>
      <c r="Q496" s="509"/>
      <c r="Z496" s="689"/>
      <c r="AA496" s="689"/>
      <c r="AB496" s="689"/>
      <c r="AC496" s="689"/>
      <c r="AD496" s="689"/>
      <c r="AE496" s="689"/>
      <c r="AF496" s="689"/>
      <c r="AG496" s="689"/>
      <c r="AH496" s="689"/>
      <c r="AI496" s="689"/>
      <c r="AJ496" s="689"/>
      <c r="AK496" s="689"/>
      <c r="AL496" s="689"/>
      <c r="AM496" s="689"/>
      <c r="AN496" s="689"/>
      <c r="AO496" s="689"/>
      <c r="AP496" s="689"/>
      <c r="AQ496" s="689"/>
      <c r="AR496" s="689"/>
      <c r="AS496" s="689"/>
      <c r="AT496" s="689"/>
      <c r="AU496" s="689"/>
      <c r="AV496" s="689"/>
      <c r="AW496" s="689"/>
      <c r="AX496" s="689"/>
      <c r="AY496" s="689"/>
      <c r="AZ496" s="689"/>
      <c r="BA496" s="320"/>
      <c r="BB496" s="371"/>
      <c r="BC496" s="320"/>
      <c r="BD496" s="320"/>
      <c r="BE496" s="320"/>
      <c r="BF496" s="320"/>
      <c r="BG496" s="320"/>
      <c r="BH496" s="320"/>
      <c r="BI496" s="320"/>
      <c r="BJ496" s="320"/>
      <c r="BK496" s="320"/>
      <c r="BL496" s="320"/>
      <c r="BM496" s="320"/>
      <c r="BN496" s="320"/>
      <c r="BO496" s="320"/>
      <c r="BP496" s="320"/>
      <c r="BQ496" s="320"/>
      <c r="BR496" s="320"/>
      <c r="BS496" s="320"/>
      <c r="BT496" s="320"/>
      <c r="BU496" s="320"/>
      <c r="BV496" s="320"/>
      <c r="BW496" s="320"/>
      <c r="BX496" s="320"/>
      <c r="BY496" s="320"/>
      <c r="BZ496" s="321"/>
      <c r="CA496" s="321"/>
      <c r="CB496" s="321"/>
      <c r="CC496" s="321"/>
      <c r="CD496" s="321"/>
      <c r="CE496" s="321"/>
      <c r="CF496" s="321"/>
      <c r="CG496" s="321"/>
      <c r="CH496" s="321"/>
      <c r="CI496" s="321"/>
      <c r="CJ496" s="321"/>
      <c r="CK496" s="321"/>
      <c r="CL496" s="321"/>
      <c r="CM496" s="321"/>
      <c r="CN496" s="321"/>
      <c r="CO496" s="321"/>
      <c r="CP496" s="321"/>
      <c r="CQ496" s="321"/>
      <c r="CR496" s="321"/>
      <c r="CS496" s="321"/>
      <c r="CT496" s="321"/>
      <c r="CU496" s="321"/>
      <c r="CV496" s="321"/>
      <c r="CW496" s="321"/>
      <c r="CX496" s="321"/>
      <c r="CY496" s="321"/>
      <c r="CZ496" s="321"/>
    </row>
    <row r="497" s="416" customFormat="true" ht="25.15" customHeight="true" x14ac:dyDescent="0.2">
      <c r="C497" s="840" t="s">
        <v>216</v>
      </c>
      <c r="D497" s="837"/>
      <c r="E497" s="529">
        <v>0.16049003352397687</v>
      </c>
      <c r="F497" s="509"/>
      <c r="G497" s="509"/>
      <c r="H497" s="840" t="s">
        <v>239</v>
      </c>
      <c r="I497" s="837"/>
      <c r="J497" s="530">
        <v>1.3203424559718931E-2</v>
      </c>
      <c r="K497" s="509"/>
      <c r="L497" s="509"/>
      <c r="M497" s="840" t="s">
        <v>239</v>
      </c>
      <c r="N497" s="837"/>
      <c r="O497" s="531">
        <v>1.817707669925097E-2</v>
      </c>
      <c r="P497" s="509"/>
      <c r="Q497" s="509"/>
      <c r="Z497" s="689"/>
      <c r="AA497" s="689"/>
      <c r="AB497" s="689"/>
      <c r="AC497" s="689"/>
      <c r="AD497" s="689"/>
      <c r="AE497" s="689"/>
      <c r="AF497" s="689"/>
      <c r="AG497" s="689"/>
      <c r="AH497" s="689"/>
      <c r="AI497" s="689"/>
      <c r="AJ497" s="689"/>
      <c r="AK497" s="689"/>
      <c r="AL497" s="689"/>
      <c r="AM497" s="689"/>
      <c r="AN497" s="689"/>
      <c r="AO497" s="689"/>
      <c r="AP497" s="689"/>
      <c r="AQ497" s="689"/>
      <c r="AR497" s="689"/>
      <c r="AS497" s="689"/>
      <c r="AT497" s="689"/>
      <c r="AU497" s="689"/>
      <c r="AV497" s="689"/>
      <c r="AW497" s="689"/>
      <c r="AX497" s="689"/>
      <c r="AY497" s="689"/>
      <c r="AZ497" s="689"/>
      <c r="BA497" s="320"/>
      <c r="BB497" s="371"/>
      <c r="BC497" s="320"/>
      <c r="BD497" s="320"/>
      <c r="BE497" s="320"/>
      <c r="BF497" s="320"/>
      <c r="BG497" s="320"/>
      <c r="BH497" s="320"/>
      <c r="BI497" s="320"/>
      <c r="BJ497" s="320"/>
      <c r="BK497" s="320"/>
      <c r="BL497" s="320"/>
      <c r="BM497" s="320"/>
      <c r="BN497" s="320"/>
      <c r="BO497" s="320"/>
      <c r="BP497" s="320"/>
      <c r="BQ497" s="320"/>
      <c r="BR497" s="320"/>
      <c r="BS497" s="320"/>
      <c r="BT497" s="320"/>
      <c r="BU497" s="320"/>
      <c r="BV497" s="320"/>
      <c r="BW497" s="320"/>
      <c r="BX497" s="320"/>
      <c r="BY497" s="320"/>
      <c r="BZ497" s="321"/>
      <c r="CA497" s="321"/>
      <c r="CB497" s="321"/>
      <c r="CC497" s="321"/>
      <c r="CD497" s="321"/>
      <c r="CE497" s="321"/>
      <c r="CF497" s="321"/>
      <c r="CG497" s="321"/>
      <c r="CH497" s="321"/>
      <c r="CI497" s="321"/>
      <c r="CJ497" s="321"/>
      <c r="CK497" s="321"/>
      <c r="CL497" s="321"/>
      <c r="CM497" s="321"/>
      <c r="CN497" s="321"/>
      <c r="CO497" s="321"/>
      <c r="CP497" s="321"/>
      <c r="CQ497" s="321"/>
      <c r="CR497" s="321"/>
      <c r="CS497" s="321"/>
      <c r="CT497" s="321"/>
      <c r="CU497" s="321"/>
      <c r="CV497" s="321"/>
      <c r="CW497" s="321"/>
      <c r="CX497" s="321"/>
      <c r="CY497" s="321"/>
      <c r="CZ497" s="321"/>
    </row>
    <row r="498" s="416" customFormat="true" ht="25.15" customHeight="true" x14ac:dyDescent="0.2">
      <c r="C498" s="840" t="s">
        <v>228</v>
      </c>
      <c r="D498" s="837"/>
      <c r="E498" s="529">
        <v>9.1936142902028964E-2</v>
      </c>
      <c r="F498" s="509"/>
      <c r="G498" s="509"/>
      <c r="H498" s="840" t="s">
        <v>244</v>
      </c>
      <c r="I498" s="837"/>
      <c r="J498" s="530">
        <v>1.6629560213392161E-3</v>
      </c>
      <c r="K498" s="509"/>
      <c r="L498" s="509"/>
      <c r="M498" s="840" t="s">
        <v>244</v>
      </c>
      <c r="N498" s="837"/>
      <c r="O498" s="531">
        <v>2.1363236165694868E-2</v>
      </c>
      <c r="P498" s="509"/>
      <c r="Q498" s="509"/>
      <c r="Z498" s="689"/>
      <c r="AA498" s="689"/>
      <c r="AB498" s="689"/>
      <c r="AC498" s="689"/>
      <c r="AD498" s="689"/>
      <c r="AE498" s="689"/>
      <c r="AF498" s="689"/>
      <c r="AG498" s="689"/>
      <c r="AH498" s="689"/>
      <c r="AI498" s="689"/>
      <c r="AJ498" s="689"/>
      <c r="AK498" s="689"/>
      <c r="AL498" s="689"/>
      <c r="AM498" s="689"/>
      <c r="AN498" s="689"/>
      <c r="AO498" s="689"/>
      <c r="AP498" s="689"/>
      <c r="AQ498" s="689"/>
      <c r="AR498" s="689"/>
      <c r="AS498" s="689"/>
      <c r="AT498" s="689"/>
      <c r="AU498" s="689"/>
      <c r="AV498" s="689"/>
      <c r="AW498" s="689"/>
      <c r="AX498" s="689"/>
      <c r="AY498" s="689"/>
      <c r="AZ498" s="689"/>
      <c r="BA498" s="320"/>
      <c r="BB498" s="371"/>
      <c r="BC498" s="320"/>
      <c r="BD498" s="320"/>
      <c r="BE498" s="320"/>
      <c r="BF498" s="320"/>
      <c r="BG498" s="320"/>
      <c r="BH498" s="320"/>
      <c r="BI498" s="320"/>
      <c r="BJ498" s="320"/>
      <c r="BK498" s="320"/>
      <c r="BL498" s="320"/>
      <c r="BM498" s="320"/>
      <c r="BN498" s="320"/>
      <c r="BO498" s="320"/>
      <c r="BP498" s="320"/>
      <c r="BQ498" s="320"/>
      <c r="BR498" s="320"/>
      <c r="BS498" s="320"/>
      <c r="BT498" s="320"/>
      <c r="BU498" s="320"/>
      <c r="BV498" s="320"/>
      <c r="BW498" s="320"/>
      <c r="BX498" s="320"/>
      <c r="BY498" s="320"/>
      <c r="BZ498" s="321"/>
      <c r="CA498" s="321"/>
      <c r="CB498" s="321"/>
      <c r="CC498" s="321"/>
      <c r="CD498" s="321"/>
      <c r="CE498" s="321"/>
      <c r="CF498" s="321"/>
      <c r="CG498" s="321"/>
      <c r="CH498" s="321"/>
      <c r="CI498" s="321"/>
      <c r="CJ498" s="321"/>
      <c r="CK498" s="321"/>
      <c r="CL498" s="321"/>
      <c r="CM498" s="321"/>
      <c r="CN498" s="321"/>
      <c r="CO498" s="321"/>
      <c r="CP498" s="321"/>
      <c r="CQ498" s="321"/>
      <c r="CR498" s="321"/>
      <c r="CS498" s="321"/>
      <c r="CT498" s="321"/>
      <c r="CU498" s="321"/>
      <c r="CV498" s="321"/>
      <c r="CW498" s="321"/>
      <c r="CX498" s="321"/>
      <c r="CY498" s="321"/>
      <c r="CZ498" s="321"/>
    </row>
    <row r="499" s="416" customFormat="true" ht="25.15" customHeight="true" x14ac:dyDescent="0.2">
      <c r="C499" s="840" t="s">
        <v>267</v>
      </c>
      <c r="D499" s="837"/>
      <c r="E499" s="535">
        <v>6.1670457305860305E-5</v>
      </c>
      <c r="F499" s="509"/>
      <c r="G499" s="509"/>
      <c r="H499" s="840" t="s">
        <v>265</v>
      </c>
      <c r="I499" s="837"/>
      <c r="J499" s="530">
        <v>1.3147670474188884E-4</v>
      </c>
      <c r="K499" s="509"/>
      <c r="L499" s="509"/>
      <c r="M499" s="840" t="s">
        <v>265</v>
      </c>
      <c r="N499" s="837"/>
      <c r="O499" s="537">
        <v>6.5920908891239051E-6</v>
      </c>
      <c r="P499" s="509"/>
      <c r="Q499" s="509"/>
      <c r="Z499" s="689"/>
      <c r="AA499" s="689"/>
      <c r="AB499" s="689"/>
      <c r="AC499" s="689"/>
      <c r="AD499" s="689"/>
      <c r="AE499" s="689"/>
      <c r="AF499" s="689"/>
      <c r="AG499" s="689"/>
      <c r="AH499" s="689"/>
      <c r="AI499" s="689"/>
      <c r="AJ499" s="689"/>
      <c r="AK499" s="689"/>
      <c r="AL499" s="689"/>
      <c r="AM499" s="689"/>
      <c r="AN499" s="689"/>
      <c r="AO499" s="689"/>
      <c r="AP499" s="689"/>
      <c r="AQ499" s="689"/>
      <c r="AR499" s="689"/>
      <c r="AS499" s="689"/>
      <c r="AT499" s="689"/>
      <c r="AU499" s="689"/>
      <c r="AV499" s="689"/>
      <c r="AW499" s="689"/>
      <c r="AX499" s="689"/>
      <c r="AY499" s="689"/>
      <c r="AZ499" s="689"/>
      <c r="BA499" s="320"/>
      <c r="BB499" s="371"/>
      <c r="BC499" s="320"/>
      <c r="BD499" s="320"/>
      <c r="BE499" s="320"/>
      <c r="BF499" s="320"/>
      <c r="BG499" s="320"/>
      <c r="BH499" s="320"/>
      <c r="BI499" s="320"/>
      <c r="BJ499" s="320"/>
      <c r="BK499" s="320"/>
      <c r="BL499" s="320"/>
      <c r="BM499" s="320"/>
      <c r="BN499" s="320"/>
      <c r="BO499" s="320"/>
      <c r="BP499" s="320"/>
      <c r="BQ499" s="320"/>
      <c r="BR499" s="320"/>
      <c r="BS499" s="320"/>
      <c r="BT499" s="320"/>
      <c r="BU499" s="320"/>
      <c r="BV499" s="320"/>
      <c r="BW499" s="320"/>
      <c r="BX499" s="320"/>
      <c r="BY499" s="320"/>
      <c r="BZ499" s="321"/>
      <c r="CA499" s="321"/>
      <c r="CB499" s="321"/>
      <c r="CC499" s="321"/>
      <c r="CD499" s="321"/>
      <c r="CE499" s="321"/>
      <c r="CF499" s="321"/>
      <c r="CG499" s="321"/>
      <c r="CH499" s="321"/>
      <c r="CI499" s="321"/>
      <c r="CJ499" s="321"/>
      <c r="CK499" s="321"/>
      <c r="CL499" s="321"/>
      <c r="CM499" s="321"/>
      <c r="CN499" s="321"/>
      <c r="CO499" s="321"/>
      <c r="CP499" s="321"/>
      <c r="CQ499" s="321"/>
      <c r="CR499" s="321"/>
      <c r="CS499" s="321"/>
      <c r="CT499" s="321"/>
      <c r="CU499" s="321"/>
      <c r="CV499" s="321"/>
      <c r="CW499" s="321"/>
      <c r="CX499" s="321"/>
      <c r="CY499" s="321"/>
      <c r="CZ499" s="321"/>
    </row>
    <row r="500" s="416" customFormat="true" ht="25.15" customHeight="true" x14ac:dyDescent="0.2">
      <c r="C500" s="840" t="s">
        <v>258</v>
      </c>
      <c r="D500" s="837"/>
      <c r="E500" s="529">
        <v>8.3580742420285995E-4</v>
      </c>
      <c r="F500" s="509"/>
      <c r="G500" s="509"/>
      <c r="H500" s="840" t="s">
        <v>261</v>
      </c>
      <c r="I500" s="837"/>
      <c r="J500" s="530">
        <v>7.1029861197510779E-4</v>
      </c>
      <c r="K500" s="509"/>
      <c r="L500" s="509"/>
      <c r="M500" s="840" t="s">
        <v>261</v>
      </c>
      <c r="N500" s="837"/>
      <c r="O500" s="531">
        <v>1.3097645614374079E-4</v>
      </c>
      <c r="P500" s="509"/>
      <c r="Q500" s="509"/>
      <c r="Z500" s="689"/>
      <c r="AA500" s="689"/>
      <c r="AB500" s="689"/>
      <c r="AC500" s="689"/>
      <c r="AD500" s="689"/>
      <c r="AE500" s="689"/>
      <c r="AF500" s="689"/>
      <c r="AG500" s="689"/>
      <c r="AH500" s="689"/>
      <c r="AI500" s="689"/>
      <c r="AJ500" s="689"/>
      <c r="AK500" s="689"/>
      <c r="AL500" s="689"/>
      <c r="AM500" s="689"/>
      <c r="AN500" s="689"/>
      <c r="AO500" s="689"/>
      <c r="AP500" s="689"/>
      <c r="AQ500" s="689"/>
      <c r="AR500" s="689"/>
      <c r="AS500" s="689"/>
      <c r="AT500" s="689"/>
      <c r="AU500" s="689"/>
      <c r="AV500" s="689"/>
      <c r="AW500" s="689"/>
      <c r="AX500" s="689"/>
      <c r="AY500" s="689"/>
      <c r="AZ500" s="689"/>
      <c r="BA500" s="320"/>
      <c r="BB500" s="371"/>
      <c r="BC500" s="320"/>
      <c r="BD500" s="320"/>
      <c r="BE500" s="320"/>
      <c r="BF500" s="320"/>
      <c r="BG500" s="320"/>
      <c r="BH500" s="320"/>
      <c r="BI500" s="320"/>
      <c r="BJ500" s="320"/>
      <c r="BK500" s="320"/>
      <c r="BL500" s="320"/>
      <c r="BM500" s="320"/>
      <c r="BN500" s="320"/>
      <c r="BO500" s="320"/>
      <c r="BP500" s="320"/>
      <c r="BQ500" s="320"/>
      <c r="BR500" s="320"/>
      <c r="BS500" s="320"/>
      <c r="BT500" s="320"/>
      <c r="BU500" s="320"/>
      <c r="BV500" s="320"/>
      <c r="BW500" s="320"/>
      <c r="BX500" s="320"/>
      <c r="BY500" s="320"/>
      <c r="BZ500" s="321"/>
      <c r="CA500" s="321"/>
      <c r="CB500" s="321"/>
      <c r="CC500" s="321"/>
      <c r="CD500" s="321"/>
      <c r="CE500" s="321"/>
      <c r="CF500" s="321"/>
      <c r="CG500" s="321"/>
      <c r="CH500" s="321"/>
      <c r="CI500" s="321"/>
      <c r="CJ500" s="321"/>
      <c r="CK500" s="321"/>
      <c r="CL500" s="321"/>
      <c r="CM500" s="321"/>
      <c r="CN500" s="321"/>
      <c r="CO500" s="321"/>
      <c r="CP500" s="321"/>
      <c r="CQ500" s="321"/>
      <c r="CR500" s="321"/>
      <c r="CS500" s="321"/>
      <c r="CT500" s="321"/>
      <c r="CU500" s="321"/>
      <c r="CV500" s="321"/>
      <c r="CW500" s="321"/>
      <c r="CX500" s="321"/>
      <c r="CY500" s="321"/>
      <c r="CZ500" s="321"/>
    </row>
    <row r="501" s="416" customFormat="true" ht="25.15" customHeight="true" x14ac:dyDescent="0.2">
      <c r="C501" s="840" t="s">
        <v>260</v>
      </c>
      <c r="D501" s="837"/>
      <c r="E501" s="529">
        <v>2.0688211141514052E-4</v>
      </c>
      <c r="F501" s="509"/>
      <c r="G501" s="509"/>
      <c r="H501" s="840" t="s">
        <v>266</v>
      </c>
      <c r="I501" s="837"/>
      <c r="J501" s="536">
        <v>2.6903197403881432E-5</v>
      </c>
      <c r="K501" s="509"/>
      <c r="L501" s="509"/>
      <c r="M501" s="840" t="s">
        <v>266</v>
      </c>
      <c r="N501" s="837"/>
      <c r="O501" s="537">
        <v>7.0698544926881486E-6</v>
      </c>
      <c r="P501" s="509"/>
      <c r="Q501" s="509"/>
      <c r="Z501" s="689"/>
      <c r="AA501" s="689"/>
      <c r="AB501" s="689"/>
      <c r="AC501" s="689"/>
      <c r="AD501" s="689"/>
      <c r="AE501" s="689"/>
      <c r="AF501" s="689"/>
      <c r="AG501" s="689"/>
      <c r="AH501" s="689"/>
      <c r="AI501" s="689"/>
      <c r="AJ501" s="689"/>
      <c r="AK501" s="689"/>
      <c r="AL501" s="689"/>
      <c r="AM501" s="689"/>
      <c r="AN501" s="689"/>
      <c r="AO501" s="689"/>
      <c r="AP501" s="689"/>
      <c r="AQ501" s="689"/>
      <c r="AR501" s="689"/>
      <c r="AS501" s="689"/>
      <c r="AT501" s="689"/>
      <c r="AU501" s="689"/>
      <c r="AV501" s="689"/>
      <c r="AW501" s="689"/>
      <c r="AX501" s="689"/>
      <c r="AY501" s="689"/>
      <c r="AZ501" s="689"/>
      <c r="BA501" s="320"/>
      <c r="BB501" s="371"/>
      <c r="BC501" s="320"/>
      <c r="BD501" s="320"/>
      <c r="BE501" s="320"/>
      <c r="BF501" s="320"/>
      <c r="BG501" s="320"/>
      <c r="BH501" s="320"/>
      <c r="BI501" s="320"/>
      <c r="BJ501" s="320"/>
      <c r="BK501" s="320"/>
      <c r="BL501" s="320"/>
      <c r="BM501" s="320"/>
      <c r="BN501" s="320"/>
      <c r="BO501" s="320"/>
      <c r="BP501" s="320"/>
      <c r="BQ501" s="320"/>
      <c r="BR501" s="320"/>
      <c r="BS501" s="320"/>
      <c r="BT501" s="320"/>
      <c r="BU501" s="320"/>
      <c r="BV501" s="320"/>
      <c r="BW501" s="320"/>
      <c r="BX501" s="320"/>
      <c r="BY501" s="320"/>
      <c r="BZ501" s="321"/>
      <c r="CA501" s="321"/>
      <c r="CB501" s="321"/>
      <c r="CC501" s="321"/>
      <c r="CD501" s="321"/>
      <c r="CE501" s="321"/>
      <c r="CF501" s="321"/>
      <c r="CG501" s="321"/>
      <c r="CH501" s="321"/>
      <c r="CI501" s="321"/>
      <c r="CJ501" s="321"/>
      <c r="CK501" s="321"/>
      <c r="CL501" s="321"/>
      <c r="CM501" s="321"/>
      <c r="CN501" s="321"/>
      <c r="CO501" s="321"/>
      <c r="CP501" s="321"/>
      <c r="CQ501" s="321"/>
      <c r="CR501" s="321"/>
      <c r="CS501" s="321"/>
      <c r="CT501" s="321"/>
      <c r="CU501" s="321"/>
      <c r="CV501" s="321"/>
      <c r="CW501" s="321"/>
      <c r="CX501" s="321"/>
      <c r="CY501" s="321"/>
      <c r="CZ501" s="321"/>
    </row>
    <row r="502" s="416" customFormat="true" ht="25.15" customHeight="true" x14ac:dyDescent="0.2">
      <c r="C502" s="840" t="s">
        <v>259</v>
      </c>
      <c r="D502" s="837"/>
      <c r="E502" s="529">
        <v>7.1209416135470469E-4</v>
      </c>
      <c r="F502" s="509"/>
      <c r="G502" s="509"/>
      <c r="H502" s="840" t="s">
        <v>232</v>
      </c>
      <c r="I502" s="837"/>
      <c r="J502" s="530">
        <v>3.5606882966818298E-2</v>
      </c>
      <c r="K502" s="509"/>
      <c r="L502" s="509"/>
      <c r="M502" s="840" t="s">
        <v>232</v>
      </c>
      <c r="N502" s="837"/>
      <c r="O502" s="531">
        <v>1.2340029960613709E-2</v>
      </c>
      <c r="P502" s="509"/>
      <c r="Q502" s="509"/>
      <c r="Z502" s="689"/>
      <c r="AA502" s="689"/>
      <c r="AB502" s="689"/>
      <c r="AC502" s="689"/>
      <c r="AD502" s="689"/>
      <c r="AE502" s="689"/>
      <c r="AF502" s="689"/>
      <c r="AG502" s="689"/>
      <c r="AH502" s="689"/>
      <c r="AI502" s="689"/>
      <c r="AJ502" s="689"/>
      <c r="AK502" s="689"/>
      <c r="AL502" s="689"/>
      <c r="AM502" s="689"/>
      <c r="AN502" s="689"/>
      <c r="AO502" s="689"/>
      <c r="AP502" s="689"/>
      <c r="AQ502" s="689"/>
      <c r="AR502" s="689"/>
      <c r="AS502" s="689"/>
      <c r="AT502" s="689"/>
      <c r="AU502" s="689"/>
      <c r="AV502" s="689"/>
      <c r="AW502" s="689"/>
      <c r="AX502" s="689"/>
      <c r="AY502" s="689"/>
      <c r="AZ502" s="689"/>
      <c r="BA502" s="320"/>
      <c r="BB502" s="371"/>
      <c r="BC502" s="320"/>
      <c r="BD502" s="320"/>
      <c r="BE502" s="320"/>
      <c r="BF502" s="320"/>
      <c r="BG502" s="320"/>
      <c r="BH502" s="320"/>
      <c r="BI502" s="320"/>
      <c r="BJ502" s="320"/>
      <c r="BK502" s="320"/>
      <c r="BL502" s="320"/>
      <c r="BM502" s="320"/>
      <c r="BN502" s="320"/>
      <c r="BO502" s="320"/>
      <c r="BP502" s="320"/>
      <c r="BQ502" s="320"/>
      <c r="BR502" s="320"/>
      <c r="BS502" s="320"/>
      <c r="BT502" s="320"/>
      <c r="BU502" s="320"/>
      <c r="BV502" s="320"/>
      <c r="BW502" s="320"/>
      <c r="BX502" s="320"/>
      <c r="BY502" s="320"/>
      <c r="BZ502" s="321"/>
      <c r="CA502" s="321"/>
      <c r="CB502" s="321"/>
      <c r="CC502" s="321"/>
      <c r="CD502" s="321"/>
      <c r="CE502" s="321"/>
      <c r="CF502" s="321"/>
      <c r="CG502" s="321"/>
      <c r="CH502" s="321"/>
      <c r="CI502" s="321"/>
      <c r="CJ502" s="321"/>
      <c r="CK502" s="321"/>
      <c r="CL502" s="321"/>
      <c r="CM502" s="321"/>
      <c r="CN502" s="321"/>
      <c r="CO502" s="321"/>
      <c r="CP502" s="321"/>
      <c r="CQ502" s="321"/>
      <c r="CR502" s="321"/>
      <c r="CS502" s="321"/>
      <c r="CT502" s="321"/>
      <c r="CU502" s="321"/>
      <c r="CV502" s="321"/>
      <c r="CW502" s="321"/>
      <c r="CX502" s="321"/>
      <c r="CY502" s="321"/>
      <c r="CZ502" s="321"/>
    </row>
    <row r="503" s="416" customFormat="true" ht="25.15" customHeight="true" x14ac:dyDescent="0.2">
      <c r="C503" s="840" t="s">
        <v>201</v>
      </c>
      <c r="D503" s="837"/>
      <c r="E503" s="529">
        <v>6.5286803265846807E-2</v>
      </c>
      <c r="F503" s="509"/>
      <c r="G503" s="509"/>
      <c r="H503" s="840" t="s">
        <v>237</v>
      </c>
      <c r="I503" s="837"/>
      <c r="J503" s="530">
        <v>1.0808582929705011E-2</v>
      </c>
      <c r="K503" s="509"/>
      <c r="L503" s="509"/>
      <c r="M503" s="840" t="s">
        <v>237</v>
      </c>
      <c r="N503" s="837"/>
      <c r="O503" s="531">
        <v>3.284717542368E-2</v>
      </c>
      <c r="P503" s="509"/>
      <c r="Q503" s="509"/>
      <c r="Z503" s="689"/>
      <c r="AA503" s="689"/>
      <c r="AB503" s="689"/>
      <c r="AC503" s="689"/>
      <c r="AD503" s="689"/>
      <c r="AE503" s="689"/>
      <c r="AF503" s="689"/>
      <c r="AG503" s="689"/>
      <c r="AH503" s="689"/>
      <c r="AI503" s="689"/>
      <c r="AJ503" s="689"/>
      <c r="AK503" s="689"/>
      <c r="AL503" s="689"/>
      <c r="AM503" s="689"/>
      <c r="AN503" s="689"/>
      <c r="AO503" s="689"/>
      <c r="AP503" s="689"/>
      <c r="AQ503" s="689"/>
      <c r="AR503" s="689"/>
      <c r="AS503" s="689"/>
      <c r="AT503" s="689"/>
      <c r="AU503" s="689"/>
      <c r="AV503" s="689"/>
      <c r="AW503" s="689"/>
      <c r="AX503" s="689"/>
      <c r="AY503" s="689"/>
      <c r="AZ503" s="689"/>
      <c r="BA503" s="320"/>
      <c r="BB503" s="371"/>
      <c r="BC503" s="320"/>
      <c r="BD503" s="320"/>
      <c r="BE503" s="320"/>
      <c r="BF503" s="320"/>
      <c r="BG503" s="320"/>
      <c r="BH503" s="320"/>
      <c r="BI503" s="320"/>
      <c r="BJ503" s="320"/>
      <c r="BK503" s="320"/>
      <c r="BL503" s="320"/>
      <c r="BM503" s="320"/>
      <c r="BN503" s="320"/>
      <c r="BO503" s="320"/>
      <c r="BP503" s="320"/>
      <c r="BQ503" s="320"/>
      <c r="BR503" s="320"/>
      <c r="BS503" s="320"/>
      <c r="BT503" s="320"/>
      <c r="BU503" s="320"/>
      <c r="BV503" s="320"/>
      <c r="BW503" s="320"/>
      <c r="BX503" s="320"/>
      <c r="BY503" s="320"/>
      <c r="BZ503" s="321"/>
      <c r="CA503" s="321"/>
      <c r="CB503" s="321"/>
      <c r="CC503" s="321"/>
      <c r="CD503" s="321"/>
      <c r="CE503" s="321"/>
      <c r="CF503" s="321"/>
      <c r="CG503" s="321"/>
      <c r="CH503" s="321"/>
      <c r="CI503" s="321"/>
      <c r="CJ503" s="321"/>
      <c r="CK503" s="321"/>
      <c r="CL503" s="321"/>
      <c r="CM503" s="321"/>
      <c r="CN503" s="321"/>
      <c r="CO503" s="321"/>
      <c r="CP503" s="321"/>
      <c r="CQ503" s="321"/>
      <c r="CR503" s="321"/>
      <c r="CS503" s="321"/>
      <c r="CT503" s="321"/>
      <c r="CU503" s="321"/>
      <c r="CV503" s="321"/>
      <c r="CW503" s="321"/>
      <c r="CX503" s="321"/>
      <c r="CY503" s="321"/>
      <c r="CZ503" s="321"/>
    </row>
    <row r="504" s="416" customFormat="true" ht="25.15" customHeight="true" x14ac:dyDescent="0.2">
      <c r="C504" s="840" t="s">
        <v>233</v>
      </c>
      <c r="D504" s="837"/>
      <c r="E504" s="529">
        <v>1.3262291571408712E-3</v>
      </c>
      <c r="F504" s="509"/>
      <c r="G504" s="509"/>
      <c r="H504" s="840" t="s">
        <v>216</v>
      </c>
      <c r="I504" s="837"/>
      <c r="J504" s="530">
        <v>9.8950916685756354E-2</v>
      </c>
      <c r="K504" s="509"/>
      <c r="L504" s="509"/>
      <c r="M504" s="840" t="s">
        <v>216</v>
      </c>
      <c r="N504" s="837"/>
      <c r="O504" s="531">
        <v>9.3523657193828075E-2</v>
      </c>
      <c r="P504" s="509"/>
      <c r="Q504" s="509"/>
      <c r="Z504" s="689"/>
      <c r="AA504" s="689"/>
      <c r="AB504" s="689"/>
      <c r="AC504" s="689"/>
      <c r="AD504" s="689"/>
      <c r="AE504" s="689"/>
      <c r="AF504" s="689"/>
      <c r="AG504" s="689"/>
      <c r="AH504" s="689"/>
      <c r="AI504" s="689"/>
      <c r="AJ504" s="689"/>
      <c r="AK504" s="689"/>
      <c r="AL504" s="689"/>
      <c r="AM504" s="689"/>
      <c r="AN504" s="689"/>
      <c r="AO504" s="689"/>
      <c r="AP504" s="689"/>
      <c r="AQ504" s="689"/>
      <c r="AR504" s="689"/>
      <c r="AS504" s="689"/>
      <c r="AT504" s="689"/>
      <c r="AU504" s="689"/>
      <c r="AV504" s="689"/>
      <c r="AW504" s="689"/>
      <c r="AX504" s="689"/>
      <c r="AY504" s="689"/>
      <c r="AZ504" s="689"/>
      <c r="BA504" s="320"/>
      <c r="BB504" s="371"/>
      <c r="BC504" s="320"/>
      <c r="BD504" s="320"/>
      <c r="BE504" s="320"/>
      <c r="BF504" s="320"/>
      <c r="BG504" s="320"/>
      <c r="BH504" s="320"/>
      <c r="BI504" s="320"/>
      <c r="BJ504" s="320"/>
      <c r="BK504" s="320"/>
      <c r="BL504" s="320"/>
      <c r="BM504" s="320"/>
      <c r="BN504" s="320"/>
      <c r="BO504" s="320"/>
      <c r="BP504" s="320"/>
      <c r="BQ504" s="320"/>
      <c r="BR504" s="320"/>
      <c r="BS504" s="320"/>
      <c r="BT504" s="320"/>
      <c r="BU504" s="320"/>
      <c r="BV504" s="320"/>
      <c r="BW504" s="320"/>
      <c r="BX504" s="320"/>
      <c r="BY504" s="320"/>
      <c r="BZ504" s="321"/>
      <c r="CA504" s="321"/>
      <c r="CB504" s="321"/>
      <c r="CC504" s="321"/>
      <c r="CD504" s="321"/>
      <c r="CE504" s="321"/>
      <c r="CF504" s="321"/>
      <c r="CG504" s="321"/>
      <c r="CH504" s="321"/>
      <c r="CI504" s="321"/>
      <c r="CJ504" s="321"/>
      <c r="CK504" s="321"/>
      <c r="CL504" s="321"/>
      <c r="CM504" s="321"/>
      <c r="CN504" s="321"/>
      <c r="CO504" s="321"/>
      <c r="CP504" s="321"/>
      <c r="CQ504" s="321"/>
      <c r="CR504" s="321"/>
      <c r="CS504" s="321"/>
      <c r="CT504" s="321"/>
      <c r="CU504" s="321"/>
      <c r="CV504" s="321"/>
      <c r="CW504" s="321"/>
      <c r="CX504" s="321"/>
      <c r="CY504" s="321"/>
      <c r="CZ504" s="321"/>
    </row>
    <row r="505" s="416" customFormat="true" ht="25.15" customHeight="true" x14ac:dyDescent="0.2">
      <c r="C505" s="840" t="s">
        <v>247</v>
      </c>
      <c r="D505" s="837"/>
      <c r="E505" s="529">
        <v>4.8576400187457097E-3</v>
      </c>
      <c r="F505" s="509"/>
      <c r="G505" s="509"/>
      <c r="H505" s="840" t="s">
        <v>228</v>
      </c>
      <c r="I505" s="837"/>
      <c r="J505" s="530">
        <v>2.3709490674071396E-2</v>
      </c>
      <c r="K505" s="509"/>
      <c r="L505" s="509"/>
      <c r="M505" s="840" t="s">
        <v>228</v>
      </c>
      <c r="N505" s="837"/>
      <c r="O505" s="531">
        <v>8.6992292210095936E-3</v>
      </c>
      <c r="P505" s="509"/>
      <c r="Q505" s="509"/>
      <c r="Z505" s="689"/>
      <c r="AA505" s="689"/>
      <c r="AB505" s="689"/>
      <c r="AC505" s="689"/>
      <c r="AD505" s="689"/>
      <c r="AE505" s="689"/>
      <c r="AF505" s="689"/>
      <c r="AG505" s="689"/>
      <c r="AH505" s="689"/>
      <c r="AI505" s="689"/>
      <c r="AJ505" s="689"/>
      <c r="AK505" s="689"/>
      <c r="AL505" s="689"/>
      <c r="AM505" s="689"/>
      <c r="AN505" s="689"/>
      <c r="AO505" s="689"/>
      <c r="AP505" s="689"/>
      <c r="AQ505" s="689"/>
      <c r="AR505" s="689"/>
      <c r="AS505" s="689"/>
      <c r="AT505" s="689"/>
      <c r="AU505" s="689"/>
      <c r="AV505" s="689"/>
      <c r="AW505" s="689"/>
      <c r="AX505" s="689"/>
      <c r="AY505" s="689"/>
      <c r="AZ505" s="689"/>
      <c r="BA505" s="320"/>
      <c r="BB505" s="371"/>
      <c r="BC505" s="320"/>
      <c r="BD505" s="320"/>
      <c r="BE505" s="320"/>
      <c r="BF505" s="320"/>
      <c r="BG505" s="320"/>
      <c r="BH505" s="320"/>
      <c r="BI505" s="320"/>
      <c r="BJ505" s="320"/>
      <c r="BK505" s="320"/>
      <c r="BL505" s="320"/>
      <c r="BM505" s="320"/>
      <c r="BN505" s="320"/>
      <c r="BO505" s="320"/>
      <c r="BP505" s="320"/>
      <c r="BQ505" s="320"/>
      <c r="BR505" s="320"/>
      <c r="BS505" s="320"/>
      <c r="BT505" s="320"/>
      <c r="BU505" s="320"/>
      <c r="BV505" s="320"/>
      <c r="BW505" s="320"/>
      <c r="BX505" s="320"/>
      <c r="BY505" s="320"/>
      <c r="BZ505" s="321"/>
      <c r="CA505" s="321"/>
      <c r="CB505" s="321"/>
      <c r="CC505" s="321"/>
      <c r="CD505" s="321"/>
      <c r="CE505" s="321"/>
      <c r="CF505" s="321"/>
      <c r="CG505" s="321"/>
      <c r="CH505" s="321"/>
      <c r="CI505" s="321"/>
      <c r="CJ505" s="321"/>
      <c r="CK505" s="321"/>
      <c r="CL505" s="321"/>
      <c r="CM505" s="321"/>
      <c r="CN505" s="321"/>
      <c r="CO505" s="321"/>
      <c r="CP505" s="321"/>
      <c r="CQ505" s="321"/>
      <c r="CR505" s="321"/>
      <c r="CS505" s="321"/>
      <c r="CT505" s="321"/>
      <c r="CU505" s="321"/>
      <c r="CV505" s="321"/>
      <c r="CW505" s="321"/>
      <c r="CX505" s="321"/>
      <c r="CY505" s="321"/>
      <c r="CZ505" s="321"/>
    </row>
    <row r="506" s="416" customFormat="true" ht="25.15" customHeight="true" x14ac:dyDescent="0.2">
      <c r="C506" s="840" t="s">
        <v>269</v>
      </c>
      <c r="D506" s="837"/>
      <c r="E506" s="535">
        <v>2.6367191242142741E-5</v>
      </c>
      <c r="F506" s="509"/>
      <c r="G506" s="509"/>
      <c r="H506" s="840" t="s">
        <v>267</v>
      </c>
      <c r="I506" s="837"/>
      <c r="J506" s="530">
        <v>1.2797788638940815E-4</v>
      </c>
      <c r="K506" s="509"/>
      <c r="L506" s="509"/>
      <c r="M506" s="840" t="s">
        <v>267</v>
      </c>
      <c r="N506" s="837"/>
      <c r="O506" s="537">
        <v>1.1953294751966802E-5</v>
      </c>
      <c r="P506" s="509"/>
      <c r="Q506" s="509"/>
      <c r="Z506" s="689"/>
      <c r="AA506" s="689"/>
      <c r="AB506" s="689"/>
      <c r="AC506" s="689"/>
      <c r="AD506" s="689"/>
      <c r="AE506" s="689"/>
      <c r="AF506" s="689"/>
      <c r="AG506" s="689"/>
      <c r="AH506" s="689"/>
      <c r="AI506" s="689"/>
      <c r="AJ506" s="689"/>
      <c r="AK506" s="689"/>
      <c r="AL506" s="689"/>
      <c r="AM506" s="689"/>
      <c r="AN506" s="689"/>
      <c r="AO506" s="689"/>
      <c r="AP506" s="689"/>
      <c r="AQ506" s="689"/>
      <c r="AR506" s="689"/>
      <c r="AS506" s="689"/>
      <c r="AT506" s="689"/>
      <c r="AU506" s="689"/>
      <c r="AV506" s="689"/>
      <c r="AW506" s="689"/>
      <c r="AX506" s="689"/>
      <c r="AY506" s="689"/>
      <c r="AZ506" s="689"/>
      <c r="BA506" s="320"/>
      <c r="BB506" s="371"/>
      <c r="BC506" s="320"/>
      <c r="BD506" s="320"/>
      <c r="BE506" s="320"/>
      <c r="BF506" s="320"/>
      <c r="BG506" s="320"/>
      <c r="BH506" s="320"/>
      <c r="BI506" s="320"/>
      <c r="BJ506" s="320"/>
      <c r="BK506" s="320"/>
      <c r="BL506" s="320"/>
      <c r="BM506" s="320"/>
      <c r="BN506" s="320"/>
      <c r="BO506" s="320"/>
      <c r="BP506" s="320"/>
      <c r="BQ506" s="320"/>
      <c r="BR506" s="320"/>
      <c r="BS506" s="320"/>
      <c r="BT506" s="320"/>
      <c r="BU506" s="320"/>
      <c r="BV506" s="320"/>
      <c r="BW506" s="320"/>
      <c r="BX506" s="320"/>
      <c r="BY506" s="320"/>
      <c r="BZ506" s="321"/>
      <c r="CA506" s="321"/>
      <c r="CB506" s="321"/>
      <c r="CC506" s="321"/>
      <c r="CD506" s="321"/>
      <c r="CE506" s="321"/>
      <c r="CF506" s="321"/>
      <c r="CG506" s="321"/>
      <c r="CH506" s="321"/>
      <c r="CI506" s="321"/>
      <c r="CJ506" s="321"/>
      <c r="CK506" s="321"/>
      <c r="CL506" s="321"/>
      <c r="CM506" s="321"/>
      <c r="CN506" s="321"/>
      <c r="CO506" s="321"/>
      <c r="CP506" s="321"/>
      <c r="CQ506" s="321"/>
      <c r="CR506" s="321"/>
      <c r="CS506" s="321"/>
      <c r="CT506" s="321"/>
      <c r="CU506" s="321"/>
      <c r="CV506" s="321"/>
      <c r="CW506" s="321"/>
      <c r="CX506" s="321"/>
      <c r="CY506" s="321"/>
      <c r="CZ506" s="321"/>
    </row>
    <row r="507" s="416" customFormat="true" ht="25.15" customHeight="true" x14ac:dyDescent="0.2">
      <c r="C507" s="840" t="s">
        <v>243</v>
      </c>
      <c r="D507" s="837"/>
      <c r="E507" s="529">
        <v>1.2589136762291984E-2</v>
      </c>
      <c r="F507" s="509"/>
      <c r="G507" s="509"/>
      <c r="H507" s="840" t="s">
        <v>258</v>
      </c>
      <c r="I507" s="837"/>
      <c r="J507" s="536">
        <v>1.1134299784089363E-7</v>
      </c>
      <c r="K507" s="509"/>
      <c r="L507" s="509"/>
      <c r="M507" s="840" t="s">
        <v>258</v>
      </c>
      <c r="N507" s="837"/>
      <c r="O507" s="531">
        <v>2.4058774224728907E-3</v>
      </c>
      <c r="P507" s="509"/>
      <c r="Q507" s="509"/>
      <c r="Z507" s="689"/>
      <c r="AA507" s="689"/>
      <c r="AB507" s="689"/>
      <c r="AC507" s="689"/>
      <c r="AD507" s="689"/>
      <c r="AE507" s="689"/>
      <c r="AF507" s="689"/>
      <c r="AG507" s="689"/>
      <c r="AH507" s="689"/>
      <c r="AI507" s="689"/>
      <c r="AJ507" s="689"/>
      <c r="AK507" s="689"/>
      <c r="AL507" s="689"/>
      <c r="AM507" s="689"/>
      <c r="AN507" s="689"/>
      <c r="AO507" s="689"/>
      <c r="AP507" s="689"/>
      <c r="AQ507" s="689"/>
      <c r="AR507" s="689"/>
      <c r="AS507" s="689"/>
      <c r="AT507" s="689"/>
      <c r="AU507" s="689"/>
      <c r="AV507" s="689"/>
      <c r="AW507" s="689"/>
      <c r="AX507" s="689"/>
      <c r="AY507" s="689"/>
      <c r="AZ507" s="689"/>
      <c r="BA507" s="320"/>
      <c r="BB507" s="371"/>
      <c r="BC507" s="320"/>
      <c r="BD507" s="320"/>
      <c r="BE507" s="320"/>
      <c r="BF507" s="320"/>
      <c r="BG507" s="320"/>
      <c r="BH507" s="320"/>
      <c r="BI507" s="320"/>
      <c r="BJ507" s="320"/>
      <c r="BK507" s="320"/>
      <c r="BL507" s="320"/>
      <c r="BM507" s="320"/>
      <c r="BN507" s="320"/>
      <c r="BO507" s="320"/>
      <c r="BP507" s="320"/>
      <c r="BQ507" s="320"/>
      <c r="BR507" s="320"/>
      <c r="BS507" s="320"/>
      <c r="BT507" s="320"/>
      <c r="BU507" s="320"/>
      <c r="BV507" s="320"/>
      <c r="BW507" s="320"/>
      <c r="BX507" s="320"/>
      <c r="BY507" s="320"/>
      <c r="BZ507" s="321"/>
      <c r="CA507" s="321"/>
      <c r="CB507" s="321"/>
      <c r="CC507" s="321"/>
      <c r="CD507" s="321"/>
      <c r="CE507" s="321"/>
      <c r="CF507" s="321"/>
      <c r="CG507" s="321"/>
      <c r="CH507" s="321"/>
      <c r="CI507" s="321"/>
      <c r="CJ507" s="321"/>
      <c r="CK507" s="321"/>
      <c r="CL507" s="321"/>
      <c r="CM507" s="321"/>
      <c r="CN507" s="321"/>
      <c r="CO507" s="321"/>
      <c r="CP507" s="321"/>
      <c r="CQ507" s="321"/>
      <c r="CR507" s="321"/>
      <c r="CS507" s="321"/>
      <c r="CT507" s="321"/>
      <c r="CU507" s="321"/>
      <c r="CV507" s="321"/>
      <c r="CW507" s="321"/>
      <c r="CX507" s="321"/>
      <c r="CY507" s="321"/>
      <c r="CZ507" s="321"/>
    </row>
    <row r="508" s="416" customFormat="true" ht="25.15" customHeight="true" x14ac:dyDescent="0.2">
      <c r="C508" s="840" t="s">
        <v>209</v>
      </c>
      <c r="D508" s="837"/>
      <c r="E508" s="529">
        <v>4.8169663009650062E-3</v>
      </c>
      <c r="F508" s="509"/>
      <c r="G508" s="509"/>
      <c r="H508" s="840" t="s">
        <v>260</v>
      </c>
      <c r="I508" s="837"/>
      <c r="J508" s="530">
        <v>1.5730592394518086E-3</v>
      </c>
      <c r="K508" s="509"/>
      <c r="L508" s="509"/>
      <c r="M508" s="840" t="s">
        <v>260</v>
      </c>
      <c r="N508" s="837"/>
      <c r="O508" s="537">
        <v>4.8065585835153315E-7</v>
      </c>
      <c r="P508" s="509"/>
      <c r="Q508" s="509"/>
      <c r="Z508" s="689"/>
      <c r="AA508" s="689"/>
      <c r="AB508" s="689"/>
      <c r="AC508" s="689"/>
      <c r="AD508" s="689"/>
      <c r="AE508" s="689"/>
      <c r="AF508" s="689"/>
      <c r="AG508" s="689"/>
      <c r="AH508" s="689"/>
      <c r="AI508" s="689"/>
      <c r="AJ508" s="689"/>
      <c r="AK508" s="689"/>
      <c r="AL508" s="689"/>
      <c r="AM508" s="689"/>
      <c r="AN508" s="689"/>
      <c r="AO508" s="689"/>
      <c r="AP508" s="689"/>
      <c r="AQ508" s="689"/>
      <c r="AR508" s="689"/>
      <c r="AS508" s="689"/>
      <c r="AT508" s="689"/>
      <c r="AU508" s="689"/>
      <c r="AV508" s="689"/>
      <c r="AW508" s="689"/>
      <c r="AX508" s="689"/>
      <c r="AY508" s="689"/>
      <c r="AZ508" s="689"/>
      <c r="BA508" s="320"/>
      <c r="BB508" s="371"/>
      <c r="BC508" s="320"/>
      <c r="BD508" s="320"/>
      <c r="BE508" s="320"/>
      <c r="BF508" s="320"/>
      <c r="BG508" s="320"/>
      <c r="BH508" s="320"/>
      <c r="BI508" s="320"/>
      <c r="BJ508" s="320"/>
      <c r="BK508" s="320"/>
      <c r="BL508" s="320"/>
      <c r="BM508" s="320"/>
      <c r="BN508" s="320"/>
      <c r="BO508" s="320"/>
      <c r="BP508" s="320"/>
      <c r="BQ508" s="320"/>
      <c r="BR508" s="320"/>
      <c r="BS508" s="320"/>
      <c r="BT508" s="320"/>
      <c r="BU508" s="320"/>
      <c r="BV508" s="320"/>
      <c r="BW508" s="320"/>
      <c r="BX508" s="320"/>
      <c r="BY508" s="320"/>
      <c r="BZ508" s="321"/>
      <c r="CA508" s="321"/>
      <c r="CB508" s="321"/>
      <c r="CC508" s="321"/>
      <c r="CD508" s="321"/>
      <c r="CE508" s="321"/>
      <c r="CF508" s="321"/>
      <c r="CG508" s="321"/>
      <c r="CH508" s="321"/>
      <c r="CI508" s="321"/>
      <c r="CJ508" s="321"/>
      <c r="CK508" s="321"/>
      <c r="CL508" s="321"/>
      <c r="CM508" s="321"/>
      <c r="CN508" s="321"/>
      <c r="CO508" s="321"/>
      <c r="CP508" s="321"/>
      <c r="CQ508" s="321"/>
      <c r="CR508" s="321"/>
      <c r="CS508" s="321"/>
      <c r="CT508" s="321"/>
      <c r="CU508" s="321"/>
      <c r="CV508" s="321"/>
      <c r="CW508" s="321"/>
      <c r="CX508" s="321"/>
      <c r="CY508" s="321"/>
      <c r="CZ508" s="321"/>
    </row>
    <row r="509" s="416" customFormat="true" ht="25.15" customHeight="true" x14ac:dyDescent="0.2">
      <c r="C509" s="840" t="s">
        <v>236</v>
      </c>
      <c r="D509" s="837"/>
      <c r="E509" s="529">
        <v>2.3477946383249466E-2</v>
      </c>
      <c r="F509" s="509"/>
      <c r="G509" s="509"/>
      <c r="H509" s="840" t="s">
        <v>259</v>
      </c>
      <c r="I509" s="837"/>
      <c r="J509" s="530">
        <v>2.3412574235576165E-4</v>
      </c>
      <c r="K509" s="509"/>
      <c r="L509" s="509"/>
      <c r="M509" s="840" t="s">
        <v>259</v>
      </c>
      <c r="N509" s="837"/>
      <c r="O509" s="531">
        <v>2.1355163089857132E-4</v>
      </c>
      <c r="P509" s="509"/>
      <c r="Q509" s="509"/>
      <c r="Z509" s="689"/>
      <c r="AA509" s="689"/>
      <c r="AB509" s="689"/>
      <c r="AC509" s="689"/>
      <c r="AD509" s="689"/>
      <c r="AE509" s="689"/>
      <c r="AF509" s="689"/>
      <c r="AG509" s="689"/>
      <c r="AH509" s="689"/>
      <c r="AI509" s="689"/>
      <c r="AJ509" s="689"/>
      <c r="AK509" s="689"/>
      <c r="AL509" s="689"/>
      <c r="AM509" s="689"/>
      <c r="AN509" s="689"/>
      <c r="AO509" s="689"/>
      <c r="AP509" s="689"/>
      <c r="AQ509" s="689"/>
      <c r="AR509" s="689"/>
      <c r="AS509" s="689"/>
      <c r="AT509" s="689"/>
      <c r="AU509" s="689"/>
      <c r="AV509" s="689"/>
      <c r="AW509" s="689"/>
      <c r="AX509" s="689"/>
      <c r="AY509" s="689"/>
      <c r="AZ509" s="689"/>
      <c r="BA509" s="320"/>
      <c r="BB509" s="371"/>
      <c r="BC509" s="320"/>
      <c r="BD509" s="320"/>
      <c r="BE509" s="320"/>
      <c r="BF509" s="320"/>
      <c r="BG509" s="320"/>
      <c r="BH509" s="320"/>
      <c r="BI509" s="320"/>
      <c r="BJ509" s="320"/>
      <c r="BK509" s="320"/>
      <c r="BL509" s="320"/>
      <c r="BM509" s="320"/>
      <c r="BN509" s="320"/>
      <c r="BO509" s="320"/>
      <c r="BP509" s="320"/>
      <c r="BQ509" s="320"/>
      <c r="BR509" s="320"/>
      <c r="BS509" s="320"/>
      <c r="BT509" s="320"/>
      <c r="BU509" s="320"/>
      <c r="BV509" s="320"/>
      <c r="BW509" s="320"/>
      <c r="BX509" s="320"/>
      <c r="BY509" s="320"/>
      <c r="BZ509" s="321"/>
      <c r="CA509" s="321"/>
      <c r="CB509" s="321"/>
      <c r="CC509" s="321"/>
      <c r="CD509" s="321"/>
      <c r="CE509" s="321"/>
      <c r="CF509" s="321"/>
      <c r="CG509" s="321"/>
      <c r="CH509" s="321"/>
      <c r="CI509" s="321"/>
      <c r="CJ509" s="321"/>
      <c r="CK509" s="321"/>
      <c r="CL509" s="321"/>
      <c r="CM509" s="321"/>
      <c r="CN509" s="321"/>
      <c r="CO509" s="321"/>
      <c r="CP509" s="321"/>
      <c r="CQ509" s="321"/>
      <c r="CR509" s="321"/>
      <c r="CS509" s="321"/>
      <c r="CT509" s="321"/>
      <c r="CU509" s="321"/>
      <c r="CV509" s="321"/>
      <c r="CW509" s="321"/>
      <c r="CX509" s="321"/>
      <c r="CY509" s="321"/>
      <c r="CZ509" s="321"/>
    </row>
    <row r="510" s="416" customFormat="true" ht="25.15" customHeight="true" x14ac:dyDescent="0.2">
      <c r="C510" s="840" t="s">
        <v>217</v>
      </c>
      <c r="D510" s="837"/>
      <c r="E510" s="529">
        <v>0.15521217949088956</v>
      </c>
      <c r="F510" s="509"/>
      <c r="G510" s="509"/>
      <c r="H510" s="840" t="s">
        <v>201</v>
      </c>
      <c r="I510" s="837"/>
      <c r="J510" s="530">
        <v>0.14101403361391404</v>
      </c>
      <c r="K510" s="509"/>
      <c r="L510" s="509"/>
      <c r="M510" s="840" t="s">
        <v>201</v>
      </c>
      <c r="N510" s="837"/>
      <c r="O510" s="531">
        <v>0.45215949160673552</v>
      </c>
      <c r="P510" s="509"/>
      <c r="Q510" s="509"/>
      <c r="Z510" s="689"/>
      <c r="AA510" s="689"/>
      <c r="AB510" s="689"/>
      <c r="AC510" s="689"/>
      <c r="AD510" s="689"/>
      <c r="AE510" s="689"/>
      <c r="AF510" s="689"/>
      <c r="AG510" s="689"/>
      <c r="AH510" s="689"/>
      <c r="AI510" s="689"/>
      <c r="AJ510" s="689"/>
      <c r="AK510" s="689"/>
      <c r="AL510" s="689"/>
      <c r="AM510" s="689"/>
      <c r="AN510" s="689"/>
      <c r="AO510" s="689"/>
      <c r="AP510" s="689"/>
      <c r="AQ510" s="689"/>
      <c r="AR510" s="689"/>
      <c r="AS510" s="689"/>
      <c r="AT510" s="689"/>
      <c r="AU510" s="689"/>
      <c r="AV510" s="689"/>
      <c r="AW510" s="689"/>
      <c r="AX510" s="689"/>
      <c r="AY510" s="689"/>
      <c r="AZ510" s="689"/>
      <c r="BA510" s="320"/>
      <c r="BB510" s="371"/>
      <c r="BC510" s="320"/>
      <c r="BD510" s="320"/>
      <c r="BE510" s="320"/>
      <c r="BF510" s="320"/>
      <c r="BG510" s="320"/>
      <c r="BH510" s="320"/>
      <c r="BI510" s="320"/>
      <c r="BJ510" s="320"/>
      <c r="BK510" s="320"/>
      <c r="BL510" s="320"/>
      <c r="BM510" s="320"/>
      <c r="BN510" s="320"/>
      <c r="BO510" s="320"/>
      <c r="BP510" s="320"/>
      <c r="BQ510" s="320"/>
      <c r="BR510" s="320"/>
      <c r="BS510" s="320"/>
      <c r="BT510" s="320"/>
      <c r="BU510" s="320"/>
      <c r="BV510" s="320"/>
      <c r="BW510" s="320"/>
      <c r="BX510" s="320"/>
      <c r="BY510" s="320"/>
      <c r="BZ510" s="321"/>
      <c r="CA510" s="321"/>
      <c r="CB510" s="321"/>
      <c r="CC510" s="321"/>
      <c r="CD510" s="321"/>
      <c r="CE510" s="321"/>
      <c r="CF510" s="321"/>
      <c r="CG510" s="321"/>
      <c r="CH510" s="321"/>
      <c r="CI510" s="321"/>
      <c r="CJ510" s="321"/>
      <c r="CK510" s="321"/>
      <c r="CL510" s="321"/>
      <c r="CM510" s="321"/>
      <c r="CN510" s="321"/>
      <c r="CO510" s="321"/>
      <c r="CP510" s="321"/>
      <c r="CQ510" s="321"/>
      <c r="CR510" s="321"/>
      <c r="CS510" s="321"/>
      <c r="CT510" s="321"/>
      <c r="CU510" s="321"/>
      <c r="CV510" s="321"/>
      <c r="CW510" s="321"/>
      <c r="CX510" s="321"/>
      <c r="CY510" s="321"/>
      <c r="CZ510" s="321"/>
    </row>
    <row r="511" s="416" customFormat="true" ht="25.15" customHeight="true" x14ac:dyDescent="0.2">
      <c r="C511" s="840" t="s">
        <v>234</v>
      </c>
      <c r="D511" s="837"/>
      <c r="E511" s="529">
        <v>4.5017212308806419E-2</v>
      </c>
      <c r="F511" s="509"/>
      <c r="G511" s="509"/>
      <c r="H511" s="840" t="s">
        <v>233</v>
      </c>
      <c r="I511" s="837"/>
      <c r="J511" s="530">
        <v>1.7376271530542191E-3</v>
      </c>
      <c r="K511" s="509"/>
      <c r="L511" s="509"/>
      <c r="M511" s="840" t="s">
        <v>233</v>
      </c>
      <c r="N511" s="837"/>
      <c r="O511" s="531">
        <v>5.5182563359002262E-2</v>
      </c>
      <c r="P511" s="509"/>
      <c r="Q511" s="509"/>
      <c r="Z511" s="689"/>
      <c r="AA511" s="689"/>
      <c r="AB511" s="689"/>
      <c r="AC511" s="689"/>
      <c r="AD511" s="689"/>
      <c r="AE511" s="689"/>
      <c r="AF511" s="689"/>
      <c r="AG511" s="689"/>
      <c r="AH511" s="689"/>
      <c r="AI511" s="689"/>
      <c r="AJ511" s="689"/>
      <c r="AK511" s="689"/>
      <c r="AL511" s="689"/>
      <c r="AM511" s="689"/>
      <c r="AN511" s="689"/>
      <c r="AO511" s="689"/>
      <c r="AP511" s="689"/>
      <c r="AQ511" s="689"/>
      <c r="AR511" s="689"/>
      <c r="AS511" s="689"/>
      <c r="AT511" s="689"/>
      <c r="AU511" s="689"/>
      <c r="AV511" s="689"/>
      <c r="AW511" s="689"/>
      <c r="AX511" s="689"/>
      <c r="AY511" s="689"/>
      <c r="AZ511" s="689"/>
      <c r="BA511" s="320"/>
      <c r="BB511" s="371"/>
      <c r="BC511" s="320"/>
      <c r="BD511" s="320"/>
      <c r="BE511" s="320"/>
      <c r="BF511" s="320"/>
      <c r="BG511" s="320"/>
      <c r="BH511" s="320"/>
      <c r="BI511" s="320"/>
      <c r="BJ511" s="320"/>
      <c r="BK511" s="320"/>
      <c r="BL511" s="320"/>
      <c r="BM511" s="320"/>
      <c r="BN511" s="320"/>
      <c r="BO511" s="320"/>
      <c r="BP511" s="320"/>
      <c r="BQ511" s="320"/>
      <c r="BR511" s="320"/>
      <c r="BS511" s="320"/>
      <c r="BT511" s="320"/>
      <c r="BU511" s="320"/>
      <c r="BV511" s="320"/>
      <c r="BW511" s="320"/>
      <c r="BX511" s="320"/>
      <c r="BY511" s="320"/>
      <c r="BZ511" s="321"/>
      <c r="CA511" s="321"/>
      <c r="CB511" s="321"/>
      <c r="CC511" s="321"/>
      <c r="CD511" s="321"/>
      <c r="CE511" s="321"/>
      <c r="CF511" s="321"/>
      <c r="CG511" s="321"/>
      <c r="CH511" s="321"/>
      <c r="CI511" s="321"/>
      <c r="CJ511" s="321"/>
      <c r="CK511" s="321"/>
      <c r="CL511" s="321"/>
      <c r="CM511" s="321"/>
      <c r="CN511" s="321"/>
      <c r="CO511" s="321"/>
      <c r="CP511" s="321"/>
      <c r="CQ511" s="321"/>
      <c r="CR511" s="321"/>
      <c r="CS511" s="321"/>
      <c r="CT511" s="321"/>
      <c r="CU511" s="321"/>
      <c r="CV511" s="321"/>
      <c r="CW511" s="321"/>
      <c r="CX511" s="321"/>
      <c r="CY511" s="321"/>
      <c r="CZ511" s="321"/>
    </row>
    <row r="512" s="416" customFormat="true" ht="25.15" customHeight="true" x14ac:dyDescent="0.2">
      <c r="C512" s="840" t="s">
        <v>245</v>
      </c>
      <c r="D512" s="837"/>
      <c r="E512" s="529">
        <v>1.1013995954707303E-2</v>
      </c>
      <c r="F512" s="509"/>
      <c r="G512" s="509"/>
      <c r="H512" s="840" t="s">
        <v>247</v>
      </c>
      <c r="I512" s="837"/>
      <c r="J512" s="530">
        <v>9.8821337648188922E-4</v>
      </c>
      <c r="K512" s="509"/>
      <c r="L512" s="509"/>
      <c r="M512" s="840" t="s">
        <v>247</v>
      </c>
      <c r="N512" s="837"/>
      <c r="O512" s="531">
        <v>1.48711523102619E-2</v>
      </c>
      <c r="P512" s="509"/>
      <c r="Q512" s="509"/>
      <c r="Z512" s="689"/>
      <c r="AA512" s="689"/>
      <c r="AB512" s="689"/>
      <c r="AC512" s="689"/>
      <c r="AD512" s="689"/>
      <c r="AE512" s="689"/>
      <c r="AF512" s="689"/>
      <c r="AG512" s="689"/>
      <c r="AH512" s="689"/>
      <c r="AI512" s="689"/>
      <c r="AJ512" s="689"/>
      <c r="AK512" s="689"/>
      <c r="AL512" s="689"/>
      <c r="AM512" s="689"/>
      <c r="AN512" s="689"/>
      <c r="AO512" s="689"/>
      <c r="AP512" s="689"/>
      <c r="AQ512" s="689"/>
      <c r="AR512" s="689"/>
      <c r="AS512" s="689"/>
      <c r="AT512" s="689"/>
      <c r="AU512" s="689"/>
      <c r="AV512" s="689"/>
      <c r="AW512" s="689"/>
      <c r="AX512" s="689"/>
      <c r="AY512" s="689"/>
      <c r="AZ512" s="689"/>
      <c r="BA512" s="320"/>
      <c r="BB512" s="371"/>
      <c r="BC512" s="320"/>
      <c r="BD512" s="320"/>
      <c r="BE512" s="320"/>
      <c r="BF512" s="320"/>
      <c r="BG512" s="320"/>
      <c r="BH512" s="320"/>
      <c r="BI512" s="320"/>
      <c r="BJ512" s="320"/>
      <c r="BK512" s="320"/>
      <c r="BL512" s="320"/>
      <c r="BM512" s="320"/>
      <c r="BN512" s="320"/>
      <c r="BO512" s="320"/>
      <c r="BP512" s="320"/>
      <c r="BQ512" s="320"/>
      <c r="BR512" s="320"/>
      <c r="BS512" s="320"/>
      <c r="BT512" s="320"/>
      <c r="BU512" s="320"/>
      <c r="BV512" s="320"/>
      <c r="BW512" s="320"/>
      <c r="BX512" s="320"/>
      <c r="BY512" s="320"/>
      <c r="BZ512" s="321"/>
      <c r="CA512" s="321"/>
      <c r="CB512" s="321"/>
      <c r="CC512" s="321"/>
      <c r="CD512" s="321"/>
      <c r="CE512" s="321"/>
      <c r="CF512" s="321"/>
      <c r="CG512" s="321"/>
      <c r="CH512" s="321"/>
      <c r="CI512" s="321"/>
      <c r="CJ512" s="321"/>
      <c r="CK512" s="321"/>
      <c r="CL512" s="321"/>
      <c r="CM512" s="321"/>
      <c r="CN512" s="321"/>
      <c r="CO512" s="321"/>
      <c r="CP512" s="321"/>
      <c r="CQ512" s="321"/>
      <c r="CR512" s="321"/>
      <c r="CS512" s="321"/>
      <c r="CT512" s="321"/>
      <c r="CU512" s="321"/>
      <c r="CV512" s="321"/>
      <c r="CW512" s="321"/>
      <c r="CX512" s="321"/>
      <c r="CY512" s="321"/>
      <c r="CZ512" s="321"/>
    </row>
    <row r="513" s="416" customFormat="true" ht="25.15" customHeight="true" x14ac:dyDescent="0.2">
      <c r="C513" s="840" t="s">
        <v>200</v>
      </c>
      <c r="D513" s="837"/>
      <c r="E513" s="529">
        <v>0.46935303385092836</v>
      </c>
      <c r="F513" s="509"/>
      <c r="G513" s="509"/>
      <c r="H513" s="840" t="s">
        <v>269</v>
      </c>
      <c r="I513" s="837"/>
      <c r="J513" s="530">
        <v>1.9666540435637792E-4</v>
      </c>
      <c r="K513" s="509"/>
      <c r="L513" s="509"/>
      <c r="M513" s="840" t="s">
        <v>269</v>
      </c>
      <c r="N513" s="837"/>
      <c r="O513" s="537">
        <v>2.694080931821321E-6</v>
      </c>
      <c r="P513" s="509"/>
      <c r="Q513" s="509"/>
      <c r="Z513" s="689"/>
      <c r="AA513" s="689"/>
      <c r="AB513" s="689"/>
      <c r="AC513" s="689"/>
      <c r="AD513" s="689"/>
      <c r="AE513" s="689"/>
      <c r="AF513" s="689"/>
      <c r="AG513" s="689"/>
      <c r="AH513" s="689"/>
      <c r="AI513" s="689"/>
      <c r="AJ513" s="689"/>
      <c r="AK513" s="689"/>
      <c r="AL513" s="689"/>
      <c r="AM513" s="689"/>
      <c r="AN513" s="689"/>
      <c r="AO513" s="689"/>
      <c r="AP513" s="689"/>
      <c r="AQ513" s="689"/>
      <c r="AR513" s="689"/>
      <c r="AS513" s="689"/>
      <c r="AT513" s="689"/>
      <c r="AU513" s="689"/>
      <c r="AV513" s="689"/>
      <c r="AW513" s="689"/>
      <c r="AX513" s="689"/>
      <c r="AY513" s="689"/>
      <c r="AZ513" s="689"/>
      <c r="BA513" s="320"/>
      <c r="BB513" s="371"/>
      <c r="BC513" s="320"/>
      <c r="BD513" s="320"/>
      <c r="BE513" s="320"/>
      <c r="BF513" s="320"/>
      <c r="BG513" s="320"/>
      <c r="BH513" s="320"/>
      <c r="BI513" s="320"/>
      <c r="BJ513" s="320"/>
      <c r="BK513" s="320"/>
      <c r="BL513" s="320"/>
      <c r="BM513" s="320"/>
      <c r="BN513" s="320"/>
      <c r="BO513" s="320"/>
      <c r="BP513" s="320"/>
      <c r="BQ513" s="320"/>
      <c r="BR513" s="320"/>
      <c r="BS513" s="320"/>
      <c r="BT513" s="320"/>
      <c r="BU513" s="320"/>
      <c r="BV513" s="320"/>
      <c r="BW513" s="320"/>
      <c r="BX513" s="320"/>
      <c r="BY513" s="320"/>
      <c r="BZ513" s="321"/>
      <c r="CA513" s="321"/>
      <c r="CB513" s="321"/>
      <c r="CC513" s="321"/>
      <c r="CD513" s="321"/>
      <c r="CE513" s="321"/>
      <c r="CF513" s="321"/>
      <c r="CG513" s="321"/>
      <c r="CH513" s="321"/>
      <c r="CI513" s="321"/>
      <c r="CJ513" s="321"/>
      <c r="CK513" s="321"/>
      <c r="CL513" s="321"/>
      <c r="CM513" s="321"/>
      <c r="CN513" s="321"/>
      <c r="CO513" s="321"/>
      <c r="CP513" s="321"/>
      <c r="CQ513" s="321"/>
      <c r="CR513" s="321"/>
      <c r="CS513" s="321"/>
      <c r="CT513" s="321"/>
      <c r="CU513" s="321"/>
      <c r="CV513" s="321"/>
      <c r="CW513" s="321"/>
      <c r="CX513" s="321"/>
      <c r="CY513" s="321"/>
      <c r="CZ513" s="321"/>
    </row>
    <row r="514" s="416" customFormat="true" ht="25.15" customHeight="true" x14ac:dyDescent="0.2">
      <c r="C514" s="840" t="s">
        <v>251</v>
      </c>
      <c r="D514" s="837"/>
      <c r="E514" s="529">
        <v>2.9254047585775922E-3</v>
      </c>
      <c r="F514" s="509"/>
      <c r="G514" s="509"/>
      <c r="H514" s="840" t="s">
        <v>243</v>
      </c>
      <c r="I514" s="837"/>
      <c r="J514" s="530">
        <v>1.2947707683500597E-2</v>
      </c>
      <c r="K514" s="509"/>
      <c r="L514" s="509"/>
      <c r="M514" s="840" t="s">
        <v>243</v>
      </c>
      <c r="N514" s="837"/>
      <c r="O514" s="531">
        <v>9.1983013232083341E-3</v>
      </c>
      <c r="P514" s="509"/>
      <c r="Q514" s="509"/>
      <c r="Z514" s="689"/>
      <c r="AA514" s="689"/>
      <c r="AB514" s="689"/>
      <c r="AC514" s="689"/>
      <c r="AD514" s="689"/>
      <c r="AE514" s="689"/>
      <c r="AF514" s="689"/>
      <c r="AG514" s="689"/>
      <c r="AH514" s="689"/>
      <c r="AI514" s="689"/>
      <c r="AJ514" s="689"/>
      <c r="AK514" s="689"/>
      <c r="AL514" s="689"/>
      <c r="AM514" s="689"/>
      <c r="AN514" s="689"/>
      <c r="AO514" s="689"/>
      <c r="AP514" s="689"/>
      <c r="AQ514" s="689"/>
      <c r="AR514" s="689"/>
      <c r="AS514" s="689"/>
      <c r="AT514" s="689"/>
      <c r="AU514" s="689"/>
      <c r="AV514" s="689"/>
      <c r="AW514" s="689"/>
      <c r="AX514" s="689"/>
      <c r="AY514" s="689"/>
      <c r="AZ514" s="689"/>
      <c r="BA514" s="320"/>
      <c r="BB514" s="371"/>
      <c r="BC514" s="320"/>
      <c r="BD514" s="320"/>
      <c r="BE514" s="320"/>
      <c r="BF514" s="320"/>
      <c r="BG514" s="320"/>
      <c r="BH514" s="320"/>
      <c r="BI514" s="320"/>
      <c r="BJ514" s="320"/>
      <c r="BK514" s="320"/>
      <c r="BL514" s="320"/>
      <c r="BM514" s="320"/>
      <c r="BN514" s="320"/>
      <c r="BO514" s="320"/>
      <c r="BP514" s="320"/>
      <c r="BQ514" s="320"/>
      <c r="BR514" s="320"/>
      <c r="BS514" s="320"/>
      <c r="BT514" s="320"/>
      <c r="BU514" s="320"/>
      <c r="BV514" s="320"/>
      <c r="BW514" s="320"/>
      <c r="BX514" s="320"/>
      <c r="BY514" s="320"/>
      <c r="BZ514" s="321"/>
      <c r="CA514" s="321"/>
      <c r="CB514" s="321"/>
      <c r="CC514" s="321"/>
      <c r="CD514" s="321"/>
      <c r="CE514" s="321"/>
      <c r="CF514" s="321"/>
      <c r="CG514" s="321"/>
      <c r="CH514" s="321"/>
      <c r="CI514" s="321"/>
      <c r="CJ514" s="321"/>
      <c r="CK514" s="321"/>
      <c r="CL514" s="321"/>
      <c r="CM514" s="321"/>
      <c r="CN514" s="321"/>
      <c r="CO514" s="321"/>
      <c r="CP514" s="321"/>
      <c r="CQ514" s="321"/>
      <c r="CR514" s="321"/>
      <c r="CS514" s="321"/>
      <c r="CT514" s="321"/>
      <c r="CU514" s="321"/>
      <c r="CV514" s="321"/>
      <c r="CW514" s="321"/>
      <c r="CX514" s="321"/>
      <c r="CY514" s="321"/>
      <c r="CZ514" s="321"/>
    </row>
    <row r="515" s="416" customFormat="true" ht="25.15" customHeight="true" x14ac:dyDescent="0.2">
      <c r="C515" s="840" t="s">
        <v>270</v>
      </c>
      <c r="D515" s="837"/>
      <c r="E515" s="535">
        <v>4.8881089927737409E-7</v>
      </c>
      <c r="F515" s="509"/>
      <c r="G515" s="509"/>
      <c r="H515" s="840" t="s">
        <v>209</v>
      </c>
      <c r="I515" s="837"/>
      <c r="J515" s="536">
        <v>2.2161749978291781E-5</v>
      </c>
      <c r="K515" s="509"/>
      <c r="L515" s="509"/>
      <c r="M515" s="840" t="s">
        <v>209</v>
      </c>
      <c r="N515" s="837"/>
      <c r="O515" s="531">
        <v>0.18802073538995706</v>
      </c>
      <c r="P515" s="509"/>
      <c r="Q515" s="509"/>
      <c r="Z515" s="689"/>
      <c r="AA515" s="689"/>
      <c r="AB515" s="689"/>
      <c r="AC515" s="689"/>
      <c r="AD515" s="689"/>
      <c r="AE515" s="689"/>
      <c r="AF515" s="689"/>
      <c r="AG515" s="689"/>
      <c r="AH515" s="689"/>
      <c r="AI515" s="689"/>
      <c r="AJ515" s="689"/>
      <c r="AK515" s="689"/>
      <c r="AL515" s="689"/>
      <c r="AM515" s="689"/>
      <c r="AN515" s="689"/>
      <c r="AO515" s="689"/>
      <c r="AP515" s="689"/>
      <c r="AQ515" s="689"/>
      <c r="AR515" s="689"/>
      <c r="AS515" s="689"/>
      <c r="AT515" s="689"/>
      <c r="AU515" s="689"/>
      <c r="AV515" s="689"/>
      <c r="AW515" s="689"/>
      <c r="AX515" s="689"/>
      <c r="AY515" s="689"/>
      <c r="AZ515" s="689"/>
      <c r="BA515" s="320"/>
      <c r="BB515" s="371"/>
      <c r="BC515" s="320"/>
      <c r="BD515" s="320"/>
      <c r="BE515" s="320"/>
      <c r="BF515" s="320"/>
      <c r="BG515" s="320"/>
      <c r="BH515" s="320"/>
      <c r="BI515" s="320"/>
      <c r="BJ515" s="320"/>
      <c r="BK515" s="320"/>
      <c r="BL515" s="320"/>
      <c r="BM515" s="320"/>
      <c r="BN515" s="320"/>
      <c r="BO515" s="320"/>
      <c r="BP515" s="320"/>
      <c r="BQ515" s="320"/>
      <c r="BR515" s="320"/>
      <c r="BS515" s="320"/>
      <c r="BT515" s="320"/>
      <c r="BU515" s="320"/>
      <c r="BV515" s="320"/>
      <c r="BW515" s="320"/>
      <c r="BX515" s="320"/>
      <c r="BY515" s="320"/>
      <c r="BZ515" s="321"/>
      <c r="CA515" s="321"/>
      <c r="CB515" s="321"/>
      <c r="CC515" s="321"/>
      <c r="CD515" s="321"/>
      <c r="CE515" s="321"/>
      <c r="CF515" s="321"/>
      <c r="CG515" s="321"/>
      <c r="CH515" s="321"/>
      <c r="CI515" s="321"/>
      <c r="CJ515" s="321"/>
      <c r="CK515" s="321"/>
      <c r="CL515" s="321"/>
      <c r="CM515" s="321"/>
      <c r="CN515" s="321"/>
      <c r="CO515" s="321"/>
      <c r="CP515" s="321"/>
      <c r="CQ515" s="321"/>
      <c r="CR515" s="321"/>
      <c r="CS515" s="321"/>
      <c r="CT515" s="321"/>
      <c r="CU515" s="321"/>
      <c r="CV515" s="321"/>
      <c r="CW515" s="321"/>
      <c r="CX515" s="321"/>
      <c r="CY515" s="321"/>
      <c r="CZ515" s="321"/>
    </row>
    <row r="516" s="416" customFormat="true" ht="25.15" customHeight="true" x14ac:dyDescent="0.2">
      <c r="C516" s="840" t="s">
        <v>253</v>
      </c>
      <c r="D516" s="837"/>
      <c r="E516" s="529">
        <v>2.2995621531526921E-3</v>
      </c>
      <c r="F516" s="509"/>
      <c r="G516" s="509"/>
      <c r="H516" s="840" t="s">
        <v>236</v>
      </c>
      <c r="I516" s="837"/>
      <c r="J516" s="530">
        <v>2.1494448502224178E-2</v>
      </c>
      <c r="K516" s="509"/>
      <c r="L516" s="509"/>
      <c r="M516" s="840" t="s">
        <v>236</v>
      </c>
      <c r="N516" s="837"/>
      <c r="O516" s="531">
        <v>4.0772618544340205E-3</v>
      </c>
      <c r="P516" s="509"/>
      <c r="Q516" s="509"/>
      <c r="Z516" s="689"/>
      <c r="AA516" s="689"/>
      <c r="AB516" s="689"/>
      <c r="AC516" s="689"/>
      <c r="AD516" s="689"/>
      <c r="AE516" s="689"/>
      <c r="AF516" s="689"/>
      <c r="AG516" s="689"/>
      <c r="AH516" s="689"/>
      <c r="AI516" s="689"/>
      <c r="AJ516" s="689"/>
      <c r="AK516" s="689"/>
      <c r="AL516" s="689"/>
      <c r="AM516" s="689"/>
      <c r="AN516" s="689"/>
      <c r="AO516" s="689"/>
      <c r="AP516" s="689"/>
      <c r="AQ516" s="689"/>
      <c r="AR516" s="689"/>
      <c r="AS516" s="689"/>
      <c r="AT516" s="689"/>
      <c r="AU516" s="689"/>
      <c r="AV516" s="689"/>
      <c r="AW516" s="689"/>
      <c r="AX516" s="689"/>
      <c r="AY516" s="689"/>
      <c r="AZ516" s="689"/>
      <c r="BA516" s="320"/>
      <c r="BB516" s="371"/>
      <c r="BC516" s="320"/>
      <c r="BD516" s="320"/>
      <c r="BE516" s="320"/>
      <c r="BF516" s="320"/>
      <c r="BG516" s="320"/>
      <c r="BH516" s="320"/>
      <c r="BI516" s="320"/>
      <c r="BJ516" s="320"/>
      <c r="BK516" s="320"/>
      <c r="BL516" s="320"/>
      <c r="BM516" s="320"/>
      <c r="BN516" s="320"/>
      <c r="BO516" s="320"/>
      <c r="BP516" s="320"/>
      <c r="BQ516" s="320"/>
      <c r="BR516" s="320"/>
      <c r="BS516" s="320"/>
      <c r="BT516" s="320"/>
      <c r="BU516" s="320"/>
      <c r="BV516" s="320"/>
      <c r="BW516" s="320"/>
      <c r="BX516" s="320"/>
      <c r="BY516" s="320"/>
      <c r="BZ516" s="321"/>
      <c r="CA516" s="321"/>
      <c r="CB516" s="321"/>
      <c r="CC516" s="321"/>
      <c r="CD516" s="321"/>
      <c r="CE516" s="321"/>
      <c r="CF516" s="321"/>
      <c r="CG516" s="321"/>
      <c r="CH516" s="321"/>
      <c r="CI516" s="321"/>
      <c r="CJ516" s="321"/>
      <c r="CK516" s="321"/>
      <c r="CL516" s="321"/>
      <c r="CM516" s="321"/>
      <c r="CN516" s="321"/>
      <c r="CO516" s="321"/>
      <c r="CP516" s="321"/>
      <c r="CQ516" s="321"/>
      <c r="CR516" s="321"/>
      <c r="CS516" s="321"/>
      <c r="CT516" s="321"/>
      <c r="CU516" s="321"/>
      <c r="CV516" s="321"/>
      <c r="CW516" s="321"/>
      <c r="CX516" s="321"/>
      <c r="CY516" s="321"/>
      <c r="CZ516" s="321"/>
    </row>
    <row r="517" s="416" customFormat="true" ht="25.15" customHeight="true" x14ac:dyDescent="0.2">
      <c r="C517" s="840" t="s">
        <v>250</v>
      </c>
      <c r="D517" s="837"/>
      <c r="E517" s="535">
        <v>1.6091700886890879E-5</v>
      </c>
      <c r="F517" s="509"/>
      <c r="G517" s="509"/>
      <c r="H517" s="840" t="s">
        <v>217</v>
      </c>
      <c r="I517" s="837"/>
      <c r="J517" s="530">
        <v>0.12171837879111781</v>
      </c>
      <c r="K517" s="509"/>
      <c r="L517" s="509"/>
      <c r="M517" s="840" t="s">
        <v>217</v>
      </c>
      <c r="N517" s="837"/>
      <c r="O517" s="531">
        <v>8.7924538874190619E-2</v>
      </c>
      <c r="P517" s="509"/>
      <c r="Q517" s="509"/>
      <c r="Z517" s="689"/>
      <c r="AA517" s="689"/>
      <c r="AB517" s="689"/>
      <c r="AC517" s="689"/>
      <c r="AD517" s="689"/>
      <c r="AE517" s="689"/>
      <c r="AF517" s="689"/>
      <c r="AG517" s="689"/>
      <c r="AH517" s="689"/>
      <c r="AI517" s="689"/>
      <c r="AJ517" s="689"/>
      <c r="AK517" s="689"/>
      <c r="AL517" s="689"/>
      <c r="AM517" s="689"/>
      <c r="AN517" s="689"/>
      <c r="AO517" s="689"/>
      <c r="AP517" s="689"/>
      <c r="AQ517" s="689"/>
      <c r="AR517" s="689"/>
      <c r="AS517" s="689"/>
      <c r="AT517" s="689"/>
      <c r="AU517" s="689"/>
      <c r="AV517" s="689"/>
      <c r="AW517" s="689"/>
      <c r="AX517" s="689"/>
      <c r="AY517" s="689"/>
      <c r="AZ517" s="689"/>
      <c r="BA517" s="320"/>
      <c r="BB517" s="371"/>
      <c r="BC517" s="320"/>
      <c r="BD517" s="320"/>
      <c r="BE517" s="320"/>
      <c r="BF517" s="320"/>
      <c r="BG517" s="320"/>
      <c r="BH517" s="320"/>
      <c r="BI517" s="320"/>
      <c r="BJ517" s="320"/>
      <c r="BK517" s="320"/>
      <c r="BL517" s="320"/>
      <c r="BM517" s="320"/>
      <c r="BN517" s="320"/>
      <c r="BO517" s="320"/>
      <c r="BP517" s="320"/>
      <c r="BQ517" s="320"/>
      <c r="BR517" s="320"/>
      <c r="BS517" s="320"/>
      <c r="BT517" s="320"/>
      <c r="BU517" s="320"/>
      <c r="BV517" s="320"/>
      <c r="BW517" s="320"/>
      <c r="BX517" s="320"/>
      <c r="BY517" s="320"/>
      <c r="BZ517" s="321"/>
      <c r="CA517" s="321"/>
      <c r="CB517" s="321"/>
      <c r="CC517" s="321"/>
      <c r="CD517" s="321"/>
      <c r="CE517" s="321"/>
      <c r="CF517" s="321"/>
      <c r="CG517" s="321"/>
      <c r="CH517" s="321"/>
      <c r="CI517" s="321"/>
      <c r="CJ517" s="321"/>
      <c r="CK517" s="321"/>
      <c r="CL517" s="321"/>
      <c r="CM517" s="321"/>
      <c r="CN517" s="321"/>
      <c r="CO517" s="321"/>
      <c r="CP517" s="321"/>
      <c r="CQ517" s="321"/>
      <c r="CR517" s="321"/>
      <c r="CS517" s="321"/>
      <c r="CT517" s="321"/>
      <c r="CU517" s="321"/>
      <c r="CV517" s="321"/>
      <c r="CW517" s="321"/>
      <c r="CX517" s="321"/>
      <c r="CY517" s="321"/>
      <c r="CZ517" s="321"/>
    </row>
    <row r="518" s="416" customFormat="true" ht="25.15" customHeight="true" x14ac:dyDescent="0.2">
      <c r="C518" s="840" t="s">
        <v>203</v>
      </c>
      <c r="D518" s="837"/>
      <c r="E518" s="529">
        <v>7.9565379917721536E-3</v>
      </c>
      <c r="F518" s="509"/>
      <c r="G518" s="509"/>
      <c r="H518" s="840" t="s">
        <v>234</v>
      </c>
      <c r="I518" s="837"/>
      <c r="J518" s="530">
        <v>6.0263250537012612E-2</v>
      </c>
      <c r="K518" s="509"/>
      <c r="L518" s="509"/>
      <c r="M518" s="840" t="s">
        <v>234</v>
      </c>
      <c r="N518" s="837"/>
      <c r="O518" s="531">
        <v>4.3086177609670685E-2</v>
      </c>
      <c r="P518" s="509"/>
      <c r="Q518" s="509"/>
      <c r="Z518" s="689"/>
      <c r="AA518" s="689"/>
      <c r="AB518" s="689"/>
      <c r="AC518" s="689"/>
      <c r="AD518" s="689"/>
      <c r="AE518" s="689"/>
      <c r="AF518" s="689"/>
      <c r="AG518" s="689"/>
      <c r="AH518" s="689"/>
      <c r="AI518" s="689"/>
      <c r="AJ518" s="689"/>
      <c r="AK518" s="689"/>
      <c r="AL518" s="689"/>
      <c r="AM518" s="689"/>
      <c r="AN518" s="689"/>
      <c r="AO518" s="689"/>
      <c r="AP518" s="689"/>
      <c r="AQ518" s="689"/>
      <c r="AR518" s="689"/>
      <c r="AS518" s="689"/>
      <c r="AT518" s="689"/>
      <c r="AU518" s="689"/>
      <c r="AV518" s="689"/>
      <c r="AW518" s="689"/>
      <c r="AX518" s="689"/>
      <c r="AY518" s="689"/>
      <c r="AZ518" s="689"/>
      <c r="BA518" s="320"/>
      <c r="BB518" s="371"/>
      <c r="BC518" s="320"/>
      <c r="BD518" s="320"/>
      <c r="BE518" s="320"/>
      <c r="BF518" s="320"/>
      <c r="BG518" s="320"/>
      <c r="BH518" s="320"/>
      <c r="BI518" s="320"/>
      <c r="BJ518" s="320"/>
      <c r="BK518" s="320"/>
      <c r="BL518" s="320"/>
      <c r="BM518" s="320"/>
      <c r="BN518" s="320"/>
      <c r="BO518" s="320"/>
      <c r="BP518" s="320"/>
      <c r="BQ518" s="320"/>
      <c r="BR518" s="320"/>
      <c r="BS518" s="320"/>
      <c r="BT518" s="320"/>
      <c r="BU518" s="320"/>
      <c r="BV518" s="320"/>
      <c r="BW518" s="320"/>
      <c r="BX518" s="320"/>
      <c r="BY518" s="320"/>
      <c r="BZ518" s="321"/>
      <c r="CA518" s="321"/>
      <c r="CB518" s="321"/>
      <c r="CC518" s="321"/>
      <c r="CD518" s="321"/>
      <c r="CE518" s="321"/>
      <c r="CF518" s="321"/>
      <c r="CG518" s="321"/>
      <c r="CH518" s="321"/>
      <c r="CI518" s="321"/>
      <c r="CJ518" s="321"/>
      <c r="CK518" s="321"/>
      <c r="CL518" s="321"/>
      <c r="CM518" s="321"/>
      <c r="CN518" s="321"/>
      <c r="CO518" s="321"/>
      <c r="CP518" s="321"/>
      <c r="CQ518" s="321"/>
      <c r="CR518" s="321"/>
      <c r="CS518" s="321"/>
      <c r="CT518" s="321"/>
      <c r="CU518" s="321"/>
      <c r="CV518" s="321"/>
      <c r="CW518" s="321"/>
      <c r="CX518" s="321"/>
      <c r="CY518" s="321"/>
      <c r="CZ518" s="321"/>
    </row>
    <row r="519" s="416" customFormat="true" ht="25.15" customHeight="true" x14ac:dyDescent="0.2">
      <c r="C519" s="840" t="s">
        <v>235</v>
      </c>
      <c r="D519" s="837"/>
      <c r="E519" s="529">
        <v>4.2050623039790652E-2</v>
      </c>
      <c r="F519" s="509"/>
      <c r="G519" s="509"/>
      <c r="H519" s="840" t="s">
        <v>245</v>
      </c>
      <c r="I519" s="837"/>
      <c r="J519" s="530">
        <v>2.7030790321302925E-3</v>
      </c>
      <c r="K519" s="509"/>
      <c r="L519" s="509"/>
      <c r="M519" s="840" t="s">
        <v>245</v>
      </c>
      <c r="N519" s="837"/>
      <c r="O519" s="531">
        <v>3.276185795361083E-3</v>
      </c>
      <c r="P519" s="509"/>
      <c r="Q519" s="509"/>
      <c r="Z519" s="689"/>
      <c r="AA519" s="689"/>
      <c r="AB519" s="689"/>
      <c r="AC519" s="689"/>
      <c r="AD519" s="689"/>
      <c r="AE519" s="689"/>
      <c r="AF519" s="689"/>
      <c r="AG519" s="689"/>
      <c r="AH519" s="689"/>
      <c r="AI519" s="689"/>
      <c r="AJ519" s="689"/>
      <c r="AK519" s="689"/>
      <c r="AL519" s="689"/>
      <c r="AM519" s="689"/>
      <c r="AN519" s="689"/>
      <c r="AO519" s="689"/>
      <c r="AP519" s="689"/>
      <c r="AQ519" s="689"/>
      <c r="AR519" s="689"/>
      <c r="AS519" s="689"/>
      <c r="AT519" s="689"/>
      <c r="AU519" s="689"/>
      <c r="AV519" s="689"/>
      <c r="AW519" s="689"/>
      <c r="AX519" s="689"/>
      <c r="AY519" s="689"/>
      <c r="AZ519" s="689"/>
      <c r="BA519" s="320"/>
      <c r="BB519" s="371"/>
      <c r="BC519" s="320"/>
      <c r="BD519" s="320"/>
      <c r="BE519" s="320"/>
      <c r="BF519" s="320"/>
      <c r="BG519" s="320"/>
      <c r="BH519" s="320"/>
      <c r="BI519" s="320"/>
      <c r="BJ519" s="320"/>
      <c r="BK519" s="320"/>
      <c r="BL519" s="320"/>
      <c r="BM519" s="320"/>
      <c r="BN519" s="320"/>
      <c r="BO519" s="320"/>
      <c r="BP519" s="320"/>
      <c r="BQ519" s="320"/>
      <c r="BR519" s="320"/>
      <c r="BS519" s="320"/>
      <c r="BT519" s="320"/>
      <c r="BU519" s="320"/>
      <c r="BV519" s="320"/>
      <c r="BW519" s="320"/>
      <c r="BX519" s="320"/>
      <c r="BY519" s="320"/>
      <c r="BZ519" s="321"/>
      <c r="CA519" s="321"/>
      <c r="CB519" s="321"/>
      <c r="CC519" s="321"/>
      <c r="CD519" s="321"/>
      <c r="CE519" s="321"/>
      <c r="CF519" s="321"/>
      <c r="CG519" s="321"/>
      <c r="CH519" s="321"/>
      <c r="CI519" s="321"/>
      <c r="CJ519" s="321"/>
      <c r="CK519" s="321"/>
      <c r="CL519" s="321"/>
      <c r="CM519" s="321"/>
      <c r="CN519" s="321"/>
      <c r="CO519" s="321"/>
      <c r="CP519" s="321"/>
      <c r="CQ519" s="321"/>
      <c r="CR519" s="321"/>
      <c r="CS519" s="321"/>
      <c r="CT519" s="321"/>
      <c r="CU519" s="321"/>
      <c r="CV519" s="321"/>
      <c r="CW519" s="321"/>
      <c r="CX519" s="321"/>
      <c r="CY519" s="321"/>
      <c r="CZ519" s="321"/>
    </row>
    <row r="520" s="416" customFormat="true" ht="25.15" customHeight="true" x14ac:dyDescent="0.2">
      <c r="C520" s="840" t="s">
        <v>231</v>
      </c>
      <c r="D520" s="837"/>
      <c r="E520" s="529">
        <v>5.1476427752188601E-2</v>
      </c>
      <c r="F520" s="509"/>
      <c r="G520" s="509"/>
      <c r="H520" s="840" t="s">
        <v>200</v>
      </c>
      <c r="I520" s="837"/>
      <c r="J520" s="530">
        <v>0.29924551283837225</v>
      </c>
      <c r="K520" s="509"/>
      <c r="L520" s="509"/>
      <c r="M520" s="840" t="s">
        <v>200</v>
      </c>
      <c r="N520" s="837"/>
      <c r="O520" s="531">
        <v>4.7740021810032778E-2</v>
      </c>
      <c r="P520" s="509"/>
      <c r="Q520" s="509"/>
      <c r="Z520" s="689"/>
      <c r="AA520" s="689"/>
      <c r="AB520" s="689"/>
      <c r="AC520" s="689"/>
      <c r="AD520" s="689"/>
      <c r="AE520" s="689"/>
      <c r="AF520" s="689"/>
      <c r="AG520" s="689"/>
      <c r="AH520" s="689"/>
      <c r="AI520" s="689"/>
      <c r="AJ520" s="689"/>
      <c r="AK520" s="689"/>
      <c r="AL520" s="689"/>
      <c r="AM520" s="689"/>
      <c r="AN520" s="689"/>
      <c r="AO520" s="689"/>
      <c r="AP520" s="689"/>
      <c r="AQ520" s="689"/>
      <c r="AR520" s="689"/>
      <c r="AS520" s="689"/>
      <c r="AT520" s="689"/>
      <c r="AU520" s="689"/>
      <c r="AV520" s="689"/>
      <c r="AW520" s="689"/>
      <c r="AX520" s="689"/>
      <c r="AY520" s="689"/>
      <c r="AZ520" s="689"/>
      <c r="BA520" s="320"/>
      <c r="BB520" s="371"/>
      <c r="BC520" s="320"/>
      <c r="BD520" s="320"/>
      <c r="BE520" s="320"/>
      <c r="BF520" s="320"/>
      <c r="BG520" s="320"/>
      <c r="BH520" s="320"/>
      <c r="BI520" s="320"/>
      <c r="BJ520" s="320"/>
      <c r="BK520" s="320"/>
      <c r="BL520" s="320"/>
      <c r="BM520" s="320"/>
      <c r="BN520" s="320"/>
      <c r="BO520" s="320"/>
      <c r="BP520" s="320"/>
      <c r="BQ520" s="320"/>
      <c r="BR520" s="320"/>
      <c r="BS520" s="320"/>
      <c r="BT520" s="320"/>
      <c r="BU520" s="320"/>
      <c r="BV520" s="320"/>
      <c r="BW520" s="320"/>
      <c r="BX520" s="320"/>
      <c r="BY520" s="320"/>
      <c r="BZ520" s="321"/>
      <c r="CA520" s="321"/>
      <c r="CB520" s="321"/>
      <c r="CC520" s="321"/>
      <c r="CD520" s="321"/>
      <c r="CE520" s="321"/>
      <c r="CF520" s="321"/>
      <c r="CG520" s="321"/>
      <c r="CH520" s="321"/>
      <c r="CI520" s="321"/>
      <c r="CJ520" s="321"/>
      <c r="CK520" s="321"/>
      <c r="CL520" s="321"/>
      <c r="CM520" s="321"/>
      <c r="CN520" s="321"/>
      <c r="CO520" s="321"/>
      <c r="CP520" s="321"/>
      <c r="CQ520" s="321"/>
      <c r="CR520" s="321"/>
      <c r="CS520" s="321"/>
      <c r="CT520" s="321"/>
      <c r="CU520" s="321"/>
      <c r="CV520" s="321"/>
      <c r="CW520" s="321"/>
      <c r="CX520" s="321"/>
      <c r="CY520" s="321"/>
      <c r="CZ520" s="321"/>
    </row>
    <row r="521" s="416" customFormat="true" ht="25.15" customHeight="true" x14ac:dyDescent="0.2">
      <c r="C521" s="840" t="s">
        <v>214</v>
      </c>
      <c r="D521" s="837"/>
      <c r="E521" s="529">
        <v>0.1456795380016441</v>
      </c>
      <c r="F521" s="509"/>
      <c r="G521" s="509"/>
      <c r="H521" s="840" t="s">
        <v>251</v>
      </c>
      <c r="I521" s="837"/>
      <c r="J521" s="530">
        <v>2.4573194765345816E-4</v>
      </c>
      <c r="K521" s="509"/>
      <c r="L521" s="509"/>
      <c r="M521" s="840" t="s">
        <v>251</v>
      </c>
      <c r="N521" s="837"/>
      <c r="O521" s="531">
        <v>5.9078982532839086E-3</v>
      </c>
      <c r="P521" s="509"/>
      <c r="Q521" s="509"/>
      <c r="Z521" s="689"/>
      <c r="AA521" s="689"/>
      <c r="AB521" s="689"/>
      <c r="AC521" s="689"/>
      <c r="AD521" s="689"/>
      <c r="AE521" s="689"/>
      <c r="AF521" s="689"/>
      <c r="AG521" s="689"/>
      <c r="AH521" s="689"/>
      <c r="AI521" s="689"/>
      <c r="AJ521" s="689"/>
      <c r="AK521" s="689"/>
      <c r="AL521" s="689"/>
      <c r="AM521" s="689"/>
      <c r="AN521" s="689"/>
      <c r="AO521" s="689"/>
      <c r="AP521" s="689"/>
      <c r="AQ521" s="689"/>
      <c r="AR521" s="689"/>
      <c r="AS521" s="689"/>
      <c r="AT521" s="689"/>
      <c r="AU521" s="689"/>
      <c r="AV521" s="689"/>
      <c r="AW521" s="689"/>
      <c r="AX521" s="689"/>
      <c r="AY521" s="689"/>
      <c r="AZ521" s="689"/>
      <c r="BA521" s="320"/>
      <c r="BB521" s="371"/>
      <c r="BC521" s="320"/>
      <c r="BD521" s="320"/>
      <c r="BE521" s="320"/>
      <c r="BF521" s="320"/>
      <c r="BG521" s="320"/>
      <c r="BH521" s="320"/>
      <c r="BI521" s="320"/>
      <c r="BJ521" s="320"/>
      <c r="BK521" s="320"/>
      <c r="BL521" s="320"/>
      <c r="BM521" s="320"/>
      <c r="BN521" s="320"/>
      <c r="BO521" s="320"/>
      <c r="BP521" s="320"/>
      <c r="BQ521" s="320"/>
      <c r="BR521" s="320"/>
      <c r="BS521" s="320"/>
      <c r="BT521" s="320"/>
      <c r="BU521" s="320"/>
      <c r="BV521" s="320"/>
      <c r="BW521" s="320"/>
      <c r="BX521" s="320"/>
      <c r="BY521" s="320"/>
      <c r="BZ521" s="321"/>
      <c r="CA521" s="321"/>
      <c r="CB521" s="321"/>
      <c r="CC521" s="321"/>
      <c r="CD521" s="321"/>
      <c r="CE521" s="321"/>
      <c r="CF521" s="321"/>
      <c r="CG521" s="321"/>
      <c r="CH521" s="321"/>
      <c r="CI521" s="321"/>
      <c r="CJ521" s="321"/>
      <c r="CK521" s="321"/>
      <c r="CL521" s="321"/>
      <c r="CM521" s="321"/>
      <c r="CN521" s="321"/>
      <c r="CO521" s="321"/>
      <c r="CP521" s="321"/>
      <c r="CQ521" s="321"/>
      <c r="CR521" s="321"/>
      <c r="CS521" s="321"/>
      <c r="CT521" s="321"/>
      <c r="CU521" s="321"/>
      <c r="CV521" s="321"/>
      <c r="CW521" s="321"/>
      <c r="CX521" s="321"/>
      <c r="CY521" s="321"/>
      <c r="CZ521" s="321"/>
    </row>
    <row r="522" s="416" customFormat="true" ht="25.15" customHeight="true" x14ac:dyDescent="0.2">
      <c r="C522" s="840" t="s">
        <v>256</v>
      </c>
      <c r="D522" s="837"/>
      <c r="E522" s="529">
        <v>5.2216972740379839E-4</v>
      </c>
      <c r="F522" s="509"/>
      <c r="G522" s="509"/>
      <c r="H522" s="840" t="s">
        <v>270</v>
      </c>
      <c r="I522" s="837"/>
      <c r="J522" s="536">
        <v>2.9591702065141969E-5</v>
      </c>
      <c r="K522" s="509"/>
      <c r="L522" s="509"/>
      <c r="M522" s="840" t="s">
        <v>270</v>
      </c>
      <c r="N522" s="837"/>
      <c r="O522" s="537">
        <v>1.0132291128470177E-6</v>
      </c>
      <c r="P522" s="509"/>
      <c r="Q522" s="509"/>
      <c r="Z522" s="689"/>
      <c r="AA522" s="689"/>
      <c r="AB522" s="689"/>
      <c r="AC522" s="689"/>
      <c r="AD522" s="689"/>
      <c r="AE522" s="689"/>
      <c r="AF522" s="689"/>
      <c r="AG522" s="689"/>
      <c r="AH522" s="689"/>
      <c r="AI522" s="689"/>
      <c r="AJ522" s="689"/>
      <c r="AK522" s="689"/>
      <c r="AL522" s="689"/>
      <c r="AM522" s="689"/>
      <c r="AN522" s="689"/>
      <c r="AO522" s="689"/>
      <c r="AP522" s="689"/>
      <c r="AQ522" s="689"/>
      <c r="AR522" s="689"/>
      <c r="AS522" s="689"/>
      <c r="AT522" s="689"/>
      <c r="AU522" s="689"/>
      <c r="AV522" s="689"/>
      <c r="AW522" s="689"/>
      <c r="AX522" s="689"/>
      <c r="AY522" s="689"/>
      <c r="AZ522" s="689"/>
      <c r="BA522" s="320"/>
      <c r="BB522" s="371"/>
      <c r="BC522" s="320"/>
      <c r="BD522" s="320"/>
      <c r="BE522" s="320"/>
      <c r="BF522" s="320"/>
      <c r="BG522" s="320"/>
      <c r="BH522" s="320"/>
      <c r="BI522" s="320"/>
      <c r="BJ522" s="320"/>
      <c r="BK522" s="320"/>
      <c r="BL522" s="320"/>
      <c r="BM522" s="320"/>
      <c r="BN522" s="320"/>
      <c r="BO522" s="320"/>
      <c r="BP522" s="320"/>
      <c r="BQ522" s="320"/>
      <c r="BR522" s="320"/>
      <c r="BS522" s="320"/>
      <c r="BT522" s="320"/>
      <c r="BU522" s="320"/>
      <c r="BV522" s="320"/>
      <c r="BW522" s="320"/>
      <c r="BX522" s="320"/>
      <c r="BY522" s="320"/>
      <c r="BZ522" s="321"/>
      <c r="CA522" s="321"/>
      <c r="CB522" s="321"/>
      <c r="CC522" s="321"/>
      <c r="CD522" s="321"/>
      <c r="CE522" s="321"/>
      <c r="CF522" s="321"/>
      <c r="CG522" s="321"/>
      <c r="CH522" s="321"/>
      <c r="CI522" s="321"/>
      <c r="CJ522" s="321"/>
      <c r="CK522" s="321"/>
      <c r="CL522" s="321"/>
      <c r="CM522" s="321"/>
      <c r="CN522" s="321"/>
      <c r="CO522" s="321"/>
      <c r="CP522" s="321"/>
      <c r="CQ522" s="321"/>
      <c r="CR522" s="321"/>
      <c r="CS522" s="321"/>
      <c r="CT522" s="321"/>
      <c r="CU522" s="321"/>
      <c r="CV522" s="321"/>
      <c r="CW522" s="321"/>
      <c r="CX522" s="321"/>
      <c r="CY522" s="321"/>
      <c r="CZ522" s="321"/>
    </row>
    <row r="523" s="416" customFormat="true" ht="25.15" customHeight="true" x14ac:dyDescent="0.2">
      <c r="C523" s="840" t="s">
        <v>252</v>
      </c>
      <c r="D523" s="837"/>
      <c r="E523" s="529">
        <v>1.3993811968710876E-4</v>
      </c>
      <c r="F523" s="509"/>
      <c r="G523" s="509"/>
      <c r="H523" s="840" t="s">
        <v>253</v>
      </c>
      <c r="I523" s="837"/>
      <c r="J523" s="530">
        <v>1.701304708201283E-4</v>
      </c>
      <c r="K523" s="509"/>
      <c r="L523" s="509"/>
      <c r="M523" s="840" t="s">
        <v>253</v>
      </c>
      <c r="N523" s="837"/>
      <c r="O523" s="531">
        <v>5.9415833961771912E-3</v>
      </c>
      <c r="P523" s="509"/>
      <c r="Q523" s="509"/>
      <c r="Z523" s="689"/>
      <c r="AA523" s="689"/>
      <c r="AB523" s="689"/>
      <c r="AC523" s="689"/>
      <c r="AD523" s="689"/>
      <c r="AE523" s="689"/>
      <c r="AF523" s="689"/>
      <c r="AG523" s="689"/>
      <c r="AH523" s="689"/>
      <c r="AI523" s="689"/>
      <c r="AJ523" s="689"/>
      <c r="AK523" s="689"/>
      <c r="AL523" s="689"/>
      <c r="AM523" s="689"/>
      <c r="AN523" s="689"/>
      <c r="AO523" s="689"/>
      <c r="AP523" s="689"/>
      <c r="AQ523" s="689"/>
      <c r="AR523" s="689"/>
      <c r="AS523" s="689"/>
      <c r="AT523" s="689"/>
      <c r="AU523" s="689"/>
      <c r="AV523" s="689"/>
      <c r="AW523" s="689"/>
      <c r="AX523" s="689"/>
      <c r="AY523" s="689"/>
      <c r="AZ523" s="689"/>
      <c r="BA523" s="320"/>
      <c r="BB523" s="371"/>
      <c r="BC523" s="320"/>
      <c r="BD523" s="320"/>
      <c r="BE523" s="320"/>
      <c r="BF523" s="320"/>
      <c r="BG523" s="320"/>
      <c r="BH523" s="320"/>
      <c r="BI523" s="320"/>
      <c r="BJ523" s="320"/>
      <c r="BK523" s="320"/>
      <c r="BL523" s="320"/>
      <c r="BM523" s="320"/>
      <c r="BN523" s="320"/>
      <c r="BO523" s="320"/>
      <c r="BP523" s="320"/>
      <c r="BQ523" s="320"/>
      <c r="BR523" s="320"/>
      <c r="BS523" s="320"/>
      <c r="BT523" s="320"/>
      <c r="BU523" s="320"/>
      <c r="BV523" s="320"/>
      <c r="BW523" s="320"/>
      <c r="BX523" s="320"/>
      <c r="BY523" s="320"/>
      <c r="BZ523" s="321"/>
      <c r="CA523" s="321"/>
      <c r="CB523" s="321"/>
      <c r="CC523" s="321"/>
      <c r="CD523" s="321"/>
      <c r="CE523" s="321"/>
      <c r="CF523" s="321"/>
      <c r="CG523" s="321"/>
      <c r="CH523" s="321"/>
      <c r="CI523" s="321"/>
      <c r="CJ523" s="321"/>
      <c r="CK523" s="321"/>
      <c r="CL523" s="321"/>
      <c r="CM523" s="321"/>
      <c r="CN523" s="321"/>
      <c r="CO523" s="321"/>
      <c r="CP523" s="321"/>
      <c r="CQ523" s="321"/>
      <c r="CR523" s="321"/>
      <c r="CS523" s="321"/>
      <c r="CT523" s="321"/>
      <c r="CU523" s="321"/>
      <c r="CV523" s="321"/>
      <c r="CW523" s="321"/>
      <c r="CX523" s="321"/>
      <c r="CY523" s="321"/>
      <c r="CZ523" s="321"/>
    </row>
    <row r="524" s="416" customFormat="true" ht="25.15" customHeight="true" x14ac:dyDescent="0.2">
      <c r="C524" s="840" t="s">
        <v>205</v>
      </c>
      <c r="D524" s="837"/>
      <c r="E524" s="529">
        <v>0.3223102540351564</v>
      </c>
      <c r="F524" s="509"/>
      <c r="G524" s="509"/>
      <c r="H524" s="840" t="s">
        <v>250</v>
      </c>
      <c r="I524" s="837"/>
      <c r="J524" s="530">
        <v>3.5601680473766055E-3</v>
      </c>
      <c r="K524" s="509"/>
      <c r="L524" s="509"/>
      <c r="M524" s="840" t="s">
        <v>250</v>
      </c>
      <c r="N524" s="837"/>
      <c r="O524" s="537">
        <v>8.5705422179908935E-6</v>
      </c>
      <c r="P524" s="509"/>
      <c r="Q524" s="509"/>
      <c r="Z524" s="689"/>
      <c r="AA524" s="689"/>
      <c r="AB524" s="689"/>
      <c r="AC524" s="689"/>
      <c r="AD524" s="689"/>
      <c r="AE524" s="689"/>
      <c r="AF524" s="689"/>
      <c r="AG524" s="689"/>
      <c r="AH524" s="689"/>
      <c r="AI524" s="689"/>
      <c r="AJ524" s="689"/>
      <c r="AK524" s="689"/>
      <c r="AL524" s="689"/>
      <c r="AM524" s="689"/>
      <c r="AN524" s="689"/>
      <c r="AO524" s="689"/>
      <c r="AP524" s="689"/>
      <c r="AQ524" s="689"/>
      <c r="AR524" s="689"/>
      <c r="AS524" s="689"/>
      <c r="AT524" s="689"/>
      <c r="AU524" s="689"/>
      <c r="AV524" s="689"/>
      <c r="AW524" s="689"/>
      <c r="AX524" s="689"/>
      <c r="AY524" s="689"/>
      <c r="AZ524" s="689"/>
      <c r="BA524" s="320"/>
      <c r="BB524" s="371"/>
      <c r="BC524" s="320"/>
      <c r="BD524" s="320"/>
      <c r="BE524" s="320"/>
      <c r="BF524" s="320"/>
      <c r="BG524" s="320"/>
      <c r="BH524" s="320"/>
      <c r="BI524" s="320"/>
      <c r="BJ524" s="320"/>
      <c r="BK524" s="320"/>
      <c r="BL524" s="320"/>
      <c r="BM524" s="320"/>
      <c r="BN524" s="320"/>
      <c r="BO524" s="320"/>
      <c r="BP524" s="320"/>
      <c r="BQ524" s="320"/>
      <c r="BR524" s="320"/>
      <c r="BS524" s="320"/>
      <c r="BT524" s="320"/>
      <c r="BU524" s="320"/>
      <c r="BV524" s="320"/>
      <c r="BW524" s="320"/>
      <c r="BX524" s="320"/>
      <c r="BY524" s="320"/>
      <c r="BZ524" s="321"/>
      <c r="CA524" s="321"/>
      <c r="CB524" s="321"/>
      <c r="CC524" s="321"/>
      <c r="CD524" s="321"/>
      <c r="CE524" s="321"/>
      <c r="CF524" s="321"/>
      <c r="CG524" s="321"/>
      <c r="CH524" s="321"/>
      <c r="CI524" s="321"/>
      <c r="CJ524" s="321"/>
      <c r="CK524" s="321"/>
      <c r="CL524" s="321"/>
      <c r="CM524" s="321"/>
      <c r="CN524" s="321"/>
      <c r="CO524" s="321"/>
      <c r="CP524" s="321"/>
      <c r="CQ524" s="321"/>
      <c r="CR524" s="321"/>
      <c r="CS524" s="321"/>
      <c r="CT524" s="321"/>
      <c r="CU524" s="321"/>
      <c r="CV524" s="321"/>
      <c r="CW524" s="321"/>
      <c r="CX524" s="321"/>
      <c r="CY524" s="321"/>
      <c r="CZ524" s="321"/>
    </row>
    <row r="525" s="416" customFormat="true" ht="25.15" customHeight="true" x14ac:dyDescent="0.2">
      <c r="C525" s="840" t="s">
        <v>206</v>
      </c>
      <c r="D525" s="837"/>
      <c r="E525" s="529">
        <v>0.12806139316908977</v>
      </c>
      <c r="F525" s="509"/>
      <c r="G525" s="509"/>
      <c r="H525" s="840" t="s">
        <v>203</v>
      </c>
      <c r="I525" s="837"/>
      <c r="J525" s="530">
        <v>0.11461872629721649</v>
      </c>
      <c r="K525" s="509"/>
      <c r="L525" s="509"/>
      <c r="M525" s="840" t="s">
        <v>203</v>
      </c>
      <c r="N525" s="837"/>
      <c r="O525" s="531">
        <v>0.27287583747015753</v>
      </c>
      <c r="P525" s="509"/>
      <c r="Q525" s="509"/>
      <c r="Z525" s="689"/>
      <c r="AA525" s="689"/>
      <c r="AB525" s="689"/>
      <c r="AC525" s="689"/>
      <c r="AD525" s="689"/>
      <c r="AE525" s="689"/>
      <c r="AF525" s="689"/>
      <c r="AG525" s="689"/>
      <c r="AH525" s="689"/>
      <c r="AI525" s="689"/>
      <c r="AJ525" s="689"/>
      <c r="AK525" s="689"/>
      <c r="AL525" s="689"/>
      <c r="AM525" s="689"/>
      <c r="AN525" s="689"/>
      <c r="AO525" s="689"/>
      <c r="AP525" s="689"/>
      <c r="AQ525" s="689"/>
      <c r="AR525" s="689"/>
      <c r="AS525" s="689"/>
      <c r="AT525" s="689"/>
      <c r="AU525" s="689"/>
      <c r="AV525" s="689"/>
      <c r="AW525" s="689"/>
      <c r="AX525" s="689"/>
      <c r="AY525" s="689"/>
      <c r="AZ525" s="689"/>
      <c r="BA525" s="320"/>
      <c r="BB525" s="371"/>
      <c r="BC525" s="320"/>
      <c r="BD525" s="320"/>
      <c r="BE525" s="320"/>
      <c r="BF525" s="320"/>
      <c r="BG525" s="320"/>
      <c r="BH525" s="320"/>
      <c r="BI525" s="320"/>
      <c r="BJ525" s="320"/>
      <c r="BK525" s="320"/>
      <c r="BL525" s="320"/>
      <c r="BM525" s="320"/>
      <c r="BN525" s="320"/>
      <c r="BO525" s="320"/>
      <c r="BP525" s="320"/>
      <c r="BQ525" s="320"/>
      <c r="BR525" s="320"/>
      <c r="BS525" s="320"/>
      <c r="BT525" s="320"/>
      <c r="BU525" s="320"/>
      <c r="BV525" s="320"/>
      <c r="BW525" s="320"/>
      <c r="BX525" s="320"/>
      <c r="BY525" s="320"/>
      <c r="BZ525" s="321"/>
      <c r="CA525" s="321"/>
      <c r="CB525" s="321"/>
      <c r="CC525" s="321"/>
      <c r="CD525" s="321"/>
      <c r="CE525" s="321"/>
      <c r="CF525" s="321"/>
      <c r="CG525" s="321"/>
      <c r="CH525" s="321"/>
      <c r="CI525" s="321"/>
      <c r="CJ525" s="321"/>
      <c r="CK525" s="321"/>
      <c r="CL525" s="321"/>
      <c r="CM525" s="321"/>
      <c r="CN525" s="321"/>
      <c r="CO525" s="321"/>
      <c r="CP525" s="321"/>
      <c r="CQ525" s="321"/>
      <c r="CR525" s="321"/>
      <c r="CS525" s="321"/>
      <c r="CT525" s="321"/>
      <c r="CU525" s="321"/>
      <c r="CV525" s="321"/>
      <c r="CW525" s="321"/>
      <c r="CX525" s="321"/>
      <c r="CY525" s="321"/>
      <c r="CZ525" s="321"/>
    </row>
    <row r="526" s="416" customFormat="true" ht="25.15" customHeight="true" x14ac:dyDescent="0.2">
      <c r="C526" s="840" t="s">
        <v>197</v>
      </c>
      <c r="D526" s="837"/>
      <c r="E526" s="529">
        <v>0.48175867547024515</v>
      </c>
      <c r="F526" s="509"/>
      <c r="G526" s="509"/>
      <c r="H526" s="840" t="s">
        <v>235</v>
      </c>
      <c r="I526" s="837"/>
      <c r="J526" s="530">
        <v>3.6793210969554888E-2</v>
      </c>
      <c r="K526" s="509"/>
      <c r="L526" s="509"/>
      <c r="M526" s="840" t="s">
        <v>235</v>
      </c>
      <c r="N526" s="837"/>
      <c r="O526" s="531">
        <v>3.4336879306998989E-2</v>
      </c>
      <c r="P526" s="509"/>
      <c r="Q526" s="509"/>
      <c r="Z526" s="689"/>
      <c r="AA526" s="689"/>
      <c r="AB526" s="689"/>
      <c r="AC526" s="689"/>
      <c r="AD526" s="689"/>
      <c r="AE526" s="689"/>
      <c r="AF526" s="689"/>
      <c r="AG526" s="689"/>
      <c r="AH526" s="689"/>
      <c r="AI526" s="689"/>
      <c r="AJ526" s="689"/>
      <c r="AK526" s="689"/>
      <c r="AL526" s="689"/>
      <c r="AM526" s="689"/>
      <c r="AN526" s="689"/>
      <c r="AO526" s="689"/>
      <c r="AP526" s="689"/>
      <c r="AQ526" s="689"/>
      <c r="AR526" s="689"/>
      <c r="AS526" s="689"/>
      <c r="AT526" s="689"/>
      <c r="AU526" s="689"/>
      <c r="AV526" s="689"/>
      <c r="AW526" s="689"/>
      <c r="AX526" s="689"/>
      <c r="AY526" s="689"/>
      <c r="AZ526" s="689"/>
      <c r="BA526" s="320"/>
      <c r="BB526" s="371"/>
      <c r="BC526" s="320"/>
      <c r="BD526" s="320"/>
      <c r="BE526" s="320"/>
      <c r="BF526" s="320"/>
      <c r="BG526" s="320"/>
      <c r="BH526" s="320"/>
      <c r="BI526" s="320"/>
      <c r="BJ526" s="320"/>
      <c r="BK526" s="320"/>
      <c r="BL526" s="320"/>
      <c r="BM526" s="320"/>
      <c r="BN526" s="320"/>
      <c r="BO526" s="320"/>
      <c r="BP526" s="320"/>
      <c r="BQ526" s="320"/>
      <c r="BR526" s="320"/>
      <c r="BS526" s="320"/>
      <c r="BT526" s="320"/>
      <c r="BU526" s="320"/>
      <c r="BV526" s="320"/>
      <c r="BW526" s="320"/>
      <c r="BX526" s="320"/>
      <c r="BY526" s="320"/>
      <c r="BZ526" s="321"/>
      <c r="CA526" s="321"/>
      <c r="CB526" s="321"/>
      <c r="CC526" s="321"/>
      <c r="CD526" s="321"/>
      <c r="CE526" s="321"/>
      <c r="CF526" s="321"/>
      <c r="CG526" s="321"/>
      <c r="CH526" s="321"/>
      <c r="CI526" s="321"/>
      <c r="CJ526" s="321"/>
      <c r="CK526" s="321"/>
      <c r="CL526" s="321"/>
      <c r="CM526" s="321"/>
      <c r="CN526" s="321"/>
      <c r="CO526" s="321"/>
      <c r="CP526" s="321"/>
      <c r="CQ526" s="321"/>
      <c r="CR526" s="321"/>
      <c r="CS526" s="321"/>
      <c r="CT526" s="321"/>
      <c r="CU526" s="321"/>
      <c r="CV526" s="321"/>
      <c r="CW526" s="321"/>
      <c r="CX526" s="321"/>
      <c r="CY526" s="321"/>
      <c r="CZ526" s="321"/>
    </row>
    <row r="527" s="416" customFormat="true" ht="25.15" customHeight="true" x14ac:dyDescent="0.2">
      <c r="C527" s="840" t="s">
        <v>210</v>
      </c>
      <c r="D527" s="837"/>
      <c r="E527" s="529">
        <v>0.22301614043181039</v>
      </c>
      <c r="F527" s="509"/>
      <c r="G527" s="509"/>
      <c r="H527" s="840" t="s">
        <v>231</v>
      </c>
      <c r="I527" s="837"/>
      <c r="J527" s="530">
        <v>8.8438945547799477E-2</v>
      </c>
      <c r="K527" s="509"/>
      <c r="L527" s="509"/>
      <c r="M527" s="840" t="s">
        <v>231</v>
      </c>
      <c r="N527" s="837"/>
      <c r="O527" s="531">
        <v>4.9327381798941305E-2</v>
      </c>
      <c r="P527" s="509"/>
      <c r="Q527" s="509"/>
      <c r="Z527" s="689"/>
      <c r="AA527" s="689"/>
      <c r="AB527" s="689"/>
      <c r="AC527" s="689"/>
      <c r="AD527" s="689"/>
      <c r="AE527" s="689"/>
      <c r="AF527" s="689"/>
      <c r="AG527" s="689"/>
      <c r="AH527" s="689"/>
      <c r="AI527" s="689"/>
      <c r="AJ527" s="689"/>
      <c r="AK527" s="689"/>
      <c r="AL527" s="689"/>
      <c r="AM527" s="689"/>
      <c r="AN527" s="689"/>
      <c r="AO527" s="689"/>
      <c r="AP527" s="689"/>
      <c r="AQ527" s="689"/>
      <c r="AR527" s="689"/>
      <c r="AS527" s="689"/>
      <c r="AT527" s="689"/>
      <c r="AU527" s="689"/>
      <c r="AV527" s="689"/>
      <c r="AW527" s="689"/>
      <c r="AX527" s="689"/>
      <c r="AY527" s="689"/>
      <c r="AZ527" s="689"/>
      <c r="BA527" s="320"/>
      <c r="BB527" s="371"/>
      <c r="BC527" s="320"/>
      <c r="BD527" s="320"/>
      <c r="BE527" s="320"/>
      <c r="BF527" s="320"/>
      <c r="BG527" s="320"/>
      <c r="BH527" s="320"/>
      <c r="BI527" s="320"/>
      <c r="BJ527" s="320"/>
      <c r="BK527" s="320"/>
      <c r="BL527" s="320"/>
      <c r="BM527" s="320"/>
      <c r="BN527" s="320"/>
      <c r="BO527" s="320"/>
      <c r="BP527" s="320"/>
      <c r="BQ527" s="320"/>
      <c r="BR527" s="320"/>
      <c r="BS527" s="320"/>
      <c r="BT527" s="320"/>
      <c r="BU527" s="320"/>
      <c r="BV527" s="320"/>
      <c r="BW527" s="320"/>
      <c r="BX527" s="320"/>
      <c r="BY527" s="320"/>
      <c r="BZ527" s="321"/>
      <c r="CA527" s="321"/>
      <c r="CB527" s="321"/>
      <c r="CC527" s="321"/>
      <c r="CD527" s="321"/>
      <c r="CE527" s="321"/>
      <c r="CF527" s="321"/>
      <c r="CG527" s="321"/>
      <c r="CH527" s="321"/>
      <c r="CI527" s="321"/>
      <c r="CJ527" s="321"/>
      <c r="CK527" s="321"/>
      <c r="CL527" s="321"/>
      <c r="CM527" s="321"/>
      <c r="CN527" s="321"/>
      <c r="CO527" s="321"/>
      <c r="CP527" s="321"/>
      <c r="CQ527" s="321"/>
      <c r="CR527" s="321"/>
      <c r="CS527" s="321"/>
      <c r="CT527" s="321"/>
      <c r="CU527" s="321"/>
      <c r="CV527" s="321"/>
      <c r="CW527" s="321"/>
      <c r="CX527" s="321"/>
      <c r="CY527" s="321"/>
      <c r="CZ527" s="321"/>
    </row>
    <row r="528" s="416" customFormat="true" ht="25.15" customHeight="true" x14ac:dyDescent="0.2">
      <c r="C528" s="840" t="s">
        <v>226</v>
      </c>
      <c r="D528" s="837"/>
      <c r="E528" s="529">
        <v>9.2206573301361366E-2</v>
      </c>
      <c r="F528" s="509"/>
      <c r="G528" s="509"/>
      <c r="H528" s="840" t="s">
        <v>214</v>
      </c>
      <c r="I528" s="837"/>
      <c r="J528" s="530">
        <v>6.715127357200551E-2</v>
      </c>
      <c r="K528" s="509"/>
      <c r="L528" s="509"/>
      <c r="M528" s="840" t="s">
        <v>214</v>
      </c>
      <c r="N528" s="837"/>
      <c r="O528" s="531">
        <v>0.16814673043334913</v>
      </c>
      <c r="P528" s="509"/>
      <c r="Q528" s="509"/>
      <c r="Z528" s="689"/>
      <c r="AA528" s="689"/>
      <c r="AB528" s="689"/>
      <c r="AC528" s="689"/>
      <c r="AD528" s="689"/>
      <c r="AE528" s="689"/>
      <c r="AF528" s="689"/>
      <c r="AG528" s="689"/>
      <c r="AH528" s="689"/>
      <c r="AI528" s="689"/>
      <c r="AJ528" s="689"/>
      <c r="AK528" s="689"/>
      <c r="AL528" s="689"/>
      <c r="AM528" s="689"/>
      <c r="AN528" s="689"/>
      <c r="AO528" s="689"/>
      <c r="AP528" s="689"/>
      <c r="AQ528" s="689"/>
      <c r="AR528" s="689"/>
      <c r="AS528" s="689"/>
      <c r="AT528" s="689"/>
      <c r="AU528" s="689"/>
      <c r="AV528" s="689"/>
      <c r="AW528" s="689"/>
      <c r="AX528" s="689"/>
      <c r="AY528" s="689"/>
      <c r="AZ528" s="689"/>
      <c r="BA528" s="320"/>
      <c r="BB528" s="371"/>
      <c r="BC528" s="320"/>
      <c r="BD528" s="320"/>
      <c r="BE528" s="320"/>
      <c r="BF528" s="320"/>
      <c r="BG528" s="320"/>
      <c r="BH528" s="320"/>
      <c r="BI528" s="320"/>
      <c r="BJ528" s="320"/>
      <c r="BK528" s="320"/>
      <c r="BL528" s="320"/>
      <c r="BM528" s="320"/>
      <c r="BN528" s="320"/>
      <c r="BO528" s="320"/>
      <c r="BP528" s="320"/>
      <c r="BQ528" s="320"/>
      <c r="BR528" s="320"/>
      <c r="BS528" s="320"/>
      <c r="BT528" s="320"/>
      <c r="BU528" s="320"/>
      <c r="BV528" s="320"/>
      <c r="BW528" s="320"/>
      <c r="BX528" s="320"/>
      <c r="BY528" s="320"/>
      <c r="BZ528" s="321"/>
      <c r="CA528" s="321"/>
      <c r="CB528" s="321"/>
      <c r="CC528" s="321"/>
      <c r="CD528" s="321"/>
      <c r="CE528" s="321"/>
      <c r="CF528" s="321"/>
      <c r="CG528" s="321"/>
      <c r="CH528" s="321"/>
      <c r="CI528" s="321"/>
      <c r="CJ528" s="321"/>
      <c r="CK528" s="321"/>
      <c r="CL528" s="321"/>
      <c r="CM528" s="321"/>
      <c r="CN528" s="321"/>
      <c r="CO528" s="321"/>
      <c r="CP528" s="321"/>
      <c r="CQ528" s="321"/>
      <c r="CR528" s="321"/>
      <c r="CS528" s="321"/>
      <c r="CT528" s="321"/>
      <c r="CU528" s="321"/>
      <c r="CV528" s="321"/>
      <c r="CW528" s="321"/>
      <c r="CX528" s="321"/>
      <c r="CY528" s="321"/>
      <c r="CZ528" s="321"/>
    </row>
    <row r="529" s="416" customFormat="true" ht="25.15" customHeight="true" x14ac:dyDescent="0.2">
      <c r="C529" s="840" t="s">
        <v>202</v>
      </c>
      <c r="D529" s="837"/>
      <c r="E529" s="529">
        <v>0.4555163642172454</v>
      </c>
      <c r="F529" s="509"/>
      <c r="G529" s="509"/>
      <c r="H529" s="840" t="s">
        <v>256</v>
      </c>
      <c r="I529" s="837"/>
      <c r="J529" s="530">
        <v>2.5422673545241951E-3</v>
      </c>
      <c r="K529" s="509"/>
      <c r="L529" s="509"/>
      <c r="M529" s="840" t="s">
        <v>256</v>
      </c>
      <c r="N529" s="837"/>
      <c r="O529" s="531">
        <v>3.357615240288699E-4</v>
      </c>
      <c r="P529" s="509"/>
      <c r="Q529" s="509"/>
      <c r="Z529" s="689"/>
      <c r="AA529" s="689"/>
      <c r="AB529" s="689"/>
      <c r="AC529" s="689"/>
      <c r="AD529" s="689"/>
      <c r="AE529" s="689"/>
      <c r="AF529" s="689"/>
      <c r="AG529" s="689"/>
      <c r="AH529" s="689"/>
      <c r="AI529" s="689"/>
      <c r="AJ529" s="689"/>
      <c r="AK529" s="689"/>
      <c r="AL529" s="689"/>
      <c r="AM529" s="689"/>
      <c r="AN529" s="689"/>
      <c r="AO529" s="689"/>
      <c r="AP529" s="689"/>
      <c r="AQ529" s="689"/>
      <c r="AR529" s="689"/>
      <c r="AS529" s="689"/>
      <c r="AT529" s="689"/>
      <c r="AU529" s="689"/>
      <c r="AV529" s="689"/>
      <c r="AW529" s="689"/>
      <c r="AX529" s="689"/>
      <c r="AY529" s="689"/>
      <c r="AZ529" s="689"/>
      <c r="BA529" s="320"/>
      <c r="BB529" s="371"/>
      <c r="BC529" s="320"/>
      <c r="BD529" s="320"/>
      <c r="BE529" s="320"/>
      <c r="BF529" s="320"/>
      <c r="BG529" s="320"/>
      <c r="BH529" s="320"/>
      <c r="BI529" s="320"/>
      <c r="BJ529" s="320"/>
      <c r="BK529" s="320"/>
      <c r="BL529" s="320"/>
      <c r="BM529" s="320"/>
      <c r="BN529" s="320"/>
      <c r="BO529" s="320"/>
      <c r="BP529" s="320"/>
      <c r="BQ529" s="320"/>
      <c r="BR529" s="320"/>
      <c r="BS529" s="320"/>
      <c r="BT529" s="320"/>
      <c r="BU529" s="320"/>
      <c r="BV529" s="320"/>
      <c r="BW529" s="320"/>
      <c r="BX529" s="320"/>
      <c r="BY529" s="320"/>
      <c r="BZ529" s="321"/>
      <c r="CA529" s="321"/>
      <c r="CB529" s="321"/>
      <c r="CC529" s="321"/>
      <c r="CD529" s="321"/>
      <c r="CE529" s="321"/>
      <c r="CF529" s="321"/>
      <c r="CG529" s="321"/>
      <c r="CH529" s="321"/>
      <c r="CI529" s="321"/>
      <c r="CJ529" s="321"/>
      <c r="CK529" s="321"/>
      <c r="CL529" s="321"/>
      <c r="CM529" s="321"/>
      <c r="CN529" s="321"/>
      <c r="CO529" s="321"/>
      <c r="CP529" s="321"/>
      <c r="CQ529" s="321"/>
      <c r="CR529" s="321"/>
      <c r="CS529" s="321"/>
      <c r="CT529" s="321"/>
      <c r="CU529" s="321"/>
      <c r="CV529" s="321"/>
      <c r="CW529" s="321"/>
      <c r="CX529" s="321"/>
      <c r="CY529" s="321"/>
      <c r="CZ529" s="321"/>
    </row>
    <row r="530" s="416" customFormat="true" ht="25.15" customHeight="true" x14ac:dyDescent="0.2">
      <c r="C530" s="840" t="s">
        <v>241</v>
      </c>
      <c r="D530" s="837"/>
      <c r="E530" s="529">
        <v>1.6636474997023306E-2</v>
      </c>
      <c r="F530" s="509"/>
      <c r="G530" s="509"/>
      <c r="H530" s="840" t="s">
        <v>252</v>
      </c>
      <c r="I530" s="837"/>
      <c r="J530" s="530">
        <v>3.1446453015876036E-3</v>
      </c>
      <c r="K530" s="509"/>
      <c r="L530" s="509"/>
      <c r="M530" s="840" t="s">
        <v>252</v>
      </c>
      <c r="N530" s="837"/>
      <c r="O530" s="531">
        <v>4.4754529377297615E-3</v>
      </c>
      <c r="P530" s="509"/>
      <c r="Q530" s="509"/>
      <c r="Z530" s="689"/>
      <c r="AA530" s="689"/>
      <c r="AB530" s="689"/>
      <c r="AC530" s="689"/>
      <c r="AD530" s="689"/>
      <c r="AE530" s="689"/>
      <c r="AF530" s="689"/>
      <c r="AG530" s="689"/>
      <c r="AH530" s="689"/>
      <c r="AI530" s="689"/>
      <c r="AJ530" s="689"/>
      <c r="AK530" s="689"/>
      <c r="AL530" s="689"/>
      <c r="AM530" s="689"/>
      <c r="AN530" s="689"/>
      <c r="AO530" s="689"/>
      <c r="AP530" s="689"/>
      <c r="AQ530" s="689"/>
      <c r="AR530" s="689"/>
      <c r="AS530" s="689"/>
      <c r="AT530" s="689"/>
      <c r="AU530" s="689"/>
      <c r="AV530" s="689"/>
      <c r="AW530" s="689"/>
      <c r="AX530" s="689"/>
      <c r="AY530" s="689"/>
      <c r="AZ530" s="689"/>
      <c r="BA530" s="320"/>
      <c r="BB530" s="371"/>
      <c r="BC530" s="320"/>
      <c r="BD530" s="320"/>
      <c r="BE530" s="320"/>
      <c r="BF530" s="320"/>
      <c r="BG530" s="320"/>
      <c r="BH530" s="320"/>
      <c r="BI530" s="320"/>
      <c r="BJ530" s="320"/>
      <c r="BK530" s="320"/>
      <c r="BL530" s="320"/>
      <c r="BM530" s="320"/>
      <c r="BN530" s="320"/>
      <c r="BO530" s="320"/>
      <c r="BP530" s="320"/>
      <c r="BQ530" s="320"/>
      <c r="BR530" s="320"/>
      <c r="BS530" s="320"/>
      <c r="BT530" s="320"/>
      <c r="BU530" s="320"/>
      <c r="BV530" s="320"/>
      <c r="BW530" s="320"/>
      <c r="BX530" s="320"/>
      <c r="BY530" s="320"/>
      <c r="BZ530" s="321"/>
      <c r="CA530" s="321"/>
      <c r="CB530" s="321"/>
      <c r="CC530" s="321"/>
      <c r="CD530" s="321"/>
      <c r="CE530" s="321"/>
      <c r="CF530" s="321"/>
      <c r="CG530" s="321"/>
      <c r="CH530" s="321"/>
      <c r="CI530" s="321"/>
      <c r="CJ530" s="321"/>
      <c r="CK530" s="321"/>
      <c r="CL530" s="321"/>
      <c r="CM530" s="321"/>
      <c r="CN530" s="321"/>
      <c r="CO530" s="321"/>
      <c r="CP530" s="321"/>
      <c r="CQ530" s="321"/>
      <c r="CR530" s="321"/>
      <c r="CS530" s="321"/>
      <c r="CT530" s="321"/>
      <c r="CU530" s="321"/>
      <c r="CV530" s="321"/>
      <c r="CW530" s="321"/>
      <c r="CX530" s="321"/>
      <c r="CY530" s="321"/>
      <c r="CZ530" s="321"/>
    </row>
    <row r="531" s="416" customFormat="true" ht="25.15" customHeight="true" x14ac:dyDescent="0.2">
      <c r="C531" s="840" t="s">
        <v>204</v>
      </c>
      <c r="D531" s="837"/>
      <c r="E531" s="529">
        <v>0.32241975904046005</v>
      </c>
      <c r="F531" s="509"/>
      <c r="G531" s="509"/>
      <c r="H531" s="840" t="s">
        <v>205</v>
      </c>
      <c r="I531" s="837"/>
      <c r="J531" s="530">
        <v>0.2602871078468218</v>
      </c>
      <c r="K531" s="509"/>
      <c r="L531" s="509"/>
      <c r="M531" s="840" t="s">
        <v>205</v>
      </c>
      <c r="N531" s="837"/>
      <c r="O531" s="531">
        <v>1.4150282136329774E-2</v>
      </c>
      <c r="P531" s="509"/>
      <c r="Q531" s="509"/>
      <c r="Z531" s="689"/>
      <c r="AA531" s="689"/>
      <c r="AB531" s="689"/>
      <c r="AC531" s="689"/>
      <c r="AD531" s="689"/>
      <c r="AE531" s="689"/>
      <c r="AF531" s="689"/>
      <c r="AG531" s="689"/>
      <c r="AH531" s="689"/>
      <c r="AI531" s="689"/>
      <c r="AJ531" s="689"/>
      <c r="AK531" s="689"/>
      <c r="AL531" s="689"/>
      <c r="AM531" s="689"/>
      <c r="AN531" s="689"/>
      <c r="AO531" s="689"/>
      <c r="AP531" s="689"/>
      <c r="AQ531" s="689"/>
      <c r="AR531" s="689"/>
      <c r="AS531" s="689"/>
      <c r="AT531" s="689"/>
      <c r="AU531" s="689"/>
      <c r="AV531" s="689"/>
      <c r="AW531" s="689"/>
      <c r="AX531" s="689"/>
      <c r="AY531" s="689"/>
      <c r="AZ531" s="689"/>
      <c r="BA531" s="320"/>
      <c r="BB531" s="371"/>
      <c r="BC531" s="320"/>
      <c r="BD531" s="320"/>
      <c r="BE531" s="320"/>
      <c r="BF531" s="320"/>
      <c r="BG531" s="320"/>
      <c r="BH531" s="320"/>
      <c r="BI531" s="320"/>
      <c r="BJ531" s="320"/>
      <c r="BK531" s="320"/>
      <c r="BL531" s="320"/>
      <c r="BM531" s="320"/>
      <c r="BN531" s="320"/>
      <c r="BO531" s="320"/>
      <c r="BP531" s="320"/>
      <c r="BQ531" s="320"/>
      <c r="BR531" s="320"/>
      <c r="BS531" s="320"/>
      <c r="BT531" s="320"/>
      <c r="BU531" s="320"/>
      <c r="BV531" s="320"/>
      <c r="BW531" s="320"/>
      <c r="BX531" s="320"/>
      <c r="BY531" s="320"/>
      <c r="BZ531" s="321"/>
      <c r="CA531" s="321"/>
      <c r="CB531" s="321"/>
      <c r="CC531" s="321"/>
      <c r="CD531" s="321"/>
      <c r="CE531" s="321"/>
      <c r="CF531" s="321"/>
      <c r="CG531" s="321"/>
      <c r="CH531" s="321"/>
      <c r="CI531" s="321"/>
      <c r="CJ531" s="321"/>
      <c r="CK531" s="321"/>
      <c r="CL531" s="321"/>
      <c r="CM531" s="321"/>
      <c r="CN531" s="321"/>
      <c r="CO531" s="321"/>
      <c r="CP531" s="321"/>
      <c r="CQ531" s="321"/>
      <c r="CR531" s="321"/>
      <c r="CS531" s="321"/>
      <c r="CT531" s="321"/>
      <c r="CU531" s="321"/>
      <c r="CV531" s="321"/>
      <c r="CW531" s="321"/>
      <c r="CX531" s="321"/>
      <c r="CY531" s="321"/>
      <c r="CZ531" s="321"/>
    </row>
    <row r="532" s="416" customFormat="true" ht="25.15" customHeight="true" x14ac:dyDescent="0.2">
      <c r="C532" s="840" t="s">
        <v>212</v>
      </c>
      <c r="D532" s="837"/>
      <c r="E532" s="529">
        <v>0.20995641043436808</v>
      </c>
      <c r="F532" s="509"/>
      <c r="G532" s="509"/>
      <c r="H532" s="840" t="s">
        <v>206</v>
      </c>
      <c r="I532" s="837"/>
      <c r="J532" s="530">
        <v>8.5161994535161975E-2</v>
      </c>
      <c r="K532" s="509"/>
      <c r="L532" s="509"/>
      <c r="M532" s="840" t="s">
        <v>206</v>
      </c>
      <c r="N532" s="837"/>
      <c r="O532" s="531">
        <v>0.23142496942833649</v>
      </c>
      <c r="P532" s="509"/>
      <c r="Q532" s="509"/>
      <c r="Z532" s="689"/>
      <c r="AA532" s="689"/>
      <c r="AB532" s="689"/>
      <c r="AC532" s="689"/>
      <c r="AD532" s="689"/>
      <c r="AE532" s="689"/>
      <c r="AF532" s="689"/>
      <c r="AG532" s="689"/>
      <c r="AH532" s="689"/>
      <c r="AI532" s="689"/>
      <c r="AJ532" s="689"/>
      <c r="AK532" s="689"/>
      <c r="AL532" s="689"/>
      <c r="AM532" s="689"/>
      <c r="AN532" s="689"/>
      <c r="AO532" s="689"/>
      <c r="AP532" s="689"/>
      <c r="AQ532" s="689"/>
      <c r="AR532" s="689"/>
      <c r="AS532" s="689"/>
      <c r="AT532" s="689"/>
      <c r="AU532" s="689"/>
      <c r="AV532" s="689"/>
      <c r="AW532" s="689"/>
      <c r="AX532" s="689"/>
      <c r="AY532" s="689"/>
      <c r="AZ532" s="689"/>
      <c r="BA532" s="320"/>
      <c r="BB532" s="371"/>
      <c r="BC532" s="320"/>
      <c r="BD532" s="320"/>
      <c r="BE532" s="320"/>
      <c r="BF532" s="320"/>
      <c r="BG532" s="320"/>
      <c r="BH532" s="320"/>
      <c r="BI532" s="320"/>
      <c r="BJ532" s="320"/>
      <c r="BK532" s="320"/>
      <c r="BL532" s="320"/>
      <c r="BM532" s="320"/>
      <c r="BN532" s="320"/>
      <c r="BO532" s="320"/>
      <c r="BP532" s="320"/>
      <c r="BQ532" s="320"/>
      <c r="BR532" s="320"/>
      <c r="BS532" s="320"/>
      <c r="BT532" s="320"/>
      <c r="BU532" s="320"/>
      <c r="BV532" s="320"/>
      <c r="BW532" s="320"/>
      <c r="BX532" s="320"/>
      <c r="BY532" s="320"/>
      <c r="BZ532" s="321"/>
      <c r="CA532" s="321"/>
      <c r="CB532" s="321"/>
      <c r="CC532" s="321"/>
      <c r="CD532" s="321"/>
      <c r="CE532" s="321"/>
      <c r="CF532" s="321"/>
      <c r="CG532" s="321"/>
      <c r="CH532" s="321"/>
      <c r="CI532" s="321"/>
      <c r="CJ532" s="321"/>
      <c r="CK532" s="321"/>
      <c r="CL532" s="321"/>
      <c r="CM532" s="321"/>
      <c r="CN532" s="321"/>
      <c r="CO532" s="321"/>
      <c r="CP532" s="321"/>
      <c r="CQ532" s="321"/>
      <c r="CR532" s="321"/>
      <c r="CS532" s="321"/>
      <c r="CT532" s="321"/>
      <c r="CU532" s="321"/>
      <c r="CV532" s="321"/>
      <c r="CW532" s="321"/>
      <c r="CX532" s="321"/>
      <c r="CY532" s="321"/>
      <c r="CZ532" s="321"/>
    </row>
    <row r="533" s="416" customFormat="true" ht="25.15" customHeight="true" x14ac:dyDescent="0.2">
      <c r="C533" s="840" t="s">
        <v>198</v>
      </c>
      <c r="D533" s="837"/>
      <c r="E533" s="529">
        <v>0.39692726085112423</v>
      </c>
      <c r="F533" s="509"/>
      <c r="G533" s="509"/>
      <c r="H533" s="840" t="s">
        <v>197</v>
      </c>
      <c r="I533" s="837"/>
      <c r="J533" s="530">
        <v>0.30963539246365351</v>
      </c>
      <c r="K533" s="509"/>
      <c r="L533" s="509"/>
      <c r="M533" s="840" t="s">
        <v>197</v>
      </c>
      <c r="N533" s="837"/>
      <c r="O533" s="531">
        <v>5.4908776352683687E-2</v>
      </c>
      <c r="P533" s="509"/>
      <c r="Q533" s="509"/>
      <c r="Z533" s="689"/>
      <c r="AA533" s="689"/>
      <c r="AB533" s="689"/>
      <c r="AC533" s="689"/>
      <c r="AD533" s="689"/>
      <c r="AE533" s="689"/>
      <c r="AF533" s="689"/>
      <c r="AG533" s="689"/>
      <c r="AH533" s="689"/>
      <c r="AI533" s="689"/>
      <c r="AJ533" s="689"/>
      <c r="AK533" s="689"/>
      <c r="AL533" s="689"/>
      <c r="AM533" s="689"/>
      <c r="AN533" s="689"/>
      <c r="AO533" s="689"/>
      <c r="AP533" s="689"/>
      <c r="AQ533" s="689"/>
      <c r="AR533" s="689"/>
      <c r="AS533" s="689"/>
      <c r="AT533" s="689"/>
      <c r="AU533" s="689"/>
      <c r="AV533" s="689"/>
      <c r="AW533" s="689"/>
      <c r="AX533" s="689"/>
      <c r="AY533" s="689"/>
      <c r="AZ533" s="689"/>
      <c r="BA533" s="320"/>
      <c r="BB533" s="371"/>
      <c r="BC533" s="320"/>
      <c r="BD533" s="320"/>
      <c r="BE533" s="320"/>
      <c r="BF533" s="320"/>
      <c r="BG533" s="320"/>
      <c r="BH533" s="320"/>
      <c r="BI533" s="320"/>
      <c r="BJ533" s="320"/>
      <c r="BK533" s="320"/>
      <c r="BL533" s="320"/>
      <c r="BM533" s="320"/>
      <c r="BN533" s="320"/>
      <c r="BO533" s="320"/>
      <c r="BP533" s="320"/>
      <c r="BQ533" s="320"/>
      <c r="BR533" s="320"/>
      <c r="BS533" s="320"/>
      <c r="BT533" s="320"/>
      <c r="BU533" s="320"/>
      <c r="BV533" s="320"/>
      <c r="BW533" s="320"/>
      <c r="BX533" s="320"/>
      <c r="BY533" s="320"/>
      <c r="BZ533" s="321"/>
      <c r="CA533" s="321"/>
      <c r="CB533" s="321"/>
      <c r="CC533" s="321"/>
      <c r="CD533" s="321"/>
      <c r="CE533" s="321"/>
      <c r="CF533" s="321"/>
      <c r="CG533" s="321"/>
      <c r="CH533" s="321"/>
      <c r="CI533" s="321"/>
      <c r="CJ533" s="321"/>
      <c r="CK533" s="321"/>
      <c r="CL533" s="321"/>
      <c r="CM533" s="321"/>
      <c r="CN533" s="321"/>
      <c r="CO533" s="321"/>
      <c r="CP533" s="321"/>
      <c r="CQ533" s="321"/>
      <c r="CR533" s="321"/>
      <c r="CS533" s="321"/>
      <c r="CT533" s="321"/>
      <c r="CU533" s="321"/>
      <c r="CV533" s="321"/>
      <c r="CW533" s="321"/>
      <c r="CX533" s="321"/>
      <c r="CY533" s="321"/>
      <c r="CZ533" s="321"/>
    </row>
    <row r="534" s="416" customFormat="true" ht="25.15" customHeight="true" x14ac:dyDescent="0.2">
      <c r="C534" s="840" t="s">
        <v>215</v>
      </c>
      <c r="D534" s="837"/>
      <c r="E534" s="529">
        <v>0.11642713720705065</v>
      </c>
      <c r="F534" s="509"/>
      <c r="G534" s="509"/>
      <c r="H534" s="840" t="s">
        <v>210</v>
      </c>
      <c r="I534" s="837"/>
      <c r="J534" s="530">
        <v>0.14402811986421959</v>
      </c>
      <c r="K534" s="509"/>
      <c r="L534" s="509"/>
      <c r="M534" s="840" t="s">
        <v>210</v>
      </c>
      <c r="N534" s="837"/>
      <c r="O534" s="531">
        <v>0.18468220937855848</v>
      </c>
      <c r="P534" s="509"/>
      <c r="Q534" s="509"/>
      <c r="Z534" s="689"/>
      <c r="AA534" s="689"/>
      <c r="AB534" s="689"/>
      <c r="AC534" s="689"/>
      <c r="AD534" s="689"/>
      <c r="AE534" s="689"/>
      <c r="AF534" s="689"/>
      <c r="AG534" s="689"/>
      <c r="AH534" s="689"/>
      <c r="AI534" s="689"/>
      <c r="AJ534" s="689"/>
      <c r="AK534" s="689"/>
      <c r="AL534" s="689"/>
      <c r="AM534" s="689"/>
      <c r="AN534" s="689"/>
      <c r="AO534" s="689"/>
      <c r="AP534" s="689"/>
      <c r="AQ534" s="689"/>
      <c r="AR534" s="689"/>
      <c r="AS534" s="689"/>
      <c r="AT534" s="689"/>
      <c r="AU534" s="689"/>
      <c r="AV534" s="689"/>
      <c r="AW534" s="689"/>
      <c r="AX534" s="689"/>
      <c r="AY534" s="689"/>
      <c r="AZ534" s="689"/>
      <c r="BA534" s="320"/>
      <c r="BB534" s="371"/>
      <c r="BC534" s="320"/>
      <c r="BD534" s="320"/>
      <c r="BE534" s="320"/>
      <c r="BF534" s="320"/>
      <c r="BG534" s="320"/>
      <c r="BH534" s="320"/>
      <c r="BI534" s="320"/>
      <c r="BJ534" s="320"/>
      <c r="BK534" s="320"/>
      <c r="BL534" s="320"/>
      <c r="BM534" s="320"/>
      <c r="BN534" s="320"/>
      <c r="BO534" s="320"/>
      <c r="BP534" s="320"/>
      <c r="BQ534" s="320"/>
      <c r="BR534" s="320"/>
      <c r="BS534" s="320"/>
      <c r="BT534" s="320"/>
      <c r="BU534" s="320"/>
      <c r="BV534" s="320"/>
      <c r="BW534" s="320"/>
      <c r="BX534" s="320"/>
      <c r="BY534" s="320"/>
      <c r="BZ534" s="321"/>
      <c r="CA534" s="321"/>
      <c r="CB534" s="321"/>
      <c r="CC534" s="321"/>
      <c r="CD534" s="321"/>
      <c r="CE534" s="321"/>
      <c r="CF534" s="321"/>
      <c r="CG534" s="321"/>
      <c r="CH534" s="321"/>
      <c r="CI534" s="321"/>
      <c r="CJ534" s="321"/>
      <c r="CK534" s="321"/>
      <c r="CL534" s="321"/>
      <c r="CM534" s="321"/>
      <c r="CN534" s="321"/>
      <c r="CO534" s="321"/>
      <c r="CP534" s="321"/>
      <c r="CQ534" s="321"/>
      <c r="CR534" s="321"/>
      <c r="CS534" s="321"/>
      <c r="CT534" s="321"/>
      <c r="CU534" s="321"/>
      <c r="CV534" s="321"/>
      <c r="CW534" s="321"/>
      <c r="CX534" s="321"/>
      <c r="CY534" s="321"/>
      <c r="CZ534" s="321"/>
    </row>
    <row r="535" s="416" customFormat="true" ht="25.15" customHeight="true" x14ac:dyDescent="0.2">
      <c r="C535" s="840" t="s">
        <v>207</v>
      </c>
      <c r="D535" s="837"/>
      <c r="E535" s="529">
        <v>9.8050697698378611E-2</v>
      </c>
      <c r="F535" s="509"/>
      <c r="G535" s="509"/>
      <c r="H535" s="840" t="s">
        <v>226</v>
      </c>
      <c r="I535" s="837"/>
      <c r="J535" s="530">
        <v>9.6644761693098921E-2</v>
      </c>
      <c r="K535" s="509"/>
      <c r="L535" s="509"/>
      <c r="M535" s="840" t="s">
        <v>226</v>
      </c>
      <c r="N535" s="837"/>
      <c r="O535" s="531">
        <v>1.1929667803226286E-2</v>
      </c>
      <c r="P535" s="509"/>
      <c r="Q535" s="509"/>
      <c r="Z535" s="689"/>
      <c r="AA535" s="689"/>
      <c r="AB535" s="689"/>
      <c r="AC535" s="689"/>
      <c r="AD535" s="689"/>
      <c r="AE535" s="689"/>
      <c r="AF535" s="689"/>
      <c r="AG535" s="689"/>
      <c r="AH535" s="689"/>
      <c r="AI535" s="689"/>
      <c r="AJ535" s="689"/>
      <c r="AK535" s="689"/>
      <c r="AL535" s="689"/>
      <c r="AM535" s="689"/>
      <c r="AN535" s="689"/>
      <c r="AO535" s="689"/>
      <c r="AP535" s="689"/>
      <c r="AQ535" s="689"/>
      <c r="AR535" s="689"/>
      <c r="AS535" s="689"/>
      <c r="AT535" s="689"/>
      <c r="AU535" s="689"/>
      <c r="AV535" s="689"/>
      <c r="AW535" s="689"/>
      <c r="AX535" s="689"/>
      <c r="AY535" s="689"/>
      <c r="AZ535" s="689"/>
      <c r="BA535" s="320"/>
      <c r="BB535" s="371"/>
      <c r="BC535" s="320"/>
      <c r="BD535" s="320"/>
      <c r="BE535" s="320"/>
      <c r="BF535" s="320"/>
      <c r="BG535" s="320"/>
      <c r="BH535" s="320"/>
      <c r="BI535" s="320"/>
      <c r="BJ535" s="320"/>
      <c r="BK535" s="320"/>
      <c r="BL535" s="320"/>
      <c r="BM535" s="320"/>
      <c r="BN535" s="320"/>
      <c r="BO535" s="320"/>
      <c r="BP535" s="320"/>
      <c r="BQ535" s="320"/>
      <c r="BR535" s="320"/>
      <c r="BS535" s="320"/>
      <c r="BT535" s="320"/>
      <c r="BU535" s="320"/>
      <c r="BV535" s="320"/>
      <c r="BW535" s="320"/>
      <c r="BX535" s="320"/>
      <c r="BY535" s="320"/>
      <c r="BZ535" s="321"/>
      <c r="CA535" s="321"/>
      <c r="CB535" s="321"/>
      <c r="CC535" s="321"/>
      <c r="CD535" s="321"/>
      <c r="CE535" s="321"/>
      <c r="CF535" s="321"/>
      <c r="CG535" s="321"/>
      <c r="CH535" s="321"/>
      <c r="CI535" s="321"/>
      <c r="CJ535" s="321"/>
      <c r="CK535" s="321"/>
      <c r="CL535" s="321"/>
      <c r="CM535" s="321"/>
      <c r="CN535" s="321"/>
      <c r="CO535" s="321"/>
      <c r="CP535" s="321"/>
      <c r="CQ535" s="321"/>
      <c r="CR535" s="321"/>
      <c r="CS535" s="321"/>
      <c r="CT535" s="321"/>
      <c r="CU535" s="321"/>
      <c r="CV535" s="321"/>
      <c r="CW535" s="321"/>
      <c r="CX535" s="321"/>
      <c r="CY535" s="321"/>
      <c r="CZ535" s="321"/>
    </row>
    <row r="536" s="416" customFormat="true" ht="25.15" customHeight="true" x14ac:dyDescent="0.2">
      <c r="C536" s="840" t="s">
        <v>227</v>
      </c>
      <c r="D536" s="837"/>
      <c r="E536" s="529">
        <v>3.2838549819863036E-3</v>
      </c>
      <c r="F536" s="509"/>
      <c r="G536" s="509"/>
      <c r="H536" s="840" t="s">
        <v>202</v>
      </c>
      <c r="I536" s="837"/>
      <c r="J536" s="530">
        <v>0.26226200387019288</v>
      </c>
      <c r="K536" s="509"/>
      <c r="L536" s="509"/>
      <c r="M536" s="840" t="s">
        <v>202</v>
      </c>
      <c r="N536" s="837"/>
      <c r="O536" s="531">
        <v>0.11412494077154962</v>
      </c>
      <c r="P536" s="509"/>
      <c r="Q536" s="509"/>
      <c r="Z536" s="689"/>
      <c r="AA536" s="689"/>
      <c r="AB536" s="689"/>
      <c r="AC536" s="689"/>
      <c r="AD536" s="689"/>
      <c r="AE536" s="689"/>
      <c r="AF536" s="689"/>
      <c r="AG536" s="689"/>
      <c r="AH536" s="689"/>
      <c r="AI536" s="689"/>
      <c r="AJ536" s="689"/>
      <c r="AK536" s="689"/>
      <c r="AL536" s="689"/>
      <c r="AM536" s="689"/>
      <c r="AN536" s="689"/>
      <c r="AO536" s="689"/>
      <c r="AP536" s="689"/>
      <c r="AQ536" s="689"/>
      <c r="AR536" s="689"/>
      <c r="AS536" s="689"/>
      <c r="AT536" s="689"/>
      <c r="AU536" s="689"/>
      <c r="AV536" s="689"/>
      <c r="AW536" s="689"/>
      <c r="AX536" s="689"/>
      <c r="AY536" s="689"/>
      <c r="AZ536" s="689"/>
      <c r="BA536" s="320"/>
      <c r="BB536" s="371"/>
      <c r="BC536" s="320"/>
      <c r="BD536" s="320"/>
      <c r="BE536" s="320"/>
      <c r="BF536" s="320"/>
      <c r="BG536" s="320"/>
      <c r="BH536" s="320"/>
      <c r="BI536" s="320"/>
      <c r="BJ536" s="320"/>
      <c r="BK536" s="320"/>
      <c r="BL536" s="320"/>
      <c r="BM536" s="320"/>
      <c r="BN536" s="320"/>
      <c r="BO536" s="320"/>
      <c r="BP536" s="320"/>
      <c r="BQ536" s="320"/>
      <c r="BR536" s="320"/>
      <c r="BS536" s="320"/>
      <c r="BT536" s="320"/>
      <c r="BU536" s="320"/>
      <c r="BV536" s="320"/>
      <c r="BW536" s="320"/>
      <c r="BX536" s="320"/>
      <c r="BY536" s="320"/>
      <c r="BZ536" s="321"/>
      <c r="CA536" s="321"/>
      <c r="CB536" s="321"/>
      <c r="CC536" s="321"/>
      <c r="CD536" s="321"/>
      <c r="CE536" s="321"/>
      <c r="CF536" s="321"/>
      <c r="CG536" s="321"/>
      <c r="CH536" s="321"/>
      <c r="CI536" s="321"/>
      <c r="CJ536" s="321"/>
      <c r="CK536" s="321"/>
      <c r="CL536" s="321"/>
      <c r="CM536" s="321"/>
      <c r="CN536" s="321"/>
      <c r="CO536" s="321"/>
      <c r="CP536" s="321"/>
      <c r="CQ536" s="321"/>
      <c r="CR536" s="321"/>
      <c r="CS536" s="321"/>
      <c r="CT536" s="321"/>
      <c r="CU536" s="321"/>
      <c r="CV536" s="321"/>
      <c r="CW536" s="321"/>
      <c r="CX536" s="321"/>
      <c r="CY536" s="321"/>
      <c r="CZ536" s="321"/>
    </row>
    <row r="537" s="416" customFormat="true" ht="25.15" customHeight="true" x14ac:dyDescent="0.2">
      <c r="C537" s="840" t="s">
        <v>242</v>
      </c>
      <c r="D537" s="837"/>
      <c r="E537" s="529">
        <v>1.2644829152817515E-2</v>
      </c>
      <c r="F537" s="509"/>
      <c r="G537" s="509"/>
      <c r="H537" s="840" t="s">
        <v>241</v>
      </c>
      <c r="I537" s="837"/>
      <c r="J537" s="530">
        <v>2.7171061581487615E-2</v>
      </c>
      <c r="K537" s="509"/>
      <c r="L537" s="509"/>
      <c r="M537" s="840" t="s">
        <v>241</v>
      </c>
      <c r="N537" s="837"/>
      <c r="O537" s="531">
        <v>9.156164713028667E-3</v>
      </c>
      <c r="P537" s="509"/>
      <c r="Q537" s="509"/>
      <c r="Z537" s="689"/>
      <c r="AA537" s="689"/>
      <c r="AB537" s="689"/>
      <c r="AC537" s="689"/>
      <c r="AD537" s="689"/>
      <c r="AE537" s="689"/>
      <c r="AF537" s="689"/>
      <c r="AG537" s="689"/>
      <c r="AH537" s="689"/>
      <c r="AI537" s="689"/>
      <c r="AJ537" s="689"/>
      <c r="AK537" s="689"/>
      <c r="AL537" s="689"/>
      <c r="AM537" s="689"/>
      <c r="AN537" s="689"/>
      <c r="AO537" s="689"/>
      <c r="AP537" s="689"/>
      <c r="AQ537" s="689"/>
      <c r="AR537" s="689"/>
      <c r="AS537" s="689"/>
      <c r="AT537" s="689"/>
      <c r="AU537" s="689"/>
      <c r="AV537" s="689"/>
      <c r="AW537" s="689"/>
      <c r="AX537" s="689"/>
      <c r="AY537" s="689"/>
      <c r="AZ537" s="689"/>
      <c r="BA537" s="320"/>
      <c r="BB537" s="371"/>
      <c r="BC537" s="320"/>
      <c r="BD537" s="320"/>
      <c r="BE537" s="320"/>
      <c r="BF537" s="320"/>
      <c r="BG537" s="320"/>
      <c r="BH537" s="320"/>
      <c r="BI537" s="320"/>
      <c r="BJ537" s="320"/>
      <c r="BK537" s="320"/>
      <c r="BL537" s="320"/>
      <c r="BM537" s="320"/>
      <c r="BN537" s="320"/>
      <c r="BO537" s="320"/>
      <c r="BP537" s="320"/>
      <c r="BQ537" s="320"/>
      <c r="BR537" s="320"/>
      <c r="BS537" s="320"/>
      <c r="BT537" s="320"/>
      <c r="BU537" s="320"/>
      <c r="BV537" s="320"/>
      <c r="BW537" s="320"/>
      <c r="BX537" s="320"/>
      <c r="BY537" s="320"/>
      <c r="BZ537" s="321"/>
      <c r="CA537" s="321"/>
      <c r="CB537" s="321"/>
      <c r="CC537" s="321"/>
      <c r="CD537" s="321"/>
      <c r="CE537" s="321"/>
      <c r="CF537" s="321"/>
      <c r="CG537" s="321"/>
      <c r="CH537" s="321"/>
      <c r="CI537" s="321"/>
      <c r="CJ537" s="321"/>
      <c r="CK537" s="321"/>
      <c r="CL537" s="321"/>
      <c r="CM537" s="321"/>
      <c r="CN537" s="321"/>
      <c r="CO537" s="321"/>
      <c r="CP537" s="321"/>
      <c r="CQ537" s="321"/>
      <c r="CR537" s="321"/>
      <c r="CS537" s="321"/>
      <c r="CT537" s="321"/>
      <c r="CU537" s="321"/>
      <c r="CV537" s="321"/>
      <c r="CW537" s="321"/>
      <c r="CX537" s="321"/>
      <c r="CY537" s="321"/>
      <c r="CZ537" s="321"/>
    </row>
    <row r="538" s="416" customFormat="true" ht="25.15" customHeight="true" x14ac:dyDescent="0.2">
      <c r="C538" s="840" t="s">
        <v>255</v>
      </c>
      <c r="D538" s="837"/>
      <c r="E538" s="529">
        <v>1.6131959982443964E-3</v>
      </c>
      <c r="F538" s="509"/>
      <c r="G538" s="509"/>
      <c r="H538" s="840" t="s">
        <v>204</v>
      </c>
      <c r="I538" s="837"/>
      <c r="J538" s="530">
        <v>0.24008008036617723</v>
      </c>
      <c r="K538" s="509"/>
      <c r="L538" s="509"/>
      <c r="M538" s="840" t="s">
        <v>204</v>
      </c>
      <c r="N538" s="837"/>
      <c r="O538" s="531">
        <v>0.23752196664186428</v>
      </c>
      <c r="P538" s="509"/>
      <c r="Q538" s="509"/>
      <c r="Z538" s="689"/>
      <c r="AA538" s="689"/>
      <c r="AB538" s="689"/>
      <c r="AC538" s="689"/>
      <c r="AD538" s="689"/>
      <c r="AE538" s="689"/>
      <c r="AF538" s="689"/>
      <c r="AG538" s="689"/>
      <c r="AH538" s="689"/>
      <c r="AI538" s="689"/>
      <c r="AJ538" s="689"/>
      <c r="AK538" s="689"/>
      <c r="AL538" s="689"/>
      <c r="AM538" s="689"/>
      <c r="AN538" s="689"/>
      <c r="AO538" s="689"/>
      <c r="AP538" s="689"/>
      <c r="AQ538" s="689"/>
      <c r="AR538" s="689"/>
      <c r="AS538" s="689"/>
      <c r="AT538" s="689"/>
      <c r="AU538" s="689"/>
      <c r="AV538" s="689"/>
      <c r="AW538" s="689"/>
      <c r="AX538" s="689"/>
      <c r="AY538" s="689"/>
      <c r="AZ538" s="689"/>
      <c r="BA538" s="320"/>
      <c r="BB538" s="371"/>
      <c r="BC538" s="320"/>
      <c r="BD538" s="320"/>
      <c r="BE538" s="320"/>
      <c r="BF538" s="320"/>
      <c r="BG538" s="320"/>
      <c r="BH538" s="320"/>
      <c r="BI538" s="320"/>
      <c r="BJ538" s="320"/>
      <c r="BK538" s="320"/>
      <c r="BL538" s="320"/>
      <c r="BM538" s="320"/>
      <c r="BN538" s="320"/>
      <c r="BO538" s="320"/>
      <c r="BP538" s="320"/>
      <c r="BQ538" s="320"/>
      <c r="BR538" s="320"/>
      <c r="BS538" s="320"/>
      <c r="BT538" s="320"/>
      <c r="BU538" s="320"/>
      <c r="BV538" s="320"/>
      <c r="BW538" s="320"/>
      <c r="BX538" s="320"/>
      <c r="BY538" s="320"/>
      <c r="BZ538" s="321"/>
      <c r="CA538" s="321"/>
      <c r="CB538" s="321"/>
      <c r="CC538" s="321"/>
      <c r="CD538" s="321"/>
      <c r="CE538" s="321"/>
      <c r="CF538" s="321"/>
      <c r="CG538" s="321"/>
      <c r="CH538" s="321"/>
      <c r="CI538" s="321"/>
      <c r="CJ538" s="321"/>
      <c r="CK538" s="321"/>
      <c r="CL538" s="321"/>
      <c r="CM538" s="321"/>
      <c r="CN538" s="321"/>
      <c r="CO538" s="321"/>
      <c r="CP538" s="321"/>
      <c r="CQ538" s="321"/>
      <c r="CR538" s="321"/>
      <c r="CS538" s="321"/>
      <c r="CT538" s="321"/>
      <c r="CU538" s="321"/>
      <c r="CV538" s="321"/>
      <c r="CW538" s="321"/>
      <c r="CX538" s="321"/>
      <c r="CY538" s="321"/>
      <c r="CZ538" s="321"/>
    </row>
    <row r="539" s="416" customFormat="true" ht="25.15" customHeight="true" x14ac:dyDescent="0.2">
      <c r="C539" s="840" t="s">
        <v>211</v>
      </c>
      <c r="D539" s="837"/>
      <c r="E539" s="529">
        <v>0.19044002276289937</v>
      </c>
      <c r="F539" s="509"/>
      <c r="G539" s="509"/>
      <c r="H539" s="840" t="s">
        <v>212</v>
      </c>
      <c r="I539" s="837"/>
      <c r="J539" s="530">
        <v>0.12557549526334347</v>
      </c>
      <c r="K539" s="509"/>
      <c r="L539" s="509"/>
      <c r="M539" s="840" t="s">
        <v>212</v>
      </c>
      <c r="N539" s="837"/>
      <c r="O539" s="531">
        <v>0.12447711876921246</v>
      </c>
      <c r="P539" s="509"/>
      <c r="Q539" s="509"/>
      <c r="Z539" s="689"/>
      <c r="AA539" s="689"/>
      <c r="AB539" s="689"/>
      <c r="AC539" s="689"/>
      <c r="AD539" s="689"/>
      <c r="AE539" s="689"/>
      <c r="AF539" s="689"/>
      <c r="AG539" s="689"/>
      <c r="AH539" s="689"/>
      <c r="AI539" s="689"/>
      <c r="AJ539" s="689"/>
      <c r="AK539" s="689"/>
      <c r="AL539" s="689"/>
      <c r="AM539" s="689"/>
      <c r="AN539" s="689"/>
      <c r="AO539" s="689"/>
      <c r="AP539" s="689"/>
      <c r="AQ539" s="689"/>
      <c r="AR539" s="689"/>
      <c r="AS539" s="689"/>
      <c r="AT539" s="689"/>
      <c r="AU539" s="689"/>
      <c r="AV539" s="689"/>
      <c r="AW539" s="689"/>
      <c r="AX539" s="689"/>
      <c r="AY539" s="689"/>
      <c r="AZ539" s="689"/>
      <c r="BA539" s="320"/>
      <c r="BB539" s="371"/>
      <c r="BC539" s="320"/>
      <c r="BD539" s="320"/>
      <c r="BE539" s="320"/>
      <c r="BF539" s="320"/>
      <c r="BG539" s="320"/>
      <c r="BH539" s="320"/>
      <c r="BI539" s="320"/>
      <c r="BJ539" s="320"/>
      <c r="BK539" s="320"/>
      <c r="BL539" s="320"/>
      <c r="BM539" s="320"/>
      <c r="BN539" s="320"/>
      <c r="BO539" s="320"/>
      <c r="BP539" s="320"/>
      <c r="BQ539" s="320"/>
      <c r="BR539" s="320"/>
      <c r="BS539" s="320"/>
      <c r="BT539" s="320"/>
      <c r="BU539" s="320"/>
      <c r="BV539" s="320"/>
      <c r="BW539" s="320"/>
      <c r="BX539" s="320"/>
      <c r="BY539" s="320"/>
      <c r="BZ539" s="321"/>
      <c r="CA539" s="321"/>
      <c r="CB539" s="321"/>
      <c r="CC539" s="321"/>
      <c r="CD539" s="321"/>
      <c r="CE539" s="321"/>
      <c r="CF539" s="321"/>
      <c r="CG539" s="321"/>
      <c r="CH539" s="321"/>
      <c r="CI539" s="321"/>
      <c r="CJ539" s="321"/>
      <c r="CK539" s="321"/>
      <c r="CL539" s="321"/>
      <c r="CM539" s="321"/>
      <c r="CN539" s="321"/>
      <c r="CO539" s="321"/>
      <c r="CP539" s="321"/>
      <c r="CQ539" s="321"/>
      <c r="CR539" s="321"/>
      <c r="CS539" s="321"/>
      <c r="CT539" s="321"/>
      <c r="CU539" s="321"/>
      <c r="CV539" s="321"/>
      <c r="CW539" s="321"/>
      <c r="CX539" s="321"/>
      <c r="CY539" s="321"/>
      <c r="CZ539" s="321"/>
    </row>
    <row r="540" s="416" customFormat="true" ht="25.15" customHeight="true" x14ac:dyDescent="0.2">
      <c r="C540" s="840" t="s">
        <v>257</v>
      </c>
      <c r="D540" s="837"/>
      <c r="E540" s="529">
        <v>1.4989302217797945E-3</v>
      </c>
      <c r="F540" s="509"/>
      <c r="G540" s="509"/>
      <c r="H540" s="840" t="s">
        <v>198</v>
      </c>
      <c r="I540" s="837"/>
      <c r="J540" s="530">
        <v>0.3205527098879789</v>
      </c>
      <c r="K540" s="509"/>
      <c r="L540" s="509"/>
      <c r="M540" s="840" t="s">
        <v>198</v>
      </c>
      <c r="N540" s="837"/>
      <c r="O540" s="531">
        <v>5.7803663382374748E-2</v>
      </c>
      <c r="P540" s="509"/>
      <c r="Q540" s="509"/>
      <c r="Z540" s="689"/>
      <c r="AA540" s="689"/>
      <c r="AB540" s="689"/>
      <c r="AC540" s="689"/>
      <c r="AD540" s="689"/>
      <c r="AE540" s="689"/>
      <c r="AF540" s="689"/>
      <c r="AG540" s="689"/>
      <c r="AH540" s="689"/>
      <c r="AI540" s="689"/>
      <c r="AJ540" s="689"/>
      <c r="AK540" s="689"/>
      <c r="AL540" s="689"/>
      <c r="AM540" s="689"/>
      <c r="AN540" s="689"/>
      <c r="AO540" s="689"/>
      <c r="AP540" s="689"/>
      <c r="AQ540" s="689"/>
      <c r="AR540" s="689"/>
      <c r="AS540" s="689"/>
      <c r="AT540" s="689"/>
      <c r="AU540" s="689"/>
      <c r="AV540" s="689"/>
      <c r="AW540" s="689"/>
      <c r="AX540" s="689"/>
      <c r="AY540" s="689"/>
      <c r="AZ540" s="689"/>
      <c r="BA540" s="320"/>
      <c r="BB540" s="371"/>
      <c r="BC540" s="320"/>
      <c r="BD540" s="320"/>
      <c r="BE540" s="320"/>
      <c r="BF540" s="320"/>
      <c r="BG540" s="320"/>
      <c r="BH540" s="320"/>
      <c r="BI540" s="320"/>
      <c r="BJ540" s="320"/>
      <c r="BK540" s="320"/>
      <c r="BL540" s="320"/>
      <c r="BM540" s="320"/>
      <c r="BN540" s="320"/>
      <c r="BO540" s="320"/>
      <c r="BP540" s="320"/>
      <c r="BQ540" s="320"/>
      <c r="BR540" s="320"/>
      <c r="BS540" s="320"/>
      <c r="BT540" s="320"/>
      <c r="BU540" s="320"/>
      <c r="BV540" s="320"/>
      <c r="BW540" s="320"/>
      <c r="BX540" s="320"/>
      <c r="BY540" s="320"/>
      <c r="BZ540" s="321"/>
      <c r="CA540" s="321"/>
      <c r="CB540" s="321"/>
      <c r="CC540" s="321"/>
      <c r="CD540" s="321"/>
      <c r="CE540" s="321"/>
      <c r="CF540" s="321"/>
      <c r="CG540" s="321"/>
      <c r="CH540" s="321"/>
      <c r="CI540" s="321"/>
      <c r="CJ540" s="321"/>
      <c r="CK540" s="321"/>
      <c r="CL540" s="321"/>
      <c r="CM540" s="321"/>
      <c r="CN540" s="321"/>
      <c r="CO540" s="321"/>
      <c r="CP540" s="321"/>
      <c r="CQ540" s="321"/>
      <c r="CR540" s="321"/>
      <c r="CS540" s="321"/>
      <c r="CT540" s="321"/>
      <c r="CU540" s="321"/>
      <c r="CV540" s="321"/>
      <c r="CW540" s="321"/>
      <c r="CX540" s="321"/>
      <c r="CY540" s="321"/>
      <c r="CZ540" s="321"/>
    </row>
    <row r="541" s="416" customFormat="true" ht="25.15" customHeight="true" x14ac:dyDescent="0.2">
      <c r="C541" s="840" t="s">
        <v>219</v>
      </c>
      <c r="D541" s="837"/>
      <c r="E541" s="532">
        <v>0.14478740586773636</v>
      </c>
      <c r="F541" s="509"/>
      <c r="G541" s="509"/>
      <c r="H541" s="840" t="s">
        <v>215</v>
      </c>
      <c r="I541" s="837"/>
      <c r="J541" s="530">
        <v>0.10249161461631652</v>
      </c>
      <c r="K541" s="509"/>
      <c r="L541" s="509"/>
      <c r="M541" s="840" t="s">
        <v>215</v>
      </c>
      <c r="N541" s="837"/>
      <c r="O541" s="531">
        <v>0.15248830292505769</v>
      </c>
      <c r="P541" s="509"/>
      <c r="Q541" s="509"/>
      <c r="Z541" s="689"/>
      <c r="AA541" s="689"/>
      <c r="AB541" s="689"/>
      <c r="AC541" s="689"/>
      <c r="AD541" s="689"/>
      <c r="AE541" s="689"/>
      <c r="AF541" s="689"/>
      <c r="AG541" s="689"/>
      <c r="AH541" s="689"/>
      <c r="AI541" s="689"/>
      <c r="AJ541" s="689"/>
      <c r="AK541" s="689"/>
      <c r="AL541" s="689"/>
      <c r="AM541" s="689"/>
      <c r="AN541" s="689"/>
      <c r="AO541" s="689"/>
      <c r="AP541" s="689"/>
      <c r="AQ541" s="689"/>
      <c r="AR541" s="689"/>
      <c r="AS541" s="689"/>
      <c r="AT541" s="689"/>
      <c r="AU541" s="689"/>
      <c r="AV541" s="689"/>
      <c r="AW541" s="689"/>
      <c r="AX541" s="689"/>
      <c r="AY541" s="689"/>
      <c r="AZ541" s="689"/>
      <c r="BA541" s="320"/>
      <c r="BB541" s="371"/>
      <c r="BC541" s="320"/>
      <c r="BD541" s="320"/>
      <c r="BE541" s="320"/>
      <c r="BF541" s="320"/>
      <c r="BG541" s="320"/>
      <c r="BH541" s="320"/>
      <c r="BI541" s="320"/>
      <c r="BJ541" s="320"/>
      <c r="BK541" s="320"/>
      <c r="BL541" s="320"/>
      <c r="BM541" s="320"/>
      <c r="BN541" s="320"/>
      <c r="BO541" s="320"/>
      <c r="BP541" s="320"/>
      <c r="BQ541" s="320"/>
      <c r="BR541" s="320"/>
      <c r="BS541" s="320"/>
      <c r="BT541" s="320"/>
      <c r="BU541" s="320"/>
      <c r="BV541" s="320"/>
      <c r="BW541" s="320"/>
      <c r="BX541" s="320"/>
      <c r="BY541" s="320"/>
      <c r="BZ541" s="321"/>
      <c r="CA541" s="321"/>
      <c r="CB541" s="321"/>
      <c r="CC541" s="321"/>
      <c r="CD541" s="321"/>
      <c r="CE541" s="321"/>
      <c r="CF541" s="321"/>
      <c r="CG541" s="321"/>
      <c r="CH541" s="321"/>
      <c r="CI541" s="321"/>
      <c r="CJ541" s="321"/>
      <c r="CK541" s="321"/>
      <c r="CL541" s="321"/>
      <c r="CM541" s="321"/>
      <c r="CN541" s="321"/>
      <c r="CO541" s="321"/>
      <c r="CP541" s="321"/>
      <c r="CQ541" s="321"/>
      <c r="CR541" s="321"/>
      <c r="CS541" s="321"/>
      <c r="CT541" s="321"/>
      <c r="CU541" s="321"/>
      <c r="CV541" s="321"/>
      <c r="CW541" s="321"/>
      <c r="CX541" s="321"/>
      <c r="CY541" s="321"/>
      <c r="CZ541" s="321"/>
    </row>
    <row r="542" s="416" customFormat="true" ht="25.15" customHeight="true" x14ac:dyDescent="0.2">
      <c r="C542" s="838"/>
      <c r="D542" s="837"/>
      <c r="E542" s="525"/>
      <c r="F542" s="509"/>
      <c r="G542" s="509"/>
      <c r="H542" s="840" t="s">
        <v>207</v>
      </c>
      <c r="I542" s="837"/>
      <c r="J542" s="530">
        <v>3.39868461468609E-2</v>
      </c>
      <c r="K542" s="509"/>
      <c r="L542" s="509"/>
      <c r="M542" s="840" t="s">
        <v>207</v>
      </c>
      <c r="N542" s="837"/>
      <c r="O542" s="531">
        <v>0.18894219243798024</v>
      </c>
      <c r="P542" s="509"/>
      <c r="Q542" s="509"/>
      <c r="Z542" s="689"/>
      <c r="AA542" s="689"/>
      <c r="AB542" s="689"/>
      <c r="AC542" s="689"/>
      <c r="AD542" s="689"/>
      <c r="AE542" s="689"/>
      <c r="AF542" s="689"/>
      <c r="AG542" s="689"/>
      <c r="AH542" s="689"/>
      <c r="AI542" s="689"/>
      <c r="AJ542" s="689"/>
      <c r="AK542" s="689"/>
      <c r="AL542" s="689"/>
      <c r="AM542" s="689"/>
      <c r="AN542" s="689"/>
      <c r="AO542" s="689"/>
      <c r="AP542" s="689"/>
      <c r="AQ542" s="689"/>
      <c r="AR542" s="689"/>
      <c r="AS542" s="689"/>
      <c r="AT542" s="689"/>
      <c r="AU542" s="689"/>
      <c r="AV542" s="689"/>
      <c r="AW542" s="689"/>
      <c r="AX542" s="689"/>
      <c r="AY542" s="689"/>
      <c r="AZ542" s="689"/>
      <c r="BA542" s="320"/>
      <c r="BB542" s="371"/>
      <c r="BC542" s="320"/>
      <c r="BD542" s="320"/>
      <c r="BE542" s="320"/>
      <c r="BF542" s="320"/>
      <c r="BG542" s="320"/>
      <c r="BH542" s="320"/>
      <c r="BI542" s="320"/>
      <c r="BJ542" s="320"/>
      <c r="BK542" s="320"/>
      <c r="BL542" s="320"/>
      <c r="BM542" s="320"/>
      <c r="BN542" s="320"/>
      <c r="BO542" s="320"/>
      <c r="BP542" s="320"/>
      <c r="BQ542" s="320"/>
      <c r="BR542" s="320"/>
      <c r="BS542" s="320"/>
      <c r="BT542" s="320"/>
      <c r="BU542" s="320"/>
      <c r="BV542" s="320"/>
      <c r="BW542" s="320"/>
      <c r="BX542" s="320"/>
      <c r="BY542" s="320"/>
      <c r="BZ542" s="321"/>
      <c r="CA542" s="321"/>
      <c r="CB542" s="321"/>
      <c r="CC542" s="321"/>
      <c r="CD542" s="321"/>
      <c r="CE542" s="321"/>
      <c r="CF542" s="321"/>
      <c r="CG542" s="321"/>
      <c r="CH542" s="321"/>
      <c r="CI542" s="321"/>
      <c r="CJ542" s="321"/>
      <c r="CK542" s="321"/>
      <c r="CL542" s="321"/>
      <c r="CM542" s="321"/>
      <c r="CN542" s="321"/>
      <c r="CO542" s="321"/>
      <c r="CP542" s="321"/>
      <c r="CQ542" s="321"/>
      <c r="CR542" s="321"/>
      <c r="CS542" s="321"/>
      <c r="CT542" s="321"/>
      <c r="CU542" s="321"/>
      <c r="CV542" s="321"/>
      <c r="CW542" s="321"/>
      <c r="CX542" s="321"/>
      <c r="CY542" s="321"/>
      <c r="CZ542" s="321"/>
    </row>
    <row r="543" s="416" customFormat="true" ht="25.15" customHeight="true" x14ac:dyDescent="0.2">
      <c r="C543" s="838"/>
      <c r="D543" s="837"/>
      <c r="E543" s="509"/>
      <c r="F543" s="509"/>
      <c r="G543" s="509"/>
      <c r="H543" s="840" t="s">
        <v>227</v>
      </c>
      <c r="I543" s="837"/>
      <c r="J543" s="530">
        <v>2.9856962168013559E-4</v>
      </c>
      <c r="K543" s="509"/>
      <c r="L543" s="509"/>
      <c r="M543" s="840" t="s">
        <v>227</v>
      </c>
      <c r="N543" s="837"/>
      <c r="O543" s="531">
        <v>6.4145131243501269E-2</v>
      </c>
      <c r="P543" s="509"/>
      <c r="Q543" s="509"/>
      <c r="Z543" s="689"/>
      <c r="AA543" s="689"/>
      <c r="AB543" s="689"/>
      <c r="AC543" s="689"/>
      <c r="AD543" s="689"/>
      <c r="AE543" s="689"/>
      <c r="AF543" s="689"/>
      <c r="AG543" s="689"/>
      <c r="AH543" s="689"/>
      <c r="AI543" s="689"/>
      <c r="AJ543" s="689"/>
      <c r="AK543" s="689"/>
      <c r="AL543" s="689"/>
      <c r="AM543" s="689"/>
      <c r="AN543" s="689"/>
      <c r="AO543" s="689"/>
      <c r="AP543" s="689"/>
      <c r="AQ543" s="689"/>
      <c r="AR543" s="689"/>
      <c r="AS543" s="689"/>
      <c r="AT543" s="689"/>
      <c r="AU543" s="689"/>
      <c r="AV543" s="689"/>
      <c r="AW543" s="689"/>
      <c r="AX543" s="689"/>
      <c r="AY543" s="689"/>
      <c r="AZ543" s="689"/>
      <c r="BA543" s="320"/>
      <c r="BB543" s="371"/>
      <c r="BC543" s="320"/>
      <c r="BD543" s="320"/>
      <c r="BE543" s="320"/>
      <c r="BF543" s="320"/>
      <c r="BG543" s="320"/>
      <c r="BH543" s="320"/>
      <c r="BI543" s="320"/>
      <c r="BJ543" s="320"/>
      <c r="BK543" s="320"/>
      <c r="BL543" s="320"/>
      <c r="BM543" s="320"/>
      <c r="BN543" s="320"/>
      <c r="BO543" s="320"/>
      <c r="BP543" s="320"/>
      <c r="BQ543" s="320"/>
      <c r="BR543" s="320"/>
      <c r="BS543" s="320"/>
      <c r="BT543" s="320"/>
      <c r="BU543" s="320"/>
      <c r="BV543" s="320"/>
      <c r="BW543" s="320"/>
      <c r="BX543" s="320"/>
      <c r="BY543" s="320"/>
      <c r="BZ543" s="321"/>
      <c r="CA543" s="321"/>
      <c r="CB543" s="321"/>
      <c r="CC543" s="321"/>
      <c r="CD543" s="321"/>
      <c r="CE543" s="321"/>
      <c r="CF543" s="321"/>
      <c r="CG543" s="321"/>
      <c r="CH543" s="321"/>
      <c r="CI543" s="321"/>
      <c r="CJ543" s="321"/>
      <c r="CK543" s="321"/>
      <c r="CL543" s="321"/>
      <c r="CM543" s="321"/>
      <c r="CN543" s="321"/>
      <c r="CO543" s="321"/>
      <c r="CP543" s="321"/>
      <c r="CQ543" s="321"/>
      <c r="CR543" s="321"/>
      <c r="CS543" s="321"/>
      <c r="CT543" s="321"/>
      <c r="CU543" s="321"/>
      <c r="CV543" s="321"/>
      <c r="CW543" s="321"/>
      <c r="CX543" s="321"/>
      <c r="CY543" s="321"/>
      <c r="CZ543" s="321"/>
    </row>
    <row r="544" s="416" customFormat="true" ht="25.15" customHeight="true" x14ac:dyDescent="0.2">
      <c r="C544" s="841" t="s">
        <v>273</v>
      </c>
      <c r="D544" s="837"/>
      <c r="E544" s="837"/>
      <c r="F544" s="837"/>
      <c r="G544" s="837"/>
      <c r="H544" s="840" t="s">
        <v>242</v>
      </c>
      <c r="I544" s="837"/>
      <c r="J544" s="530">
        <v>2.1046189252072862E-2</v>
      </c>
      <c r="K544" s="509"/>
      <c r="L544" s="509"/>
      <c r="M544" s="840" t="s">
        <v>242</v>
      </c>
      <c r="N544" s="837"/>
      <c r="O544" s="531">
        <v>2.7286549021425816E-2</v>
      </c>
      <c r="P544" s="509"/>
      <c r="Q544" s="509"/>
      <c r="Z544" s="689"/>
      <c r="AA544" s="689"/>
      <c r="AB544" s="689"/>
      <c r="AC544" s="689"/>
      <c r="AD544" s="689"/>
      <c r="AE544" s="689"/>
      <c r="AF544" s="689"/>
      <c r="AG544" s="689"/>
      <c r="AH544" s="689"/>
      <c r="AI544" s="689"/>
      <c r="AJ544" s="689"/>
      <c r="AK544" s="689"/>
      <c r="AL544" s="689"/>
      <c r="AM544" s="689"/>
      <c r="AN544" s="689"/>
      <c r="AO544" s="689"/>
      <c r="AP544" s="689"/>
      <c r="AQ544" s="689"/>
      <c r="AR544" s="689"/>
      <c r="AS544" s="689"/>
      <c r="AT544" s="689"/>
      <c r="AU544" s="689"/>
      <c r="AV544" s="689"/>
      <c r="AW544" s="689"/>
      <c r="AX544" s="689"/>
      <c r="AY544" s="689"/>
      <c r="AZ544" s="689"/>
      <c r="BA544" s="320"/>
      <c r="BB544" s="371"/>
      <c r="BC544" s="320"/>
      <c r="BD544" s="320"/>
      <c r="BE544" s="320"/>
      <c r="BF544" s="320"/>
      <c r="BG544" s="320"/>
      <c r="BH544" s="320"/>
      <c r="BI544" s="320"/>
      <c r="BJ544" s="320"/>
      <c r="BK544" s="320"/>
      <c r="BL544" s="320"/>
      <c r="BM544" s="320"/>
      <c r="BN544" s="320"/>
      <c r="BO544" s="320"/>
      <c r="BP544" s="320"/>
      <c r="BQ544" s="320"/>
      <c r="BR544" s="320"/>
      <c r="BS544" s="320"/>
      <c r="BT544" s="320"/>
      <c r="BU544" s="320"/>
      <c r="BV544" s="320"/>
      <c r="BW544" s="320"/>
      <c r="BX544" s="320"/>
      <c r="BY544" s="320"/>
      <c r="BZ544" s="321"/>
      <c r="CA544" s="321"/>
      <c r="CB544" s="321"/>
      <c r="CC544" s="321"/>
      <c r="CD544" s="321"/>
      <c r="CE544" s="321"/>
      <c r="CF544" s="321"/>
      <c r="CG544" s="321"/>
      <c r="CH544" s="321"/>
      <c r="CI544" s="321"/>
      <c r="CJ544" s="321"/>
      <c r="CK544" s="321"/>
      <c r="CL544" s="321"/>
      <c r="CM544" s="321"/>
      <c r="CN544" s="321"/>
      <c r="CO544" s="321"/>
      <c r="CP544" s="321"/>
      <c r="CQ544" s="321"/>
      <c r="CR544" s="321"/>
      <c r="CS544" s="321"/>
      <c r="CT544" s="321"/>
      <c r="CU544" s="321"/>
      <c r="CV544" s="321"/>
      <c r="CW544" s="321"/>
      <c r="CX544" s="321"/>
      <c r="CY544" s="321"/>
      <c r="CZ544" s="321"/>
    </row>
    <row r="545" s="416" customFormat="true" ht="25.15" customHeight="true" x14ac:dyDescent="0.2">
      <c r="C545" s="839" t="s">
        <v>195</v>
      </c>
      <c r="D545" s="837"/>
      <c r="E545" s="839" t="s">
        <v>274</v>
      </c>
      <c r="F545" s="842"/>
      <c r="G545" s="843"/>
      <c r="H545" s="840" t="s">
        <v>255</v>
      </c>
      <c r="I545" s="837"/>
      <c r="J545" s="530">
        <v>8.6241870462418126E-4</v>
      </c>
      <c r="K545" s="509"/>
      <c r="L545" s="509"/>
      <c r="M545" s="840" t="s">
        <v>255</v>
      </c>
      <c r="N545" s="837"/>
      <c r="O545" s="531">
        <v>6.4649057760499786E-3</v>
      </c>
      <c r="P545" s="509"/>
      <c r="Q545" s="509"/>
      <c r="Z545" s="689"/>
      <c r="AA545" s="689"/>
      <c r="AB545" s="689"/>
      <c r="AC545" s="689"/>
      <c r="AD545" s="689"/>
      <c r="AE545" s="689"/>
      <c r="AF545" s="689"/>
      <c r="AG545" s="689"/>
      <c r="AH545" s="689"/>
      <c r="AI545" s="689"/>
      <c r="AJ545" s="689"/>
      <c r="AK545" s="689"/>
      <c r="AL545" s="689"/>
      <c r="AM545" s="689"/>
      <c r="AN545" s="689"/>
      <c r="AO545" s="689"/>
      <c r="AP545" s="689"/>
      <c r="AQ545" s="689"/>
      <c r="AR545" s="689"/>
      <c r="AS545" s="689"/>
      <c r="AT545" s="689"/>
      <c r="AU545" s="689"/>
      <c r="AV545" s="689"/>
      <c r="AW545" s="689"/>
      <c r="AX545" s="689"/>
      <c r="AY545" s="689"/>
      <c r="AZ545" s="689"/>
      <c r="BA545" s="320"/>
      <c r="BB545" s="371"/>
      <c r="BC545" s="320"/>
      <c r="BD545" s="320"/>
      <c r="BE545" s="320"/>
      <c r="BF545" s="320"/>
      <c r="BG545" s="320"/>
      <c r="BH545" s="320"/>
      <c r="BI545" s="320"/>
      <c r="BJ545" s="320"/>
      <c r="BK545" s="320"/>
      <c r="BL545" s="320"/>
      <c r="BM545" s="320"/>
      <c r="BN545" s="320"/>
      <c r="BO545" s="320"/>
      <c r="BP545" s="320"/>
      <c r="BQ545" s="320"/>
      <c r="BR545" s="320"/>
      <c r="BS545" s="320"/>
      <c r="BT545" s="320"/>
      <c r="BU545" s="320"/>
      <c r="BV545" s="320"/>
      <c r="BW545" s="320"/>
      <c r="BX545" s="320"/>
      <c r="BY545" s="320"/>
      <c r="BZ545" s="321"/>
      <c r="CA545" s="321"/>
      <c r="CB545" s="321"/>
      <c r="CC545" s="321"/>
      <c r="CD545" s="321"/>
      <c r="CE545" s="321"/>
      <c r="CF545" s="321"/>
      <c r="CG545" s="321"/>
      <c r="CH545" s="321"/>
      <c r="CI545" s="321"/>
      <c r="CJ545" s="321"/>
      <c r="CK545" s="321"/>
      <c r="CL545" s="321"/>
      <c r="CM545" s="321"/>
      <c r="CN545" s="321"/>
      <c r="CO545" s="321"/>
      <c r="CP545" s="321"/>
      <c r="CQ545" s="321"/>
      <c r="CR545" s="321"/>
      <c r="CS545" s="321"/>
      <c r="CT545" s="321"/>
      <c r="CU545" s="321"/>
      <c r="CV545" s="321"/>
      <c r="CW545" s="321"/>
      <c r="CX545" s="321"/>
      <c r="CY545" s="321"/>
      <c r="CZ545" s="321"/>
    </row>
    <row r="546" s="416" customFormat="true" ht="25.15" customHeight="true" x14ac:dyDescent="0.2">
      <c r="C546" s="837"/>
      <c r="D546" s="837"/>
      <c r="E546" s="513" t="s">
        <v>179</v>
      </c>
      <c r="F546" s="514" t="s">
        <v>275</v>
      </c>
      <c r="G546" s="515" t="s">
        <v>276</v>
      </c>
      <c r="H546" s="840" t="s">
        <v>211</v>
      </c>
      <c r="I546" s="837"/>
      <c r="J546" s="530">
        <v>0.18976572315330459</v>
      </c>
      <c r="K546" s="509"/>
      <c r="L546" s="509"/>
      <c r="M546" s="840" t="s">
        <v>211</v>
      </c>
      <c r="N546" s="837"/>
      <c r="O546" s="531">
        <v>0.1743972378679419</v>
      </c>
      <c r="P546" s="509"/>
      <c r="Q546" s="509"/>
      <c r="Z546" s="689"/>
      <c r="AA546" s="689"/>
      <c r="AB546" s="689"/>
      <c r="AC546" s="689"/>
      <c r="AD546" s="689"/>
      <c r="AE546" s="689"/>
      <c r="AF546" s="689"/>
      <c r="AG546" s="689"/>
      <c r="AH546" s="689"/>
      <c r="AI546" s="689"/>
      <c r="AJ546" s="689"/>
      <c r="AK546" s="689"/>
      <c r="AL546" s="689"/>
      <c r="AM546" s="689"/>
      <c r="AN546" s="689"/>
      <c r="AO546" s="689"/>
      <c r="AP546" s="689"/>
      <c r="AQ546" s="689"/>
      <c r="AR546" s="689"/>
      <c r="AS546" s="689"/>
      <c r="AT546" s="689"/>
      <c r="AU546" s="689"/>
      <c r="AV546" s="689"/>
      <c r="AW546" s="689"/>
      <c r="AX546" s="689"/>
      <c r="AY546" s="689"/>
      <c r="AZ546" s="689"/>
      <c r="BA546" s="320"/>
      <c r="BB546" s="371"/>
      <c r="BC546" s="320"/>
      <c r="BD546" s="320"/>
      <c r="BE546" s="320"/>
      <c r="BF546" s="320"/>
      <c r="BG546" s="320"/>
      <c r="BH546" s="320"/>
      <c r="BI546" s="320"/>
      <c r="BJ546" s="320"/>
      <c r="BK546" s="320"/>
      <c r="BL546" s="320"/>
      <c r="BM546" s="320"/>
      <c r="BN546" s="320"/>
      <c r="BO546" s="320"/>
      <c r="BP546" s="320"/>
      <c r="BQ546" s="320"/>
      <c r="BR546" s="320"/>
      <c r="BS546" s="320"/>
      <c r="BT546" s="320"/>
      <c r="BU546" s="320"/>
      <c r="BV546" s="320"/>
      <c r="BW546" s="320"/>
      <c r="BX546" s="320"/>
      <c r="BY546" s="320"/>
      <c r="BZ546" s="321"/>
      <c r="CA546" s="321"/>
      <c r="CB546" s="321"/>
      <c r="CC546" s="321"/>
      <c r="CD546" s="321"/>
      <c r="CE546" s="321"/>
      <c r="CF546" s="321"/>
      <c r="CG546" s="321"/>
      <c r="CH546" s="321"/>
      <c r="CI546" s="321"/>
      <c r="CJ546" s="321"/>
      <c r="CK546" s="321"/>
      <c r="CL546" s="321"/>
      <c r="CM546" s="321"/>
      <c r="CN546" s="321"/>
      <c r="CO546" s="321"/>
      <c r="CP546" s="321"/>
      <c r="CQ546" s="321"/>
      <c r="CR546" s="321"/>
      <c r="CS546" s="321"/>
      <c r="CT546" s="321"/>
      <c r="CU546" s="321"/>
      <c r="CV546" s="321"/>
      <c r="CW546" s="321"/>
      <c r="CX546" s="321"/>
      <c r="CY546" s="321"/>
      <c r="CZ546" s="321"/>
    </row>
    <row r="547" s="416" customFormat="true" ht="25.15" customHeight="true" x14ac:dyDescent="0.2">
      <c r="C547" s="840" t="s">
        <v>196</v>
      </c>
      <c r="D547" s="837"/>
      <c r="E547" s="538">
        <v>5.444654427034501</v>
      </c>
      <c r="F547" s="539">
        <v>8.1263498910962699</v>
      </c>
      <c r="G547" s="540">
        <v>8.1263498910962699</v>
      </c>
      <c r="H547" s="840" t="s">
        <v>257</v>
      </c>
      <c r="I547" s="837"/>
      <c r="J547" s="530">
        <v>9.6369087851966783E-4</v>
      </c>
      <c r="K547" s="509"/>
      <c r="L547" s="509"/>
      <c r="M547" s="840" t="s">
        <v>257</v>
      </c>
      <c r="N547" s="837"/>
      <c r="O547" s="531">
        <v>7.8486339922143773E-3</v>
      </c>
      <c r="P547" s="509"/>
      <c r="Q547" s="509"/>
      <c r="Z547" s="689"/>
      <c r="AA547" s="689"/>
      <c r="AB547" s="689"/>
      <c r="AC547" s="689"/>
      <c r="AD547" s="689"/>
      <c r="AE547" s="689"/>
      <c r="AF547" s="689"/>
      <c r="AG547" s="689"/>
      <c r="AH547" s="689"/>
      <c r="AI547" s="689"/>
      <c r="AJ547" s="689"/>
      <c r="AK547" s="689"/>
      <c r="AL547" s="689"/>
      <c r="AM547" s="689"/>
      <c r="AN547" s="689"/>
      <c r="AO547" s="689"/>
      <c r="AP547" s="689"/>
      <c r="AQ547" s="689"/>
      <c r="AR547" s="689"/>
      <c r="AS547" s="689"/>
      <c r="AT547" s="689"/>
      <c r="AU547" s="689"/>
      <c r="AV547" s="689"/>
      <c r="AW547" s="689"/>
      <c r="AX547" s="689"/>
      <c r="AY547" s="689"/>
      <c r="AZ547" s="689"/>
      <c r="BA547" s="320"/>
      <c r="BB547" s="371"/>
      <c r="BC547" s="320"/>
      <c r="BD547" s="320"/>
      <c r="BE547" s="320"/>
      <c r="BF547" s="320"/>
      <c r="BG547" s="320"/>
      <c r="BH547" s="320"/>
      <c r="BI547" s="320"/>
      <c r="BJ547" s="320"/>
      <c r="BK547" s="320"/>
      <c r="BL547" s="320"/>
      <c r="BM547" s="320"/>
      <c r="BN547" s="320"/>
      <c r="BO547" s="320"/>
      <c r="BP547" s="320"/>
      <c r="BQ547" s="320"/>
      <c r="BR547" s="320"/>
      <c r="BS547" s="320"/>
      <c r="BT547" s="320"/>
      <c r="BU547" s="320"/>
      <c r="BV547" s="320"/>
      <c r="BW547" s="320"/>
      <c r="BX547" s="320"/>
      <c r="BY547" s="320"/>
      <c r="BZ547" s="321"/>
      <c r="CA547" s="321"/>
      <c r="CB547" s="321"/>
      <c r="CC547" s="321"/>
      <c r="CD547" s="321"/>
      <c r="CE547" s="321"/>
      <c r="CF547" s="321"/>
      <c r="CG547" s="321"/>
      <c r="CH547" s="321"/>
      <c r="CI547" s="321"/>
      <c r="CJ547" s="321"/>
      <c r="CK547" s="321"/>
      <c r="CL547" s="321"/>
      <c r="CM547" s="321"/>
      <c r="CN547" s="321"/>
      <c r="CO547" s="321"/>
      <c r="CP547" s="321"/>
      <c r="CQ547" s="321"/>
      <c r="CR547" s="321"/>
      <c r="CS547" s="321"/>
      <c r="CT547" s="321"/>
      <c r="CU547" s="321"/>
      <c r="CV547" s="321"/>
      <c r="CW547" s="321"/>
      <c r="CX547" s="321"/>
      <c r="CY547" s="321"/>
      <c r="CZ547" s="321"/>
    </row>
    <row r="548" s="416" customFormat="true" ht="25.15" customHeight="true" x14ac:dyDescent="0.2">
      <c r="C548" s="838"/>
      <c r="D548" s="837"/>
      <c r="E548" s="525"/>
      <c r="F548" s="525"/>
      <c r="G548" s="525"/>
      <c r="H548" s="840" t="s">
        <v>219</v>
      </c>
      <c r="I548" s="837"/>
      <c r="J548" s="530">
        <v>0.12958179120672061</v>
      </c>
      <c r="K548" s="509"/>
      <c r="L548" s="509"/>
      <c r="M548" s="840" t="s">
        <v>219</v>
      </c>
      <c r="N548" s="837"/>
      <c r="O548" s="531">
        <v>6.0695409785134401E-2</v>
      </c>
      <c r="P548" s="509"/>
      <c r="Q548" s="509"/>
      <c r="Z548" s="689"/>
      <c r="AA548" s="689"/>
      <c r="AB548" s="689"/>
      <c r="AC548" s="689"/>
      <c r="AD548" s="689"/>
      <c r="AE548" s="689"/>
      <c r="AF548" s="689"/>
      <c r="AG548" s="689"/>
      <c r="AH548" s="689"/>
      <c r="AI548" s="689"/>
      <c r="AJ548" s="689"/>
      <c r="AK548" s="689"/>
      <c r="AL548" s="689"/>
      <c r="AM548" s="689"/>
      <c r="AN548" s="689"/>
      <c r="AO548" s="689"/>
      <c r="AP548" s="689"/>
      <c r="AQ548" s="689"/>
      <c r="AR548" s="689"/>
      <c r="AS548" s="689"/>
      <c r="AT548" s="689"/>
      <c r="AU548" s="689"/>
      <c r="AV548" s="689"/>
      <c r="AW548" s="689"/>
      <c r="AX548" s="689"/>
      <c r="AY548" s="689"/>
      <c r="AZ548" s="689"/>
      <c r="BA548" s="320"/>
      <c r="BB548" s="371"/>
      <c r="BC548" s="320"/>
      <c r="BD548" s="320"/>
      <c r="BE548" s="320"/>
      <c r="BF548" s="320"/>
      <c r="BG548" s="320"/>
      <c r="BH548" s="320"/>
      <c r="BI548" s="320"/>
      <c r="BJ548" s="320"/>
      <c r="BK548" s="320"/>
      <c r="BL548" s="320"/>
      <c r="BM548" s="320"/>
      <c r="BN548" s="320"/>
      <c r="BO548" s="320"/>
      <c r="BP548" s="320"/>
      <c r="BQ548" s="320"/>
      <c r="BR548" s="320"/>
      <c r="BS548" s="320"/>
      <c r="BT548" s="320"/>
      <c r="BU548" s="320"/>
      <c r="BV548" s="320"/>
      <c r="BW548" s="320"/>
      <c r="BX548" s="320"/>
      <c r="BY548" s="320"/>
      <c r="BZ548" s="321"/>
      <c r="CA548" s="321"/>
      <c r="CB548" s="321"/>
      <c r="CC548" s="321"/>
      <c r="CD548" s="321"/>
      <c r="CE548" s="321"/>
      <c r="CF548" s="321"/>
      <c r="CG548" s="321"/>
      <c r="CH548" s="321"/>
      <c r="CI548" s="321"/>
      <c r="CJ548" s="321"/>
      <c r="CK548" s="321"/>
      <c r="CL548" s="321"/>
      <c r="CM548" s="321"/>
      <c r="CN548" s="321"/>
      <c r="CO548" s="321"/>
      <c r="CP548" s="321"/>
      <c r="CQ548" s="321"/>
      <c r="CR548" s="321"/>
      <c r="CS548" s="321"/>
      <c r="CT548" s="321"/>
      <c r="CU548" s="321"/>
      <c r="CV548" s="321"/>
      <c r="CW548" s="321"/>
      <c r="CX548" s="321"/>
      <c r="CY548" s="321"/>
      <c r="CZ548" s="321"/>
    </row>
    <row r="549" s="416" customFormat="true" ht="25.15" customHeight="true" x14ac:dyDescent="0.2">
      <c r="C549" s="838"/>
      <c r="D549" s="837"/>
      <c r="E549" s="509"/>
      <c r="F549" s="509"/>
      <c r="G549" s="509"/>
      <c r="H549" s="840" t="s">
        <v>263</v>
      </c>
      <c r="I549" s="837"/>
      <c r="J549" s="530">
        <v>1.1984326434497084E-3</v>
      </c>
      <c r="K549" s="509"/>
      <c r="L549" s="509"/>
      <c r="M549" s="840" t="s">
        <v>263</v>
      </c>
      <c r="N549" s="837"/>
      <c r="O549" s="531">
        <v>1.4980891205306016E-4</v>
      </c>
      <c r="P549" s="509"/>
      <c r="Q549" s="509"/>
      <c r="Z549" s="689"/>
      <c r="AA549" s="689"/>
      <c r="AB549" s="689"/>
      <c r="AC549" s="689"/>
      <c r="AD549" s="689"/>
      <c r="AE549" s="689"/>
      <c r="AF549" s="689"/>
      <c r="AG549" s="689"/>
      <c r="AH549" s="689"/>
      <c r="AI549" s="689"/>
      <c r="AJ549" s="689"/>
      <c r="AK549" s="689"/>
      <c r="AL549" s="689"/>
      <c r="AM549" s="689"/>
      <c r="AN549" s="689"/>
      <c r="AO549" s="689"/>
      <c r="AP549" s="689"/>
      <c r="AQ549" s="689"/>
      <c r="AR549" s="689"/>
      <c r="AS549" s="689"/>
      <c r="AT549" s="689"/>
      <c r="AU549" s="689"/>
      <c r="AV549" s="689"/>
      <c r="AW549" s="689"/>
      <c r="AX549" s="689"/>
      <c r="AY549" s="689"/>
      <c r="AZ549" s="689"/>
      <c r="BA549" s="320"/>
      <c r="BB549" s="371"/>
      <c r="BC549" s="320"/>
      <c r="BD549" s="320"/>
      <c r="BE549" s="320"/>
      <c r="BF549" s="320"/>
      <c r="BG549" s="320"/>
      <c r="BH549" s="320"/>
      <c r="BI549" s="320"/>
      <c r="BJ549" s="320"/>
      <c r="BK549" s="320"/>
      <c r="BL549" s="320"/>
      <c r="BM549" s="320"/>
      <c r="BN549" s="320"/>
      <c r="BO549" s="320"/>
      <c r="BP549" s="320"/>
      <c r="BQ549" s="320"/>
      <c r="BR549" s="320"/>
      <c r="BS549" s="320"/>
      <c r="BT549" s="320"/>
      <c r="BU549" s="320"/>
      <c r="BV549" s="320"/>
      <c r="BW549" s="320"/>
      <c r="BX549" s="320"/>
      <c r="BY549" s="320"/>
      <c r="BZ549" s="321"/>
      <c r="CA549" s="321"/>
      <c r="CB549" s="321"/>
      <c r="CC549" s="321"/>
      <c r="CD549" s="321"/>
      <c r="CE549" s="321"/>
      <c r="CF549" s="321"/>
      <c r="CG549" s="321"/>
      <c r="CH549" s="321"/>
      <c r="CI549" s="321"/>
      <c r="CJ549" s="321"/>
      <c r="CK549" s="321"/>
      <c r="CL549" s="321"/>
      <c r="CM549" s="321"/>
      <c r="CN549" s="321"/>
      <c r="CO549" s="321"/>
      <c r="CP549" s="321"/>
      <c r="CQ549" s="321"/>
      <c r="CR549" s="321"/>
      <c r="CS549" s="321"/>
      <c r="CT549" s="321"/>
      <c r="CU549" s="321"/>
      <c r="CV549" s="321"/>
      <c r="CW549" s="321"/>
      <c r="CX549" s="321"/>
      <c r="CY549" s="321"/>
      <c r="CZ549" s="321"/>
    </row>
    <row r="550" s="416" customFormat="true" ht="25.15" customHeight="true" x14ac:dyDescent="0.2">
      <c r="C550" s="841" t="s">
        <v>277</v>
      </c>
      <c r="D550" s="837"/>
      <c r="E550" s="837"/>
      <c r="F550" s="509"/>
      <c r="G550" s="509"/>
      <c r="H550" s="840" t="s">
        <v>248</v>
      </c>
      <c r="I550" s="837"/>
      <c r="J550" s="530">
        <v>4.1669921460338157E-3</v>
      </c>
      <c r="K550" s="509"/>
      <c r="L550" s="509"/>
      <c r="M550" s="840" t="s">
        <v>248</v>
      </c>
      <c r="N550" s="837"/>
      <c r="O550" s="531">
        <v>8.4115014072972481E-3</v>
      </c>
      <c r="P550" s="509"/>
      <c r="Q550" s="509"/>
      <c r="Z550" s="689"/>
      <c r="AA550" s="689"/>
      <c r="AB550" s="689"/>
      <c r="AC550" s="689"/>
      <c r="AD550" s="689"/>
      <c r="AE550" s="689"/>
      <c r="AF550" s="689"/>
      <c r="AG550" s="689"/>
      <c r="AH550" s="689"/>
      <c r="AI550" s="689"/>
      <c r="AJ550" s="689"/>
      <c r="AK550" s="689"/>
      <c r="AL550" s="689"/>
      <c r="AM550" s="689"/>
      <c r="AN550" s="689"/>
      <c r="AO550" s="689"/>
      <c r="AP550" s="689"/>
      <c r="AQ550" s="689"/>
      <c r="AR550" s="689"/>
      <c r="AS550" s="689"/>
      <c r="AT550" s="689"/>
      <c r="AU550" s="689"/>
      <c r="AV550" s="689"/>
      <c r="AW550" s="689"/>
      <c r="AX550" s="689"/>
      <c r="AY550" s="689"/>
      <c r="AZ550" s="689"/>
      <c r="BA550" s="320"/>
      <c r="BB550" s="371"/>
      <c r="BC550" s="320"/>
      <c r="BD550" s="320"/>
      <c r="BE550" s="320"/>
      <c r="BF550" s="320"/>
      <c r="BG550" s="320"/>
      <c r="BH550" s="320"/>
      <c r="BI550" s="320"/>
      <c r="BJ550" s="320"/>
      <c r="BK550" s="320"/>
      <c r="BL550" s="320"/>
      <c r="BM550" s="320"/>
      <c r="BN550" s="320"/>
      <c r="BO550" s="320"/>
      <c r="BP550" s="320"/>
      <c r="BQ550" s="320"/>
      <c r="BR550" s="320"/>
      <c r="BS550" s="320"/>
      <c r="BT550" s="320"/>
      <c r="BU550" s="320"/>
      <c r="BV550" s="320"/>
      <c r="BW550" s="320"/>
      <c r="BX550" s="320"/>
      <c r="BY550" s="320"/>
      <c r="BZ550" s="321"/>
      <c r="CA550" s="321"/>
      <c r="CB550" s="321"/>
      <c r="CC550" s="321"/>
      <c r="CD550" s="321"/>
      <c r="CE550" s="321"/>
      <c r="CF550" s="321"/>
      <c r="CG550" s="321"/>
      <c r="CH550" s="321"/>
      <c r="CI550" s="321"/>
      <c r="CJ550" s="321"/>
      <c r="CK550" s="321"/>
      <c r="CL550" s="321"/>
      <c r="CM550" s="321"/>
      <c r="CN550" s="321"/>
      <c r="CO550" s="321"/>
      <c r="CP550" s="321"/>
      <c r="CQ550" s="321"/>
      <c r="CR550" s="321"/>
      <c r="CS550" s="321"/>
      <c r="CT550" s="321"/>
      <c r="CU550" s="321"/>
      <c r="CV550" s="321"/>
      <c r="CW550" s="321"/>
      <c r="CX550" s="321"/>
      <c r="CY550" s="321"/>
      <c r="CZ550" s="321"/>
    </row>
    <row r="551" s="416" customFormat="true" ht="25.15" customHeight="true" x14ac:dyDescent="0.2">
      <c r="C551" s="838"/>
      <c r="D551" s="837"/>
      <c r="E551" s="516" t="s">
        <v>195</v>
      </c>
      <c r="F551" s="509"/>
      <c r="G551" s="509"/>
      <c r="H551" s="840" t="s">
        <v>218</v>
      </c>
      <c r="I551" s="837"/>
      <c r="J551" s="530">
        <v>0.13274930301591037</v>
      </c>
      <c r="K551" s="509"/>
      <c r="L551" s="509"/>
      <c r="M551" s="840" t="s">
        <v>218</v>
      </c>
      <c r="N551" s="837"/>
      <c r="O551" s="531">
        <v>2.7609403675389187E-2</v>
      </c>
      <c r="P551" s="509"/>
      <c r="Q551" s="509"/>
      <c r="Z551" s="689"/>
      <c r="AA551" s="689"/>
      <c r="AB551" s="689"/>
      <c r="AC551" s="689"/>
      <c r="AD551" s="689"/>
      <c r="AE551" s="689"/>
      <c r="AF551" s="689"/>
      <c r="AG551" s="689"/>
      <c r="AH551" s="689"/>
      <c r="AI551" s="689"/>
      <c r="AJ551" s="689"/>
      <c r="AK551" s="689"/>
      <c r="AL551" s="689"/>
      <c r="AM551" s="689"/>
      <c r="AN551" s="689"/>
      <c r="AO551" s="689"/>
      <c r="AP551" s="689"/>
      <c r="AQ551" s="689"/>
      <c r="AR551" s="689"/>
      <c r="AS551" s="689"/>
      <c r="AT551" s="689"/>
      <c r="AU551" s="689"/>
      <c r="AV551" s="689"/>
      <c r="AW551" s="689"/>
      <c r="AX551" s="689"/>
      <c r="AY551" s="689"/>
      <c r="AZ551" s="689"/>
      <c r="BA551" s="320"/>
      <c r="BB551" s="371"/>
      <c r="BC551" s="320"/>
      <c r="BD551" s="320"/>
      <c r="BE551" s="320"/>
      <c r="BF551" s="320"/>
      <c r="BG551" s="320"/>
      <c r="BH551" s="320"/>
      <c r="BI551" s="320"/>
      <c r="BJ551" s="320"/>
      <c r="BK551" s="320"/>
      <c r="BL551" s="320"/>
      <c r="BM551" s="320"/>
      <c r="BN551" s="320"/>
      <c r="BO551" s="320"/>
      <c r="BP551" s="320"/>
      <c r="BQ551" s="320"/>
      <c r="BR551" s="320"/>
      <c r="BS551" s="320"/>
      <c r="BT551" s="320"/>
      <c r="BU551" s="320"/>
      <c r="BV551" s="320"/>
      <c r="BW551" s="320"/>
      <c r="BX551" s="320"/>
      <c r="BY551" s="320"/>
      <c r="BZ551" s="321"/>
      <c r="CA551" s="321"/>
      <c r="CB551" s="321"/>
      <c r="CC551" s="321"/>
      <c r="CD551" s="321"/>
      <c r="CE551" s="321"/>
      <c r="CF551" s="321"/>
      <c r="CG551" s="321"/>
      <c r="CH551" s="321"/>
      <c r="CI551" s="321"/>
      <c r="CJ551" s="321"/>
      <c r="CK551" s="321"/>
      <c r="CL551" s="321"/>
      <c r="CM551" s="321"/>
      <c r="CN551" s="321"/>
      <c r="CO551" s="321"/>
      <c r="CP551" s="321"/>
      <c r="CQ551" s="321"/>
      <c r="CR551" s="321"/>
      <c r="CS551" s="321"/>
      <c r="CT551" s="321"/>
      <c r="CU551" s="321"/>
      <c r="CV551" s="321"/>
      <c r="CW551" s="321"/>
      <c r="CX551" s="321"/>
      <c r="CY551" s="321"/>
      <c r="CZ551" s="321"/>
    </row>
    <row r="552" s="416" customFormat="true" ht="25.15" customHeight="true" x14ac:dyDescent="0.2">
      <c r="C552" s="837"/>
      <c r="D552" s="837"/>
      <c r="E552" s="541" t="s">
        <v>196</v>
      </c>
      <c r="F552" s="509"/>
      <c r="G552" s="509"/>
      <c r="H552" s="840" t="s">
        <v>213</v>
      </c>
      <c r="I552" s="837"/>
      <c r="J552" s="530">
        <v>0.16454830603995474</v>
      </c>
      <c r="K552" s="509"/>
      <c r="L552" s="509"/>
      <c r="M552" s="840" t="s">
        <v>213</v>
      </c>
      <c r="N552" s="837"/>
      <c r="O552" s="531">
        <v>0.14201115285269336</v>
      </c>
      <c r="P552" s="509"/>
      <c r="Q552" s="509"/>
      <c r="Z552" s="689"/>
      <c r="AA552" s="689"/>
      <c r="AB552" s="689"/>
      <c r="AC552" s="689"/>
      <c r="AD552" s="689"/>
      <c r="AE552" s="689"/>
      <c r="AF552" s="689"/>
      <c r="AG552" s="689"/>
      <c r="AH552" s="689"/>
      <c r="AI552" s="689"/>
      <c r="AJ552" s="689"/>
      <c r="AK552" s="689"/>
      <c r="AL552" s="689"/>
      <c r="AM552" s="689"/>
      <c r="AN552" s="689"/>
      <c r="AO552" s="689"/>
      <c r="AP552" s="689"/>
      <c r="AQ552" s="689"/>
      <c r="AR552" s="689"/>
      <c r="AS552" s="689"/>
      <c r="AT552" s="689"/>
      <c r="AU552" s="689"/>
      <c r="AV552" s="689"/>
      <c r="AW552" s="689"/>
      <c r="AX552" s="689"/>
      <c r="AY552" s="689"/>
      <c r="AZ552" s="689"/>
      <c r="BA552" s="320"/>
      <c r="BB552" s="371"/>
      <c r="BC552" s="320"/>
      <c r="BD552" s="320"/>
      <c r="BE552" s="320"/>
      <c r="BF552" s="320"/>
      <c r="BG552" s="320"/>
      <c r="BH552" s="320"/>
      <c r="BI552" s="320"/>
      <c r="BJ552" s="320"/>
      <c r="BK552" s="320"/>
      <c r="BL552" s="320"/>
      <c r="BM552" s="320"/>
      <c r="BN552" s="320"/>
      <c r="BO552" s="320"/>
      <c r="BP552" s="320"/>
      <c r="BQ552" s="320"/>
      <c r="BR552" s="320"/>
      <c r="BS552" s="320"/>
      <c r="BT552" s="320"/>
      <c r="BU552" s="320"/>
      <c r="BV552" s="320"/>
      <c r="BW552" s="320"/>
      <c r="BX552" s="320"/>
      <c r="BY552" s="320"/>
      <c r="BZ552" s="321"/>
      <c r="CA552" s="321"/>
      <c r="CB552" s="321"/>
      <c r="CC552" s="321"/>
      <c r="CD552" s="321"/>
      <c r="CE552" s="321"/>
      <c r="CF552" s="321"/>
      <c r="CG552" s="321"/>
      <c r="CH552" s="321"/>
      <c r="CI552" s="321"/>
      <c r="CJ552" s="321"/>
      <c r="CK552" s="321"/>
      <c r="CL552" s="321"/>
      <c r="CM552" s="321"/>
      <c r="CN552" s="321"/>
      <c r="CO552" s="321"/>
      <c r="CP552" s="321"/>
      <c r="CQ552" s="321"/>
      <c r="CR552" s="321"/>
      <c r="CS552" s="321"/>
      <c r="CT552" s="321"/>
      <c r="CU552" s="321"/>
      <c r="CV552" s="321"/>
      <c r="CW552" s="321"/>
      <c r="CX552" s="321"/>
      <c r="CY552" s="321"/>
      <c r="CZ552" s="321"/>
    </row>
    <row r="553" s="416" customFormat="true" ht="25.15" customHeight="true" x14ac:dyDescent="0.2">
      <c r="C553" s="840" t="s">
        <v>238</v>
      </c>
      <c r="D553" s="837"/>
      <c r="E553" s="526">
        <v>2.4657874324136887E-2</v>
      </c>
      <c r="F553" s="509"/>
      <c r="G553" s="509"/>
      <c r="H553" s="840" t="s">
        <v>221</v>
      </c>
      <c r="I553" s="837"/>
      <c r="J553" s="530">
        <v>0.11625208077965124</v>
      </c>
      <c r="K553" s="509"/>
      <c r="L553" s="509"/>
      <c r="M553" s="840" t="s">
        <v>221</v>
      </c>
      <c r="N553" s="837"/>
      <c r="O553" s="531">
        <v>1.6833008198606853E-2</v>
      </c>
      <c r="P553" s="509"/>
      <c r="Q553" s="509"/>
      <c r="Z553" s="689"/>
      <c r="AA553" s="689"/>
      <c r="AB553" s="689"/>
      <c r="AC553" s="689"/>
      <c r="AD553" s="689"/>
      <c r="AE553" s="689"/>
      <c r="AF553" s="689"/>
      <c r="AG553" s="689"/>
      <c r="AH553" s="689"/>
      <c r="AI553" s="689"/>
      <c r="AJ553" s="689"/>
      <c r="AK553" s="689"/>
      <c r="AL553" s="689"/>
      <c r="AM553" s="689"/>
      <c r="AN553" s="689"/>
      <c r="AO553" s="689"/>
      <c r="AP553" s="689"/>
      <c r="AQ553" s="689"/>
      <c r="AR553" s="689"/>
      <c r="AS553" s="689"/>
      <c r="AT553" s="689"/>
      <c r="AU553" s="689"/>
      <c r="AV553" s="689"/>
      <c r="AW553" s="689"/>
      <c r="AX553" s="689"/>
      <c r="AY553" s="689"/>
      <c r="AZ553" s="689"/>
      <c r="BA553" s="320"/>
      <c r="BB553" s="371"/>
      <c r="BC553" s="320"/>
      <c r="BD553" s="320"/>
      <c r="BE553" s="320"/>
      <c r="BF553" s="320"/>
      <c r="BG553" s="320"/>
      <c r="BH553" s="320"/>
      <c r="BI553" s="320"/>
      <c r="BJ553" s="320"/>
      <c r="BK553" s="320"/>
      <c r="BL553" s="320"/>
      <c r="BM553" s="320"/>
      <c r="BN553" s="320"/>
      <c r="BO553" s="320"/>
      <c r="BP553" s="320"/>
      <c r="BQ553" s="320"/>
      <c r="BR553" s="320"/>
      <c r="BS553" s="320"/>
      <c r="BT553" s="320"/>
      <c r="BU553" s="320"/>
      <c r="BV553" s="320"/>
      <c r="BW553" s="320"/>
      <c r="BX553" s="320"/>
      <c r="BY553" s="320"/>
      <c r="BZ553" s="321"/>
      <c r="CA553" s="321"/>
      <c r="CB553" s="321"/>
      <c r="CC553" s="321"/>
      <c r="CD553" s="321"/>
      <c r="CE553" s="321"/>
      <c r="CF553" s="321"/>
      <c r="CG553" s="321"/>
      <c r="CH553" s="321"/>
      <c r="CI553" s="321"/>
      <c r="CJ553" s="321"/>
      <c r="CK553" s="321"/>
      <c r="CL553" s="321"/>
      <c r="CM553" s="321"/>
      <c r="CN553" s="321"/>
      <c r="CO553" s="321"/>
      <c r="CP553" s="321"/>
      <c r="CQ553" s="321"/>
      <c r="CR553" s="321"/>
      <c r="CS553" s="321"/>
      <c r="CT553" s="321"/>
      <c r="CU553" s="321"/>
      <c r="CV553" s="321"/>
      <c r="CW553" s="321"/>
      <c r="CX553" s="321"/>
      <c r="CY553" s="321"/>
      <c r="CZ553" s="321"/>
    </row>
    <row r="554" s="416" customFormat="true" ht="25.15" customHeight="true" x14ac:dyDescent="0.2">
      <c r="C554" s="840" t="s">
        <v>240</v>
      </c>
      <c r="D554" s="837"/>
      <c r="E554" s="529">
        <v>1.0339183052027485E-2</v>
      </c>
      <c r="F554" s="509"/>
      <c r="G554" s="509"/>
      <c r="H554" s="840" t="s">
        <v>229</v>
      </c>
      <c r="I554" s="837"/>
      <c r="J554" s="530">
        <v>9.8193745522721074E-2</v>
      </c>
      <c r="K554" s="509"/>
      <c r="L554" s="509"/>
      <c r="M554" s="840" t="s">
        <v>229</v>
      </c>
      <c r="N554" s="837"/>
      <c r="O554" s="531">
        <v>3.7504102913254247E-3</v>
      </c>
      <c r="P554" s="509"/>
      <c r="Q554" s="509"/>
      <c r="Z554" s="689"/>
      <c r="AA554" s="689"/>
      <c r="AB554" s="689"/>
      <c r="AC554" s="689"/>
      <c r="AD554" s="689"/>
      <c r="AE554" s="689"/>
      <c r="AF554" s="689"/>
      <c r="AG554" s="689"/>
      <c r="AH554" s="689"/>
      <c r="AI554" s="689"/>
      <c r="AJ554" s="689"/>
      <c r="AK554" s="689"/>
      <c r="AL554" s="689"/>
      <c r="AM554" s="689"/>
      <c r="AN554" s="689"/>
      <c r="AO554" s="689"/>
      <c r="AP554" s="689"/>
      <c r="AQ554" s="689"/>
      <c r="AR554" s="689"/>
      <c r="AS554" s="689"/>
      <c r="AT554" s="689"/>
      <c r="AU554" s="689"/>
      <c r="AV554" s="689"/>
      <c r="AW554" s="689"/>
      <c r="AX554" s="689"/>
      <c r="AY554" s="689"/>
      <c r="AZ554" s="689"/>
      <c r="BA554" s="320"/>
      <c r="BB554" s="371"/>
      <c r="BC554" s="320"/>
      <c r="BD554" s="320"/>
      <c r="BE554" s="320"/>
      <c r="BF554" s="320"/>
      <c r="BG554" s="320"/>
      <c r="BH554" s="320"/>
      <c r="BI554" s="320"/>
      <c r="BJ554" s="320"/>
      <c r="BK554" s="320"/>
      <c r="BL554" s="320"/>
      <c r="BM554" s="320"/>
      <c r="BN554" s="320"/>
      <c r="BO554" s="320"/>
      <c r="BP554" s="320"/>
      <c r="BQ554" s="320"/>
      <c r="BR554" s="320"/>
      <c r="BS554" s="320"/>
      <c r="BT554" s="320"/>
      <c r="BU554" s="320"/>
      <c r="BV554" s="320"/>
      <c r="BW554" s="320"/>
      <c r="BX554" s="320"/>
      <c r="BY554" s="320"/>
      <c r="BZ554" s="321"/>
      <c r="CA554" s="321"/>
      <c r="CB554" s="321"/>
      <c r="CC554" s="321"/>
      <c r="CD554" s="321"/>
      <c r="CE554" s="321"/>
      <c r="CF554" s="321"/>
      <c r="CG554" s="321"/>
      <c r="CH554" s="321"/>
      <c r="CI554" s="321"/>
      <c r="CJ554" s="321"/>
      <c r="CK554" s="321"/>
      <c r="CL554" s="321"/>
      <c r="CM554" s="321"/>
      <c r="CN554" s="321"/>
      <c r="CO554" s="321"/>
      <c r="CP554" s="321"/>
      <c r="CQ554" s="321"/>
      <c r="CR554" s="321"/>
      <c r="CS554" s="321"/>
      <c r="CT554" s="321"/>
      <c r="CU554" s="321"/>
      <c r="CV554" s="321"/>
      <c r="CW554" s="321"/>
      <c r="CX554" s="321"/>
      <c r="CY554" s="321"/>
      <c r="CZ554" s="321"/>
    </row>
    <row r="555" s="416" customFormat="true" ht="25.15" customHeight="true" x14ac:dyDescent="0.2">
      <c r="C555" s="840" t="s">
        <v>268</v>
      </c>
      <c r="D555" s="837"/>
      <c r="E555" s="529">
        <v>1.0694103629269741E-3</v>
      </c>
      <c r="F555" s="509"/>
      <c r="G555" s="509"/>
      <c r="H555" s="840" t="s">
        <v>223</v>
      </c>
      <c r="I555" s="837"/>
      <c r="J555" s="533">
        <v>0.1161397383254138</v>
      </c>
      <c r="K555" s="509"/>
      <c r="L555" s="509"/>
      <c r="M555" s="840" t="s">
        <v>223</v>
      </c>
      <c r="N555" s="837"/>
      <c r="O555" s="534">
        <v>1.0015443318449939E-2</v>
      </c>
      <c r="P555" s="509"/>
      <c r="Q555" s="509"/>
      <c r="Z555" s="689"/>
      <c r="AA555" s="689"/>
      <c r="AB555" s="689"/>
      <c r="AC555" s="689"/>
      <c r="AD555" s="689"/>
      <c r="AE555" s="689"/>
      <c r="AF555" s="689"/>
      <c r="AG555" s="689"/>
      <c r="AH555" s="689"/>
      <c r="AI555" s="689"/>
      <c r="AJ555" s="689"/>
      <c r="AK555" s="689"/>
      <c r="AL555" s="689"/>
      <c r="AM555" s="689"/>
      <c r="AN555" s="689"/>
      <c r="AO555" s="689"/>
      <c r="AP555" s="689"/>
      <c r="AQ555" s="689"/>
      <c r="AR555" s="689"/>
      <c r="AS555" s="689"/>
      <c r="AT555" s="689"/>
      <c r="AU555" s="689"/>
      <c r="AV555" s="689"/>
      <c r="AW555" s="689"/>
      <c r="AX555" s="689"/>
      <c r="AY555" s="689"/>
      <c r="AZ555" s="689"/>
      <c r="BA555" s="320"/>
      <c r="BB555" s="371"/>
      <c r="BC555" s="320"/>
      <c r="BD555" s="320"/>
      <c r="BE555" s="320"/>
      <c r="BF555" s="320"/>
      <c r="BG555" s="320"/>
      <c r="BH555" s="320"/>
      <c r="BI555" s="320"/>
      <c r="BJ555" s="320"/>
      <c r="BK555" s="320"/>
      <c r="BL555" s="320"/>
      <c r="BM555" s="320"/>
      <c r="BN555" s="320"/>
      <c r="BO555" s="320"/>
      <c r="BP555" s="320"/>
      <c r="BQ555" s="320"/>
      <c r="BR555" s="320"/>
      <c r="BS555" s="320"/>
      <c r="BT555" s="320"/>
      <c r="BU555" s="320"/>
      <c r="BV555" s="320"/>
      <c r="BW555" s="320"/>
      <c r="BX555" s="320"/>
      <c r="BY555" s="320"/>
      <c r="BZ555" s="321"/>
      <c r="CA555" s="321"/>
      <c r="CB555" s="321"/>
      <c r="CC555" s="321"/>
      <c r="CD555" s="321"/>
      <c r="CE555" s="321"/>
      <c r="CF555" s="321"/>
      <c r="CG555" s="321"/>
      <c r="CH555" s="321"/>
      <c r="CI555" s="321"/>
      <c r="CJ555" s="321"/>
      <c r="CK555" s="321"/>
      <c r="CL555" s="321"/>
      <c r="CM555" s="321"/>
      <c r="CN555" s="321"/>
      <c r="CO555" s="321"/>
      <c r="CP555" s="321"/>
      <c r="CQ555" s="321"/>
      <c r="CR555" s="321"/>
      <c r="CS555" s="321"/>
      <c r="CT555" s="321"/>
      <c r="CU555" s="321"/>
      <c r="CV555" s="321"/>
      <c r="CW555" s="321"/>
      <c r="CX555" s="321"/>
      <c r="CY555" s="321"/>
      <c r="CZ555" s="321"/>
    </row>
    <row r="556" s="416" customFormat="true" ht="25.15" customHeight="true" x14ac:dyDescent="0.2">
      <c r="C556" s="840" t="s">
        <v>199</v>
      </c>
      <c r="D556" s="837"/>
      <c r="E556" s="529">
        <v>8.9501756145974581E-2</v>
      </c>
      <c r="F556" s="509"/>
      <c r="G556" s="509"/>
      <c r="H556" s="838"/>
      <c r="I556" s="837"/>
      <c r="J556" s="525"/>
      <c r="K556" s="509"/>
      <c r="L556" s="509"/>
      <c r="M556" s="838"/>
      <c r="N556" s="837"/>
      <c r="O556" s="525"/>
      <c r="P556" s="509"/>
      <c r="Q556" s="509"/>
      <c r="Z556" s="689"/>
      <c r="AA556" s="689"/>
      <c r="AB556" s="689"/>
      <c r="AC556" s="689"/>
      <c r="AD556" s="689"/>
      <c r="AE556" s="689"/>
      <c r="AF556" s="689"/>
      <c r="AG556" s="689"/>
      <c r="AH556" s="689"/>
      <c r="AI556" s="689"/>
      <c r="AJ556" s="689"/>
      <c r="AK556" s="689"/>
      <c r="AL556" s="689"/>
      <c r="AM556" s="689"/>
      <c r="AN556" s="689"/>
      <c r="AO556" s="689"/>
      <c r="AP556" s="689"/>
      <c r="AQ556" s="689"/>
      <c r="AR556" s="689"/>
      <c r="AS556" s="689"/>
      <c r="AT556" s="689"/>
      <c r="AU556" s="689"/>
      <c r="AV556" s="689"/>
      <c r="AW556" s="689"/>
      <c r="AX556" s="689"/>
      <c r="AY556" s="689"/>
      <c r="AZ556" s="689"/>
      <c r="BA556" s="320"/>
      <c r="BB556" s="371"/>
      <c r="BC556" s="320"/>
      <c r="BD556" s="320"/>
      <c r="BE556" s="320"/>
      <c r="BF556" s="320"/>
      <c r="BG556" s="320"/>
      <c r="BH556" s="320"/>
      <c r="BI556" s="320"/>
      <c r="BJ556" s="320"/>
      <c r="BK556" s="320"/>
      <c r="BL556" s="320"/>
      <c r="BM556" s="320"/>
      <c r="BN556" s="320"/>
      <c r="BO556" s="320"/>
      <c r="BP556" s="320"/>
      <c r="BQ556" s="320"/>
      <c r="BR556" s="320"/>
      <c r="BS556" s="320"/>
      <c r="BT556" s="320"/>
      <c r="BU556" s="320"/>
      <c r="BV556" s="320"/>
      <c r="BW556" s="320"/>
      <c r="BX556" s="320"/>
      <c r="BY556" s="320"/>
      <c r="BZ556" s="321"/>
      <c r="CA556" s="321"/>
      <c r="CB556" s="321"/>
      <c r="CC556" s="321"/>
      <c r="CD556" s="321"/>
      <c r="CE556" s="321"/>
      <c r="CF556" s="321"/>
      <c r="CG556" s="321"/>
      <c r="CH556" s="321"/>
      <c r="CI556" s="321"/>
      <c r="CJ556" s="321"/>
      <c r="CK556" s="321"/>
      <c r="CL556" s="321"/>
      <c r="CM556" s="321"/>
      <c r="CN556" s="321"/>
      <c r="CO556" s="321"/>
      <c r="CP556" s="321"/>
      <c r="CQ556" s="321"/>
      <c r="CR556" s="321"/>
      <c r="CS556" s="321"/>
      <c r="CT556" s="321"/>
      <c r="CU556" s="321"/>
      <c r="CV556" s="321"/>
      <c r="CW556" s="321"/>
      <c r="CX556" s="321"/>
      <c r="CY556" s="321"/>
      <c r="CZ556" s="321"/>
    </row>
    <row r="557" s="416" customFormat="true" ht="25.15" customHeight="true" x14ac:dyDescent="0.2">
      <c r="C557" s="840" t="s">
        <v>264</v>
      </c>
      <c r="D557" s="837"/>
      <c r="E557" s="529">
        <v>2.7279788389847183E-3</v>
      </c>
      <c r="F557" s="509"/>
      <c r="G557" s="509"/>
      <c r="H557" s="838"/>
      <c r="I557" s="837"/>
      <c r="J557" s="509"/>
      <c r="K557" s="509"/>
      <c r="L557" s="509"/>
      <c r="M557" s="838"/>
      <c r="N557" s="837"/>
      <c r="O557" s="509"/>
      <c r="P557" s="509"/>
      <c r="Q557" s="509"/>
      <c r="Z557" s="689"/>
      <c r="AA557" s="689"/>
      <c r="AB557" s="689"/>
      <c r="AC557" s="689"/>
      <c r="AD557" s="689"/>
      <c r="AE557" s="689"/>
      <c r="AF557" s="689"/>
      <c r="AG557" s="689"/>
      <c r="AH557" s="689"/>
      <c r="AI557" s="689"/>
      <c r="AJ557" s="689"/>
      <c r="AK557" s="689"/>
      <c r="AL557" s="689"/>
      <c r="AM557" s="689"/>
      <c r="AN557" s="689"/>
      <c r="AO557" s="689"/>
      <c r="AP557" s="689"/>
      <c r="AQ557" s="689"/>
      <c r="AR557" s="689"/>
      <c r="AS557" s="689"/>
      <c r="AT557" s="689"/>
      <c r="AU557" s="689"/>
      <c r="AV557" s="689"/>
      <c r="AW557" s="689"/>
      <c r="AX557" s="689"/>
      <c r="AY557" s="689"/>
      <c r="AZ557" s="689"/>
      <c r="BA557" s="320"/>
      <c r="BB557" s="371"/>
      <c r="BC557" s="320"/>
      <c r="BD557" s="320"/>
      <c r="BE557" s="320"/>
      <c r="BF557" s="320"/>
      <c r="BG557" s="320"/>
      <c r="BH557" s="320"/>
      <c r="BI557" s="320"/>
      <c r="BJ557" s="320"/>
      <c r="BK557" s="320"/>
      <c r="BL557" s="320"/>
      <c r="BM557" s="320"/>
      <c r="BN557" s="320"/>
      <c r="BO557" s="320"/>
      <c r="BP557" s="320"/>
      <c r="BQ557" s="320"/>
      <c r="BR557" s="320"/>
      <c r="BS557" s="320"/>
      <c r="BT557" s="320"/>
      <c r="BU557" s="320"/>
      <c r="BV557" s="320"/>
      <c r="BW557" s="320"/>
      <c r="BX557" s="320"/>
      <c r="BY557" s="320"/>
      <c r="BZ557" s="321"/>
      <c r="CA557" s="321"/>
      <c r="CB557" s="321"/>
      <c r="CC557" s="321"/>
      <c r="CD557" s="321"/>
      <c r="CE557" s="321"/>
      <c r="CF557" s="321"/>
      <c r="CG557" s="321"/>
      <c r="CH557" s="321"/>
      <c r="CI557" s="321"/>
      <c r="CJ557" s="321"/>
      <c r="CK557" s="321"/>
      <c r="CL557" s="321"/>
      <c r="CM557" s="321"/>
      <c r="CN557" s="321"/>
      <c r="CO557" s="321"/>
      <c r="CP557" s="321"/>
      <c r="CQ557" s="321"/>
      <c r="CR557" s="321"/>
      <c r="CS557" s="321"/>
      <c r="CT557" s="321"/>
      <c r="CU557" s="321"/>
      <c r="CV557" s="321"/>
      <c r="CW557" s="321"/>
      <c r="CX557" s="321"/>
      <c r="CY557" s="321"/>
      <c r="CZ557" s="321"/>
    </row>
    <row r="558" s="416" customFormat="true" ht="25.15" customHeight="true" x14ac:dyDescent="0.2">
      <c r="C558" s="840" t="s">
        <v>262</v>
      </c>
      <c r="D558" s="837"/>
      <c r="E558" s="529">
        <v>-2.1997849343150301E-3</v>
      </c>
      <c r="F558" s="509"/>
      <c r="G558" s="509"/>
      <c r="H558" s="841" t="s">
        <v>273</v>
      </c>
      <c r="I558" s="837"/>
      <c r="J558" s="837"/>
      <c r="K558" s="837"/>
      <c r="L558" s="837"/>
      <c r="M558" s="841" t="s">
        <v>273</v>
      </c>
      <c r="N558" s="837"/>
      <c r="O558" s="837"/>
      <c r="P558" s="837"/>
      <c r="Q558" s="837"/>
      <c r="Z558" s="689"/>
      <c r="AA558" s="689"/>
      <c r="AB558" s="689"/>
      <c r="AC558" s="689"/>
      <c r="AD558" s="689"/>
      <c r="AE558" s="689"/>
      <c r="AF558" s="689"/>
      <c r="AG558" s="689"/>
      <c r="AH558" s="689"/>
      <c r="AI558" s="689"/>
      <c r="AJ558" s="689"/>
      <c r="AK558" s="689"/>
      <c r="AL558" s="689"/>
      <c r="AM558" s="689"/>
      <c r="AN558" s="689"/>
      <c r="AO558" s="689"/>
      <c r="AP558" s="689"/>
      <c r="AQ558" s="689"/>
      <c r="AR558" s="689"/>
      <c r="AS558" s="689"/>
      <c r="AT558" s="689"/>
      <c r="AU558" s="689"/>
      <c r="AV558" s="689"/>
      <c r="AW558" s="689"/>
      <c r="AX558" s="689"/>
      <c r="AY558" s="689"/>
      <c r="AZ558" s="689"/>
      <c r="BA558" s="320"/>
      <c r="BB558" s="371"/>
      <c r="BC558" s="320"/>
      <c r="BD558" s="320"/>
      <c r="BE558" s="320"/>
      <c r="BF558" s="320"/>
      <c r="BG558" s="320"/>
      <c r="BH558" s="320"/>
      <c r="BI558" s="320"/>
      <c r="BJ558" s="320"/>
      <c r="BK558" s="320"/>
      <c r="BL558" s="320"/>
      <c r="BM558" s="320"/>
      <c r="BN558" s="320"/>
      <c r="BO558" s="320"/>
      <c r="BP558" s="320"/>
      <c r="BQ558" s="320"/>
      <c r="BR558" s="320"/>
      <c r="BS558" s="320"/>
      <c r="BT558" s="320"/>
      <c r="BU558" s="320"/>
      <c r="BV558" s="320"/>
      <c r="BW558" s="320"/>
      <c r="BX558" s="320"/>
      <c r="BY558" s="320"/>
      <c r="BZ558" s="321"/>
      <c r="CA558" s="321"/>
      <c r="CB558" s="321"/>
      <c r="CC558" s="321"/>
      <c r="CD558" s="321"/>
      <c r="CE558" s="321"/>
      <c r="CF558" s="321"/>
      <c r="CG558" s="321"/>
      <c r="CH558" s="321"/>
      <c r="CI558" s="321"/>
      <c r="CJ558" s="321"/>
      <c r="CK558" s="321"/>
      <c r="CL558" s="321"/>
      <c r="CM558" s="321"/>
      <c r="CN558" s="321"/>
      <c r="CO558" s="321"/>
      <c r="CP558" s="321"/>
      <c r="CQ558" s="321"/>
      <c r="CR558" s="321"/>
      <c r="CS558" s="321"/>
      <c r="CT558" s="321"/>
      <c r="CU558" s="321"/>
      <c r="CV558" s="321"/>
      <c r="CW558" s="321"/>
      <c r="CX558" s="321"/>
      <c r="CY558" s="321"/>
      <c r="CZ558" s="321"/>
    </row>
    <row r="559" s="416" customFormat="true" ht="25.15" customHeight="true" x14ac:dyDescent="0.2">
      <c r="C559" s="840" t="s">
        <v>220</v>
      </c>
      <c r="D559" s="837"/>
      <c r="E559" s="529">
        <v>2.6127921322467797E-2</v>
      </c>
      <c r="F559" s="509"/>
      <c r="G559" s="509"/>
      <c r="H559" s="839" t="s">
        <v>195</v>
      </c>
      <c r="I559" s="837"/>
      <c r="J559" s="839" t="s">
        <v>274</v>
      </c>
      <c r="K559" s="842"/>
      <c r="L559" s="843"/>
      <c r="M559" s="839" t="s">
        <v>195</v>
      </c>
      <c r="N559" s="837"/>
      <c r="O559" s="839" t="s">
        <v>274</v>
      </c>
      <c r="P559" s="842"/>
      <c r="Q559" s="843"/>
      <c r="Z559" s="689"/>
      <c r="AA559" s="689"/>
      <c r="AB559" s="689"/>
      <c r="AC559" s="689"/>
      <c r="AD559" s="689"/>
      <c r="AE559" s="689"/>
      <c r="AF559" s="689"/>
      <c r="AG559" s="689"/>
      <c r="AH559" s="689"/>
      <c r="AI559" s="689"/>
      <c r="AJ559" s="689"/>
      <c r="AK559" s="689"/>
      <c r="AL559" s="689"/>
      <c r="AM559" s="689"/>
      <c r="AN559" s="689"/>
      <c r="AO559" s="689"/>
      <c r="AP559" s="689"/>
      <c r="AQ559" s="689"/>
      <c r="AR559" s="689"/>
      <c r="AS559" s="689"/>
      <c r="AT559" s="689"/>
      <c r="AU559" s="689"/>
      <c r="AV559" s="689"/>
      <c r="AW559" s="689"/>
      <c r="AX559" s="689"/>
      <c r="AY559" s="689"/>
      <c r="AZ559" s="689"/>
      <c r="BA559" s="320"/>
      <c r="BB559" s="371"/>
      <c r="BC559" s="320"/>
      <c r="BD559" s="320"/>
      <c r="BE559" s="320"/>
      <c r="BF559" s="320"/>
      <c r="BG559" s="320"/>
      <c r="BH559" s="320"/>
      <c r="BI559" s="320"/>
      <c r="BJ559" s="320"/>
      <c r="BK559" s="320"/>
      <c r="BL559" s="320"/>
      <c r="BM559" s="320"/>
      <c r="BN559" s="320"/>
      <c r="BO559" s="320"/>
      <c r="BP559" s="320"/>
      <c r="BQ559" s="320"/>
      <c r="BR559" s="320"/>
      <c r="BS559" s="320"/>
      <c r="BT559" s="320"/>
      <c r="BU559" s="320"/>
      <c r="BV559" s="320"/>
      <c r="BW559" s="320"/>
      <c r="BX559" s="320"/>
      <c r="BY559" s="320"/>
      <c r="BZ559" s="321"/>
      <c r="CA559" s="321"/>
      <c r="CB559" s="321"/>
      <c r="CC559" s="321"/>
      <c r="CD559" s="321"/>
      <c r="CE559" s="321"/>
      <c r="CF559" s="321"/>
      <c r="CG559" s="321"/>
      <c r="CH559" s="321"/>
      <c r="CI559" s="321"/>
      <c r="CJ559" s="321"/>
      <c r="CK559" s="321"/>
      <c r="CL559" s="321"/>
      <c r="CM559" s="321"/>
      <c r="CN559" s="321"/>
      <c r="CO559" s="321"/>
      <c r="CP559" s="321"/>
      <c r="CQ559" s="321"/>
      <c r="CR559" s="321"/>
      <c r="CS559" s="321"/>
      <c r="CT559" s="321"/>
      <c r="CU559" s="321"/>
      <c r="CV559" s="321"/>
      <c r="CW559" s="321"/>
      <c r="CX559" s="321"/>
      <c r="CY559" s="321"/>
      <c r="CZ559" s="321"/>
    </row>
    <row r="560" s="416" customFormat="true" ht="25.15" customHeight="true" x14ac:dyDescent="0.2">
      <c r="C560" s="840" t="s">
        <v>246</v>
      </c>
      <c r="D560" s="837"/>
      <c r="E560" s="529">
        <v>-1.8660278769375812E-2</v>
      </c>
      <c r="F560" s="509"/>
      <c r="G560" s="509"/>
      <c r="H560" s="837"/>
      <c r="I560" s="837"/>
      <c r="J560" s="517" t="s">
        <v>179</v>
      </c>
      <c r="K560" s="518" t="s">
        <v>275</v>
      </c>
      <c r="L560" s="519" t="s">
        <v>276</v>
      </c>
      <c r="M560" s="837"/>
      <c r="N560" s="837"/>
      <c r="O560" s="520" t="s">
        <v>179</v>
      </c>
      <c r="P560" s="521" t="s">
        <v>275</v>
      </c>
      <c r="Q560" s="522" t="s">
        <v>276</v>
      </c>
      <c r="Z560" s="689"/>
      <c r="AA560" s="689"/>
      <c r="AB560" s="689"/>
      <c r="AC560" s="689"/>
      <c r="AD560" s="689"/>
      <c r="AE560" s="689"/>
      <c r="AF560" s="689"/>
      <c r="AG560" s="689"/>
      <c r="AH560" s="689"/>
      <c r="AI560" s="689"/>
      <c r="AJ560" s="689"/>
      <c r="AK560" s="689"/>
      <c r="AL560" s="689"/>
      <c r="AM560" s="689"/>
      <c r="AN560" s="689"/>
      <c r="AO560" s="689"/>
      <c r="AP560" s="689"/>
      <c r="AQ560" s="689"/>
      <c r="AR560" s="689"/>
      <c r="AS560" s="689"/>
      <c r="AT560" s="689"/>
      <c r="AU560" s="689"/>
      <c r="AV560" s="689"/>
      <c r="AW560" s="689"/>
      <c r="AX560" s="689"/>
      <c r="AY560" s="689"/>
      <c r="AZ560" s="689"/>
      <c r="BA560" s="320"/>
      <c r="BB560" s="371"/>
      <c r="BC560" s="320"/>
      <c r="BD560" s="320"/>
      <c r="BE560" s="320"/>
      <c r="BF560" s="320"/>
      <c r="BG560" s="320"/>
      <c r="BH560" s="320"/>
      <c r="BI560" s="320"/>
      <c r="BJ560" s="320"/>
      <c r="BK560" s="320"/>
      <c r="BL560" s="320"/>
      <c r="BM560" s="320"/>
      <c r="BN560" s="320"/>
      <c r="BO560" s="320"/>
      <c r="BP560" s="320"/>
      <c r="BQ560" s="320"/>
      <c r="BR560" s="320"/>
      <c r="BS560" s="320"/>
      <c r="BT560" s="320"/>
      <c r="BU560" s="320"/>
      <c r="BV560" s="320"/>
      <c r="BW560" s="320"/>
      <c r="BX560" s="320"/>
      <c r="BY560" s="320"/>
      <c r="BZ560" s="321"/>
      <c r="CA560" s="321"/>
      <c r="CB560" s="321"/>
      <c r="CC560" s="321"/>
      <c r="CD560" s="321"/>
      <c r="CE560" s="321"/>
      <c r="CF560" s="321"/>
      <c r="CG560" s="321"/>
      <c r="CH560" s="321"/>
      <c r="CI560" s="321"/>
      <c r="CJ560" s="321"/>
      <c r="CK560" s="321"/>
      <c r="CL560" s="321"/>
      <c r="CM560" s="321"/>
      <c r="CN560" s="321"/>
      <c r="CO560" s="321"/>
      <c r="CP560" s="321"/>
      <c r="CQ560" s="321"/>
      <c r="CR560" s="321"/>
      <c r="CS560" s="321"/>
      <c r="CT560" s="321"/>
      <c r="CU560" s="321"/>
      <c r="CV560" s="321"/>
      <c r="CW560" s="321"/>
      <c r="CX560" s="321"/>
      <c r="CY560" s="321"/>
      <c r="CZ560" s="321"/>
    </row>
    <row r="561" s="416" customFormat="true" ht="25.15" customHeight="true" x14ac:dyDescent="0.2">
      <c r="C561" s="840" t="s">
        <v>208</v>
      </c>
      <c r="D561" s="837"/>
      <c r="E561" s="529">
        <v>-9.8197188446586342E-2</v>
      </c>
      <c r="F561" s="509"/>
      <c r="G561" s="509"/>
      <c r="H561" s="840" t="s">
        <v>196</v>
      </c>
      <c r="I561" s="837"/>
      <c r="J561" s="542">
        <v>4.8895806783544806</v>
      </c>
      <c r="K561" s="543">
        <v>6.6075414572357838</v>
      </c>
      <c r="L561" s="544">
        <v>6.6075414572357838</v>
      </c>
      <c r="M561" s="840" t="s">
        <v>196</v>
      </c>
      <c r="N561" s="837"/>
      <c r="O561" s="545">
        <v>4.5573374677105685</v>
      </c>
      <c r="P561" s="546">
        <v>6.1585641455548217</v>
      </c>
      <c r="Q561" s="547">
        <v>6.1585641455548217</v>
      </c>
      <c r="Z561" s="689"/>
      <c r="AA561" s="689"/>
      <c r="AB561" s="689"/>
      <c r="AC561" s="689"/>
      <c r="AD561" s="689"/>
      <c r="AE561" s="689"/>
      <c r="AF561" s="689"/>
      <c r="AG561" s="689"/>
      <c r="AH561" s="689"/>
      <c r="AI561" s="689"/>
      <c r="AJ561" s="689"/>
      <c r="AK561" s="689"/>
      <c r="AL561" s="689"/>
      <c r="AM561" s="689"/>
      <c r="AN561" s="689"/>
      <c r="AO561" s="689"/>
      <c r="AP561" s="689"/>
      <c r="AQ561" s="689"/>
      <c r="AR561" s="689"/>
      <c r="AS561" s="689"/>
      <c r="AT561" s="689"/>
      <c r="AU561" s="689"/>
      <c r="AV561" s="689"/>
      <c r="AW561" s="689"/>
      <c r="AX561" s="689"/>
      <c r="AY561" s="689"/>
      <c r="AZ561" s="689"/>
      <c r="BA561" s="320"/>
      <c r="BB561" s="371"/>
      <c r="BC561" s="320"/>
      <c r="BD561" s="320"/>
      <c r="BE561" s="320"/>
      <c r="BF561" s="320"/>
      <c r="BG561" s="320"/>
      <c r="BH561" s="320"/>
      <c r="BI561" s="320"/>
      <c r="BJ561" s="320"/>
      <c r="BK561" s="320"/>
      <c r="BL561" s="320"/>
      <c r="BM561" s="320"/>
      <c r="BN561" s="320"/>
      <c r="BO561" s="320"/>
      <c r="BP561" s="320"/>
      <c r="BQ561" s="320"/>
      <c r="BR561" s="320"/>
      <c r="BS561" s="320"/>
      <c r="BT561" s="320"/>
      <c r="BU561" s="320"/>
      <c r="BV561" s="320"/>
      <c r="BW561" s="320"/>
      <c r="BX561" s="320"/>
      <c r="BY561" s="320"/>
      <c r="BZ561" s="321"/>
      <c r="CA561" s="321"/>
      <c r="CB561" s="321"/>
      <c r="CC561" s="321"/>
      <c r="CD561" s="321"/>
      <c r="CE561" s="321"/>
      <c r="CF561" s="321"/>
      <c r="CG561" s="321"/>
      <c r="CH561" s="321"/>
      <c r="CI561" s="321"/>
      <c r="CJ561" s="321"/>
      <c r="CK561" s="321"/>
      <c r="CL561" s="321"/>
      <c r="CM561" s="321"/>
      <c r="CN561" s="321"/>
      <c r="CO561" s="321"/>
      <c r="CP561" s="321"/>
      <c r="CQ561" s="321"/>
      <c r="CR561" s="321"/>
      <c r="CS561" s="321"/>
      <c r="CT561" s="321"/>
      <c r="CU561" s="321"/>
      <c r="CV561" s="321"/>
      <c r="CW561" s="321"/>
      <c r="CX561" s="321"/>
      <c r="CY561" s="321"/>
      <c r="CZ561" s="321"/>
    </row>
    <row r="562" s="416" customFormat="true" ht="25.15" customHeight="true" x14ac:dyDescent="0.2">
      <c r="C562" s="840" t="s">
        <v>224</v>
      </c>
      <c r="D562" s="837"/>
      <c r="E562" s="529">
        <v>-5.3949833824659343E-2</v>
      </c>
      <c r="F562" s="509"/>
      <c r="G562" s="509"/>
      <c r="H562" s="838"/>
      <c r="I562" s="837"/>
      <c r="J562" s="525"/>
      <c r="K562" s="525"/>
      <c r="L562" s="525"/>
      <c r="M562" s="838"/>
      <c r="N562" s="837"/>
      <c r="O562" s="525"/>
      <c r="P562" s="525"/>
      <c r="Q562" s="525"/>
      <c r="Z562" s="689"/>
      <c r="AA562" s="689"/>
      <c r="AB562" s="689"/>
      <c r="AC562" s="689"/>
      <c r="AD562" s="689"/>
      <c r="AE562" s="689"/>
      <c r="AF562" s="689"/>
      <c r="AG562" s="689"/>
      <c r="AH562" s="689"/>
      <c r="AI562" s="689"/>
      <c r="AJ562" s="689"/>
      <c r="AK562" s="689"/>
      <c r="AL562" s="689"/>
      <c r="AM562" s="689"/>
      <c r="AN562" s="689"/>
      <c r="AO562" s="689"/>
      <c r="AP562" s="689"/>
      <c r="AQ562" s="689"/>
      <c r="AR562" s="689"/>
      <c r="AS562" s="689"/>
      <c r="AT562" s="689"/>
      <c r="AU562" s="689"/>
      <c r="AV562" s="689"/>
      <c r="AW562" s="689"/>
      <c r="AX562" s="689"/>
      <c r="AY562" s="689"/>
      <c r="AZ562" s="689"/>
      <c r="BA562" s="320"/>
      <c r="BB562" s="371"/>
      <c r="BC562" s="320"/>
      <c r="BD562" s="320"/>
      <c r="BE562" s="320"/>
      <c r="BF562" s="320"/>
      <c r="BG562" s="320"/>
      <c r="BH562" s="320"/>
      <c r="BI562" s="320"/>
      <c r="BJ562" s="320"/>
      <c r="BK562" s="320"/>
      <c r="BL562" s="320"/>
      <c r="BM562" s="320"/>
      <c r="BN562" s="320"/>
      <c r="BO562" s="320"/>
      <c r="BP562" s="320"/>
      <c r="BQ562" s="320"/>
      <c r="BR562" s="320"/>
      <c r="BS562" s="320"/>
      <c r="BT562" s="320"/>
      <c r="BU562" s="320"/>
      <c r="BV562" s="320"/>
      <c r="BW562" s="320"/>
      <c r="BX562" s="320"/>
      <c r="BY562" s="320"/>
      <c r="BZ562" s="321"/>
      <c r="CA562" s="321"/>
      <c r="CB562" s="321"/>
      <c r="CC562" s="321"/>
      <c r="CD562" s="321"/>
      <c r="CE562" s="321"/>
      <c r="CF562" s="321"/>
      <c r="CG562" s="321"/>
      <c r="CH562" s="321"/>
      <c r="CI562" s="321"/>
      <c r="CJ562" s="321"/>
      <c r="CK562" s="321"/>
      <c r="CL562" s="321"/>
      <c r="CM562" s="321"/>
      <c r="CN562" s="321"/>
      <c r="CO562" s="321"/>
      <c r="CP562" s="321"/>
      <c r="CQ562" s="321"/>
      <c r="CR562" s="321"/>
      <c r="CS562" s="321"/>
      <c r="CT562" s="321"/>
      <c r="CU562" s="321"/>
      <c r="CV562" s="321"/>
      <c r="CW562" s="321"/>
      <c r="CX562" s="321"/>
      <c r="CY562" s="321"/>
      <c r="CZ562" s="321"/>
    </row>
    <row r="563" s="416" customFormat="true" ht="25.15" customHeight="true" x14ac:dyDescent="0.2">
      <c r="C563" s="840" t="s">
        <v>225</v>
      </c>
      <c r="D563" s="837"/>
      <c r="E563" s="529">
        <v>-1.8170207700019186E-2</v>
      </c>
      <c r="F563" s="509"/>
      <c r="G563" s="509"/>
      <c r="H563" s="838"/>
      <c r="I563" s="837"/>
      <c r="J563" s="509"/>
      <c r="K563" s="509"/>
      <c r="L563" s="509"/>
      <c r="M563" s="838"/>
      <c r="N563" s="837"/>
      <c r="O563" s="509"/>
      <c r="P563" s="509"/>
      <c r="Q563" s="509"/>
      <c r="Z563" s="689"/>
      <c r="AA563" s="689"/>
      <c r="AB563" s="689"/>
      <c r="AC563" s="689"/>
      <c r="AD563" s="689"/>
      <c r="AE563" s="689"/>
      <c r="AF563" s="689"/>
      <c r="AG563" s="689"/>
      <c r="AH563" s="689"/>
      <c r="AI563" s="689"/>
      <c r="AJ563" s="689"/>
      <c r="AK563" s="689"/>
      <c r="AL563" s="689"/>
      <c r="AM563" s="689"/>
      <c r="AN563" s="689"/>
      <c r="AO563" s="689"/>
      <c r="AP563" s="689"/>
      <c r="AQ563" s="689"/>
      <c r="AR563" s="689"/>
      <c r="AS563" s="689"/>
      <c r="AT563" s="689"/>
      <c r="AU563" s="689"/>
      <c r="AV563" s="689"/>
      <c r="AW563" s="689"/>
      <c r="AX563" s="689"/>
      <c r="AY563" s="689"/>
      <c r="AZ563" s="689"/>
      <c r="BA563" s="320"/>
      <c r="BB563" s="371"/>
      <c r="BC563" s="320"/>
      <c r="BD563" s="320"/>
      <c r="BE563" s="320"/>
      <c r="BF563" s="320"/>
      <c r="BG563" s="320"/>
      <c r="BH563" s="320"/>
      <c r="BI563" s="320"/>
      <c r="BJ563" s="320"/>
      <c r="BK563" s="320"/>
      <c r="BL563" s="320"/>
      <c r="BM563" s="320"/>
      <c r="BN563" s="320"/>
      <c r="BO563" s="320"/>
      <c r="BP563" s="320"/>
      <c r="BQ563" s="320"/>
      <c r="BR563" s="320"/>
      <c r="BS563" s="320"/>
      <c r="BT563" s="320"/>
      <c r="BU563" s="320"/>
      <c r="BV563" s="320"/>
      <c r="BW563" s="320"/>
      <c r="BX563" s="320"/>
      <c r="BY563" s="320"/>
      <c r="BZ563" s="321"/>
      <c r="CA563" s="321"/>
      <c r="CB563" s="321"/>
      <c r="CC563" s="321"/>
      <c r="CD563" s="321"/>
      <c r="CE563" s="321"/>
      <c r="CF563" s="321"/>
      <c r="CG563" s="321"/>
      <c r="CH563" s="321"/>
      <c r="CI563" s="321"/>
      <c r="CJ563" s="321"/>
      <c r="CK563" s="321"/>
      <c r="CL563" s="321"/>
      <c r="CM563" s="321"/>
      <c r="CN563" s="321"/>
      <c r="CO563" s="321"/>
      <c r="CP563" s="321"/>
      <c r="CQ563" s="321"/>
      <c r="CR563" s="321"/>
      <c r="CS563" s="321"/>
      <c r="CT563" s="321"/>
      <c r="CU563" s="321"/>
      <c r="CV563" s="321"/>
      <c r="CW563" s="321"/>
      <c r="CX563" s="321"/>
      <c r="CY563" s="321"/>
      <c r="CZ563" s="321"/>
    </row>
    <row r="564" s="416" customFormat="true" ht="25.15" customHeight="true" x14ac:dyDescent="0.2">
      <c r="C564" s="840" t="s">
        <v>254</v>
      </c>
      <c r="D564" s="837"/>
      <c r="E564" s="529">
        <v>7.6931067277560827E-3</v>
      </c>
      <c r="F564" s="509"/>
      <c r="G564" s="509"/>
      <c r="H564" s="841" t="s">
        <v>277</v>
      </c>
      <c r="I564" s="837"/>
      <c r="J564" s="837"/>
      <c r="K564" s="509"/>
      <c r="L564" s="509"/>
      <c r="M564" s="841" t="s">
        <v>277</v>
      </c>
      <c r="N564" s="837"/>
      <c r="O564" s="837"/>
      <c r="P564" s="509"/>
      <c r="Q564" s="509"/>
      <c r="Z564" s="689"/>
      <c r="AA564" s="689"/>
      <c r="AB564" s="689"/>
      <c r="AC564" s="689"/>
      <c r="AD564" s="689"/>
      <c r="AE564" s="689"/>
      <c r="AF564" s="689"/>
      <c r="AG564" s="689"/>
      <c r="AH564" s="689"/>
      <c r="AI564" s="689"/>
      <c r="AJ564" s="689"/>
      <c r="AK564" s="689"/>
      <c r="AL564" s="689"/>
      <c r="AM564" s="689"/>
      <c r="AN564" s="689"/>
      <c r="AO564" s="689"/>
      <c r="AP564" s="689"/>
      <c r="AQ564" s="689"/>
      <c r="AR564" s="689"/>
      <c r="AS564" s="689"/>
      <c r="AT564" s="689"/>
      <c r="AU564" s="689"/>
      <c r="AV564" s="689"/>
      <c r="AW564" s="689"/>
      <c r="AX564" s="689"/>
      <c r="AY564" s="689"/>
      <c r="AZ564" s="689"/>
      <c r="BA564" s="320"/>
      <c r="BB564" s="371"/>
      <c r="BC564" s="320"/>
      <c r="BD564" s="320"/>
      <c r="BE564" s="320"/>
      <c r="BF564" s="320"/>
      <c r="BG564" s="320"/>
      <c r="BH564" s="320"/>
      <c r="BI564" s="320"/>
      <c r="BJ564" s="320"/>
      <c r="BK564" s="320"/>
      <c r="BL564" s="320"/>
      <c r="BM564" s="320"/>
      <c r="BN564" s="320"/>
      <c r="BO564" s="320"/>
      <c r="BP564" s="320"/>
      <c r="BQ564" s="320"/>
      <c r="BR564" s="320"/>
      <c r="BS564" s="320"/>
      <c r="BT564" s="320"/>
      <c r="BU564" s="320"/>
      <c r="BV564" s="320"/>
      <c r="BW564" s="320"/>
      <c r="BX564" s="320"/>
      <c r="BY564" s="320"/>
      <c r="BZ564" s="321"/>
      <c r="CA564" s="321"/>
      <c r="CB564" s="321"/>
      <c r="CC564" s="321"/>
      <c r="CD564" s="321"/>
      <c r="CE564" s="321"/>
      <c r="CF564" s="321"/>
      <c r="CG564" s="321"/>
      <c r="CH564" s="321"/>
      <c r="CI564" s="321"/>
      <c r="CJ564" s="321"/>
      <c r="CK564" s="321"/>
      <c r="CL564" s="321"/>
      <c r="CM564" s="321"/>
      <c r="CN564" s="321"/>
      <c r="CO564" s="321"/>
      <c r="CP564" s="321"/>
      <c r="CQ564" s="321"/>
      <c r="CR564" s="321"/>
      <c r="CS564" s="321"/>
      <c r="CT564" s="321"/>
      <c r="CU564" s="321"/>
      <c r="CV564" s="321"/>
      <c r="CW564" s="321"/>
      <c r="CX564" s="321"/>
      <c r="CY564" s="321"/>
      <c r="CZ564" s="321"/>
    </row>
    <row r="565" s="416" customFormat="true" ht="25.15" customHeight="true" x14ac:dyDescent="0.2">
      <c r="C565" s="840" t="s">
        <v>222</v>
      </c>
      <c r="D565" s="837"/>
      <c r="E565" s="529">
        <v>6.0251472434127186E-2</v>
      </c>
      <c r="F565" s="509"/>
      <c r="G565" s="509"/>
      <c r="H565" s="838"/>
      <c r="I565" s="837"/>
      <c r="J565" s="523" t="s">
        <v>195</v>
      </c>
      <c r="K565" s="509"/>
      <c r="L565" s="509"/>
      <c r="M565" s="838"/>
      <c r="N565" s="837"/>
      <c r="O565" s="524" t="s">
        <v>195</v>
      </c>
      <c r="P565" s="509"/>
      <c r="Q565" s="509"/>
      <c r="Z565" s="689"/>
      <c r="AA565" s="689"/>
      <c r="AB565" s="689"/>
      <c r="AC565" s="689"/>
      <c r="AD565" s="689"/>
      <c r="AE565" s="689"/>
      <c r="AF565" s="689"/>
      <c r="AG565" s="689"/>
      <c r="AH565" s="689"/>
      <c r="AI565" s="689"/>
      <c r="AJ565" s="689"/>
      <c r="AK565" s="689"/>
      <c r="AL565" s="689"/>
      <c r="AM565" s="689"/>
      <c r="AN565" s="689"/>
      <c r="AO565" s="689"/>
      <c r="AP565" s="689"/>
      <c r="AQ565" s="689"/>
      <c r="AR565" s="689"/>
      <c r="AS565" s="689"/>
      <c r="AT565" s="689"/>
      <c r="AU565" s="689"/>
      <c r="AV565" s="689"/>
      <c r="AW565" s="689"/>
      <c r="AX565" s="689"/>
      <c r="AY565" s="689"/>
      <c r="AZ565" s="689"/>
      <c r="BA565" s="320"/>
      <c r="BB565" s="371"/>
      <c r="BC565" s="320"/>
      <c r="BD565" s="320"/>
      <c r="BE565" s="320"/>
      <c r="BF565" s="320"/>
      <c r="BG565" s="320"/>
      <c r="BH565" s="320"/>
      <c r="BI565" s="320"/>
      <c r="BJ565" s="320"/>
      <c r="BK565" s="320"/>
      <c r="BL565" s="320"/>
      <c r="BM565" s="320"/>
      <c r="BN565" s="320"/>
      <c r="BO565" s="320"/>
      <c r="BP565" s="320"/>
      <c r="BQ565" s="320"/>
      <c r="BR565" s="320"/>
      <c r="BS565" s="320"/>
      <c r="BT565" s="320"/>
      <c r="BU565" s="320"/>
      <c r="BV565" s="320"/>
      <c r="BW565" s="320"/>
      <c r="BX565" s="320"/>
      <c r="BY565" s="320"/>
      <c r="BZ565" s="321"/>
      <c r="CA565" s="321"/>
      <c r="CB565" s="321"/>
      <c r="CC565" s="321"/>
      <c r="CD565" s="321"/>
      <c r="CE565" s="321"/>
      <c r="CF565" s="321"/>
      <c r="CG565" s="321"/>
      <c r="CH565" s="321"/>
      <c r="CI565" s="321"/>
      <c r="CJ565" s="321"/>
      <c r="CK565" s="321"/>
      <c r="CL565" s="321"/>
      <c r="CM565" s="321"/>
      <c r="CN565" s="321"/>
      <c r="CO565" s="321"/>
      <c r="CP565" s="321"/>
      <c r="CQ565" s="321"/>
      <c r="CR565" s="321"/>
      <c r="CS565" s="321"/>
      <c r="CT565" s="321"/>
      <c r="CU565" s="321"/>
      <c r="CV565" s="321"/>
      <c r="CW565" s="321"/>
      <c r="CX565" s="321"/>
      <c r="CY565" s="321"/>
      <c r="CZ565" s="321"/>
    </row>
    <row r="566" s="416" customFormat="true" ht="25.15" customHeight="true" x14ac:dyDescent="0.2">
      <c r="C566" s="840" t="s">
        <v>249</v>
      </c>
      <c r="D566" s="837"/>
      <c r="E566" s="529">
        <v>4.8299321991284753E-3</v>
      </c>
      <c r="F566" s="509"/>
      <c r="G566" s="509"/>
      <c r="H566" s="837"/>
      <c r="I566" s="837"/>
      <c r="J566" s="548" t="s">
        <v>196</v>
      </c>
      <c r="K566" s="509"/>
      <c r="L566" s="509"/>
      <c r="M566" s="837"/>
      <c r="N566" s="837"/>
      <c r="O566" s="549" t="s">
        <v>196</v>
      </c>
      <c r="P566" s="509"/>
      <c r="Q566" s="509"/>
      <c r="Z566" s="689"/>
      <c r="AA566" s="689"/>
      <c r="AB566" s="689"/>
      <c r="AC566" s="689"/>
      <c r="AD566" s="689"/>
      <c r="AE566" s="689"/>
      <c r="AF566" s="689"/>
      <c r="AG566" s="689"/>
      <c r="AH566" s="689"/>
      <c r="AI566" s="689"/>
      <c r="AJ566" s="689"/>
      <c r="AK566" s="689"/>
      <c r="AL566" s="689"/>
      <c r="AM566" s="689"/>
      <c r="AN566" s="689"/>
      <c r="AO566" s="689"/>
      <c r="AP566" s="689"/>
      <c r="AQ566" s="689"/>
      <c r="AR566" s="689"/>
      <c r="AS566" s="689"/>
      <c r="AT566" s="689"/>
      <c r="AU566" s="689"/>
      <c r="AV566" s="689"/>
      <c r="AW566" s="689"/>
      <c r="AX566" s="689"/>
      <c r="AY566" s="689"/>
      <c r="AZ566" s="689"/>
      <c r="BA566" s="320"/>
      <c r="BB566" s="371"/>
      <c r="BC566" s="320"/>
      <c r="BD566" s="320"/>
      <c r="BE566" s="320"/>
      <c r="BF566" s="320"/>
      <c r="BG566" s="320"/>
      <c r="BH566" s="320"/>
      <c r="BI566" s="320"/>
      <c r="BJ566" s="320"/>
      <c r="BK566" s="320"/>
      <c r="BL566" s="320"/>
      <c r="BM566" s="320"/>
      <c r="BN566" s="320"/>
      <c r="BO566" s="320"/>
      <c r="BP566" s="320"/>
      <c r="BQ566" s="320"/>
      <c r="BR566" s="320"/>
      <c r="BS566" s="320"/>
      <c r="BT566" s="320"/>
      <c r="BU566" s="320"/>
      <c r="BV566" s="320"/>
      <c r="BW566" s="320"/>
      <c r="BX566" s="320"/>
      <c r="BY566" s="320"/>
      <c r="BZ566" s="321"/>
      <c r="CA566" s="321"/>
      <c r="CB566" s="321"/>
      <c r="CC566" s="321"/>
      <c r="CD566" s="321"/>
      <c r="CE566" s="321"/>
      <c r="CF566" s="321"/>
      <c r="CG566" s="321"/>
      <c r="CH566" s="321"/>
      <c r="CI566" s="321"/>
      <c r="CJ566" s="321"/>
      <c r="CK566" s="321"/>
      <c r="CL566" s="321"/>
      <c r="CM566" s="321"/>
      <c r="CN566" s="321"/>
      <c r="CO566" s="321"/>
      <c r="CP566" s="321"/>
      <c r="CQ566" s="321"/>
      <c r="CR566" s="321"/>
      <c r="CS566" s="321"/>
      <c r="CT566" s="321"/>
      <c r="CU566" s="321"/>
      <c r="CV566" s="321"/>
      <c r="CW566" s="321"/>
      <c r="CX566" s="321"/>
      <c r="CY566" s="321"/>
      <c r="CZ566" s="321"/>
    </row>
    <row r="567" s="416" customFormat="true" ht="25.15" customHeight="true" x14ac:dyDescent="0.2">
      <c r="C567" s="840" t="s">
        <v>230</v>
      </c>
      <c r="D567" s="837"/>
      <c r="E567" s="529">
        <v>3.7397669914400314E-2</v>
      </c>
      <c r="F567" s="509"/>
      <c r="G567" s="509"/>
      <c r="H567" s="840" t="s">
        <v>238</v>
      </c>
      <c r="I567" s="837"/>
      <c r="J567" s="527">
        <v>4.3016411748647496E-2</v>
      </c>
      <c r="K567" s="509"/>
      <c r="L567" s="509"/>
      <c r="M567" s="840" t="s">
        <v>238</v>
      </c>
      <c r="N567" s="837"/>
      <c r="O567" s="528">
        <v>3.7253079027757902E-2</v>
      </c>
      <c r="P567" s="509"/>
      <c r="Q567" s="509"/>
      <c r="Z567" s="689"/>
      <c r="AA567" s="689"/>
      <c r="AB567" s="689"/>
      <c r="AC567" s="689"/>
      <c r="AD567" s="689"/>
      <c r="AE567" s="689"/>
      <c r="AF567" s="689"/>
      <c r="AG567" s="689"/>
      <c r="AH567" s="689"/>
      <c r="AI567" s="689"/>
      <c r="AJ567" s="689"/>
      <c r="AK567" s="689"/>
      <c r="AL567" s="689"/>
      <c r="AM567" s="689"/>
      <c r="AN567" s="689"/>
      <c r="AO567" s="689"/>
      <c r="AP567" s="689"/>
      <c r="AQ567" s="689"/>
      <c r="AR567" s="689"/>
      <c r="AS567" s="689"/>
      <c r="AT567" s="689"/>
      <c r="AU567" s="689"/>
      <c r="AV567" s="689"/>
      <c r="AW567" s="689"/>
      <c r="AX567" s="689"/>
      <c r="AY567" s="689"/>
      <c r="AZ567" s="689"/>
      <c r="BA567" s="320"/>
      <c r="BB567" s="371"/>
      <c r="BC567" s="320"/>
      <c r="BD567" s="320"/>
      <c r="BE567" s="320"/>
      <c r="BF567" s="320"/>
      <c r="BG567" s="320"/>
      <c r="BH567" s="320"/>
      <c r="BI567" s="320"/>
      <c r="BJ567" s="320"/>
      <c r="BK567" s="320"/>
      <c r="BL567" s="320"/>
      <c r="BM567" s="320"/>
      <c r="BN567" s="320"/>
      <c r="BO567" s="320"/>
      <c r="BP567" s="320"/>
      <c r="BQ567" s="320"/>
      <c r="BR567" s="320"/>
      <c r="BS567" s="320"/>
      <c r="BT567" s="320"/>
      <c r="BU567" s="320"/>
      <c r="BV567" s="320"/>
      <c r="BW567" s="320"/>
      <c r="BX567" s="320"/>
      <c r="BY567" s="320"/>
      <c r="BZ567" s="321"/>
      <c r="CA567" s="321"/>
      <c r="CB567" s="321"/>
      <c r="CC567" s="321"/>
      <c r="CD567" s="321"/>
      <c r="CE567" s="321"/>
      <c r="CF567" s="321"/>
      <c r="CG567" s="321"/>
      <c r="CH567" s="321"/>
      <c r="CI567" s="321"/>
      <c r="CJ567" s="321"/>
      <c r="CK567" s="321"/>
      <c r="CL567" s="321"/>
      <c r="CM567" s="321"/>
      <c r="CN567" s="321"/>
      <c r="CO567" s="321"/>
      <c r="CP567" s="321"/>
      <c r="CQ567" s="321"/>
      <c r="CR567" s="321"/>
      <c r="CS567" s="321"/>
      <c r="CT567" s="321"/>
      <c r="CU567" s="321"/>
      <c r="CV567" s="321"/>
      <c r="CW567" s="321"/>
      <c r="CX567" s="321"/>
      <c r="CY567" s="321"/>
      <c r="CZ567" s="321"/>
    </row>
    <row r="568" s="416" customFormat="true" ht="25.15" customHeight="true" x14ac:dyDescent="0.2">
      <c r="C568" s="840" t="s">
        <v>239</v>
      </c>
      <c r="D568" s="837"/>
      <c r="E568" s="529">
        <v>2.4855272246641028E-2</v>
      </c>
      <c r="F568" s="509"/>
      <c r="G568" s="509"/>
      <c r="H568" s="840" t="s">
        <v>240</v>
      </c>
      <c r="I568" s="837"/>
      <c r="J568" s="530">
        <v>1.1278761914659739E-2</v>
      </c>
      <c r="K568" s="509"/>
      <c r="L568" s="509"/>
      <c r="M568" s="840" t="s">
        <v>240</v>
      </c>
      <c r="N568" s="837"/>
      <c r="O568" s="531">
        <v>-3.6871925050568931E-2</v>
      </c>
      <c r="P568" s="509"/>
      <c r="Q568" s="509"/>
      <c r="Z568" s="689"/>
      <c r="AA568" s="689"/>
      <c r="AB568" s="689"/>
      <c r="AC568" s="689"/>
      <c r="AD568" s="689"/>
      <c r="AE568" s="689"/>
      <c r="AF568" s="689"/>
      <c r="AG568" s="689"/>
      <c r="AH568" s="689"/>
      <c r="AI568" s="689"/>
      <c r="AJ568" s="689"/>
      <c r="AK568" s="689"/>
      <c r="AL568" s="689"/>
      <c r="AM568" s="689"/>
      <c r="AN568" s="689"/>
      <c r="AO568" s="689"/>
      <c r="AP568" s="689"/>
      <c r="AQ568" s="689"/>
      <c r="AR568" s="689"/>
      <c r="AS568" s="689"/>
      <c r="AT568" s="689"/>
      <c r="AU568" s="689"/>
      <c r="AV568" s="689"/>
      <c r="AW568" s="689"/>
      <c r="AX568" s="689"/>
      <c r="AY568" s="689"/>
      <c r="AZ568" s="689"/>
      <c r="BA568" s="320"/>
      <c r="BB568" s="371"/>
      <c r="BC568" s="320"/>
      <c r="BD568" s="320"/>
      <c r="BE568" s="320"/>
      <c r="BF568" s="320"/>
      <c r="BG568" s="320"/>
      <c r="BH568" s="320"/>
      <c r="BI568" s="320"/>
      <c r="BJ568" s="320"/>
      <c r="BK568" s="320"/>
      <c r="BL568" s="320"/>
      <c r="BM568" s="320"/>
      <c r="BN568" s="320"/>
      <c r="BO568" s="320"/>
      <c r="BP568" s="320"/>
      <c r="BQ568" s="320"/>
      <c r="BR568" s="320"/>
      <c r="BS568" s="320"/>
      <c r="BT568" s="320"/>
      <c r="BU568" s="320"/>
      <c r="BV568" s="320"/>
      <c r="BW568" s="320"/>
      <c r="BX568" s="320"/>
      <c r="BY568" s="320"/>
      <c r="BZ568" s="321"/>
      <c r="CA568" s="321"/>
      <c r="CB568" s="321"/>
      <c r="CC568" s="321"/>
      <c r="CD568" s="321"/>
      <c r="CE568" s="321"/>
      <c r="CF568" s="321"/>
      <c r="CG568" s="321"/>
      <c r="CH568" s="321"/>
      <c r="CI568" s="321"/>
      <c r="CJ568" s="321"/>
      <c r="CK568" s="321"/>
      <c r="CL568" s="321"/>
      <c r="CM568" s="321"/>
      <c r="CN568" s="321"/>
      <c r="CO568" s="321"/>
      <c r="CP568" s="321"/>
      <c r="CQ568" s="321"/>
      <c r="CR568" s="321"/>
      <c r="CS568" s="321"/>
      <c r="CT568" s="321"/>
      <c r="CU568" s="321"/>
      <c r="CV568" s="321"/>
      <c r="CW568" s="321"/>
      <c r="CX568" s="321"/>
      <c r="CY568" s="321"/>
      <c r="CZ568" s="321"/>
    </row>
    <row r="569" s="416" customFormat="true" ht="25.15" customHeight="true" x14ac:dyDescent="0.2">
      <c r="C569" s="840" t="s">
        <v>244</v>
      </c>
      <c r="D569" s="837"/>
      <c r="E569" s="529">
        <v>-2.0351512887313822E-2</v>
      </c>
      <c r="F569" s="509"/>
      <c r="G569" s="509"/>
      <c r="H569" s="840" t="s">
        <v>268</v>
      </c>
      <c r="I569" s="837"/>
      <c r="J569" s="530">
        <v>-1.6140033355281234E-3</v>
      </c>
      <c r="K569" s="509"/>
      <c r="L569" s="509"/>
      <c r="M569" s="840" t="s">
        <v>268</v>
      </c>
      <c r="N569" s="837"/>
      <c r="O569" s="531">
        <v>1.3711370494243797E-3</v>
      </c>
      <c r="P569" s="509"/>
      <c r="Q569" s="509"/>
      <c r="Z569" s="689"/>
      <c r="AA569" s="689"/>
      <c r="AB569" s="689"/>
      <c r="AC569" s="689"/>
      <c r="AD569" s="689"/>
      <c r="AE569" s="689"/>
      <c r="AF569" s="689"/>
      <c r="AG569" s="689"/>
      <c r="AH569" s="689"/>
      <c r="AI569" s="689"/>
      <c r="AJ569" s="689"/>
      <c r="AK569" s="689"/>
      <c r="AL569" s="689"/>
      <c r="AM569" s="689"/>
      <c r="AN569" s="689"/>
      <c r="AO569" s="689"/>
      <c r="AP569" s="689"/>
      <c r="AQ569" s="689"/>
      <c r="AR569" s="689"/>
      <c r="AS569" s="689"/>
      <c r="AT569" s="689"/>
      <c r="AU569" s="689"/>
      <c r="AV569" s="689"/>
      <c r="AW569" s="689"/>
      <c r="AX569" s="689"/>
      <c r="AY569" s="689"/>
      <c r="AZ569" s="689"/>
      <c r="BA569" s="320"/>
      <c r="BB569" s="371"/>
      <c r="BC569" s="320"/>
      <c r="BD569" s="320"/>
      <c r="BE569" s="320"/>
      <c r="BF569" s="320"/>
      <c r="BG569" s="320"/>
      <c r="BH569" s="320"/>
      <c r="BI569" s="320"/>
      <c r="BJ569" s="320"/>
      <c r="BK569" s="320"/>
      <c r="BL569" s="320"/>
      <c r="BM569" s="320"/>
      <c r="BN569" s="320"/>
      <c r="BO569" s="320"/>
      <c r="BP569" s="320"/>
      <c r="BQ569" s="320"/>
      <c r="BR569" s="320"/>
      <c r="BS569" s="320"/>
      <c r="BT569" s="320"/>
      <c r="BU569" s="320"/>
      <c r="BV569" s="320"/>
      <c r="BW569" s="320"/>
      <c r="BX569" s="320"/>
      <c r="BY569" s="320"/>
      <c r="BZ569" s="321"/>
      <c r="CA569" s="321"/>
      <c r="CB569" s="321"/>
      <c r="CC569" s="321"/>
      <c r="CD569" s="321"/>
      <c r="CE569" s="321"/>
      <c r="CF569" s="321"/>
      <c r="CG569" s="321"/>
      <c r="CH569" s="321"/>
      <c r="CI569" s="321"/>
      <c r="CJ569" s="321"/>
      <c r="CK569" s="321"/>
      <c r="CL569" s="321"/>
      <c r="CM569" s="321"/>
      <c r="CN569" s="321"/>
      <c r="CO569" s="321"/>
      <c r="CP569" s="321"/>
      <c r="CQ569" s="321"/>
      <c r="CR569" s="321"/>
      <c r="CS569" s="321"/>
      <c r="CT569" s="321"/>
      <c r="CU569" s="321"/>
      <c r="CV569" s="321"/>
      <c r="CW569" s="321"/>
      <c r="CX569" s="321"/>
      <c r="CY569" s="321"/>
      <c r="CZ569" s="321"/>
    </row>
    <row r="570" s="416" customFormat="true" ht="25.15" customHeight="true" x14ac:dyDescent="0.2">
      <c r="C570" s="840" t="s">
        <v>265</v>
      </c>
      <c r="D570" s="837"/>
      <c r="E570" s="529">
        <v>-2.0632182741736628E-3</v>
      </c>
      <c r="F570" s="509"/>
      <c r="G570" s="509"/>
      <c r="H570" s="840" t="s">
        <v>199</v>
      </c>
      <c r="I570" s="837"/>
      <c r="J570" s="530">
        <v>0.10323229487994938</v>
      </c>
      <c r="K570" s="509"/>
      <c r="L570" s="509"/>
      <c r="M570" s="840" t="s">
        <v>199</v>
      </c>
      <c r="N570" s="837"/>
      <c r="O570" s="531">
        <v>0.15924443727831566</v>
      </c>
      <c r="P570" s="509"/>
      <c r="Q570" s="509"/>
      <c r="Z570" s="689"/>
      <c r="AA570" s="689"/>
      <c r="AB570" s="689"/>
      <c r="AC570" s="689"/>
      <c r="AD570" s="689"/>
      <c r="AE570" s="689"/>
      <c r="AF570" s="689"/>
      <c r="AG570" s="689"/>
      <c r="AH570" s="689"/>
      <c r="AI570" s="689"/>
      <c r="AJ570" s="689"/>
      <c r="AK570" s="689"/>
      <c r="AL570" s="689"/>
      <c r="AM570" s="689"/>
      <c r="AN570" s="689"/>
      <c r="AO570" s="689"/>
      <c r="AP570" s="689"/>
      <c r="AQ570" s="689"/>
      <c r="AR570" s="689"/>
      <c r="AS570" s="689"/>
      <c r="AT570" s="689"/>
      <c r="AU570" s="689"/>
      <c r="AV570" s="689"/>
      <c r="AW570" s="689"/>
      <c r="AX570" s="689"/>
      <c r="AY570" s="689"/>
      <c r="AZ570" s="689"/>
      <c r="BA570" s="320"/>
      <c r="BB570" s="371"/>
      <c r="BC570" s="320"/>
      <c r="BD570" s="320"/>
      <c r="BE570" s="320"/>
      <c r="BF570" s="320"/>
      <c r="BG570" s="320"/>
      <c r="BH570" s="320"/>
      <c r="BI570" s="320"/>
      <c r="BJ570" s="320"/>
      <c r="BK570" s="320"/>
      <c r="BL570" s="320"/>
      <c r="BM570" s="320"/>
      <c r="BN570" s="320"/>
      <c r="BO570" s="320"/>
      <c r="BP570" s="320"/>
      <c r="BQ570" s="320"/>
      <c r="BR570" s="320"/>
      <c r="BS570" s="320"/>
      <c r="BT570" s="320"/>
      <c r="BU570" s="320"/>
      <c r="BV570" s="320"/>
      <c r="BW570" s="320"/>
      <c r="BX570" s="320"/>
      <c r="BY570" s="320"/>
      <c r="BZ570" s="321"/>
      <c r="CA570" s="321"/>
      <c r="CB570" s="321"/>
      <c r="CC570" s="321"/>
      <c r="CD570" s="321"/>
      <c r="CE570" s="321"/>
      <c r="CF570" s="321"/>
      <c r="CG570" s="321"/>
      <c r="CH570" s="321"/>
      <c r="CI570" s="321"/>
      <c r="CJ570" s="321"/>
      <c r="CK570" s="321"/>
      <c r="CL570" s="321"/>
      <c r="CM570" s="321"/>
      <c r="CN570" s="321"/>
      <c r="CO570" s="321"/>
      <c r="CP570" s="321"/>
      <c r="CQ570" s="321"/>
      <c r="CR570" s="321"/>
      <c r="CS570" s="321"/>
      <c r="CT570" s="321"/>
      <c r="CU570" s="321"/>
      <c r="CV570" s="321"/>
      <c r="CW570" s="321"/>
      <c r="CX570" s="321"/>
      <c r="CY570" s="321"/>
      <c r="CZ570" s="321"/>
    </row>
    <row r="571" s="416" customFormat="true" ht="25.15" customHeight="true" x14ac:dyDescent="0.2">
      <c r="C571" s="840" t="s">
        <v>261</v>
      </c>
      <c r="D571" s="837"/>
      <c r="E571" s="529">
        <v>4.2119479157306057E-3</v>
      </c>
      <c r="F571" s="509"/>
      <c r="G571" s="509"/>
      <c r="H571" s="840" t="s">
        <v>264</v>
      </c>
      <c r="I571" s="837"/>
      <c r="J571" s="530">
        <v>-1.7564293132804902E-4</v>
      </c>
      <c r="K571" s="509"/>
      <c r="L571" s="509"/>
      <c r="M571" s="840" t="s">
        <v>264</v>
      </c>
      <c r="N571" s="837"/>
      <c r="O571" s="531">
        <v>1.5375213246733032E-3</v>
      </c>
      <c r="P571" s="509"/>
      <c r="Q571" s="509"/>
      <c r="Z571" s="689"/>
      <c r="AA571" s="689"/>
      <c r="AB571" s="689"/>
      <c r="AC571" s="689"/>
      <c r="AD571" s="689"/>
      <c r="AE571" s="689"/>
      <c r="AF571" s="689"/>
      <c r="AG571" s="689"/>
      <c r="AH571" s="689"/>
      <c r="AI571" s="689"/>
      <c r="AJ571" s="689"/>
      <c r="AK571" s="689"/>
      <c r="AL571" s="689"/>
      <c r="AM571" s="689"/>
      <c r="AN571" s="689"/>
      <c r="AO571" s="689"/>
      <c r="AP571" s="689"/>
      <c r="AQ571" s="689"/>
      <c r="AR571" s="689"/>
      <c r="AS571" s="689"/>
      <c r="AT571" s="689"/>
      <c r="AU571" s="689"/>
      <c r="AV571" s="689"/>
      <c r="AW571" s="689"/>
      <c r="AX571" s="689"/>
      <c r="AY571" s="689"/>
      <c r="AZ571" s="689"/>
      <c r="BA571" s="320"/>
      <c r="BB571" s="371"/>
      <c r="BC571" s="320"/>
      <c r="BD571" s="320"/>
      <c r="BE571" s="320"/>
      <c r="BF571" s="320"/>
      <c r="BG571" s="320"/>
      <c r="BH571" s="320"/>
      <c r="BI571" s="320"/>
      <c r="BJ571" s="320"/>
      <c r="BK571" s="320"/>
      <c r="BL571" s="320"/>
      <c r="BM571" s="320"/>
      <c r="BN571" s="320"/>
      <c r="BO571" s="320"/>
      <c r="BP571" s="320"/>
      <c r="BQ571" s="320"/>
      <c r="BR571" s="320"/>
      <c r="BS571" s="320"/>
      <c r="BT571" s="320"/>
      <c r="BU571" s="320"/>
      <c r="BV571" s="320"/>
      <c r="BW571" s="320"/>
      <c r="BX571" s="320"/>
      <c r="BY571" s="320"/>
      <c r="BZ571" s="321"/>
      <c r="CA571" s="321"/>
      <c r="CB571" s="321"/>
      <c r="CC571" s="321"/>
      <c r="CD571" s="321"/>
      <c r="CE571" s="321"/>
      <c r="CF571" s="321"/>
      <c r="CG571" s="321"/>
      <c r="CH571" s="321"/>
      <c r="CI571" s="321"/>
      <c r="CJ571" s="321"/>
      <c r="CK571" s="321"/>
      <c r="CL571" s="321"/>
      <c r="CM571" s="321"/>
      <c r="CN571" s="321"/>
      <c r="CO571" s="321"/>
      <c r="CP571" s="321"/>
      <c r="CQ571" s="321"/>
      <c r="CR571" s="321"/>
      <c r="CS571" s="321"/>
      <c r="CT571" s="321"/>
      <c r="CU571" s="321"/>
      <c r="CV571" s="321"/>
      <c r="CW571" s="321"/>
      <c r="CX571" s="321"/>
      <c r="CY571" s="321"/>
      <c r="CZ571" s="321"/>
    </row>
    <row r="572" s="416" customFormat="true" ht="25.15" customHeight="true" x14ac:dyDescent="0.2">
      <c r="C572" s="840" t="s">
        <v>266</v>
      </c>
      <c r="D572" s="837"/>
      <c r="E572" s="529">
        <v>-1.9763178831286796E-3</v>
      </c>
      <c r="F572" s="509"/>
      <c r="G572" s="509"/>
      <c r="H572" s="840" t="s">
        <v>262</v>
      </c>
      <c r="I572" s="837"/>
      <c r="J572" s="530">
        <v>-7.1357009466515341E-3</v>
      </c>
      <c r="K572" s="509"/>
      <c r="L572" s="509"/>
      <c r="M572" s="840" t="s">
        <v>262</v>
      </c>
      <c r="N572" s="837"/>
      <c r="O572" s="531">
        <v>-4.437139874304068E-3</v>
      </c>
      <c r="P572" s="509"/>
      <c r="Q572" s="509"/>
      <c r="Z572" s="689"/>
      <c r="AA572" s="689"/>
      <c r="AB572" s="689"/>
      <c r="AC572" s="689"/>
      <c r="AD572" s="689"/>
      <c r="AE572" s="689"/>
      <c r="AF572" s="689"/>
      <c r="AG572" s="689"/>
      <c r="AH572" s="689"/>
      <c r="AI572" s="689"/>
      <c r="AJ572" s="689"/>
      <c r="AK572" s="689"/>
      <c r="AL572" s="689"/>
      <c r="AM572" s="689"/>
      <c r="AN572" s="689"/>
      <c r="AO572" s="689"/>
      <c r="AP572" s="689"/>
      <c r="AQ572" s="689"/>
      <c r="AR572" s="689"/>
      <c r="AS572" s="689"/>
      <c r="AT572" s="689"/>
      <c r="AU572" s="689"/>
      <c r="AV572" s="689"/>
      <c r="AW572" s="689"/>
      <c r="AX572" s="689"/>
      <c r="AY572" s="689"/>
      <c r="AZ572" s="689"/>
      <c r="BA572" s="320"/>
      <c r="BB572" s="371"/>
      <c r="BC572" s="320"/>
      <c r="BD572" s="320"/>
      <c r="BE572" s="320"/>
      <c r="BF572" s="320"/>
      <c r="BG572" s="320"/>
      <c r="BH572" s="320"/>
      <c r="BI572" s="320"/>
      <c r="BJ572" s="320"/>
      <c r="BK572" s="320"/>
      <c r="BL572" s="320"/>
      <c r="BM572" s="320"/>
      <c r="BN572" s="320"/>
      <c r="BO572" s="320"/>
      <c r="BP572" s="320"/>
      <c r="BQ572" s="320"/>
      <c r="BR572" s="320"/>
      <c r="BS572" s="320"/>
      <c r="BT572" s="320"/>
      <c r="BU572" s="320"/>
      <c r="BV572" s="320"/>
      <c r="BW572" s="320"/>
      <c r="BX572" s="320"/>
      <c r="BY572" s="320"/>
      <c r="BZ572" s="321"/>
      <c r="CA572" s="321"/>
      <c r="CB572" s="321"/>
      <c r="CC572" s="321"/>
      <c r="CD572" s="321"/>
      <c r="CE572" s="321"/>
      <c r="CF572" s="321"/>
      <c r="CG572" s="321"/>
      <c r="CH572" s="321"/>
      <c r="CI572" s="321"/>
      <c r="CJ572" s="321"/>
      <c r="CK572" s="321"/>
      <c r="CL572" s="321"/>
      <c r="CM572" s="321"/>
      <c r="CN572" s="321"/>
      <c r="CO572" s="321"/>
      <c r="CP572" s="321"/>
      <c r="CQ572" s="321"/>
      <c r="CR572" s="321"/>
      <c r="CS572" s="321"/>
      <c r="CT572" s="321"/>
      <c r="CU572" s="321"/>
      <c r="CV572" s="321"/>
      <c r="CW572" s="321"/>
      <c r="CX572" s="321"/>
      <c r="CY572" s="321"/>
      <c r="CZ572" s="321"/>
    </row>
    <row r="573" s="416" customFormat="true" ht="25.15" customHeight="true" x14ac:dyDescent="0.2">
      <c r="C573" s="840" t="s">
        <v>232</v>
      </c>
      <c r="D573" s="837"/>
      <c r="E573" s="529">
        <v>-4.0955578206166562E-2</v>
      </c>
      <c r="F573" s="509"/>
      <c r="G573" s="509"/>
      <c r="H573" s="840" t="s">
        <v>220</v>
      </c>
      <c r="I573" s="837"/>
      <c r="J573" s="530">
        <v>3.0316020171902276E-2</v>
      </c>
      <c r="K573" s="509"/>
      <c r="L573" s="509"/>
      <c r="M573" s="840" t="s">
        <v>220</v>
      </c>
      <c r="N573" s="837"/>
      <c r="O573" s="531">
        <v>-7.5389795028116088E-2</v>
      </c>
      <c r="P573" s="509"/>
      <c r="Q573" s="509"/>
      <c r="Z573" s="689"/>
      <c r="AA573" s="689"/>
      <c r="AB573" s="689"/>
      <c r="AC573" s="689"/>
      <c r="AD573" s="689"/>
      <c r="AE573" s="689"/>
      <c r="AF573" s="689"/>
      <c r="AG573" s="689"/>
      <c r="AH573" s="689"/>
      <c r="AI573" s="689"/>
      <c r="AJ573" s="689"/>
      <c r="AK573" s="689"/>
      <c r="AL573" s="689"/>
      <c r="AM573" s="689"/>
      <c r="AN573" s="689"/>
      <c r="AO573" s="689"/>
      <c r="AP573" s="689"/>
      <c r="AQ573" s="689"/>
      <c r="AR573" s="689"/>
      <c r="AS573" s="689"/>
      <c r="AT573" s="689"/>
      <c r="AU573" s="689"/>
      <c r="AV573" s="689"/>
      <c r="AW573" s="689"/>
      <c r="AX573" s="689"/>
      <c r="AY573" s="689"/>
      <c r="AZ573" s="689"/>
      <c r="BA573" s="320"/>
      <c r="BB573" s="371"/>
      <c r="BC573" s="320"/>
      <c r="BD573" s="320"/>
      <c r="BE573" s="320"/>
      <c r="BF573" s="320"/>
      <c r="BG573" s="320"/>
      <c r="BH573" s="320"/>
      <c r="BI573" s="320"/>
      <c r="BJ573" s="320"/>
      <c r="BK573" s="320"/>
      <c r="BL573" s="320"/>
      <c r="BM573" s="320"/>
      <c r="BN573" s="320"/>
      <c r="BO573" s="320"/>
      <c r="BP573" s="320"/>
      <c r="BQ573" s="320"/>
      <c r="BR573" s="320"/>
      <c r="BS573" s="320"/>
      <c r="BT573" s="320"/>
      <c r="BU573" s="320"/>
      <c r="BV573" s="320"/>
      <c r="BW573" s="320"/>
      <c r="BX573" s="320"/>
      <c r="BY573" s="320"/>
      <c r="BZ573" s="321"/>
      <c r="CA573" s="321"/>
      <c r="CB573" s="321"/>
      <c r="CC573" s="321"/>
      <c r="CD573" s="321"/>
      <c r="CE573" s="321"/>
      <c r="CF573" s="321"/>
      <c r="CG573" s="321"/>
      <c r="CH573" s="321"/>
      <c r="CI573" s="321"/>
      <c r="CJ573" s="321"/>
      <c r="CK573" s="321"/>
      <c r="CL573" s="321"/>
      <c r="CM573" s="321"/>
      <c r="CN573" s="321"/>
      <c r="CO573" s="321"/>
      <c r="CP573" s="321"/>
      <c r="CQ573" s="321"/>
      <c r="CR573" s="321"/>
      <c r="CS573" s="321"/>
      <c r="CT573" s="321"/>
      <c r="CU573" s="321"/>
      <c r="CV573" s="321"/>
      <c r="CW573" s="321"/>
      <c r="CX573" s="321"/>
      <c r="CY573" s="321"/>
      <c r="CZ573" s="321"/>
    </row>
    <row r="574" s="416" customFormat="true" ht="25.15" customHeight="true" x14ac:dyDescent="0.2">
      <c r="C574" s="840" t="s">
        <v>237</v>
      </c>
      <c r="D574" s="837"/>
      <c r="E574" s="529">
        <v>-2.7653193792078735E-2</v>
      </c>
      <c r="F574" s="509"/>
      <c r="G574" s="509"/>
      <c r="H574" s="840" t="s">
        <v>246</v>
      </c>
      <c r="I574" s="837"/>
      <c r="J574" s="530">
        <v>-2.0434594548244183E-2</v>
      </c>
      <c r="K574" s="509"/>
      <c r="L574" s="509"/>
      <c r="M574" s="840" t="s">
        <v>246</v>
      </c>
      <c r="N574" s="837"/>
      <c r="O574" s="531">
        <v>-1.6839788883547039E-2</v>
      </c>
      <c r="P574" s="509"/>
      <c r="Q574" s="509"/>
      <c r="Z574" s="689"/>
      <c r="AA574" s="689"/>
      <c r="AB574" s="689"/>
      <c r="AC574" s="689"/>
      <c r="AD574" s="689"/>
      <c r="AE574" s="689"/>
      <c r="AF574" s="689"/>
      <c r="AG574" s="689"/>
      <c r="AH574" s="689"/>
      <c r="AI574" s="689"/>
      <c r="AJ574" s="689"/>
      <c r="AK574" s="689"/>
      <c r="AL574" s="689"/>
      <c r="AM574" s="689"/>
      <c r="AN574" s="689"/>
      <c r="AO574" s="689"/>
      <c r="AP574" s="689"/>
      <c r="AQ574" s="689"/>
      <c r="AR574" s="689"/>
      <c r="AS574" s="689"/>
      <c r="AT574" s="689"/>
      <c r="AU574" s="689"/>
      <c r="AV574" s="689"/>
      <c r="AW574" s="689"/>
      <c r="AX574" s="689"/>
      <c r="AY574" s="689"/>
      <c r="AZ574" s="689"/>
      <c r="BA574" s="320"/>
      <c r="BB574" s="371"/>
      <c r="BC574" s="320"/>
      <c r="BD574" s="320"/>
      <c r="BE574" s="320"/>
      <c r="BF574" s="320"/>
      <c r="BG574" s="320"/>
      <c r="BH574" s="320"/>
      <c r="BI574" s="320"/>
      <c r="BJ574" s="320"/>
      <c r="BK574" s="320"/>
      <c r="BL574" s="320"/>
      <c r="BM574" s="320"/>
      <c r="BN574" s="320"/>
      <c r="BO574" s="320"/>
      <c r="BP574" s="320"/>
      <c r="BQ574" s="320"/>
      <c r="BR574" s="320"/>
      <c r="BS574" s="320"/>
      <c r="BT574" s="320"/>
      <c r="BU574" s="320"/>
      <c r="BV574" s="320"/>
      <c r="BW574" s="320"/>
      <c r="BX574" s="320"/>
      <c r="BY574" s="320"/>
      <c r="BZ574" s="321"/>
      <c r="CA574" s="321"/>
      <c r="CB574" s="321"/>
      <c r="CC574" s="321"/>
      <c r="CD574" s="321"/>
      <c r="CE574" s="321"/>
      <c r="CF574" s="321"/>
      <c r="CG574" s="321"/>
      <c r="CH574" s="321"/>
      <c r="CI574" s="321"/>
      <c r="CJ574" s="321"/>
      <c r="CK574" s="321"/>
      <c r="CL574" s="321"/>
      <c r="CM574" s="321"/>
      <c r="CN574" s="321"/>
      <c r="CO574" s="321"/>
      <c r="CP574" s="321"/>
      <c r="CQ574" s="321"/>
      <c r="CR574" s="321"/>
      <c r="CS574" s="321"/>
      <c r="CT574" s="321"/>
      <c r="CU574" s="321"/>
      <c r="CV574" s="321"/>
      <c r="CW574" s="321"/>
      <c r="CX574" s="321"/>
      <c r="CY574" s="321"/>
      <c r="CZ574" s="321"/>
    </row>
    <row r="575" s="416" customFormat="true" ht="25.15" customHeight="true" x14ac:dyDescent="0.2">
      <c r="C575" s="840" t="s">
        <v>216</v>
      </c>
      <c r="D575" s="837"/>
      <c r="E575" s="529">
        <v>-7.3578971628238982E-2</v>
      </c>
      <c r="F575" s="509"/>
      <c r="G575" s="509"/>
      <c r="H575" s="840" t="s">
        <v>208</v>
      </c>
      <c r="I575" s="837"/>
      <c r="J575" s="530">
        <v>-9.3276877789227289E-2</v>
      </c>
      <c r="K575" s="509"/>
      <c r="L575" s="509"/>
      <c r="M575" s="840" t="s">
        <v>208</v>
      </c>
      <c r="N575" s="837"/>
      <c r="O575" s="531">
        <v>-5.5297559658270289E-2</v>
      </c>
      <c r="P575" s="509"/>
      <c r="Q575" s="509"/>
      <c r="Z575" s="689"/>
      <c r="AA575" s="689"/>
      <c r="AB575" s="689"/>
      <c r="AC575" s="689"/>
      <c r="AD575" s="689"/>
      <c r="AE575" s="689"/>
      <c r="AF575" s="689"/>
      <c r="AG575" s="689"/>
      <c r="AH575" s="689"/>
      <c r="AI575" s="689"/>
      <c r="AJ575" s="689"/>
      <c r="AK575" s="689"/>
      <c r="AL575" s="689"/>
      <c r="AM575" s="689"/>
      <c r="AN575" s="689"/>
      <c r="AO575" s="689"/>
      <c r="AP575" s="689"/>
      <c r="AQ575" s="689"/>
      <c r="AR575" s="689"/>
      <c r="AS575" s="689"/>
      <c r="AT575" s="689"/>
      <c r="AU575" s="689"/>
      <c r="AV575" s="689"/>
      <c r="AW575" s="689"/>
      <c r="AX575" s="689"/>
      <c r="AY575" s="689"/>
      <c r="AZ575" s="689"/>
      <c r="BA575" s="320"/>
      <c r="BB575" s="371"/>
      <c r="BC575" s="320"/>
      <c r="BD575" s="320"/>
      <c r="BE575" s="320"/>
      <c r="BF575" s="320"/>
      <c r="BG575" s="320"/>
      <c r="BH575" s="320"/>
      <c r="BI575" s="320"/>
      <c r="BJ575" s="320"/>
      <c r="BK575" s="320"/>
      <c r="BL575" s="320"/>
      <c r="BM575" s="320"/>
      <c r="BN575" s="320"/>
      <c r="BO575" s="320"/>
      <c r="BP575" s="320"/>
      <c r="BQ575" s="320"/>
      <c r="BR575" s="320"/>
      <c r="BS575" s="320"/>
      <c r="BT575" s="320"/>
      <c r="BU575" s="320"/>
      <c r="BV575" s="320"/>
      <c r="BW575" s="320"/>
      <c r="BX575" s="320"/>
      <c r="BY575" s="320"/>
      <c r="BZ575" s="321"/>
      <c r="CA575" s="321"/>
      <c r="CB575" s="321"/>
      <c r="CC575" s="321"/>
      <c r="CD575" s="321"/>
      <c r="CE575" s="321"/>
      <c r="CF575" s="321"/>
      <c r="CG575" s="321"/>
      <c r="CH575" s="321"/>
      <c r="CI575" s="321"/>
      <c r="CJ575" s="321"/>
      <c r="CK575" s="321"/>
      <c r="CL575" s="321"/>
      <c r="CM575" s="321"/>
      <c r="CN575" s="321"/>
      <c r="CO575" s="321"/>
      <c r="CP575" s="321"/>
      <c r="CQ575" s="321"/>
      <c r="CR575" s="321"/>
      <c r="CS575" s="321"/>
      <c r="CT575" s="321"/>
      <c r="CU575" s="321"/>
      <c r="CV575" s="321"/>
      <c r="CW575" s="321"/>
      <c r="CX575" s="321"/>
      <c r="CY575" s="321"/>
      <c r="CZ575" s="321"/>
    </row>
    <row r="576" s="416" customFormat="true" ht="25.15" customHeight="true" x14ac:dyDescent="0.2">
      <c r="C576" s="840" t="s">
        <v>228</v>
      </c>
      <c r="D576" s="837"/>
      <c r="E576" s="529">
        <v>-5.5689435986116177E-2</v>
      </c>
      <c r="F576" s="509"/>
      <c r="G576" s="509"/>
      <c r="H576" s="840" t="s">
        <v>224</v>
      </c>
      <c r="I576" s="837"/>
      <c r="J576" s="530">
        <v>-3.7029702976579766E-2</v>
      </c>
      <c r="K576" s="509"/>
      <c r="L576" s="509"/>
      <c r="M576" s="840" t="s">
        <v>224</v>
      </c>
      <c r="N576" s="837"/>
      <c r="O576" s="531">
        <v>-6.0635213666423486E-2</v>
      </c>
      <c r="P576" s="509"/>
      <c r="Q576" s="509"/>
      <c r="Z576" s="689"/>
      <c r="AA576" s="689"/>
      <c r="AB576" s="689"/>
      <c r="AC576" s="689"/>
      <c r="AD576" s="689"/>
      <c r="AE576" s="689"/>
      <c r="AF576" s="689"/>
      <c r="AG576" s="689"/>
      <c r="AH576" s="689"/>
      <c r="AI576" s="689"/>
      <c r="AJ576" s="689"/>
      <c r="AK576" s="689"/>
      <c r="AL576" s="689"/>
      <c r="AM576" s="689"/>
      <c r="AN576" s="689"/>
      <c r="AO576" s="689"/>
      <c r="AP576" s="689"/>
      <c r="AQ576" s="689"/>
      <c r="AR576" s="689"/>
      <c r="AS576" s="689"/>
      <c r="AT576" s="689"/>
      <c r="AU576" s="689"/>
      <c r="AV576" s="689"/>
      <c r="AW576" s="689"/>
      <c r="AX576" s="689"/>
      <c r="AY576" s="689"/>
      <c r="AZ576" s="689"/>
      <c r="BA576" s="320"/>
      <c r="BB576" s="371"/>
      <c r="BC576" s="320"/>
      <c r="BD576" s="320"/>
      <c r="BE576" s="320"/>
      <c r="BF576" s="320"/>
      <c r="BG576" s="320"/>
      <c r="BH576" s="320"/>
      <c r="BI576" s="320"/>
      <c r="BJ576" s="320"/>
      <c r="BK576" s="320"/>
      <c r="BL576" s="320"/>
      <c r="BM576" s="320"/>
      <c r="BN576" s="320"/>
      <c r="BO576" s="320"/>
      <c r="BP576" s="320"/>
      <c r="BQ576" s="320"/>
      <c r="BR576" s="320"/>
      <c r="BS576" s="320"/>
      <c r="BT576" s="320"/>
      <c r="BU576" s="320"/>
      <c r="BV576" s="320"/>
      <c r="BW576" s="320"/>
      <c r="BX576" s="320"/>
      <c r="BY576" s="320"/>
      <c r="BZ576" s="321"/>
      <c r="CA576" s="321"/>
      <c r="CB576" s="321"/>
      <c r="CC576" s="321"/>
      <c r="CD576" s="321"/>
      <c r="CE576" s="321"/>
      <c r="CF576" s="321"/>
      <c r="CG576" s="321"/>
      <c r="CH576" s="321"/>
      <c r="CI576" s="321"/>
      <c r="CJ576" s="321"/>
      <c r="CK576" s="321"/>
      <c r="CL576" s="321"/>
      <c r="CM576" s="321"/>
      <c r="CN576" s="321"/>
      <c r="CO576" s="321"/>
      <c r="CP576" s="321"/>
      <c r="CQ576" s="321"/>
      <c r="CR576" s="321"/>
      <c r="CS576" s="321"/>
      <c r="CT576" s="321"/>
      <c r="CU576" s="321"/>
      <c r="CV576" s="321"/>
      <c r="CW576" s="321"/>
      <c r="CX576" s="321"/>
      <c r="CY576" s="321"/>
      <c r="CZ576" s="321"/>
    </row>
    <row r="577" s="416" customFormat="true" ht="25.15" customHeight="true" x14ac:dyDescent="0.2">
      <c r="C577" s="840" t="s">
        <v>267</v>
      </c>
      <c r="D577" s="837"/>
      <c r="E577" s="529">
        <v>-1.4423420469810344E-3</v>
      </c>
      <c r="F577" s="509"/>
      <c r="G577" s="509"/>
      <c r="H577" s="840" t="s">
        <v>225</v>
      </c>
      <c r="I577" s="837"/>
      <c r="J577" s="530">
        <v>6.703590747529858E-3</v>
      </c>
      <c r="K577" s="509"/>
      <c r="L577" s="509"/>
      <c r="M577" s="840" t="s">
        <v>225</v>
      </c>
      <c r="N577" s="837"/>
      <c r="O577" s="531">
        <v>-5.7361812527335639E-2</v>
      </c>
      <c r="P577" s="509"/>
      <c r="Q577" s="509"/>
      <c r="Z577" s="689"/>
      <c r="AA577" s="689"/>
      <c r="AB577" s="689"/>
      <c r="AC577" s="689"/>
      <c r="AD577" s="689"/>
      <c r="AE577" s="689"/>
      <c r="AF577" s="689"/>
      <c r="AG577" s="689"/>
      <c r="AH577" s="689"/>
      <c r="AI577" s="689"/>
      <c r="AJ577" s="689"/>
      <c r="AK577" s="689"/>
      <c r="AL577" s="689"/>
      <c r="AM577" s="689"/>
      <c r="AN577" s="689"/>
      <c r="AO577" s="689"/>
      <c r="AP577" s="689"/>
      <c r="AQ577" s="689"/>
      <c r="AR577" s="689"/>
      <c r="AS577" s="689"/>
      <c r="AT577" s="689"/>
      <c r="AU577" s="689"/>
      <c r="AV577" s="689"/>
      <c r="AW577" s="689"/>
      <c r="AX577" s="689"/>
      <c r="AY577" s="689"/>
      <c r="AZ577" s="689"/>
      <c r="BA577" s="320"/>
      <c r="BB577" s="371"/>
      <c r="BC577" s="320"/>
      <c r="BD577" s="320"/>
      <c r="BE577" s="320"/>
      <c r="BF577" s="320"/>
      <c r="BG577" s="320"/>
      <c r="BH577" s="320"/>
      <c r="BI577" s="320"/>
      <c r="BJ577" s="320"/>
      <c r="BK577" s="320"/>
      <c r="BL577" s="320"/>
      <c r="BM577" s="320"/>
      <c r="BN577" s="320"/>
      <c r="BO577" s="320"/>
      <c r="BP577" s="320"/>
      <c r="BQ577" s="320"/>
      <c r="BR577" s="320"/>
      <c r="BS577" s="320"/>
      <c r="BT577" s="320"/>
      <c r="BU577" s="320"/>
      <c r="BV577" s="320"/>
      <c r="BW577" s="320"/>
      <c r="BX577" s="320"/>
      <c r="BY577" s="320"/>
      <c r="BZ577" s="321"/>
      <c r="CA577" s="321"/>
      <c r="CB577" s="321"/>
      <c r="CC577" s="321"/>
      <c r="CD577" s="321"/>
      <c r="CE577" s="321"/>
      <c r="CF577" s="321"/>
      <c r="CG577" s="321"/>
      <c r="CH577" s="321"/>
      <c r="CI577" s="321"/>
      <c r="CJ577" s="321"/>
      <c r="CK577" s="321"/>
      <c r="CL577" s="321"/>
      <c r="CM577" s="321"/>
      <c r="CN577" s="321"/>
      <c r="CO577" s="321"/>
      <c r="CP577" s="321"/>
      <c r="CQ577" s="321"/>
      <c r="CR577" s="321"/>
      <c r="CS577" s="321"/>
      <c r="CT577" s="321"/>
      <c r="CU577" s="321"/>
      <c r="CV577" s="321"/>
      <c r="CW577" s="321"/>
      <c r="CX577" s="321"/>
      <c r="CY577" s="321"/>
      <c r="CZ577" s="321"/>
    </row>
    <row r="578" s="416" customFormat="true" ht="25.15" customHeight="true" x14ac:dyDescent="0.2">
      <c r="C578" s="840" t="s">
        <v>258</v>
      </c>
      <c r="D578" s="837"/>
      <c r="E578" s="529">
        <v>-5.309856593954501E-3</v>
      </c>
      <c r="F578" s="509"/>
      <c r="G578" s="509"/>
      <c r="H578" s="840" t="s">
        <v>254</v>
      </c>
      <c r="I578" s="837"/>
      <c r="J578" s="530">
        <v>9.2216103064086292E-3</v>
      </c>
      <c r="K578" s="509"/>
      <c r="L578" s="509"/>
      <c r="M578" s="840" t="s">
        <v>254</v>
      </c>
      <c r="N578" s="837"/>
      <c r="O578" s="531">
        <v>9.4480210524151651E-3</v>
      </c>
      <c r="P578" s="509"/>
      <c r="Q578" s="509"/>
      <c r="Z578" s="689"/>
      <c r="AA578" s="689"/>
      <c r="AB578" s="689"/>
      <c r="AC578" s="689"/>
      <c r="AD578" s="689"/>
      <c r="AE578" s="689"/>
      <c r="AF578" s="689"/>
      <c r="AG578" s="689"/>
      <c r="AH578" s="689"/>
      <c r="AI578" s="689"/>
      <c r="AJ578" s="689"/>
      <c r="AK578" s="689"/>
      <c r="AL578" s="689"/>
      <c r="AM578" s="689"/>
      <c r="AN578" s="689"/>
      <c r="AO578" s="689"/>
      <c r="AP578" s="689"/>
      <c r="AQ578" s="689"/>
      <c r="AR578" s="689"/>
      <c r="AS578" s="689"/>
      <c r="AT578" s="689"/>
      <c r="AU578" s="689"/>
      <c r="AV578" s="689"/>
      <c r="AW578" s="689"/>
      <c r="AX578" s="689"/>
      <c r="AY578" s="689"/>
      <c r="AZ578" s="689"/>
      <c r="BA578" s="320"/>
      <c r="BB578" s="371"/>
      <c r="BC578" s="320"/>
      <c r="BD578" s="320"/>
      <c r="BE578" s="320"/>
      <c r="BF578" s="320"/>
      <c r="BG578" s="320"/>
      <c r="BH578" s="320"/>
      <c r="BI578" s="320"/>
      <c r="BJ578" s="320"/>
      <c r="BK578" s="320"/>
      <c r="BL578" s="320"/>
      <c r="BM578" s="320"/>
      <c r="BN578" s="320"/>
      <c r="BO578" s="320"/>
      <c r="BP578" s="320"/>
      <c r="BQ578" s="320"/>
      <c r="BR578" s="320"/>
      <c r="BS578" s="320"/>
      <c r="BT578" s="320"/>
      <c r="BU578" s="320"/>
      <c r="BV578" s="320"/>
      <c r="BW578" s="320"/>
      <c r="BX578" s="320"/>
      <c r="BY578" s="320"/>
      <c r="BZ578" s="321"/>
      <c r="CA578" s="321"/>
      <c r="CB578" s="321"/>
      <c r="CC578" s="321"/>
      <c r="CD578" s="321"/>
      <c r="CE578" s="321"/>
      <c r="CF578" s="321"/>
      <c r="CG578" s="321"/>
      <c r="CH578" s="321"/>
      <c r="CI578" s="321"/>
      <c r="CJ578" s="321"/>
      <c r="CK578" s="321"/>
      <c r="CL578" s="321"/>
      <c r="CM578" s="321"/>
      <c r="CN578" s="321"/>
      <c r="CO578" s="321"/>
      <c r="CP578" s="321"/>
      <c r="CQ578" s="321"/>
      <c r="CR578" s="321"/>
      <c r="CS578" s="321"/>
      <c r="CT578" s="321"/>
      <c r="CU578" s="321"/>
      <c r="CV578" s="321"/>
      <c r="CW578" s="321"/>
      <c r="CX578" s="321"/>
      <c r="CY578" s="321"/>
      <c r="CZ578" s="321"/>
    </row>
    <row r="579" s="416" customFormat="true" ht="25.15" customHeight="true" x14ac:dyDescent="0.2">
      <c r="C579" s="840" t="s">
        <v>260</v>
      </c>
      <c r="D579" s="837"/>
      <c r="E579" s="529">
        <v>2.641746554843396E-3</v>
      </c>
      <c r="F579" s="509"/>
      <c r="G579" s="509"/>
      <c r="H579" s="840" t="s">
        <v>222</v>
      </c>
      <c r="I579" s="837"/>
      <c r="J579" s="530">
        <v>6.428571030345652E-2</v>
      </c>
      <c r="K579" s="509"/>
      <c r="L579" s="509"/>
      <c r="M579" s="840" t="s">
        <v>222</v>
      </c>
      <c r="N579" s="837"/>
      <c r="O579" s="531">
        <v>7.1431832742853921E-3</v>
      </c>
      <c r="P579" s="509"/>
      <c r="Q579" s="509"/>
      <c r="Z579" s="689"/>
      <c r="AA579" s="689"/>
      <c r="AB579" s="689"/>
      <c r="AC579" s="689"/>
      <c r="AD579" s="689"/>
      <c r="AE579" s="689"/>
      <c r="AF579" s="689"/>
      <c r="AG579" s="689"/>
      <c r="AH579" s="689"/>
      <c r="AI579" s="689"/>
      <c r="AJ579" s="689"/>
      <c r="AK579" s="689"/>
      <c r="AL579" s="689"/>
      <c r="AM579" s="689"/>
      <c r="AN579" s="689"/>
      <c r="AO579" s="689"/>
      <c r="AP579" s="689"/>
      <c r="AQ579" s="689"/>
      <c r="AR579" s="689"/>
      <c r="AS579" s="689"/>
      <c r="AT579" s="689"/>
      <c r="AU579" s="689"/>
      <c r="AV579" s="689"/>
      <c r="AW579" s="689"/>
      <c r="AX579" s="689"/>
      <c r="AY579" s="689"/>
      <c r="AZ579" s="689"/>
      <c r="BA579" s="320"/>
      <c r="BB579" s="371"/>
      <c r="BC579" s="320"/>
      <c r="BD579" s="320"/>
      <c r="BE579" s="320"/>
      <c r="BF579" s="320"/>
      <c r="BG579" s="320"/>
      <c r="BH579" s="320"/>
      <c r="BI579" s="320"/>
      <c r="BJ579" s="320"/>
      <c r="BK579" s="320"/>
      <c r="BL579" s="320"/>
      <c r="BM579" s="320"/>
      <c r="BN579" s="320"/>
      <c r="BO579" s="320"/>
      <c r="BP579" s="320"/>
      <c r="BQ579" s="320"/>
      <c r="BR579" s="320"/>
      <c r="BS579" s="320"/>
      <c r="BT579" s="320"/>
      <c r="BU579" s="320"/>
      <c r="BV579" s="320"/>
      <c r="BW579" s="320"/>
      <c r="BX579" s="320"/>
      <c r="BY579" s="320"/>
      <c r="BZ579" s="321"/>
      <c r="CA579" s="321"/>
      <c r="CB579" s="321"/>
      <c r="CC579" s="321"/>
      <c r="CD579" s="321"/>
      <c r="CE579" s="321"/>
      <c r="CF579" s="321"/>
      <c r="CG579" s="321"/>
      <c r="CH579" s="321"/>
      <c r="CI579" s="321"/>
      <c r="CJ579" s="321"/>
      <c r="CK579" s="321"/>
      <c r="CL579" s="321"/>
      <c r="CM579" s="321"/>
      <c r="CN579" s="321"/>
      <c r="CO579" s="321"/>
      <c r="CP579" s="321"/>
      <c r="CQ579" s="321"/>
      <c r="CR579" s="321"/>
      <c r="CS579" s="321"/>
      <c r="CT579" s="321"/>
      <c r="CU579" s="321"/>
      <c r="CV579" s="321"/>
      <c r="CW579" s="321"/>
      <c r="CX579" s="321"/>
      <c r="CY579" s="321"/>
      <c r="CZ579" s="321"/>
    </row>
    <row r="580" s="416" customFormat="true" ht="25.15" customHeight="true" x14ac:dyDescent="0.2">
      <c r="C580" s="840" t="s">
        <v>259</v>
      </c>
      <c r="D580" s="837"/>
      <c r="E580" s="529">
        <v>4.9011544902466475E-3</v>
      </c>
      <c r="F580" s="509"/>
      <c r="G580" s="509"/>
      <c r="H580" s="840" t="s">
        <v>249</v>
      </c>
      <c r="I580" s="837"/>
      <c r="J580" s="530">
        <v>8.9446968318598052E-3</v>
      </c>
      <c r="K580" s="509"/>
      <c r="L580" s="509"/>
      <c r="M580" s="840" t="s">
        <v>249</v>
      </c>
      <c r="N580" s="837"/>
      <c r="O580" s="531">
        <v>-2.1835998732483038E-2</v>
      </c>
      <c r="P580" s="509"/>
      <c r="Q580" s="509"/>
      <c r="Z580" s="689"/>
      <c r="AA580" s="689"/>
      <c r="AB580" s="689"/>
      <c r="AC580" s="689"/>
      <c r="AD580" s="689"/>
      <c r="AE580" s="689"/>
      <c r="AF580" s="689"/>
      <c r="AG580" s="689"/>
      <c r="AH580" s="689"/>
      <c r="AI580" s="689"/>
      <c r="AJ580" s="689"/>
      <c r="AK580" s="689"/>
      <c r="AL580" s="689"/>
      <c r="AM580" s="689"/>
      <c r="AN580" s="689"/>
      <c r="AO580" s="689"/>
      <c r="AP580" s="689"/>
      <c r="AQ580" s="689"/>
      <c r="AR580" s="689"/>
      <c r="AS580" s="689"/>
      <c r="AT580" s="689"/>
      <c r="AU580" s="689"/>
      <c r="AV580" s="689"/>
      <c r="AW580" s="689"/>
      <c r="AX580" s="689"/>
      <c r="AY580" s="689"/>
      <c r="AZ580" s="689"/>
      <c r="BA580" s="320"/>
      <c r="BB580" s="371"/>
      <c r="BC580" s="320"/>
      <c r="BD580" s="320"/>
      <c r="BE580" s="320"/>
      <c r="BF580" s="320"/>
      <c r="BG580" s="320"/>
      <c r="BH580" s="320"/>
      <c r="BI580" s="320"/>
      <c r="BJ580" s="320"/>
      <c r="BK580" s="320"/>
      <c r="BL580" s="320"/>
      <c r="BM580" s="320"/>
      <c r="BN580" s="320"/>
      <c r="BO580" s="320"/>
      <c r="BP580" s="320"/>
      <c r="BQ580" s="320"/>
      <c r="BR580" s="320"/>
      <c r="BS580" s="320"/>
      <c r="BT580" s="320"/>
      <c r="BU580" s="320"/>
      <c r="BV580" s="320"/>
      <c r="BW580" s="320"/>
      <c r="BX580" s="320"/>
      <c r="BY580" s="320"/>
      <c r="BZ580" s="321"/>
      <c r="CA580" s="321"/>
      <c r="CB580" s="321"/>
      <c r="CC580" s="321"/>
      <c r="CD580" s="321"/>
      <c r="CE580" s="321"/>
      <c r="CF580" s="321"/>
      <c r="CG580" s="321"/>
      <c r="CH580" s="321"/>
      <c r="CI580" s="321"/>
      <c r="CJ580" s="321"/>
      <c r="CK580" s="321"/>
      <c r="CL580" s="321"/>
      <c r="CM580" s="321"/>
      <c r="CN580" s="321"/>
      <c r="CO580" s="321"/>
      <c r="CP580" s="321"/>
      <c r="CQ580" s="321"/>
      <c r="CR580" s="321"/>
      <c r="CS580" s="321"/>
      <c r="CT580" s="321"/>
      <c r="CU580" s="321"/>
      <c r="CV580" s="321"/>
      <c r="CW580" s="321"/>
      <c r="CX580" s="321"/>
      <c r="CY580" s="321"/>
      <c r="CZ580" s="321"/>
    </row>
    <row r="581" s="416" customFormat="true" ht="25.15" customHeight="true" x14ac:dyDescent="0.2">
      <c r="C581" s="840" t="s">
        <v>201</v>
      </c>
      <c r="D581" s="837"/>
      <c r="E581" s="529">
        <v>4.6929116897569269E-2</v>
      </c>
      <c r="F581" s="509"/>
      <c r="G581" s="509"/>
      <c r="H581" s="840" t="s">
        <v>230</v>
      </c>
      <c r="I581" s="837"/>
      <c r="J581" s="530">
        <v>5.0196988350294909E-2</v>
      </c>
      <c r="K581" s="509"/>
      <c r="L581" s="509"/>
      <c r="M581" s="840" t="s">
        <v>230</v>
      </c>
      <c r="N581" s="837"/>
      <c r="O581" s="531">
        <v>5.3874822133282804E-2</v>
      </c>
      <c r="P581" s="509"/>
      <c r="Q581" s="509"/>
      <c r="Z581" s="689"/>
      <c r="AA581" s="689"/>
      <c r="AB581" s="689"/>
      <c r="AC581" s="689"/>
      <c r="AD581" s="689"/>
      <c r="AE581" s="689"/>
      <c r="AF581" s="689"/>
      <c r="AG581" s="689"/>
      <c r="AH581" s="689"/>
      <c r="AI581" s="689"/>
      <c r="AJ581" s="689"/>
      <c r="AK581" s="689"/>
      <c r="AL581" s="689"/>
      <c r="AM581" s="689"/>
      <c r="AN581" s="689"/>
      <c r="AO581" s="689"/>
      <c r="AP581" s="689"/>
      <c r="AQ581" s="689"/>
      <c r="AR581" s="689"/>
      <c r="AS581" s="689"/>
      <c r="AT581" s="689"/>
      <c r="AU581" s="689"/>
      <c r="AV581" s="689"/>
      <c r="AW581" s="689"/>
      <c r="AX581" s="689"/>
      <c r="AY581" s="689"/>
      <c r="AZ581" s="689"/>
      <c r="BA581" s="320"/>
      <c r="BB581" s="371"/>
      <c r="BC581" s="320"/>
      <c r="BD581" s="320"/>
      <c r="BE581" s="320"/>
      <c r="BF581" s="320"/>
      <c r="BG581" s="320"/>
      <c r="BH581" s="320"/>
      <c r="BI581" s="320"/>
      <c r="BJ581" s="320"/>
      <c r="BK581" s="320"/>
      <c r="BL581" s="320"/>
      <c r="BM581" s="320"/>
      <c r="BN581" s="320"/>
      <c r="BO581" s="320"/>
      <c r="BP581" s="320"/>
      <c r="BQ581" s="320"/>
      <c r="BR581" s="320"/>
      <c r="BS581" s="320"/>
      <c r="BT581" s="320"/>
      <c r="BU581" s="320"/>
      <c r="BV581" s="320"/>
      <c r="BW581" s="320"/>
      <c r="BX581" s="320"/>
      <c r="BY581" s="320"/>
      <c r="BZ581" s="321"/>
      <c r="CA581" s="321"/>
      <c r="CB581" s="321"/>
      <c r="CC581" s="321"/>
      <c r="CD581" s="321"/>
      <c r="CE581" s="321"/>
      <c r="CF581" s="321"/>
      <c r="CG581" s="321"/>
      <c r="CH581" s="321"/>
      <c r="CI581" s="321"/>
      <c r="CJ581" s="321"/>
      <c r="CK581" s="321"/>
      <c r="CL581" s="321"/>
      <c r="CM581" s="321"/>
      <c r="CN581" s="321"/>
      <c r="CO581" s="321"/>
      <c r="CP581" s="321"/>
      <c r="CQ581" s="321"/>
      <c r="CR581" s="321"/>
      <c r="CS581" s="321"/>
      <c r="CT581" s="321"/>
      <c r="CU581" s="321"/>
      <c r="CV581" s="321"/>
      <c r="CW581" s="321"/>
      <c r="CX581" s="321"/>
      <c r="CY581" s="321"/>
      <c r="CZ581" s="321"/>
    </row>
    <row r="582" s="416" customFormat="true" ht="25.15" customHeight="true" x14ac:dyDescent="0.2">
      <c r="C582" s="840" t="s">
        <v>233</v>
      </c>
      <c r="D582" s="837"/>
      <c r="E582" s="529">
        <v>-6.6886576168313071E-3</v>
      </c>
      <c r="F582" s="509"/>
      <c r="G582" s="509"/>
      <c r="H582" s="840" t="s">
        <v>239</v>
      </c>
      <c r="I582" s="837"/>
      <c r="J582" s="530">
        <v>2.3500206460678234E-2</v>
      </c>
      <c r="K582" s="509"/>
      <c r="L582" s="509"/>
      <c r="M582" s="840" t="s">
        <v>239</v>
      </c>
      <c r="N582" s="837"/>
      <c r="O582" s="531">
        <v>-2.9583586998671352E-2</v>
      </c>
      <c r="P582" s="509"/>
      <c r="Q582" s="509"/>
      <c r="Z582" s="689"/>
      <c r="AA582" s="689"/>
      <c r="AB582" s="689"/>
      <c r="AC582" s="689"/>
      <c r="AD582" s="689"/>
      <c r="AE582" s="689"/>
      <c r="AF582" s="689"/>
      <c r="AG582" s="689"/>
      <c r="AH582" s="689"/>
      <c r="AI582" s="689"/>
      <c r="AJ582" s="689"/>
      <c r="AK582" s="689"/>
      <c r="AL582" s="689"/>
      <c r="AM582" s="689"/>
      <c r="AN582" s="689"/>
      <c r="AO582" s="689"/>
      <c r="AP582" s="689"/>
      <c r="AQ582" s="689"/>
      <c r="AR582" s="689"/>
      <c r="AS582" s="689"/>
      <c r="AT582" s="689"/>
      <c r="AU582" s="689"/>
      <c r="AV582" s="689"/>
      <c r="AW582" s="689"/>
      <c r="AX582" s="689"/>
      <c r="AY582" s="689"/>
      <c r="AZ582" s="689"/>
      <c r="BA582" s="320"/>
      <c r="BB582" s="371"/>
      <c r="BC582" s="320"/>
      <c r="BD582" s="320"/>
      <c r="BE582" s="320"/>
      <c r="BF582" s="320"/>
      <c r="BG582" s="320"/>
      <c r="BH582" s="320"/>
      <c r="BI582" s="320"/>
      <c r="BJ582" s="320"/>
      <c r="BK582" s="320"/>
      <c r="BL582" s="320"/>
      <c r="BM582" s="320"/>
      <c r="BN582" s="320"/>
      <c r="BO582" s="320"/>
      <c r="BP582" s="320"/>
      <c r="BQ582" s="320"/>
      <c r="BR582" s="320"/>
      <c r="BS582" s="320"/>
      <c r="BT582" s="320"/>
      <c r="BU582" s="320"/>
      <c r="BV582" s="320"/>
      <c r="BW582" s="320"/>
      <c r="BX582" s="320"/>
      <c r="BY582" s="320"/>
      <c r="BZ582" s="321"/>
      <c r="CA582" s="321"/>
      <c r="CB582" s="321"/>
      <c r="CC582" s="321"/>
      <c r="CD582" s="321"/>
      <c r="CE582" s="321"/>
      <c r="CF582" s="321"/>
      <c r="CG582" s="321"/>
      <c r="CH582" s="321"/>
      <c r="CI582" s="321"/>
      <c r="CJ582" s="321"/>
      <c r="CK582" s="321"/>
      <c r="CL582" s="321"/>
      <c r="CM582" s="321"/>
      <c r="CN582" s="321"/>
      <c r="CO582" s="321"/>
      <c r="CP582" s="321"/>
      <c r="CQ582" s="321"/>
      <c r="CR582" s="321"/>
      <c r="CS582" s="321"/>
      <c r="CT582" s="321"/>
      <c r="CU582" s="321"/>
      <c r="CV582" s="321"/>
      <c r="CW582" s="321"/>
      <c r="CX582" s="321"/>
      <c r="CY582" s="321"/>
      <c r="CZ582" s="321"/>
    </row>
    <row r="583" s="416" customFormat="true" ht="25.15" customHeight="true" x14ac:dyDescent="0.2">
      <c r="C583" s="840" t="s">
        <v>247</v>
      </c>
      <c r="D583" s="837"/>
      <c r="E583" s="529">
        <v>-1.2800954197044849E-2</v>
      </c>
      <c r="F583" s="509"/>
      <c r="G583" s="509"/>
      <c r="H583" s="840" t="s">
        <v>244</v>
      </c>
      <c r="I583" s="837"/>
      <c r="J583" s="530">
        <v>8.3400521368440072E-3</v>
      </c>
      <c r="K583" s="509"/>
      <c r="L583" s="509"/>
      <c r="M583" s="840" t="s">
        <v>244</v>
      </c>
      <c r="N583" s="837"/>
      <c r="O583" s="531">
        <v>-3.2071725915920161E-2</v>
      </c>
      <c r="P583" s="509"/>
      <c r="Q583" s="509"/>
      <c r="Z583" s="689"/>
      <c r="AA583" s="689"/>
      <c r="AB583" s="689"/>
      <c r="AC583" s="689"/>
      <c r="AD583" s="689"/>
      <c r="AE583" s="689"/>
      <c r="AF583" s="689"/>
      <c r="AG583" s="689"/>
      <c r="AH583" s="689"/>
      <c r="AI583" s="689"/>
      <c r="AJ583" s="689"/>
      <c r="AK583" s="689"/>
      <c r="AL583" s="689"/>
      <c r="AM583" s="689"/>
      <c r="AN583" s="689"/>
      <c r="AO583" s="689"/>
      <c r="AP583" s="689"/>
      <c r="AQ583" s="689"/>
      <c r="AR583" s="689"/>
      <c r="AS583" s="689"/>
      <c r="AT583" s="689"/>
      <c r="AU583" s="689"/>
      <c r="AV583" s="689"/>
      <c r="AW583" s="689"/>
      <c r="AX583" s="689"/>
      <c r="AY583" s="689"/>
      <c r="AZ583" s="689"/>
      <c r="BA583" s="320"/>
      <c r="BB583" s="371"/>
      <c r="BC583" s="320"/>
      <c r="BD583" s="320"/>
      <c r="BE583" s="320"/>
      <c r="BF583" s="320"/>
      <c r="BG583" s="320"/>
      <c r="BH583" s="320"/>
      <c r="BI583" s="320"/>
      <c r="BJ583" s="320"/>
      <c r="BK583" s="320"/>
      <c r="BL583" s="320"/>
      <c r="BM583" s="320"/>
      <c r="BN583" s="320"/>
      <c r="BO583" s="320"/>
      <c r="BP583" s="320"/>
      <c r="BQ583" s="320"/>
      <c r="BR583" s="320"/>
      <c r="BS583" s="320"/>
      <c r="BT583" s="320"/>
      <c r="BU583" s="320"/>
      <c r="BV583" s="320"/>
      <c r="BW583" s="320"/>
      <c r="BX583" s="320"/>
      <c r="BY583" s="320"/>
      <c r="BZ583" s="321"/>
      <c r="CA583" s="321"/>
      <c r="CB583" s="321"/>
      <c r="CC583" s="321"/>
      <c r="CD583" s="321"/>
      <c r="CE583" s="321"/>
      <c r="CF583" s="321"/>
      <c r="CG583" s="321"/>
      <c r="CH583" s="321"/>
      <c r="CI583" s="321"/>
      <c r="CJ583" s="321"/>
      <c r="CK583" s="321"/>
      <c r="CL583" s="321"/>
      <c r="CM583" s="321"/>
      <c r="CN583" s="321"/>
      <c r="CO583" s="321"/>
      <c r="CP583" s="321"/>
      <c r="CQ583" s="321"/>
      <c r="CR583" s="321"/>
      <c r="CS583" s="321"/>
      <c r="CT583" s="321"/>
      <c r="CU583" s="321"/>
      <c r="CV583" s="321"/>
      <c r="CW583" s="321"/>
      <c r="CX583" s="321"/>
      <c r="CY583" s="321"/>
      <c r="CZ583" s="321"/>
    </row>
    <row r="584" s="416" customFormat="true" ht="25.15" customHeight="true" x14ac:dyDescent="0.2">
      <c r="C584" s="840" t="s">
        <v>269</v>
      </c>
      <c r="D584" s="837"/>
      <c r="E584" s="529">
        <v>9.4310840289472573E-4</v>
      </c>
      <c r="F584" s="509"/>
      <c r="G584" s="509"/>
      <c r="H584" s="840" t="s">
        <v>265</v>
      </c>
      <c r="I584" s="837"/>
      <c r="J584" s="530">
        <v>-2.3450536822983456E-3</v>
      </c>
      <c r="K584" s="509"/>
      <c r="L584" s="509"/>
      <c r="M584" s="840" t="s">
        <v>265</v>
      </c>
      <c r="N584" s="837"/>
      <c r="O584" s="531">
        <v>-5.6337867535012198E-4</v>
      </c>
      <c r="P584" s="509"/>
      <c r="Q584" s="509"/>
      <c r="Z584" s="689"/>
      <c r="AA584" s="689"/>
      <c r="AB584" s="689"/>
      <c r="AC584" s="689"/>
      <c r="AD584" s="689"/>
      <c r="AE584" s="689"/>
      <c r="AF584" s="689"/>
      <c r="AG584" s="689"/>
      <c r="AH584" s="689"/>
      <c r="AI584" s="689"/>
      <c r="AJ584" s="689"/>
      <c r="AK584" s="689"/>
      <c r="AL584" s="689"/>
      <c r="AM584" s="689"/>
      <c r="AN584" s="689"/>
      <c r="AO584" s="689"/>
      <c r="AP584" s="689"/>
      <c r="AQ584" s="689"/>
      <c r="AR584" s="689"/>
      <c r="AS584" s="689"/>
      <c r="AT584" s="689"/>
      <c r="AU584" s="689"/>
      <c r="AV584" s="689"/>
      <c r="AW584" s="689"/>
      <c r="AX584" s="689"/>
      <c r="AY584" s="689"/>
      <c r="AZ584" s="689"/>
      <c r="BA584" s="320"/>
      <c r="BB584" s="371"/>
      <c r="BC584" s="320"/>
      <c r="BD584" s="320"/>
      <c r="BE584" s="320"/>
      <c r="BF584" s="320"/>
      <c r="BG584" s="320"/>
      <c r="BH584" s="320"/>
      <c r="BI584" s="320"/>
      <c r="BJ584" s="320"/>
      <c r="BK584" s="320"/>
      <c r="BL584" s="320"/>
      <c r="BM584" s="320"/>
      <c r="BN584" s="320"/>
      <c r="BO584" s="320"/>
      <c r="BP584" s="320"/>
      <c r="BQ584" s="320"/>
      <c r="BR584" s="320"/>
      <c r="BS584" s="320"/>
      <c r="BT584" s="320"/>
      <c r="BU584" s="320"/>
      <c r="BV584" s="320"/>
      <c r="BW584" s="320"/>
      <c r="BX584" s="320"/>
      <c r="BY584" s="320"/>
      <c r="BZ584" s="321"/>
      <c r="CA584" s="321"/>
      <c r="CB584" s="321"/>
      <c r="CC584" s="321"/>
      <c r="CD584" s="321"/>
      <c r="CE584" s="321"/>
      <c r="CF584" s="321"/>
      <c r="CG584" s="321"/>
      <c r="CH584" s="321"/>
      <c r="CI584" s="321"/>
      <c r="CJ584" s="321"/>
      <c r="CK584" s="321"/>
      <c r="CL584" s="321"/>
      <c r="CM584" s="321"/>
      <c r="CN584" s="321"/>
      <c r="CO584" s="321"/>
      <c r="CP584" s="321"/>
      <c r="CQ584" s="321"/>
      <c r="CR584" s="321"/>
      <c r="CS584" s="321"/>
      <c r="CT584" s="321"/>
      <c r="CU584" s="321"/>
      <c r="CV584" s="321"/>
      <c r="CW584" s="321"/>
      <c r="CX584" s="321"/>
      <c r="CY584" s="321"/>
      <c r="CZ584" s="321"/>
    </row>
    <row r="585" s="416" customFormat="true" ht="25.15" customHeight="true" x14ac:dyDescent="0.2">
      <c r="C585" s="840" t="s">
        <v>243</v>
      </c>
      <c r="D585" s="837"/>
      <c r="E585" s="529">
        <v>-2.0607611367435309E-2</v>
      </c>
      <c r="F585" s="509"/>
      <c r="G585" s="509"/>
      <c r="H585" s="840" t="s">
        <v>261</v>
      </c>
      <c r="I585" s="837"/>
      <c r="J585" s="530">
        <v>5.4506571640702151E-3</v>
      </c>
      <c r="K585" s="509"/>
      <c r="L585" s="509"/>
      <c r="M585" s="840" t="s">
        <v>261</v>
      </c>
      <c r="N585" s="837"/>
      <c r="O585" s="531">
        <v>2.5112238580076432E-3</v>
      </c>
      <c r="P585" s="509"/>
      <c r="Q585" s="509"/>
      <c r="Z585" s="689"/>
      <c r="AA585" s="689"/>
      <c r="AB585" s="689"/>
      <c r="AC585" s="689"/>
      <c r="AD585" s="689"/>
      <c r="AE585" s="689"/>
      <c r="AF585" s="689"/>
      <c r="AG585" s="689"/>
      <c r="AH585" s="689"/>
      <c r="AI585" s="689"/>
      <c r="AJ585" s="689"/>
      <c r="AK585" s="689"/>
      <c r="AL585" s="689"/>
      <c r="AM585" s="689"/>
      <c r="AN585" s="689"/>
      <c r="AO585" s="689"/>
      <c r="AP585" s="689"/>
      <c r="AQ585" s="689"/>
      <c r="AR585" s="689"/>
      <c r="AS585" s="689"/>
      <c r="AT585" s="689"/>
      <c r="AU585" s="689"/>
      <c r="AV585" s="689"/>
      <c r="AW585" s="689"/>
      <c r="AX585" s="689"/>
      <c r="AY585" s="689"/>
      <c r="AZ585" s="689"/>
      <c r="BA585" s="320"/>
      <c r="BB585" s="371"/>
      <c r="BC585" s="320"/>
      <c r="BD585" s="320"/>
      <c r="BE585" s="320"/>
      <c r="BF585" s="320"/>
      <c r="BG585" s="320"/>
      <c r="BH585" s="320"/>
      <c r="BI585" s="320"/>
      <c r="BJ585" s="320"/>
      <c r="BK585" s="320"/>
      <c r="BL585" s="320"/>
      <c r="BM585" s="320"/>
      <c r="BN585" s="320"/>
      <c r="BO585" s="320"/>
      <c r="BP585" s="320"/>
      <c r="BQ585" s="320"/>
      <c r="BR585" s="320"/>
      <c r="BS585" s="320"/>
      <c r="BT585" s="320"/>
      <c r="BU585" s="320"/>
      <c r="BV585" s="320"/>
      <c r="BW585" s="320"/>
      <c r="BX585" s="320"/>
      <c r="BY585" s="320"/>
      <c r="BZ585" s="321"/>
      <c r="CA585" s="321"/>
      <c r="CB585" s="321"/>
      <c r="CC585" s="321"/>
      <c r="CD585" s="321"/>
      <c r="CE585" s="321"/>
      <c r="CF585" s="321"/>
      <c r="CG585" s="321"/>
      <c r="CH585" s="321"/>
      <c r="CI585" s="321"/>
      <c r="CJ585" s="321"/>
      <c r="CK585" s="321"/>
      <c r="CL585" s="321"/>
      <c r="CM585" s="321"/>
      <c r="CN585" s="321"/>
      <c r="CO585" s="321"/>
      <c r="CP585" s="321"/>
      <c r="CQ585" s="321"/>
      <c r="CR585" s="321"/>
      <c r="CS585" s="321"/>
      <c r="CT585" s="321"/>
      <c r="CU585" s="321"/>
      <c r="CV585" s="321"/>
      <c r="CW585" s="321"/>
      <c r="CX585" s="321"/>
      <c r="CY585" s="321"/>
      <c r="CZ585" s="321"/>
    </row>
    <row r="586" s="416" customFormat="true" ht="25.15" customHeight="true" x14ac:dyDescent="0.2">
      <c r="C586" s="840" t="s">
        <v>209</v>
      </c>
      <c r="D586" s="837"/>
      <c r="E586" s="529">
        <v>1.2747249426978349E-2</v>
      </c>
      <c r="F586" s="509"/>
      <c r="G586" s="509"/>
      <c r="H586" s="840" t="s">
        <v>266</v>
      </c>
      <c r="I586" s="837"/>
      <c r="J586" s="530">
        <v>-1.0607922367326303E-3</v>
      </c>
      <c r="K586" s="509"/>
      <c r="L586" s="509"/>
      <c r="M586" s="840" t="s">
        <v>266</v>
      </c>
      <c r="N586" s="837"/>
      <c r="O586" s="531">
        <v>5.8343710926200474E-4</v>
      </c>
      <c r="P586" s="509"/>
      <c r="Q586" s="509"/>
      <c r="Z586" s="689"/>
      <c r="AA586" s="689"/>
      <c r="AB586" s="689"/>
      <c r="AC586" s="689"/>
      <c r="AD586" s="689"/>
      <c r="AE586" s="689"/>
      <c r="AF586" s="689"/>
      <c r="AG586" s="689"/>
      <c r="AH586" s="689"/>
      <c r="AI586" s="689"/>
      <c r="AJ586" s="689"/>
      <c r="AK586" s="689"/>
      <c r="AL586" s="689"/>
      <c r="AM586" s="689"/>
      <c r="AN586" s="689"/>
      <c r="AO586" s="689"/>
      <c r="AP586" s="689"/>
      <c r="AQ586" s="689"/>
      <c r="AR586" s="689"/>
      <c r="AS586" s="689"/>
      <c r="AT586" s="689"/>
      <c r="AU586" s="689"/>
      <c r="AV586" s="689"/>
      <c r="AW586" s="689"/>
      <c r="AX586" s="689"/>
      <c r="AY586" s="689"/>
      <c r="AZ586" s="689"/>
      <c r="BA586" s="320"/>
      <c r="BB586" s="371"/>
      <c r="BC586" s="320"/>
      <c r="BD586" s="320"/>
      <c r="BE586" s="320"/>
      <c r="BF586" s="320"/>
      <c r="BG586" s="320"/>
      <c r="BH586" s="320"/>
      <c r="BI586" s="320"/>
      <c r="BJ586" s="320"/>
      <c r="BK586" s="320"/>
      <c r="BL586" s="320"/>
      <c r="BM586" s="320"/>
      <c r="BN586" s="320"/>
      <c r="BO586" s="320"/>
      <c r="BP586" s="320"/>
      <c r="BQ586" s="320"/>
      <c r="BR586" s="320"/>
      <c r="BS586" s="320"/>
      <c r="BT586" s="320"/>
      <c r="BU586" s="320"/>
      <c r="BV586" s="320"/>
      <c r="BW586" s="320"/>
      <c r="BX586" s="320"/>
      <c r="BY586" s="320"/>
      <c r="BZ586" s="321"/>
      <c r="CA586" s="321"/>
      <c r="CB586" s="321"/>
      <c r="CC586" s="321"/>
      <c r="CD586" s="321"/>
      <c r="CE586" s="321"/>
      <c r="CF586" s="321"/>
      <c r="CG586" s="321"/>
      <c r="CH586" s="321"/>
      <c r="CI586" s="321"/>
      <c r="CJ586" s="321"/>
      <c r="CK586" s="321"/>
      <c r="CL586" s="321"/>
      <c r="CM586" s="321"/>
      <c r="CN586" s="321"/>
      <c r="CO586" s="321"/>
      <c r="CP586" s="321"/>
      <c r="CQ586" s="321"/>
      <c r="CR586" s="321"/>
      <c r="CS586" s="321"/>
      <c r="CT586" s="321"/>
      <c r="CU586" s="321"/>
      <c r="CV586" s="321"/>
      <c r="CW586" s="321"/>
      <c r="CX586" s="321"/>
      <c r="CY586" s="321"/>
      <c r="CZ586" s="321"/>
    </row>
    <row r="587" s="416" customFormat="true" ht="25.15" customHeight="true" x14ac:dyDescent="0.2">
      <c r="C587" s="840" t="s">
        <v>236</v>
      </c>
      <c r="D587" s="837"/>
      <c r="E587" s="529">
        <v>-2.8142309373445779E-2</v>
      </c>
      <c r="F587" s="509"/>
      <c r="G587" s="509"/>
      <c r="H587" s="840" t="s">
        <v>232</v>
      </c>
      <c r="I587" s="837"/>
      <c r="J587" s="530">
        <v>-3.8591829033625791E-2</v>
      </c>
      <c r="K587" s="509"/>
      <c r="L587" s="509"/>
      <c r="M587" s="840" t="s">
        <v>232</v>
      </c>
      <c r="N587" s="837"/>
      <c r="O587" s="531">
        <v>-2.4375128736186285E-2</v>
      </c>
      <c r="P587" s="509"/>
      <c r="Q587" s="509"/>
      <c r="Z587" s="689"/>
      <c r="AA587" s="689"/>
      <c r="AB587" s="689"/>
      <c r="AC587" s="689"/>
      <c r="AD587" s="689"/>
      <c r="AE587" s="689"/>
      <c r="AF587" s="689"/>
      <c r="AG587" s="689"/>
      <c r="AH587" s="689"/>
      <c r="AI587" s="689"/>
      <c r="AJ587" s="689"/>
      <c r="AK587" s="689"/>
      <c r="AL587" s="689"/>
      <c r="AM587" s="689"/>
      <c r="AN587" s="689"/>
      <c r="AO587" s="689"/>
      <c r="AP587" s="689"/>
      <c r="AQ587" s="689"/>
      <c r="AR587" s="689"/>
      <c r="AS587" s="689"/>
      <c r="AT587" s="689"/>
      <c r="AU587" s="689"/>
      <c r="AV587" s="689"/>
      <c r="AW587" s="689"/>
      <c r="AX587" s="689"/>
      <c r="AY587" s="689"/>
      <c r="AZ587" s="689"/>
      <c r="BA587" s="320"/>
      <c r="BB587" s="371"/>
      <c r="BC587" s="320"/>
      <c r="BD587" s="320"/>
      <c r="BE587" s="320"/>
      <c r="BF587" s="320"/>
      <c r="BG587" s="320"/>
      <c r="BH587" s="320"/>
      <c r="BI587" s="320"/>
      <c r="BJ587" s="320"/>
      <c r="BK587" s="320"/>
      <c r="BL587" s="320"/>
      <c r="BM587" s="320"/>
      <c r="BN587" s="320"/>
      <c r="BO587" s="320"/>
      <c r="BP587" s="320"/>
      <c r="BQ587" s="320"/>
      <c r="BR587" s="320"/>
      <c r="BS587" s="320"/>
      <c r="BT587" s="320"/>
      <c r="BU587" s="320"/>
      <c r="BV587" s="320"/>
      <c r="BW587" s="320"/>
      <c r="BX587" s="320"/>
      <c r="BY587" s="320"/>
      <c r="BZ587" s="321"/>
      <c r="CA587" s="321"/>
      <c r="CB587" s="321"/>
      <c r="CC587" s="321"/>
      <c r="CD587" s="321"/>
      <c r="CE587" s="321"/>
      <c r="CF587" s="321"/>
      <c r="CG587" s="321"/>
      <c r="CH587" s="321"/>
      <c r="CI587" s="321"/>
      <c r="CJ587" s="321"/>
      <c r="CK587" s="321"/>
      <c r="CL587" s="321"/>
      <c r="CM587" s="321"/>
      <c r="CN587" s="321"/>
      <c r="CO587" s="321"/>
      <c r="CP587" s="321"/>
      <c r="CQ587" s="321"/>
      <c r="CR587" s="321"/>
      <c r="CS587" s="321"/>
      <c r="CT587" s="321"/>
      <c r="CU587" s="321"/>
      <c r="CV587" s="321"/>
      <c r="CW587" s="321"/>
      <c r="CX587" s="321"/>
      <c r="CY587" s="321"/>
      <c r="CZ587" s="321"/>
    </row>
    <row r="588" s="416" customFormat="true" ht="25.15" customHeight="true" x14ac:dyDescent="0.2">
      <c r="C588" s="840" t="s">
        <v>217</v>
      </c>
      <c r="D588" s="837"/>
      <c r="E588" s="529">
        <v>-7.2359003688389392E-2</v>
      </c>
      <c r="F588" s="509"/>
      <c r="G588" s="509"/>
      <c r="H588" s="840" t="s">
        <v>237</v>
      </c>
      <c r="I588" s="837"/>
      <c r="J588" s="530">
        <v>-2.1262423453415825E-2</v>
      </c>
      <c r="K588" s="509"/>
      <c r="L588" s="509"/>
      <c r="M588" s="840" t="s">
        <v>237</v>
      </c>
      <c r="N588" s="837"/>
      <c r="O588" s="531">
        <v>-3.9768373222418989E-2</v>
      </c>
      <c r="P588" s="509"/>
      <c r="Q588" s="509"/>
      <c r="Z588" s="689"/>
      <c r="AA588" s="689"/>
      <c r="AB588" s="689"/>
      <c r="AC588" s="689"/>
      <c r="AD588" s="689"/>
      <c r="AE588" s="689"/>
      <c r="AF588" s="689"/>
      <c r="AG588" s="689"/>
      <c r="AH588" s="689"/>
      <c r="AI588" s="689"/>
      <c r="AJ588" s="689"/>
      <c r="AK588" s="689"/>
      <c r="AL588" s="689"/>
      <c r="AM588" s="689"/>
      <c r="AN588" s="689"/>
      <c r="AO588" s="689"/>
      <c r="AP588" s="689"/>
      <c r="AQ588" s="689"/>
      <c r="AR588" s="689"/>
      <c r="AS588" s="689"/>
      <c r="AT588" s="689"/>
      <c r="AU588" s="689"/>
      <c r="AV588" s="689"/>
      <c r="AW588" s="689"/>
      <c r="AX588" s="689"/>
      <c r="AY588" s="689"/>
      <c r="AZ588" s="689"/>
      <c r="BA588" s="320"/>
      <c r="BB588" s="371"/>
      <c r="BC588" s="320"/>
      <c r="BD588" s="320"/>
      <c r="BE588" s="320"/>
      <c r="BF588" s="320"/>
      <c r="BG588" s="320"/>
      <c r="BH588" s="320"/>
      <c r="BI588" s="320"/>
      <c r="BJ588" s="320"/>
      <c r="BK588" s="320"/>
      <c r="BL588" s="320"/>
      <c r="BM588" s="320"/>
      <c r="BN588" s="320"/>
      <c r="BO588" s="320"/>
      <c r="BP588" s="320"/>
      <c r="BQ588" s="320"/>
      <c r="BR588" s="320"/>
      <c r="BS588" s="320"/>
      <c r="BT588" s="320"/>
      <c r="BU588" s="320"/>
      <c r="BV588" s="320"/>
      <c r="BW588" s="320"/>
      <c r="BX588" s="320"/>
      <c r="BY588" s="320"/>
      <c r="BZ588" s="321"/>
      <c r="CA588" s="321"/>
      <c r="CB588" s="321"/>
      <c r="CC588" s="321"/>
      <c r="CD588" s="321"/>
      <c r="CE588" s="321"/>
      <c r="CF588" s="321"/>
      <c r="CG588" s="321"/>
      <c r="CH588" s="321"/>
      <c r="CI588" s="321"/>
      <c r="CJ588" s="321"/>
      <c r="CK588" s="321"/>
      <c r="CL588" s="321"/>
      <c r="CM588" s="321"/>
      <c r="CN588" s="321"/>
      <c r="CO588" s="321"/>
      <c r="CP588" s="321"/>
      <c r="CQ588" s="321"/>
      <c r="CR588" s="321"/>
      <c r="CS588" s="321"/>
      <c r="CT588" s="321"/>
      <c r="CU588" s="321"/>
      <c r="CV588" s="321"/>
      <c r="CW588" s="321"/>
      <c r="CX588" s="321"/>
      <c r="CY588" s="321"/>
      <c r="CZ588" s="321"/>
    </row>
    <row r="589" s="416" customFormat="true" ht="25.15" customHeight="true" x14ac:dyDescent="0.2">
      <c r="C589" s="840" t="s">
        <v>234</v>
      </c>
      <c r="D589" s="837"/>
      <c r="E589" s="529">
        <v>-3.8968974637706676E-2</v>
      </c>
      <c r="F589" s="509"/>
      <c r="G589" s="509"/>
      <c r="H589" s="840" t="s">
        <v>216</v>
      </c>
      <c r="I589" s="837"/>
      <c r="J589" s="530">
        <v>-6.4333665188707104E-2</v>
      </c>
      <c r="K589" s="509"/>
      <c r="L589" s="509"/>
      <c r="M589" s="840" t="s">
        <v>216</v>
      </c>
      <c r="N589" s="837"/>
      <c r="O589" s="531">
        <v>-6.7104176593667145E-2</v>
      </c>
      <c r="P589" s="509"/>
      <c r="Q589" s="509"/>
      <c r="Z589" s="689"/>
      <c r="AA589" s="689"/>
      <c r="AB589" s="689"/>
      <c r="AC589" s="689"/>
      <c r="AD589" s="689"/>
      <c r="AE589" s="689"/>
      <c r="AF589" s="689"/>
      <c r="AG589" s="689"/>
      <c r="AH589" s="689"/>
      <c r="AI589" s="689"/>
      <c r="AJ589" s="689"/>
      <c r="AK589" s="689"/>
      <c r="AL589" s="689"/>
      <c r="AM589" s="689"/>
      <c r="AN589" s="689"/>
      <c r="AO589" s="689"/>
      <c r="AP589" s="689"/>
      <c r="AQ589" s="689"/>
      <c r="AR589" s="689"/>
      <c r="AS589" s="689"/>
      <c r="AT589" s="689"/>
      <c r="AU589" s="689"/>
      <c r="AV589" s="689"/>
      <c r="AW589" s="689"/>
      <c r="AX589" s="689"/>
      <c r="AY589" s="689"/>
      <c r="AZ589" s="689"/>
      <c r="BA589" s="320"/>
      <c r="BB589" s="371"/>
      <c r="BC589" s="320"/>
      <c r="BD589" s="320"/>
      <c r="BE589" s="320"/>
      <c r="BF589" s="320"/>
      <c r="BG589" s="320"/>
      <c r="BH589" s="320"/>
      <c r="BI589" s="320"/>
      <c r="BJ589" s="320"/>
      <c r="BK589" s="320"/>
      <c r="BL589" s="320"/>
      <c r="BM589" s="320"/>
      <c r="BN589" s="320"/>
      <c r="BO589" s="320"/>
      <c r="BP589" s="320"/>
      <c r="BQ589" s="320"/>
      <c r="BR589" s="320"/>
      <c r="BS589" s="320"/>
      <c r="BT589" s="320"/>
      <c r="BU589" s="320"/>
      <c r="BV589" s="320"/>
      <c r="BW589" s="320"/>
      <c r="BX589" s="320"/>
      <c r="BY589" s="320"/>
      <c r="BZ589" s="321"/>
      <c r="CA589" s="321"/>
      <c r="CB589" s="321"/>
      <c r="CC589" s="321"/>
      <c r="CD589" s="321"/>
      <c r="CE589" s="321"/>
      <c r="CF589" s="321"/>
      <c r="CG589" s="321"/>
      <c r="CH589" s="321"/>
      <c r="CI589" s="321"/>
      <c r="CJ589" s="321"/>
      <c r="CK589" s="321"/>
      <c r="CL589" s="321"/>
      <c r="CM589" s="321"/>
      <c r="CN589" s="321"/>
      <c r="CO589" s="321"/>
      <c r="CP589" s="321"/>
      <c r="CQ589" s="321"/>
      <c r="CR589" s="321"/>
      <c r="CS589" s="321"/>
      <c r="CT589" s="321"/>
      <c r="CU589" s="321"/>
      <c r="CV589" s="321"/>
      <c r="CW589" s="321"/>
      <c r="CX589" s="321"/>
      <c r="CY589" s="321"/>
      <c r="CZ589" s="321"/>
    </row>
    <row r="590" s="416" customFormat="true" ht="25.15" customHeight="true" x14ac:dyDescent="0.2">
      <c r="C590" s="840" t="s">
        <v>245</v>
      </c>
      <c r="D590" s="837"/>
      <c r="E590" s="529">
        <v>-1.9275343937631136E-2</v>
      </c>
      <c r="F590" s="509"/>
      <c r="G590" s="509"/>
      <c r="H590" s="840" t="s">
        <v>228</v>
      </c>
      <c r="I590" s="837"/>
      <c r="J590" s="530">
        <v>-3.1491220720864403E-2</v>
      </c>
      <c r="K590" s="509"/>
      <c r="L590" s="509"/>
      <c r="M590" s="840" t="s">
        <v>228</v>
      </c>
      <c r="N590" s="837"/>
      <c r="O590" s="531">
        <v>2.0465822268180302E-2</v>
      </c>
      <c r="P590" s="509"/>
      <c r="Q590" s="509"/>
      <c r="Z590" s="689"/>
      <c r="AA590" s="689"/>
      <c r="AB590" s="689"/>
      <c r="AC590" s="689"/>
      <c r="AD590" s="689"/>
      <c r="AE590" s="689"/>
      <c r="AF590" s="689"/>
      <c r="AG590" s="689"/>
      <c r="AH590" s="689"/>
      <c r="AI590" s="689"/>
      <c r="AJ590" s="689"/>
      <c r="AK590" s="689"/>
      <c r="AL590" s="689"/>
      <c r="AM590" s="689"/>
      <c r="AN590" s="689"/>
      <c r="AO590" s="689"/>
      <c r="AP590" s="689"/>
      <c r="AQ590" s="689"/>
      <c r="AR590" s="689"/>
      <c r="AS590" s="689"/>
      <c r="AT590" s="689"/>
      <c r="AU590" s="689"/>
      <c r="AV590" s="689"/>
      <c r="AW590" s="689"/>
      <c r="AX590" s="689"/>
      <c r="AY590" s="689"/>
      <c r="AZ590" s="689"/>
      <c r="BA590" s="320"/>
      <c r="BB590" s="371"/>
      <c r="BC590" s="320"/>
      <c r="BD590" s="320"/>
      <c r="BE590" s="320"/>
      <c r="BF590" s="320"/>
      <c r="BG590" s="320"/>
      <c r="BH590" s="320"/>
      <c r="BI590" s="320"/>
      <c r="BJ590" s="320"/>
      <c r="BK590" s="320"/>
      <c r="BL590" s="320"/>
      <c r="BM590" s="320"/>
      <c r="BN590" s="320"/>
      <c r="BO590" s="320"/>
      <c r="BP590" s="320"/>
      <c r="BQ590" s="320"/>
      <c r="BR590" s="320"/>
      <c r="BS590" s="320"/>
      <c r="BT590" s="320"/>
      <c r="BU590" s="320"/>
      <c r="BV590" s="320"/>
      <c r="BW590" s="320"/>
      <c r="BX590" s="320"/>
      <c r="BY590" s="320"/>
      <c r="BZ590" s="321"/>
      <c r="CA590" s="321"/>
      <c r="CB590" s="321"/>
      <c r="CC590" s="321"/>
      <c r="CD590" s="321"/>
      <c r="CE590" s="321"/>
      <c r="CF590" s="321"/>
      <c r="CG590" s="321"/>
      <c r="CH590" s="321"/>
      <c r="CI590" s="321"/>
      <c r="CJ590" s="321"/>
      <c r="CK590" s="321"/>
      <c r="CL590" s="321"/>
      <c r="CM590" s="321"/>
      <c r="CN590" s="321"/>
      <c r="CO590" s="321"/>
      <c r="CP590" s="321"/>
      <c r="CQ590" s="321"/>
      <c r="CR590" s="321"/>
      <c r="CS590" s="321"/>
      <c r="CT590" s="321"/>
      <c r="CU590" s="321"/>
      <c r="CV590" s="321"/>
      <c r="CW590" s="321"/>
      <c r="CX590" s="321"/>
      <c r="CY590" s="321"/>
      <c r="CZ590" s="321"/>
    </row>
    <row r="591" s="416" customFormat="true" ht="25.15" customHeight="true" x14ac:dyDescent="0.2">
      <c r="C591" s="840" t="s">
        <v>200</v>
      </c>
      <c r="D591" s="837"/>
      <c r="E591" s="529">
        <v>-0.12582863764313174</v>
      </c>
      <c r="F591" s="509"/>
      <c r="G591" s="509"/>
      <c r="H591" s="840" t="s">
        <v>267</v>
      </c>
      <c r="I591" s="837"/>
      <c r="J591" s="530">
        <v>2.3136403524541028E-3</v>
      </c>
      <c r="K591" s="509"/>
      <c r="L591" s="509"/>
      <c r="M591" s="840" t="s">
        <v>267</v>
      </c>
      <c r="N591" s="837"/>
      <c r="O591" s="531">
        <v>-7.5863456359657403E-4</v>
      </c>
      <c r="P591" s="509"/>
      <c r="Q591" s="509"/>
      <c r="Z591" s="689"/>
      <c r="AA591" s="689"/>
      <c r="AB591" s="689"/>
      <c r="AC591" s="689"/>
      <c r="AD591" s="689"/>
      <c r="AE591" s="689"/>
      <c r="AF591" s="689"/>
      <c r="AG591" s="689"/>
      <c r="AH591" s="689"/>
      <c r="AI591" s="689"/>
      <c r="AJ591" s="689"/>
      <c r="AK591" s="689"/>
      <c r="AL591" s="689"/>
      <c r="AM591" s="689"/>
      <c r="AN591" s="689"/>
      <c r="AO591" s="689"/>
      <c r="AP591" s="689"/>
      <c r="AQ591" s="689"/>
      <c r="AR591" s="689"/>
      <c r="AS591" s="689"/>
      <c r="AT591" s="689"/>
      <c r="AU591" s="689"/>
      <c r="AV591" s="689"/>
      <c r="AW591" s="689"/>
      <c r="AX591" s="689"/>
      <c r="AY591" s="689"/>
      <c r="AZ591" s="689"/>
      <c r="BA591" s="320"/>
      <c r="BB591" s="371"/>
      <c r="BC591" s="320"/>
      <c r="BD591" s="320"/>
      <c r="BE591" s="320"/>
      <c r="BF591" s="320"/>
      <c r="BG591" s="320"/>
      <c r="BH591" s="320"/>
      <c r="BI591" s="320"/>
      <c r="BJ591" s="320"/>
      <c r="BK591" s="320"/>
      <c r="BL591" s="320"/>
      <c r="BM591" s="320"/>
      <c r="BN591" s="320"/>
      <c r="BO591" s="320"/>
      <c r="BP591" s="320"/>
      <c r="BQ591" s="320"/>
      <c r="BR591" s="320"/>
      <c r="BS591" s="320"/>
      <c r="BT591" s="320"/>
      <c r="BU591" s="320"/>
      <c r="BV591" s="320"/>
      <c r="BW591" s="320"/>
      <c r="BX591" s="320"/>
      <c r="BY591" s="320"/>
      <c r="BZ591" s="321"/>
      <c r="CA591" s="321"/>
      <c r="CB591" s="321"/>
      <c r="CC591" s="321"/>
      <c r="CD591" s="321"/>
      <c r="CE591" s="321"/>
      <c r="CF591" s="321"/>
      <c r="CG591" s="321"/>
      <c r="CH591" s="321"/>
      <c r="CI591" s="321"/>
      <c r="CJ591" s="321"/>
      <c r="CK591" s="321"/>
      <c r="CL591" s="321"/>
      <c r="CM591" s="321"/>
      <c r="CN591" s="321"/>
      <c r="CO591" s="321"/>
      <c r="CP591" s="321"/>
      <c r="CQ591" s="321"/>
      <c r="CR591" s="321"/>
      <c r="CS591" s="321"/>
      <c r="CT591" s="321"/>
      <c r="CU591" s="321"/>
      <c r="CV591" s="321"/>
      <c r="CW591" s="321"/>
      <c r="CX591" s="321"/>
      <c r="CY591" s="321"/>
      <c r="CZ591" s="321"/>
    </row>
    <row r="592" s="416" customFormat="true" ht="25.15" customHeight="true" x14ac:dyDescent="0.2">
      <c r="C592" s="840" t="s">
        <v>251</v>
      </c>
      <c r="D592" s="837"/>
      <c r="E592" s="529">
        <v>-9.9339658231253746E-3</v>
      </c>
      <c r="F592" s="509"/>
      <c r="G592" s="509"/>
      <c r="H592" s="840" t="s">
        <v>258</v>
      </c>
      <c r="I592" s="837"/>
      <c r="J592" s="530">
        <v>-6.8243271578610122E-5</v>
      </c>
      <c r="K592" s="509"/>
      <c r="L592" s="509"/>
      <c r="M592" s="840" t="s">
        <v>258</v>
      </c>
      <c r="N592" s="837"/>
      <c r="O592" s="531">
        <v>-1.0762807168565921E-2</v>
      </c>
      <c r="P592" s="509"/>
      <c r="Q592" s="509"/>
      <c r="Z592" s="689"/>
      <c r="AA592" s="689"/>
      <c r="AB592" s="689"/>
      <c r="AC592" s="689"/>
      <c r="AD592" s="689"/>
      <c r="AE592" s="689"/>
      <c r="AF592" s="689"/>
      <c r="AG592" s="689"/>
      <c r="AH592" s="689"/>
      <c r="AI592" s="689"/>
      <c r="AJ592" s="689"/>
      <c r="AK592" s="689"/>
      <c r="AL592" s="689"/>
      <c r="AM592" s="689"/>
      <c r="AN592" s="689"/>
      <c r="AO592" s="689"/>
      <c r="AP592" s="689"/>
      <c r="AQ592" s="689"/>
      <c r="AR592" s="689"/>
      <c r="AS592" s="689"/>
      <c r="AT592" s="689"/>
      <c r="AU592" s="689"/>
      <c r="AV592" s="689"/>
      <c r="AW592" s="689"/>
      <c r="AX592" s="689"/>
      <c r="AY592" s="689"/>
      <c r="AZ592" s="689"/>
      <c r="BA592" s="320"/>
      <c r="BB592" s="371"/>
      <c r="BC592" s="320"/>
      <c r="BD592" s="320"/>
      <c r="BE592" s="320"/>
      <c r="BF592" s="320"/>
      <c r="BG592" s="320"/>
      <c r="BH592" s="320"/>
      <c r="BI592" s="320"/>
      <c r="BJ592" s="320"/>
      <c r="BK592" s="320"/>
      <c r="BL592" s="320"/>
      <c r="BM592" s="320"/>
      <c r="BN592" s="320"/>
      <c r="BO592" s="320"/>
      <c r="BP592" s="320"/>
      <c r="BQ592" s="320"/>
      <c r="BR592" s="320"/>
      <c r="BS592" s="320"/>
      <c r="BT592" s="320"/>
      <c r="BU592" s="320"/>
      <c r="BV592" s="320"/>
      <c r="BW592" s="320"/>
      <c r="BX592" s="320"/>
      <c r="BY592" s="320"/>
      <c r="BZ592" s="321"/>
      <c r="CA592" s="321"/>
      <c r="CB592" s="321"/>
      <c r="CC592" s="321"/>
      <c r="CD592" s="321"/>
      <c r="CE592" s="321"/>
      <c r="CF592" s="321"/>
      <c r="CG592" s="321"/>
      <c r="CH592" s="321"/>
      <c r="CI592" s="321"/>
      <c r="CJ592" s="321"/>
      <c r="CK592" s="321"/>
      <c r="CL592" s="321"/>
      <c r="CM592" s="321"/>
      <c r="CN592" s="321"/>
      <c r="CO592" s="321"/>
      <c r="CP592" s="321"/>
      <c r="CQ592" s="321"/>
      <c r="CR592" s="321"/>
      <c r="CS592" s="321"/>
      <c r="CT592" s="321"/>
      <c r="CU592" s="321"/>
      <c r="CV592" s="321"/>
      <c r="CW592" s="321"/>
      <c r="CX592" s="321"/>
      <c r="CY592" s="321"/>
      <c r="CZ592" s="321"/>
    </row>
    <row r="593" s="416" customFormat="true" ht="25.15" customHeight="true" x14ac:dyDescent="0.2">
      <c r="C593" s="840" t="s">
        <v>270</v>
      </c>
      <c r="D593" s="837"/>
      <c r="E593" s="529">
        <v>-1.2841037678195785E-4</v>
      </c>
      <c r="F593" s="509"/>
      <c r="G593" s="509"/>
      <c r="H593" s="840" t="s">
        <v>260</v>
      </c>
      <c r="I593" s="837"/>
      <c r="J593" s="530">
        <v>8.1114953312688993E-3</v>
      </c>
      <c r="K593" s="509"/>
      <c r="L593" s="509"/>
      <c r="M593" s="840" t="s">
        <v>260</v>
      </c>
      <c r="N593" s="837"/>
      <c r="O593" s="531">
        <v>1.5212687042825198E-4</v>
      </c>
      <c r="P593" s="509"/>
      <c r="Q593" s="509"/>
      <c r="Z593" s="689"/>
      <c r="AA593" s="689"/>
      <c r="AB593" s="689"/>
      <c r="AC593" s="689"/>
      <c r="AD593" s="689"/>
      <c r="AE593" s="689"/>
      <c r="AF593" s="689"/>
      <c r="AG593" s="689"/>
      <c r="AH593" s="689"/>
      <c r="AI593" s="689"/>
      <c r="AJ593" s="689"/>
      <c r="AK593" s="689"/>
      <c r="AL593" s="689"/>
      <c r="AM593" s="689"/>
      <c r="AN593" s="689"/>
      <c r="AO593" s="689"/>
      <c r="AP593" s="689"/>
      <c r="AQ593" s="689"/>
      <c r="AR593" s="689"/>
      <c r="AS593" s="689"/>
      <c r="AT593" s="689"/>
      <c r="AU593" s="689"/>
      <c r="AV593" s="689"/>
      <c r="AW593" s="689"/>
      <c r="AX593" s="689"/>
      <c r="AY593" s="689"/>
      <c r="AZ593" s="689"/>
      <c r="BA593" s="320"/>
      <c r="BB593" s="371"/>
      <c r="BC593" s="320"/>
      <c r="BD593" s="320"/>
      <c r="BE593" s="320"/>
      <c r="BF593" s="320"/>
      <c r="BG593" s="320"/>
      <c r="BH593" s="320"/>
      <c r="BI593" s="320"/>
      <c r="BJ593" s="320"/>
      <c r="BK593" s="320"/>
      <c r="BL593" s="320"/>
      <c r="BM593" s="320"/>
      <c r="BN593" s="320"/>
      <c r="BO593" s="320"/>
      <c r="BP593" s="320"/>
      <c r="BQ593" s="320"/>
      <c r="BR593" s="320"/>
      <c r="BS593" s="320"/>
      <c r="BT593" s="320"/>
      <c r="BU593" s="320"/>
      <c r="BV593" s="320"/>
      <c r="BW593" s="320"/>
      <c r="BX593" s="320"/>
      <c r="BY593" s="320"/>
      <c r="BZ593" s="321"/>
      <c r="CA593" s="321"/>
      <c r="CB593" s="321"/>
      <c r="CC593" s="321"/>
      <c r="CD593" s="321"/>
      <c r="CE593" s="321"/>
      <c r="CF593" s="321"/>
      <c r="CG593" s="321"/>
      <c r="CH593" s="321"/>
      <c r="CI593" s="321"/>
      <c r="CJ593" s="321"/>
      <c r="CK593" s="321"/>
      <c r="CL593" s="321"/>
      <c r="CM593" s="321"/>
      <c r="CN593" s="321"/>
      <c r="CO593" s="321"/>
      <c r="CP593" s="321"/>
      <c r="CQ593" s="321"/>
      <c r="CR593" s="321"/>
      <c r="CS593" s="321"/>
      <c r="CT593" s="321"/>
      <c r="CU593" s="321"/>
      <c r="CV593" s="321"/>
      <c r="CW593" s="321"/>
      <c r="CX593" s="321"/>
      <c r="CY593" s="321"/>
      <c r="CZ593" s="321"/>
    </row>
    <row r="594" s="416" customFormat="true" ht="25.15" customHeight="true" x14ac:dyDescent="0.2">
      <c r="C594" s="840" t="s">
        <v>253</v>
      </c>
      <c r="D594" s="837"/>
      <c r="E594" s="529">
        <v>8.8074919702540236E-3</v>
      </c>
      <c r="F594" s="509"/>
      <c r="G594" s="509"/>
      <c r="H594" s="840" t="s">
        <v>259</v>
      </c>
      <c r="I594" s="837"/>
      <c r="J594" s="530">
        <v>3.1293415556051963E-3</v>
      </c>
      <c r="K594" s="509"/>
      <c r="L594" s="509"/>
      <c r="M594" s="840" t="s">
        <v>259</v>
      </c>
      <c r="N594" s="837"/>
      <c r="O594" s="531">
        <v>-3.2065665459088313E-3</v>
      </c>
      <c r="P594" s="509"/>
      <c r="Q594" s="509"/>
      <c r="Z594" s="689"/>
      <c r="AA594" s="689"/>
      <c r="AB594" s="689"/>
      <c r="AC594" s="689"/>
      <c r="AD594" s="689"/>
      <c r="AE594" s="689"/>
      <c r="AF594" s="689"/>
      <c r="AG594" s="689"/>
      <c r="AH594" s="689"/>
      <c r="AI594" s="689"/>
      <c r="AJ594" s="689"/>
      <c r="AK594" s="689"/>
      <c r="AL594" s="689"/>
      <c r="AM594" s="689"/>
      <c r="AN594" s="689"/>
      <c r="AO594" s="689"/>
      <c r="AP594" s="689"/>
      <c r="AQ594" s="689"/>
      <c r="AR594" s="689"/>
      <c r="AS594" s="689"/>
      <c r="AT594" s="689"/>
      <c r="AU594" s="689"/>
      <c r="AV594" s="689"/>
      <c r="AW594" s="689"/>
      <c r="AX594" s="689"/>
      <c r="AY594" s="689"/>
      <c r="AZ594" s="689"/>
      <c r="BA594" s="320"/>
      <c r="BB594" s="371"/>
      <c r="BC594" s="320"/>
      <c r="BD594" s="320"/>
      <c r="BE594" s="320"/>
      <c r="BF594" s="320"/>
      <c r="BG594" s="320"/>
      <c r="BH594" s="320"/>
      <c r="BI594" s="320"/>
      <c r="BJ594" s="320"/>
      <c r="BK594" s="320"/>
      <c r="BL594" s="320"/>
      <c r="BM594" s="320"/>
      <c r="BN594" s="320"/>
      <c r="BO594" s="320"/>
      <c r="BP594" s="320"/>
      <c r="BQ594" s="320"/>
      <c r="BR594" s="320"/>
      <c r="BS594" s="320"/>
      <c r="BT594" s="320"/>
      <c r="BU594" s="320"/>
      <c r="BV594" s="320"/>
      <c r="BW594" s="320"/>
      <c r="BX594" s="320"/>
      <c r="BY594" s="320"/>
      <c r="BZ594" s="321"/>
      <c r="CA594" s="321"/>
      <c r="CB594" s="321"/>
      <c r="CC594" s="321"/>
      <c r="CD594" s="321"/>
      <c r="CE594" s="321"/>
      <c r="CF594" s="321"/>
      <c r="CG594" s="321"/>
      <c r="CH594" s="321"/>
      <c r="CI594" s="321"/>
      <c r="CJ594" s="321"/>
      <c r="CK594" s="321"/>
      <c r="CL594" s="321"/>
      <c r="CM594" s="321"/>
      <c r="CN594" s="321"/>
      <c r="CO594" s="321"/>
      <c r="CP594" s="321"/>
      <c r="CQ594" s="321"/>
      <c r="CR594" s="321"/>
      <c r="CS594" s="321"/>
      <c r="CT594" s="321"/>
      <c r="CU594" s="321"/>
      <c r="CV594" s="321"/>
      <c r="CW594" s="321"/>
      <c r="CX594" s="321"/>
      <c r="CY594" s="321"/>
      <c r="CZ594" s="321"/>
    </row>
    <row r="595" s="416" customFormat="true" ht="25.15" customHeight="true" x14ac:dyDescent="0.2">
      <c r="C595" s="840" t="s">
        <v>250</v>
      </c>
      <c r="D595" s="837"/>
      <c r="E595" s="529">
        <v>-7.3676783119780822E-4</v>
      </c>
      <c r="F595" s="509"/>
      <c r="G595" s="509"/>
      <c r="H595" s="840" t="s">
        <v>201</v>
      </c>
      <c r="I595" s="837"/>
      <c r="J595" s="530">
        <v>7.6799704910107652E-2</v>
      </c>
      <c r="K595" s="509"/>
      <c r="L595" s="509"/>
      <c r="M595" s="840" t="s">
        <v>201</v>
      </c>
      <c r="N595" s="837"/>
      <c r="O595" s="531">
        <v>0.14754844502743428</v>
      </c>
      <c r="P595" s="509"/>
      <c r="Q595" s="509"/>
      <c r="Z595" s="689"/>
      <c r="AA595" s="689"/>
      <c r="AB595" s="689"/>
      <c r="AC595" s="689"/>
      <c r="AD595" s="689"/>
      <c r="AE595" s="689"/>
      <c r="AF595" s="689"/>
      <c r="AG595" s="689"/>
      <c r="AH595" s="689"/>
      <c r="AI595" s="689"/>
      <c r="AJ595" s="689"/>
      <c r="AK595" s="689"/>
      <c r="AL595" s="689"/>
      <c r="AM595" s="689"/>
      <c r="AN595" s="689"/>
      <c r="AO595" s="689"/>
      <c r="AP595" s="689"/>
      <c r="AQ595" s="689"/>
      <c r="AR595" s="689"/>
      <c r="AS595" s="689"/>
      <c r="AT595" s="689"/>
      <c r="AU595" s="689"/>
      <c r="AV595" s="689"/>
      <c r="AW595" s="689"/>
      <c r="AX595" s="689"/>
      <c r="AY595" s="689"/>
      <c r="AZ595" s="689"/>
      <c r="BA595" s="320"/>
      <c r="BB595" s="371"/>
      <c r="BC595" s="320"/>
      <c r="BD595" s="320"/>
      <c r="BE595" s="320"/>
      <c r="BF595" s="320"/>
      <c r="BG595" s="320"/>
      <c r="BH595" s="320"/>
      <c r="BI595" s="320"/>
      <c r="BJ595" s="320"/>
      <c r="BK595" s="320"/>
      <c r="BL595" s="320"/>
      <c r="BM595" s="320"/>
      <c r="BN595" s="320"/>
      <c r="BO595" s="320"/>
      <c r="BP595" s="320"/>
      <c r="BQ595" s="320"/>
      <c r="BR595" s="320"/>
      <c r="BS595" s="320"/>
      <c r="BT595" s="320"/>
      <c r="BU595" s="320"/>
      <c r="BV595" s="320"/>
      <c r="BW595" s="320"/>
      <c r="BX595" s="320"/>
      <c r="BY595" s="320"/>
      <c r="BZ595" s="321"/>
      <c r="CA595" s="321"/>
      <c r="CB595" s="321"/>
      <c r="CC595" s="321"/>
      <c r="CD595" s="321"/>
      <c r="CE595" s="321"/>
      <c r="CF595" s="321"/>
      <c r="CG595" s="321"/>
      <c r="CH595" s="321"/>
      <c r="CI595" s="321"/>
      <c r="CJ595" s="321"/>
      <c r="CK595" s="321"/>
      <c r="CL595" s="321"/>
      <c r="CM595" s="321"/>
      <c r="CN595" s="321"/>
      <c r="CO595" s="321"/>
      <c r="CP595" s="321"/>
      <c r="CQ595" s="321"/>
      <c r="CR595" s="321"/>
      <c r="CS595" s="321"/>
      <c r="CT595" s="321"/>
      <c r="CU595" s="321"/>
      <c r="CV595" s="321"/>
      <c r="CW595" s="321"/>
      <c r="CX595" s="321"/>
      <c r="CY595" s="321"/>
      <c r="CZ595" s="321"/>
    </row>
    <row r="596" s="416" customFormat="true" ht="25.15" customHeight="true" x14ac:dyDescent="0.2">
      <c r="C596" s="840" t="s">
        <v>203</v>
      </c>
      <c r="D596" s="837"/>
      <c r="E596" s="529">
        <v>1.6382936584600053E-2</v>
      </c>
      <c r="F596" s="509"/>
      <c r="G596" s="509"/>
      <c r="H596" s="840" t="s">
        <v>233</v>
      </c>
      <c r="I596" s="837"/>
      <c r="J596" s="530">
        <v>8.5252413125412266E-3</v>
      </c>
      <c r="K596" s="509"/>
      <c r="L596" s="509"/>
      <c r="M596" s="840" t="s">
        <v>233</v>
      </c>
      <c r="N596" s="837"/>
      <c r="O596" s="531">
        <v>-5.1545380079182683E-2</v>
      </c>
      <c r="P596" s="509"/>
      <c r="Q596" s="509"/>
      <c r="Z596" s="689"/>
      <c r="AA596" s="689"/>
      <c r="AB596" s="689"/>
      <c r="AC596" s="689"/>
      <c r="AD596" s="689"/>
      <c r="AE596" s="689"/>
      <c r="AF596" s="689"/>
      <c r="AG596" s="689"/>
      <c r="AH596" s="689"/>
      <c r="AI596" s="689"/>
      <c r="AJ596" s="689"/>
      <c r="AK596" s="689"/>
      <c r="AL596" s="689"/>
      <c r="AM596" s="689"/>
      <c r="AN596" s="689"/>
      <c r="AO596" s="689"/>
      <c r="AP596" s="689"/>
      <c r="AQ596" s="689"/>
      <c r="AR596" s="689"/>
      <c r="AS596" s="689"/>
      <c r="AT596" s="689"/>
      <c r="AU596" s="689"/>
      <c r="AV596" s="689"/>
      <c r="AW596" s="689"/>
      <c r="AX596" s="689"/>
      <c r="AY596" s="689"/>
      <c r="AZ596" s="689"/>
      <c r="BA596" s="320"/>
      <c r="BB596" s="371"/>
      <c r="BC596" s="320"/>
      <c r="BD596" s="320"/>
      <c r="BE596" s="320"/>
      <c r="BF596" s="320"/>
      <c r="BG596" s="320"/>
      <c r="BH596" s="320"/>
      <c r="BI596" s="320"/>
      <c r="BJ596" s="320"/>
      <c r="BK596" s="320"/>
      <c r="BL596" s="320"/>
      <c r="BM596" s="320"/>
      <c r="BN596" s="320"/>
      <c r="BO596" s="320"/>
      <c r="BP596" s="320"/>
      <c r="BQ596" s="320"/>
      <c r="BR596" s="320"/>
      <c r="BS596" s="320"/>
      <c r="BT596" s="320"/>
      <c r="BU596" s="320"/>
      <c r="BV596" s="320"/>
      <c r="BW596" s="320"/>
      <c r="BX596" s="320"/>
      <c r="BY596" s="320"/>
      <c r="BZ596" s="321"/>
      <c r="CA596" s="321"/>
      <c r="CB596" s="321"/>
      <c r="CC596" s="321"/>
      <c r="CD596" s="321"/>
      <c r="CE596" s="321"/>
      <c r="CF596" s="321"/>
      <c r="CG596" s="321"/>
      <c r="CH596" s="321"/>
      <c r="CI596" s="321"/>
      <c r="CJ596" s="321"/>
      <c r="CK596" s="321"/>
      <c r="CL596" s="321"/>
      <c r="CM596" s="321"/>
      <c r="CN596" s="321"/>
      <c r="CO596" s="321"/>
      <c r="CP596" s="321"/>
      <c r="CQ596" s="321"/>
      <c r="CR596" s="321"/>
      <c r="CS596" s="321"/>
      <c r="CT596" s="321"/>
      <c r="CU596" s="321"/>
      <c r="CV596" s="321"/>
      <c r="CW596" s="321"/>
      <c r="CX596" s="321"/>
      <c r="CY596" s="321"/>
      <c r="CZ596" s="321"/>
    </row>
    <row r="597" s="416" customFormat="true" ht="25.15" customHeight="true" x14ac:dyDescent="0.2">
      <c r="C597" s="840" t="s">
        <v>235</v>
      </c>
      <c r="D597" s="837"/>
      <c r="E597" s="529">
        <v>3.7663085590468388E-2</v>
      </c>
      <c r="F597" s="509"/>
      <c r="G597" s="509"/>
      <c r="H597" s="840" t="s">
        <v>247</v>
      </c>
      <c r="I597" s="837"/>
      <c r="J597" s="530">
        <v>-6.429152800777097E-3</v>
      </c>
      <c r="K597" s="509"/>
      <c r="L597" s="509"/>
      <c r="M597" s="840" t="s">
        <v>247</v>
      </c>
      <c r="N597" s="837"/>
      <c r="O597" s="531">
        <v>-2.6758460401559811E-2</v>
      </c>
      <c r="P597" s="509"/>
      <c r="Q597" s="509"/>
      <c r="Z597" s="689"/>
      <c r="AA597" s="689"/>
      <c r="AB597" s="689"/>
      <c r="AC597" s="689"/>
      <c r="AD597" s="689"/>
      <c r="AE597" s="689"/>
      <c r="AF597" s="689"/>
      <c r="AG597" s="689"/>
      <c r="AH597" s="689"/>
      <c r="AI597" s="689"/>
      <c r="AJ597" s="689"/>
      <c r="AK597" s="689"/>
      <c r="AL597" s="689"/>
      <c r="AM597" s="689"/>
      <c r="AN597" s="689"/>
      <c r="AO597" s="689"/>
      <c r="AP597" s="689"/>
      <c r="AQ597" s="689"/>
      <c r="AR597" s="689"/>
      <c r="AS597" s="689"/>
      <c r="AT597" s="689"/>
      <c r="AU597" s="689"/>
      <c r="AV597" s="689"/>
      <c r="AW597" s="689"/>
      <c r="AX597" s="689"/>
      <c r="AY597" s="689"/>
      <c r="AZ597" s="689"/>
      <c r="BA597" s="320"/>
      <c r="BB597" s="371"/>
      <c r="BC597" s="320"/>
      <c r="BD597" s="320"/>
      <c r="BE597" s="320"/>
      <c r="BF597" s="320"/>
      <c r="BG597" s="320"/>
      <c r="BH597" s="320"/>
      <c r="BI597" s="320"/>
      <c r="BJ597" s="320"/>
      <c r="BK597" s="320"/>
      <c r="BL597" s="320"/>
      <c r="BM597" s="320"/>
      <c r="BN597" s="320"/>
      <c r="BO597" s="320"/>
      <c r="BP597" s="320"/>
      <c r="BQ597" s="320"/>
      <c r="BR597" s="320"/>
      <c r="BS597" s="320"/>
      <c r="BT597" s="320"/>
      <c r="BU597" s="320"/>
      <c r="BV597" s="320"/>
      <c r="BW597" s="320"/>
      <c r="BX597" s="320"/>
      <c r="BY597" s="320"/>
      <c r="BZ597" s="321"/>
      <c r="CA597" s="321"/>
      <c r="CB597" s="321"/>
      <c r="CC597" s="321"/>
      <c r="CD597" s="321"/>
      <c r="CE597" s="321"/>
      <c r="CF597" s="321"/>
      <c r="CG597" s="321"/>
      <c r="CH597" s="321"/>
      <c r="CI597" s="321"/>
      <c r="CJ597" s="321"/>
      <c r="CK597" s="321"/>
      <c r="CL597" s="321"/>
      <c r="CM597" s="321"/>
      <c r="CN597" s="321"/>
      <c r="CO597" s="321"/>
      <c r="CP597" s="321"/>
      <c r="CQ597" s="321"/>
      <c r="CR597" s="321"/>
      <c r="CS597" s="321"/>
      <c r="CT597" s="321"/>
      <c r="CU597" s="321"/>
      <c r="CV597" s="321"/>
      <c r="CW597" s="321"/>
      <c r="CX597" s="321"/>
      <c r="CY597" s="321"/>
      <c r="CZ597" s="321"/>
    </row>
    <row r="598" s="416" customFormat="true" ht="25.15" customHeight="true" x14ac:dyDescent="0.2">
      <c r="C598" s="840" t="s">
        <v>231</v>
      </c>
      <c r="D598" s="837"/>
      <c r="E598" s="529">
        <v>4.1670995944227171E-2</v>
      </c>
      <c r="F598" s="509"/>
      <c r="G598" s="509"/>
      <c r="H598" s="840" t="s">
        <v>269</v>
      </c>
      <c r="I598" s="837"/>
      <c r="J598" s="530">
        <v>2.8680873122617022E-3</v>
      </c>
      <c r="K598" s="509"/>
      <c r="L598" s="509"/>
      <c r="M598" s="840" t="s">
        <v>269</v>
      </c>
      <c r="N598" s="837"/>
      <c r="O598" s="531">
        <v>3.6015888242849151E-4</v>
      </c>
      <c r="P598" s="509"/>
      <c r="Q598" s="509"/>
      <c r="Z598" s="689"/>
      <c r="AA598" s="689"/>
      <c r="AB598" s="689"/>
      <c r="AC598" s="689"/>
      <c r="AD598" s="689"/>
      <c r="AE598" s="689"/>
      <c r="AF598" s="689"/>
      <c r="AG598" s="689"/>
      <c r="AH598" s="689"/>
      <c r="AI598" s="689"/>
      <c r="AJ598" s="689"/>
      <c r="AK598" s="689"/>
      <c r="AL598" s="689"/>
      <c r="AM598" s="689"/>
      <c r="AN598" s="689"/>
      <c r="AO598" s="689"/>
      <c r="AP598" s="689"/>
      <c r="AQ598" s="689"/>
      <c r="AR598" s="689"/>
      <c r="AS598" s="689"/>
      <c r="AT598" s="689"/>
      <c r="AU598" s="689"/>
      <c r="AV598" s="689"/>
      <c r="AW598" s="689"/>
      <c r="AX598" s="689"/>
      <c r="AY598" s="689"/>
      <c r="AZ598" s="689"/>
      <c r="BA598" s="320"/>
      <c r="BB598" s="371"/>
      <c r="BC598" s="320"/>
      <c r="BD598" s="320"/>
      <c r="BE598" s="320"/>
      <c r="BF598" s="320"/>
      <c r="BG598" s="320"/>
      <c r="BH598" s="320"/>
      <c r="BI598" s="320"/>
      <c r="BJ598" s="320"/>
      <c r="BK598" s="320"/>
      <c r="BL598" s="320"/>
      <c r="BM598" s="320"/>
      <c r="BN598" s="320"/>
      <c r="BO598" s="320"/>
      <c r="BP598" s="320"/>
      <c r="BQ598" s="320"/>
      <c r="BR598" s="320"/>
      <c r="BS598" s="320"/>
      <c r="BT598" s="320"/>
      <c r="BU598" s="320"/>
      <c r="BV598" s="320"/>
      <c r="BW598" s="320"/>
      <c r="BX598" s="320"/>
      <c r="BY598" s="320"/>
      <c r="BZ598" s="321"/>
      <c r="CA598" s="321"/>
      <c r="CB598" s="321"/>
      <c r="CC598" s="321"/>
      <c r="CD598" s="321"/>
      <c r="CE598" s="321"/>
      <c r="CF598" s="321"/>
      <c r="CG598" s="321"/>
      <c r="CH598" s="321"/>
      <c r="CI598" s="321"/>
      <c r="CJ598" s="321"/>
      <c r="CK598" s="321"/>
      <c r="CL598" s="321"/>
      <c r="CM598" s="321"/>
      <c r="CN598" s="321"/>
      <c r="CO598" s="321"/>
      <c r="CP598" s="321"/>
      <c r="CQ598" s="321"/>
      <c r="CR598" s="321"/>
      <c r="CS598" s="321"/>
      <c r="CT598" s="321"/>
      <c r="CU598" s="321"/>
      <c r="CV598" s="321"/>
      <c r="CW598" s="321"/>
      <c r="CX598" s="321"/>
      <c r="CY598" s="321"/>
      <c r="CZ598" s="321"/>
    </row>
    <row r="599" s="416" customFormat="true" ht="25.15" customHeight="true" x14ac:dyDescent="0.2">
      <c r="C599" s="840" t="s">
        <v>214</v>
      </c>
      <c r="D599" s="837"/>
      <c r="E599" s="529">
        <v>7.0101765787585771E-2</v>
      </c>
      <c r="F599" s="509"/>
      <c r="G599" s="509"/>
      <c r="H599" s="840" t="s">
        <v>243</v>
      </c>
      <c r="I599" s="837"/>
      <c r="J599" s="530">
        <v>-2.3271524072589228E-2</v>
      </c>
      <c r="K599" s="509"/>
      <c r="L599" s="509"/>
      <c r="M599" s="840" t="s">
        <v>243</v>
      </c>
      <c r="N599" s="837"/>
      <c r="O599" s="531">
        <v>-2.1044694577063521E-2</v>
      </c>
      <c r="P599" s="509"/>
      <c r="Q599" s="509"/>
      <c r="Z599" s="689"/>
      <c r="AA599" s="689"/>
      <c r="AB599" s="689"/>
      <c r="AC599" s="689"/>
      <c r="AD599" s="689"/>
      <c r="AE599" s="689"/>
      <c r="AF599" s="689"/>
      <c r="AG599" s="689"/>
      <c r="AH599" s="689"/>
      <c r="AI599" s="689"/>
      <c r="AJ599" s="689"/>
      <c r="AK599" s="689"/>
      <c r="AL599" s="689"/>
      <c r="AM599" s="689"/>
      <c r="AN599" s="689"/>
      <c r="AO599" s="689"/>
      <c r="AP599" s="689"/>
      <c r="AQ599" s="689"/>
      <c r="AR599" s="689"/>
      <c r="AS599" s="689"/>
      <c r="AT599" s="689"/>
      <c r="AU599" s="689"/>
      <c r="AV599" s="689"/>
      <c r="AW599" s="689"/>
      <c r="AX599" s="689"/>
      <c r="AY599" s="689"/>
      <c r="AZ599" s="689"/>
      <c r="BA599" s="320"/>
      <c r="BB599" s="371"/>
      <c r="BC599" s="320"/>
      <c r="BD599" s="320"/>
      <c r="BE599" s="320"/>
      <c r="BF599" s="320"/>
      <c r="BG599" s="320"/>
      <c r="BH599" s="320"/>
      <c r="BI599" s="320"/>
      <c r="BJ599" s="320"/>
      <c r="BK599" s="320"/>
      <c r="BL599" s="320"/>
      <c r="BM599" s="320"/>
      <c r="BN599" s="320"/>
      <c r="BO599" s="320"/>
      <c r="BP599" s="320"/>
      <c r="BQ599" s="320"/>
      <c r="BR599" s="320"/>
      <c r="BS599" s="320"/>
      <c r="BT599" s="320"/>
      <c r="BU599" s="320"/>
      <c r="BV599" s="320"/>
      <c r="BW599" s="320"/>
      <c r="BX599" s="320"/>
      <c r="BY599" s="320"/>
      <c r="BZ599" s="321"/>
      <c r="CA599" s="321"/>
      <c r="CB599" s="321"/>
      <c r="CC599" s="321"/>
      <c r="CD599" s="321"/>
      <c r="CE599" s="321"/>
      <c r="CF599" s="321"/>
      <c r="CG599" s="321"/>
      <c r="CH599" s="321"/>
      <c r="CI599" s="321"/>
      <c r="CJ599" s="321"/>
      <c r="CK599" s="321"/>
      <c r="CL599" s="321"/>
      <c r="CM599" s="321"/>
      <c r="CN599" s="321"/>
      <c r="CO599" s="321"/>
      <c r="CP599" s="321"/>
      <c r="CQ599" s="321"/>
      <c r="CR599" s="321"/>
      <c r="CS599" s="321"/>
      <c r="CT599" s="321"/>
      <c r="CU599" s="321"/>
      <c r="CV599" s="321"/>
      <c r="CW599" s="321"/>
      <c r="CX599" s="321"/>
      <c r="CY599" s="321"/>
      <c r="CZ599" s="321"/>
    </row>
    <row r="600" s="416" customFormat="true" ht="25.15" customHeight="true" x14ac:dyDescent="0.2">
      <c r="C600" s="840" t="s">
        <v>256</v>
      </c>
      <c r="D600" s="837"/>
      <c r="E600" s="529">
        <v>4.1969667139151708E-3</v>
      </c>
      <c r="F600" s="509"/>
      <c r="G600" s="509"/>
      <c r="H600" s="840" t="s">
        <v>209</v>
      </c>
      <c r="I600" s="837"/>
      <c r="J600" s="530">
        <v>-9.6278742452896721E-4</v>
      </c>
      <c r="K600" s="509"/>
      <c r="L600" s="509"/>
      <c r="M600" s="840" t="s">
        <v>209</v>
      </c>
      <c r="N600" s="837"/>
      <c r="O600" s="531">
        <v>-9.5146251839356016E-2</v>
      </c>
      <c r="P600" s="509"/>
      <c r="Q600" s="509"/>
      <c r="Z600" s="689"/>
      <c r="AA600" s="689"/>
      <c r="AB600" s="689"/>
      <c r="AC600" s="689"/>
      <c r="AD600" s="689"/>
      <c r="AE600" s="689"/>
      <c r="AF600" s="689"/>
      <c r="AG600" s="689"/>
      <c r="AH600" s="689"/>
      <c r="AI600" s="689"/>
      <c r="AJ600" s="689"/>
      <c r="AK600" s="689"/>
      <c r="AL600" s="689"/>
      <c r="AM600" s="689"/>
      <c r="AN600" s="689"/>
      <c r="AO600" s="689"/>
      <c r="AP600" s="689"/>
      <c r="AQ600" s="689"/>
      <c r="AR600" s="689"/>
      <c r="AS600" s="689"/>
      <c r="AT600" s="689"/>
      <c r="AU600" s="689"/>
      <c r="AV600" s="689"/>
      <c r="AW600" s="689"/>
      <c r="AX600" s="689"/>
      <c r="AY600" s="689"/>
      <c r="AZ600" s="689"/>
      <c r="BA600" s="320"/>
      <c r="BB600" s="371"/>
      <c r="BC600" s="320"/>
      <c r="BD600" s="320"/>
      <c r="BE600" s="320"/>
      <c r="BF600" s="320"/>
      <c r="BG600" s="320"/>
      <c r="BH600" s="320"/>
      <c r="BI600" s="320"/>
      <c r="BJ600" s="320"/>
      <c r="BK600" s="320"/>
      <c r="BL600" s="320"/>
      <c r="BM600" s="320"/>
      <c r="BN600" s="320"/>
      <c r="BO600" s="320"/>
      <c r="BP600" s="320"/>
      <c r="BQ600" s="320"/>
      <c r="BR600" s="320"/>
      <c r="BS600" s="320"/>
      <c r="BT600" s="320"/>
      <c r="BU600" s="320"/>
      <c r="BV600" s="320"/>
      <c r="BW600" s="320"/>
      <c r="BX600" s="320"/>
      <c r="BY600" s="320"/>
      <c r="BZ600" s="321"/>
      <c r="CA600" s="321"/>
      <c r="CB600" s="321"/>
      <c r="CC600" s="321"/>
      <c r="CD600" s="321"/>
      <c r="CE600" s="321"/>
      <c r="CF600" s="321"/>
      <c r="CG600" s="321"/>
      <c r="CH600" s="321"/>
      <c r="CI600" s="321"/>
      <c r="CJ600" s="321"/>
      <c r="CK600" s="321"/>
      <c r="CL600" s="321"/>
      <c r="CM600" s="321"/>
      <c r="CN600" s="321"/>
      <c r="CO600" s="321"/>
      <c r="CP600" s="321"/>
      <c r="CQ600" s="321"/>
      <c r="CR600" s="321"/>
      <c r="CS600" s="321"/>
      <c r="CT600" s="321"/>
      <c r="CU600" s="321"/>
      <c r="CV600" s="321"/>
      <c r="CW600" s="321"/>
      <c r="CX600" s="321"/>
      <c r="CY600" s="321"/>
      <c r="CZ600" s="321"/>
    </row>
    <row r="601" s="416" customFormat="true" ht="25.15" customHeight="true" x14ac:dyDescent="0.2">
      <c r="C601" s="840" t="s">
        <v>252</v>
      </c>
      <c r="D601" s="837"/>
      <c r="E601" s="529">
        <v>2.172689656475056E-3</v>
      </c>
      <c r="F601" s="509"/>
      <c r="G601" s="509"/>
      <c r="H601" s="840" t="s">
        <v>236</v>
      </c>
      <c r="I601" s="837"/>
      <c r="J601" s="530">
        <v>-2.9984135850895891E-2</v>
      </c>
      <c r="K601" s="509"/>
      <c r="L601" s="509"/>
      <c r="M601" s="840" t="s">
        <v>236</v>
      </c>
      <c r="N601" s="837"/>
      <c r="O601" s="531">
        <v>-1.4011128401167618E-2</v>
      </c>
      <c r="P601" s="509"/>
      <c r="Q601" s="509"/>
      <c r="Z601" s="689"/>
      <c r="AA601" s="689"/>
      <c r="AB601" s="689"/>
      <c r="AC601" s="689"/>
      <c r="AD601" s="689"/>
      <c r="AE601" s="689"/>
      <c r="AF601" s="689"/>
      <c r="AG601" s="689"/>
      <c r="AH601" s="689"/>
      <c r="AI601" s="689"/>
      <c r="AJ601" s="689"/>
      <c r="AK601" s="689"/>
      <c r="AL601" s="689"/>
      <c r="AM601" s="689"/>
      <c r="AN601" s="689"/>
      <c r="AO601" s="689"/>
      <c r="AP601" s="689"/>
      <c r="AQ601" s="689"/>
      <c r="AR601" s="689"/>
      <c r="AS601" s="689"/>
      <c r="AT601" s="689"/>
      <c r="AU601" s="689"/>
      <c r="AV601" s="689"/>
      <c r="AW601" s="689"/>
      <c r="AX601" s="689"/>
      <c r="AY601" s="689"/>
      <c r="AZ601" s="689"/>
      <c r="BA601" s="320"/>
      <c r="BB601" s="371"/>
      <c r="BC601" s="320"/>
      <c r="BD601" s="320"/>
      <c r="BE601" s="320"/>
      <c r="BF601" s="320"/>
      <c r="BG601" s="320"/>
      <c r="BH601" s="320"/>
      <c r="BI601" s="320"/>
      <c r="BJ601" s="320"/>
      <c r="BK601" s="320"/>
      <c r="BL601" s="320"/>
      <c r="BM601" s="320"/>
      <c r="BN601" s="320"/>
      <c r="BO601" s="320"/>
      <c r="BP601" s="320"/>
      <c r="BQ601" s="320"/>
      <c r="BR601" s="320"/>
      <c r="BS601" s="320"/>
      <c r="BT601" s="320"/>
      <c r="BU601" s="320"/>
      <c r="BV601" s="320"/>
      <c r="BW601" s="320"/>
      <c r="BX601" s="320"/>
      <c r="BY601" s="320"/>
      <c r="BZ601" s="321"/>
      <c r="CA601" s="321"/>
      <c r="CB601" s="321"/>
      <c r="CC601" s="321"/>
      <c r="CD601" s="321"/>
      <c r="CE601" s="321"/>
      <c r="CF601" s="321"/>
      <c r="CG601" s="321"/>
      <c r="CH601" s="321"/>
      <c r="CI601" s="321"/>
      <c r="CJ601" s="321"/>
      <c r="CK601" s="321"/>
      <c r="CL601" s="321"/>
      <c r="CM601" s="321"/>
      <c r="CN601" s="321"/>
      <c r="CO601" s="321"/>
      <c r="CP601" s="321"/>
      <c r="CQ601" s="321"/>
      <c r="CR601" s="321"/>
      <c r="CS601" s="321"/>
      <c r="CT601" s="321"/>
      <c r="CU601" s="321"/>
      <c r="CV601" s="321"/>
      <c r="CW601" s="321"/>
      <c r="CX601" s="321"/>
      <c r="CY601" s="321"/>
      <c r="CZ601" s="321"/>
    </row>
    <row r="602" s="416" customFormat="true" ht="25.15" customHeight="true" x14ac:dyDescent="0.2">
      <c r="C602" s="840" t="s">
        <v>205</v>
      </c>
      <c r="D602" s="837"/>
      <c r="E602" s="529">
        <v>0.10427176887003319</v>
      </c>
      <c r="F602" s="509"/>
      <c r="G602" s="509"/>
      <c r="H602" s="840" t="s">
        <v>217</v>
      </c>
      <c r="I602" s="837"/>
      <c r="J602" s="530">
        <v>-7.1352051305816649E-2</v>
      </c>
      <c r="K602" s="509"/>
      <c r="L602" s="509"/>
      <c r="M602" s="840" t="s">
        <v>217</v>
      </c>
      <c r="N602" s="837"/>
      <c r="O602" s="531">
        <v>-6.5064464636362784E-2</v>
      </c>
      <c r="P602" s="509"/>
      <c r="Q602" s="509"/>
      <c r="Z602" s="689"/>
      <c r="AA602" s="689"/>
      <c r="AB602" s="689"/>
      <c r="AC602" s="689"/>
      <c r="AD602" s="689"/>
      <c r="AE602" s="689"/>
      <c r="AF602" s="689"/>
      <c r="AG602" s="689"/>
      <c r="AH602" s="689"/>
      <c r="AI602" s="689"/>
      <c r="AJ602" s="689"/>
      <c r="AK602" s="689"/>
      <c r="AL602" s="689"/>
      <c r="AM602" s="689"/>
      <c r="AN602" s="689"/>
      <c r="AO602" s="689"/>
      <c r="AP602" s="689"/>
      <c r="AQ602" s="689"/>
      <c r="AR602" s="689"/>
      <c r="AS602" s="689"/>
      <c r="AT602" s="689"/>
      <c r="AU602" s="689"/>
      <c r="AV602" s="689"/>
      <c r="AW602" s="689"/>
      <c r="AX602" s="689"/>
      <c r="AY602" s="689"/>
      <c r="AZ602" s="689"/>
      <c r="BA602" s="320"/>
      <c r="BB602" s="371"/>
      <c r="BC602" s="320"/>
      <c r="BD602" s="320"/>
      <c r="BE602" s="320"/>
      <c r="BF602" s="320"/>
      <c r="BG602" s="320"/>
      <c r="BH602" s="320"/>
      <c r="BI602" s="320"/>
      <c r="BJ602" s="320"/>
      <c r="BK602" s="320"/>
      <c r="BL602" s="320"/>
      <c r="BM602" s="320"/>
      <c r="BN602" s="320"/>
      <c r="BO602" s="320"/>
      <c r="BP602" s="320"/>
      <c r="BQ602" s="320"/>
      <c r="BR602" s="320"/>
      <c r="BS602" s="320"/>
      <c r="BT602" s="320"/>
      <c r="BU602" s="320"/>
      <c r="BV602" s="320"/>
      <c r="BW602" s="320"/>
      <c r="BX602" s="320"/>
      <c r="BY602" s="320"/>
      <c r="BZ602" s="321"/>
      <c r="CA602" s="321"/>
      <c r="CB602" s="321"/>
      <c r="CC602" s="321"/>
      <c r="CD602" s="321"/>
      <c r="CE602" s="321"/>
      <c r="CF602" s="321"/>
      <c r="CG602" s="321"/>
      <c r="CH602" s="321"/>
      <c r="CI602" s="321"/>
      <c r="CJ602" s="321"/>
      <c r="CK602" s="321"/>
      <c r="CL602" s="321"/>
      <c r="CM602" s="321"/>
      <c r="CN602" s="321"/>
      <c r="CO602" s="321"/>
      <c r="CP602" s="321"/>
      <c r="CQ602" s="321"/>
      <c r="CR602" s="321"/>
      <c r="CS602" s="321"/>
      <c r="CT602" s="321"/>
      <c r="CU602" s="321"/>
      <c r="CV602" s="321"/>
      <c r="CW602" s="321"/>
      <c r="CX602" s="321"/>
      <c r="CY602" s="321"/>
      <c r="CZ602" s="321"/>
    </row>
    <row r="603" s="416" customFormat="true" ht="25.15" customHeight="true" x14ac:dyDescent="0.2">
      <c r="C603" s="840" t="s">
        <v>206</v>
      </c>
      <c r="D603" s="837"/>
      <c r="E603" s="529">
        <v>6.5726240383523024E-2</v>
      </c>
      <c r="F603" s="509"/>
      <c r="G603" s="509"/>
      <c r="H603" s="840" t="s">
        <v>234</v>
      </c>
      <c r="I603" s="837"/>
      <c r="J603" s="530">
        <v>-5.0205888850016506E-2</v>
      </c>
      <c r="K603" s="509"/>
      <c r="L603" s="509"/>
      <c r="M603" s="840" t="s">
        <v>234</v>
      </c>
      <c r="N603" s="837"/>
      <c r="O603" s="531">
        <v>-4.5546792105198748E-2</v>
      </c>
      <c r="P603" s="509"/>
      <c r="Q603" s="509"/>
      <c r="Z603" s="689"/>
      <c r="AA603" s="689"/>
      <c r="AB603" s="689"/>
      <c r="AC603" s="689"/>
      <c r="AD603" s="689"/>
      <c r="AE603" s="689"/>
      <c r="AF603" s="689"/>
      <c r="AG603" s="689"/>
      <c r="AH603" s="689"/>
      <c r="AI603" s="689"/>
      <c r="AJ603" s="689"/>
      <c r="AK603" s="689"/>
      <c r="AL603" s="689"/>
      <c r="AM603" s="689"/>
      <c r="AN603" s="689"/>
      <c r="AO603" s="689"/>
      <c r="AP603" s="689"/>
      <c r="AQ603" s="689"/>
      <c r="AR603" s="689"/>
      <c r="AS603" s="689"/>
      <c r="AT603" s="689"/>
      <c r="AU603" s="689"/>
      <c r="AV603" s="689"/>
      <c r="AW603" s="689"/>
      <c r="AX603" s="689"/>
      <c r="AY603" s="689"/>
      <c r="AZ603" s="689"/>
      <c r="BA603" s="320"/>
      <c r="BB603" s="371"/>
      <c r="BC603" s="320"/>
      <c r="BD603" s="320"/>
      <c r="BE603" s="320"/>
      <c r="BF603" s="320"/>
      <c r="BG603" s="320"/>
      <c r="BH603" s="320"/>
      <c r="BI603" s="320"/>
      <c r="BJ603" s="320"/>
      <c r="BK603" s="320"/>
      <c r="BL603" s="320"/>
      <c r="BM603" s="320"/>
      <c r="BN603" s="320"/>
      <c r="BO603" s="320"/>
      <c r="BP603" s="320"/>
      <c r="BQ603" s="320"/>
      <c r="BR603" s="320"/>
      <c r="BS603" s="320"/>
      <c r="BT603" s="320"/>
      <c r="BU603" s="320"/>
      <c r="BV603" s="320"/>
      <c r="BW603" s="320"/>
      <c r="BX603" s="320"/>
      <c r="BY603" s="320"/>
      <c r="BZ603" s="321"/>
      <c r="CA603" s="321"/>
      <c r="CB603" s="321"/>
      <c r="CC603" s="321"/>
      <c r="CD603" s="321"/>
      <c r="CE603" s="321"/>
      <c r="CF603" s="321"/>
      <c r="CG603" s="321"/>
      <c r="CH603" s="321"/>
      <c r="CI603" s="321"/>
      <c r="CJ603" s="321"/>
      <c r="CK603" s="321"/>
      <c r="CL603" s="321"/>
      <c r="CM603" s="321"/>
      <c r="CN603" s="321"/>
      <c r="CO603" s="321"/>
      <c r="CP603" s="321"/>
      <c r="CQ603" s="321"/>
      <c r="CR603" s="321"/>
      <c r="CS603" s="321"/>
      <c r="CT603" s="321"/>
      <c r="CU603" s="321"/>
      <c r="CV603" s="321"/>
      <c r="CW603" s="321"/>
      <c r="CX603" s="321"/>
      <c r="CY603" s="321"/>
      <c r="CZ603" s="321"/>
    </row>
    <row r="604" s="416" customFormat="true" ht="25.15" customHeight="true" x14ac:dyDescent="0.2">
      <c r="C604" s="840" t="s">
        <v>197</v>
      </c>
      <c r="D604" s="837"/>
      <c r="E604" s="529">
        <v>0.12748070361087843</v>
      </c>
      <c r="F604" s="509"/>
      <c r="G604" s="509"/>
      <c r="H604" s="840" t="s">
        <v>245</v>
      </c>
      <c r="I604" s="837"/>
      <c r="J604" s="530">
        <v>-1.0633047536307807E-2</v>
      </c>
      <c r="K604" s="509"/>
      <c r="L604" s="509"/>
      <c r="M604" s="840" t="s">
        <v>245</v>
      </c>
      <c r="N604" s="837"/>
      <c r="O604" s="531">
        <v>-1.2559520887223292E-2</v>
      </c>
      <c r="P604" s="509"/>
      <c r="Q604" s="509"/>
      <c r="Z604" s="689"/>
      <c r="AA604" s="689"/>
      <c r="AB604" s="689"/>
      <c r="AC604" s="689"/>
      <c r="AD604" s="689"/>
      <c r="AE604" s="689"/>
      <c r="AF604" s="689"/>
      <c r="AG604" s="689"/>
      <c r="AH604" s="689"/>
      <c r="AI604" s="689"/>
      <c r="AJ604" s="689"/>
      <c r="AK604" s="689"/>
      <c r="AL604" s="689"/>
      <c r="AM604" s="689"/>
      <c r="AN604" s="689"/>
      <c r="AO604" s="689"/>
      <c r="AP604" s="689"/>
      <c r="AQ604" s="689"/>
      <c r="AR604" s="689"/>
      <c r="AS604" s="689"/>
      <c r="AT604" s="689"/>
      <c r="AU604" s="689"/>
      <c r="AV604" s="689"/>
      <c r="AW604" s="689"/>
      <c r="AX604" s="689"/>
      <c r="AY604" s="689"/>
      <c r="AZ604" s="689"/>
      <c r="BA604" s="321"/>
      <c r="BB604" s="372"/>
      <c r="BC604" s="321"/>
      <c r="BD604" s="321"/>
      <c r="BE604" s="321"/>
      <c r="BF604" s="321"/>
      <c r="BG604" s="321"/>
      <c r="BH604" s="321"/>
      <c r="BI604" s="321"/>
      <c r="BJ604" s="321"/>
      <c r="BK604" s="321"/>
      <c r="BL604" s="321"/>
      <c r="BM604" s="321"/>
      <c r="BN604" s="321"/>
      <c r="BO604" s="321"/>
      <c r="BP604" s="321"/>
      <c r="BQ604" s="321"/>
      <c r="BR604" s="321"/>
      <c r="BS604" s="321"/>
      <c r="BT604" s="321"/>
      <c r="BU604" s="321"/>
      <c r="BV604" s="321"/>
      <c r="BW604" s="321"/>
      <c r="BX604" s="321"/>
      <c r="BY604" s="321"/>
      <c r="BZ604" s="321"/>
      <c r="CA604" s="321"/>
      <c r="CB604" s="321"/>
      <c r="CC604" s="321"/>
      <c r="CD604" s="321"/>
      <c r="CE604" s="321"/>
      <c r="CF604" s="321"/>
      <c r="CG604" s="321"/>
      <c r="CH604" s="321"/>
      <c r="CI604" s="321"/>
      <c r="CJ604" s="321"/>
      <c r="CK604" s="321"/>
      <c r="CL604" s="321"/>
      <c r="CM604" s="321"/>
      <c r="CN604" s="321"/>
      <c r="CO604" s="321"/>
      <c r="CP604" s="321"/>
      <c r="CQ604" s="321"/>
      <c r="CR604" s="321"/>
      <c r="CS604" s="321"/>
      <c r="CT604" s="321"/>
      <c r="CU604" s="321"/>
      <c r="CV604" s="321"/>
      <c r="CW604" s="321"/>
      <c r="CX604" s="321"/>
      <c r="CY604" s="321"/>
      <c r="CZ604" s="321"/>
    </row>
    <row r="605" s="416" customFormat="true" ht="25.15" customHeight="true" x14ac:dyDescent="0.2">
      <c r="C605" s="840" t="s">
        <v>210</v>
      </c>
      <c r="D605" s="837"/>
      <c r="E605" s="529">
        <v>8.673568796268695E-2</v>
      </c>
      <c r="F605" s="509"/>
      <c r="G605" s="509"/>
      <c r="H605" s="840" t="s">
        <v>200</v>
      </c>
      <c r="I605" s="837"/>
      <c r="J605" s="530">
        <v>-0.11187735932884975</v>
      </c>
      <c r="K605" s="509"/>
      <c r="L605" s="509"/>
      <c r="M605" s="840" t="s">
        <v>200</v>
      </c>
      <c r="N605" s="837"/>
      <c r="O605" s="531">
        <v>-4.7943542179112078E-2</v>
      </c>
      <c r="P605" s="509"/>
      <c r="Q605" s="509"/>
      <c r="Z605" s="689"/>
      <c r="AA605" s="689"/>
      <c r="AB605" s="689"/>
      <c r="AC605" s="689"/>
      <c r="AD605" s="689"/>
      <c r="AE605" s="689"/>
      <c r="AF605" s="689"/>
      <c r="AG605" s="689"/>
      <c r="AH605" s="689"/>
      <c r="AI605" s="689"/>
      <c r="AJ605" s="689"/>
      <c r="AK605" s="689"/>
      <c r="AL605" s="689"/>
      <c r="AM605" s="689"/>
      <c r="AN605" s="689"/>
      <c r="AO605" s="689"/>
      <c r="AP605" s="689"/>
      <c r="AQ605" s="689"/>
      <c r="AR605" s="689"/>
      <c r="AS605" s="689"/>
      <c r="AT605" s="689"/>
      <c r="AU605" s="689"/>
      <c r="AV605" s="689"/>
      <c r="AW605" s="689"/>
      <c r="AX605" s="689"/>
      <c r="AY605" s="689"/>
      <c r="AZ605" s="689"/>
      <c r="BA605" s="321"/>
      <c r="BB605" s="372"/>
      <c r="BC605" s="321"/>
      <c r="BD605" s="321"/>
      <c r="BE605" s="321"/>
      <c r="BF605" s="321"/>
      <c r="BG605" s="321"/>
      <c r="BH605" s="321"/>
      <c r="BI605" s="321"/>
      <c r="BJ605" s="321"/>
      <c r="BK605" s="321"/>
      <c r="BL605" s="321"/>
      <c r="BM605" s="321"/>
      <c r="BN605" s="321"/>
      <c r="BO605" s="321"/>
      <c r="BP605" s="321"/>
      <c r="BQ605" s="321"/>
      <c r="BR605" s="321"/>
      <c r="BS605" s="321"/>
      <c r="BT605" s="321"/>
      <c r="BU605" s="321"/>
      <c r="BV605" s="321"/>
      <c r="BW605" s="321"/>
      <c r="BX605" s="321"/>
      <c r="BY605" s="321"/>
      <c r="BZ605" s="321"/>
      <c r="CA605" s="321"/>
      <c r="CB605" s="321"/>
      <c r="CC605" s="321"/>
      <c r="CD605" s="321"/>
      <c r="CE605" s="321"/>
      <c r="CF605" s="321"/>
      <c r="CG605" s="321"/>
      <c r="CH605" s="321"/>
      <c r="CI605" s="321"/>
      <c r="CJ605" s="321"/>
      <c r="CK605" s="321"/>
      <c r="CL605" s="321"/>
      <c r="CM605" s="321"/>
      <c r="CN605" s="321"/>
      <c r="CO605" s="321"/>
      <c r="CP605" s="321"/>
      <c r="CQ605" s="321"/>
      <c r="CR605" s="321"/>
      <c r="CS605" s="321"/>
      <c r="CT605" s="321"/>
      <c r="CU605" s="321"/>
      <c r="CV605" s="321"/>
      <c r="CW605" s="321"/>
      <c r="CX605" s="321"/>
      <c r="CY605" s="321"/>
      <c r="CZ605" s="321"/>
    </row>
    <row r="606" s="416" customFormat="true" ht="25.15" customHeight="true" x14ac:dyDescent="0.2">
      <c r="C606" s="840" t="s">
        <v>226</v>
      </c>
      <c r="D606" s="837"/>
      <c r="E606" s="529">
        <v>5.5771281152516533E-2</v>
      </c>
      <c r="F606" s="509"/>
      <c r="G606" s="509"/>
      <c r="H606" s="840" t="s">
        <v>251</v>
      </c>
      <c r="I606" s="837"/>
      <c r="J606" s="530">
        <v>-3.2059680874020756E-3</v>
      </c>
      <c r="K606" s="509"/>
      <c r="L606" s="509"/>
      <c r="M606" s="840" t="s">
        <v>251</v>
      </c>
      <c r="N606" s="837"/>
      <c r="O606" s="531">
        <v>-1.6865736645113628E-2</v>
      </c>
      <c r="P606" s="509"/>
      <c r="Q606" s="509"/>
      <c r="Z606" s="689"/>
      <c r="AA606" s="689"/>
      <c r="AB606" s="689"/>
      <c r="AC606" s="689"/>
      <c r="AD606" s="689"/>
      <c r="AE606" s="689"/>
      <c r="AF606" s="689"/>
      <c r="AG606" s="689"/>
      <c r="AH606" s="689"/>
      <c r="AI606" s="689"/>
      <c r="AJ606" s="689"/>
      <c r="AK606" s="689"/>
      <c r="AL606" s="689"/>
      <c r="AM606" s="689"/>
      <c r="AN606" s="689"/>
      <c r="AO606" s="689"/>
      <c r="AP606" s="689"/>
      <c r="AQ606" s="689"/>
      <c r="AR606" s="689"/>
      <c r="AS606" s="689"/>
      <c r="AT606" s="689"/>
      <c r="AU606" s="689"/>
      <c r="AV606" s="689"/>
      <c r="AW606" s="689"/>
      <c r="AX606" s="689"/>
      <c r="AY606" s="689"/>
      <c r="AZ606" s="689"/>
      <c r="BA606" s="321"/>
      <c r="BB606" s="372"/>
      <c r="BC606" s="321"/>
      <c r="BD606" s="321"/>
      <c r="BE606" s="321"/>
      <c r="BF606" s="321"/>
      <c r="BG606" s="321"/>
      <c r="BH606" s="321"/>
      <c r="BI606" s="321"/>
      <c r="BJ606" s="321"/>
      <c r="BK606" s="321"/>
      <c r="BL606" s="321"/>
      <c r="BM606" s="321"/>
      <c r="BN606" s="321"/>
      <c r="BO606" s="321"/>
      <c r="BP606" s="321"/>
      <c r="BQ606" s="321"/>
      <c r="BR606" s="321"/>
      <c r="BS606" s="321"/>
      <c r="BT606" s="321"/>
      <c r="BU606" s="321"/>
      <c r="BV606" s="321"/>
      <c r="BW606" s="321"/>
      <c r="BX606" s="321"/>
      <c r="BY606" s="321"/>
      <c r="BZ606" s="321"/>
      <c r="CA606" s="321"/>
      <c r="CB606" s="321"/>
      <c r="CC606" s="321"/>
      <c r="CD606" s="321"/>
      <c r="CE606" s="321"/>
      <c r="CF606" s="321"/>
      <c r="CG606" s="321"/>
      <c r="CH606" s="321"/>
      <c r="CI606" s="321"/>
      <c r="CJ606" s="321"/>
      <c r="CK606" s="321"/>
      <c r="CL606" s="321"/>
      <c r="CM606" s="321"/>
      <c r="CN606" s="321"/>
      <c r="CO606" s="321"/>
      <c r="CP606" s="321"/>
      <c r="CQ606" s="321"/>
      <c r="CR606" s="321"/>
      <c r="CS606" s="321"/>
      <c r="CT606" s="321"/>
      <c r="CU606" s="321"/>
      <c r="CV606" s="321"/>
      <c r="CW606" s="321"/>
      <c r="CX606" s="321"/>
      <c r="CY606" s="321"/>
      <c r="CZ606" s="321"/>
    </row>
    <row r="607" s="416" customFormat="true" ht="25.15" customHeight="true" x14ac:dyDescent="0.2">
      <c r="C607" s="840" t="s">
        <v>202</v>
      </c>
      <c r="D607" s="837"/>
      <c r="E607" s="529">
        <v>0.12396002965795597</v>
      </c>
      <c r="F607" s="509"/>
      <c r="G607" s="509"/>
      <c r="H607" s="840" t="s">
        <v>270</v>
      </c>
      <c r="I607" s="837"/>
      <c r="J607" s="530">
        <v>1.1125341644820993E-3</v>
      </c>
      <c r="K607" s="509"/>
      <c r="L607" s="509"/>
      <c r="M607" s="840" t="s">
        <v>270</v>
      </c>
      <c r="N607" s="837"/>
      <c r="O607" s="531">
        <v>2.2087300554167894E-4</v>
      </c>
      <c r="P607" s="509"/>
      <c r="Q607" s="509"/>
      <c r="Z607" s="689"/>
      <c r="AA607" s="689"/>
      <c r="AB607" s="689"/>
      <c r="AC607" s="689"/>
      <c r="AD607" s="689"/>
      <c r="AE607" s="689"/>
      <c r="AF607" s="689"/>
      <c r="AG607" s="689"/>
      <c r="AH607" s="689"/>
      <c r="AI607" s="689"/>
      <c r="AJ607" s="689"/>
      <c r="AK607" s="689"/>
      <c r="AL607" s="689"/>
      <c r="AM607" s="689"/>
      <c r="AN607" s="689"/>
      <c r="AO607" s="689"/>
      <c r="AP607" s="689"/>
      <c r="AQ607" s="689"/>
      <c r="AR607" s="689"/>
      <c r="AS607" s="689"/>
      <c r="AT607" s="689"/>
      <c r="AU607" s="689"/>
      <c r="AV607" s="689"/>
      <c r="AW607" s="689"/>
      <c r="AX607" s="689"/>
      <c r="AY607" s="689"/>
      <c r="AZ607" s="689"/>
      <c r="BA607" s="321"/>
      <c r="BB607" s="372"/>
      <c r="BC607" s="321"/>
      <c r="BD607" s="321"/>
      <c r="BE607" s="321"/>
      <c r="BF607" s="321"/>
      <c r="BG607" s="321"/>
      <c r="BH607" s="321"/>
      <c r="BI607" s="321"/>
      <c r="BJ607" s="321"/>
      <c r="BK607" s="321"/>
      <c r="BL607" s="321"/>
      <c r="BM607" s="321"/>
      <c r="BN607" s="321"/>
      <c r="BO607" s="321"/>
      <c r="BP607" s="321"/>
      <c r="BQ607" s="321"/>
      <c r="BR607" s="321"/>
      <c r="BS607" s="321"/>
      <c r="BT607" s="321"/>
      <c r="BU607" s="321"/>
      <c r="BV607" s="321"/>
      <c r="BW607" s="321"/>
      <c r="BX607" s="321"/>
      <c r="BY607" s="321"/>
      <c r="BZ607" s="321"/>
      <c r="CA607" s="321"/>
      <c r="CB607" s="321"/>
      <c r="CC607" s="321"/>
      <c r="CD607" s="321"/>
      <c r="CE607" s="321"/>
      <c r="CF607" s="321"/>
      <c r="CG607" s="321"/>
      <c r="CH607" s="321"/>
      <c r="CI607" s="321"/>
      <c r="CJ607" s="321"/>
      <c r="CK607" s="321"/>
      <c r="CL607" s="321"/>
      <c r="CM607" s="321"/>
      <c r="CN607" s="321"/>
      <c r="CO607" s="321"/>
      <c r="CP607" s="321"/>
      <c r="CQ607" s="321"/>
      <c r="CR607" s="321"/>
      <c r="CS607" s="321"/>
      <c r="CT607" s="321"/>
      <c r="CU607" s="321"/>
      <c r="CV607" s="321"/>
      <c r="CW607" s="321"/>
      <c r="CX607" s="321"/>
      <c r="CY607" s="321"/>
      <c r="CZ607" s="321"/>
    </row>
    <row r="608" s="416" customFormat="true" ht="25.15" customHeight="true" x14ac:dyDescent="0.2">
      <c r="C608" s="840" t="s">
        <v>241</v>
      </c>
      <c r="D608" s="837"/>
      <c r="E608" s="529">
        <v>2.3689742253592622E-2</v>
      </c>
      <c r="F608" s="509"/>
      <c r="G608" s="509"/>
      <c r="H608" s="840" t="s">
        <v>253</v>
      </c>
      <c r="I608" s="837"/>
      <c r="J608" s="530">
        <v>2.6675921794454545E-3</v>
      </c>
      <c r="K608" s="509"/>
      <c r="L608" s="509"/>
      <c r="M608" s="840" t="s">
        <v>253</v>
      </c>
      <c r="N608" s="837"/>
      <c r="O608" s="531">
        <v>1.6913750101331816E-2</v>
      </c>
      <c r="P608" s="509"/>
      <c r="Q608" s="509"/>
      <c r="Z608" s="689"/>
      <c r="AA608" s="689"/>
      <c r="AB608" s="689"/>
      <c r="AC608" s="689"/>
      <c r="AD608" s="689"/>
      <c r="AE608" s="689"/>
      <c r="AF608" s="689"/>
      <c r="AG608" s="689"/>
      <c r="AH608" s="689"/>
      <c r="AI608" s="689"/>
      <c r="AJ608" s="689"/>
      <c r="AK608" s="689"/>
      <c r="AL608" s="689"/>
      <c r="AM608" s="689"/>
      <c r="AN608" s="689"/>
      <c r="AO608" s="689"/>
      <c r="AP608" s="689"/>
      <c r="AQ608" s="689"/>
      <c r="AR608" s="689"/>
      <c r="AS608" s="689"/>
      <c r="AT608" s="689"/>
      <c r="AU608" s="689"/>
      <c r="AV608" s="689"/>
      <c r="AW608" s="689"/>
      <c r="AX608" s="689"/>
      <c r="AY608" s="689"/>
      <c r="AZ608" s="689"/>
      <c r="BA608" s="321"/>
      <c r="BB608" s="372"/>
      <c r="BC608" s="321"/>
      <c r="BD608" s="321"/>
      <c r="BE608" s="321"/>
      <c r="BF608" s="321"/>
      <c r="BG608" s="321"/>
      <c r="BH608" s="321"/>
      <c r="BI608" s="321"/>
      <c r="BJ608" s="321"/>
      <c r="BK608" s="321"/>
      <c r="BL608" s="321"/>
      <c r="BM608" s="321"/>
      <c r="BN608" s="321"/>
      <c r="BO608" s="321"/>
      <c r="BP608" s="321"/>
      <c r="BQ608" s="321"/>
      <c r="BR608" s="321"/>
      <c r="BS608" s="321"/>
      <c r="BT608" s="321"/>
      <c r="BU608" s="321"/>
      <c r="BV608" s="321"/>
      <c r="BW608" s="321"/>
      <c r="BX608" s="321"/>
      <c r="BY608" s="321"/>
      <c r="BZ608" s="321"/>
      <c r="CA608" s="321"/>
      <c r="CB608" s="321"/>
      <c r="CC608" s="321"/>
      <c r="CD608" s="321"/>
      <c r="CE608" s="321"/>
      <c r="CF608" s="321"/>
      <c r="CG608" s="321"/>
      <c r="CH608" s="321"/>
      <c r="CI608" s="321"/>
      <c r="CJ608" s="321"/>
      <c r="CK608" s="321"/>
      <c r="CL608" s="321"/>
      <c r="CM608" s="321"/>
      <c r="CN608" s="321"/>
      <c r="CO608" s="321"/>
      <c r="CP608" s="321"/>
      <c r="CQ608" s="321"/>
      <c r="CR608" s="321"/>
      <c r="CS608" s="321"/>
      <c r="CT608" s="321"/>
      <c r="CU608" s="321"/>
      <c r="CV608" s="321"/>
      <c r="CW608" s="321"/>
      <c r="CX608" s="321"/>
      <c r="CY608" s="321"/>
      <c r="CZ608" s="321"/>
    </row>
    <row r="609" s="416" customFormat="true" ht="25.15" customHeight="true" x14ac:dyDescent="0.2">
      <c r="C609" s="840" t="s">
        <v>204</v>
      </c>
      <c r="D609" s="837"/>
      <c r="E609" s="529">
        <v>0.10428948054811951</v>
      </c>
      <c r="F609" s="509"/>
      <c r="G609" s="509"/>
      <c r="H609" s="840" t="s">
        <v>250</v>
      </c>
      <c r="I609" s="837"/>
      <c r="J609" s="530">
        <v>1.2202916304958575E-2</v>
      </c>
      <c r="K609" s="509"/>
      <c r="L609" s="509"/>
      <c r="M609" s="840" t="s">
        <v>250</v>
      </c>
      <c r="N609" s="837"/>
      <c r="O609" s="531">
        <v>6.4238140405597209E-4</v>
      </c>
      <c r="P609" s="509"/>
      <c r="Q609" s="509"/>
      <c r="Z609" s="689"/>
      <c r="AA609" s="689"/>
      <c r="AB609" s="689"/>
      <c r="AC609" s="689"/>
      <c r="AD609" s="689"/>
      <c r="AE609" s="689"/>
      <c r="AF609" s="689"/>
      <c r="AG609" s="689"/>
      <c r="AH609" s="689"/>
      <c r="AI609" s="689"/>
      <c r="AJ609" s="689"/>
      <c r="AK609" s="689"/>
      <c r="AL609" s="689"/>
      <c r="AM609" s="689"/>
      <c r="AN609" s="689"/>
      <c r="AO609" s="689"/>
      <c r="AP609" s="689"/>
      <c r="AQ609" s="689"/>
      <c r="AR609" s="689"/>
      <c r="AS609" s="689"/>
      <c r="AT609" s="689"/>
      <c r="AU609" s="689"/>
      <c r="AV609" s="689"/>
      <c r="AW609" s="689"/>
      <c r="AX609" s="689"/>
      <c r="AY609" s="689"/>
      <c r="AZ609" s="689"/>
      <c r="BA609" s="321"/>
      <c r="BB609" s="372"/>
      <c r="BC609" s="321"/>
      <c r="BD609" s="321"/>
      <c r="BE609" s="321"/>
      <c r="BF609" s="321"/>
      <c r="BG609" s="321"/>
      <c r="BH609" s="321"/>
      <c r="BI609" s="321"/>
      <c r="BJ609" s="321"/>
      <c r="BK609" s="321"/>
      <c r="BL609" s="321"/>
      <c r="BM609" s="321"/>
      <c r="BN609" s="321"/>
      <c r="BO609" s="321"/>
      <c r="BP609" s="321"/>
      <c r="BQ609" s="321"/>
      <c r="BR609" s="321"/>
      <c r="BS609" s="321"/>
      <c r="BT609" s="321"/>
      <c r="BU609" s="321"/>
      <c r="BV609" s="321"/>
      <c r="BW609" s="321"/>
      <c r="BX609" s="321"/>
      <c r="BY609" s="321"/>
      <c r="BZ609" s="321"/>
      <c r="CA609" s="321"/>
      <c r="CB609" s="321"/>
      <c r="CC609" s="321"/>
      <c r="CD609" s="321"/>
      <c r="CE609" s="321"/>
      <c r="CF609" s="321"/>
      <c r="CG609" s="321"/>
      <c r="CH609" s="321"/>
      <c r="CI609" s="321"/>
      <c r="CJ609" s="321"/>
      <c r="CK609" s="321"/>
      <c r="CL609" s="321"/>
      <c r="CM609" s="321"/>
      <c r="CN609" s="321"/>
      <c r="CO609" s="321"/>
      <c r="CP609" s="321"/>
      <c r="CQ609" s="321"/>
      <c r="CR609" s="321"/>
      <c r="CS609" s="321"/>
      <c r="CT609" s="321"/>
      <c r="CU609" s="321"/>
      <c r="CV609" s="321"/>
      <c r="CW609" s="321"/>
      <c r="CX609" s="321"/>
      <c r="CY609" s="321"/>
      <c r="CZ609" s="321"/>
    </row>
    <row r="610" s="416" customFormat="true" ht="25.15" customHeight="true" x14ac:dyDescent="0.2">
      <c r="C610" s="840" t="s">
        <v>212</v>
      </c>
      <c r="D610" s="837"/>
      <c r="E610" s="529">
        <v>8.4157775861203626E-2</v>
      </c>
      <c r="F610" s="509"/>
      <c r="G610" s="509"/>
      <c r="H610" s="840" t="s">
        <v>203</v>
      </c>
      <c r="I610" s="837"/>
      <c r="J610" s="530">
        <v>6.9239858650421357E-2</v>
      </c>
      <c r="K610" s="509"/>
      <c r="L610" s="509"/>
      <c r="M610" s="840" t="s">
        <v>203</v>
      </c>
      <c r="N610" s="837"/>
      <c r="O610" s="531">
        <v>-0.11462288937668558</v>
      </c>
      <c r="P610" s="509"/>
      <c r="Q610" s="509"/>
      <c r="Z610" s="689"/>
      <c r="AA610" s="689"/>
      <c r="AB610" s="689"/>
      <c r="AC610" s="689"/>
      <c r="AD610" s="689"/>
      <c r="AE610" s="689"/>
      <c r="AF610" s="689"/>
      <c r="AG610" s="689"/>
      <c r="AH610" s="689"/>
      <c r="AI610" s="689"/>
      <c r="AJ610" s="689"/>
      <c r="AK610" s="689"/>
      <c r="AL610" s="689"/>
      <c r="AM610" s="689"/>
      <c r="AN610" s="689"/>
      <c r="AO610" s="689"/>
      <c r="AP610" s="689"/>
      <c r="AQ610" s="689"/>
      <c r="AR610" s="689"/>
      <c r="AS610" s="689"/>
      <c r="AT610" s="689"/>
      <c r="AU610" s="689"/>
      <c r="AV610" s="689"/>
      <c r="AW610" s="689"/>
      <c r="AX610" s="689"/>
      <c r="AY610" s="689"/>
      <c r="AZ610" s="689"/>
      <c r="BA610" s="321"/>
      <c r="BB610" s="372"/>
      <c r="BC610" s="321"/>
      <c r="BD610" s="321"/>
      <c r="BE610" s="321"/>
      <c r="BF610" s="321"/>
      <c r="BG610" s="321"/>
      <c r="BH610" s="321"/>
      <c r="BI610" s="321"/>
      <c r="BJ610" s="321"/>
      <c r="BK610" s="321"/>
      <c r="BL610" s="321"/>
      <c r="BM610" s="321"/>
      <c r="BN610" s="321"/>
      <c r="BO610" s="321"/>
      <c r="BP610" s="321"/>
      <c r="BQ610" s="321"/>
      <c r="BR610" s="321"/>
      <c r="BS610" s="321"/>
      <c r="BT610" s="321"/>
      <c r="BU610" s="321"/>
      <c r="BV610" s="321"/>
      <c r="BW610" s="321"/>
      <c r="BX610" s="321"/>
      <c r="BY610" s="321"/>
      <c r="BZ610" s="321"/>
      <c r="CA610" s="321"/>
      <c r="CB610" s="321"/>
      <c r="CC610" s="321"/>
      <c r="CD610" s="321"/>
      <c r="CE610" s="321"/>
      <c r="CF610" s="321"/>
      <c r="CG610" s="321"/>
      <c r="CH610" s="321"/>
      <c r="CI610" s="321"/>
      <c r="CJ610" s="321"/>
      <c r="CK610" s="321"/>
      <c r="CL610" s="321"/>
      <c r="CM610" s="321"/>
      <c r="CN610" s="321"/>
      <c r="CO610" s="321"/>
      <c r="CP610" s="321"/>
      <c r="CQ610" s="321"/>
      <c r="CR610" s="321"/>
      <c r="CS610" s="321"/>
      <c r="CT610" s="321"/>
      <c r="CU610" s="321"/>
      <c r="CV610" s="321"/>
      <c r="CW610" s="321"/>
      <c r="CX610" s="321"/>
      <c r="CY610" s="321"/>
      <c r="CZ610" s="321"/>
    </row>
    <row r="611" s="416" customFormat="true" ht="25.15" customHeight="true" x14ac:dyDescent="0.2">
      <c r="C611" s="840" t="s">
        <v>198</v>
      </c>
      <c r="D611" s="837"/>
      <c r="E611" s="529">
        <v>0.11571379665463635</v>
      </c>
      <c r="F611" s="509"/>
      <c r="G611" s="509"/>
      <c r="H611" s="840" t="s">
        <v>235</v>
      </c>
      <c r="I611" s="837"/>
      <c r="J611" s="530">
        <v>3.9229450867155083E-2</v>
      </c>
      <c r="K611" s="509"/>
      <c r="L611" s="509"/>
      <c r="M611" s="840" t="s">
        <v>235</v>
      </c>
      <c r="N611" s="837"/>
      <c r="O611" s="531">
        <v>4.0660172986764803E-2</v>
      </c>
      <c r="P611" s="509"/>
      <c r="Q611" s="509"/>
      <c r="Z611" s="689"/>
      <c r="AA611" s="689"/>
      <c r="AB611" s="689"/>
      <c r="AC611" s="689"/>
      <c r="AD611" s="689"/>
      <c r="AE611" s="689"/>
      <c r="AF611" s="689"/>
      <c r="AG611" s="689"/>
      <c r="AH611" s="689"/>
      <c r="AI611" s="689"/>
      <c r="AJ611" s="689"/>
      <c r="AK611" s="689"/>
      <c r="AL611" s="689"/>
      <c r="AM611" s="689"/>
      <c r="AN611" s="689"/>
      <c r="AO611" s="689"/>
      <c r="AP611" s="689"/>
      <c r="AQ611" s="689"/>
      <c r="AR611" s="689"/>
      <c r="AS611" s="689"/>
      <c r="AT611" s="689"/>
      <c r="AU611" s="689"/>
      <c r="AV611" s="689"/>
      <c r="AW611" s="689"/>
      <c r="AX611" s="689"/>
      <c r="AY611" s="689"/>
      <c r="AZ611" s="689"/>
      <c r="BA611" s="321"/>
      <c r="BB611" s="372"/>
      <c r="BC611" s="321"/>
      <c r="BD611" s="321"/>
      <c r="BE611" s="321"/>
      <c r="BF611" s="321"/>
      <c r="BG611" s="321"/>
      <c r="BH611" s="321"/>
      <c r="BI611" s="321"/>
      <c r="BJ611" s="321"/>
      <c r="BK611" s="321"/>
      <c r="BL611" s="321"/>
      <c r="BM611" s="321"/>
      <c r="BN611" s="321"/>
      <c r="BO611" s="321"/>
      <c r="BP611" s="321"/>
      <c r="BQ611" s="321"/>
      <c r="BR611" s="321"/>
      <c r="BS611" s="321"/>
      <c r="BT611" s="321"/>
      <c r="BU611" s="321"/>
      <c r="BV611" s="321"/>
      <c r="BW611" s="321"/>
      <c r="BX611" s="321"/>
      <c r="BY611" s="321"/>
      <c r="BZ611" s="321"/>
      <c r="CA611" s="321"/>
      <c r="CB611" s="321"/>
      <c r="CC611" s="321"/>
      <c r="CD611" s="321"/>
      <c r="CE611" s="321"/>
      <c r="CF611" s="321"/>
      <c r="CG611" s="321"/>
      <c r="CH611" s="321"/>
      <c r="CI611" s="321"/>
      <c r="CJ611" s="321"/>
      <c r="CK611" s="321"/>
      <c r="CL611" s="321"/>
      <c r="CM611" s="321"/>
      <c r="CN611" s="321"/>
      <c r="CO611" s="321"/>
      <c r="CP611" s="321"/>
      <c r="CQ611" s="321"/>
      <c r="CR611" s="321"/>
      <c r="CS611" s="321"/>
      <c r="CT611" s="321"/>
      <c r="CU611" s="321"/>
      <c r="CV611" s="321"/>
      <c r="CW611" s="321"/>
      <c r="CX611" s="321"/>
      <c r="CY611" s="321"/>
      <c r="CZ611" s="321"/>
    </row>
    <row r="612" s="416" customFormat="true" ht="25.15" customHeight="true" x14ac:dyDescent="0.2">
      <c r="C612" s="840" t="s">
        <v>215</v>
      </c>
      <c r="D612" s="837"/>
      <c r="E612" s="529">
        <v>6.2669580727464619E-2</v>
      </c>
      <c r="F612" s="509"/>
      <c r="G612" s="509"/>
      <c r="H612" s="840" t="s">
        <v>231</v>
      </c>
      <c r="I612" s="837"/>
      <c r="J612" s="530">
        <v>6.0820524565032813E-2</v>
      </c>
      <c r="K612" s="509"/>
      <c r="L612" s="509"/>
      <c r="M612" s="840" t="s">
        <v>231</v>
      </c>
      <c r="N612" s="837"/>
      <c r="O612" s="531">
        <v>4.8734088014340121E-2</v>
      </c>
      <c r="P612" s="509"/>
      <c r="Q612" s="509"/>
      <c r="Z612" s="689"/>
      <c r="AA612" s="689"/>
      <c r="AB612" s="689"/>
      <c r="AC612" s="689"/>
      <c r="AD612" s="689"/>
      <c r="AE612" s="689"/>
      <c r="AF612" s="689"/>
      <c r="AG612" s="689"/>
      <c r="AH612" s="689"/>
      <c r="AI612" s="689"/>
      <c r="AJ612" s="689"/>
      <c r="AK612" s="689"/>
      <c r="AL612" s="689"/>
      <c r="AM612" s="689"/>
      <c r="AN612" s="689"/>
      <c r="AO612" s="689"/>
      <c r="AP612" s="689"/>
      <c r="AQ612" s="689"/>
      <c r="AR612" s="689"/>
      <c r="AS612" s="689"/>
      <c r="AT612" s="689"/>
      <c r="AU612" s="689"/>
      <c r="AV612" s="689"/>
      <c r="AW612" s="689"/>
      <c r="AX612" s="689"/>
      <c r="AY612" s="689"/>
      <c r="AZ612" s="689"/>
      <c r="BA612" s="321"/>
      <c r="BB612" s="372"/>
      <c r="BC612" s="321"/>
      <c r="BD612" s="321"/>
      <c r="BE612" s="321"/>
      <c r="BF612" s="321"/>
      <c r="BG612" s="321"/>
      <c r="BH612" s="321"/>
      <c r="BI612" s="321"/>
      <c r="BJ612" s="321"/>
      <c r="BK612" s="321"/>
      <c r="BL612" s="321"/>
      <c r="BM612" s="321"/>
      <c r="BN612" s="321"/>
      <c r="BO612" s="321"/>
      <c r="BP612" s="321"/>
      <c r="BQ612" s="321"/>
      <c r="BR612" s="321"/>
      <c r="BS612" s="321"/>
      <c r="BT612" s="321"/>
      <c r="BU612" s="321"/>
      <c r="BV612" s="321"/>
      <c r="BW612" s="321"/>
      <c r="BX612" s="321"/>
      <c r="BY612" s="321"/>
      <c r="BZ612" s="321"/>
      <c r="CA612" s="321"/>
      <c r="CB612" s="321"/>
      <c r="CC612" s="321"/>
      <c r="CD612" s="321"/>
      <c r="CE612" s="321"/>
      <c r="CF612" s="321"/>
      <c r="CG612" s="321"/>
      <c r="CH612" s="321"/>
      <c r="CI612" s="321"/>
      <c r="CJ612" s="321"/>
      <c r="CK612" s="321"/>
      <c r="CL612" s="321"/>
      <c r="CM612" s="321"/>
      <c r="CN612" s="321"/>
      <c r="CO612" s="321"/>
      <c r="CP612" s="321"/>
      <c r="CQ612" s="321"/>
      <c r="CR612" s="321"/>
      <c r="CS612" s="321"/>
      <c r="CT612" s="321"/>
      <c r="CU612" s="321"/>
      <c r="CV612" s="321"/>
      <c r="CW612" s="321"/>
      <c r="CX612" s="321"/>
      <c r="CY612" s="321"/>
      <c r="CZ612" s="321"/>
    </row>
    <row r="613" s="416" customFormat="true" ht="25.15" customHeight="true" x14ac:dyDescent="0.2">
      <c r="C613" s="840" t="s">
        <v>207</v>
      </c>
      <c r="D613" s="837"/>
      <c r="E613" s="529">
        <v>5.7511543570871702E-2</v>
      </c>
      <c r="F613" s="509"/>
      <c r="G613" s="509"/>
      <c r="H613" s="840" t="s">
        <v>214</v>
      </c>
      <c r="I613" s="837"/>
      <c r="J613" s="530">
        <v>5.2997515492936222E-2</v>
      </c>
      <c r="K613" s="509"/>
      <c r="L613" s="509"/>
      <c r="M613" s="840" t="s">
        <v>214</v>
      </c>
      <c r="N613" s="837"/>
      <c r="O613" s="531">
        <v>8.9977314008156298E-2</v>
      </c>
      <c r="P613" s="509"/>
      <c r="Q613" s="509"/>
      <c r="Z613" s="689"/>
      <c r="AA613" s="689"/>
      <c r="AB613" s="689"/>
      <c r="AC613" s="689"/>
      <c r="AD613" s="689"/>
      <c r="AE613" s="689"/>
      <c r="AF613" s="689"/>
      <c r="AG613" s="689"/>
      <c r="AH613" s="689"/>
      <c r="AI613" s="689"/>
      <c r="AJ613" s="689"/>
      <c r="AK613" s="689"/>
      <c r="AL613" s="689"/>
      <c r="AM613" s="689"/>
      <c r="AN613" s="689"/>
      <c r="AO613" s="689"/>
      <c r="AP613" s="689"/>
      <c r="AQ613" s="689"/>
      <c r="AR613" s="689"/>
      <c r="AS613" s="689"/>
      <c r="AT613" s="689"/>
      <c r="AU613" s="689"/>
      <c r="AV613" s="689"/>
      <c r="AW613" s="689"/>
      <c r="AX613" s="689"/>
      <c r="AY613" s="689"/>
      <c r="AZ613" s="689"/>
      <c r="BA613" s="321"/>
      <c r="BB613" s="372"/>
      <c r="BC613" s="321"/>
      <c r="BD613" s="321"/>
      <c r="BE613" s="321"/>
      <c r="BF613" s="321"/>
      <c r="BG613" s="321"/>
      <c r="BH613" s="321"/>
      <c r="BI613" s="321"/>
      <c r="BJ613" s="321"/>
      <c r="BK613" s="321"/>
      <c r="BL613" s="321"/>
      <c r="BM613" s="321"/>
      <c r="BN613" s="321"/>
      <c r="BO613" s="321"/>
      <c r="BP613" s="321"/>
      <c r="BQ613" s="321"/>
      <c r="BR613" s="321"/>
      <c r="BS613" s="321"/>
      <c r="BT613" s="321"/>
      <c r="BU613" s="321"/>
      <c r="BV613" s="321"/>
      <c r="BW613" s="321"/>
      <c r="BX613" s="321"/>
      <c r="BY613" s="321"/>
      <c r="BZ613" s="321"/>
      <c r="CA613" s="321"/>
      <c r="CB613" s="321"/>
      <c r="CC613" s="321"/>
      <c r="CD613" s="321"/>
      <c r="CE613" s="321"/>
      <c r="CF613" s="321"/>
      <c r="CG613" s="321"/>
      <c r="CH613" s="321"/>
      <c r="CI613" s="321"/>
      <c r="CJ613" s="321"/>
      <c r="CK613" s="321"/>
      <c r="CL613" s="321"/>
      <c r="CM613" s="321"/>
      <c r="CN613" s="321"/>
      <c r="CO613" s="321"/>
      <c r="CP613" s="321"/>
      <c r="CQ613" s="321"/>
      <c r="CR613" s="321"/>
      <c r="CS613" s="321"/>
      <c r="CT613" s="321"/>
      <c r="CU613" s="321"/>
      <c r="CV613" s="321"/>
      <c r="CW613" s="321"/>
      <c r="CX613" s="321"/>
      <c r="CY613" s="321"/>
      <c r="CZ613" s="321"/>
    </row>
    <row r="614" s="416" customFormat="true" ht="25.15" customHeight="true" x14ac:dyDescent="0.2">
      <c r="C614" s="840" t="s">
        <v>227</v>
      </c>
      <c r="D614" s="837"/>
      <c r="E614" s="529">
        <v>1.0524989343341474E-2</v>
      </c>
      <c r="F614" s="509"/>
      <c r="G614" s="509"/>
      <c r="H614" s="840" t="s">
        <v>256</v>
      </c>
      <c r="I614" s="837"/>
      <c r="J614" s="530">
        <v>1.0311907150615971E-2</v>
      </c>
      <c r="K614" s="509"/>
      <c r="L614" s="509"/>
      <c r="M614" s="840" t="s">
        <v>256</v>
      </c>
      <c r="N614" s="837"/>
      <c r="O614" s="531">
        <v>4.0207241156934963E-3</v>
      </c>
      <c r="P614" s="509"/>
      <c r="Q614" s="509"/>
      <c r="Z614" s="689"/>
      <c r="AA614" s="689"/>
      <c r="AB614" s="689"/>
      <c r="AC614" s="689"/>
      <c r="AD614" s="689"/>
      <c r="AE614" s="689"/>
      <c r="AF614" s="689"/>
      <c r="AG614" s="689"/>
      <c r="AH614" s="689"/>
      <c r="AI614" s="689"/>
      <c r="AJ614" s="689"/>
      <c r="AK614" s="689"/>
      <c r="AL614" s="689"/>
      <c r="AM614" s="689"/>
      <c r="AN614" s="689"/>
      <c r="AO614" s="689"/>
      <c r="AP614" s="689"/>
      <c r="AQ614" s="689"/>
      <c r="AR614" s="689"/>
      <c r="AS614" s="689"/>
      <c r="AT614" s="689"/>
      <c r="AU614" s="689"/>
      <c r="AV614" s="689"/>
      <c r="AW614" s="689"/>
      <c r="AX614" s="689"/>
      <c r="AY614" s="689"/>
      <c r="AZ614" s="689"/>
      <c r="BA614" s="321"/>
      <c r="BB614" s="372"/>
      <c r="BC614" s="321"/>
      <c r="BD614" s="321"/>
      <c r="BE614" s="321"/>
      <c r="BF614" s="321"/>
      <c r="BG614" s="321"/>
      <c r="BH614" s="321"/>
      <c r="BI614" s="321"/>
      <c r="BJ614" s="321"/>
      <c r="BK614" s="321"/>
      <c r="BL614" s="321"/>
      <c r="BM614" s="321"/>
      <c r="BN614" s="321"/>
      <c r="BO614" s="321"/>
      <c r="BP614" s="321"/>
      <c r="BQ614" s="321"/>
      <c r="BR614" s="321"/>
      <c r="BS614" s="321"/>
      <c r="BT614" s="321"/>
      <c r="BU614" s="321"/>
      <c r="BV614" s="321"/>
      <c r="BW614" s="321"/>
      <c r="BX614" s="321"/>
      <c r="BY614" s="321"/>
      <c r="BZ614" s="321"/>
      <c r="CA614" s="321"/>
      <c r="CB614" s="321"/>
      <c r="CC614" s="321"/>
      <c r="CD614" s="321"/>
      <c r="CE614" s="321"/>
      <c r="CF614" s="321"/>
      <c r="CG614" s="321"/>
      <c r="CH614" s="321"/>
      <c r="CI614" s="321"/>
      <c r="CJ614" s="321"/>
      <c r="CK614" s="321"/>
      <c r="CL614" s="321"/>
      <c r="CM614" s="321"/>
      <c r="CN614" s="321"/>
      <c r="CO614" s="321"/>
      <c r="CP614" s="321"/>
      <c r="CQ614" s="321"/>
      <c r="CR614" s="321"/>
      <c r="CS614" s="321"/>
      <c r="CT614" s="321"/>
      <c r="CU614" s="321"/>
      <c r="CV614" s="321"/>
      <c r="CW614" s="321"/>
      <c r="CX614" s="321"/>
      <c r="CY614" s="321"/>
      <c r="CZ614" s="321"/>
    </row>
    <row r="615" s="416" customFormat="true" ht="25.15" customHeight="true" x14ac:dyDescent="0.2">
      <c r="C615" s="840" t="s">
        <v>242</v>
      </c>
      <c r="D615" s="837"/>
      <c r="E615" s="529">
        <v>2.0653143506137388E-2</v>
      </c>
      <c r="F615" s="509"/>
      <c r="G615" s="509"/>
      <c r="H615" s="840" t="s">
        <v>252</v>
      </c>
      <c r="I615" s="837"/>
      <c r="J615" s="530">
        <v>1.1468700642338944E-2</v>
      </c>
      <c r="K615" s="509"/>
      <c r="L615" s="509"/>
      <c r="M615" s="840" t="s">
        <v>252</v>
      </c>
      <c r="N615" s="837"/>
      <c r="O615" s="531">
        <v>-1.4679366319735531E-2</v>
      </c>
      <c r="P615" s="509"/>
      <c r="Q615" s="509"/>
      <c r="Z615" s="689"/>
      <c r="AA615" s="689"/>
      <c r="AB615" s="689"/>
      <c r="AC615" s="689"/>
      <c r="AD615" s="689"/>
      <c r="AE615" s="689"/>
      <c r="AF615" s="689"/>
      <c r="AG615" s="689"/>
      <c r="AH615" s="689"/>
      <c r="AI615" s="689"/>
      <c r="AJ615" s="689"/>
      <c r="AK615" s="689"/>
      <c r="AL615" s="689"/>
      <c r="AM615" s="689"/>
      <c r="AN615" s="689"/>
      <c r="AO615" s="689"/>
      <c r="AP615" s="689"/>
      <c r="AQ615" s="689"/>
      <c r="AR615" s="689"/>
      <c r="AS615" s="689"/>
      <c r="AT615" s="689"/>
      <c r="AU615" s="689"/>
      <c r="AV615" s="689"/>
      <c r="AW615" s="689"/>
      <c r="AX615" s="689"/>
      <c r="AY615" s="689"/>
      <c r="AZ615" s="689"/>
      <c r="BA615" s="321"/>
      <c r="BB615" s="372"/>
      <c r="BC615" s="321"/>
      <c r="BD615" s="321"/>
      <c r="BE615" s="321"/>
      <c r="BF615" s="321"/>
      <c r="BG615" s="321"/>
      <c r="BH615" s="321"/>
      <c r="BI615" s="321"/>
      <c r="BJ615" s="321"/>
      <c r="BK615" s="321"/>
      <c r="BL615" s="321"/>
      <c r="BM615" s="321"/>
      <c r="BN615" s="321"/>
      <c r="BO615" s="321"/>
      <c r="BP615" s="321"/>
      <c r="BQ615" s="321"/>
      <c r="BR615" s="321"/>
      <c r="BS615" s="321"/>
      <c r="BT615" s="321"/>
      <c r="BU615" s="321"/>
      <c r="BV615" s="321"/>
      <c r="BW615" s="321"/>
      <c r="BX615" s="321"/>
      <c r="BY615" s="321"/>
      <c r="BZ615" s="321"/>
      <c r="CA615" s="321"/>
      <c r="CB615" s="321"/>
      <c r="CC615" s="321"/>
      <c r="CD615" s="321"/>
      <c r="CE615" s="321"/>
      <c r="CF615" s="321"/>
      <c r="CG615" s="321"/>
      <c r="CH615" s="321"/>
      <c r="CI615" s="321"/>
      <c r="CJ615" s="321"/>
      <c r="CK615" s="321"/>
      <c r="CL615" s="321"/>
      <c r="CM615" s="321"/>
      <c r="CN615" s="321"/>
      <c r="CO615" s="321"/>
      <c r="CP615" s="321"/>
      <c r="CQ615" s="321"/>
      <c r="CR615" s="321"/>
      <c r="CS615" s="321"/>
      <c r="CT615" s="321"/>
      <c r="CU615" s="321"/>
      <c r="CV615" s="321"/>
      <c r="CW615" s="321"/>
      <c r="CX615" s="321"/>
      <c r="CY615" s="321"/>
      <c r="CZ615" s="321"/>
    </row>
    <row r="616" s="416" customFormat="true" ht="25.15" customHeight="true" x14ac:dyDescent="0.2">
      <c r="C616" s="840" t="s">
        <v>255</v>
      </c>
      <c r="D616" s="837"/>
      <c r="E616" s="529">
        <v>7.376888984497963E-3</v>
      </c>
      <c r="F616" s="509"/>
      <c r="G616" s="509"/>
      <c r="H616" s="840" t="s">
        <v>205</v>
      </c>
      <c r="I616" s="837"/>
      <c r="J616" s="530">
        <v>0.10434093220831736</v>
      </c>
      <c r="K616" s="509"/>
      <c r="L616" s="509"/>
      <c r="M616" s="840" t="s">
        <v>205</v>
      </c>
      <c r="N616" s="837"/>
      <c r="O616" s="531">
        <v>2.6101854268650162E-2</v>
      </c>
      <c r="P616" s="509"/>
      <c r="Q616" s="509"/>
      <c r="Z616" s="689"/>
      <c r="AA616" s="689"/>
      <c r="AB616" s="689"/>
      <c r="AC616" s="689"/>
      <c r="AD616" s="689"/>
      <c r="AE616" s="689"/>
      <c r="AF616" s="689"/>
      <c r="AG616" s="689"/>
      <c r="AH616" s="689"/>
      <c r="AI616" s="689"/>
      <c r="AJ616" s="689"/>
      <c r="AK616" s="689"/>
      <c r="AL616" s="689"/>
      <c r="AM616" s="689"/>
      <c r="AN616" s="689"/>
      <c r="AO616" s="689"/>
      <c r="AP616" s="689"/>
      <c r="AQ616" s="689"/>
      <c r="AR616" s="689"/>
      <c r="AS616" s="689"/>
      <c r="AT616" s="689"/>
      <c r="AU616" s="689"/>
      <c r="AV616" s="689"/>
      <c r="AW616" s="689"/>
      <c r="AX616" s="689"/>
      <c r="AY616" s="689"/>
      <c r="AZ616" s="689"/>
      <c r="BA616" s="321"/>
      <c r="BB616" s="372"/>
      <c r="BC616" s="321"/>
      <c r="BD616" s="321"/>
      <c r="BE616" s="321"/>
      <c r="BF616" s="321"/>
      <c r="BG616" s="321"/>
      <c r="BH616" s="321"/>
      <c r="BI616" s="321"/>
      <c r="BJ616" s="321"/>
      <c r="BK616" s="321"/>
      <c r="BL616" s="321"/>
      <c r="BM616" s="321"/>
      <c r="BN616" s="321"/>
      <c r="BO616" s="321"/>
      <c r="BP616" s="321"/>
      <c r="BQ616" s="321"/>
      <c r="BR616" s="321"/>
      <c r="BS616" s="321"/>
      <c r="BT616" s="321"/>
      <c r="BU616" s="321"/>
      <c r="BV616" s="321"/>
      <c r="BW616" s="321"/>
      <c r="BX616" s="321"/>
      <c r="BY616" s="321"/>
      <c r="BZ616" s="321"/>
      <c r="CA616" s="321"/>
      <c r="CB616" s="321"/>
      <c r="CC616" s="321"/>
      <c r="CD616" s="321"/>
      <c r="CE616" s="321"/>
      <c r="CF616" s="321"/>
      <c r="CG616" s="321"/>
      <c r="CH616" s="321"/>
      <c r="CI616" s="321"/>
      <c r="CJ616" s="321"/>
      <c r="CK616" s="321"/>
      <c r="CL616" s="321"/>
      <c r="CM616" s="321"/>
      <c r="CN616" s="321"/>
      <c r="CO616" s="321"/>
      <c r="CP616" s="321"/>
      <c r="CQ616" s="321"/>
      <c r="CR616" s="321"/>
      <c r="CS616" s="321"/>
      <c r="CT616" s="321"/>
      <c r="CU616" s="321"/>
      <c r="CV616" s="321"/>
      <c r="CW616" s="321"/>
      <c r="CX616" s="321"/>
      <c r="CY616" s="321"/>
      <c r="CZ616" s="321"/>
    </row>
    <row r="617" s="416" customFormat="true" ht="25.15" customHeight="true" x14ac:dyDescent="0.2">
      <c r="C617" s="840" t="s">
        <v>211</v>
      </c>
      <c r="D617" s="837"/>
      <c r="E617" s="529">
        <v>8.0150971752596292E-2</v>
      </c>
      <c r="F617" s="509"/>
      <c r="G617" s="509"/>
      <c r="H617" s="840" t="s">
        <v>206</v>
      </c>
      <c r="I617" s="837"/>
      <c r="J617" s="530">
        <v>5.9683089416671525E-2</v>
      </c>
      <c r="K617" s="509"/>
      <c r="L617" s="509"/>
      <c r="M617" s="840" t="s">
        <v>206</v>
      </c>
      <c r="N617" s="837"/>
      <c r="O617" s="531">
        <v>0.10555867216327444</v>
      </c>
      <c r="P617" s="509"/>
      <c r="Q617" s="509"/>
      <c r="Z617" s="689"/>
      <c r="AA617" s="689"/>
      <c r="AB617" s="689"/>
      <c r="AC617" s="689"/>
      <c r="AD617" s="689"/>
      <c r="AE617" s="689"/>
      <c r="AF617" s="689"/>
      <c r="AG617" s="689"/>
      <c r="AH617" s="689"/>
      <c r="AI617" s="689"/>
      <c r="AJ617" s="689"/>
      <c r="AK617" s="689"/>
      <c r="AL617" s="689"/>
      <c r="AM617" s="689"/>
      <c r="AN617" s="689"/>
      <c r="AO617" s="689"/>
      <c r="AP617" s="689"/>
      <c r="AQ617" s="689"/>
      <c r="AR617" s="689"/>
      <c r="AS617" s="689"/>
      <c r="AT617" s="689"/>
      <c r="AU617" s="689"/>
      <c r="AV617" s="689"/>
      <c r="AW617" s="689"/>
      <c r="AX617" s="689"/>
      <c r="AY617" s="689"/>
      <c r="AZ617" s="689"/>
      <c r="BA617" s="321"/>
      <c r="BB617" s="372"/>
      <c r="BC617" s="321"/>
      <c r="BD617" s="321"/>
      <c r="BE617" s="321"/>
      <c r="BF617" s="321"/>
      <c r="BG617" s="321"/>
      <c r="BH617" s="321"/>
      <c r="BI617" s="321"/>
      <c r="BJ617" s="321"/>
      <c r="BK617" s="321"/>
      <c r="BL617" s="321"/>
      <c r="BM617" s="321"/>
      <c r="BN617" s="321"/>
      <c r="BO617" s="321"/>
      <c r="BP617" s="321"/>
      <c r="BQ617" s="321"/>
      <c r="BR617" s="321"/>
      <c r="BS617" s="321"/>
      <c r="BT617" s="321"/>
      <c r="BU617" s="321"/>
      <c r="BV617" s="321"/>
      <c r="BW617" s="321"/>
      <c r="BX617" s="321"/>
      <c r="BY617" s="321"/>
      <c r="BZ617" s="321"/>
      <c r="CA617" s="321"/>
      <c r="CB617" s="321"/>
      <c r="CC617" s="321"/>
      <c r="CD617" s="321"/>
      <c r="CE617" s="321"/>
      <c r="CF617" s="321"/>
      <c r="CG617" s="321"/>
      <c r="CH617" s="321"/>
      <c r="CI617" s="321"/>
      <c r="CJ617" s="321"/>
      <c r="CK617" s="321"/>
      <c r="CL617" s="321"/>
      <c r="CM617" s="321"/>
      <c r="CN617" s="321"/>
      <c r="CO617" s="321"/>
      <c r="CP617" s="321"/>
      <c r="CQ617" s="321"/>
      <c r="CR617" s="321"/>
      <c r="CS617" s="321"/>
      <c r="CT617" s="321"/>
      <c r="CU617" s="321"/>
      <c r="CV617" s="321"/>
      <c r="CW617" s="321"/>
      <c r="CX617" s="321"/>
      <c r="CY617" s="321"/>
      <c r="CZ617" s="321"/>
    </row>
    <row r="618" s="416" customFormat="true" ht="25.15" customHeight="true" x14ac:dyDescent="0.2">
      <c r="C618" s="840" t="s">
        <v>257</v>
      </c>
      <c r="D618" s="837"/>
      <c r="E618" s="529">
        <v>7.1108315027506221E-3</v>
      </c>
      <c r="F618" s="509"/>
      <c r="G618" s="509"/>
      <c r="H618" s="840" t="s">
        <v>197</v>
      </c>
      <c r="I618" s="837"/>
      <c r="J618" s="530">
        <v>0.11380299238748122</v>
      </c>
      <c r="K618" s="509"/>
      <c r="L618" s="509"/>
      <c r="M618" s="840" t="s">
        <v>197</v>
      </c>
      <c r="N618" s="837"/>
      <c r="O618" s="531">
        <v>5.1417350474759503E-2</v>
      </c>
      <c r="P618" s="509"/>
      <c r="Q618" s="509"/>
      <c r="Z618" s="689"/>
      <c r="AA618" s="689"/>
      <c r="AB618" s="689"/>
      <c r="AC618" s="689"/>
      <c r="AD618" s="689"/>
      <c r="AE618" s="689"/>
      <c r="AF618" s="689"/>
      <c r="AG618" s="689"/>
      <c r="AH618" s="689"/>
      <c r="AI618" s="689"/>
      <c r="AJ618" s="689"/>
      <c r="AK618" s="689"/>
      <c r="AL618" s="689"/>
      <c r="AM618" s="689"/>
      <c r="AN618" s="689"/>
      <c r="AO618" s="689"/>
      <c r="AP618" s="689"/>
      <c r="AQ618" s="689"/>
      <c r="AR618" s="689"/>
      <c r="AS618" s="689"/>
      <c r="AT618" s="689"/>
      <c r="AU618" s="689"/>
      <c r="AV618" s="689"/>
      <c r="AW618" s="689"/>
      <c r="AX618" s="689"/>
      <c r="AY618" s="689"/>
      <c r="AZ618" s="689"/>
      <c r="BA618" s="321"/>
      <c r="BB618" s="372"/>
      <c r="BC618" s="321"/>
      <c r="BD618" s="321"/>
      <c r="BE618" s="321"/>
      <c r="BF618" s="321"/>
      <c r="BG618" s="321"/>
      <c r="BH618" s="321"/>
      <c r="BI618" s="321"/>
      <c r="BJ618" s="321"/>
      <c r="BK618" s="321"/>
      <c r="BL618" s="321"/>
      <c r="BM618" s="321"/>
      <c r="BN618" s="321"/>
      <c r="BO618" s="321"/>
      <c r="BP618" s="321"/>
      <c r="BQ618" s="321"/>
      <c r="BR618" s="321"/>
      <c r="BS618" s="321"/>
      <c r="BT618" s="321"/>
      <c r="BU618" s="321"/>
      <c r="BV618" s="321"/>
      <c r="BW618" s="321"/>
      <c r="BX618" s="321"/>
      <c r="BY618" s="321"/>
      <c r="BZ618" s="321"/>
      <c r="CA618" s="321"/>
      <c r="CB618" s="321"/>
      <c r="CC618" s="321"/>
      <c r="CD618" s="321"/>
      <c r="CE618" s="321"/>
      <c r="CF618" s="321"/>
      <c r="CG618" s="321"/>
      <c r="CH618" s="321"/>
      <c r="CI618" s="321"/>
      <c r="CJ618" s="321"/>
      <c r="CK618" s="321"/>
      <c r="CL618" s="321"/>
      <c r="CM618" s="321"/>
      <c r="CN618" s="321"/>
      <c r="CO618" s="321"/>
      <c r="CP618" s="321"/>
      <c r="CQ618" s="321"/>
      <c r="CR618" s="321"/>
      <c r="CS618" s="321"/>
      <c r="CT618" s="321"/>
      <c r="CU618" s="321"/>
      <c r="CV618" s="321"/>
      <c r="CW618" s="321"/>
      <c r="CX618" s="321"/>
      <c r="CY618" s="321"/>
      <c r="CZ618" s="321"/>
    </row>
    <row r="619" s="416" customFormat="true" ht="25.15" customHeight="true" x14ac:dyDescent="0.2">
      <c r="C619" s="840" t="s">
        <v>219</v>
      </c>
      <c r="D619" s="837"/>
      <c r="E619" s="532">
        <v>6.9886786797195552E-2</v>
      </c>
      <c r="F619" s="509"/>
      <c r="G619" s="509"/>
      <c r="H619" s="840" t="s">
        <v>210</v>
      </c>
      <c r="I619" s="837"/>
      <c r="J619" s="530">
        <v>7.7616137978039706E-2</v>
      </c>
      <c r="K619" s="509"/>
      <c r="L619" s="509"/>
      <c r="M619" s="840" t="s">
        <v>210</v>
      </c>
      <c r="N619" s="837"/>
      <c r="O619" s="531">
        <v>9.4297752474768293E-2</v>
      </c>
      <c r="P619" s="509"/>
      <c r="Q619" s="509"/>
      <c r="Z619" s="689"/>
      <c r="AA619" s="689"/>
      <c r="AB619" s="689"/>
      <c r="AC619" s="689"/>
      <c r="AD619" s="689"/>
      <c r="AE619" s="689"/>
      <c r="AF619" s="689"/>
      <c r="AG619" s="689"/>
      <c r="AH619" s="689"/>
      <c r="AI619" s="689"/>
      <c r="AJ619" s="689"/>
      <c r="AK619" s="689"/>
      <c r="AL619" s="689"/>
      <c r="AM619" s="689"/>
      <c r="AN619" s="689"/>
      <c r="AO619" s="689"/>
      <c r="AP619" s="689"/>
      <c r="AQ619" s="689"/>
      <c r="AR619" s="689"/>
      <c r="AS619" s="689"/>
      <c r="AT619" s="689"/>
      <c r="AU619" s="689"/>
      <c r="AV619" s="689"/>
      <c r="AW619" s="689"/>
      <c r="AX619" s="689"/>
      <c r="AY619" s="689"/>
      <c r="AZ619" s="689"/>
      <c r="BA619" s="321"/>
      <c r="BB619" s="372"/>
      <c r="BC619" s="321"/>
      <c r="BD619" s="321"/>
      <c r="BE619" s="321"/>
      <c r="BF619" s="321"/>
      <c r="BG619" s="321"/>
      <c r="BH619" s="321"/>
      <c r="BI619" s="321"/>
      <c r="BJ619" s="321"/>
      <c r="BK619" s="321"/>
      <c r="BL619" s="321"/>
      <c r="BM619" s="321"/>
      <c r="BN619" s="321"/>
      <c r="BO619" s="321"/>
      <c r="BP619" s="321"/>
      <c r="BQ619" s="321"/>
      <c r="BR619" s="321"/>
      <c r="BS619" s="321"/>
      <c r="BT619" s="321"/>
      <c r="BU619" s="321"/>
      <c r="BV619" s="321"/>
      <c r="BW619" s="321"/>
      <c r="BX619" s="321"/>
      <c r="BY619" s="321"/>
      <c r="BZ619" s="321"/>
      <c r="CA619" s="321"/>
      <c r="CB619" s="321"/>
      <c r="CC619" s="321"/>
      <c r="CD619" s="321"/>
      <c r="CE619" s="321"/>
      <c r="CF619" s="321"/>
      <c r="CG619" s="321"/>
      <c r="CH619" s="321"/>
      <c r="CI619" s="321"/>
      <c r="CJ619" s="321"/>
      <c r="CK619" s="321"/>
      <c r="CL619" s="321"/>
      <c r="CM619" s="321"/>
      <c r="CN619" s="321"/>
      <c r="CO619" s="321"/>
      <c r="CP619" s="321"/>
      <c r="CQ619" s="321"/>
      <c r="CR619" s="321"/>
      <c r="CS619" s="321"/>
      <c r="CT619" s="321"/>
      <c r="CU619" s="321"/>
      <c r="CV619" s="321"/>
      <c r="CW619" s="321"/>
      <c r="CX619" s="321"/>
      <c r="CY619" s="321"/>
      <c r="CZ619" s="321"/>
    </row>
    <row r="620" s="416" customFormat="true" ht="25.15" customHeight="true" x14ac:dyDescent="0.2">
      <c r="C620" s="838"/>
      <c r="D620" s="837"/>
      <c r="E620" s="525"/>
      <c r="F620" s="509"/>
      <c r="G620" s="509"/>
      <c r="H620" s="840" t="s">
        <v>226</v>
      </c>
      <c r="I620" s="837"/>
      <c r="J620" s="530">
        <v>6.3579563701282107E-2</v>
      </c>
      <c r="K620" s="509"/>
      <c r="L620" s="509"/>
      <c r="M620" s="840" t="s">
        <v>226</v>
      </c>
      <c r="N620" s="837"/>
      <c r="O620" s="531">
        <v>2.3966410085892061E-2</v>
      </c>
      <c r="P620" s="509"/>
      <c r="Q620" s="509"/>
      <c r="Z620" s="689"/>
      <c r="AA620" s="689"/>
      <c r="AB620" s="689"/>
      <c r="AC620" s="689"/>
      <c r="AD620" s="689"/>
      <c r="AE620" s="689"/>
      <c r="AF620" s="689"/>
      <c r="AG620" s="689"/>
      <c r="AH620" s="689"/>
      <c r="AI620" s="689"/>
      <c r="AJ620" s="689"/>
      <c r="AK620" s="689"/>
      <c r="AL620" s="689"/>
      <c r="AM620" s="689"/>
      <c r="AN620" s="689"/>
      <c r="AO620" s="689"/>
      <c r="AP620" s="689"/>
      <c r="AQ620" s="689"/>
      <c r="AR620" s="689"/>
      <c r="AS620" s="689"/>
      <c r="AT620" s="689"/>
      <c r="AU620" s="689"/>
      <c r="AV620" s="689"/>
      <c r="AW620" s="689"/>
      <c r="AX620" s="689"/>
      <c r="AY620" s="689"/>
      <c r="AZ620" s="689"/>
      <c r="BA620" s="321"/>
      <c r="BB620" s="372"/>
      <c r="BC620" s="321"/>
      <c r="BD620" s="321"/>
      <c r="BE620" s="321"/>
      <c r="BF620" s="321"/>
      <c r="BG620" s="321"/>
      <c r="BH620" s="321"/>
      <c r="BI620" s="321"/>
      <c r="BJ620" s="321"/>
      <c r="BK620" s="321"/>
      <c r="BL620" s="321"/>
      <c r="BM620" s="321"/>
      <c r="BN620" s="321"/>
      <c r="BO620" s="321"/>
      <c r="BP620" s="321"/>
      <c r="BQ620" s="321"/>
      <c r="BR620" s="321"/>
      <c r="BS620" s="321"/>
      <c r="BT620" s="321"/>
      <c r="BU620" s="321"/>
      <c r="BV620" s="321"/>
      <c r="BW620" s="321"/>
      <c r="BX620" s="321"/>
      <c r="BY620" s="321"/>
      <c r="BZ620" s="321"/>
      <c r="CA620" s="321"/>
      <c r="CB620" s="321"/>
      <c r="CC620" s="321"/>
      <c r="CD620" s="321"/>
      <c r="CE620" s="321"/>
      <c r="CF620" s="321"/>
      <c r="CG620" s="321"/>
      <c r="CH620" s="321"/>
      <c r="CI620" s="321"/>
      <c r="CJ620" s="321"/>
      <c r="CK620" s="321"/>
      <c r="CL620" s="321"/>
      <c r="CM620" s="321"/>
      <c r="CN620" s="321"/>
      <c r="CO620" s="321"/>
      <c r="CP620" s="321"/>
      <c r="CQ620" s="321"/>
      <c r="CR620" s="321"/>
      <c r="CS620" s="321"/>
      <c r="CT620" s="321"/>
      <c r="CU620" s="321"/>
      <c r="CV620" s="321"/>
      <c r="CW620" s="321"/>
      <c r="CX620" s="321"/>
      <c r="CY620" s="321"/>
      <c r="CZ620" s="321"/>
    </row>
    <row r="621" s="416" customFormat="true" ht="25.15" customHeight="true" x14ac:dyDescent="0.2">
      <c r="C621" s="838"/>
      <c r="D621" s="837"/>
      <c r="E621" s="509"/>
      <c r="F621" s="509"/>
      <c r="G621" s="509"/>
      <c r="H621" s="840" t="s">
        <v>202</v>
      </c>
      <c r="I621" s="837"/>
      <c r="J621" s="530">
        <v>0.10473602111851486</v>
      </c>
      <c r="K621" s="509"/>
      <c r="L621" s="509"/>
      <c r="M621" s="840" t="s">
        <v>202</v>
      </c>
      <c r="N621" s="837"/>
      <c r="O621" s="531">
        <v>7.4127455639171141E-2</v>
      </c>
      <c r="P621" s="509"/>
      <c r="Q621" s="509"/>
      <c r="Z621" s="689"/>
      <c r="AA621" s="689"/>
      <c r="AB621" s="689"/>
      <c r="AC621" s="689"/>
      <c r="AD621" s="689"/>
      <c r="AE621" s="689"/>
      <c r="AF621" s="689"/>
      <c r="AG621" s="689"/>
      <c r="AH621" s="689"/>
      <c r="AI621" s="689"/>
      <c r="AJ621" s="689"/>
      <c r="AK621" s="689"/>
      <c r="AL621" s="689"/>
      <c r="AM621" s="689"/>
      <c r="AN621" s="689"/>
      <c r="AO621" s="689"/>
      <c r="AP621" s="689"/>
      <c r="AQ621" s="689"/>
      <c r="AR621" s="689"/>
      <c r="AS621" s="689"/>
      <c r="AT621" s="689"/>
      <c r="AU621" s="689"/>
      <c r="AV621" s="689"/>
      <c r="AW621" s="689"/>
      <c r="AX621" s="689"/>
      <c r="AY621" s="689"/>
      <c r="AZ621" s="689"/>
      <c r="BA621" s="321"/>
      <c r="BB621" s="372"/>
      <c r="BC621" s="321"/>
      <c r="BD621" s="321"/>
      <c r="BE621" s="321"/>
      <c r="BF621" s="321"/>
      <c r="BG621" s="321"/>
      <c r="BH621" s="321"/>
      <c r="BI621" s="321"/>
      <c r="BJ621" s="321"/>
      <c r="BK621" s="321"/>
      <c r="BL621" s="321"/>
      <c r="BM621" s="321"/>
      <c r="BN621" s="321"/>
      <c r="BO621" s="321"/>
      <c r="BP621" s="321"/>
      <c r="BQ621" s="321"/>
      <c r="BR621" s="321"/>
      <c r="BS621" s="321"/>
      <c r="BT621" s="321"/>
      <c r="BU621" s="321"/>
      <c r="BV621" s="321"/>
      <c r="BW621" s="321"/>
      <c r="BX621" s="321"/>
      <c r="BY621" s="321"/>
      <c r="BZ621" s="321"/>
      <c r="CA621" s="321"/>
      <c r="CB621" s="321"/>
      <c r="CC621" s="321"/>
      <c r="CD621" s="321"/>
      <c r="CE621" s="321"/>
      <c r="CF621" s="321"/>
      <c r="CG621" s="321"/>
      <c r="CH621" s="321"/>
      <c r="CI621" s="321"/>
      <c r="CJ621" s="321"/>
      <c r="CK621" s="321"/>
      <c r="CL621" s="321"/>
      <c r="CM621" s="321"/>
      <c r="CN621" s="321"/>
      <c r="CO621" s="321"/>
      <c r="CP621" s="321"/>
      <c r="CQ621" s="321"/>
      <c r="CR621" s="321"/>
      <c r="CS621" s="321"/>
      <c r="CT621" s="321"/>
      <c r="CU621" s="321"/>
      <c r="CV621" s="321"/>
      <c r="CW621" s="321"/>
      <c r="CX621" s="321"/>
      <c r="CY621" s="321"/>
      <c r="CZ621" s="321"/>
    </row>
    <row r="622" s="416" customFormat="true" ht="25.15" customHeight="true" x14ac:dyDescent="0.2">
      <c r="C622" s="841" t="s">
        <v>278</v>
      </c>
      <c r="D622" s="837"/>
      <c r="E622" s="837"/>
      <c r="F622" s="509"/>
      <c r="G622" s="509"/>
      <c r="H622" s="840" t="s">
        <v>241</v>
      </c>
      <c r="I622" s="837"/>
      <c r="J622" s="530">
        <v>3.3711780222649687E-2</v>
      </c>
      <c r="K622" s="509"/>
      <c r="L622" s="509"/>
      <c r="M622" s="840" t="s">
        <v>241</v>
      </c>
      <c r="N622" s="837"/>
      <c r="O622" s="531">
        <v>2.0996437299626081E-2</v>
      </c>
      <c r="P622" s="509"/>
      <c r="Q622" s="509"/>
      <c r="Z622" s="689"/>
      <c r="AA622" s="689"/>
      <c r="AB622" s="689"/>
      <c r="AC622" s="689"/>
      <c r="AD622" s="689"/>
      <c r="AE622" s="689"/>
      <c r="AF622" s="689"/>
      <c r="AG622" s="689"/>
      <c r="AH622" s="689"/>
      <c r="AI622" s="689"/>
      <c r="AJ622" s="689"/>
      <c r="AK622" s="689"/>
      <c r="AL622" s="689"/>
      <c r="AM622" s="689"/>
      <c r="AN622" s="689"/>
      <c r="AO622" s="689"/>
      <c r="AP622" s="689"/>
      <c r="AQ622" s="689"/>
      <c r="AR622" s="689"/>
      <c r="AS622" s="689"/>
      <c r="AT622" s="689"/>
      <c r="AU622" s="689"/>
      <c r="AV622" s="689"/>
      <c r="AW622" s="689"/>
      <c r="AX622" s="689"/>
      <c r="AY622" s="689"/>
      <c r="AZ622" s="689"/>
      <c r="BA622" s="321"/>
      <c r="BB622" s="372"/>
      <c r="BC622" s="321"/>
      <c r="BD622" s="321"/>
      <c r="BE622" s="321"/>
      <c r="BF622" s="321"/>
      <c r="BG622" s="321"/>
      <c r="BH622" s="321"/>
      <c r="BI622" s="321"/>
      <c r="BJ622" s="321"/>
      <c r="BK622" s="321"/>
      <c r="BL622" s="321"/>
      <c r="BM622" s="321"/>
      <c r="BN622" s="321"/>
      <c r="BO622" s="321"/>
      <c r="BP622" s="321"/>
      <c r="BQ622" s="321"/>
      <c r="BR622" s="321"/>
      <c r="BS622" s="321"/>
      <c r="BT622" s="321"/>
      <c r="BU622" s="321"/>
      <c r="BV622" s="321"/>
      <c r="BW622" s="321"/>
      <c r="BX622" s="321"/>
      <c r="BY622" s="321"/>
      <c r="BZ622" s="321"/>
      <c r="CA622" s="321"/>
      <c r="CB622" s="321"/>
      <c r="CC622" s="321"/>
      <c r="CD622" s="321"/>
      <c r="CE622" s="321"/>
      <c r="CF622" s="321"/>
      <c r="CG622" s="321"/>
      <c r="CH622" s="321"/>
      <c r="CI622" s="321"/>
      <c r="CJ622" s="321"/>
      <c r="CK622" s="321"/>
      <c r="CL622" s="321"/>
      <c r="CM622" s="321"/>
      <c r="CN622" s="321"/>
      <c r="CO622" s="321"/>
      <c r="CP622" s="321"/>
      <c r="CQ622" s="321"/>
      <c r="CR622" s="321"/>
      <c r="CS622" s="321"/>
      <c r="CT622" s="321"/>
      <c r="CU622" s="321"/>
      <c r="CV622" s="321"/>
      <c r="CW622" s="321"/>
      <c r="CX622" s="321"/>
      <c r="CY622" s="321"/>
      <c r="CZ622" s="321"/>
    </row>
    <row r="623" s="416" customFormat="true" ht="25.15" customHeight="true" x14ac:dyDescent="0.2">
      <c r="C623" s="839" t="s">
        <v>195</v>
      </c>
      <c r="D623" s="837"/>
      <c r="E623" s="550" t="s">
        <v>196</v>
      </c>
      <c r="F623" s="509"/>
      <c r="G623" s="509"/>
      <c r="H623" s="840" t="s">
        <v>204</v>
      </c>
      <c r="I623" s="837"/>
      <c r="J623" s="530">
        <v>0.1002089352141198</v>
      </c>
      <c r="K623" s="509"/>
      <c r="L623" s="509"/>
      <c r="M623" s="840" t="s">
        <v>204</v>
      </c>
      <c r="N623" s="837"/>
      <c r="O623" s="531">
        <v>0.10694012841300518</v>
      </c>
      <c r="P623" s="509"/>
      <c r="Q623" s="509"/>
      <c r="Z623" s="689"/>
      <c r="AA623" s="689"/>
      <c r="AB623" s="689"/>
      <c r="AC623" s="689"/>
      <c r="AD623" s="689"/>
      <c r="AE623" s="689"/>
      <c r="AF623" s="689"/>
      <c r="AG623" s="689"/>
      <c r="AH623" s="689"/>
      <c r="AI623" s="689"/>
      <c r="AJ623" s="689"/>
      <c r="AK623" s="689"/>
      <c r="AL623" s="689"/>
      <c r="AM623" s="689"/>
      <c r="AN623" s="689"/>
      <c r="AO623" s="689"/>
      <c r="AP623" s="689"/>
      <c r="AQ623" s="689"/>
      <c r="AR623" s="689"/>
      <c r="AS623" s="689"/>
      <c r="AT623" s="689"/>
      <c r="AU623" s="689"/>
      <c r="AV623" s="689"/>
      <c r="AW623" s="689"/>
      <c r="AX623" s="689"/>
      <c r="AY623" s="689"/>
      <c r="AZ623" s="689"/>
      <c r="BA623" s="321"/>
      <c r="BB623" s="372"/>
      <c r="BC623" s="321"/>
      <c r="BD623" s="321"/>
      <c r="BE623" s="321"/>
      <c r="BF623" s="321"/>
      <c r="BG623" s="321"/>
      <c r="BH623" s="321"/>
      <c r="BI623" s="321"/>
      <c r="BJ623" s="321"/>
      <c r="BK623" s="321"/>
      <c r="BL623" s="321"/>
      <c r="BM623" s="321"/>
      <c r="BN623" s="321"/>
      <c r="BO623" s="321"/>
      <c r="BP623" s="321"/>
      <c r="BQ623" s="321"/>
      <c r="BR623" s="321"/>
      <c r="BS623" s="321"/>
      <c r="BT623" s="321"/>
      <c r="BU623" s="321"/>
      <c r="BV623" s="321"/>
      <c r="BW623" s="321"/>
      <c r="BX623" s="321"/>
      <c r="BY623" s="321"/>
      <c r="BZ623" s="321"/>
      <c r="CA623" s="321"/>
      <c r="CB623" s="321"/>
      <c r="CC623" s="321"/>
      <c r="CD623" s="321"/>
      <c r="CE623" s="321"/>
      <c r="CF623" s="321"/>
      <c r="CG623" s="321"/>
      <c r="CH623" s="321"/>
      <c r="CI623" s="321"/>
      <c r="CJ623" s="321"/>
      <c r="CK623" s="321"/>
      <c r="CL623" s="321"/>
      <c r="CM623" s="321"/>
      <c r="CN623" s="321"/>
      <c r="CO623" s="321"/>
      <c r="CP623" s="321"/>
      <c r="CQ623" s="321"/>
      <c r="CR623" s="321"/>
      <c r="CS623" s="321"/>
      <c r="CT623" s="321"/>
      <c r="CU623" s="321"/>
      <c r="CV623" s="321"/>
      <c r="CW623" s="321"/>
      <c r="CX623" s="321"/>
      <c r="CY623" s="321"/>
      <c r="CZ623" s="321"/>
    </row>
    <row r="624" s="416" customFormat="true" ht="25.15" customHeight="true" x14ac:dyDescent="0.2">
      <c r="C624" s="840" t="s">
        <v>196</v>
      </c>
      <c r="D624" s="837"/>
      <c r="E624" s="551">
        <v>0.99999999999999978</v>
      </c>
      <c r="F624" s="509"/>
      <c r="G624" s="509"/>
      <c r="H624" s="840" t="s">
        <v>212</v>
      </c>
      <c r="I624" s="837"/>
      <c r="J624" s="530">
        <v>7.2473766668454162E-2</v>
      </c>
      <c r="K624" s="509"/>
      <c r="L624" s="509"/>
      <c r="M624" s="840" t="s">
        <v>212</v>
      </c>
      <c r="N624" s="837"/>
      <c r="O624" s="531">
        <v>7.7416507431760317E-2</v>
      </c>
      <c r="P624" s="509"/>
      <c r="Q624" s="509"/>
      <c r="Z624" s="689"/>
      <c r="AA624" s="689"/>
      <c r="AB624" s="689"/>
      <c r="AC624" s="689"/>
      <c r="AD624" s="689"/>
      <c r="AE624" s="689"/>
      <c r="AF624" s="689"/>
      <c r="AG624" s="689"/>
      <c r="AH624" s="689"/>
      <c r="AI624" s="689"/>
      <c r="AJ624" s="689"/>
      <c r="AK624" s="689"/>
      <c r="AL624" s="689"/>
      <c r="AM624" s="689"/>
      <c r="AN624" s="689"/>
      <c r="AO624" s="689"/>
      <c r="AP624" s="689"/>
      <c r="AQ624" s="689"/>
      <c r="AR624" s="689"/>
      <c r="AS624" s="689"/>
      <c r="AT624" s="689"/>
      <c r="AU624" s="689"/>
      <c r="AV624" s="689"/>
      <c r="AW624" s="689"/>
      <c r="AX624" s="689"/>
      <c r="AY624" s="689"/>
      <c r="AZ624" s="689"/>
      <c r="BA624" s="321"/>
      <c r="BB624" s="372"/>
      <c r="BC624" s="321"/>
      <c r="BD624" s="321"/>
      <c r="BE624" s="321"/>
      <c r="BF624" s="321"/>
      <c r="BG624" s="321"/>
      <c r="BH624" s="321"/>
      <c r="BI624" s="321"/>
      <c r="BJ624" s="321"/>
      <c r="BK624" s="321"/>
      <c r="BL624" s="321"/>
      <c r="BM624" s="321"/>
      <c r="BN624" s="321"/>
      <c r="BO624" s="321"/>
      <c r="BP624" s="321"/>
      <c r="BQ624" s="321"/>
      <c r="BR624" s="321"/>
      <c r="BS624" s="321"/>
      <c r="BT624" s="321"/>
      <c r="BU624" s="321"/>
      <c r="BV624" s="321"/>
      <c r="BW624" s="321"/>
      <c r="BX624" s="321"/>
      <c r="BY624" s="321"/>
      <c r="BZ624" s="321"/>
      <c r="CA624" s="321"/>
      <c r="CB624" s="321"/>
      <c r="CC624" s="321"/>
      <c r="CD624" s="321"/>
      <c r="CE624" s="321"/>
      <c r="CF624" s="321"/>
      <c r="CG624" s="321"/>
      <c r="CH624" s="321"/>
      <c r="CI624" s="321"/>
      <c r="CJ624" s="321"/>
      <c r="CK624" s="321"/>
      <c r="CL624" s="321"/>
      <c r="CM624" s="321"/>
      <c r="CN624" s="321"/>
      <c r="CO624" s="321"/>
      <c r="CP624" s="321"/>
      <c r="CQ624" s="321"/>
      <c r="CR624" s="321"/>
      <c r="CS624" s="321"/>
      <c r="CT624" s="321"/>
      <c r="CU624" s="321"/>
      <c r="CV624" s="321"/>
      <c r="CW624" s="321"/>
      <c r="CX624" s="321"/>
      <c r="CY624" s="321"/>
      <c r="CZ624" s="321"/>
    </row>
    <row r="625" s="416" customFormat="true" ht="25.15" customHeight="true" x14ac:dyDescent="0.2">
      <c r="C625" s="838"/>
      <c r="D625" s="837"/>
      <c r="E625" s="525"/>
      <c r="F625" s="509"/>
      <c r="G625" s="509"/>
      <c r="H625" s="840" t="s">
        <v>198</v>
      </c>
      <c r="I625" s="837"/>
      <c r="J625" s="530">
        <v>0.11579188125985454</v>
      </c>
      <c r="K625" s="509"/>
      <c r="L625" s="509"/>
      <c r="M625" s="840" t="s">
        <v>198</v>
      </c>
      <c r="N625" s="837"/>
      <c r="O625" s="531">
        <v>5.2755348055106344E-2</v>
      </c>
      <c r="P625" s="509"/>
      <c r="Q625" s="509"/>
      <c r="Z625" s="689"/>
      <c r="AA625" s="689"/>
      <c r="AB625" s="689"/>
      <c r="AC625" s="689"/>
      <c r="AD625" s="689"/>
      <c r="AE625" s="689"/>
      <c r="AF625" s="689"/>
      <c r="AG625" s="689"/>
      <c r="AH625" s="689"/>
      <c r="AI625" s="689"/>
      <c r="AJ625" s="689"/>
      <c r="AK625" s="689"/>
      <c r="AL625" s="689"/>
      <c r="AM625" s="689"/>
      <c r="AN625" s="689"/>
      <c r="AO625" s="689"/>
      <c r="AP625" s="689"/>
      <c r="AQ625" s="689"/>
      <c r="AR625" s="689"/>
      <c r="AS625" s="689"/>
      <c r="AT625" s="689"/>
      <c r="AU625" s="689"/>
      <c r="AV625" s="689"/>
      <c r="AW625" s="689"/>
      <c r="AX625" s="689"/>
      <c r="AY625" s="689"/>
      <c r="AZ625" s="689"/>
      <c r="BA625" s="321"/>
      <c r="BB625" s="372"/>
      <c r="BC625" s="321"/>
      <c r="BD625" s="321"/>
      <c r="BE625" s="321"/>
      <c r="BF625" s="321"/>
      <c r="BG625" s="321"/>
      <c r="BH625" s="321"/>
      <c r="BI625" s="321"/>
      <c r="BJ625" s="321"/>
      <c r="BK625" s="321"/>
      <c r="BL625" s="321"/>
      <c r="BM625" s="321"/>
      <c r="BN625" s="321"/>
      <c r="BO625" s="321"/>
      <c r="BP625" s="321"/>
      <c r="BQ625" s="321"/>
      <c r="BR625" s="321"/>
      <c r="BS625" s="321"/>
      <c r="BT625" s="321"/>
      <c r="BU625" s="321"/>
      <c r="BV625" s="321"/>
      <c r="BW625" s="321"/>
      <c r="BX625" s="321"/>
      <c r="BY625" s="321"/>
      <c r="BZ625" s="321"/>
      <c r="CA625" s="321"/>
      <c r="CB625" s="321"/>
      <c r="CC625" s="321"/>
      <c r="CD625" s="321"/>
      <c r="CE625" s="321"/>
      <c r="CF625" s="321"/>
      <c r="CG625" s="321"/>
      <c r="CH625" s="321"/>
      <c r="CI625" s="321"/>
      <c r="CJ625" s="321"/>
      <c r="CK625" s="321"/>
      <c r="CL625" s="321"/>
      <c r="CM625" s="321"/>
      <c r="CN625" s="321"/>
      <c r="CO625" s="321"/>
      <c r="CP625" s="321"/>
      <c r="CQ625" s="321"/>
      <c r="CR625" s="321"/>
      <c r="CS625" s="321"/>
      <c r="CT625" s="321"/>
      <c r="CU625" s="321"/>
      <c r="CV625" s="321"/>
      <c r="CW625" s="321"/>
      <c r="CX625" s="321"/>
      <c r="CY625" s="321"/>
      <c r="CZ625" s="321"/>
    </row>
    <row r="626" s="416" customFormat="true" ht="25.15" customHeight="true" x14ac:dyDescent="0.2">
      <c r="C626" s="838"/>
      <c r="D626" s="837"/>
      <c r="E626" s="509"/>
      <c r="F626" s="509"/>
      <c r="G626" s="509"/>
      <c r="H626" s="840" t="s">
        <v>215</v>
      </c>
      <c r="I626" s="837"/>
      <c r="J626" s="530">
        <v>6.5474554342027369E-2</v>
      </c>
      <c r="K626" s="509"/>
      <c r="L626" s="509"/>
      <c r="M626" s="840" t="s">
        <v>215</v>
      </c>
      <c r="N626" s="837"/>
      <c r="O626" s="531">
        <v>8.5685448950197987E-2</v>
      </c>
      <c r="P626" s="509"/>
      <c r="Q626" s="509"/>
      <c r="Z626" s="689"/>
      <c r="AA626" s="689"/>
      <c r="AB626" s="689"/>
      <c r="AC626" s="689"/>
      <c r="AD626" s="689"/>
      <c r="AE626" s="689"/>
      <c r="AF626" s="689"/>
      <c r="AG626" s="689"/>
      <c r="AH626" s="689"/>
      <c r="AI626" s="689"/>
      <c r="AJ626" s="689"/>
      <c r="AK626" s="689"/>
      <c r="AL626" s="689"/>
      <c r="AM626" s="689"/>
      <c r="AN626" s="689"/>
      <c r="AO626" s="689"/>
      <c r="AP626" s="689"/>
      <c r="AQ626" s="689"/>
      <c r="AR626" s="689"/>
      <c r="AS626" s="689"/>
      <c r="AT626" s="689"/>
      <c r="AU626" s="689"/>
      <c r="AV626" s="689"/>
      <c r="AW626" s="689"/>
      <c r="AX626" s="689"/>
      <c r="AY626" s="689"/>
      <c r="AZ626" s="689"/>
      <c r="BA626" s="321"/>
      <c r="BB626" s="372"/>
      <c r="BC626" s="321"/>
      <c r="BD626" s="321"/>
      <c r="BE626" s="321"/>
      <c r="BF626" s="321"/>
      <c r="BG626" s="321"/>
      <c r="BH626" s="321"/>
      <c r="BI626" s="321"/>
      <c r="BJ626" s="321"/>
      <c r="BK626" s="321"/>
      <c r="BL626" s="321"/>
      <c r="BM626" s="321"/>
      <c r="BN626" s="321"/>
      <c r="BO626" s="321"/>
      <c r="BP626" s="321"/>
      <c r="BQ626" s="321"/>
      <c r="BR626" s="321"/>
      <c r="BS626" s="321"/>
      <c r="BT626" s="321"/>
      <c r="BU626" s="321"/>
      <c r="BV626" s="321"/>
      <c r="BW626" s="321"/>
      <c r="BX626" s="321"/>
      <c r="BY626" s="321"/>
      <c r="BZ626" s="321"/>
      <c r="CA626" s="321"/>
      <c r="CB626" s="321"/>
      <c r="CC626" s="321"/>
      <c r="CD626" s="321"/>
      <c r="CE626" s="321"/>
      <c r="CF626" s="321"/>
      <c r="CG626" s="321"/>
      <c r="CH626" s="321"/>
      <c r="CI626" s="321"/>
      <c r="CJ626" s="321"/>
      <c r="CK626" s="321"/>
      <c r="CL626" s="321"/>
      <c r="CM626" s="321"/>
      <c r="CN626" s="321"/>
      <c r="CO626" s="321"/>
      <c r="CP626" s="321"/>
      <c r="CQ626" s="321"/>
      <c r="CR626" s="321"/>
      <c r="CS626" s="321"/>
      <c r="CT626" s="321"/>
      <c r="CU626" s="321"/>
      <c r="CV626" s="321"/>
      <c r="CW626" s="321"/>
      <c r="CX626" s="321"/>
      <c r="CY626" s="321"/>
      <c r="CZ626" s="321"/>
    </row>
    <row r="627" s="416" customFormat="true" ht="25.15" customHeight="true" x14ac:dyDescent="0.2">
      <c r="C627" s="838"/>
      <c r="D627" s="837"/>
      <c r="E627" s="509"/>
      <c r="F627" s="509"/>
      <c r="G627" s="509"/>
      <c r="H627" s="840" t="s">
        <v>207</v>
      </c>
      <c r="I627" s="837"/>
      <c r="J627" s="530">
        <v>3.770368655929586E-2</v>
      </c>
      <c r="K627" s="509"/>
      <c r="L627" s="509"/>
      <c r="M627" s="840" t="s">
        <v>207</v>
      </c>
      <c r="N627" s="837"/>
      <c r="O627" s="531">
        <v>9.5379114530834183E-2</v>
      </c>
      <c r="P627" s="509"/>
      <c r="Q627" s="509"/>
      <c r="Z627" s="689"/>
      <c r="AA627" s="689"/>
      <c r="AB627" s="689"/>
      <c r="AC627" s="689"/>
      <c r="AD627" s="689"/>
      <c r="AE627" s="689"/>
      <c r="AF627" s="689"/>
      <c r="AG627" s="689"/>
      <c r="AH627" s="689"/>
      <c r="AI627" s="689"/>
      <c r="AJ627" s="689"/>
      <c r="AK627" s="689"/>
      <c r="AL627" s="689"/>
      <c r="AM627" s="689"/>
      <c r="AN627" s="689"/>
      <c r="AO627" s="689"/>
      <c r="AP627" s="689"/>
      <c r="AQ627" s="689"/>
      <c r="AR627" s="689"/>
      <c r="AS627" s="689"/>
      <c r="AT627" s="689"/>
      <c r="AU627" s="689"/>
      <c r="AV627" s="689"/>
      <c r="AW627" s="689"/>
      <c r="AX627" s="689"/>
      <c r="AY627" s="689"/>
      <c r="AZ627" s="689"/>
      <c r="BA627" s="321"/>
      <c r="BB627" s="372"/>
      <c r="BC627" s="321"/>
      <c r="BD627" s="321"/>
      <c r="BE627" s="321"/>
      <c r="BF627" s="321"/>
      <c r="BG627" s="321"/>
      <c r="BH627" s="321"/>
      <c r="BI627" s="321"/>
      <c r="BJ627" s="321"/>
      <c r="BK627" s="321"/>
      <c r="BL627" s="321"/>
      <c r="BM627" s="321"/>
      <c r="BN627" s="321"/>
      <c r="BO627" s="321"/>
      <c r="BP627" s="321"/>
      <c r="BQ627" s="321"/>
      <c r="BR627" s="321"/>
      <c r="BS627" s="321"/>
      <c r="BT627" s="321"/>
      <c r="BU627" s="321"/>
      <c r="BV627" s="321"/>
      <c r="BW627" s="321"/>
      <c r="BX627" s="321"/>
      <c r="BY627" s="321"/>
      <c r="BZ627" s="321"/>
      <c r="CA627" s="321"/>
      <c r="CB627" s="321"/>
      <c r="CC627" s="321"/>
      <c r="CD627" s="321"/>
      <c r="CE627" s="321"/>
      <c r="CF627" s="321"/>
      <c r="CG627" s="321"/>
      <c r="CH627" s="321"/>
      <c r="CI627" s="321"/>
      <c r="CJ627" s="321"/>
      <c r="CK627" s="321"/>
      <c r="CL627" s="321"/>
      <c r="CM627" s="321"/>
      <c r="CN627" s="321"/>
      <c r="CO627" s="321"/>
      <c r="CP627" s="321"/>
      <c r="CQ627" s="321"/>
      <c r="CR627" s="321"/>
      <c r="CS627" s="321"/>
      <c r="CT627" s="321"/>
      <c r="CU627" s="321"/>
      <c r="CV627" s="321"/>
      <c r="CW627" s="321"/>
      <c r="CX627" s="321"/>
      <c r="CY627" s="321"/>
      <c r="CZ627" s="321"/>
    </row>
    <row r="628" s="416" customFormat="true" ht="25.15" customHeight="true" x14ac:dyDescent="0.2">
      <c r="C628" s="838"/>
      <c r="D628" s="837"/>
      <c r="E628" s="509"/>
      <c r="F628" s="509"/>
      <c r="G628" s="509"/>
      <c r="H628" s="840" t="s">
        <v>227</v>
      </c>
      <c r="I628" s="837"/>
      <c r="J628" s="530">
        <v>-3.5338750724399253E-3</v>
      </c>
      <c r="K628" s="509"/>
      <c r="L628" s="509"/>
      <c r="M628" s="840" t="s">
        <v>227</v>
      </c>
      <c r="N628" s="837"/>
      <c r="O628" s="531">
        <v>5.5573872460017687E-2</v>
      </c>
      <c r="P628" s="509"/>
      <c r="Q628" s="509"/>
      <c r="Z628" s="689"/>
      <c r="AA628" s="689"/>
      <c r="AB628" s="689"/>
      <c r="AC628" s="689"/>
      <c r="AD628" s="689"/>
      <c r="AE628" s="689"/>
      <c r="AF628" s="689"/>
      <c r="AG628" s="689"/>
      <c r="AH628" s="689"/>
      <c r="AI628" s="689"/>
      <c r="AJ628" s="689"/>
      <c r="AK628" s="689"/>
      <c r="AL628" s="689"/>
      <c r="AM628" s="689"/>
      <c r="AN628" s="689"/>
      <c r="AO628" s="689"/>
      <c r="AP628" s="689"/>
      <c r="AQ628" s="689"/>
      <c r="AR628" s="689"/>
      <c r="AS628" s="689"/>
      <c r="AT628" s="689"/>
      <c r="AU628" s="689"/>
      <c r="AV628" s="689"/>
      <c r="AW628" s="689"/>
      <c r="AX628" s="689"/>
      <c r="AY628" s="689"/>
      <c r="AZ628" s="689"/>
      <c r="BA628" s="321"/>
      <c r="BB628" s="372"/>
      <c r="BC628" s="321"/>
      <c r="BD628" s="321"/>
      <c r="BE628" s="321"/>
      <c r="BF628" s="321"/>
      <c r="BG628" s="321"/>
      <c r="BH628" s="321"/>
      <c r="BI628" s="321"/>
      <c r="BJ628" s="321"/>
      <c r="BK628" s="321"/>
      <c r="BL628" s="321"/>
      <c r="BM628" s="321"/>
      <c r="BN628" s="321"/>
      <c r="BO628" s="321"/>
      <c r="BP628" s="321"/>
      <c r="BQ628" s="321"/>
      <c r="BR628" s="321"/>
      <c r="BS628" s="321"/>
      <c r="BT628" s="321"/>
      <c r="BU628" s="321"/>
      <c r="BV628" s="321"/>
      <c r="BW628" s="321"/>
      <c r="BX628" s="321"/>
      <c r="BY628" s="321"/>
      <c r="BZ628" s="321"/>
      <c r="CA628" s="321"/>
      <c r="CB628" s="321"/>
      <c r="CC628" s="321"/>
      <c r="CD628" s="321"/>
      <c r="CE628" s="321"/>
      <c r="CF628" s="321"/>
      <c r="CG628" s="321"/>
      <c r="CH628" s="321"/>
      <c r="CI628" s="321"/>
      <c r="CJ628" s="321"/>
      <c r="CK628" s="321"/>
      <c r="CL628" s="321"/>
      <c r="CM628" s="321"/>
      <c r="CN628" s="321"/>
      <c r="CO628" s="321"/>
      <c r="CP628" s="321"/>
      <c r="CQ628" s="321"/>
      <c r="CR628" s="321"/>
      <c r="CS628" s="321"/>
      <c r="CT628" s="321"/>
      <c r="CU628" s="321"/>
      <c r="CV628" s="321"/>
      <c r="CW628" s="321"/>
      <c r="CX628" s="321"/>
      <c r="CY628" s="321"/>
      <c r="CZ628" s="321"/>
    </row>
    <row r="629" s="416" customFormat="true" ht="25.15" customHeight="true" x14ac:dyDescent="0.2">
      <c r="C629" s="838"/>
      <c r="D629" s="837"/>
      <c r="E629" s="509"/>
      <c r="F629" s="509"/>
      <c r="G629" s="509"/>
      <c r="H629" s="840" t="s">
        <v>242</v>
      </c>
      <c r="I629" s="837"/>
      <c r="J629" s="530">
        <v>2.9669834190209483E-2</v>
      </c>
      <c r="K629" s="509"/>
      <c r="L629" s="509"/>
      <c r="M629" s="840" t="s">
        <v>242</v>
      </c>
      <c r="N629" s="837"/>
      <c r="O629" s="531">
        <v>3.6246253006490682E-2</v>
      </c>
      <c r="P629" s="509"/>
      <c r="Q629" s="509"/>
      <c r="Z629" s="689"/>
      <c r="AA629" s="689"/>
      <c r="AB629" s="689"/>
      <c r="AC629" s="689"/>
      <c r="AD629" s="689"/>
      <c r="AE629" s="689"/>
      <c r="AF629" s="689"/>
      <c r="AG629" s="689"/>
      <c r="AH629" s="689"/>
      <c r="AI629" s="689"/>
      <c r="AJ629" s="689"/>
      <c r="AK629" s="689"/>
      <c r="AL629" s="689"/>
      <c r="AM629" s="689"/>
      <c r="AN629" s="689"/>
      <c r="AO629" s="689"/>
      <c r="AP629" s="689"/>
      <c r="AQ629" s="689"/>
      <c r="AR629" s="689"/>
      <c r="AS629" s="689"/>
      <c r="AT629" s="689"/>
      <c r="AU629" s="689"/>
      <c r="AV629" s="689"/>
      <c r="AW629" s="689"/>
      <c r="AX629" s="689"/>
      <c r="AY629" s="689"/>
      <c r="AZ629" s="689"/>
      <c r="BA629" s="321"/>
      <c r="BB629" s="372"/>
      <c r="BC629" s="321"/>
      <c r="BD629" s="321"/>
      <c r="BE629" s="321"/>
      <c r="BF629" s="321"/>
      <c r="BG629" s="321"/>
      <c r="BH629" s="321"/>
      <c r="BI629" s="321"/>
      <c r="BJ629" s="321"/>
      <c r="BK629" s="321"/>
      <c r="BL629" s="321"/>
      <c r="BM629" s="321"/>
      <c r="BN629" s="321"/>
      <c r="BO629" s="321"/>
      <c r="BP629" s="321"/>
      <c r="BQ629" s="321"/>
      <c r="BR629" s="321"/>
      <c r="BS629" s="321"/>
      <c r="BT629" s="321"/>
      <c r="BU629" s="321"/>
      <c r="BV629" s="321"/>
      <c r="BW629" s="321"/>
      <c r="BX629" s="321"/>
      <c r="BY629" s="321"/>
      <c r="BZ629" s="321"/>
      <c r="CA629" s="321"/>
      <c r="CB629" s="321"/>
      <c r="CC629" s="321"/>
      <c r="CD629" s="321"/>
      <c r="CE629" s="321"/>
      <c r="CF629" s="321"/>
      <c r="CG629" s="321"/>
      <c r="CH629" s="321"/>
      <c r="CI629" s="321"/>
      <c r="CJ629" s="321"/>
      <c r="CK629" s="321"/>
      <c r="CL629" s="321"/>
      <c r="CM629" s="321"/>
      <c r="CN629" s="321"/>
      <c r="CO629" s="321"/>
      <c r="CP629" s="321"/>
      <c r="CQ629" s="321"/>
      <c r="CR629" s="321"/>
      <c r="CS629" s="321"/>
      <c r="CT629" s="321"/>
      <c r="CU629" s="321"/>
      <c r="CV629" s="321"/>
      <c r="CW629" s="321"/>
      <c r="CX629" s="321"/>
      <c r="CY629" s="321"/>
      <c r="CZ629" s="321"/>
    </row>
    <row r="630" s="416" customFormat="true" ht="25.15" customHeight="true" x14ac:dyDescent="0.2">
      <c r="C630" s="838"/>
      <c r="D630" s="837"/>
      <c r="E630" s="509"/>
      <c r="F630" s="509"/>
      <c r="G630" s="509"/>
      <c r="H630" s="840" t="s">
        <v>255</v>
      </c>
      <c r="I630" s="837"/>
      <c r="J630" s="530">
        <v>-6.0060295853534579E-3</v>
      </c>
      <c r="K630" s="509"/>
      <c r="L630" s="509"/>
      <c r="M630" s="840" t="s">
        <v>255</v>
      </c>
      <c r="N630" s="837"/>
      <c r="O630" s="531">
        <v>1.7642897491501434E-2</v>
      </c>
      <c r="P630" s="509"/>
      <c r="Q630" s="509"/>
      <c r="Z630" s="689"/>
      <c r="AA630" s="689"/>
      <c r="AB630" s="689"/>
      <c r="AC630" s="689"/>
      <c r="AD630" s="689"/>
      <c r="AE630" s="689"/>
      <c r="AF630" s="689"/>
      <c r="AG630" s="689"/>
      <c r="AH630" s="689"/>
      <c r="AI630" s="689"/>
      <c r="AJ630" s="689"/>
      <c r="AK630" s="689"/>
      <c r="AL630" s="689"/>
      <c r="AM630" s="689"/>
      <c r="AN630" s="689"/>
      <c r="AO630" s="689"/>
      <c r="AP630" s="689"/>
      <c r="AQ630" s="689"/>
      <c r="AR630" s="689"/>
      <c r="AS630" s="689"/>
      <c r="AT630" s="689"/>
      <c r="AU630" s="689"/>
      <c r="AV630" s="689"/>
      <c r="AW630" s="689"/>
      <c r="AX630" s="689"/>
      <c r="AY630" s="689"/>
      <c r="AZ630" s="689"/>
      <c r="BA630" s="321"/>
      <c r="BB630" s="372"/>
      <c r="BC630" s="321"/>
      <c r="BD630" s="321"/>
      <c r="BE630" s="321"/>
      <c r="BF630" s="321"/>
      <c r="BG630" s="321"/>
      <c r="BH630" s="321"/>
      <c r="BI630" s="321"/>
      <c r="BJ630" s="321"/>
      <c r="BK630" s="321"/>
      <c r="BL630" s="321"/>
      <c r="BM630" s="321"/>
      <c r="BN630" s="321"/>
      <c r="BO630" s="321"/>
      <c r="BP630" s="321"/>
      <c r="BQ630" s="321"/>
      <c r="BR630" s="321"/>
      <c r="BS630" s="321"/>
      <c r="BT630" s="321"/>
      <c r="BU630" s="321"/>
      <c r="BV630" s="321"/>
      <c r="BW630" s="321"/>
      <c r="BX630" s="321"/>
      <c r="BY630" s="321"/>
      <c r="BZ630" s="321"/>
      <c r="CA630" s="321"/>
      <c r="CB630" s="321"/>
      <c r="CC630" s="321"/>
      <c r="CD630" s="321"/>
      <c r="CE630" s="321"/>
      <c r="CF630" s="321"/>
      <c r="CG630" s="321"/>
      <c r="CH630" s="321"/>
      <c r="CI630" s="321"/>
      <c r="CJ630" s="321"/>
      <c r="CK630" s="321"/>
      <c r="CL630" s="321"/>
      <c r="CM630" s="321"/>
      <c r="CN630" s="321"/>
      <c r="CO630" s="321"/>
      <c r="CP630" s="321"/>
      <c r="CQ630" s="321"/>
      <c r="CR630" s="321"/>
      <c r="CS630" s="321"/>
      <c r="CT630" s="321"/>
      <c r="CU630" s="321"/>
      <c r="CV630" s="321"/>
      <c r="CW630" s="321"/>
      <c r="CX630" s="321"/>
      <c r="CY630" s="321"/>
      <c r="CZ630" s="321"/>
    </row>
    <row r="631" s="416" customFormat="true" ht="25.15" customHeight="true" x14ac:dyDescent="0.2">
      <c r="C631" s="838"/>
      <c r="D631" s="837"/>
      <c r="E631" s="509"/>
      <c r="F631" s="509"/>
      <c r="G631" s="509"/>
      <c r="H631" s="840" t="s">
        <v>211</v>
      </c>
      <c r="I631" s="837"/>
      <c r="J631" s="530">
        <v>8.9091704615521766E-2</v>
      </c>
      <c r="K631" s="509"/>
      <c r="L631" s="509"/>
      <c r="M631" s="840" t="s">
        <v>211</v>
      </c>
      <c r="N631" s="837"/>
      <c r="O631" s="531">
        <v>9.1634415105045483E-2</v>
      </c>
      <c r="P631" s="509"/>
      <c r="Q631" s="509"/>
      <c r="Z631" s="689"/>
      <c r="AA631" s="689"/>
      <c r="AB631" s="689"/>
      <c r="AC631" s="689"/>
      <c r="AD631" s="689"/>
      <c r="AE631" s="689"/>
      <c r="AF631" s="689"/>
      <c r="AG631" s="689"/>
      <c r="AH631" s="689"/>
      <c r="AI631" s="689"/>
      <c r="AJ631" s="689"/>
      <c r="AK631" s="689"/>
      <c r="AL631" s="689"/>
      <c r="AM631" s="689"/>
      <c r="AN631" s="689"/>
      <c r="AO631" s="689"/>
      <c r="AP631" s="689"/>
      <c r="AQ631" s="689"/>
      <c r="AR631" s="689"/>
      <c r="AS631" s="689"/>
      <c r="AT631" s="689"/>
      <c r="AU631" s="689"/>
      <c r="AV631" s="689"/>
      <c r="AW631" s="689"/>
      <c r="AX631" s="689"/>
      <c r="AY631" s="689"/>
      <c r="AZ631" s="689"/>
      <c r="BA631" s="321"/>
      <c r="BB631" s="372"/>
      <c r="BC631" s="321"/>
      <c r="BD631" s="321"/>
      <c r="BE631" s="321"/>
      <c r="BF631" s="321"/>
      <c r="BG631" s="321"/>
      <c r="BH631" s="321"/>
      <c r="BI631" s="321"/>
      <c r="BJ631" s="321"/>
      <c r="BK631" s="321"/>
      <c r="BL631" s="321"/>
      <c r="BM631" s="321"/>
      <c r="BN631" s="321"/>
      <c r="BO631" s="321"/>
      <c r="BP631" s="321"/>
      <c r="BQ631" s="321"/>
      <c r="BR631" s="321"/>
      <c r="BS631" s="321"/>
      <c r="BT631" s="321"/>
      <c r="BU631" s="321"/>
      <c r="BV631" s="321"/>
      <c r="BW631" s="321"/>
      <c r="BX631" s="321"/>
      <c r="BY631" s="321"/>
      <c r="BZ631" s="321"/>
      <c r="CA631" s="321"/>
      <c r="CB631" s="321"/>
      <c r="CC631" s="321"/>
      <c r="CD631" s="321"/>
      <c r="CE631" s="321"/>
      <c r="CF631" s="321"/>
      <c r="CG631" s="321"/>
      <c r="CH631" s="321"/>
      <c r="CI631" s="321"/>
      <c r="CJ631" s="321"/>
      <c r="CK631" s="321"/>
      <c r="CL631" s="321"/>
      <c r="CM631" s="321"/>
      <c r="CN631" s="321"/>
      <c r="CO631" s="321"/>
      <c r="CP631" s="321"/>
      <c r="CQ631" s="321"/>
      <c r="CR631" s="321"/>
      <c r="CS631" s="321"/>
      <c r="CT631" s="321"/>
      <c r="CU631" s="321"/>
      <c r="CV631" s="321"/>
      <c r="CW631" s="321"/>
      <c r="CX631" s="321"/>
      <c r="CY631" s="321"/>
      <c r="CZ631" s="321"/>
    </row>
    <row r="632" s="416" customFormat="true" ht="25.15" customHeight="true" x14ac:dyDescent="0.2">
      <c r="C632" s="838"/>
      <c r="D632" s="837"/>
      <c r="E632" s="509"/>
      <c r="F632" s="509"/>
      <c r="G632" s="509"/>
      <c r="H632" s="840" t="s">
        <v>257</v>
      </c>
      <c r="I632" s="837"/>
      <c r="J632" s="530">
        <v>-6.3488820349277561E-3</v>
      </c>
      <c r="K632" s="509"/>
      <c r="L632" s="509"/>
      <c r="M632" s="840" t="s">
        <v>257</v>
      </c>
      <c r="N632" s="837"/>
      <c r="O632" s="531">
        <v>1.9439533981790977E-2</v>
      </c>
      <c r="P632" s="509"/>
      <c r="Q632" s="509"/>
      <c r="Z632" s="689"/>
      <c r="AA632" s="689"/>
      <c r="AB632" s="689"/>
      <c r="AC632" s="689"/>
      <c r="AD632" s="689"/>
      <c r="AE632" s="689"/>
      <c r="AF632" s="689"/>
      <c r="AG632" s="689"/>
      <c r="AH632" s="689"/>
      <c r="AI632" s="689"/>
      <c r="AJ632" s="689"/>
      <c r="AK632" s="689"/>
      <c r="AL632" s="689"/>
      <c r="AM632" s="689"/>
      <c r="AN632" s="689"/>
      <c r="AO632" s="689"/>
      <c r="AP632" s="689"/>
      <c r="AQ632" s="689"/>
      <c r="AR632" s="689"/>
      <c r="AS632" s="689"/>
      <c r="AT632" s="689"/>
      <c r="AU632" s="689"/>
      <c r="AV632" s="689"/>
      <c r="AW632" s="689"/>
      <c r="AX632" s="689"/>
      <c r="AY632" s="689"/>
      <c r="AZ632" s="689"/>
      <c r="BA632" s="321"/>
      <c r="BB632" s="372"/>
      <c r="BC632" s="321"/>
      <c r="BD632" s="321"/>
      <c r="BE632" s="321"/>
      <c r="BF632" s="321"/>
      <c r="BG632" s="321"/>
      <c r="BH632" s="321"/>
      <c r="BI632" s="321"/>
      <c r="BJ632" s="321"/>
      <c r="BK632" s="321"/>
      <c r="BL632" s="321"/>
      <c r="BM632" s="321"/>
      <c r="BN632" s="321"/>
      <c r="BO632" s="321"/>
      <c r="BP632" s="321"/>
      <c r="BQ632" s="321"/>
      <c r="BR632" s="321"/>
      <c r="BS632" s="321"/>
      <c r="BT632" s="321"/>
      <c r="BU632" s="321"/>
      <c r="BV632" s="321"/>
      <c r="BW632" s="321"/>
      <c r="BX632" s="321"/>
      <c r="BY632" s="321"/>
      <c r="BZ632" s="321"/>
      <c r="CA632" s="321"/>
      <c r="CB632" s="321"/>
      <c r="CC632" s="321"/>
      <c r="CD632" s="321"/>
      <c r="CE632" s="321"/>
      <c r="CF632" s="321"/>
      <c r="CG632" s="321"/>
      <c r="CH632" s="321"/>
      <c r="CI632" s="321"/>
      <c r="CJ632" s="321"/>
      <c r="CK632" s="321"/>
      <c r="CL632" s="321"/>
      <c r="CM632" s="321"/>
      <c r="CN632" s="321"/>
      <c r="CO632" s="321"/>
      <c r="CP632" s="321"/>
      <c r="CQ632" s="321"/>
      <c r="CR632" s="321"/>
      <c r="CS632" s="321"/>
      <c r="CT632" s="321"/>
      <c r="CU632" s="321"/>
      <c r="CV632" s="321"/>
      <c r="CW632" s="321"/>
      <c r="CX632" s="321"/>
      <c r="CY632" s="321"/>
      <c r="CZ632" s="321"/>
    </row>
    <row r="633" s="416" customFormat="true" ht="25.15" customHeight="true" x14ac:dyDescent="0.2">
      <c r="C633" s="838"/>
      <c r="D633" s="837"/>
      <c r="E633" s="509"/>
      <c r="F633" s="509"/>
      <c r="G633" s="509"/>
      <c r="H633" s="840" t="s">
        <v>219</v>
      </c>
      <c r="I633" s="837"/>
      <c r="J633" s="530">
        <v>7.362077298663279E-2</v>
      </c>
      <c r="K633" s="509"/>
      <c r="L633" s="509"/>
      <c r="M633" s="840" t="s">
        <v>219</v>
      </c>
      <c r="N633" s="837"/>
      <c r="O633" s="531">
        <v>5.4058841573792295E-2</v>
      </c>
      <c r="P633" s="509"/>
      <c r="Q633" s="509"/>
      <c r="Z633" s="689"/>
      <c r="AA633" s="689"/>
      <c r="AB633" s="689"/>
      <c r="AC633" s="689"/>
      <c r="AD633" s="689"/>
      <c r="AE633" s="689"/>
      <c r="AF633" s="689"/>
      <c r="AG633" s="689"/>
      <c r="AH633" s="689"/>
      <c r="AI633" s="689"/>
      <c r="AJ633" s="689"/>
      <c r="AK633" s="689"/>
      <c r="AL633" s="689"/>
      <c r="AM633" s="689"/>
      <c r="AN633" s="689"/>
      <c r="AO633" s="689"/>
      <c r="AP633" s="689"/>
      <c r="AQ633" s="689"/>
      <c r="AR633" s="689"/>
      <c r="AS633" s="689"/>
      <c r="AT633" s="689"/>
      <c r="AU633" s="689"/>
      <c r="AV633" s="689"/>
      <c r="AW633" s="689"/>
      <c r="AX633" s="689"/>
      <c r="AY633" s="689"/>
      <c r="AZ633" s="689"/>
      <c r="BA633" s="321"/>
      <c r="BB633" s="372"/>
      <c r="BC633" s="321"/>
      <c r="BD633" s="321"/>
      <c r="BE633" s="321"/>
      <c r="BF633" s="321"/>
      <c r="BG633" s="321"/>
      <c r="BH633" s="321"/>
      <c r="BI633" s="321"/>
      <c r="BJ633" s="321"/>
      <c r="BK633" s="321"/>
      <c r="BL633" s="321"/>
      <c r="BM633" s="321"/>
      <c r="BN633" s="321"/>
      <c r="BO633" s="321"/>
      <c r="BP633" s="321"/>
      <c r="BQ633" s="321"/>
      <c r="BR633" s="321"/>
      <c r="BS633" s="321"/>
      <c r="BT633" s="321"/>
      <c r="BU633" s="321"/>
      <c r="BV633" s="321"/>
      <c r="BW633" s="321"/>
      <c r="BX633" s="321"/>
      <c r="BY633" s="321"/>
      <c r="BZ633" s="321"/>
      <c r="CA633" s="321"/>
      <c r="CB633" s="321"/>
      <c r="CC633" s="321"/>
      <c r="CD633" s="321"/>
      <c r="CE633" s="321"/>
      <c r="CF633" s="321"/>
      <c r="CG633" s="321"/>
      <c r="CH633" s="321"/>
      <c r="CI633" s="321"/>
      <c r="CJ633" s="321"/>
      <c r="CK633" s="321"/>
      <c r="CL633" s="321"/>
      <c r="CM633" s="321"/>
      <c r="CN633" s="321"/>
      <c r="CO633" s="321"/>
      <c r="CP633" s="321"/>
      <c r="CQ633" s="321"/>
      <c r="CR633" s="321"/>
      <c r="CS633" s="321"/>
      <c r="CT633" s="321"/>
      <c r="CU633" s="321"/>
      <c r="CV633" s="321"/>
      <c r="CW633" s="321"/>
      <c r="CX633" s="321"/>
      <c r="CY633" s="321"/>
      <c r="CZ633" s="321"/>
    </row>
    <row r="634" s="416" customFormat="true" ht="25.15" customHeight="true" x14ac:dyDescent="0.2">
      <c r="C634" s="838"/>
      <c r="D634" s="837"/>
      <c r="E634" s="509"/>
      <c r="F634" s="509"/>
      <c r="G634" s="509"/>
      <c r="H634" s="840" t="s">
        <v>263</v>
      </c>
      <c r="I634" s="837"/>
      <c r="J634" s="530">
        <v>7.0800316414756188E-3</v>
      </c>
      <c r="K634" s="509"/>
      <c r="L634" s="509"/>
      <c r="M634" s="840" t="s">
        <v>263</v>
      </c>
      <c r="N634" s="837"/>
      <c r="O634" s="531">
        <v>-2.6857008465537469E-3</v>
      </c>
      <c r="P634" s="509"/>
      <c r="Q634" s="509"/>
      <c r="Z634" s="689"/>
      <c r="AA634" s="689"/>
      <c r="AB634" s="689"/>
      <c r="AC634" s="689"/>
      <c r="AD634" s="689"/>
      <c r="AE634" s="689"/>
      <c r="AF634" s="689"/>
      <c r="AG634" s="689"/>
      <c r="AH634" s="689"/>
      <c r="AI634" s="689"/>
      <c r="AJ634" s="689"/>
      <c r="AK634" s="689"/>
      <c r="AL634" s="689"/>
      <c r="AM634" s="689"/>
      <c r="AN634" s="689"/>
      <c r="AO634" s="689"/>
      <c r="AP634" s="689"/>
      <c r="AQ634" s="689"/>
      <c r="AR634" s="689"/>
      <c r="AS634" s="689"/>
      <c r="AT634" s="689"/>
      <c r="AU634" s="689"/>
      <c r="AV634" s="689"/>
      <c r="AW634" s="689"/>
      <c r="AX634" s="689"/>
      <c r="AY634" s="689"/>
      <c r="AZ634" s="689"/>
      <c r="BA634" s="321"/>
      <c r="BB634" s="372"/>
      <c r="BC634" s="321"/>
      <c r="BD634" s="321"/>
      <c r="BE634" s="321"/>
      <c r="BF634" s="321"/>
      <c r="BG634" s="321"/>
      <c r="BH634" s="321"/>
      <c r="BI634" s="321"/>
      <c r="BJ634" s="321"/>
      <c r="BK634" s="321"/>
      <c r="BL634" s="321"/>
      <c r="BM634" s="321"/>
      <c r="BN634" s="321"/>
      <c r="BO634" s="321"/>
      <c r="BP634" s="321"/>
      <c r="BQ634" s="321"/>
      <c r="BR634" s="321"/>
      <c r="BS634" s="321"/>
      <c r="BT634" s="321"/>
      <c r="BU634" s="321"/>
      <c r="BV634" s="321"/>
      <c r="BW634" s="321"/>
      <c r="BX634" s="321"/>
      <c r="BY634" s="321"/>
      <c r="BZ634" s="321"/>
      <c r="CA634" s="321"/>
      <c r="CB634" s="321"/>
      <c r="CC634" s="321"/>
      <c r="CD634" s="321"/>
      <c r="CE634" s="321"/>
      <c r="CF634" s="321"/>
      <c r="CG634" s="321"/>
      <c r="CH634" s="321"/>
      <c r="CI634" s="321"/>
      <c r="CJ634" s="321"/>
      <c r="CK634" s="321"/>
      <c r="CL634" s="321"/>
      <c r="CM634" s="321"/>
      <c r="CN634" s="321"/>
      <c r="CO634" s="321"/>
      <c r="CP634" s="321"/>
      <c r="CQ634" s="321"/>
      <c r="CR634" s="321"/>
      <c r="CS634" s="321"/>
      <c r="CT634" s="321"/>
      <c r="CU634" s="321"/>
      <c r="CV634" s="321"/>
      <c r="CW634" s="321"/>
      <c r="CX634" s="321"/>
      <c r="CY634" s="321"/>
      <c r="CZ634" s="321"/>
    </row>
    <row r="635" s="416" customFormat="true" ht="25.15" customHeight="true" x14ac:dyDescent="0.2">
      <c r="C635" s="838"/>
      <c r="D635" s="837"/>
      <c r="E635" s="509"/>
      <c r="F635" s="509"/>
      <c r="G635" s="509"/>
      <c r="H635" s="840" t="s">
        <v>248</v>
      </c>
      <c r="I635" s="837"/>
      <c r="J635" s="530">
        <v>1.3201999882251327E-2</v>
      </c>
      <c r="K635" s="509"/>
      <c r="L635" s="509"/>
      <c r="M635" s="840" t="s">
        <v>248</v>
      </c>
      <c r="N635" s="837"/>
      <c r="O635" s="531">
        <v>-2.0124521918013595E-2</v>
      </c>
      <c r="P635" s="509"/>
      <c r="Q635" s="509"/>
      <c r="Z635" s="689"/>
      <c r="AA635" s="689"/>
      <c r="AB635" s="689"/>
      <c r="AC635" s="689"/>
      <c r="AD635" s="689"/>
      <c r="AE635" s="689"/>
      <c r="AF635" s="689"/>
      <c r="AG635" s="689"/>
      <c r="AH635" s="689"/>
      <c r="AI635" s="689"/>
      <c r="AJ635" s="689"/>
      <c r="AK635" s="689"/>
      <c r="AL635" s="689"/>
      <c r="AM635" s="689"/>
      <c r="AN635" s="689"/>
      <c r="AO635" s="689"/>
      <c r="AP635" s="689"/>
      <c r="AQ635" s="689"/>
      <c r="AR635" s="689"/>
      <c r="AS635" s="689"/>
      <c r="AT635" s="689"/>
      <c r="AU635" s="689"/>
      <c r="AV635" s="689"/>
      <c r="AW635" s="689"/>
      <c r="AX635" s="689"/>
      <c r="AY635" s="689"/>
      <c r="AZ635" s="689"/>
      <c r="BA635" s="321"/>
      <c r="BB635" s="372"/>
      <c r="BC635" s="321"/>
      <c r="BD635" s="321"/>
      <c r="BE635" s="321"/>
      <c r="BF635" s="321"/>
      <c r="BG635" s="321"/>
      <c r="BH635" s="321"/>
      <c r="BI635" s="321"/>
      <c r="BJ635" s="321"/>
      <c r="BK635" s="321"/>
      <c r="BL635" s="321"/>
      <c r="BM635" s="321"/>
      <c r="BN635" s="321"/>
      <c r="BO635" s="321"/>
      <c r="BP635" s="321"/>
      <c r="BQ635" s="321"/>
      <c r="BR635" s="321"/>
      <c r="BS635" s="321"/>
      <c r="BT635" s="321"/>
      <c r="BU635" s="321"/>
      <c r="BV635" s="321"/>
      <c r="BW635" s="321"/>
      <c r="BX635" s="321"/>
      <c r="BY635" s="321"/>
      <c r="BZ635" s="321"/>
      <c r="CA635" s="321"/>
      <c r="CB635" s="321"/>
      <c r="CC635" s="321"/>
      <c r="CD635" s="321"/>
      <c r="CE635" s="321"/>
      <c r="CF635" s="321"/>
      <c r="CG635" s="321"/>
      <c r="CH635" s="321"/>
      <c r="CI635" s="321"/>
      <c r="CJ635" s="321"/>
      <c r="CK635" s="321"/>
      <c r="CL635" s="321"/>
      <c r="CM635" s="321"/>
      <c r="CN635" s="321"/>
      <c r="CO635" s="321"/>
      <c r="CP635" s="321"/>
      <c r="CQ635" s="321"/>
      <c r="CR635" s="321"/>
      <c r="CS635" s="321"/>
      <c r="CT635" s="321"/>
      <c r="CU635" s="321"/>
      <c r="CV635" s="321"/>
      <c r="CW635" s="321"/>
      <c r="CX635" s="321"/>
      <c r="CY635" s="321"/>
      <c r="CZ635" s="321"/>
    </row>
    <row r="636" s="416" customFormat="true" ht="25.15" customHeight="true" x14ac:dyDescent="0.2">
      <c r="C636" s="838"/>
      <c r="D636" s="837"/>
      <c r="E636" s="509"/>
      <c r="F636" s="509"/>
      <c r="G636" s="509"/>
      <c r="H636" s="840" t="s">
        <v>218</v>
      </c>
      <c r="I636" s="837"/>
      <c r="J636" s="530">
        <v>7.4515137704350518E-2</v>
      </c>
      <c r="K636" s="509"/>
      <c r="L636" s="509"/>
      <c r="M636" s="840" t="s">
        <v>218</v>
      </c>
      <c r="N636" s="837"/>
      <c r="O636" s="531">
        <v>-3.6460055407889304E-2</v>
      </c>
      <c r="P636" s="509"/>
      <c r="Q636" s="509"/>
      <c r="Z636" s="689"/>
      <c r="AA636" s="689"/>
      <c r="AB636" s="689"/>
      <c r="AC636" s="689"/>
      <c r="AD636" s="689"/>
      <c r="AE636" s="689"/>
      <c r="AF636" s="689"/>
      <c r="AG636" s="689"/>
      <c r="AH636" s="689"/>
      <c r="AI636" s="689"/>
      <c r="AJ636" s="689"/>
      <c r="AK636" s="689"/>
      <c r="AL636" s="689"/>
      <c r="AM636" s="689"/>
      <c r="AN636" s="689"/>
      <c r="AO636" s="689"/>
      <c r="AP636" s="689"/>
      <c r="AQ636" s="689"/>
      <c r="AR636" s="689"/>
      <c r="AS636" s="689"/>
      <c r="AT636" s="689"/>
      <c r="AU636" s="689"/>
      <c r="AV636" s="689"/>
      <c r="AW636" s="689"/>
      <c r="AX636" s="689"/>
      <c r="AY636" s="689"/>
      <c r="AZ636" s="689"/>
      <c r="BA636" s="321"/>
      <c r="BB636" s="372"/>
      <c r="BC636" s="321"/>
      <c r="BD636" s="321"/>
      <c r="BE636" s="321"/>
      <c r="BF636" s="321"/>
      <c r="BG636" s="321"/>
      <c r="BH636" s="321"/>
      <c r="BI636" s="321"/>
      <c r="BJ636" s="321"/>
      <c r="BK636" s="321"/>
      <c r="BL636" s="321"/>
      <c r="BM636" s="321"/>
      <c r="BN636" s="321"/>
      <c r="BO636" s="321"/>
      <c r="BP636" s="321"/>
      <c r="BQ636" s="321"/>
      <c r="BR636" s="321"/>
      <c r="BS636" s="321"/>
      <c r="BT636" s="321"/>
      <c r="BU636" s="321"/>
      <c r="BV636" s="321"/>
      <c r="BW636" s="321"/>
      <c r="BX636" s="321"/>
      <c r="BY636" s="321"/>
      <c r="BZ636" s="321"/>
      <c r="CA636" s="321"/>
      <c r="CB636" s="321"/>
      <c r="CC636" s="321"/>
      <c r="CD636" s="321"/>
      <c r="CE636" s="321"/>
      <c r="CF636" s="321"/>
      <c r="CG636" s="321"/>
      <c r="CH636" s="321"/>
      <c r="CI636" s="321"/>
      <c r="CJ636" s="321"/>
      <c r="CK636" s="321"/>
      <c r="CL636" s="321"/>
      <c r="CM636" s="321"/>
      <c r="CN636" s="321"/>
      <c r="CO636" s="321"/>
      <c r="CP636" s="321"/>
      <c r="CQ636" s="321"/>
      <c r="CR636" s="321"/>
      <c r="CS636" s="321"/>
      <c r="CT636" s="321"/>
      <c r="CU636" s="321"/>
      <c r="CV636" s="321"/>
      <c r="CW636" s="321"/>
      <c r="CX636" s="321"/>
      <c r="CY636" s="321"/>
      <c r="CZ636" s="321"/>
    </row>
    <row r="637" s="416" customFormat="true" ht="25.15" customHeight="true" x14ac:dyDescent="0.2">
      <c r="C637" s="838"/>
      <c r="D637" s="837"/>
      <c r="E637" s="509"/>
      <c r="F637" s="509"/>
      <c r="G637" s="509"/>
      <c r="H637" s="840" t="s">
        <v>213</v>
      </c>
      <c r="I637" s="837"/>
      <c r="J637" s="530">
        <v>8.2961212637302273E-2</v>
      </c>
      <c r="K637" s="509"/>
      <c r="L637" s="509"/>
      <c r="M637" s="840" t="s">
        <v>213</v>
      </c>
      <c r="N637" s="837"/>
      <c r="O637" s="531">
        <v>8.2689437485545095E-2</v>
      </c>
      <c r="P637" s="509"/>
      <c r="Q637" s="509"/>
      <c r="Z637" s="689"/>
      <c r="AA637" s="689"/>
      <c r="AB637" s="689"/>
      <c r="AC637" s="689"/>
      <c r="AD637" s="689"/>
      <c r="AE637" s="689"/>
      <c r="AF637" s="689"/>
      <c r="AG637" s="689"/>
      <c r="AH637" s="689"/>
      <c r="AI637" s="689"/>
      <c r="AJ637" s="689"/>
      <c r="AK637" s="689"/>
      <c r="AL637" s="689"/>
      <c r="AM637" s="689"/>
      <c r="AN637" s="689"/>
      <c r="AO637" s="689"/>
      <c r="AP637" s="689"/>
      <c r="AQ637" s="689"/>
      <c r="AR637" s="689"/>
      <c r="AS637" s="689"/>
      <c r="AT637" s="689"/>
      <c r="AU637" s="689"/>
      <c r="AV637" s="689"/>
      <c r="AW637" s="689"/>
      <c r="AX637" s="689"/>
      <c r="AY637" s="689"/>
      <c r="AZ637" s="689"/>
      <c r="BA637" s="321"/>
      <c r="BB637" s="372"/>
      <c r="BC637" s="321"/>
      <c r="BD637" s="321"/>
      <c r="BE637" s="321"/>
      <c r="BF637" s="321"/>
      <c r="BG637" s="321"/>
      <c r="BH637" s="321"/>
      <c r="BI637" s="321"/>
      <c r="BJ637" s="321"/>
      <c r="BK637" s="321"/>
      <c r="BL637" s="321"/>
      <c r="BM637" s="321"/>
      <c r="BN637" s="321"/>
      <c r="BO637" s="321"/>
      <c r="BP637" s="321"/>
      <c r="BQ637" s="321"/>
      <c r="BR637" s="321"/>
      <c r="BS637" s="321"/>
      <c r="BT637" s="321"/>
      <c r="BU637" s="321"/>
      <c r="BV637" s="321"/>
      <c r="BW637" s="321"/>
      <c r="BX637" s="321"/>
      <c r="BY637" s="321"/>
      <c r="BZ637" s="321"/>
      <c r="CA637" s="321"/>
      <c r="CB637" s="321"/>
      <c r="CC637" s="321"/>
      <c r="CD637" s="321"/>
      <c r="CE637" s="321"/>
      <c r="CF637" s="321"/>
      <c r="CG637" s="321"/>
      <c r="CH637" s="321"/>
      <c r="CI637" s="321"/>
      <c r="CJ637" s="321"/>
      <c r="CK637" s="321"/>
      <c r="CL637" s="321"/>
      <c r="CM637" s="321"/>
      <c r="CN637" s="321"/>
      <c r="CO637" s="321"/>
      <c r="CP637" s="321"/>
      <c r="CQ637" s="321"/>
      <c r="CR637" s="321"/>
      <c r="CS637" s="321"/>
      <c r="CT637" s="321"/>
      <c r="CU637" s="321"/>
      <c r="CV637" s="321"/>
      <c r="CW637" s="321"/>
      <c r="CX637" s="321"/>
      <c r="CY637" s="321"/>
      <c r="CZ637" s="321"/>
    </row>
    <row r="638" s="416" customFormat="true" ht="25.15" customHeight="true" x14ac:dyDescent="0.2">
      <c r="C638" s="838"/>
      <c r="D638" s="837"/>
      <c r="E638" s="509"/>
      <c r="F638" s="509"/>
      <c r="G638" s="509"/>
      <c r="H638" s="840" t="s">
        <v>221</v>
      </c>
      <c r="I638" s="837"/>
      <c r="J638" s="530">
        <v>6.9731458839342647E-2</v>
      </c>
      <c r="K638" s="509"/>
      <c r="L638" s="509"/>
      <c r="M638" s="840" t="s">
        <v>221</v>
      </c>
      <c r="N638" s="837"/>
      <c r="O638" s="531">
        <v>2.8468833895824112E-2</v>
      </c>
      <c r="P638" s="509"/>
      <c r="Q638" s="509"/>
      <c r="Z638" s="689"/>
      <c r="AA638" s="689"/>
      <c r="AB638" s="689"/>
      <c r="AC638" s="689"/>
      <c r="AD638" s="689"/>
      <c r="AE638" s="689"/>
      <c r="AF638" s="689"/>
      <c r="AG638" s="689"/>
      <c r="AH638" s="689"/>
      <c r="AI638" s="689"/>
      <c r="AJ638" s="689"/>
      <c r="AK638" s="689"/>
      <c r="AL638" s="689"/>
      <c r="AM638" s="689"/>
      <c r="AN638" s="689"/>
      <c r="AO638" s="689"/>
      <c r="AP638" s="689"/>
      <c r="AQ638" s="689"/>
      <c r="AR638" s="689"/>
      <c r="AS638" s="689"/>
      <c r="AT638" s="689"/>
      <c r="AU638" s="689"/>
      <c r="AV638" s="689"/>
      <c r="AW638" s="689"/>
      <c r="AX638" s="689"/>
      <c r="AY638" s="689"/>
      <c r="AZ638" s="689"/>
      <c r="BA638" s="321"/>
      <c r="BB638" s="372"/>
      <c r="BC638" s="321"/>
      <c r="BD638" s="321"/>
      <c r="BE638" s="321"/>
      <c r="BF638" s="321"/>
      <c r="BG638" s="321"/>
      <c r="BH638" s="321"/>
      <c r="BI638" s="321"/>
      <c r="BJ638" s="321"/>
      <c r="BK638" s="321"/>
      <c r="BL638" s="321"/>
      <c r="BM638" s="321"/>
      <c r="BN638" s="321"/>
      <c r="BO638" s="321"/>
      <c r="BP638" s="321"/>
      <c r="BQ638" s="321"/>
      <c r="BR638" s="321"/>
      <c r="BS638" s="321"/>
      <c r="BT638" s="321"/>
      <c r="BU638" s="321"/>
      <c r="BV638" s="321"/>
      <c r="BW638" s="321"/>
      <c r="BX638" s="321"/>
      <c r="BY638" s="321"/>
      <c r="BZ638" s="321"/>
      <c r="CA638" s="321"/>
      <c r="CB638" s="321"/>
      <c r="CC638" s="321"/>
      <c r="CD638" s="321"/>
      <c r="CE638" s="321"/>
      <c r="CF638" s="321"/>
      <c r="CG638" s="321"/>
      <c r="CH638" s="321"/>
      <c r="CI638" s="321"/>
      <c r="CJ638" s="321"/>
      <c r="CK638" s="321"/>
      <c r="CL638" s="321"/>
      <c r="CM638" s="321"/>
      <c r="CN638" s="321"/>
      <c r="CO638" s="321"/>
      <c r="CP638" s="321"/>
      <c r="CQ638" s="321"/>
      <c r="CR638" s="321"/>
      <c r="CS638" s="321"/>
      <c r="CT638" s="321"/>
      <c r="CU638" s="321"/>
      <c r="CV638" s="321"/>
      <c r="CW638" s="321"/>
      <c r="CX638" s="321"/>
      <c r="CY638" s="321"/>
      <c r="CZ638" s="321"/>
    </row>
    <row r="639" s="416" customFormat="true" ht="25.15" customHeight="true" x14ac:dyDescent="0.2">
      <c r="C639" s="838"/>
      <c r="D639" s="837"/>
      <c r="E639" s="509"/>
      <c r="F639" s="509"/>
      <c r="G639" s="509"/>
      <c r="H639" s="840" t="s">
        <v>229</v>
      </c>
      <c r="I639" s="837"/>
      <c r="J639" s="530">
        <v>6.4087052316905507E-2</v>
      </c>
      <c r="K639" s="509"/>
      <c r="L639" s="509"/>
      <c r="M639" s="840" t="s">
        <v>229</v>
      </c>
      <c r="N639" s="837"/>
      <c r="O639" s="531">
        <v>1.3437800892844831E-2</v>
      </c>
      <c r="P639" s="509"/>
      <c r="Q639" s="509"/>
      <c r="Z639" s="689"/>
      <c r="AA639" s="689"/>
      <c r="AB639" s="689"/>
      <c r="AC639" s="689"/>
      <c r="AD639" s="689"/>
      <c r="AE639" s="689"/>
      <c r="AF639" s="689"/>
      <c r="AG639" s="689"/>
      <c r="AH639" s="689"/>
      <c r="AI639" s="689"/>
      <c r="AJ639" s="689"/>
      <c r="AK639" s="689"/>
      <c r="AL639" s="689"/>
      <c r="AM639" s="689"/>
      <c r="AN639" s="689"/>
      <c r="AO639" s="689"/>
      <c r="AP639" s="689"/>
      <c r="AQ639" s="689"/>
      <c r="AR639" s="689"/>
      <c r="AS639" s="689"/>
      <c r="AT639" s="689"/>
      <c r="AU639" s="689"/>
      <c r="AV639" s="689"/>
      <c r="AW639" s="689"/>
      <c r="AX639" s="689"/>
      <c r="AY639" s="689"/>
      <c r="AZ639" s="689"/>
      <c r="BA639" s="321"/>
      <c r="BB639" s="372"/>
      <c r="BC639" s="321"/>
      <c r="BD639" s="321"/>
      <c r="BE639" s="321"/>
      <c r="BF639" s="321"/>
      <c r="BG639" s="321"/>
      <c r="BH639" s="321"/>
      <c r="BI639" s="321"/>
      <c r="BJ639" s="321"/>
      <c r="BK639" s="321"/>
      <c r="BL639" s="321"/>
      <c r="BM639" s="321"/>
      <c r="BN639" s="321"/>
      <c r="BO639" s="321"/>
      <c r="BP639" s="321"/>
      <c r="BQ639" s="321"/>
      <c r="BR639" s="321"/>
      <c r="BS639" s="321"/>
      <c r="BT639" s="321"/>
      <c r="BU639" s="321"/>
      <c r="BV639" s="321"/>
      <c r="BW639" s="321"/>
      <c r="BX639" s="321"/>
      <c r="BY639" s="321"/>
      <c r="BZ639" s="321"/>
      <c r="CA639" s="321"/>
      <c r="CB639" s="321"/>
      <c r="CC639" s="321"/>
      <c r="CD639" s="321"/>
      <c r="CE639" s="321"/>
      <c r="CF639" s="321"/>
      <c r="CG639" s="321"/>
      <c r="CH639" s="321"/>
      <c r="CI639" s="321"/>
      <c r="CJ639" s="321"/>
      <c r="CK639" s="321"/>
      <c r="CL639" s="321"/>
      <c r="CM639" s="321"/>
      <c r="CN639" s="321"/>
      <c r="CO639" s="321"/>
      <c r="CP639" s="321"/>
      <c r="CQ639" s="321"/>
      <c r="CR639" s="321"/>
      <c r="CS639" s="321"/>
      <c r="CT639" s="321"/>
      <c r="CU639" s="321"/>
      <c r="CV639" s="321"/>
      <c r="CW639" s="321"/>
      <c r="CX639" s="321"/>
      <c r="CY639" s="321"/>
      <c r="CZ639" s="321"/>
    </row>
    <row r="640" s="416" customFormat="true" ht="25.15" customHeight="true" x14ac:dyDescent="0.2">
      <c r="C640" s="838"/>
      <c r="D640" s="837"/>
      <c r="E640" s="509"/>
      <c r="F640" s="509"/>
      <c r="G640" s="509"/>
      <c r="H640" s="840" t="s">
        <v>223</v>
      </c>
      <c r="I640" s="837"/>
      <c r="J640" s="533">
        <v>6.9697757521168469E-2</v>
      </c>
      <c r="K640" s="509"/>
      <c r="L640" s="509"/>
      <c r="M640" s="840" t="s">
        <v>223</v>
      </c>
      <c r="N640" s="837"/>
      <c r="O640" s="534">
        <v>-2.1959573437845863E-2</v>
      </c>
      <c r="P640" s="509"/>
      <c r="Q640" s="509"/>
      <c r="Z640" s="689"/>
      <c r="AA640" s="689"/>
      <c r="AB640" s="689"/>
      <c r="AC640" s="689"/>
      <c r="AD640" s="689"/>
      <c r="AE640" s="689"/>
      <c r="AF640" s="689"/>
      <c r="AG640" s="689"/>
      <c r="AH640" s="689"/>
      <c r="AI640" s="689"/>
      <c r="AJ640" s="689"/>
      <c r="AK640" s="689"/>
      <c r="AL640" s="689"/>
      <c r="AM640" s="689"/>
      <c r="AN640" s="689"/>
      <c r="AO640" s="689"/>
      <c r="AP640" s="689"/>
      <c r="AQ640" s="689"/>
      <c r="AR640" s="689"/>
      <c r="AS640" s="689"/>
      <c r="AT640" s="689"/>
      <c r="AU640" s="689"/>
      <c r="AV640" s="689"/>
      <c r="AW640" s="689"/>
      <c r="AX640" s="689"/>
      <c r="AY640" s="689"/>
      <c r="AZ640" s="689"/>
      <c r="BA640" s="321"/>
      <c r="BB640" s="372"/>
      <c r="BC640" s="321"/>
      <c r="BD640" s="321"/>
      <c r="BE640" s="321"/>
      <c r="BF640" s="321"/>
      <c r="BG640" s="321"/>
      <c r="BH640" s="321"/>
      <c r="BI640" s="321"/>
      <c r="BJ640" s="321"/>
      <c r="BK640" s="321"/>
      <c r="BL640" s="321"/>
      <c r="BM640" s="321"/>
      <c r="BN640" s="321"/>
      <c r="BO640" s="321"/>
      <c r="BP640" s="321"/>
      <c r="BQ640" s="321"/>
      <c r="BR640" s="321"/>
      <c r="BS640" s="321"/>
      <c r="BT640" s="321"/>
      <c r="BU640" s="321"/>
      <c r="BV640" s="321"/>
      <c r="BW640" s="321"/>
      <c r="BX640" s="321"/>
      <c r="BY640" s="321"/>
      <c r="BZ640" s="321"/>
      <c r="CA640" s="321"/>
      <c r="CB640" s="321"/>
      <c r="CC640" s="321"/>
      <c r="CD640" s="321"/>
      <c r="CE640" s="321"/>
      <c r="CF640" s="321"/>
      <c r="CG640" s="321"/>
      <c r="CH640" s="321"/>
      <c r="CI640" s="321"/>
      <c r="CJ640" s="321"/>
      <c r="CK640" s="321"/>
      <c r="CL640" s="321"/>
      <c r="CM640" s="321"/>
      <c r="CN640" s="321"/>
      <c r="CO640" s="321"/>
      <c r="CP640" s="321"/>
      <c r="CQ640" s="321"/>
      <c r="CR640" s="321"/>
      <c r="CS640" s="321"/>
      <c r="CT640" s="321"/>
      <c r="CU640" s="321"/>
      <c r="CV640" s="321"/>
      <c r="CW640" s="321"/>
      <c r="CX640" s="321"/>
      <c r="CY640" s="321"/>
      <c r="CZ640" s="321"/>
    </row>
    <row r="641" s="416" customFormat="true" ht="25.15" customHeight="true" x14ac:dyDescent="0.2">
      <c r="C641" s="838"/>
      <c r="D641" s="837"/>
      <c r="E641" s="509"/>
      <c r="F641" s="509"/>
      <c r="G641" s="509"/>
      <c r="H641" s="838"/>
      <c r="I641" s="837"/>
      <c r="J641" s="525"/>
      <c r="K641" s="509"/>
      <c r="L641" s="509"/>
      <c r="M641" s="838"/>
      <c r="N641" s="837"/>
      <c r="O641" s="525"/>
      <c r="P641" s="509"/>
      <c r="Q641" s="509"/>
      <c r="Z641" s="689"/>
      <c r="AA641" s="689"/>
      <c r="AB641" s="689"/>
      <c r="AC641" s="689"/>
      <c r="AD641" s="689"/>
      <c r="AE641" s="689"/>
      <c r="AF641" s="689"/>
      <c r="AG641" s="689"/>
      <c r="AH641" s="689"/>
      <c r="AI641" s="689"/>
      <c r="AJ641" s="689"/>
      <c r="AK641" s="689"/>
      <c r="AL641" s="689"/>
      <c r="AM641" s="689"/>
      <c r="AN641" s="689"/>
      <c r="AO641" s="689"/>
      <c r="AP641" s="689"/>
      <c r="AQ641" s="689"/>
      <c r="AR641" s="689"/>
      <c r="AS641" s="689"/>
      <c r="AT641" s="689"/>
      <c r="AU641" s="689"/>
      <c r="AV641" s="689"/>
      <c r="AW641" s="689"/>
      <c r="AX641" s="689"/>
      <c r="AY641" s="689"/>
      <c r="AZ641" s="689"/>
      <c r="BA641" s="321"/>
      <c r="BB641" s="372"/>
      <c r="BC641" s="321"/>
      <c r="BD641" s="321"/>
      <c r="BE641" s="321"/>
      <c r="BF641" s="321"/>
      <c r="BG641" s="321"/>
      <c r="BH641" s="321"/>
      <c r="BI641" s="321"/>
      <c r="BJ641" s="321"/>
      <c r="BK641" s="321"/>
      <c r="BL641" s="321"/>
      <c r="BM641" s="321"/>
      <c r="BN641" s="321"/>
      <c r="BO641" s="321"/>
      <c r="BP641" s="321"/>
      <c r="BQ641" s="321"/>
      <c r="BR641" s="321"/>
      <c r="BS641" s="321"/>
      <c r="BT641" s="321"/>
      <c r="BU641" s="321"/>
      <c r="BV641" s="321"/>
      <c r="BW641" s="321"/>
      <c r="BX641" s="321"/>
      <c r="BY641" s="321"/>
      <c r="BZ641" s="321"/>
      <c r="CA641" s="321"/>
      <c r="CB641" s="321"/>
      <c r="CC641" s="321"/>
      <c r="CD641" s="321"/>
      <c r="CE641" s="321"/>
      <c r="CF641" s="321"/>
      <c r="CG641" s="321"/>
      <c r="CH641" s="321"/>
      <c r="CI641" s="321"/>
      <c r="CJ641" s="321"/>
      <c r="CK641" s="321"/>
      <c r="CL641" s="321"/>
      <c r="CM641" s="321"/>
      <c r="CN641" s="321"/>
      <c r="CO641" s="321"/>
      <c r="CP641" s="321"/>
      <c r="CQ641" s="321"/>
      <c r="CR641" s="321"/>
      <c r="CS641" s="321"/>
      <c r="CT641" s="321"/>
      <c r="CU641" s="321"/>
      <c r="CV641" s="321"/>
      <c r="CW641" s="321"/>
      <c r="CX641" s="321"/>
      <c r="CY641" s="321"/>
      <c r="CZ641" s="321"/>
    </row>
    <row r="642" s="416" customFormat="true" ht="25.15" customHeight="true" x14ac:dyDescent="0.2">
      <c r="C642" s="838"/>
      <c r="D642" s="837"/>
      <c r="E642" s="509"/>
      <c r="F642" s="509"/>
      <c r="G642" s="509"/>
      <c r="H642" s="838"/>
      <c r="I642" s="837"/>
      <c r="J642" s="509"/>
      <c r="K642" s="509"/>
      <c r="L642" s="509"/>
      <c r="M642" s="838"/>
      <c r="N642" s="837"/>
      <c r="O642" s="509"/>
      <c r="P642" s="509"/>
      <c r="Q642" s="509"/>
      <c r="Z642" s="689"/>
      <c r="AA642" s="689"/>
      <c r="AB642" s="689"/>
      <c r="AC642" s="689"/>
      <c r="AD642" s="689"/>
      <c r="AE642" s="689"/>
      <c r="AF642" s="689"/>
      <c r="AG642" s="689"/>
      <c r="AH642" s="689"/>
      <c r="AI642" s="689"/>
      <c r="AJ642" s="689"/>
      <c r="AK642" s="689"/>
      <c r="AL642" s="689"/>
      <c r="AM642" s="689"/>
      <c r="AN642" s="689"/>
      <c r="AO642" s="689"/>
      <c r="AP642" s="689"/>
      <c r="AQ642" s="689"/>
      <c r="AR642" s="689"/>
      <c r="AS642" s="689"/>
      <c r="AT642" s="689"/>
      <c r="AU642" s="689"/>
      <c r="AV642" s="689"/>
      <c r="AW642" s="689"/>
      <c r="AX642" s="689"/>
      <c r="AY642" s="689"/>
      <c r="AZ642" s="689"/>
      <c r="BA642" s="321"/>
      <c r="BB642" s="372"/>
      <c r="BC642" s="321"/>
      <c r="BD642" s="321"/>
      <c r="BE642" s="321"/>
      <c r="BF642" s="321"/>
      <c r="BG642" s="321"/>
      <c r="BH642" s="321"/>
      <c r="BI642" s="321"/>
      <c r="BJ642" s="321"/>
      <c r="BK642" s="321"/>
      <c r="BL642" s="321"/>
      <c r="BM642" s="321"/>
      <c r="BN642" s="321"/>
      <c r="BO642" s="321"/>
      <c r="BP642" s="321"/>
      <c r="BQ642" s="321"/>
      <c r="BR642" s="321"/>
      <c r="BS642" s="321"/>
      <c r="BT642" s="321"/>
      <c r="BU642" s="321"/>
      <c r="BV642" s="321"/>
      <c r="BW642" s="321"/>
      <c r="BX642" s="321"/>
      <c r="BY642" s="321"/>
      <c r="BZ642" s="321"/>
      <c r="CA642" s="321"/>
      <c r="CB642" s="321"/>
      <c r="CC642" s="321"/>
      <c r="CD642" s="321"/>
      <c r="CE642" s="321"/>
      <c r="CF642" s="321"/>
      <c r="CG642" s="321"/>
      <c r="CH642" s="321"/>
      <c r="CI642" s="321"/>
      <c r="CJ642" s="321"/>
      <c r="CK642" s="321"/>
      <c r="CL642" s="321"/>
      <c r="CM642" s="321"/>
      <c r="CN642" s="321"/>
      <c r="CO642" s="321"/>
      <c r="CP642" s="321"/>
      <c r="CQ642" s="321"/>
      <c r="CR642" s="321"/>
      <c r="CS642" s="321"/>
      <c r="CT642" s="321"/>
      <c r="CU642" s="321"/>
      <c r="CV642" s="321"/>
      <c r="CW642" s="321"/>
      <c r="CX642" s="321"/>
      <c r="CY642" s="321"/>
      <c r="CZ642" s="321"/>
    </row>
    <row r="643" s="416" customFormat="true" ht="25.15" customHeight="true" x14ac:dyDescent="0.2">
      <c r="C643" s="838"/>
      <c r="D643" s="837"/>
      <c r="E643" s="509"/>
      <c r="F643" s="509"/>
      <c r="G643" s="509"/>
      <c r="H643" s="841" t="s">
        <v>278</v>
      </c>
      <c r="I643" s="837"/>
      <c r="J643" s="837"/>
      <c r="K643" s="509"/>
      <c r="L643" s="509"/>
      <c r="M643" s="841" t="s">
        <v>278</v>
      </c>
      <c r="N643" s="837"/>
      <c r="O643" s="837"/>
      <c r="P643" s="509"/>
      <c r="Q643" s="509"/>
      <c r="Z643" s="689"/>
      <c r="AA643" s="689"/>
      <c r="AB643" s="689"/>
      <c r="AC643" s="689"/>
      <c r="AD643" s="689"/>
      <c r="AE643" s="689"/>
      <c r="AF643" s="689"/>
      <c r="AG643" s="689"/>
      <c r="AH643" s="689"/>
      <c r="AI643" s="689"/>
      <c r="AJ643" s="689"/>
      <c r="AK643" s="689"/>
      <c r="AL643" s="689"/>
      <c r="AM643" s="689"/>
      <c r="AN643" s="689"/>
      <c r="AO643" s="689"/>
      <c r="AP643" s="689"/>
      <c r="AQ643" s="689"/>
      <c r="AR643" s="689"/>
      <c r="AS643" s="689"/>
      <c r="AT643" s="689"/>
      <c r="AU643" s="689"/>
      <c r="AV643" s="689"/>
      <c r="AW643" s="689"/>
      <c r="AX643" s="689"/>
      <c r="AY643" s="689"/>
      <c r="AZ643" s="689"/>
      <c r="BA643" s="321"/>
      <c r="BB643" s="372"/>
      <c r="BC643" s="321"/>
      <c r="BD643" s="321"/>
      <c r="BE643" s="321"/>
      <c r="BF643" s="321"/>
      <c r="BG643" s="321"/>
      <c r="BH643" s="321"/>
      <c r="BI643" s="321"/>
      <c r="BJ643" s="321"/>
      <c r="BK643" s="321"/>
      <c r="BL643" s="321"/>
      <c r="BM643" s="321"/>
      <c r="BN643" s="321"/>
      <c r="BO643" s="321"/>
      <c r="BP643" s="321"/>
      <c r="BQ643" s="321"/>
      <c r="BR643" s="321"/>
      <c r="BS643" s="321"/>
      <c r="BT643" s="321"/>
      <c r="BU643" s="321"/>
      <c r="BV643" s="321"/>
      <c r="BW643" s="321"/>
      <c r="BX643" s="321"/>
      <c r="BY643" s="321"/>
      <c r="BZ643" s="321"/>
      <c r="CA643" s="321"/>
      <c r="CB643" s="321"/>
      <c r="CC643" s="321"/>
      <c r="CD643" s="321"/>
      <c r="CE643" s="321"/>
      <c r="CF643" s="321"/>
      <c r="CG643" s="321"/>
      <c r="CH643" s="321"/>
      <c r="CI643" s="321"/>
      <c r="CJ643" s="321"/>
      <c r="CK643" s="321"/>
      <c r="CL643" s="321"/>
      <c r="CM643" s="321"/>
      <c r="CN643" s="321"/>
      <c r="CO643" s="321"/>
      <c r="CP643" s="321"/>
      <c r="CQ643" s="321"/>
      <c r="CR643" s="321"/>
      <c r="CS643" s="321"/>
      <c r="CT643" s="321"/>
      <c r="CU643" s="321"/>
      <c r="CV643" s="321"/>
      <c r="CW643" s="321"/>
      <c r="CX643" s="321"/>
      <c r="CY643" s="321"/>
      <c r="CZ643" s="321"/>
    </row>
    <row r="644" s="416" customFormat="true" ht="25.15" customHeight="true" x14ac:dyDescent="0.2">
      <c r="C644" s="838"/>
      <c r="D644" s="837"/>
      <c r="E644" s="509"/>
      <c r="F644" s="509"/>
      <c r="G644" s="509"/>
      <c r="H644" s="839" t="s">
        <v>195</v>
      </c>
      <c r="I644" s="837"/>
      <c r="J644" s="552" t="s">
        <v>196</v>
      </c>
      <c r="K644" s="509"/>
      <c r="L644" s="509"/>
      <c r="M644" s="839" t="s">
        <v>195</v>
      </c>
      <c r="N644" s="837"/>
      <c r="O644" s="553" t="s">
        <v>196</v>
      </c>
      <c r="P644" s="509"/>
      <c r="Q644" s="509"/>
      <c r="Z644" s="689"/>
      <c r="AA644" s="689"/>
      <c r="AB644" s="689"/>
      <c r="AC644" s="689"/>
      <c r="AD644" s="689"/>
      <c r="AE644" s="689"/>
      <c r="AF644" s="689"/>
      <c r="AG644" s="689"/>
      <c r="AH644" s="689"/>
      <c r="AI644" s="689"/>
      <c r="AJ644" s="689"/>
      <c r="AK644" s="689"/>
      <c r="AL644" s="689"/>
      <c r="AM644" s="689"/>
      <c r="AN644" s="689"/>
      <c r="AO644" s="689"/>
      <c r="AP644" s="689"/>
      <c r="AQ644" s="689"/>
      <c r="AR644" s="689"/>
      <c r="AS644" s="689"/>
      <c r="AT644" s="689"/>
      <c r="AU644" s="689"/>
      <c r="AV644" s="689"/>
      <c r="AW644" s="689"/>
      <c r="AX644" s="689"/>
      <c r="AY644" s="689"/>
      <c r="AZ644" s="689"/>
      <c r="BA644" s="321"/>
      <c r="BB644" s="372"/>
      <c r="BC644" s="321"/>
      <c r="BD644" s="321"/>
      <c r="BE644" s="321"/>
      <c r="BF644" s="321"/>
      <c r="BG644" s="321"/>
      <c r="BH644" s="321"/>
      <c r="BI644" s="321"/>
      <c r="BJ644" s="321"/>
      <c r="BK644" s="321"/>
      <c r="BL644" s="321"/>
      <c r="BM644" s="321"/>
      <c r="BN644" s="321"/>
      <c r="BO644" s="321"/>
      <c r="BP644" s="321"/>
      <c r="BQ644" s="321"/>
      <c r="BR644" s="321"/>
      <c r="BS644" s="321"/>
      <c r="BT644" s="321"/>
      <c r="BU644" s="321"/>
      <c r="BV644" s="321"/>
      <c r="BW644" s="321"/>
      <c r="BX644" s="321"/>
      <c r="BY644" s="321"/>
      <c r="BZ644" s="321"/>
      <c r="CA644" s="321"/>
      <c r="CB644" s="321"/>
      <c r="CC644" s="321"/>
      <c r="CD644" s="321"/>
      <c r="CE644" s="321"/>
      <c r="CF644" s="321"/>
      <c r="CG644" s="321"/>
      <c r="CH644" s="321"/>
      <c r="CI644" s="321"/>
      <c r="CJ644" s="321"/>
      <c r="CK644" s="321"/>
      <c r="CL644" s="321"/>
      <c r="CM644" s="321"/>
      <c r="CN644" s="321"/>
      <c r="CO644" s="321"/>
      <c r="CP644" s="321"/>
      <c r="CQ644" s="321"/>
      <c r="CR644" s="321"/>
      <c r="CS644" s="321"/>
      <c r="CT644" s="321"/>
      <c r="CU644" s="321"/>
      <c r="CV644" s="321"/>
      <c r="CW644" s="321"/>
      <c r="CX644" s="321"/>
      <c r="CY644" s="321"/>
      <c r="CZ644" s="321"/>
    </row>
    <row r="645" s="416" customFormat="true" ht="25.15" customHeight="true" x14ac:dyDescent="0.2">
      <c r="C645" s="838"/>
      <c r="D645" s="837"/>
      <c r="E645" s="509"/>
      <c r="F645" s="509"/>
      <c r="G645" s="509"/>
      <c r="H645" s="840" t="s">
        <v>196</v>
      </c>
      <c r="I645" s="837"/>
      <c r="J645" s="554">
        <v>0.99999999999999989</v>
      </c>
      <c r="K645" s="509"/>
      <c r="L645" s="509"/>
      <c r="M645" s="840" t="s">
        <v>196</v>
      </c>
      <c r="N645" s="837"/>
      <c r="O645" s="555">
        <v>1.0000000000000004</v>
      </c>
      <c r="P645" s="509"/>
      <c r="Q645" s="509"/>
      <c r="Z645" s="689"/>
      <c r="AA645" s="689"/>
      <c r="AB645" s="689"/>
      <c r="AC645" s="689"/>
      <c r="AD645" s="689"/>
      <c r="AE645" s="689"/>
      <c r="AF645" s="689"/>
      <c r="AG645" s="689"/>
      <c r="AH645" s="689"/>
      <c r="AI645" s="689"/>
      <c r="AJ645" s="689"/>
      <c r="AK645" s="689"/>
      <c r="AL645" s="689"/>
      <c r="AM645" s="689"/>
      <c r="AN645" s="689"/>
      <c r="AO645" s="689"/>
      <c r="AP645" s="689"/>
      <c r="AQ645" s="689"/>
      <c r="AR645" s="689"/>
      <c r="AS645" s="689"/>
      <c r="AT645" s="689"/>
      <c r="AU645" s="689"/>
      <c r="AV645" s="689"/>
      <c r="AW645" s="689"/>
      <c r="AX645" s="689"/>
      <c r="AY645" s="689"/>
      <c r="AZ645" s="689"/>
      <c r="BA645" s="321"/>
      <c r="BB645" s="372"/>
      <c r="BC645" s="321"/>
      <c r="BD645" s="321"/>
      <c r="BE645" s="321"/>
      <c r="BF645" s="321"/>
      <c r="BG645" s="321"/>
      <c r="BH645" s="321"/>
      <c r="BI645" s="321"/>
      <c r="BJ645" s="321"/>
      <c r="BK645" s="321"/>
      <c r="BL645" s="321"/>
      <c r="BM645" s="321"/>
      <c r="BN645" s="321"/>
      <c r="BO645" s="321"/>
      <c r="BP645" s="321"/>
      <c r="BQ645" s="321"/>
      <c r="BR645" s="321"/>
      <c r="BS645" s="321"/>
      <c r="BT645" s="321"/>
      <c r="BU645" s="321"/>
      <c r="BV645" s="321"/>
      <c r="BW645" s="321"/>
      <c r="BX645" s="321"/>
      <c r="BY645" s="321"/>
      <c r="BZ645" s="321"/>
      <c r="CA645" s="321"/>
      <c r="CB645" s="321"/>
      <c r="CC645" s="321"/>
      <c r="CD645" s="321"/>
      <c r="CE645" s="321"/>
      <c r="CF645" s="321"/>
      <c r="CG645" s="321"/>
      <c r="CH645" s="321"/>
      <c r="CI645" s="321"/>
      <c r="CJ645" s="321"/>
      <c r="CK645" s="321"/>
      <c r="CL645" s="321"/>
      <c r="CM645" s="321"/>
      <c r="CN645" s="321"/>
      <c r="CO645" s="321"/>
      <c r="CP645" s="321"/>
      <c r="CQ645" s="321"/>
      <c r="CR645" s="321"/>
      <c r="CS645" s="321"/>
      <c r="CT645" s="321"/>
      <c r="CU645" s="321"/>
      <c r="CV645" s="321"/>
      <c r="CW645" s="321"/>
      <c r="CX645" s="321"/>
      <c r="CY645" s="321"/>
      <c r="CZ645" s="321"/>
    </row>
    <row r="646" s="416" customFormat="true" ht="25.15" customHeight="true" x14ac:dyDescent="0.2">
      <c r="C646" s="838"/>
      <c r="D646" s="837"/>
      <c r="E646" s="509"/>
      <c r="F646" s="509"/>
      <c r="G646" s="509"/>
      <c r="H646" s="838"/>
      <c r="I646" s="837"/>
      <c r="J646" s="525"/>
      <c r="K646" s="509"/>
      <c r="L646" s="509"/>
      <c r="M646" s="838"/>
      <c r="N646" s="837"/>
      <c r="O646" s="525"/>
      <c r="P646" s="509"/>
      <c r="Q646" s="509"/>
      <c r="Z646" s="689"/>
      <c r="AA646" s="689"/>
      <c r="AB646" s="689"/>
      <c r="AC646" s="689"/>
      <c r="AD646" s="689"/>
      <c r="AE646" s="689"/>
      <c r="AF646" s="689"/>
      <c r="AG646" s="689"/>
      <c r="AH646" s="689"/>
      <c r="AI646" s="689"/>
      <c r="AJ646" s="689"/>
      <c r="AK646" s="689"/>
      <c r="AL646" s="689"/>
      <c r="AM646" s="689"/>
      <c r="AN646" s="689"/>
      <c r="AO646" s="689"/>
      <c r="AP646" s="689"/>
      <c r="AQ646" s="689"/>
      <c r="AR646" s="689"/>
      <c r="AS646" s="689"/>
      <c r="AT646" s="689"/>
      <c r="AU646" s="689"/>
      <c r="AV646" s="689"/>
      <c r="AW646" s="689"/>
      <c r="AX646" s="689"/>
      <c r="AY646" s="689"/>
      <c r="AZ646" s="689"/>
      <c r="BA646" s="321"/>
      <c r="BB646" s="372"/>
      <c r="BC646" s="321"/>
      <c r="BD646" s="321"/>
      <c r="BE646" s="321"/>
      <c r="BF646" s="321"/>
      <c r="BG646" s="321"/>
      <c r="BH646" s="321"/>
      <c r="BI646" s="321"/>
      <c r="BJ646" s="321"/>
      <c r="BK646" s="321"/>
      <c r="BL646" s="321"/>
      <c r="BM646" s="321"/>
      <c r="BN646" s="321"/>
      <c r="BO646" s="321"/>
      <c r="BP646" s="321"/>
      <c r="BQ646" s="321"/>
      <c r="BR646" s="321"/>
      <c r="BS646" s="321"/>
      <c r="BT646" s="321"/>
      <c r="BU646" s="321"/>
      <c r="BV646" s="321"/>
      <c r="BW646" s="321"/>
      <c r="BX646" s="321"/>
      <c r="BY646" s="321"/>
      <c r="BZ646" s="321"/>
      <c r="CA646" s="321"/>
      <c r="CB646" s="321"/>
      <c r="CC646" s="321"/>
      <c r="CD646" s="321"/>
      <c r="CE646" s="321"/>
      <c r="CF646" s="321"/>
      <c r="CG646" s="321"/>
      <c r="CH646" s="321"/>
      <c r="CI646" s="321"/>
      <c r="CJ646" s="321"/>
      <c r="CK646" s="321"/>
      <c r="CL646" s="321"/>
      <c r="CM646" s="321"/>
      <c r="CN646" s="321"/>
      <c r="CO646" s="321"/>
      <c r="CP646" s="321"/>
      <c r="CQ646" s="321"/>
      <c r="CR646" s="321"/>
      <c r="CS646" s="321"/>
      <c r="CT646" s="321"/>
      <c r="CU646" s="321"/>
      <c r="CV646" s="321"/>
      <c r="CW646" s="321"/>
      <c r="CX646" s="321"/>
      <c r="CY646" s="321"/>
      <c r="CZ646" s="321"/>
    </row>
    <row r="647" s="416" customFormat="true" ht="25.15" customHeight="true" x14ac:dyDescent="0.2">
      <c r="C647" s="838"/>
      <c r="D647" s="837"/>
      <c r="E647" s="509"/>
      <c r="F647" s="509"/>
      <c r="G647" s="509"/>
      <c r="H647" s="838"/>
      <c r="I647" s="837"/>
      <c r="J647" s="509"/>
      <c r="K647" s="509"/>
      <c r="L647" s="509"/>
      <c r="M647" s="838"/>
      <c r="N647" s="837"/>
      <c r="O647" s="509"/>
      <c r="P647" s="509"/>
      <c r="Q647" s="509"/>
      <c r="Z647" s="689"/>
      <c r="AA647" s="689"/>
      <c r="AB647" s="689"/>
      <c r="AC647" s="689"/>
      <c r="AD647" s="689"/>
      <c r="AE647" s="689"/>
      <c r="AF647" s="689"/>
      <c r="AG647" s="689"/>
      <c r="AH647" s="689"/>
      <c r="AI647" s="689"/>
      <c r="AJ647" s="689"/>
      <c r="AK647" s="689"/>
      <c r="AL647" s="689"/>
      <c r="AM647" s="689"/>
      <c r="AN647" s="689"/>
      <c r="AO647" s="689"/>
      <c r="AP647" s="689"/>
      <c r="AQ647" s="689"/>
      <c r="AR647" s="689"/>
      <c r="AS647" s="689"/>
      <c r="AT647" s="689"/>
      <c r="AU647" s="689"/>
      <c r="AV647" s="689"/>
      <c r="AW647" s="689"/>
      <c r="AX647" s="689"/>
      <c r="AY647" s="689"/>
      <c r="AZ647" s="689"/>
      <c r="BA647" s="321"/>
      <c r="BB647" s="372"/>
      <c r="BC647" s="321"/>
      <c r="BD647" s="321"/>
      <c r="BE647" s="321"/>
      <c r="BF647" s="321"/>
      <c r="BG647" s="321"/>
      <c r="BH647" s="321"/>
      <c r="BI647" s="321"/>
      <c r="BJ647" s="321"/>
      <c r="BK647" s="321"/>
      <c r="BL647" s="321"/>
      <c r="BM647" s="321"/>
      <c r="BN647" s="321"/>
      <c r="BO647" s="321"/>
      <c r="BP647" s="321"/>
      <c r="BQ647" s="321"/>
      <c r="BR647" s="321"/>
      <c r="BS647" s="321"/>
      <c r="BT647" s="321"/>
      <c r="BU647" s="321"/>
      <c r="BV647" s="321"/>
      <c r="BW647" s="321"/>
      <c r="BX647" s="321"/>
      <c r="BY647" s="321"/>
      <c r="BZ647" s="321"/>
      <c r="CA647" s="321"/>
      <c r="CB647" s="321"/>
      <c r="CC647" s="321"/>
      <c r="CD647" s="321"/>
      <c r="CE647" s="321"/>
      <c r="CF647" s="321"/>
      <c r="CG647" s="321"/>
      <c r="CH647" s="321"/>
      <c r="CI647" s="321"/>
      <c r="CJ647" s="321"/>
      <c r="CK647" s="321"/>
      <c r="CL647" s="321"/>
      <c r="CM647" s="321"/>
      <c r="CN647" s="321"/>
      <c r="CO647" s="321"/>
      <c r="CP647" s="321"/>
      <c r="CQ647" s="321"/>
      <c r="CR647" s="321"/>
      <c r="CS647" s="321"/>
      <c r="CT647" s="321"/>
      <c r="CU647" s="321"/>
      <c r="CV647" s="321"/>
      <c r="CW647" s="321"/>
      <c r="CX647" s="321"/>
      <c r="CY647" s="321"/>
      <c r="CZ647" s="321"/>
    </row>
    <row r="648" s="416" customFormat="true" ht="25.15" customHeight="true" x14ac:dyDescent="0.2">
      <c r="C648" s="838"/>
      <c r="D648" s="837"/>
      <c r="E648" s="509"/>
      <c r="F648" s="509"/>
      <c r="G648" s="509"/>
      <c r="H648" s="838"/>
      <c r="I648" s="837"/>
      <c r="J648" s="509"/>
      <c r="K648" s="509"/>
      <c r="L648" s="509"/>
      <c r="M648" s="838"/>
      <c r="N648" s="837"/>
      <c r="O648" s="509"/>
      <c r="P648" s="509"/>
      <c r="Q648" s="509"/>
      <c r="Z648" s="689"/>
      <c r="AA648" s="689"/>
      <c r="AB648" s="689"/>
      <c r="AC648" s="689"/>
      <c r="AD648" s="689"/>
      <c r="AE648" s="689"/>
      <c r="AF648" s="689"/>
      <c r="AG648" s="689"/>
      <c r="AH648" s="689"/>
      <c r="AI648" s="689"/>
      <c r="AJ648" s="689"/>
      <c r="AK648" s="689"/>
      <c r="AL648" s="689"/>
      <c r="AM648" s="689"/>
      <c r="AN648" s="689"/>
      <c r="AO648" s="689"/>
      <c r="AP648" s="689"/>
      <c r="AQ648" s="689"/>
      <c r="AR648" s="689"/>
      <c r="AS648" s="689"/>
      <c r="AT648" s="689"/>
      <c r="AU648" s="689"/>
      <c r="AV648" s="689"/>
      <c r="AW648" s="689"/>
      <c r="AX648" s="689"/>
      <c r="AY648" s="689"/>
      <c r="AZ648" s="689"/>
      <c r="BA648" s="321"/>
      <c r="BB648" s="372"/>
      <c r="BC648" s="321"/>
      <c r="BD648" s="321"/>
      <c r="BE648" s="321"/>
      <c r="BF648" s="321"/>
      <c r="BG648" s="321"/>
      <c r="BH648" s="321"/>
      <c r="BI648" s="321"/>
      <c r="BJ648" s="321"/>
      <c r="BK648" s="321"/>
      <c r="BL648" s="321"/>
      <c r="BM648" s="321"/>
      <c r="BN648" s="321"/>
      <c r="BO648" s="321"/>
      <c r="BP648" s="321"/>
      <c r="BQ648" s="321"/>
      <c r="BR648" s="321"/>
      <c r="BS648" s="321"/>
      <c r="BT648" s="321"/>
      <c r="BU648" s="321"/>
      <c r="BV648" s="321"/>
      <c r="BW648" s="321"/>
      <c r="BX648" s="321"/>
      <c r="BY648" s="321"/>
      <c r="BZ648" s="321"/>
      <c r="CA648" s="321"/>
      <c r="CB648" s="321"/>
      <c r="CC648" s="321"/>
      <c r="CD648" s="321"/>
      <c r="CE648" s="321"/>
      <c r="CF648" s="321"/>
      <c r="CG648" s="321"/>
      <c r="CH648" s="321"/>
      <c r="CI648" s="321"/>
      <c r="CJ648" s="321"/>
      <c r="CK648" s="321"/>
      <c r="CL648" s="321"/>
      <c r="CM648" s="321"/>
      <c r="CN648" s="321"/>
      <c r="CO648" s="321"/>
      <c r="CP648" s="321"/>
      <c r="CQ648" s="321"/>
      <c r="CR648" s="321"/>
      <c r="CS648" s="321"/>
      <c r="CT648" s="321"/>
      <c r="CU648" s="321"/>
      <c r="CV648" s="321"/>
      <c r="CW648" s="321"/>
      <c r="CX648" s="321"/>
      <c r="CY648" s="321"/>
      <c r="CZ648" s="321"/>
    </row>
    <row r="649" s="416" customFormat="true" ht="25.15" customHeight="true" x14ac:dyDescent="0.2">
      <c r="C649" s="838"/>
      <c r="D649" s="837"/>
      <c r="E649" s="509"/>
      <c r="F649" s="509"/>
      <c r="G649" s="509"/>
      <c r="H649" s="838"/>
      <c r="I649" s="837"/>
      <c r="J649" s="509"/>
      <c r="K649" s="509"/>
      <c r="L649" s="509"/>
      <c r="M649" s="838"/>
      <c r="N649" s="837"/>
      <c r="O649" s="509"/>
      <c r="P649" s="509"/>
      <c r="Q649" s="509"/>
      <c r="Z649" s="689"/>
      <c r="AA649" s="689"/>
      <c r="AB649" s="689"/>
      <c r="AC649" s="689"/>
      <c r="AD649" s="689"/>
      <c r="AE649" s="689"/>
      <c r="AF649" s="689"/>
      <c r="AG649" s="689"/>
      <c r="AH649" s="689"/>
      <c r="AI649" s="689"/>
      <c r="AJ649" s="689"/>
      <c r="AK649" s="689"/>
      <c r="AL649" s="689"/>
      <c r="AM649" s="689"/>
      <c r="AN649" s="689"/>
      <c r="AO649" s="689"/>
      <c r="AP649" s="689"/>
      <c r="AQ649" s="689"/>
      <c r="AR649" s="689"/>
      <c r="AS649" s="689"/>
      <c r="AT649" s="689"/>
      <c r="AU649" s="689"/>
      <c r="AV649" s="689"/>
      <c r="AW649" s="689"/>
      <c r="AX649" s="689"/>
      <c r="AY649" s="689"/>
      <c r="AZ649" s="689"/>
      <c r="BA649" s="321"/>
      <c r="BB649" s="372"/>
      <c r="BC649" s="321"/>
      <c r="BD649" s="321"/>
      <c r="BE649" s="321"/>
      <c r="BF649" s="321"/>
      <c r="BG649" s="321"/>
      <c r="BH649" s="321"/>
      <c r="BI649" s="321"/>
      <c r="BJ649" s="321"/>
      <c r="BK649" s="321"/>
      <c r="BL649" s="321"/>
      <c r="BM649" s="321"/>
      <c r="BN649" s="321"/>
      <c r="BO649" s="321"/>
      <c r="BP649" s="321"/>
      <c r="BQ649" s="321"/>
      <c r="BR649" s="321"/>
      <c r="BS649" s="321"/>
      <c r="BT649" s="321"/>
      <c r="BU649" s="321"/>
      <c r="BV649" s="321"/>
      <c r="BW649" s="321"/>
      <c r="BX649" s="321"/>
      <c r="BY649" s="321"/>
      <c r="BZ649" s="321"/>
      <c r="CA649" s="321"/>
      <c r="CB649" s="321"/>
      <c r="CC649" s="321"/>
      <c r="CD649" s="321"/>
      <c r="CE649" s="321"/>
      <c r="CF649" s="321"/>
      <c r="CG649" s="321"/>
      <c r="CH649" s="321"/>
      <c r="CI649" s="321"/>
      <c r="CJ649" s="321"/>
      <c r="CK649" s="321"/>
      <c r="CL649" s="321"/>
      <c r="CM649" s="321"/>
      <c r="CN649" s="321"/>
      <c r="CO649" s="321"/>
      <c r="CP649" s="321"/>
      <c r="CQ649" s="321"/>
      <c r="CR649" s="321"/>
      <c r="CS649" s="321"/>
      <c r="CT649" s="321"/>
      <c r="CU649" s="321"/>
      <c r="CV649" s="321"/>
      <c r="CW649" s="321"/>
      <c r="CX649" s="321"/>
      <c r="CY649" s="321"/>
      <c r="CZ649" s="321"/>
    </row>
    <row r="650" s="416" customFormat="true" ht="25.15" customHeight="true" x14ac:dyDescent="0.2">
      <c r="C650" s="838"/>
      <c r="D650" s="837"/>
      <c r="E650" s="509"/>
      <c r="F650" s="509"/>
      <c r="G650" s="509"/>
      <c r="H650" s="838"/>
      <c r="I650" s="837"/>
      <c r="J650" s="509"/>
      <c r="K650" s="509"/>
      <c r="L650" s="509"/>
      <c r="M650" s="838"/>
      <c r="N650" s="837"/>
      <c r="O650" s="509"/>
      <c r="P650" s="509"/>
      <c r="Q650" s="509"/>
      <c r="Z650" s="689"/>
      <c r="AA650" s="689"/>
      <c r="AB650" s="689"/>
      <c r="AC650" s="689"/>
      <c r="AD650" s="689"/>
      <c r="AE650" s="689"/>
      <c r="AF650" s="689"/>
      <c r="AG650" s="689"/>
      <c r="AH650" s="689"/>
      <c r="AI650" s="689"/>
      <c r="AJ650" s="689"/>
      <c r="AK650" s="689"/>
      <c r="AL650" s="689"/>
      <c r="AM650" s="689"/>
      <c r="AN650" s="689"/>
      <c r="AO650" s="689"/>
      <c r="AP650" s="689"/>
      <c r="AQ650" s="689"/>
      <c r="AR650" s="689"/>
      <c r="AS650" s="689"/>
      <c r="AT650" s="689"/>
      <c r="AU650" s="689"/>
      <c r="AV650" s="689"/>
      <c r="AW650" s="689"/>
      <c r="AX650" s="689"/>
      <c r="AY650" s="689"/>
      <c r="AZ650" s="689"/>
      <c r="BA650" s="321"/>
      <c r="BB650" s="372"/>
      <c r="BC650" s="321"/>
      <c r="BD650" s="321"/>
      <c r="BE650" s="321"/>
      <c r="BF650" s="321"/>
      <c r="BG650" s="321"/>
      <c r="BH650" s="321"/>
      <c r="BI650" s="321"/>
      <c r="BJ650" s="321"/>
      <c r="BK650" s="321"/>
      <c r="BL650" s="321"/>
      <c r="BM650" s="321"/>
      <c r="BN650" s="321"/>
      <c r="BO650" s="321"/>
      <c r="BP650" s="321"/>
      <c r="BQ650" s="321"/>
      <c r="BR650" s="321"/>
      <c r="BS650" s="321"/>
      <c r="BT650" s="321"/>
      <c r="BU650" s="321"/>
      <c r="BV650" s="321"/>
      <c r="BW650" s="321"/>
      <c r="BX650" s="321"/>
      <c r="BY650" s="321"/>
      <c r="BZ650" s="321"/>
      <c r="CA650" s="321"/>
      <c r="CB650" s="321"/>
      <c r="CC650" s="321"/>
      <c r="CD650" s="321"/>
      <c r="CE650" s="321"/>
      <c r="CF650" s="321"/>
      <c r="CG650" s="321"/>
      <c r="CH650" s="321"/>
      <c r="CI650" s="321"/>
      <c r="CJ650" s="321"/>
      <c r="CK650" s="321"/>
      <c r="CL650" s="321"/>
      <c r="CM650" s="321"/>
      <c r="CN650" s="321"/>
      <c r="CO650" s="321"/>
      <c r="CP650" s="321"/>
      <c r="CQ650" s="321"/>
      <c r="CR650" s="321"/>
      <c r="CS650" s="321"/>
      <c r="CT650" s="321"/>
      <c r="CU650" s="321"/>
      <c r="CV650" s="321"/>
      <c r="CW650" s="321"/>
      <c r="CX650" s="321"/>
      <c r="CY650" s="321"/>
      <c r="CZ650" s="321"/>
    </row>
    <row r="651" s="416" customFormat="true" ht="25.15" customHeight="true" x14ac:dyDescent="0.2">
      <c r="C651" s="838"/>
      <c r="D651" s="837"/>
      <c r="E651" s="509"/>
      <c r="F651" s="509"/>
      <c r="G651" s="509"/>
      <c r="H651" s="838"/>
      <c r="I651" s="837"/>
      <c r="J651" s="509"/>
      <c r="K651" s="509"/>
      <c r="L651" s="509"/>
      <c r="M651" s="838"/>
      <c r="N651" s="837"/>
      <c r="O651" s="509"/>
      <c r="P651" s="509"/>
      <c r="Q651" s="509"/>
      <c r="Z651" s="689"/>
      <c r="AA651" s="689"/>
      <c r="AB651" s="689"/>
      <c r="AC651" s="689"/>
      <c r="AD651" s="689"/>
      <c r="AE651" s="689"/>
      <c r="AF651" s="689"/>
      <c r="AG651" s="689"/>
      <c r="AH651" s="689"/>
      <c r="AI651" s="689"/>
      <c r="AJ651" s="689"/>
      <c r="AK651" s="689"/>
      <c r="AL651" s="689"/>
      <c r="AM651" s="689"/>
      <c r="AN651" s="689"/>
      <c r="AO651" s="689"/>
      <c r="AP651" s="689"/>
      <c r="AQ651" s="689"/>
      <c r="AR651" s="689"/>
      <c r="AS651" s="689"/>
      <c r="AT651" s="689"/>
      <c r="AU651" s="689"/>
      <c r="AV651" s="689"/>
      <c r="AW651" s="689"/>
      <c r="AX651" s="689"/>
      <c r="AY651" s="689"/>
      <c r="AZ651" s="689"/>
      <c r="BA651" s="321"/>
      <c r="BB651" s="372"/>
      <c r="BC651" s="321"/>
      <c r="BD651" s="321"/>
      <c r="BE651" s="321"/>
      <c r="BF651" s="321"/>
      <c r="BG651" s="321"/>
      <c r="BH651" s="321"/>
      <c r="BI651" s="321"/>
      <c r="BJ651" s="321"/>
      <c r="BK651" s="321"/>
      <c r="BL651" s="321"/>
      <c r="BM651" s="321"/>
      <c r="BN651" s="321"/>
      <c r="BO651" s="321"/>
      <c r="BP651" s="321"/>
      <c r="BQ651" s="321"/>
      <c r="BR651" s="321"/>
      <c r="BS651" s="321"/>
      <c r="BT651" s="321"/>
      <c r="BU651" s="321"/>
      <c r="BV651" s="321"/>
      <c r="BW651" s="321"/>
      <c r="BX651" s="321"/>
      <c r="BY651" s="321"/>
      <c r="BZ651" s="321"/>
      <c r="CA651" s="321"/>
      <c r="CB651" s="321"/>
      <c r="CC651" s="321"/>
      <c r="CD651" s="321"/>
      <c r="CE651" s="321"/>
      <c r="CF651" s="321"/>
      <c r="CG651" s="321"/>
      <c r="CH651" s="321"/>
      <c r="CI651" s="321"/>
      <c r="CJ651" s="321"/>
      <c r="CK651" s="321"/>
      <c r="CL651" s="321"/>
      <c r="CM651" s="321"/>
      <c r="CN651" s="321"/>
      <c r="CO651" s="321"/>
      <c r="CP651" s="321"/>
      <c r="CQ651" s="321"/>
      <c r="CR651" s="321"/>
      <c r="CS651" s="321"/>
      <c r="CT651" s="321"/>
      <c r="CU651" s="321"/>
      <c r="CV651" s="321"/>
      <c r="CW651" s="321"/>
      <c r="CX651" s="321"/>
      <c r="CY651" s="321"/>
      <c r="CZ651" s="321"/>
    </row>
    <row r="652" s="416" customFormat="true" ht="25.15" customHeight="true" x14ac:dyDescent="0.2">
      <c r="C652" s="838"/>
      <c r="D652" s="837"/>
      <c r="E652" s="509"/>
      <c r="F652" s="509"/>
      <c r="G652" s="509"/>
      <c r="H652" s="838"/>
      <c r="I652" s="837"/>
      <c r="J652" s="509"/>
      <c r="K652" s="509"/>
      <c r="L652" s="509"/>
      <c r="M652" s="838"/>
      <c r="N652" s="837"/>
      <c r="O652" s="509"/>
      <c r="P652" s="509"/>
      <c r="Q652" s="509"/>
      <c r="Z652" s="689"/>
      <c r="AA652" s="689"/>
      <c r="AB652" s="689"/>
      <c r="AC652" s="689"/>
      <c r="AD652" s="689"/>
      <c r="AE652" s="689"/>
      <c r="AF652" s="689"/>
      <c r="AG652" s="689"/>
      <c r="AH652" s="689"/>
      <c r="AI652" s="689"/>
      <c r="AJ652" s="689"/>
      <c r="AK652" s="689"/>
      <c r="AL652" s="689"/>
      <c r="AM652" s="689"/>
      <c r="AN652" s="689"/>
      <c r="AO652" s="689"/>
      <c r="AP652" s="689"/>
      <c r="AQ652" s="689"/>
      <c r="AR652" s="689"/>
      <c r="AS652" s="689"/>
      <c r="AT652" s="689"/>
      <c r="AU652" s="689"/>
      <c r="AV652" s="689"/>
      <c r="AW652" s="689"/>
      <c r="AX652" s="689"/>
      <c r="AY652" s="689"/>
      <c r="AZ652" s="689"/>
      <c r="BA652" s="321"/>
      <c r="BB652" s="372"/>
      <c r="BC652" s="321"/>
      <c r="BD652" s="321"/>
      <c r="BE652" s="321"/>
      <c r="BF652" s="321"/>
      <c r="BG652" s="321"/>
      <c r="BH652" s="321"/>
      <c r="BI652" s="321"/>
      <c r="BJ652" s="321"/>
      <c r="BK652" s="321"/>
      <c r="BL652" s="321"/>
      <c r="BM652" s="321"/>
      <c r="BN652" s="321"/>
      <c r="BO652" s="321"/>
      <c r="BP652" s="321"/>
      <c r="BQ652" s="321"/>
      <c r="BR652" s="321"/>
      <c r="BS652" s="321"/>
      <c r="BT652" s="321"/>
      <c r="BU652" s="321"/>
      <c r="BV652" s="321"/>
      <c r="BW652" s="321"/>
      <c r="BX652" s="321"/>
      <c r="BY652" s="321"/>
      <c r="BZ652" s="321"/>
      <c r="CA652" s="321"/>
      <c r="CB652" s="321"/>
      <c r="CC652" s="321"/>
      <c r="CD652" s="321"/>
      <c r="CE652" s="321"/>
      <c r="CF652" s="321"/>
      <c r="CG652" s="321"/>
      <c r="CH652" s="321"/>
      <c r="CI652" s="321"/>
      <c r="CJ652" s="321"/>
      <c r="CK652" s="321"/>
      <c r="CL652" s="321"/>
      <c r="CM652" s="321"/>
      <c r="CN652" s="321"/>
      <c r="CO652" s="321"/>
      <c r="CP652" s="321"/>
      <c r="CQ652" s="321"/>
      <c r="CR652" s="321"/>
      <c r="CS652" s="321"/>
      <c r="CT652" s="321"/>
      <c r="CU652" s="321"/>
      <c r="CV652" s="321"/>
      <c r="CW652" s="321"/>
      <c r="CX652" s="321"/>
      <c r="CY652" s="321"/>
      <c r="CZ652" s="321"/>
    </row>
    <row r="653" s="416" customFormat="true" ht="25.15" customHeight="true" x14ac:dyDescent="0.2">
      <c r="C653" s="838"/>
      <c r="D653" s="837"/>
      <c r="E653" s="509"/>
      <c r="F653" s="509"/>
      <c r="G653" s="509"/>
      <c r="H653" s="838"/>
      <c r="I653" s="837"/>
      <c r="J653" s="509"/>
      <c r="K653" s="509"/>
      <c r="L653" s="509"/>
      <c r="M653" s="838"/>
      <c r="N653" s="837"/>
      <c r="O653" s="509"/>
      <c r="P653" s="509"/>
      <c r="Q653" s="509"/>
      <c r="Z653" s="689"/>
      <c r="AA653" s="689"/>
      <c r="AB653" s="689"/>
      <c r="AC653" s="689"/>
      <c r="AD653" s="689"/>
      <c r="AE653" s="689"/>
      <c r="AF653" s="689"/>
      <c r="AG653" s="689"/>
      <c r="AH653" s="689"/>
      <c r="AI653" s="689"/>
      <c r="AJ653" s="689"/>
      <c r="AK653" s="689"/>
      <c r="AL653" s="689"/>
      <c r="AM653" s="689"/>
      <c r="AN653" s="689"/>
      <c r="AO653" s="689"/>
      <c r="AP653" s="689"/>
      <c r="AQ653" s="689"/>
      <c r="AR653" s="689"/>
      <c r="AS653" s="689"/>
      <c r="AT653" s="689"/>
      <c r="AU653" s="689"/>
      <c r="AV653" s="689"/>
      <c r="AW653" s="689"/>
      <c r="AX653" s="689"/>
      <c r="AY653" s="689"/>
      <c r="AZ653" s="689"/>
      <c r="BA653" s="321"/>
      <c r="BB653" s="372"/>
      <c r="BC653" s="321"/>
      <c r="BD653" s="321"/>
      <c r="BE653" s="321"/>
      <c r="BF653" s="321"/>
      <c r="BG653" s="321"/>
      <c r="BH653" s="321"/>
      <c r="BI653" s="321"/>
      <c r="BJ653" s="321"/>
      <c r="BK653" s="321"/>
      <c r="BL653" s="321"/>
      <c r="BM653" s="321"/>
      <c r="BN653" s="321"/>
      <c r="BO653" s="321"/>
      <c r="BP653" s="321"/>
      <c r="BQ653" s="321"/>
      <c r="BR653" s="321"/>
      <c r="BS653" s="321"/>
      <c r="BT653" s="321"/>
      <c r="BU653" s="321"/>
      <c r="BV653" s="321"/>
      <c r="BW653" s="321"/>
      <c r="BX653" s="321"/>
      <c r="BY653" s="321"/>
      <c r="BZ653" s="321"/>
      <c r="CA653" s="321"/>
      <c r="CB653" s="321"/>
      <c r="CC653" s="321"/>
      <c r="CD653" s="321"/>
      <c r="CE653" s="321"/>
      <c r="CF653" s="321"/>
      <c r="CG653" s="321"/>
      <c r="CH653" s="321"/>
      <c r="CI653" s="321"/>
      <c r="CJ653" s="321"/>
      <c r="CK653" s="321"/>
      <c r="CL653" s="321"/>
      <c r="CM653" s="321"/>
      <c r="CN653" s="321"/>
      <c r="CO653" s="321"/>
      <c r="CP653" s="321"/>
      <c r="CQ653" s="321"/>
      <c r="CR653" s="321"/>
      <c r="CS653" s="321"/>
      <c r="CT653" s="321"/>
      <c r="CU653" s="321"/>
      <c r="CV653" s="321"/>
      <c r="CW653" s="321"/>
      <c r="CX653" s="321"/>
      <c r="CY653" s="321"/>
      <c r="CZ653" s="321"/>
    </row>
    <row r="654" s="416" customFormat="true" ht="25.15" customHeight="true" x14ac:dyDescent="0.2">
      <c r="C654" s="838"/>
      <c r="D654" s="837"/>
      <c r="E654" s="509"/>
      <c r="F654" s="509"/>
      <c r="G654" s="509"/>
      <c r="H654" s="838"/>
      <c r="I654" s="837"/>
      <c r="J654" s="509"/>
      <c r="K654" s="509"/>
      <c r="L654" s="509"/>
      <c r="M654" s="838"/>
      <c r="N654" s="837"/>
      <c r="O654" s="509"/>
      <c r="P654" s="509"/>
      <c r="Q654" s="509"/>
      <c r="Z654" s="689"/>
      <c r="AA654" s="689"/>
      <c r="AB654" s="689"/>
      <c r="AC654" s="689"/>
      <c r="AD654" s="689"/>
      <c r="AE654" s="689"/>
      <c r="AF654" s="689"/>
      <c r="AG654" s="689"/>
      <c r="AH654" s="689"/>
      <c r="AI654" s="689"/>
      <c r="AJ654" s="689"/>
      <c r="AK654" s="689"/>
      <c r="AL654" s="689"/>
      <c r="AM654" s="689"/>
      <c r="AN654" s="689"/>
      <c r="AO654" s="689"/>
      <c r="AP654" s="689"/>
      <c r="AQ654" s="689"/>
      <c r="AR654" s="689"/>
      <c r="AS654" s="689"/>
      <c r="AT654" s="689"/>
      <c r="AU654" s="689"/>
      <c r="AV654" s="689"/>
      <c r="AW654" s="689"/>
      <c r="AX654" s="689"/>
      <c r="AY654" s="689"/>
      <c r="AZ654" s="689"/>
      <c r="BA654" s="321"/>
      <c r="BB654" s="372"/>
      <c r="BC654" s="321"/>
      <c r="BD654" s="321"/>
      <c r="BE654" s="321"/>
      <c r="BF654" s="321"/>
      <c r="BG654" s="321"/>
      <c r="BH654" s="321"/>
      <c r="BI654" s="321"/>
      <c r="BJ654" s="321"/>
      <c r="BK654" s="321"/>
      <c r="BL654" s="321"/>
      <c r="BM654" s="321"/>
      <c r="BN654" s="321"/>
      <c r="BO654" s="321"/>
      <c r="BP654" s="321"/>
      <c r="BQ654" s="321"/>
      <c r="BR654" s="321"/>
      <c r="BS654" s="321"/>
      <c r="BT654" s="321"/>
      <c r="BU654" s="321"/>
      <c r="BV654" s="321"/>
      <c r="BW654" s="321"/>
      <c r="BX654" s="321"/>
      <c r="BY654" s="321"/>
      <c r="BZ654" s="321"/>
      <c r="CA654" s="321"/>
      <c r="CB654" s="321"/>
      <c r="CC654" s="321"/>
      <c r="CD654" s="321"/>
      <c r="CE654" s="321"/>
      <c r="CF654" s="321"/>
      <c r="CG654" s="321"/>
      <c r="CH654" s="321"/>
      <c r="CI654" s="321"/>
      <c r="CJ654" s="321"/>
      <c r="CK654" s="321"/>
      <c r="CL654" s="321"/>
      <c r="CM654" s="321"/>
      <c r="CN654" s="321"/>
      <c r="CO654" s="321"/>
      <c r="CP654" s="321"/>
      <c r="CQ654" s="321"/>
      <c r="CR654" s="321"/>
      <c r="CS654" s="321"/>
      <c r="CT654" s="321"/>
      <c r="CU654" s="321"/>
      <c r="CV654" s="321"/>
      <c r="CW654" s="321"/>
      <c r="CX654" s="321"/>
      <c r="CY654" s="321"/>
      <c r="CZ654" s="321"/>
    </row>
    <row r="655" s="416" customFormat="true" ht="25.15" customHeight="true" x14ac:dyDescent="0.2">
      <c r="C655" s="838"/>
      <c r="D655" s="837"/>
      <c r="E655" s="509"/>
      <c r="F655" s="509"/>
      <c r="G655" s="509"/>
      <c r="H655" s="838"/>
      <c r="I655" s="837"/>
      <c r="J655" s="509"/>
      <c r="K655" s="509"/>
      <c r="L655" s="509"/>
      <c r="M655" s="838"/>
      <c r="N655" s="837"/>
      <c r="O655" s="509"/>
      <c r="P655" s="509"/>
      <c r="Q655" s="509"/>
      <c r="Z655" s="689"/>
      <c r="AA655" s="689"/>
      <c r="AB655" s="689"/>
      <c r="AC655" s="689"/>
      <c r="AD655" s="689"/>
      <c r="AE655" s="689"/>
      <c r="AF655" s="689"/>
      <c r="AG655" s="689"/>
      <c r="AH655" s="689"/>
      <c r="AI655" s="689"/>
      <c r="AJ655" s="689"/>
      <c r="AK655" s="689"/>
      <c r="AL655" s="689"/>
      <c r="AM655" s="689"/>
      <c r="AN655" s="689"/>
      <c r="AO655" s="689"/>
      <c r="AP655" s="689"/>
      <c r="AQ655" s="689"/>
      <c r="AR655" s="689"/>
      <c r="AS655" s="689"/>
      <c r="AT655" s="689"/>
      <c r="AU655" s="689"/>
      <c r="AV655" s="689"/>
      <c r="AW655" s="689"/>
      <c r="AX655" s="689"/>
      <c r="AY655" s="689"/>
      <c r="AZ655" s="689"/>
      <c r="BA655" s="321"/>
      <c r="BB655" s="372"/>
      <c r="BC655" s="321"/>
      <c r="BD655" s="321"/>
      <c r="BE655" s="321"/>
      <c r="BF655" s="321"/>
      <c r="BG655" s="321"/>
      <c r="BH655" s="321"/>
      <c r="BI655" s="321"/>
      <c r="BJ655" s="321"/>
      <c r="BK655" s="321"/>
      <c r="BL655" s="321"/>
      <c r="BM655" s="321"/>
      <c r="BN655" s="321"/>
      <c r="BO655" s="321"/>
      <c r="BP655" s="321"/>
      <c r="BQ655" s="321"/>
      <c r="BR655" s="321"/>
      <c r="BS655" s="321"/>
      <c r="BT655" s="321"/>
      <c r="BU655" s="321"/>
      <c r="BV655" s="321"/>
      <c r="BW655" s="321"/>
      <c r="BX655" s="321"/>
      <c r="BY655" s="321"/>
      <c r="BZ655" s="321"/>
      <c r="CA655" s="321"/>
      <c r="CB655" s="321"/>
      <c r="CC655" s="321"/>
      <c r="CD655" s="321"/>
      <c r="CE655" s="321"/>
      <c r="CF655" s="321"/>
      <c r="CG655" s="321"/>
      <c r="CH655" s="321"/>
      <c r="CI655" s="321"/>
      <c r="CJ655" s="321"/>
      <c r="CK655" s="321"/>
      <c r="CL655" s="321"/>
      <c r="CM655" s="321"/>
      <c r="CN655" s="321"/>
      <c r="CO655" s="321"/>
      <c r="CP655" s="321"/>
      <c r="CQ655" s="321"/>
      <c r="CR655" s="321"/>
      <c r="CS655" s="321"/>
      <c r="CT655" s="321"/>
      <c r="CU655" s="321"/>
      <c r="CV655" s="321"/>
      <c r="CW655" s="321"/>
      <c r="CX655" s="321"/>
      <c r="CY655" s="321"/>
      <c r="CZ655" s="321"/>
    </row>
    <row r="656" s="416" customFormat="true" ht="25.15" customHeight="true" x14ac:dyDescent="0.2">
      <c r="C656" s="838"/>
      <c r="D656" s="837"/>
      <c r="E656" s="509"/>
      <c r="F656" s="509"/>
      <c r="G656" s="509"/>
      <c r="H656" s="838"/>
      <c r="I656" s="837"/>
      <c r="J656" s="509"/>
      <c r="K656" s="509"/>
      <c r="L656" s="509"/>
      <c r="M656" s="838"/>
      <c r="N656" s="837"/>
      <c r="O656" s="509"/>
      <c r="P656" s="509"/>
      <c r="Q656" s="509"/>
      <c r="Z656" s="689"/>
      <c r="AA656" s="689"/>
      <c r="AB656" s="689"/>
      <c r="AC656" s="689"/>
      <c r="AD656" s="689"/>
      <c r="AE656" s="689"/>
      <c r="AF656" s="689"/>
      <c r="AG656" s="689"/>
      <c r="AH656" s="689"/>
      <c r="AI656" s="689"/>
      <c r="AJ656" s="689"/>
      <c r="AK656" s="689"/>
      <c r="AL656" s="689"/>
      <c r="AM656" s="689"/>
      <c r="AN656" s="689"/>
      <c r="AO656" s="689"/>
      <c r="AP656" s="689"/>
      <c r="AQ656" s="689"/>
      <c r="AR656" s="689"/>
      <c r="AS656" s="689"/>
      <c r="AT656" s="689"/>
      <c r="AU656" s="689"/>
      <c r="AV656" s="689"/>
      <c r="AW656" s="689"/>
      <c r="AX656" s="689"/>
      <c r="AY656" s="689"/>
      <c r="AZ656" s="689"/>
      <c r="BA656" s="321"/>
      <c r="BB656" s="372"/>
      <c r="BC656" s="321"/>
      <c r="BD656" s="321"/>
      <c r="BE656" s="321"/>
      <c r="BF656" s="321"/>
      <c r="BG656" s="321"/>
      <c r="BH656" s="321"/>
      <c r="BI656" s="321"/>
      <c r="BJ656" s="321"/>
      <c r="BK656" s="321"/>
      <c r="BL656" s="321"/>
      <c r="BM656" s="321"/>
      <c r="BN656" s="321"/>
      <c r="BO656" s="321"/>
      <c r="BP656" s="321"/>
      <c r="BQ656" s="321"/>
      <c r="BR656" s="321"/>
      <c r="BS656" s="321"/>
      <c r="BT656" s="321"/>
      <c r="BU656" s="321"/>
      <c r="BV656" s="321"/>
      <c r="BW656" s="321"/>
      <c r="BX656" s="321"/>
      <c r="BY656" s="321"/>
      <c r="BZ656" s="321"/>
      <c r="CA656" s="321"/>
      <c r="CB656" s="321"/>
      <c r="CC656" s="321"/>
      <c r="CD656" s="321"/>
      <c r="CE656" s="321"/>
      <c r="CF656" s="321"/>
      <c r="CG656" s="321"/>
      <c r="CH656" s="321"/>
      <c r="CI656" s="321"/>
      <c r="CJ656" s="321"/>
      <c r="CK656" s="321"/>
      <c r="CL656" s="321"/>
      <c r="CM656" s="321"/>
      <c r="CN656" s="321"/>
      <c r="CO656" s="321"/>
      <c r="CP656" s="321"/>
      <c r="CQ656" s="321"/>
      <c r="CR656" s="321"/>
      <c r="CS656" s="321"/>
      <c r="CT656" s="321"/>
      <c r="CU656" s="321"/>
      <c r="CV656" s="321"/>
      <c r="CW656" s="321"/>
      <c r="CX656" s="321"/>
      <c r="CY656" s="321"/>
      <c r="CZ656" s="321"/>
    </row>
    <row r="657" s="416" customFormat="true" ht="25.15" customHeight="true" x14ac:dyDescent="0.2">
      <c r="C657" s="838"/>
      <c r="D657" s="837"/>
      <c r="E657" s="509"/>
      <c r="F657" s="509"/>
      <c r="G657" s="509"/>
      <c r="H657" s="838"/>
      <c r="I657" s="837"/>
      <c r="J657" s="509"/>
      <c r="K657" s="509"/>
      <c r="L657" s="509"/>
      <c r="M657" s="838"/>
      <c r="N657" s="837"/>
      <c r="O657" s="509"/>
      <c r="P657" s="509"/>
      <c r="Q657" s="509"/>
      <c r="Z657" s="689"/>
      <c r="AA657" s="689"/>
      <c r="AB657" s="689"/>
      <c r="AC657" s="689"/>
      <c r="AD657" s="689"/>
      <c r="AE657" s="689"/>
      <c r="AF657" s="689"/>
      <c r="AG657" s="689"/>
      <c r="AH657" s="689"/>
      <c r="AI657" s="689"/>
      <c r="AJ657" s="689"/>
      <c r="AK657" s="689"/>
      <c r="AL657" s="689"/>
      <c r="AM657" s="689"/>
      <c r="AN657" s="689"/>
      <c r="AO657" s="689"/>
      <c r="AP657" s="689"/>
      <c r="AQ657" s="689"/>
      <c r="AR657" s="689"/>
      <c r="AS657" s="689"/>
      <c r="AT657" s="689"/>
      <c r="AU657" s="689"/>
      <c r="AV657" s="689"/>
      <c r="AW657" s="689"/>
      <c r="AX657" s="689"/>
      <c r="AY657" s="689"/>
      <c r="AZ657" s="689"/>
      <c r="BA657" s="321"/>
      <c r="BB657" s="372"/>
      <c r="BC657" s="321"/>
      <c r="BD657" s="321"/>
      <c r="BE657" s="321"/>
      <c r="BF657" s="321"/>
      <c r="BG657" s="321"/>
      <c r="BH657" s="321"/>
      <c r="BI657" s="321"/>
      <c r="BJ657" s="321"/>
      <c r="BK657" s="321"/>
      <c r="BL657" s="321"/>
      <c r="BM657" s="321"/>
      <c r="BN657" s="321"/>
      <c r="BO657" s="321"/>
      <c r="BP657" s="321"/>
      <c r="BQ657" s="321"/>
      <c r="BR657" s="321"/>
      <c r="BS657" s="321"/>
      <c r="BT657" s="321"/>
      <c r="BU657" s="321"/>
      <c r="BV657" s="321"/>
      <c r="BW657" s="321"/>
      <c r="BX657" s="321"/>
      <c r="BY657" s="321"/>
      <c r="BZ657" s="321"/>
      <c r="CA657" s="321"/>
      <c r="CB657" s="321"/>
      <c r="CC657" s="321"/>
      <c r="CD657" s="321"/>
      <c r="CE657" s="321"/>
      <c r="CF657" s="321"/>
      <c r="CG657" s="321"/>
      <c r="CH657" s="321"/>
      <c r="CI657" s="321"/>
      <c r="CJ657" s="321"/>
      <c r="CK657" s="321"/>
      <c r="CL657" s="321"/>
      <c r="CM657" s="321"/>
      <c r="CN657" s="321"/>
      <c r="CO657" s="321"/>
      <c r="CP657" s="321"/>
      <c r="CQ657" s="321"/>
      <c r="CR657" s="321"/>
      <c r="CS657" s="321"/>
      <c r="CT657" s="321"/>
      <c r="CU657" s="321"/>
      <c r="CV657" s="321"/>
      <c r="CW657" s="321"/>
      <c r="CX657" s="321"/>
      <c r="CY657" s="321"/>
      <c r="CZ657" s="321"/>
    </row>
    <row r="658" s="416" customFormat="true" ht="25.15" customHeight="true" x14ac:dyDescent="0.2">
      <c r="C658" s="838"/>
      <c r="D658" s="837"/>
      <c r="E658" s="509"/>
      <c r="F658" s="509"/>
      <c r="G658" s="509"/>
      <c r="H658" s="838"/>
      <c r="I658" s="837"/>
      <c r="J658" s="509"/>
      <c r="K658" s="509"/>
      <c r="L658" s="509"/>
      <c r="M658" s="838"/>
      <c r="N658" s="837"/>
      <c r="O658" s="509"/>
      <c r="P658" s="509"/>
      <c r="Q658" s="509"/>
      <c r="Z658" s="689"/>
      <c r="AA658" s="689"/>
      <c r="AB658" s="689"/>
      <c r="AC658" s="689"/>
      <c r="AD658" s="689"/>
      <c r="AE658" s="689"/>
      <c r="AF658" s="689"/>
      <c r="AG658" s="689"/>
      <c r="AH658" s="689"/>
      <c r="AI658" s="689"/>
      <c r="AJ658" s="689"/>
      <c r="AK658" s="689"/>
      <c r="AL658" s="689"/>
      <c r="AM658" s="689"/>
      <c r="AN658" s="689"/>
      <c r="AO658" s="689"/>
      <c r="AP658" s="689"/>
      <c r="AQ658" s="689"/>
      <c r="AR658" s="689"/>
      <c r="AS658" s="689"/>
      <c r="AT658" s="689"/>
      <c r="AU658" s="689"/>
      <c r="AV658" s="689"/>
      <c r="AW658" s="689"/>
      <c r="AX658" s="689"/>
      <c r="AY658" s="689"/>
      <c r="AZ658" s="689"/>
      <c r="BA658" s="321"/>
      <c r="BB658" s="372"/>
      <c r="BC658" s="321"/>
      <c r="BD658" s="321"/>
      <c r="BE658" s="321"/>
      <c r="BF658" s="321"/>
      <c r="BG658" s="321"/>
      <c r="BH658" s="321"/>
      <c r="BI658" s="321"/>
      <c r="BJ658" s="321"/>
      <c r="BK658" s="321"/>
      <c r="BL658" s="321"/>
      <c r="BM658" s="321"/>
      <c r="BN658" s="321"/>
      <c r="BO658" s="321"/>
      <c r="BP658" s="321"/>
      <c r="BQ658" s="321"/>
      <c r="BR658" s="321"/>
      <c r="BS658" s="321"/>
      <c r="BT658" s="321"/>
      <c r="BU658" s="321"/>
      <c r="BV658" s="321"/>
      <c r="BW658" s="321"/>
      <c r="BX658" s="321"/>
      <c r="BY658" s="321"/>
      <c r="BZ658" s="321"/>
      <c r="CA658" s="321"/>
      <c r="CB658" s="321"/>
      <c r="CC658" s="321"/>
      <c r="CD658" s="321"/>
      <c r="CE658" s="321"/>
      <c r="CF658" s="321"/>
      <c r="CG658" s="321"/>
      <c r="CH658" s="321"/>
      <c r="CI658" s="321"/>
      <c r="CJ658" s="321"/>
      <c r="CK658" s="321"/>
      <c r="CL658" s="321"/>
      <c r="CM658" s="321"/>
      <c r="CN658" s="321"/>
      <c r="CO658" s="321"/>
      <c r="CP658" s="321"/>
      <c r="CQ658" s="321"/>
      <c r="CR658" s="321"/>
      <c r="CS658" s="321"/>
      <c r="CT658" s="321"/>
      <c r="CU658" s="321"/>
      <c r="CV658" s="321"/>
      <c r="CW658" s="321"/>
      <c r="CX658" s="321"/>
      <c r="CY658" s="321"/>
      <c r="CZ658" s="321"/>
    </row>
    <row r="659" s="416" customFormat="true" ht="25.15" customHeight="true" x14ac:dyDescent="0.2">
      <c r="C659" s="838"/>
      <c r="D659" s="837"/>
      <c r="E659" s="509"/>
      <c r="F659" s="509"/>
      <c r="G659" s="509"/>
      <c r="H659" s="838"/>
      <c r="I659" s="837"/>
      <c r="J659" s="509"/>
      <c r="K659" s="509"/>
      <c r="L659" s="509"/>
      <c r="M659" s="838"/>
      <c r="N659" s="837"/>
      <c r="O659" s="509"/>
      <c r="P659" s="509"/>
      <c r="Q659" s="509"/>
      <c r="Z659" s="689"/>
      <c r="AA659" s="689"/>
      <c r="AB659" s="689"/>
      <c r="AC659" s="689"/>
      <c r="AD659" s="689"/>
      <c r="AE659" s="689"/>
      <c r="AF659" s="689"/>
      <c r="AG659" s="689"/>
      <c r="AH659" s="689"/>
      <c r="AI659" s="689"/>
      <c r="AJ659" s="689"/>
      <c r="AK659" s="689"/>
      <c r="AL659" s="689"/>
      <c r="AM659" s="689"/>
      <c r="AN659" s="689"/>
      <c r="AO659" s="689"/>
      <c r="AP659" s="689"/>
      <c r="AQ659" s="689"/>
      <c r="AR659" s="689"/>
      <c r="AS659" s="689"/>
      <c r="AT659" s="689"/>
      <c r="AU659" s="689"/>
      <c r="AV659" s="689"/>
      <c r="AW659" s="689"/>
      <c r="AX659" s="689"/>
      <c r="AY659" s="689"/>
      <c r="AZ659" s="689"/>
      <c r="BA659" s="321"/>
      <c r="BB659" s="372"/>
      <c r="BC659" s="321"/>
      <c r="BD659" s="321"/>
      <c r="BE659" s="321"/>
      <c r="BF659" s="321"/>
      <c r="BG659" s="321"/>
      <c r="BH659" s="321"/>
      <c r="BI659" s="321"/>
      <c r="BJ659" s="321"/>
      <c r="BK659" s="321"/>
      <c r="BL659" s="321"/>
      <c r="BM659" s="321"/>
      <c r="BN659" s="321"/>
      <c r="BO659" s="321"/>
      <c r="BP659" s="321"/>
      <c r="BQ659" s="321"/>
      <c r="BR659" s="321"/>
      <c r="BS659" s="321"/>
      <c r="BT659" s="321"/>
      <c r="BU659" s="321"/>
      <c r="BV659" s="321"/>
      <c r="BW659" s="321"/>
      <c r="BX659" s="321"/>
      <c r="BY659" s="321"/>
      <c r="BZ659" s="321"/>
      <c r="CA659" s="321"/>
      <c r="CB659" s="321"/>
      <c r="CC659" s="321"/>
      <c r="CD659" s="321"/>
      <c r="CE659" s="321"/>
      <c r="CF659" s="321"/>
      <c r="CG659" s="321"/>
      <c r="CH659" s="321"/>
      <c r="CI659" s="321"/>
      <c r="CJ659" s="321"/>
      <c r="CK659" s="321"/>
      <c r="CL659" s="321"/>
      <c r="CM659" s="321"/>
      <c r="CN659" s="321"/>
      <c r="CO659" s="321"/>
      <c r="CP659" s="321"/>
      <c r="CQ659" s="321"/>
      <c r="CR659" s="321"/>
      <c r="CS659" s="321"/>
      <c r="CT659" s="321"/>
      <c r="CU659" s="321"/>
      <c r="CV659" s="321"/>
      <c r="CW659" s="321"/>
      <c r="CX659" s="321"/>
      <c r="CY659" s="321"/>
      <c r="CZ659" s="321"/>
    </row>
    <row r="660" s="416" customFormat="true" ht="25.15" customHeight="true" x14ac:dyDescent="0.2">
      <c r="C660" s="838"/>
      <c r="D660" s="837"/>
      <c r="E660" s="509"/>
      <c r="F660" s="509"/>
      <c r="G660" s="509"/>
      <c r="H660" s="838"/>
      <c r="I660" s="837"/>
      <c r="J660" s="509"/>
      <c r="K660" s="509"/>
      <c r="L660" s="509"/>
      <c r="M660" s="838"/>
      <c r="N660" s="837"/>
      <c r="O660" s="509"/>
      <c r="P660" s="509"/>
      <c r="Q660" s="509"/>
      <c r="Z660" s="689"/>
      <c r="AA660" s="689"/>
      <c r="AB660" s="689"/>
      <c r="AC660" s="689"/>
      <c r="AD660" s="689"/>
      <c r="AE660" s="689"/>
      <c r="AF660" s="689"/>
      <c r="AG660" s="689"/>
      <c r="AH660" s="689"/>
      <c r="AI660" s="689"/>
      <c r="AJ660" s="689"/>
      <c r="AK660" s="689"/>
      <c r="AL660" s="689"/>
      <c r="AM660" s="689"/>
      <c r="AN660" s="689"/>
      <c r="AO660" s="689"/>
      <c r="AP660" s="689"/>
      <c r="AQ660" s="689"/>
      <c r="AR660" s="689"/>
      <c r="AS660" s="689"/>
      <c r="AT660" s="689"/>
      <c r="AU660" s="689"/>
      <c r="AV660" s="689"/>
      <c r="AW660" s="689"/>
      <c r="AX660" s="689"/>
      <c r="AY660" s="689"/>
      <c r="AZ660" s="689"/>
      <c r="BA660" s="321"/>
      <c r="BB660" s="372"/>
      <c r="BC660" s="321"/>
      <c r="BD660" s="321"/>
      <c r="BE660" s="321"/>
      <c r="BF660" s="321"/>
      <c r="BG660" s="321"/>
      <c r="BH660" s="321"/>
      <c r="BI660" s="321"/>
      <c r="BJ660" s="321"/>
      <c r="BK660" s="321"/>
      <c r="BL660" s="321"/>
      <c r="BM660" s="321"/>
      <c r="BN660" s="321"/>
      <c r="BO660" s="321"/>
      <c r="BP660" s="321"/>
      <c r="BQ660" s="321"/>
      <c r="BR660" s="321"/>
      <c r="BS660" s="321"/>
      <c r="BT660" s="321"/>
      <c r="BU660" s="321"/>
      <c r="BV660" s="321"/>
      <c r="BW660" s="321"/>
      <c r="BX660" s="321"/>
      <c r="BY660" s="321"/>
      <c r="BZ660" s="321"/>
      <c r="CA660" s="321"/>
      <c r="CB660" s="321"/>
      <c r="CC660" s="321"/>
      <c r="CD660" s="321"/>
      <c r="CE660" s="321"/>
      <c r="CF660" s="321"/>
      <c r="CG660" s="321"/>
      <c r="CH660" s="321"/>
      <c r="CI660" s="321"/>
      <c r="CJ660" s="321"/>
      <c r="CK660" s="321"/>
      <c r="CL660" s="321"/>
      <c r="CM660" s="321"/>
      <c r="CN660" s="321"/>
      <c r="CO660" s="321"/>
      <c r="CP660" s="321"/>
      <c r="CQ660" s="321"/>
      <c r="CR660" s="321"/>
      <c r="CS660" s="321"/>
      <c r="CT660" s="321"/>
      <c r="CU660" s="321"/>
      <c r="CV660" s="321"/>
      <c r="CW660" s="321"/>
      <c r="CX660" s="321"/>
      <c r="CY660" s="321"/>
      <c r="CZ660" s="321"/>
    </row>
    <row r="661" s="416" customFormat="true" ht="25.15" customHeight="true" x14ac:dyDescent="0.2">
      <c r="C661" s="838"/>
      <c r="D661" s="837"/>
      <c r="E661" s="509"/>
      <c r="F661" s="509"/>
      <c r="G661" s="509"/>
      <c r="H661" s="838"/>
      <c r="I661" s="837"/>
      <c r="J661" s="509"/>
      <c r="K661" s="509"/>
      <c r="L661" s="509"/>
      <c r="M661" s="838"/>
      <c r="N661" s="837"/>
      <c r="O661" s="509"/>
      <c r="P661" s="509"/>
      <c r="Q661" s="509"/>
      <c r="Z661" s="689"/>
      <c r="AA661" s="689"/>
      <c r="AB661" s="689"/>
      <c r="AC661" s="689"/>
      <c r="AD661" s="689"/>
      <c r="AE661" s="689"/>
      <c r="AF661" s="689"/>
      <c r="AG661" s="689"/>
      <c r="AH661" s="689"/>
      <c r="AI661" s="689"/>
      <c r="AJ661" s="689"/>
      <c r="AK661" s="689"/>
      <c r="AL661" s="689"/>
      <c r="AM661" s="689"/>
      <c r="AN661" s="689"/>
      <c r="AO661" s="689"/>
      <c r="AP661" s="689"/>
      <c r="AQ661" s="689"/>
      <c r="AR661" s="689"/>
      <c r="AS661" s="689"/>
      <c r="AT661" s="689"/>
      <c r="AU661" s="689"/>
      <c r="AV661" s="689"/>
      <c r="AW661" s="689"/>
      <c r="AX661" s="689"/>
      <c r="AY661" s="689"/>
      <c r="AZ661" s="689"/>
      <c r="BA661" s="321"/>
      <c r="BB661" s="372"/>
      <c r="BC661" s="321"/>
      <c r="BD661" s="321"/>
      <c r="BE661" s="321"/>
      <c r="BF661" s="321"/>
      <c r="BG661" s="321"/>
      <c r="BH661" s="321"/>
      <c r="BI661" s="321"/>
      <c r="BJ661" s="321"/>
      <c r="BK661" s="321"/>
      <c r="BL661" s="321"/>
      <c r="BM661" s="321"/>
      <c r="BN661" s="321"/>
      <c r="BO661" s="321"/>
      <c r="BP661" s="321"/>
      <c r="BQ661" s="321"/>
      <c r="BR661" s="321"/>
      <c r="BS661" s="321"/>
      <c r="BT661" s="321"/>
      <c r="BU661" s="321"/>
      <c r="BV661" s="321"/>
      <c r="BW661" s="321"/>
      <c r="BX661" s="321"/>
      <c r="BY661" s="321"/>
      <c r="BZ661" s="321"/>
      <c r="CA661" s="321"/>
      <c r="CB661" s="321"/>
      <c r="CC661" s="321"/>
      <c r="CD661" s="321"/>
      <c r="CE661" s="321"/>
      <c r="CF661" s="321"/>
      <c r="CG661" s="321"/>
      <c r="CH661" s="321"/>
      <c r="CI661" s="321"/>
      <c r="CJ661" s="321"/>
      <c r="CK661" s="321"/>
      <c r="CL661" s="321"/>
      <c r="CM661" s="321"/>
      <c r="CN661" s="321"/>
      <c r="CO661" s="321"/>
      <c r="CP661" s="321"/>
      <c r="CQ661" s="321"/>
      <c r="CR661" s="321"/>
      <c r="CS661" s="321"/>
      <c r="CT661" s="321"/>
      <c r="CU661" s="321"/>
      <c r="CV661" s="321"/>
      <c r="CW661" s="321"/>
      <c r="CX661" s="321"/>
      <c r="CY661" s="321"/>
      <c r="CZ661" s="321"/>
    </row>
    <row r="662" s="416" customFormat="true" ht="25.15" customHeight="true" x14ac:dyDescent="0.2">
      <c r="C662" s="838"/>
      <c r="D662" s="837"/>
      <c r="E662" s="509"/>
      <c r="F662" s="509"/>
      <c r="G662" s="509"/>
      <c r="H662" s="838"/>
      <c r="I662" s="837"/>
      <c r="J662" s="509"/>
      <c r="K662" s="509"/>
      <c r="L662" s="509"/>
      <c r="M662" s="838"/>
      <c r="N662" s="837"/>
      <c r="O662" s="509"/>
      <c r="P662" s="509"/>
      <c r="Q662" s="509"/>
      <c r="Z662" s="689"/>
      <c r="AA662" s="689"/>
      <c r="AB662" s="689"/>
      <c r="AC662" s="689"/>
      <c r="AD662" s="689"/>
      <c r="AE662" s="689"/>
      <c r="AF662" s="689"/>
      <c r="AG662" s="689"/>
      <c r="AH662" s="689"/>
      <c r="AI662" s="689"/>
      <c r="AJ662" s="689"/>
      <c r="AK662" s="689"/>
      <c r="AL662" s="689"/>
      <c r="AM662" s="689"/>
      <c r="AN662" s="689"/>
      <c r="AO662" s="689"/>
      <c r="AP662" s="689"/>
      <c r="AQ662" s="689"/>
      <c r="AR662" s="689"/>
      <c r="AS662" s="689"/>
      <c r="AT662" s="689"/>
      <c r="AU662" s="689"/>
      <c r="AV662" s="689"/>
      <c r="AW662" s="689"/>
      <c r="AX662" s="689"/>
      <c r="AY662" s="689"/>
      <c r="AZ662" s="689"/>
      <c r="BA662" s="321"/>
      <c r="BB662" s="372"/>
      <c r="BC662" s="321"/>
      <c r="BD662" s="321"/>
      <c r="BE662" s="321"/>
      <c r="BF662" s="321"/>
      <c r="BG662" s="321"/>
      <c r="BH662" s="321"/>
      <c r="BI662" s="321"/>
      <c r="BJ662" s="321"/>
      <c r="BK662" s="321"/>
      <c r="BL662" s="321"/>
      <c r="BM662" s="321"/>
      <c r="BN662" s="321"/>
      <c r="BO662" s="321"/>
      <c r="BP662" s="321"/>
      <c r="BQ662" s="321"/>
      <c r="BR662" s="321"/>
      <c r="BS662" s="321"/>
      <c r="BT662" s="321"/>
      <c r="BU662" s="321"/>
      <c r="BV662" s="321"/>
      <c r="BW662" s="321"/>
      <c r="BX662" s="321"/>
      <c r="BY662" s="321"/>
      <c r="BZ662" s="321"/>
      <c r="CA662" s="321"/>
      <c r="CB662" s="321"/>
      <c r="CC662" s="321"/>
      <c r="CD662" s="321"/>
      <c r="CE662" s="321"/>
      <c r="CF662" s="321"/>
      <c r="CG662" s="321"/>
      <c r="CH662" s="321"/>
      <c r="CI662" s="321"/>
      <c r="CJ662" s="321"/>
      <c r="CK662" s="321"/>
      <c r="CL662" s="321"/>
      <c r="CM662" s="321"/>
      <c r="CN662" s="321"/>
      <c r="CO662" s="321"/>
      <c r="CP662" s="321"/>
      <c r="CQ662" s="321"/>
      <c r="CR662" s="321"/>
      <c r="CS662" s="321"/>
      <c r="CT662" s="321"/>
      <c r="CU662" s="321"/>
      <c r="CV662" s="321"/>
      <c r="CW662" s="321"/>
      <c r="CX662" s="321"/>
      <c r="CY662" s="321"/>
      <c r="CZ662" s="321"/>
    </row>
    <row r="663" s="416" customFormat="true" ht="25.15" customHeight="true" x14ac:dyDescent="0.2">
      <c r="C663" s="838"/>
      <c r="D663" s="837"/>
      <c r="E663" s="509"/>
      <c r="F663" s="509"/>
      <c r="G663" s="509"/>
      <c r="H663" s="838"/>
      <c r="I663" s="837"/>
      <c r="J663" s="509"/>
      <c r="K663" s="509"/>
      <c r="L663" s="509"/>
      <c r="M663" s="838"/>
      <c r="N663" s="837"/>
      <c r="O663" s="509"/>
      <c r="P663" s="509"/>
      <c r="Q663" s="509"/>
      <c r="Z663" s="689"/>
      <c r="AA663" s="689"/>
      <c r="AB663" s="689"/>
      <c r="AC663" s="689"/>
      <c r="AD663" s="689"/>
      <c r="AE663" s="689"/>
      <c r="AF663" s="689"/>
      <c r="AG663" s="689"/>
      <c r="AH663" s="689"/>
      <c r="AI663" s="689"/>
      <c r="AJ663" s="689"/>
      <c r="AK663" s="689"/>
      <c r="AL663" s="689"/>
      <c r="AM663" s="689"/>
      <c r="AN663" s="689"/>
      <c r="AO663" s="689"/>
      <c r="AP663" s="689"/>
      <c r="AQ663" s="689"/>
      <c r="AR663" s="689"/>
      <c r="AS663" s="689"/>
      <c r="AT663" s="689"/>
      <c r="AU663" s="689"/>
      <c r="AV663" s="689"/>
      <c r="AW663" s="689"/>
      <c r="AX663" s="689"/>
      <c r="AY663" s="689"/>
      <c r="AZ663" s="689"/>
      <c r="BA663" s="321"/>
      <c r="BB663" s="372"/>
      <c r="BC663" s="321"/>
      <c r="BD663" s="321"/>
      <c r="BE663" s="321"/>
      <c r="BF663" s="321"/>
      <c r="BG663" s="321"/>
      <c r="BH663" s="321"/>
      <c r="BI663" s="321"/>
      <c r="BJ663" s="321"/>
      <c r="BK663" s="321"/>
      <c r="BL663" s="321"/>
      <c r="BM663" s="321"/>
      <c r="BN663" s="321"/>
      <c r="BO663" s="321"/>
      <c r="BP663" s="321"/>
      <c r="BQ663" s="321"/>
      <c r="BR663" s="321"/>
      <c r="BS663" s="321"/>
      <c r="BT663" s="321"/>
      <c r="BU663" s="321"/>
      <c r="BV663" s="321"/>
      <c r="BW663" s="321"/>
      <c r="BX663" s="321"/>
      <c r="BY663" s="321"/>
      <c r="BZ663" s="321"/>
      <c r="CA663" s="321"/>
      <c r="CB663" s="321"/>
      <c r="CC663" s="321"/>
      <c r="CD663" s="321"/>
      <c r="CE663" s="321"/>
      <c r="CF663" s="321"/>
      <c r="CG663" s="321"/>
      <c r="CH663" s="321"/>
      <c r="CI663" s="321"/>
      <c r="CJ663" s="321"/>
      <c r="CK663" s="321"/>
      <c r="CL663" s="321"/>
      <c r="CM663" s="321"/>
      <c r="CN663" s="321"/>
      <c r="CO663" s="321"/>
      <c r="CP663" s="321"/>
      <c r="CQ663" s="321"/>
      <c r="CR663" s="321"/>
      <c r="CS663" s="321"/>
      <c r="CT663" s="321"/>
      <c r="CU663" s="321"/>
      <c r="CV663" s="321"/>
      <c r="CW663" s="321"/>
      <c r="CX663" s="321"/>
      <c r="CY663" s="321"/>
      <c r="CZ663" s="321"/>
    </row>
    <row r="664" s="416" customFormat="true" ht="25.15" customHeight="true" x14ac:dyDescent="0.2">
      <c r="C664" s="838"/>
      <c r="D664" s="837"/>
      <c r="E664" s="509"/>
      <c r="F664" s="509"/>
      <c r="G664" s="509"/>
      <c r="H664" s="838"/>
      <c r="I664" s="837"/>
      <c r="J664" s="509"/>
      <c r="K664" s="509"/>
      <c r="L664" s="509"/>
      <c r="M664" s="838"/>
      <c r="N664" s="837"/>
      <c r="O664" s="509"/>
      <c r="P664" s="509"/>
      <c r="Q664" s="509"/>
      <c r="Z664" s="689"/>
      <c r="AA664" s="689"/>
      <c r="AB664" s="689"/>
      <c r="AC664" s="689"/>
      <c r="AD664" s="689"/>
      <c r="AE664" s="689"/>
      <c r="AF664" s="689"/>
      <c r="AG664" s="689"/>
      <c r="AH664" s="689"/>
      <c r="AI664" s="689"/>
      <c r="AJ664" s="689"/>
      <c r="AK664" s="689"/>
      <c r="AL664" s="689"/>
      <c r="AM664" s="689"/>
      <c r="AN664" s="689"/>
      <c r="AO664" s="689"/>
      <c r="AP664" s="689"/>
      <c r="AQ664" s="689"/>
      <c r="AR664" s="689"/>
      <c r="AS664" s="689"/>
      <c r="AT664" s="689"/>
      <c r="AU664" s="689"/>
      <c r="AV664" s="689"/>
      <c r="AW664" s="689"/>
      <c r="AX664" s="689"/>
      <c r="AY664" s="689"/>
      <c r="AZ664" s="689"/>
      <c r="BA664" s="321"/>
      <c r="BB664" s="372"/>
      <c r="BC664" s="321"/>
      <c r="BD664" s="321"/>
      <c r="BE664" s="321"/>
      <c r="BF664" s="321"/>
      <c r="BG664" s="321"/>
      <c r="BH664" s="321"/>
      <c r="BI664" s="321"/>
      <c r="BJ664" s="321"/>
      <c r="BK664" s="321"/>
      <c r="BL664" s="321"/>
      <c r="BM664" s="321"/>
      <c r="BN664" s="321"/>
      <c r="BO664" s="321"/>
      <c r="BP664" s="321"/>
      <c r="BQ664" s="321"/>
      <c r="BR664" s="321"/>
      <c r="BS664" s="321"/>
      <c r="BT664" s="321"/>
      <c r="BU664" s="321"/>
      <c r="BV664" s="321"/>
      <c r="BW664" s="321"/>
      <c r="BX664" s="321"/>
      <c r="BY664" s="321"/>
      <c r="BZ664" s="321"/>
      <c r="CA664" s="321"/>
      <c r="CB664" s="321"/>
      <c r="CC664" s="321"/>
      <c r="CD664" s="321"/>
      <c r="CE664" s="321"/>
      <c r="CF664" s="321"/>
      <c r="CG664" s="321"/>
      <c r="CH664" s="321"/>
      <c r="CI664" s="321"/>
      <c r="CJ664" s="321"/>
      <c r="CK664" s="321"/>
      <c r="CL664" s="321"/>
      <c r="CM664" s="321"/>
      <c r="CN664" s="321"/>
      <c r="CO664" s="321"/>
      <c r="CP664" s="321"/>
      <c r="CQ664" s="321"/>
      <c r="CR664" s="321"/>
      <c r="CS664" s="321"/>
      <c r="CT664" s="321"/>
      <c r="CU664" s="321"/>
      <c r="CV664" s="321"/>
      <c r="CW664" s="321"/>
      <c r="CX664" s="321"/>
      <c r="CY664" s="321"/>
      <c r="CZ664" s="321"/>
    </row>
    <row r="665" s="416" customFormat="true" ht="25.15" customHeight="true" x14ac:dyDescent="0.2">
      <c r="C665" s="838"/>
      <c r="D665" s="837"/>
      <c r="E665" s="509"/>
      <c r="F665" s="509"/>
      <c r="G665" s="509"/>
      <c r="H665" s="838"/>
      <c r="I665" s="837"/>
      <c r="J665" s="509"/>
      <c r="K665" s="509"/>
      <c r="L665" s="509"/>
      <c r="M665" s="838"/>
      <c r="N665" s="837"/>
      <c r="O665" s="509"/>
      <c r="P665" s="509"/>
      <c r="Q665" s="509"/>
      <c r="Z665" s="689"/>
      <c r="AA665" s="689"/>
      <c r="AB665" s="689"/>
      <c r="AC665" s="689"/>
      <c r="AD665" s="689"/>
      <c r="AE665" s="689"/>
      <c r="AF665" s="689"/>
      <c r="AG665" s="689"/>
      <c r="AH665" s="689"/>
      <c r="AI665" s="689"/>
      <c r="AJ665" s="689"/>
      <c r="AK665" s="689"/>
      <c r="AL665" s="689"/>
      <c r="AM665" s="689"/>
      <c r="AN665" s="689"/>
      <c r="AO665" s="689"/>
      <c r="AP665" s="689"/>
      <c r="AQ665" s="689"/>
      <c r="AR665" s="689"/>
      <c r="AS665" s="689"/>
      <c r="AT665" s="689"/>
      <c r="AU665" s="689"/>
      <c r="AV665" s="689"/>
      <c r="AW665" s="689"/>
      <c r="AX665" s="689"/>
      <c r="AY665" s="689"/>
      <c r="AZ665" s="689"/>
      <c r="BA665" s="321"/>
      <c r="BB665" s="372"/>
      <c r="BC665" s="321"/>
      <c r="BD665" s="321"/>
      <c r="BE665" s="321"/>
      <c r="BF665" s="321"/>
      <c r="BG665" s="321"/>
      <c r="BH665" s="321"/>
      <c r="BI665" s="321"/>
      <c r="BJ665" s="321"/>
      <c r="BK665" s="321"/>
      <c r="BL665" s="321"/>
      <c r="BM665" s="321"/>
      <c r="BN665" s="321"/>
      <c r="BO665" s="321"/>
      <c r="BP665" s="321"/>
      <c r="BQ665" s="321"/>
      <c r="BR665" s="321"/>
      <c r="BS665" s="321"/>
      <c r="BT665" s="321"/>
      <c r="BU665" s="321"/>
      <c r="BV665" s="321"/>
      <c r="BW665" s="321"/>
      <c r="BX665" s="321"/>
      <c r="BY665" s="321"/>
      <c r="BZ665" s="321"/>
      <c r="CA665" s="321"/>
      <c r="CB665" s="321"/>
      <c r="CC665" s="321"/>
      <c r="CD665" s="321"/>
      <c r="CE665" s="321"/>
      <c r="CF665" s="321"/>
      <c r="CG665" s="321"/>
      <c r="CH665" s="321"/>
      <c r="CI665" s="321"/>
      <c r="CJ665" s="321"/>
      <c r="CK665" s="321"/>
      <c r="CL665" s="321"/>
      <c r="CM665" s="321"/>
      <c r="CN665" s="321"/>
      <c r="CO665" s="321"/>
      <c r="CP665" s="321"/>
      <c r="CQ665" s="321"/>
      <c r="CR665" s="321"/>
      <c r="CS665" s="321"/>
      <c r="CT665" s="321"/>
      <c r="CU665" s="321"/>
      <c r="CV665" s="321"/>
      <c r="CW665" s="321"/>
      <c r="CX665" s="321"/>
      <c r="CY665" s="321"/>
      <c r="CZ665" s="321"/>
    </row>
    <row r="666" s="416" customFormat="true" ht="25.15" customHeight="true" x14ac:dyDescent="0.2">
      <c r="C666" s="838"/>
      <c r="D666" s="837"/>
      <c r="E666" s="509"/>
      <c r="F666" s="509"/>
      <c r="G666" s="509"/>
      <c r="H666" s="838"/>
      <c r="I666" s="837"/>
      <c r="J666" s="509"/>
      <c r="K666" s="509"/>
      <c r="L666" s="509"/>
      <c r="M666" s="838"/>
      <c r="N666" s="837"/>
      <c r="O666" s="509"/>
      <c r="P666" s="509"/>
      <c r="Q666" s="509"/>
      <c r="Z666" s="689"/>
      <c r="AA666" s="689"/>
      <c r="AB666" s="689"/>
      <c r="AC666" s="689"/>
      <c r="AD666" s="689"/>
      <c r="AE666" s="689"/>
      <c r="AF666" s="689"/>
      <c r="AG666" s="689"/>
      <c r="AH666" s="689"/>
      <c r="AI666" s="689"/>
      <c r="AJ666" s="689"/>
      <c r="AK666" s="689"/>
      <c r="AL666" s="689"/>
      <c r="AM666" s="689"/>
      <c r="AN666" s="689"/>
      <c r="AO666" s="689"/>
      <c r="AP666" s="689"/>
      <c r="AQ666" s="689"/>
      <c r="AR666" s="689"/>
      <c r="AS666" s="689"/>
      <c r="AT666" s="689"/>
      <c r="AU666" s="689"/>
      <c r="AV666" s="689"/>
      <c r="AW666" s="689"/>
      <c r="AX666" s="689"/>
      <c r="AY666" s="689"/>
      <c r="AZ666" s="689"/>
      <c r="BA666" s="321"/>
      <c r="BB666" s="372"/>
      <c r="BC666" s="321"/>
      <c r="BD666" s="321"/>
      <c r="BE666" s="321"/>
      <c r="BF666" s="321"/>
      <c r="BG666" s="321"/>
      <c r="BH666" s="321"/>
      <c r="BI666" s="321"/>
      <c r="BJ666" s="321"/>
      <c r="BK666" s="321"/>
      <c r="BL666" s="321"/>
      <c r="BM666" s="321"/>
      <c r="BN666" s="321"/>
      <c r="BO666" s="321"/>
      <c r="BP666" s="321"/>
      <c r="BQ666" s="321"/>
      <c r="BR666" s="321"/>
      <c r="BS666" s="321"/>
      <c r="BT666" s="321"/>
      <c r="BU666" s="321"/>
      <c r="BV666" s="321"/>
      <c r="BW666" s="321"/>
      <c r="BX666" s="321"/>
      <c r="BY666" s="321"/>
      <c r="BZ666" s="321"/>
      <c r="CA666" s="321"/>
      <c r="CB666" s="321"/>
      <c r="CC666" s="321"/>
      <c r="CD666" s="321"/>
      <c r="CE666" s="321"/>
      <c r="CF666" s="321"/>
      <c r="CG666" s="321"/>
      <c r="CH666" s="321"/>
      <c r="CI666" s="321"/>
      <c r="CJ666" s="321"/>
      <c r="CK666" s="321"/>
      <c r="CL666" s="321"/>
      <c r="CM666" s="321"/>
      <c r="CN666" s="321"/>
      <c r="CO666" s="321"/>
      <c r="CP666" s="321"/>
      <c r="CQ666" s="321"/>
      <c r="CR666" s="321"/>
      <c r="CS666" s="321"/>
      <c r="CT666" s="321"/>
      <c r="CU666" s="321"/>
      <c r="CV666" s="321"/>
      <c r="CW666" s="321"/>
      <c r="CX666" s="321"/>
      <c r="CY666" s="321"/>
      <c r="CZ666" s="321"/>
    </row>
    <row r="667" s="416" customFormat="true" ht="25.15" customHeight="true" x14ac:dyDescent="0.2">
      <c r="C667" s="838"/>
      <c r="D667" s="837"/>
      <c r="E667" s="509"/>
      <c r="F667" s="509"/>
      <c r="G667" s="509"/>
      <c r="H667" s="838"/>
      <c r="I667" s="837"/>
      <c r="J667" s="509"/>
      <c r="K667" s="509"/>
      <c r="L667" s="509"/>
      <c r="M667" s="838"/>
      <c r="N667" s="837"/>
      <c r="O667" s="509"/>
      <c r="P667" s="509"/>
      <c r="Q667" s="509"/>
      <c r="Z667" s="689"/>
      <c r="AA667" s="689"/>
      <c r="AB667" s="689"/>
      <c r="AC667" s="689"/>
      <c r="AD667" s="689"/>
      <c r="AE667" s="689"/>
      <c r="AF667" s="689"/>
      <c r="AG667" s="689"/>
      <c r="AH667" s="689"/>
      <c r="AI667" s="689"/>
      <c r="AJ667" s="689"/>
      <c r="AK667" s="689"/>
      <c r="AL667" s="689"/>
      <c r="AM667" s="689"/>
      <c r="AN667" s="689"/>
      <c r="AO667" s="689"/>
      <c r="AP667" s="689"/>
      <c r="AQ667" s="689"/>
      <c r="AR667" s="689"/>
      <c r="AS667" s="689"/>
      <c r="AT667" s="689"/>
      <c r="AU667" s="689"/>
      <c r="AV667" s="689"/>
      <c r="AW667" s="689"/>
      <c r="AX667" s="689"/>
      <c r="AY667" s="689"/>
      <c r="AZ667" s="689"/>
      <c r="BA667" s="321"/>
      <c r="BB667" s="372"/>
      <c r="BC667" s="321"/>
      <c r="BD667" s="321"/>
      <c r="BE667" s="321"/>
      <c r="BF667" s="321"/>
      <c r="BG667" s="321"/>
      <c r="BH667" s="321"/>
      <c r="BI667" s="321"/>
      <c r="BJ667" s="321"/>
      <c r="BK667" s="321"/>
      <c r="BL667" s="321"/>
      <c r="BM667" s="321"/>
      <c r="BN667" s="321"/>
      <c r="BO667" s="321"/>
      <c r="BP667" s="321"/>
      <c r="BQ667" s="321"/>
      <c r="BR667" s="321"/>
      <c r="BS667" s="321"/>
      <c r="BT667" s="321"/>
      <c r="BU667" s="321"/>
      <c r="BV667" s="321"/>
      <c r="BW667" s="321"/>
      <c r="BX667" s="321"/>
      <c r="BY667" s="321"/>
      <c r="BZ667" s="321"/>
      <c r="CA667" s="321"/>
      <c r="CB667" s="321"/>
      <c r="CC667" s="321"/>
      <c r="CD667" s="321"/>
      <c r="CE667" s="321"/>
      <c r="CF667" s="321"/>
      <c r="CG667" s="321"/>
      <c r="CH667" s="321"/>
      <c r="CI667" s="321"/>
      <c r="CJ667" s="321"/>
      <c r="CK667" s="321"/>
      <c r="CL667" s="321"/>
      <c r="CM667" s="321"/>
      <c r="CN667" s="321"/>
      <c r="CO667" s="321"/>
      <c r="CP667" s="321"/>
      <c r="CQ667" s="321"/>
      <c r="CR667" s="321"/>
      <c r="CS667" s="321"/>
      <c r="CT667" s="321"/>
      <c r="CU667" s="321"/>
      <c r="CV667" s="321"/>
      <c r="CW667" s="321"/>
      <c r="CX667" s="321"/>
      <c r="CY667" s="321"/>
      <c r="CZ667" s="321"/>
    </row>
    <row r="668" s="416" customFormat="true" ht="25.15" customHeight="true" x14ac:dyDescent="0.2">
      <c r="C668" s="838"/>
      <c r="D668" s="837"/>
      <c r="E668" s="509"/>
      <c r="F668" s="509"/>
      <c r="G668" s="509"/>
      <c r="H668" s="838"/>
      <c r="I668" s="837"/>
      <c r="J668" s="509"/>
      <c r="K668" s="509"/>
      <c r="L668" s="509"/>
      <c r="M668" s="838"/>
      <c r="N668" s="837"/>
      <c r="O668" s="509"/>
      <c r="P668" s="509"/>
      <c r="Q668" s="509"/>
      <c r="Z668" s="689"/>
      <c r="AA668" s="689"/>
      <c r="AB668" s="689"/>
      <c r="AC668" s="689"/>
      <c r="AD668" s="689"/>
      <c r="AE668" s="689"/>
      <c r="AF668" s="689"/>
      <c r="AG668" s="689"/>
      <c r="AH668" s="689"/>
      <c r="AI668" s="689"/>
      <c r="AJ668" s="689"/>
      <c r="AK668" s="689"/>
      <c r="AL668" s="689"/>
      <c r="AM668" s="689"/>
      <c r="AN668" s="689"/>
      <c r="AO668" s="689"/>
      <c r="AP668" s="689"/>
      <c r="AQ668" s="689"/>
      <c r="AR668" s="689"/>
      <c r="AS668" s="689"/>
      <c r="AT668" s="689"/>
      <c r="AU668" s="689"/>
      <c r="AV668" s="689"/>
      <c r="AW668" s="689"/>
      <c r="AX668" s="689"/>
      <c r="AY668" s="689"/>
      <c r="AZ668" s="689"/>
      <c r="BA668" s="321"/>
      <c r="BB668" s="372"/>
      <c r="BC668" s="321"/>
      <c r="BD668" s="321"/>
      <c r="BE668" s="321"/>
      <c r="BF668" s="321"/>
      <c r="BG668" s="321"/>
      <c r="BH668" s="321"/>
      <c r="BI668" s="321"/>
      <c r="BJ668" s="321"/>
      <c r="BK668" s="321"/>
      <c r="BL668" s="321"/>
      <c r="BM668" s="321"/>
      <c r="BN668" s="321"/>
      <c r="BO668" s="321"/>
      <c r="BP668" s="321"/>
      <c r="BQ668" s="321"/>
      <c r="BR668" s="321"/>
      <c r="BS668" s="321"/>
      <c r="BT668" s="321"/>
      <c r="BU668" s="321"/>
      <c r="BV668" s="321"/>
      <c r="BW668" s="321"/>
      <c r="BX668" s="321"/>
      <c r="BY668" s="321"/>
      <c r="BZ668" s="321"/>
      <c r="CA668" s="321"/>
      <c r="CB668" s="321"/>
      <c r="CC668" s="321"/>
      <c r="CD668" s="321"/>
      <c r="CE668" s="321"/>
      <c r="CF668" s="321"/>
      <c r="CG668" s="321"/>
      <c r="CH668" s="321"/>
      <c r="CI668" s="321"/>
      <c r="CJ668" s="321"/>
      <c r="CK668" s="321"/>
      <c r="CL668" s="321"/>
      <c r="CM668" s="321"/>
      <c r="CN668" s="321"/>
      <c r="CO668" s="321"/>
      <c r="CP668" s="321"/>
      <c r="CQ668" s="321"/>
      <c r="CR668" s="321"/>
      <c r="CS668" s="321"/>
      <c r="CT668" s="321"/>
      <c r="CU668" s="321"/>
      <c r="CV668" s="321"/>
      <c r="CW668" s="321"/>
      <c r="CX668" s="321"/>
      <c r="CY668" s="321"/>
      <c r="CZ668" s="321"/>
    </row>
    <row r="669" s="416" customFormat="true" ht="25.15" customHeight="true" x14ac:dyDescent="0.2">
      <c r="C669" s="838"/>
      <c r="D669" s="837"/>
      <c r="E669" s="509"/>
      <c r="F669" s="509"/>
      <c r="G669" s="509"/>
      <c r="H669" s="838"/>
      <c r="I669" s="837"/>
      <c r="J669" s="509"/>
      <c r="K669" s="509"/>
      <c r="L669" s="509"/>
      <c r="M669" s="838"/>
      <c r="N669" s="837"/>
      <c r="O669" s="509"/>
      <c r="P669" s="509"/>
      <c r="Q669" s="509"/>
      <c r="Z669" s="689"/>
      <c r="AA669" s="689"/>
      <c r="AB669" s="689"/>
      <c r="AC669" s="689"/>
      <c r="AD669" s="689"/>
      <c r="AE669" s="689"/>
      <c r="AF669" s="689"/>
      <c r="AG669" s="689"/>
      <c r="AH669" s="689"/>
      <c r="AI669" s="689"/>
      <c r="AJ669" s="689"/>
      <c r="AK669" s="689"/>
      <c r="AL669" s="689"/>
      <c r="AM669" s="689"/>
      <c r="AN669" s="689"/>
      <c r="AO669" s="689"/>
      <c r="AP669" s="689"/>
      <c r="AQ669" s="689"/>
      <c r="AR669" s="689"/>
      <c r="AS669" s="689"/>
      <c r="AT669" s="689"/>
      <c r="AU669" s="689"/>
      <c r="AV669" s="689"/>
      <c r="AW669" s="689"/>
      <c r="AX669" s="689"/>
      <c r="AY669" s="689"/>
      <c r="AZ669" s="689"/>
      <c r="BA669" s="321"/>
      <c r="BB669" s="372"/>
      <c r="BC669" s="321"/>
      <c r="BD669" s="321"/>
      <c r="BE669" s="321"/>
      <c r="BF669" s="321"/>
      <c r="BG669" s="321"/>
      <c r="BH669" s="321"/>
      <c r="BI669" s="321"/>
      <c r="BJ669" s="321"/>
      <c r="BK669" s="321"/>
      <c r="BL669" s="321"/>
      <c r="BM669" s="321"/>
      <c r="BN669" s="321"/>
      <c r="BO669" s="321"/>
      <c r="BP669" s="321"/>
      <c r="BQ669" s="321"/>
      <c r="BR669" s="321"/>
      <c r="BS669" s="321"/>
      <c r="BT669" s="321"/>
      <c r="BU669" s="321"/>
      <c r="BV669" s="321"/>
      <c r="BW669" s="321"/>
      <c r="BX669" s="321"/>
      <c r="BY669" s="321"/>
      <c r="BZ669" s="321"/>
      <c r="CA669" s="321"/>
      <c r="CB669" s="321"/>
      <c r="CC669" s="321"/>
      <c r="CD669" s="321"/>
      <c r="CE669" s="321"/>
      <c r="CF669" s="321"/>
      <c r="CG669" s="321"/>
      <c r="CH669" s="321"/>
      <c r="CI669" s="321"/>
      <c r="CJ669" s="321"/>
      <c r="CK669" s="321"/>
      <c r="CL669" s="321"/>
      <c r="CM669" s="321"/>
      <c r="CN669" s="321"/>
      <c r="CO669" s="321"/>
      <c r="CP669" s="321"/>
      <c r="CQ669" s="321"/>
      <c r="CR669" s="321"/>
      <c r="CS669" s="321"/>
      <c r="CT669" s="321"/>
      <c r="CU669" s="321"/>
      <c r="CV669" s="321"/>
      <c r="CW669" s="321"/>
      <c r="CX669" s="321"/>
      <c r="CY669" s="321"/>
      <c r="CZ669" s="321"/>
    </row>
    <row r="670" s="416" customFormat="true" ht="25.15" customHeight="true" x14ac:dyDescent="0.2">
      <c r="C670" s="838"/>
      <c r="D670" s="837"/>
      <c r="E670" s="509"/>
      <c r="F670" s="509"/>
      <c r="G670" s="509"/>
      <c r="H670" s="838"/>
      <c r="I670" s="837"/>
      <c r="J670" s="509"/>
      <c r="K670" s="509"/>
      <c r="L670" s="509"/>
      <c r="M670" s="838"/>
      <c r="N670" s="837"/>
      <c r="O670" s="509"/>
      <c r="P670" s="509"/>
      <c r="Q670" s="509"/>
      <c r="Z670" s="689"/>
      <c r="AA670" s="689"/>
      <c r="AB670" s="689"/>
      <c r="AC670" s="689"/>
      <c r="AD670" s="689"/>
      <c r="AE670" s="689"/>
      <c r="AF670" s="689"/>
      <c r="AG670" s="689"/>
      <c r="AH670" s="689"/>
      <c r="AI670" s="689"/>
      <c r="AJ670" s="689"/>
      <c r="AK670" s="689"/>
      <c r="AL670" s="689"/>
      <c r="AM670" s="689"/>
      <c r="AN670" s="689"/>
      <c r="AO670" s="689"/>
      <c r="AP670" s="689"/>
      <c r="AQ670" s="689"/>
      <c r="AR670" s="689"/>
      <c r="AS670" s="689"/>
      <c r="AT670" s="689"/>
      <c r="AU670" s="689"/>
      <c r="AV670" s="689"/>
      <c r="AW670" s="689"/>
      <c r="AX670" s="689"/>
      <c r="AY670" s="689"/>
      <c r="AZ670" s="689"/>
      <c r="BA670" s="321"/>
      <c r="BB670" s="372"/>
      <c r="BC670" s="321"/>
      <c r="BD670" s="321"/>
      <c r="BE670" s="321"/>
      <c r="BF670" s="321"/>
      <c r="BG670" s="321"/>
      <c r="BH670" s="321"/>
      <c r="BI670" s="321"/>
      <c r="BJ670" s="321"/>
      <c r="BK670" s="321"/>
      <c r="BL670" s="321"/>
      <c r="BM670" s="321"/>
      <c r="BN670" s="321"/>
      <c r="BO670" s="321"/>
      <c r="BP670" s="321"/>
      <c r="BQ670" s="321"/>
      <c r="BR670" s="321"/>
      <c r="BS670" s="321"/>
      <c r="BT670" s="321"/>
      <c r="BU670" s="321"/>
      <c r="BV670" s="321"/>
      <c r="BW670" s="321"/>
      <c r="BX670" s="321"/>
      <c r="BY670" s="321"/>
      <c r="BZ670" s="321"/>
      <c r="CA670" s="321"/>
      <c r="CB670" s="321"/>
      <c r="CC670" s="321"/>
      <c r="CD670" s="321"/>
      <c r="CE670" s="321"/>
      <c r="CF670" s="321"/>
      <c r="CG670" s="321"/>
      <c r="CH670" s="321"/>
      <c r="CI670" s="321"/>
      <c r="CJ670" s="321"/>
      <c r="CK670" s="321"/>
      <c r="CL670" s="321"/>
      <c r="CM670" s="321"/>
      <c r="CN670" s="321"/>
      <c r="CO670" s="321"/>
      <c r="CP670" s="321"/>
      <c r="CQ670" s="321"/>
      <c r="CR670" s="321"/>
      <c r="CS670" s="321"/>
      <c r="CT670" s="321"/>
      <c r="CU670" s="321"/>
      <c r="CV670" s="321"/>
      <c r="CW670" s="321"/>
      <c r="CX670" s="321"/>
      <c r="CY670" s="321"/>
      <c r="CZ670" s="321"/>
    </row>
    <row r="671" s="416" customFormat="true" ht="25.15" customHeight="true" x14ac:dyDescent="0.2">
      <c r="C671" s="838"/>
      <c r="D671" s="837"/>
      <c r="E671" s="509"/>
      <c r="F671" s="509"/>
      <c r="G671" s="509"/>
      <c r="H671" s="838"/>
      <c r="I671" s="837"/>
      <c r="J671" s="509"/>
      <c r="K671" s="509"/>
      <c r="L671" s="509"/>
      <c r="M671" s="838"/>
      <c r="N671" s="837"/>
      <c r="O671" s="509"/>
      <c r="P671" s="509"/>
      <c r="Q671" s="509"/>
      <c r="Z671" s="689"/>
      <c r="AA671" s="689"/>
      <c r="AB671" s="689"/>
      <c r="AC671" s="689"/>
      <c r="AD671" s="689"/>
      <c r="AE671" s="689"/>
      <c r="AF671" s="689"/>
      <c r="AG671" s="689"/>
      <c r="AH671" s="689"/>
      <c r="AI671" s="689"/>
      <c r="AJ671" s="689"/>
      <c r="AK671" s="689"/>
      <c r="AL671" s="689"/>
      <c r="AM671" s="689"/>
      <c r="AN671" s="689"/>
      <c r="AO671" s="689"/>
      <c r="AP671" s="689"/>
      <c r="AQ671" s="689"/>
      <c r="AR671" s="689"/>
      <c r="AS671" s="689"/>
      <c r="AT671" s="689"/>
      <c r="AU671" s="689"/>
      <c r="AV671" s="689"/>
      <c r="AW671" s="689"/>
      <c r="AX671" s="689"/>
      <c r="AY671" s="689"/>
      <c r="AZ671" s="689"/>
      <c r="BA671" s="321"/>
      <c r="BB671" s="372"/>
      <c r="BC671" s="321"/>
      <c r="BD671" s="321"/>
      <c r="BE671" s="321"/>
      <c r="BF671" s="321"/>
      <c r="BG671" s="321"/>
      <c r="BH671" s="321"/>
      <c r="BI671" s="321"/>
      <c r="BJ671" s="321"/>
      <c r="BK671" s="321"/>
      <c r="BL671" s="321"/>
      <c r="BM671" s="321"/>
      <c r="BN671" s="321"/>
      <c r="BO671" s="321"/>
      <c r="BP671" s="321"/>
      <c r="BQ671" s="321"/>
      <c r="BR671" s="321"/>
      <c r="BS671" s="321"/>
      <c r="BT671" s="321"/>
      <c r="BU671" s="321"/>
      <c r="BV671" s="321"/>
      <c r="BW671" s="321"/>
      <c r="BX671" s="321"/>
      <c r="BY671" s="321"/>
      <c r="BZ671" s="321"/>
      <c r="CA671" s="321"/>
      <c r="CB671" s="321"/>
      <c r="CC671" s="321"/>
      <c r="CD671" s="321"/>
      <c r="CE671" s="321"/>
      <c r="CF671" s="321"/>
      <c r="CG671" s="321"/>
      <c r="CH671" s="321"/>
      <c r="CI671" s="321"/>
      <c r="CJ671" s="321"/>
      <c r="CK671" s="321"/>
      <c r="CL671" s="321"/>
      <c r="CM671" s="321"/>
      <c r="CN671" s="321"/>
      <c r="CO671" s="321"/>
      <c r="CP671" s="321"/>
      <c r="CQ671" s="321"/>
      <c r="CR671" s="321"/>
      <c r="CS671" s="321"/>
      <c r="CT671" s="321"/>
      <c r="CU671" s="321"/>
      <c r="CV671" s="321"/>
      <c r="CW671" s="321"/>
      <c r="CX671" s="321"/>
      <c r="CY671" s="321"/>
      <c r="CZ671" s="321"/>
    </row>
    <row r="672" s="416" customFormat="true" ht="25.15" customHeight="true" x14ac:dyDescent="0.2">
      <c r="C672" s="838"/>
      <c r="D672" s="837"/>
      <c r="E672" s="509"/>
      <c r="F672" s="509"/>
      <c r="G672" s="509"/>
      <c r="H672" s="838"/>
      <c r="I672" s="837"/>
      <c r="J672" s="509"/>
      <c r="K672" s="509"/>
      <c r="L672" s="509"/>
      <c r="M672" s="838"/>
      <c r="N672" s="837"/>
      <c r="O672" s="509"/>
      <c r="P672" s="509"/>
      <c r="Q672" s="509"/>
      <c r="Z672" s="689"/>
      <c r="AA672" s="689"/>
      <c r="AB672" s="689"/>
      <c r="AC672" s="689"/>
      <c r="AD672" s="689"/>
      <c r="AE672" s="689"/>
      <c r="AF672" s="689"/>
      <c r="AG672" s="689"/>
      <c r="AH672" s="689"/>
      <c r="AI672" s="689"/>
      <c r="AJ672" s="689"/>
      <c r="AK672" s="689"/>
      <c r="AL672" s="689"/>
      <c r="AM672" s="689"/>
      <c r="AN672" s="689"/>
      <c r="AO672" s="689"/>
      <c r="AP672" s="689"/>
      <c r="AQ672" s="689"/>
      <c r="AR672" s="689"/>
      <c r="AS672" s="689"/>
      <c r="AT672" s="689"/>
      <c r="AU672" s="689"/>
      <c r="AV672" s="689"/>
      <c r="AW672" s="689"/>
      <c r="AX672" s="689"/>
      <c r="AY672" s="689"/>
      <c r="AZ672" s="689"/>
      <c r="BA672" s="321"/>
      <c r="BB672" s="372"/>
      <c r="BC672" s="321"/>
      <c r="BD672" s="321"/>
      <c r="BE672" s="321"/>
      <c r="BF672" s="321"/>
      <c r="BG672" s="321"/>
      <c r="BH672" s="321"/>
      <c r="BI672" s="321"/>
      <c r="BJ672" s="321"/>
      <c r="BK672" s="321"/>
      <c r="BL672" s="321"/>
      <c r="BM672" s="321"/>
      <c r="BN672" s="321"/>
      <c r="BO672" s="321"/>
      <c r="BP672" s="321"/>
      <c r="BQ672" s="321"/>
      <c r="BR672" s="321"/>
      <c r="BS672" s="321"/>
      <c r="BT672" s="321"/>
      <c r="BU672" s="321"/>
      <c r="BV672" s="321"/>
      <c r="BW672" s="321"/>
      <c r="BX672" s="321"/>
      <c r="BY672" s="321"/>
      <c r="BZ672" s="321"/>
      <c r="CA672" s="321"/>
      <c r="CB672" s="321"/>
      <c r="CC672" s="321"/>
      <c r="CD672" s="321"/>
      <c r="CE672" s="321"/>
      <c r="CF672" s="321"/>
      <c r="CG672" s="321"/>
      <c r="CH672" s="321"/>
      <c r="CI672" s="321"/>
      <c r="CJ672" s="321"/>
      <c r="CK672" s="321"/>
      <c r="CL672" s="321"/>
      <c r="CM672" s="321"/>
      <c r="CN672" s="321"/>
      <c r="CO672" s="321"/>
      <c r="CP672" s="321"/>
      <c r="CQ672" s="321"/>
      <c r="CR672" s="321"/>
      <c r="CS672" s="321"/>
      <c r="CT672" s="321"/>
      <c r="CU672" s="321"/>
      <c r="CV672" s="321"/>
      <c r="CW672" s="321"/>
      <c r="CX672" s="321"/>
      <c r="CY672" s="321"/>
      <c r="CZ672" s="321"/>
    </row>
    <row r="673" s="416" customFormat="true" ht="25.15" customHeight="true" x14ac:dyDescent="0.2">
      <c r="C673" s="838"/>
      <c r="D673" s="837"/>
      <c r="E673" s="509"/>
      <c r="F673" s="509"/>
      <c r="G673" s="509"/>
      <c r="H673" s="838"/>
      <c r="I673" s="837"/>
      <c r="J673" s="509"/>
      <c r="K673" s="509"/>
      <c r="L673" s="509"/>
      <c r="M673" s="838"/>
      <c r="N673" s="837"/>
      <c r="O673" s="509"/>
      <c r="P673" s="509"/>
      <c r="Q673" s="509"/>
      <c r="Z673" s="689"/>
      <c r="AA673" s="689"/>
      <c r="AB673" s="689"/>
      <c r="AC673" s="689"/>
      <c r="AD673" s="689"/>
      <c r="AE673" s="689"/>
      <c r="AF673" s="689"/>
      <c r="AG673" s="689"/>
      <c r="AH673" s="689"/>
      <c r="AI673" s="689"/>
      <c r="AJ673" s="689"/>
      <c r="AK673" s="689"/>
      <c r="AL673" s="689"/>
      <c r="AM673" s="689"/>
      <c r="AN673" s="689"/>
      <c r="AO673" s="689"/>
      <c r="AP673" s="689"/>
      <c r="AQ673" s="689"/>
      <c r="AR673" s="689"/>
      <c r="AS673" s="689"/>
      <c r="AT673" s="689"/>
      <c r="AU673" s="689"/>
      <c r="AV673" s="689"/>
      <c r="AW673" s="689"/>
      <c r="AX673" s="689"/>
      <c r="AY673" s="689"/>
      <c r="AZ673" s="689"/>
      <c r="BA673" s="321"/>
      <c r="BB673" s="372"/>
      <c r="BC673" s="321"/>
      <c r="BD673" s="321"/>
      <c r="BE673" s="321"/>
      <c r="BF673" s="321"/>
      <c r="BG673" s="321"/>
      <c r="BH673" s="321"/>
      <c r="BI673" s="321"/>
      <c r="BJ673" s="321"/>
      <c r="BK673" s="321"/>
      <c r="BL673" s="321"/>
      <c r="BM673" s="321"/>
      <c r="BN673" s="321"/>
      <c r="BO673" s="321"/>
      <c r="BP673" s="321"/>
      <c r="BQ673" s="321"/>
      <c r="BR673" s="321"/>
      <c r="BS673" s="321"/>
      <c r="BT673" s="321"/>
      <c r="BU673" s="321"/>
      <c r="BV673" s="321"/>
      <c r="BW673" s="321"/>
      <c r="BX673" s="321"/>
      <c r="BY673" s="321"/>
      <c r="BZ673" s="321"/>
      <c r="CA673" s="321"/>
      <c r="CB673" s="321"/>
      <c r="CC673" s="321"/>
      <c r="CD673" s="321"/>
      <c r="CE673" s="321"/>
      <c r="CF673" s="321"/>
      <c r="CG673" s="321"/>
      <c r="CH673" s="321"/>
      <c r="CI673" s="321"/>
      <c r="CJ673" s="321"/>
      <c r="CK673" s="321"/>
      <c r="CL673" s="321"/>
      <c r="CM673" s="321"/>
      <c r="CN673" s="321"/>
      <c r="CO673" s="321"/>
      <c r="CP673" s="321"/>
      <c r="CQ673" s="321"/>
      <c r="CR673" s="321"/>
      <c r="CS673" s="321"/>
      <c r="CT673" s="321"/>
      <c r="CU673" s="321"/>
      <c r="CV673" s="321"/>
      <c r="CW673" s="321"/>
      <c r="CX673" s="321"/>
      <c r="CY673" s="321"/>
      <c r="CZ673" s="321"/>
    </row>
    <row r="674" s="416" customFormat="true" ht="25.15" customHeight="true" x14ac:dyDescent="0.2">
      <c r="C674" s="838"/>
      <c r="D674" s="837"/>
      <c r="E674" s="509"/>
      <c r="F674" s="509"/>
      <c r="G674" s="509"/>
      <c r="H674" s="838"/>
      <c r="I674" s="837"/>
      <c r="J674" s="509"/>
      <c r="K674" s="509"/>
      <c r="L674" s="509"/>
      <c r="M674" s="838"/>
      <c r="N674" s="837"/>
      <c r="O674" s="509"/>
      <c r="P674" s="509"/>
      <c r="Q674" s="509"/>
      <c r="Z674" s="689"/>
      <c r="AA674" s="689"/>
      <c r="AB674" s="689"/>
      <c r="AC674" s="689"/>
      <c r="AD674" s="689"/>
      <c r="AE674" s="689"/>
      <c r="AF674" s="689"/>
      <c r="AG674" s="689"/>
      <c r="AH674" s="689"/>
      <c r="AI674" s="689"/>
      <c r="AJ674" s="689"/>
      <c r="AK674" s="689"/>
      <c r="AL674" s="689"/>
      <c r="AM674" s="689"/>
      <c r="AN674" s="689"/>
      <c r="AO674" s="689"/>
      <c r="AP674" s="689"/>
      <c r="AQ674" s="689"/>
      <c r="AR674" s="689"/>
      <c r="AS674" s="689"/>
      <c r="AT674" s="689"/>
      <c r="AU674" s="689"/>
      <c r="AV674" s="689"/>
      <c r="AW674" s="689"/>
      <c r="AX674" s="689"/>
      <c r="AY674" s="689"/>
      <c r="AZ674" s="689"/>
      <c r="BA674" s="321"/>
      <c r="BB674" s="372"/>
      <c r="BC674" s="321"/>
      <c r="BD674" s="321"/>
      <c r="BE674" s="321"/>
      <c r="BF674" s="321"/>
      <c r="BG674" s="321"/>
      <c r="BH674" s="321"/>
      <c r="BI674" s="321"/>
      <c r="BJ674" s="321"/>
      <c r="BK674" s="321"/>
      <c r="BL674" s="321"/>
      <c r="BM674" s="321"/>
      <c r="BN674" s="321"/>
      <c r="BO674" s="321"/>
      <c r="BP674" s="321"/>
      <c r="BQ674" s="321"/>
      <c r="BR674" s="321"/>
      <c r="BS674" s="321"/>
      <c r="BT674" s="321"/>
      <c r="BU674" s="321"/>
      <c r="BV674" s="321"/>
      <c r="BW674" s="321"/>
      <c r="BX674" s="321"/>
      <c r="BY674" s="321"/>
      <c r="BZ674" s="321"/>
      <c r="CA674" s="321"/>
      <c r="CB674" s="321"/>
      <c r="CC674" s="321"/>
      <c r="CD674" s="321"/>
      <c r="CE674" s="321"/>
      <c r="CF674" s="321"/>
      <c r="CG674" s="321"/>
      <c r="CH674" s="321"/>
      <c r="CI674" s="321"/>
      <c r="CJ674" s="321"/>
      <c r="CK674" s="321"/>
      <c r="CL674" s="321"/>
      <c r="CM674" s="321"/>
      <c r="CN674" s="321"/>
      <c r="CO674" s="321"/>
      <c r="CP674" s="321"/>
      <c r="CQ674" s="321"/>
      <c r="CR674" s="321"/>
      <c r="CS674" s="321"/>
      <c r="CT674" s="321"/>
      <c r="CU674" s="321"/>
      <c r="CV674" s="321"/>
      <c r="CW674" s="321"/>
      <c r="CX674" s="321"/>
      <c r="CY674" s="321"/>
      <c r="CZ674" s="321"/>
    </row>
    <row r="675" s="416" customFormat="true" ht="25.15" customHeight="true" x14ac:dyDescent="0.2">
      <c r="C675" s="838"/>
      <c r="D675" s="837"/>
      <c r="E675" s="509"/>
      <c r="F675" s="509"/>
      <c r="G675" s="509"/>
      <c r="H675" s="838"/>
      <c r="I675" s="837"/>
      <c r="J675" s="509"/>
      <c r="K675" s="509"/>
      <c r="L675" s="509"/>
      <c r="M675" s="838"/>
      <c r="N675" s="837"/>
      <c r="O675" s="509"/>
      <c r="P675" s="509"/>
      <c r="Q675" s="509"/>
      <c r="Z675" s="689"/>
      <c r="AA675" s="689"/>
      <c r="AB675" s="689"/>
      <c r="AC675" s="689"/>
      <c r="AD675" s="689"/>
      <c r="AE675" s="689"/>
      <c r="AF675" s="689"/>
      <c r="AG675" s="689"/>
      <c r="AH675" s="689"/>
      <c r="AI675" s="689"/>
      <c r="AJ675" s="689"/>
      <c r="AK675" s="689"/>
      <c r="AL675" s="689"/>
      <c r="AM675" s="689"/>
      <c r="AN675" s="689"/>
      <c r="AO675" s="689"/>
      <c r="AP675" s="689"/>
      <c r="AQ675" s="689"/>
      <c r="AR675" s="689"/>
      <c r="AS675" s="689"/>
      <c r="AT675" s="689"/>
      <c r="AU675" s="689"/>
      <c r="AV675" s="689"/>
      <c r="AW675" s="689"/>
      <c r="AX675" s="689"/>
      <c r="AY675" s="689"/>
      <c r="AZ675" s="689"/>
      <c r="BA675" s="321"/>
      <c r="BB675" s="372"/>
      <c r="BC675" s="321"/>
      <c r="BD675" s="321"/>
      <c r="BE675" s="321"/>
      <c r="BF675" s="321"/>
      <c r="BG675" s="321"/>
      <c r="BH675" s="321"/>
      <c r="BI675" s="321"/>
      <c r="BJ675" s="321"/>
      <c r="BK675" s="321"/>
      <c r="BL675" s="321"/>
      <c r="BM675" s="321"/>
      <c r="BN675" s="321"/>
      <c r="BO675" s="321"/>
      <c r="BP675" s="321"/>
      <c r="BQ675" s="321"/>
      <c r="BR675" s="321"/>
      <c r="BS675" s="321"/>
      <c r="BT675" s="321"/>
      <c r="BU675" s="321"/>
      <c r="BV675" s="321"/>
      <c r="BW675" s="321"/>
      <c r="BX675" s="321"/>
      <c r="BY675" s="321"/>
      <c r="BZ675" s="321"/>
      <c r="CA675" s="321"/>
      <c r="CB675" s="321"/>
      <c r="CC675" s="321"/>
      <c r="CD675" s="321"/>
      <c r="CE675" s="321"/>
      <c r="CF675" s="321"/>
      <c r="CG675" s="321"/>
      <c r="CH675" s="321"/>
      <c r="CI675" s="321"/>
      <c r="CJ675" s="321"/>
      <c r="CK675" s="321"/>
      <c r="CL675" s="321"/>
      <c r="CM675" s="321"/>
      <c r="CN675" s="321"/>
      <c r="CO675" s="321"/>
      <c r="CP675" s="321"/>
      <c r="CQ675" s="321"/>
      <c r="CR675" s="321"/>
      <c r="CS675" s="321"/>
      <c r="CT675" s="321"/>
      <c r="CU675" s="321"/>
      <c r="CV675" s="321"/>
      <c r="CW675" s="321"/>
      <c r="CX675" s="321"/>
      <c r="CY675" s="321"/>
      <c r="CZ675" s="321"/>
    </row>
    <row r="676" s="416" customFormat="true" ht="25.15" customHeight="true" x14ac:dyDescent="0.2">
      <c r="C676" s="838"/>
      <c r="D676" s="837"/>
      <c r="E676" s="509"/>
      <c r="F676" s="509"/>
      <c r="G676" s="509"/>
      <c r="H676" s="838"/>
      <c r="I676" s="837"/>
      <c r="J676" s="509"/>
      <c r="K676" s="509"/>
      <c r="L676" s="509"/>
      <c r="M676" s="838"/>
      <c r="N676" s="837"/>
      <c r="O676" s="509"/>
      <c r="P676" s="509"/>
      <c r="Q676" s="509"/>
      <c r="Z676" s="689"/>
      <c r="AA676" s="689"/>
      <c r="AB676" s="689"/>
      <c r="AC676" s="689"/>
      <c r="AD676" s="689"/>
      <c r="AE676" s="689"/>
      <c r="AF676" s="689"/>
      <c r="AG676" s="689"/>
      <c r="AH676" s="689"/>
      <c r="AI676" s="689"/>
      <c r="AJ676" s="689"/>
      <c r="AK676" s="689"/>
      <c r="AL676" s="689"/>
      <c r="AM676" s="689"/>
      <c r="AN676" s="689"/>
      <c r="AO676" s="689"/>
      <c r="AP676" s="689"/>
      <c r="AQ676" s="689"/>
      <c r="AR676" s="689"/>
      <c r="AS676" s="689"/>
      <c r="AT676" s="689"/>
      <c r="AU676" s="689"/>
      <c r="AV676" s="689"/>
      <c r="AW676" s="689"/>
      <c r="AX676" s="689"/>
      <c r="AY676" s="689"/>
      <c r="AZ676" s="689"/>
      <c r="BA676" s="321"/>
      <c r="BB676" s="372"/>
      <c r="BC676" s="321"/>
      <c r="BD676" s="321"/>
      <c r="BE676" s="321"/>
      <c r="BF676" s="321"/>
      <c r="BG676" s="321"/>
      <c r="BH676" s="321"/>
      <c r="BI676" s="321"/>
      <c r="BJ676" s="321"/>
      <c r="BK676" s="321"/>
      <c r="BL676" s="321"/>
      <c r="BM676" s="321"/>
      <c r="BN676" s="321"/>
      <c r="BO676" s="321"/>
      <c r="BP676" s="321"/>
      <c r="BQ676" s="321"/>
      <c r="BR676" s="321"/>
      <c r="BS676" s="321"/>
      <c r="BT676" s="321"/>
      <c r="BU676" s="321"/>
      <c r="BV676" s="321"/>
      <c r="BW676" s="321"/>
      <c r="BX676" s="321"/>
      <c r="BY676" s="321"/>
      <c r="BZ676" s="321"/>
      <c r="CA676" s="321"/>
      <c r="CB676" s="321"/>
      <c r="CC676" s="321"/>
      <c r="CD676" s="321"/>
      <c r="CE676" s="321"/>
      <c r="CF676" s="321"/>
      <c r="CG676" s="321"/>
      <c r="CH676" s="321"/>
      <c r="CI676" s="321"/>
      <c r="CJ676" s="321"/>
      <c r="CK676" s="321"/>
      <c r="CL676" s="321"/>
      <c r="CM676" s="321"/>
      <c r="CN676" s="321"/>
      <c r="CO676" s="321"/>
      <c r="CP676" s="321"/>
      <c r="CQ676" s="321"/>
      <c r="CR676" s="321"/>
      <c r="CS676" s="321"/>
      <c r="CT676" s="321"/>
      <c r="CU676" s="321"/>
      <c r="CV676" s="321"/>
      <c r="CW676" s="321"/>
      <c r="CX676" s="321"/>
      <c r="CY676" s="321"/>
      <c r="CZ676" s="321"/>
    </row>
    <row r="677" s="416" customFormat="true" ht="25.15" customHeight="true" x14ac:dyDescent="0.2">
      <c r="C677" s="838"/>
      <c r="D677" s="837"/>
      <c r="E677" s="509"/>
      <c r="F677" s="509"/>
      <c r="G677" s="509"/>
      <c r="H677" s="838"/>
      <c r="I677" s="837"/>
      <c r="J677" s="509"/>
      <c r="K677" s="509"/>
      <c r="L677" s="509"/>
      <c r="M677" s="838"/>
      <c r="N677" s="837"/>
      <c r="O677" s="509"/>
      <c r="P677" s="509"/>
      <c r="Q677" s="509"/>
      <c r="Z677" s="689"/>
      <c r="AA677" s="689"/>
      <c r="AB677" s="689"/>
      <c r="AC677" s="689"/>
      <c r="AD677" s="689"/>
      <c r="AE677" s="689"/>
      <c r="AF677" s="689"/>
      <c r="AG677" s="689"/>
      <c r="AH677" s="689"/>
      <c r="AI677" s="689"/>
      <c r="AJ677" s="689"/>
      <c r="AK677" s="689"/>
      <c r="AL677" s="689"/>
      <c r="AM677" s="689"/>
      <c r="AN677" s="689"/>
      <c r="AO677" s="689"/>
      <c r="AP677" s="689"/>
      <c r="AQ677" s="689"/>
      <c r="AR677" s="689"/>
      <c r="AS677" s="689"/>
      <c r="AT677" s="689"/>
      <c r="AU677" s="689"/>
      <c r="AV677" s="689"/>
      <c r="AW677" s="689"/>
      <c r="AX677" s="689"/>
      <c r="AY677" s="689"/>
      <c r="AZ677" s="689"/>
      <c r="BA677" s="321"/>
      <c r="BB677" s="372"/>
      <c r="BC677" s="321"/>
      <c r="BD677" s="321"/>
      <c r="BE677" s="321"/>
      <c r="BF677" s="321"/>
      <c r="BG677" s="321"/>
      <c r="BH677" s="321"/>
      <c r="BI677" s="321"/>
      <c r="BJ677" s="321"/>
      <c r="BK677" s="321"/>
      <c r="BL677" s="321"/>
      <c r="BM677" s="321"/>
      <c r="BN677" s="321"/>
      <c r="BO677" s="321"/>
      <c r="BP677" s="321"/>
      <c r="BQ677" s="321"/>
      <c r="BR677" s="321"/>
      <c r="BS677" s="321"/>
      <c r="BT677" s="321"/>
      <c r="BU677" s="321"/>
      <c r="BV677" s="321"/>
      <c r="BW677" s="321"/>
      <c r="BX677" s="321"/>
      <c r="BY677" s="321"/>
      <c r="BZ677" s="321"/>
      <c r="CA677" s="321"/>
      <c r="CB677" s="321"/>
      <c r="CC677" s="321"/>
      <c r="CD677" s="321"/>
      <c r="CE677" s="321"/>
      <c r="CF677" s="321"/>
      <c r="CG677" s="321"/>
      <c r="CH677" s="321"/>
      <c r="CI677" s="321"/>
      <c r="CJ677" s="321"/>
      <c r="CK677" s="321"/>
      <c r="CL677" s="321"/>
      <c r="CM677" s="321"/>
      <c r="CN677" s="321"/>
      <c r="CO677" s="321"/>
      <c r="CP677" s="321"/>
      <c r="CQ677" s="321"/>
      <c r="CR677" s="321"/>
      <c r="CS677" s="321"/>
      <c r="CT677" s="321"/>
      <c r="CU677" s="321"/>
      <c r="CV677" s="321"/>
      <c r="CW677" s="321"/>
      <c r="CX677" s="321"/>
      <c r="CY677" s="321"/>
      <c r="CZ677" s="321"/>
    </row>
    <row r="678" s="416" customFormat="true" ht="25.15" customHeight="true" x14ac:dyDescent="0.2">
      <c r="C678" s="838"/>
      <c r="D678" s="837"/>
      <c r="E678" s="509"/>
      <c r="F678" s="509"/>
      <c r="G678" s="509"/>
      <c r="H678" s="838"/>
      <c r="I678" s="837"/>
      <c r="J678" s="509"/>
      <c r="K678" s="509"/>
      <c r="L678" s="509"/>
      <c r="M678" s="838"/>
      <c r="N678" s="837"/>
      <c r="O678" s="509"/>
      <c r="P678" s="509"/>
      <c r="Q678" s="509"/>
      <c r="Z678" s="689"/>
      <c r="AA678" s="689"/>
      <c r="AB678" s="689"/>
      <c r="AC678" s="689"/>
      <c r="AD678" s="689"/>
      <c r="AE678" s="689"/>
      <c r="AF678" s="689"/>
      <c r="AG678" s="689"/>
      <c r="AH678" s="689"/>
      <c r="AI678" s="689"/>
      <c r="AJ678" s="689"/>
      <c r="AK678" s="689"/>
      <c r="AL678" s="689"/>
      <c r="AM678" s="689"/>
      <c r="AN678" s="689"/>
      <c r="AO678" s="689"/>
      <c r="AP678" s="689"/>
      <c r="AQ678" s="689"/>
      <c r="AR678" s="689"/>
      <c r="AS678" s="689"/>
      <c r="AT678" s="689"/>
      <c r="AU678" s="689"/>
      <c r="AV678" s="689"/>
      <c r="AW678" s="689"/>
      <c r="AX678" s="689"/>
      <c r="AY678" s="689"/>
      <c r="AZ678" s="689"/>
      <c r="BA678" s="321"/>
      <c r="BB678" s="372"/>
      <c r="BC678" s="321"/>
      <c r="BD678" s="321"/>
      <c r="BE678" s="321"/>
      <c r="BF678" s="321"/>
      <c r="BG678" s="321"/>
      <c r="BH678" s="321"/>
      <c r="BI678" s="321"/>
      <c r="BJ678" s="321"/>
      <c r="BK678" s="321"/>
      <c r="BL678" s="321"/>
      <c r="BM678" s="321"/>
      <c r="BN678" s="321"/>
      <c r="BO678" s="321"/>
      <c r="BP678" s="321"/>
      <c r="BQ678" s="321"/>
      <c r="BR678" s="321"/>
      <c r="BS678" s="321"/>
      <c r="BT678" s="321"/>
      <c r="BU678" s="321"/>
      <c r="BV678" s="321"/>
      <c r="BW678" s="321"/>
      <c r="BX678" s="321"/>
      <c r="BY678" s="321"/>
      <c r="BZ678" s="321"/>
      <c r="CA678" s="321"/>
      <c r="CB678" s="321"/>
      <c r="CC678" s="321"/>
      <c r="CD678" s="321"/>
      <c r="CE678" s="321"/>
      <c r="CF678" s="321"/>
      <c r="CG678" s="321"/>
      <c r="CH678" s="321"/>
      <c r="CI678" s="321"/>
      <c r="CJ678" s="321"/>
      <c r="CK678" s="321"/>
      <c r="CL678" s="321"/>
      <c r="CM678" s="321"/>
      <c r="CN678" s="321"/>
      <c r="CO678" s="321"/>
      <c r="CP678" s="321"/>
      <c r="CQ678" s="321"/>
      <c r="CR678" s="321"/>
      <c r="CS678" s="321"/>
      <c r="CT678" s="321"/>
      <c r="CU678" s="321"/>
      <c r="CV678" s="321"/>
      <c r="CW678" s="321"/>
      <c r="CX678" s="321"/>
      <c r="CY678" s="321"/>
      <c r="CZ678" s="321"/>
    </row>
    <row r="679" s="416" customFormat="true" ht="25.15" customHeight="true" x14ac:dyDescent="0.2">
      <c r="C679" s="838"/>
      <c r="D679" s="837"/>
      <c r="E679" s="509"/>
      <c r="F679" s="509"/>
      <c r="G679" s="509"/>
      <c r="H679" s="838"/>
      <c r="I679" s="837"/>
      <c r="J679" s="509"/>
      <c r="K679" s="509"/>
      <c r="L679" s="509"/>
      <c r="M679" s="838"/>
      <c r="N679" s="837"/>
      <c r="O679" s="509"/>
      <c r="P679" s="509"/>
      <c r="Q679" s="509"/>
      <c r="Z679" s="689"/>
      <c r="AA679" s="689"/>
      <c r="AB679" s="689"/>
      <c r="AC679" s="689"/>
      <c r="AD679" s="689"/>
      <c r="AE679" s="689"/>
      <c r="AF679" s="689"/>
      <c r="AG679" s="689"/>
      <c r="AH679" s="689"/>
      <c r="AI679" s="689"/>
      <c r="AJ679" s="689"/>
      <c r="AK679" s="689"/>
      <c r="AL679" s="689"/>
      <c r="AM679" s="689"/>
      <c r="AN679" s="689"/>
      <c r="AO679" s="689"/>
      <c r="AP679" s="689"/>
      <c r="AQ679" s="689"/>
      <c r="AR679" s="689"/>
      <c r="AS679" s="689"/>
      <c r="AT679" s="689"/>
      <c r="AU679" s="689"/>
      <c r="AV679" s="689"/>
      <c r="AW679" s="689"/>
      <c r="AX679" s="689"/>
      <c r="AY679" s="689"/>
      <c r="AZ679" s="689"/>
      <c r="BA679" s="321"/>
      <c r="BB679" s="372"/>
      <c r="BC679" s="321"/>
      <c r="BD679" s="321"/>
      <c r="BE679" s="321"/>
      <c r="BF679" s="321"/>
      <c r="BG679" s="321"/>
      <c r="BH679" s="321"/>
      <c r="BI679" s="321"/>
      <c r="BJ679" s="321"/>
      <c r="BK679" s="321"/>
      <c r="BL679" s="321"/>
      <c r="BM679" s="321"/>
      <c r="BN679" s="321"/>
      <c r="BO679" s="321"/>
      <c r="BP679" s="321"/>
      <c r="BQ679" s="321"/>
      <c r="BR679" s="321"/>
      <c r="BS679" s="321"/>
      <c r="BT679" s="321"/>
      <c r="BU679" s="321"/>
      <c r="BV679" s="321"/>
      <c r="BW679" s="321"/>
      <c r="BX679" s="321"/>
      <c r="BY679" s="321"/>
      <c r="BZ679" s="321"/>
      <c r="CA679" s="321"/>
      <c r="CB679" s="321"/>
      <c r="CC679" s="321"/>
      <c r="CD679" s="321"/>
      <c r="CE679" s="321"/>
      <c r="CF679" s="321"/>
      <c r="CG679" s="321"/>
      <c r="CH679" s="321"/>
      <c r="CI679" s="321"/>
      <c r="CJ679" s="321"/>
      <c r="CK679" s="321"/>
      <c r="CL679" s="321"/>
      <c r="CM679" s="321"/>
      <c r="CN679" s="321"/>
      <c r="CO679" s="321"/>
      <c r="CP679" s="321"/>
      <c r="CQ679" s="321"/>
      <c r="CR679" s="321"/>
      <c r="CS679" s="321"/>
      <c r="CT679" s="321"/>
      <c r="CU679" s="321"/>
      <c r="CV679" s="321"/>
      <c r="CW679" s="321"/>
      <c r="CX679" s="321"/>
      <c r="CY679" s="321"/>
      <c r="CZ679" s="321"/>
    </row>
    <row r="680" s="416" customFormat="true" ht="25.15" customHeight="true" x14ac:dyDescent="0.2">
      <c r="C680" s="838"/>
      <c r="D680" s="837"/>
      <c r="E680" s="509"/>
      <c r="F680" s="509"/>
      <c r="G680" s="509"/>
      <c r="H680" s="838"/>
      <c r="I680" s="837"/>
      <c r="J680" s="509"/>
      <c r="K680" s="509"/>
      <c r="L680" s="509"/>
      <c r="M680" s="838"/>
      <c r="N680" s="837"/>
      <c r="O680" s="509"/>
      <c r="P680" s="509"/>
      <c r="Q680" s="509"/>
      <c r="Z680" s="689"/>
      <c r="AA680" s="689"/>
      <c r="AB680" s="689"/>
      <c r="AC680" s="689"/>
      <c r="AD680" s="689"/>
      <c r="AE680" s="689"/>
      <c r="AF680" s="689"/>
      <c r="AG680" s="689"/>
      <c r="AH680" s="689"/>
      <c r="AI680" s="689"/>
      <c r="AJ680" s="689"/>
      <c r="AK680" s="689"/>
      <c r="AL680" s="689"/>
      <c r="AM680" s="689"/>
      <c r="AN680" s="689"/>
      <c r="AO680" s="689"/>
      <c r="AP680" s="689"/>
      <c r="AQ680" s="689"/>
      <c r="AR680" s="689"/>
      <c r="AS680" s="689"/>
      <c r="AT680" s="689"/>
      <c r="AU680" s="689"/>
      <c r="AV680" s="689"/>
      <c r="AW680" s="689"/>
      <c r="AX680" s="689"/>
      <c r="AY680" s="689"/>
      <c r="AZ680" s="689"/>
      <c r="BA680" s="321"/>
      <c r="BB680" s="372"/>
      <c r="BC680" s="321"/>
      <c r="BD680" s="321"/>
      <c r="BE680" s="321"/>
      <c r="BF680" s="321"/>
      <c r="BG680" s="321"/>
      <c r="BH680" s="321"/>
      <c r="BI680" s="321"/>
      <c r="BJ680" s="321"/>
      <c r="BK680" s="321"/>
      <c r="BL680" s="321"/>
      <c r="BM680" s="321"/>
      <c r="BN680" s="321"/>
      <c r="BO680" s="321"/>
      <c r="BP680" s="321"/>
      <c r="BQ680" s="321"/>
      <c r="BR680" s="321"/>
      <c r="BS680" s="321"/>
      <c r="BT680" s="321"/>
      <c r="BU680" s="321"/>
      <c r="BV680" s="321"/>
      <c r="BW680" s="321"/>
      <c r="BX680" s="321"/>
      <c r="BY680" s="321"/>
      <c r="BZ680" s="321"/>
      <c r="CA680" s="321"/>
      <c r="CB680" s="321"/>
      <c r="CC680" s="321"/>
      <c r="CD680" s="321"/>
      <c r="CE680" s="321"/>
      <c r="CF680" s="321"/>
      <c r="CG680" s="321"/>
      <c r="CH680" s="321"/>
      <c r="CI680" s="321"/>
      <c r="CJ680" s="321"/>
      <c r="CK680" s="321"/>
      <c r="CL680" s="321"/>
      <c r="CM680" s="321"/>
      <c r="CN680" s="321"/>
      <c r="CO680" s="321"/>
      <c r="CP680" s="321"/>
      <c r="CQ680" s="321"/>
      <c r="CR680" s="321"/>
      <c r="CS680" s="321"/>
      <c r="CT680" s="321"/>
      <c r="CU680" s="321"/>
      <c r="CV680" s="321"/>
      <c r="CW680" s="321"/>
      <c r="CX680" s="321"/>
      <c r="CY680" s="321"/>
      <c r="CZ680" s="321"/>
    </row>
    <row r="681" s="416" customFormat="true" ht="25.15" customHeight="true" x14ac:dyDescent="0.2">
      <c r="C681" s="838"/>
      <c r="D681" s="837"/>
      <c r="E681" s="509"/>
      <c r="F681" s="509"/>
      <c r="G681" s="509"/>
      <c r="H681" s="838"/>
      <c r="I681" s="837"/>
      <c r="J681" s="509"/>
      <c r="K681" s="509"/>
      <c r="L681" s="509"/>
      <c r="M681" s="838"/>
      <c r="N681" s="837"/>
      <c r="O681" s="509"/>
      <c r="P681" s="509"/>
      <c r="Q681" s="509"/>
      <c r="Z681" s="689"/>
      <c r="AA681" s="689"/>
      <c r="AB681" s="689"/>
      <c r="AC681" s="689"/>
      <c r="AD681" s="689"/>
      <c r="AE681" s="689"/>
      <c r="AF681" s="689"/>
      <c r="AG681" s="689"/>
      <c r="AH681" s="689"/>
      <c r="AI681" s="689"/>
      <c r="AJ681" s="689"/>
      <c r="AK681" s="689"/>
      <c r="AL681" s="689"/>
      <c r="AM681" s="689"/>
      <c r="AN681" s="689"/>
      <c r="AO681" s="689"/>
      <c r="AP681" s="689"/>
      <c r="AQ681" s="689"/>
      <c r="AR681" s="689"/>
      <c r="AS681" s="689"/>
      <c r="AT681" s="689"/>
      <c r="AU681" s="689"/>
      <c r="AV681" s="689"/>
      <c r="AW681" s="689"/>
      <c r="AX681" s="689"/>
      <c r="AY681" s="689"/>
      <c r="AZ681" s="689"/>
      <c r="BA681" s="321"/>
      <c r="BB681" s="372"/>
      <c r="BC681" s="321"/>
      <c r="BD681" s="321"/>
      <c r="BE681" s="321"/>
      <c r="BF681" s="321"/>
      <c r="BG681" s="321"/>
      <c r="BH681" s="321"/>
      <c r="BI681" s="321"/>
      <c r="BJ681" s="321"/>
      <c r="BK681" s="321"/>
      <c r="BL681" s="321"/>
      <c r="BM681" s="321"/>
      <c r="BN681" s="321"/>
      <c r="BO681" s="321"/>
      <c r="BP681" s="321"/>
      <c r="BQ681" s="321"/>
      <c r="BR681" s="321"/>
      <c r="BS681" s="321"/>
      <c r="BT681" s="321"/>
      <c r="BU681" s="321"/>
      <c r="BV681" s="321"/>
      <c r="BW681" s="321"/>
      <c r="BX681" s="321"/>
      <c r="BY681" s="321"/>
      <c r="BZ681" s="321"/>
      <c r="CA681" s="321"/>
      <c r="CB681" s="321"/>
      <c r="CC681" s="321"/>
      <c r="CD681" s="321"/>
      <c r="CE681" s="321"/>
      <c r="CF681" s="321"/>
      <c r="CG681" s="321"/>
      <c r="CH681" s="321"/>
      <c r="CI681" s="321"/>
      <c r="CJ681" s="321"/>
      <c r="CK681" s="321"/>
      <c r="CL681" s="321"/>
      <c r="CM681" s="321"/>
      <c r="CN681" s="321"/>
      <c r="CO681" s="321"/>
      <c r="CP681" s="321"/>
      <c r="CQ681" s="321"/>
      <c r="CR681" s="321"/>
      <c r="CS681" s="321"/>
      <c r="CT681" s="321"/>
      <c r="CU681" s="321"/>
      <c r="CV681" s="321"/>
      <c r="CW681" s="321"/>
      <c r="CX681" s="321"/>
      <c r="CY681" s="321"/>
      <c r="CZ681" s="321"/>
    </row>
    <row r="682" s="416" customFormat="true" ht="25.15" customHeight="true" x14ac:dyDescent="0.2">
      <c r="C682" s="838"/>
      <c r="D682" s="837"/>
      <c r="E682" s="509"/>
      <c r="F682" s="509"/>
      <c r="G682" s="509"/>
      <c r="H682" s="838"/>
      <c r="I682" s="837"/>
      <c r="J682" s="509"/>
      <c r="K682" s="509"/>
      <c r="L682" s="509"/>
      <c r="M682" s="838"/>
      <c r="N682" s="837"/>
      <c r="O682" s="509"/>
      <c r="P682" s="509"/>
      <c r="Q682" s="509"/>
      <c r="Z682" s="689"/>
      <c r="AA682" s="689"/>
      <c r="AB682" s="689"/>
      <c r="AC682" s="689"/>
      <c r="AD682" s="689"/>
      <c r="AE682" s="689"/>
      <c r="AF682" s="689"/>
      <c r="AG682" s="689"/>
      <c r="AH682" s="689"/>
      <c r="AI682" s="689"/>
      <c r="AJ682" s="689"/>
      <c r="AK682" s="689"/>
      <c r="AL682" s="689"/>
      <c r="AM682" s="689"/>
      <c r="AN682" s="689"/>
      <c r="AO682" s="689"/>
      <c r="AP682" s="689"/>
      <c r="AQ682" s="689"/>
      <c r="AR682" s="689"/>
      <c r="AS682" s="689"/>
      <c r="AT682" s="689"/>
      <c r="AU682" s="689"/>
      <c r="AV682" s="689"/>
      <c r="AW682" s="689"/>
      <c r="AX682" s="689"/>
      <c r="AY682" s="689"/>
      <c r="AZ682" s="689"/>
      <c r="BA682" s="321"/>
      <c r="BB682" s="372"/>
      <c r="BC682" s="321"/>
      <c r="BD682" s="321"/>
      <c r="BE682" s="321"/>
      <c r="BF682" s="321"/>
      <c r="BG682" s="321"/>
      <c r="BH682" s="321"/>
      <c r="BI682" s="321"/>
      <c r="BJ682" s="321"/>
      <c r="BK682" s="321"/>
      <c r="BL682" s="321"/>
      <c r="BM682" s="321"/>
      <c r="BN682" s="321"/>
      <c r="BO682" s="321"/>
      <c r="BP682" s="321"/>
      <c r="BQ682" s="321"/>
      <c r="BR682" s="321"/>
      <c r="BS682" s="321"/>
      <c r="BT682" s="321"/>
      <c r="BU682" s="321"/>
      <c r="BV682" s="321"/>
      <c r="BW682" s="321"/>
      <c r="BX682" s="321"/>
      <c r="BY682" s="321"/>
      <c r="BZ682" s="321"/>
      <c r="CA682" s="321"/>
      <c r="CB682" s="321"/>
      <c r="CC682" s="321"/>
      <c r="CD682" s="321"/>
      <c r="CE682" s="321"/>
      <c r="CF682" s="321"/>
      <c r="CG682" s="321"/>
      <c r="CH682" s="321"/>
      <c r="CI682" s="321"/>
      <c r="CJ682" s="321"/>
      <c r="CK682" s="321"/>
      <c r="CL682" s="321"/>
      <c r="CM682" s="321"/>
      <c r="CN682" s="321"/>
      <c r="CO682" s="321"/>
      <c r="CP682" s="321"/>
      <c r="CQ682" s="321"/>
      <c r="CR682" s="321"/>
      <c r="CS682" s="321"/>
      <c r="CT682" s="321"/>
      <c r="CU682" s="321"/>
      <c r="CV682" s="321"/>
      <c r="CW682" s="321"/>
      <c r="CX682" s="321"/>
      <c r="CY682" s="321"/>
      <c r="CZ682" s="321"/>
    </row>
    <row r="683" s="416" customFormat="true" ht="25.15" customHeight="true" x14ac:dyDescent="0.2">
      <c r="C683" s="838"/>
      <c r="D683" s="837"/>
      <c r="E683" s="509"/>
      <c r="F683" s="509"/>
      <c r="G683" s="509"/>
      <c r="H683" s="838"/>
      <c r="I683" s="837"/>
      <c r="J683" s="509"/>
      <c r="K683" s="509"/>
      <c r="L683" s="509"/>
      <c r="M683" s="838"/>
      <c r="N683" s="837"/>
      <c r="O683" s="509"/>
      <c r="P683" s="509"/>
      <c r="Q683" s="509"/>
      <c r="Z683" s="689"/>
      <c r="AA683" s="689"/>
      <c r="AB683" s="689"/>
      <c r="AC683" s="689"/>
      <c r="AD683" s="689"/>
      <c r="AE683" s="689"/>
      <c r="AF683" s="689"/>
      <c r="AG683" s="689"/>
      <c r="AH683" s="689"/>
      <c r="AI683" s="689"/>
      <c r="AJ683" s="689"/>
      <c r="AK683" s="689"/>
      <c r="AL683" s="689"/>
      <c r="AM683" s="689"/>
      <c r="AN683" s="689"/>
      <c r="AO683" s="689"/>
      <c r="AP683" s="689"/>
      <c r="AQ683" s="689"/>
      <c r="AR683" s="689"/>
      <c r="AS683" s="689"/>
      <c r="AT683" s="689"/>
      <c r="AU683" s="689"/>
      <c r="AV683" s="689"/>
      <c r="AW683" s="689"/>
      <c r="AX683" s="689"/>
      <c r="AY683" s="689"/>
      <c r="AZ683" s="689"/>
      <c r="BA683" s="321"/>
      <c r="BB683" s="372"/>
      <c r="BC683" s="321"/>
      <c r="BD683" s="321"/>
      <c r="BE683" s="321"/>
      <c r="BF683" s="321"/>
      <c r="BG683" s="321"/>
      <c r="BH683" s="321"/>
      <c r="BI683" s="321"/>
      <c r="BJ683" s="321"/>
      <c r="BK683" s="321"/>
      <c r="BL683" s="321"/>
      <c r="BM683" s="321"/>
      <c r="BN683" s="321"/>
      <c r="BO683" s="321"/>
      <c r="BP683" s="321"/>
      <c r="BQ683" s="321"/>
      <c r="BR683" s="321"/>
      <c r="BS683" s="321"/>
      <c r="BT683" s="321"/>
      <c r="BU683" s="321"/>
      <c r="BV683" s="321"/>
      <c r="BW683" s="321"/>
      <c r="BX683" s="321"/>
      <c r="BY683" s="321"/>
      <c r="BZ683" s="321"/>
      <c r="CA683" s="321"/>
      <c r="CB683" s="321"/>
      <c r="CC683" s="321"/>
      <c r="CD683" s="321"/>
      <c r="CE683" s="321"/>
      <c r="CF683" s="321"/>
      <c r="CG683" s="321"/>
      <c r="CH683" s="321"/>
      <c r="CI683" s="321"/>
      <c r="CJ683" s="321"/>
      <c r="CK683" s="321"/>
      <c r="CL683" s="321"/>
      <c r="CM683" s="321"/>
      <c r="CN683" s="321"/>
      <c r="CO683" s="321"/>
      <c r="CP683" s="321"/>
      <c r="CQ683" s="321"/>
      <c r="CR683" s="321"/>
      <c r="CS683" s="321"/>
      <c r="CT683" s="321"/>
      <c r="CU683" s="321"/>
      <c r="CV683" s="321"/>
      <c r="CW683" s="321"/>
      <c r="CX683" s="321"/>
      <c r="CY683" s="321"/>
      <c r="CZ683" s="321"/>
    </row>
    <row r="684" s="416" customFormat="true" ht="25.15" customHeight="true" x14ac:dyDescent="0.2">
      <c r="C684" s="838"/>
      <c r="D684" s="837"/>
      <c r="E684" s="509"/>
      <c r="F684" s="509"/>
      <c r="G684" s="509"/>
      <c r="H684" s="838"/>
      <c r="I684" s="837"/>
      <c r="J684" s="509"/>
      <c r="K684" s="509"/>
      <c r="L684" s="509"/>
      <c r="M684" s="838"/>
      <c r="N684" s="837"/>
      <c r="O684" s="509"/>
      <c r="P684" s="509"/>
      <c r="Q684" s="509"/>
      <c r="Z684" s="689"/>
      <c r="AA684" s="689"/>
      <c r="AB684" s="689"/>
      <c r="AC684" s="689"/>
      <c r="AD684" s="689"/>
      <c r="AE684" s="689"/>
      <c r="AF684" s="689"/>
      <c r="AG684" s="689"/>
      <c r="AH684" s="689"/>
      <c r="AI684" s="689"/>
      <c r="AJ684" s="689"/>
      <c r="AK684" s="689"/>
      <c r="AL684" s="689"/>
      <c r="AM684" s="689"/>
      <c r="AN684" s="689"/>
      <c r="AO684" s="689"/>
      <c r="AP684" s="689"/>
      <c r="AQ684" s="689"/>
      <c r="AR684" s="689"/>
      <c r="AS684" s="689"/>
      <c r="AT684" s="689"/>
      <c r="AU684" s="689"/>
      <c r="AV684" s="689"/>
      <c r="AW684" s="689"/>
      <c r="AX684" s="689"/>
      <c r="AY684" s="689"/>
      <c r="AZ684" s="689"/>
      <c r="BA684" s="321"/>
      <c r="BB684" s="372"/>
      <c r="BC684" s="321"/>
      <c r="BD684" s="321"/>
      <c r="BE684" s="321"/>
      <c r="BF684" s="321"/>
      <c r="BG684" s="321"/>
      <c r="BH684" s="321"/>
      <c r="BI684" s="321"/>
      <c r="BJ684" s="321"/>
      <c r="BK684" s="321"/>
      <c r="BL684" s="321"/>
      <c r="BM684" s="321"/>
      <c r="BN684" s="321"/>
      <c r="BO684" s="321"/>
      <c r="BP684" s="321"/>
      <c r="BQ684" s="321"/>
      <c r="BR684" s="321"/>
      <c r="BS684" s="321"/>
      <c r="BT684" s="321"/>
      <c r="BU684" s="321"/>
      <c r="BV684" s="321"/>
      <c r="BW684" s="321"/>
      <c r="BX684" s="321"/>
      <c r="BY684" s="321"/>
      <c r="BZ684" s="321"/>
      <c r="CA684" s="321"/>
      <c r="CB684" s="321"/>
      <c r="CC684" s="321"/>
      <c r="CD684" s="321"/>
      <c r="CE684" s="321"/>
      <c r="CF684" s="321"/>
      <c r="CG684" s="321"/>
      <c r="CH684" s="321"/>
      <c r="CI684" s="321"/>
      <c r="CJ684" s="321"/>
      <c r="CK684" s="321"/>
      <c r="CL684" s="321"/>
      <c r="CM684" s="321"/>
      <c r="CN684" s="321"/>
      <c r="CO684" s="321"/>
      <c r="CP684" s="321"/>
      <c r="CQ684" s="321"/>
      <c r="CR684" s="321"/>
      <c r="CS684" s="321"/>
      <c r="CT684" s="321"/>
      <c r="CU684" s="321"/>
      <c r="CV684" s="321"/>
      <c r="CW684" s="321"/>
      <c r="CX684" s="321"/>
      <c r="CY684" s="321"/>
      <c r="CZ684" s="321"/>
    </row>
    <row r="685" s="416" customFormat="true" ht="25.15" customHeight="true" x14ac:dyDescent="0.2">
      <c r="C685" s="838"/>
      <c r="D685" s="837"/>
      <c r="E685" s="509"/>
      <c r="F685" s="509"/>
      <c r="G685" s="509"/>
      <c r="H685" s="838"/>
      <c r="I685" s="837"/>
      <c r="J685" s="509"/>
      <c r="K685" s="509"/>
      <c r="L685" s="509"/>
      <c r="M685" s="838"/>
      <c r="N685" s="837"/>
      <c r="O685" s="509"/>
      <c r="P685" s="509"/>
      <c r="Q685" s="509"/>
      <c r="Z685" s="689"/>
      <c r="AA685" s="689"/>
      <c r="AB685" s="689"/>
      <c r="AC685" s="689"/>
      <c r="AD685" s="689"/>
      <c r="AE685" s="689"/>
      <c r="AF685" s="689"/>
      <c r="AG685" s="689"/>
      <c r="AH685" s="689"/>
      <c r="AI685" s="689"/>
      <c r="AJ685" s="689"/>
      <c r="AK685" s="689"/>
      <c r="AL685" s="689"/>
      <c r="AM685" s="689"/>
      <c r="AN685" s="689"/>
      <c r="AO685" s="689"/>
      <c r="AP685" s="689"/>
      <c r="AQ685" s="689"/>
      <c r="AR685" s="689"/>
      <c r="AS685" s="689"/>
      <c r="AT685" s="689"/>
      <c r="AU685" s="689"/>
      <c r="AV685" s="689"/>
      <c r="AW685" s="689"/>
      <c r="AX685" s="689"/>
      <c r="AY685" s="689"/>
      <c r="AZ685" s="689"/>
      <c r="BA685" s="321"/>
      <c r="BB685" s="372"/>
      <c r="BC685" s="321"/>
      <c r="BD685" s="321"/>
      <c r="BE685" s="321"/>
      <c r="BF685" s="321"/>
      <c r="BG685" s="321"/>
      <c r="BH685" s="321"/>
      <c r="BI685" s="321"/>
      <c r="BJ685" s="321"/>
      <c r="BK685" s="321"/>
      <c r="BL685" s="321"/>
      <c r="BM685" s="321"/>
      <c r="BN685" s="321"/>
      <c r="BO685" s="321"/>
      <c r="BP685" s="321"/>
      <c r="BQ685" s="321"/>
      <c r="BR685" s="321"/>
      <c r="BS685" s="321"/>
      <c r="BT685" s="321"/>
      <c r="BU685" s="321"/>
      <c r="BV685" s="321"/>
      <c r="BW685" s="321"/>
      <c r="BX685" s="321"/>
      <c r="BY685" s="321"/>
      <c r="BZ685" s="321"/>
      <c r="CA685" s="321"/>
      <c r="CB685" s="321"/>
      <c r="CC685" s="321"/>
      <c r="CD685" s="321"/>
      <c r="CE685" s="321"/>
      <c r="CF685" s="321"/>
      <c r="CG685" s="321"/>
      <c r="CH685" s="321"/>
      <c r="CI685" s="321"/>
      <c r="CJ685" s="321"/>
      <c r="CK685" s="321"/>
      <c r="CL685" s="321"/>
      <c r="CM685" s="321"/>
      <c r="CN685" s="321"/>
      <c r="CO685" s="321"/>
      <c r="CP685" s="321"/>
      <c r="CQ685" s="321"/>
      <c r="CR685" s="321"/>
      <c r="CS685" s="321"/>
      <c r="CT685" s="321"/>
      <c r="CU685" s="321"/>
      <c r="CV685" s="321"/>
      <c r="CW685" s="321"/>
      <c r="CX685" s="321"/>
      <c r="CY685" s="321"/>
      <c r="CZ685" s="321"/>
    </row>
    <row r="686" s="416" customFormat="true" ht="25.15" customHeight="true" x14ac:dyDescent="0.2">
      <c r="C686" s="838"/>
      <c r="D686" s="837"/>
      <c r="E686" s="509"/>
      <c r="F686" s="509"/>
      <c r="G686" s="509"/>
      <c r="H686" s="838"/>
      <c r="I686" s="837"/>
      <c r="J686" s="509"/>
      <c r="K686" s="509"/>
      <c r="L686" s="509"/>
      <c r="M686" s="838"/>
      <c r="N686" s="837"/>
      <c r="O686" s="509"/>
      <c r="P686" s="509"/>
      <c r="Q686" s="509"/>
      <c r="Z686" s="689"/>
      <c r="AA686" s="689"/>
      <c r="AB686" s="689"/>
      <c r="AC686" s="689"/>
      <c r="AD686" s="689"/>
      <c r="AE686" s="689"/>
      <c r="AF686" s="689"/>
      <c r="AG686" s="689"/>
      <c r="AH686" s="689"/>
      <c r="AI686" s="689"/>
      <c r="AJ686" s="689"/>
      <c r="AK686" s="689"/>
      <c r="AL686" s="689"/>
      <c r="AM686" s="689"/>
      <c r="AN686" s="689"/>
      <c r="AO686" s="689"/>
      <c r="AP686" s="689"/>
      <c r="AQ686" s="689"/>
      <c r="AR686" s="689"/>
      <c r="AS686" s="689"/>
      <c r="AT686" s="689"/>
      <c r="AU686" s="689"/>
      <c r="AV686" s="689"/>
      <c r="AW686" s="689"/>
      <c r="AX686" s="689"/>
      <c r="AY686" s="689"/>
      <c r="AZ686" s="689"/>
      <c r="BA686" s="321"/>
      <c r="BB686" s="372"/>
      <c r="BC686" s="321"/>
      <c r="BD686" s="321"/>
      <c r="BE686" s="321"/>
      <c r="BF686" s="321"/>
      <c r="BG686" s="321"/>
      <c r="BH686" s="321"/>
      <c r="BI686" s="321"/>
      <c r="BJ686" s="321"/>
      <c r="BK686" s="321"/>
      <c r="BL686" s="321"/>
      <c r="BM686" s="321"/>
      <c r="BN686" s="321"/>
      <c r="BO686" s="321"/>
      <c r="BP686" s="321"/>
      <c r="BQ686" s="321"/>
      <c r="BR686" s="321"/>
      <c r="BS686" s="321"/>
      <c r="BT686" s="321"/>
      <c r="BU686" s="321"/>
      <c r="BV686" s="321"/>
      <c r="BW686" s="321"/>
      <c r="BX686" s="321"/>
      <c r="BY686" s="321"/>
      <c r="BZ686" s="321"/>
      <c r="CA686" s="321"/>
      <c r="CB686" s="321"/>
      <c r="CC686" s="321"/>
      <c r="CD686" s="321"/>
      <c r="CE686" s="321"/>
      <c r="CF686" s="321"/>
      <c r="CG686" s="321"/>
      <c r="CH686" s="321"/>
      <c r="CI686" s="321"/>
      <c r="CJ686" s="321"/>
      <c r="CK686" s="321"/>
      <c r="CL686" s="321"/>
      <c r="CM686" s="321"/>
      <c r="CN686" s="321"/>
      <c r="CO686" s="321"/>
      <c r="CP686" s="321"/>
      <c r="CQ686" s="321"/>
      <c r="CR686" s="321"/>
      <c r="CS686" s="321"/>
      <c r="CT686" s="321"/>
      <c r="CU686" s="321"/>
      <c r="CV686" s="321"/>
      <c r="CW686" s="321"/>
      <c r="CX686" s="321"/>
      <c r="CY686" s="321"/>
      <c r="CZ686" s="321"/>
    </row>
    <row r="687" s="416" customFormat="true" ht="25.15" customHeight="true" x14ac:dyDescent="0.2">
      <c r="C687" s="838"/>
      <c r="D687" s="837"/>
      <c r="E687" s="509"/>
      <c r="F687" s="509"/>
      <c r="G687" s="509"/>
      <c r="H687" s="838"/>
      <c r="I687" s="837"/>
      <c r="J687" s="509"/>
      <c r="K687" s="509"/>
      <c r="L687" s="509"/>
      <c r="M687" s="838"/>
      <c r="N687" s="837"/>
      <c r="O687" s="509"/>
      <c r="P687" s="509"/>
      <c r="Q687" s="509"/>
      <c r="Z687" s="689"/>
      <c r="AA687" s="689"/>
      <c r="AB687" s="689"/>
      <c r="AC687" s="689"/>
      <c r="AD687" s="689"/>
      <c r="AE687" s="689"/>
      <c r="AF687" s="689"/>
      <c r="AG687" s="689"/>
      <c r="AH687" s="689"/>
      <c r="AI687" s="689"/>
      <c r="AJ687" s="689"/>
      <c r="AK687" s="689"/>
      <c r="AL687" s="689"/>
      <c r="AM687" s="689"/>
      <c r="AN687" s="689"/>
      <c r="AO687" s="689"/>
      <c r="AP687" s="689"/>
      <c r="AQ687" s="689"/>
      <c r="AR687" s="689"/>
      <c r="AS687" s="689"/>
      <c r="AT687" s="689"/>
      <c r="AU687" s="689"/>
      <c r="AV687" s="689"/>
      <c r="AW687" s="689"/>
      <c r="AX687" s="689"/>
      <c r="AY687" s="689"/>
      <c r="AZ687" s="689"/>
      <c r="BA687" s="321"/>
      <c r="BB687" s="372"/>
      <c r="BC687" s="321"/>
      <c r="BD687" s="321"/>
      <c r="BE687" s="321"/>
      <c r="BF687" s="321"/>
      <c r="BG687" s="321"/>
      <c r="BH687" s="321"/>
      <c r="BI687" s="321"/>
      <c r="BJ687" s="321"/>
      <c r="BK687" s="321"/>
      <c r="BL687" s="321"/>
      <c r="BM687" s="321"/>
      <c r="BN687" s="321"/>
      <c r="BO687" s="321"/>
      <c r="BP687" s="321"/>
      <c r="BQ687" s="321"/>
      <c r="BR687" s="321"/>
      <c r="BS687" s="321"/>
      <c r="BT687" s="321"/>
      <c r="BU687" s="321"/>
      <c r="BV687" s="321"/>
      <c r="BW687" s="321"/>
      <c r="BX687" s="321"/>
      <c r="BY687" s="321"/>
      <c r="BZ687" s="321"/>
      <c r="CA687" s="321"/>
      <c r="CB687" s="321"/>
      <c r="CC687" s="321"/>
      <c r="CD687" s="321"/>
      <c r="CE687" s="321"/>
      <c r="CF687" s="321"/>
      <c r="CG687" s="321"/>
      <c r="CH687" s="321"/>
      <c r="CI687" s="321"/>
      <c r="CJ687" s="321"/>
      <c r="CK687" s="321"/>
      <c r="CL687" s="321"/>
      <c r="CM687" s="321"/>
      <c r="CN687" s="321"/>
      <c r="CO687" s="321"/>
      <c r="CP687" s="321"/>
      <c r="CQ687" s="321"/>
      <c r="CR687" s="321"/>
      <c r="CS687" s="321"/>
      <c r="CT687" s="321"/>
      <c r="CU687" s="321"/>
      <c r="CV687" s="321"/>
      <c r="CW687" s="321"/>
      <c r="CX687" s="321"/>
      <c r="CY687" s="321"/>
      <c r="CZ687" s="321"/>
    </row>
    <row r="688" s="416" customFormat="true" ht="25.15" customHeight="true" x14ac:dyDescent="0.2">
      <c r="C688" s="838"/>
      <c r="D688" s="837"/>
      <c r="E688" s="509"/>
      <c r="F688" s="509"/>
      <c r="G688" s="509"/>
      <c r="H688" s="838"/>
      <c r="I688" s="837"/>
      <c r="J688" s="509"/>
      <c r="K688" s="509"/>
      <c r="L688" s="509"/>
      <c r="M688" s="838"/>
      <c r="N688" s="837"/>
      <c r="O688" s="509"/>
      <c r="P688" s="509"/>
      <c r="Q688" s="509"/>
      <c r="Z688" s="689"/>
      <c r="AA688" s="689"/>
      <c r="AB688" s="689"/>
      <c r="AC688" s="689"/>
      <c r="AD688" s="689"/>
      <c r="AE688" s="689"/>
      <c r="AF688" s="689"/>
      <c r="AG688" s="689"/>
      <c r="AH688" s="689"/>
      <c r="AI688" s="689"/>
      <c r="AJ688" s="689"/>
      <c r="AK688" s="689"/>
      <c r="AL688" s="689"/>
      <c r="AM688" s="689"/>
      <c r="AN688" s="689"/>
      <c r="AO688" s="689"/>
      <c r="AP688" s="689"/>
      <c r="AQ688" s="689"/>
      <c r="AR688" s="689"/>
      <c r="AS688" s="689"/>
      <c r="AT688" s="689"/>
      <c r="AU688" s="689"/>
      <c r="AV688" s="689"/>
      <c r="AW688" s="689"/>
      <c r="AX688" s="689"/>
      <c r="AY688" s="689"/>
      <c r="AZ688" s="689"/>
      <c r="BA688" s="321"/>
      <c r="BB688" s="372"/>
      <c r="BC688" s="321"/>
      <c r="BD688" s="321"/>
      <c r="BE688" s="321"/>
      <c r="BF688" s="321"/>
      <c r="BG688" s="321"/>
      <c r="BH688" s="321"/>
      <c r="BI688" s="321"/>
      <c r="BJ688" s="321"/>
      <c r="BK688" s="321"/>
      <c r="BL688" s="321"/>
      <c r="BM688" s="321"/>
      <c r="BN688" s="321"/>
      <c r="BO688" s="321"/>
      <c r="BP688" s="321"/>
      <c r="BQ688" s="321"/>
      <c r="BR688" s="321"/>
      <c r="BS688" s="321"/>
      <c r="BT688" s="321"/>
      <c r="BU688" s="321"/>
      <c r="BV688" s="321"/>
      <c r="BW688" s="321"/>
      <c r="BX688" s="321"/>
      <c r="BY688" s="321"/>
      <c r="BZ688" s="321"/>
      <c r="CA688" s="321"/>
      <c r="CB688" s="321"/>
      <c r="CC688" s="321"/>
      <c r="CD688" s="321"/>
      <c r="CE688" s="321"/>
      <c r="CF688" s="321"/>
      <c r="CG688" s="321"/>
      <c r="CH688" s="321"/>
      <c r="CI688" s="321"/>
      <c r="CJ688" s="321"/>
      <c r="CK688" s="321"/>
      <c r="CL688" s="321"/>
      <c r="CM688" s="321"/>
      <c r="CN688" s="321"/>
      <c r="CO688" s="321"/>
      <c r="CP688" s="321"/>
      <c r="CQ688" s="321"/>
      <c r="CR688" s="321"/>
      <c r="CS688" s="321"/>
      <c r="CT688" s="321"/>
      <c r="CU688" s="321"/>
      <c r="CV688" s="321"/>
      <c r="CW688" s="321"/>
      <c r="CX688" s="321"/>
      <c r="CY688" s="321"/>
      <c r="CZ688" s="321"/>
    </row>
    <row r="689" s="416" customFormat="true" ht="25.15" customHeight="true" x14ac:dyDescent="0.2">
      <c r="C689" s="838"/>
      <c r="D689" s="837"/>
      <c r="E689" s="509"/>
      <c r="F689" s="509"/>
      <c r="G689" s="509"/>
      <c r="H689" s="838"/>
      <c r="I689" s="837"/>
      <c r="J689" s="509"/>
      <c r="K689" s="509"/>
      <c r="L689" s="509"/>
      <c r="M689" s="838"/>
      <c r="N689" s="837"/>
      <c r="O689" s="509"/>
      <c r="P689" s="509"/>
      <c r="Q689" s="509"/>
      <c r="Z689" s="689"/>
      <c r="AA689" s="689"/>
      <c r="AB689" s="689"/>
      <c r="AC689" s="689"/>
      <c r="AD689" s="689"/>
      <c r="AE689" s="689"/>
      <c r="AF689" s="689"/>
      <c r="AG689" s="689"/>
      <c r="AH689" s="689"/>
      <c r="AI689" s="689"/>
      <c r="AJ689" s="689"/>
      <c r="AK689" s="689"/>
      <c r="AL689" s="689"/>
      <c r="AM689" s="689"/>
      <c r="AN689" s="689"/>
      <c r="AO689" s="689"/>
      <c r="AP689" s="689"/>
      <c r="AQ689" s="689"/>
      <c r="AR689" s="689"/>
      <c r="AS689" s="689"/>
      <c r="AT689" s="689"/>
      <c r="AU689" s="689"/>
      <c r="AV689" s="689"/>
      <c r="AW689" s="689"/>
      <c r="AX689" s="689"/>
      <c r="AY689" s="689"/>
      <c r="AZ689" s="689"/>
      <c r="BA689" s="321"/>
      <c r="BB689" s="372"/>
      <c r="BC689" s="321"/>
      <c r="BD689" s="321"/>
      <c r="BE689" s="321"/>
      <c r="BF689" s="321"/>
      <c r="BG689" s="321"/>
      <c r="BH689" s="321"/>
      <c r="BI689" s="321"/>
      <c r="BJ689" s="321"/>
      <c r="BK689" s="321"/>
      <c r="BL689" s="321"/>
      <c r="BM689" s="321"/>
      <c r="BN689" s="321"/>
      <c r="BO689" s="321"/>
      <c r="BP689" s="321"/>
      <c r="BQ689" s="321"/>
      <c r="BR689" s="321"/>
      <c r="BS689" s="321"/>
      <c r="BT689" s="321"/>
      <c r="BU689" s="321"/>
      <c r="BV689" s="321"/>
      <c r="BW689" s="321"/>
      <c r="BX689" s="321"/>
      <c r="BY689" s="321"/>
      <c r="BZ689" s="321"/>
      <c r="CA689" s="321"/>
      <c r="CB689" s="321"/>
      <c r="CC689" s="321"/>
      <c r="CD689" s="321"/>
      <c r="CE689" s="321"/>
      <c r="CF689" s="321"/>
      <c r="CG689" s="321"/>
      <c r="CH689" s="321"/>
      <c r="CI689" s="321"/>
      <c r="CJ689" s="321"/>
      <c r="CK689" s="321"/>
      <c r="CL689" s="321"/>
      <c r="CM689" s="321"/>
      <c r="CN689" s="321"/>
      <c r="CO689" s="321"/>
      <c r="CP689" s="321"/>
      <c r="CQ689" s="321"/>
      <c r="CR689" s="321"/>
      <c r="CS689" s="321"/>
      <c r="CT689" s="321"/>
      <c r="CU689" s="321"/>
      <c r="CV689" s="321"/>
      <c r="CW689" s="321"/>
      <c r="CX689" s="321"/>
      <c r="CY689" s="321"/>
      <c r="CZ689" s="321"/>
    </row>
    <row r="690" s="416" customFormat="true" ht="25.15" customHeight="true" x14ac:dyDescent="0.2">
      <c r="C690" s="838"/>
      <c r="D690" s="837"/>
      <c r="E690" s="509"/>
      <c r="F690" s="509"/>
      <c r="G690" s="509"/>
      <c r="H690" s="838"/>
      <c r="I690" s="837"/>
      <c r="J690" s="509"/>
      <c r="K690" s="509"/>
      <c r="L690" s="509"/>
      <c r="M690" s="838"/>
      <c r="N690" s="837"/>
      <c r="O690" s="509"/>
      <c r="P690" s="509"/>
      <c r="Q690" s="509"/>
      <c r="Z690" s="689"/>
      <c r="AA690" s="689"/>
      <c r="AB690" s="689"/>
      <c r="AC690" s="689"/>
      <c r="AD690" s="689"/>
      <c r="AE690" s="689"/>
      <c r="AF690" s="689"/>
      <c r="AG690" s="689"/>
      <c r="AH690" s="689"/>
      <c r="AI690" s="689"/>
      <c r="AJ690" s="689"/>
      <c r="AK690" s="689"/>
      <c r="AL690" s="689"/>
      <c r="AM690" s="689"/>
      <c r="AN690" s="689"/>
      <c r="AO690" s="689"/>
      <c r="AP690" s="689"/>
      <c r="AQ690" s="689"/>
      <c r="AR690" s="689"/>
      <c r="AS690" s="689"/>
      <c r="AT690" s="689"/>
      <c r="AU690" s="689"/>
      <c r="AV690" s="689"/>
      <c r="AW690" s="689"/>
      <c r="AX690" s="689"/>
      <c r="AY690" s="689"/>
      <c r="AZ690" s="689"/>
      <c r="BA690" s="321"/>
      <c r="BB690" s="372"/>
      <c r="BC690" s="321"/>
      <c r="BD690" s="321"/>
      <c r="BE690" s="321"/>
      <c r="BF690" s="321"/>
      <c r="BG690" s="321"/>
      <c r="BH690" s="321"/>
      <c r="BI690" s="321"/>
      <c r="BJ690" s="321"/>
      <c r="BK690" s="321"/>
      <c r="BL690" s="321"/>
      <c r="BM690" s="321"/>
      <c r="BN690" s="321"/>
      <c r="BO690" s="321"/>
      <c r="BP690" s="321"/>
      <c r="BQ690" s="321"/>
      <c r="BR690" s="321"/>
      <c r="BS690" s="321"/>
      <c r="BT690" s="321"/>
      <c r="BU690" s="321"/>
      <c r="BV690" s="321"/>
      <c r="BW690" s="321"/>
      <c r="BX690" s="321"/>
      <c r="BY690" s="321"/>
      <c r="BZ690" s="321"/>
      <c r="CA690" s="321"/>
      <c r="CB690" s="321"/>
      <c r="CC690" s="321"/>
      <c r="CD690" s="321"/>
      <c r="CE690" s="321"/>
      <c r="CF690" s="321"/>
      <c r="CG690" s="321"/>
      <c r="CH690" s="321"/>
      <c r="CI690" s="321"/>
      <c r="CJ690" s="321"/>
      <c r="CK690" s="321"/>
      <c r="CL690" s="321"/>
      <c r="CM690" s="321"/>
      <c r="CN690" s="321"/>
      <c r="CO690" s="321"/>
      <c r="CP690" s="321"/>
      <c r="CQ690" s="321"/>
      <c r="CR690" s="321"/>
      <c r="CS690" s="321"/>
      <c r="CT690" s="321"/>
      <c r="CU690" s="321"/>
      <c r="CV690" s="321"/>
      <c r="CW690" s="321"/>
      <c r="CX690" s="321"/>
      <c r="CY690" s="321"/>
      <c r="CZ690" s="321"/>
    </row>
    <row r="691" s="416" customFormat="true" ht="25.15" customHeight="true" x14ac:dyDescent="0.2">
      <c r="C691" s="838"/>
      <c r="D691" s="837"/>
      <c r="E691" s="509"/>
      <c r="F691" s="509"/>
      <c r="G691" s="509"/>
      <c r="H691" s="838"/>
      <c r="I691" s="837"/>
      <c r="J691" s="509"/>
      <c r="K691" s="509"/>
      <c r="L691" s="509"/>
      <c r="M691" s="838"/>
      <c r="N691" s="837"/>
      <c r="O691" s="509"/>
      <c r="P691" s="509"/>
      <c r="Q691" s="509"/>
      <c r="Z691" s="689"/>
      <c r="AA691" s="689"/>
      <c r="AB691" s="689"/>
      <c r="AC691" s="689"/>
      <c r="AD691" s="689"/>
      <c r="AE691" s="689"/>
      <c r="AF691" s="689"/>
      <c r="AG691" s="689"/>
      <c r="AH691" s="689"/>
      <c r="AI691" s="689"/>
      <c r="AJ691" s="689"/>
      <c r="AK691" s="689"/>
      <c r="AL691" s="689"/>
      <c r="AM691" s="689"/>
      <c r="AN691" s="689"/>
      <c r="AO691" s="689"/>
      <c r="AP691" s="689"/>
      <c r="AQ691" s="689"/>
      <c r="AR691" s="689"/>
      <c r="AS691" s="689"/>
      <c r="AT691" s="689"/>
      <c r="AU691" s="689"/>
      <c r="AV691" s="689"/>
      <c r="AW691" s="689"/>
      <c r="AX691" s="689"/>
      <c r="AY691" s="689"/>
      <c r="AZ691" s="689"/>
      <c r="BA691" s="321"/>
      <c r="BB691" s="372"/>
      <c r="BC691" s="321"/>
      <c r="BD691" s="321"/>
      <c r="BE691" s="321"/>
      <c r="BF691" s="321"/>
      <c r="BG691" s="321"/>
      <c r="BH691" s="321"/>
      <c r="BI691" s="321"/>
      <c r="BJ691" s="321"/>
      <c r="BK691" s="321"/>
      <c r="BL691" s="321"/>
      <c r="BM691" s="321"/>
      <c r="BN691" s="321"/>
      <c r="BO691" s="321"/>
      <c r="BP691" s="321"/>
      <c r="BQ691" s="321"/>
      <c r="BR691" s="321"/>
      <c r="BS691" s="321"/>
      <c r="BT691" s="321"/>
      <c r="BU691" s="321"/>
      <c r="BV691" s="321"/>
      <c r="BW691" s="321"/>
      <c r="BX691" s="321"/>
      <c r="BY691" s="321"/>
      <c r="BZ691" s="321"/>
      <c r="CA691" s="321"/>
      <c r="CB691" s="321"/>
      <c r="CC691" s="321"/>
      <c r="CD691" s="321"/>
      <c r="CE691" s="321"/>
      <c r="CF691" s="321"/>
      <c r="CG691" s="321"/>
      <c r="CH691" s="321"/>
      <c r="CI691" s="321"/>
      <c r="CJ691" s="321"/>
      <c r="CK691" s="321"/>
      <c r="CL691" s="321"/>
      <c r="CM691" s="321"/>
      <c r="CN691" s="321"/>
      <c r="CO691" s="321"/>
      <c r="CP691" s="321"/>
      <c r="CQ691" s="321"/>
      <c r="CR691" s="321"/>
      <c r="CS691" s="321"/>
      <c r="CT691" s="321"/>
      <c r="CU691" s="321"/>
      <c r="CV691" s="321"/>
      <c r="CW691" s="321"/>
      <c r="CX691" s="321"/>
      <c r="CY691" s="321"/>
      <c r="CZ691" s="321"/>
    </row>
    <row r="692" s="416" customFormat="true" ht="25.15" customHeight="true" x14ac:dyDescent="0.2">
      <c r="C692" s="838"/>
      <c r="D692" s="837"/>
      <c r="E692" s="509"/>
      <c r="F692" s="509"/>
      <c r="G692" s="509"/>
      <c r="H692" s="838"/>
      <c r="I692" s="837"/>
      <c r="J692" s="509"/>
      <c r="K692" s="509"/>
      <c r="L692" s="509"/>
      <c r="M692" s="838"/>
      <c r="N692" s="837"/>
      <c r="O692" s="509"/>
      <c r="P692" s="509"/>
      <c r="Q692" s="509"/>
      <c r="Z692" s="689"/>
      <c r="AA692" s="689"/>
      <c r="AB692" s="689"/>
      <c r="AC692" s="689"/>
      <c r="AD692" s="689"/>
      <c r="AE692" s="689"/>
      <c r="AF692" s="689"/>
      <c r="AG692" s="689"/>
      <c r="AH692" s="689"/>
      <c r="AI692" s="689"/>
      <c r="AJ692" s="689"/>
      <c r="AK692" s="689"/>
      <c r="AL692" s="689"/>
      <c r="AM692" s="689"/>
      <c r="AN692" s="689"/>
      <c r="AO692" s="689"/>
      <c r="AP692" s="689"/>
      <c r="AQ692" s="689"/>
      <c r="AR692" s="689"/>
      <c r="AS692" s="689"/>
      <c r="AT692" s="689"/>
      <c r="AU692" s="689"/>
      <c r="AV692" s="689"/>
      <c r="AW692" s="689"/>
      <c r="AX692" s="689"/>
      <c r="AY692" s="689"/>
      <c r="AZ692" s="689"/>
      <c r="BA692" s="321"/>
      <c r="BB692" s="372"/>
      <c r="BC692" s="321"/>
      <c r="BD692" s="321"/>
      <c r="BE692" s="321"/>
      <c r="BF692" s="321"/>
      <c r="BG692" s="321"/>
      <c r="BH692" s="321"/>
      <c r="BI692" s="321"/>
      <c r="BJ692" s="321"/>
      <c r="BK692" s="321"/>
      <c r="BL692" s="321"/>
      <c r="BM692" s="321"/>
      <c r="BN692" s="321"/>
      <c r="BO692" s="321"/>
      <c r="BP692" s="321"/>
      <c r="BQ692" s="321"/>
      <c r="BR692" s="321"/>
      <c r="BS692" s="321"/>
      <c r="BT692" s="321"/>
      <c r="BU692" s="321"/>
      <c r="BV692" s="321"/>
      <c r="BW692" s="321"/>
      <c r="BX692" s="321"/>
      <c r="BY692" s="321"/>
      <c r="BZ692" s="321"/>
      <c r="CA692" s="321"/>
      <c r="CB692" s="321"/>
      <c r="CC692" s="321"/>
      <c r="CD692" s="321"/>
      <c r="CE692" s="321"/>
      <c r="CF692" s="321"/>
      <c r="CG692" s="321"/>
      <c r="CH692" s="321"/>
      <c r="CI692" s="321"/>
      <c r="CJ692" s="321"/>
      <c r="CK692" s="321"/>
      <c r="CL692" s="321"/>
      <c r="CM692" s="321"/>
      <c r="CN692" s="321"/>
      <c r="CO692" s="321"/>
      <c r="CP692" s="321"/>
      <c r="CQ692" s="321"/>
      <c r="CR692" s="321"/>
      <c r="CS692" s="321"/>
      <c r="CT692" s="321"/>
      <c r="CU692" s="321"/>
      <c r="CV692" s="321"/>
      <c r="CW692" s="321"/>
      <c r="CX692" s="321"/>
      <c r="CY692" s="321"/>
      <c r="CZ692" s="321"/>
    </row>
    <row r="693" s="416" customFormat="true" ht="25.15" customHeight="true" x14ac:dyDescent="0.2">
      <c r="C693" s="838"/>
      <c r="D693" s="837"/>
      <c r="E693" s="509"/>
      <c r="F693" s="509"/>
      <c r="G693" s="509"/>
      <c r="H693" s="838"/>
      <c r="I693" s="837"/>
      <c r="J693" s="509"/>
      <c r="K693" s="509"/>
      <c r="L693" s="509"/>
      <c r="M693" s="838"/>
      <c r="N693" s="837"/>
      <c r="O693" s="509"/>
      <c r="P693" s="509"/>
      <c r="Q693" s="509"/>
      <c r="Z693" s="689"/>
      <c r="AA693" s="689"/>
      <c r="AB693" s="689"/>
      <c r="AC693" s="689"/>
      <c r="AD693" s="689"/>
      <c r="AE693" s="689"/>
      <c r="AF693" s="689"/>
      <c r="AG693" s="689"/>
      <c r="AH693" s="689"/>
      <c r="AI693" s="689"/>
      <c r="AJ693" s="689"/>
      <c r="AK693" s="689"/>
      <c r="AL693" s="689"/>
      <c r="AM693" s="689"/>
      <c r="AN693" s="689"/>
      <c r="AO693" s="689"/>
      <c r="AP693" s="689"/>
      <c r="AQ693" s="689"/>
      <c r="AR693" s="689"/>
      <c r="AS693" s="689"/>
      <c r="AT693" s="689"/>
      <c r="AU693" s="689"/>
      <c r="AV693" s="689"/>
      <c r="AW693" s="689"/>
      <c r="AX693" s="689"/>
      <c r="AY693" s="689"/>
      <c r="AZ693" s="689"/>
      <c r="BA693" s="321"/>
      <c r="BB693" s="372"/>
      <c r="BC693" s="321"/>
      <c r="BD693" s="321"/>
      <c r="BE693" s="321"/>
      <c r="BF693" s="321"/>
      <c r="BG693" s="321"/>
      <c r="BH693" s="321"/>
      <c r="BI693" s="321"/>
      <c r="BJ693" s="321"/>
      <c r="BK693" s="321"/>
      <c r="BL693" s="321"/>
      <c r="BM693" s="321"/>
      <c r="BN693" s="321"/>
      <c r="BO693" s="321"/>
      <c r="BP693" s="321"/>
      <c r="BQ693" s="321"/>
      <c r="BR693" s="321"/>
      <c r="BS693" s="321"/>
      <c r="BT693" s="321"/>
      <c r="BU693" s="321"/>
      <c r="BV693" s="321"/>
      <c r="BW693" s="321"/>
      <c r="BX693" s="321"/>
      <c r="BY693" s="321"/>
      <c r="BZ693" s="321"/>
      <c r="CA693" s="321"/>
      <c r="CB693" s="321"/>
      <c r="CC693" s="321"/>
      <c r="CD693" s="321"/>
      <c r="CE693" s="321"/>
      <c r="CF693" s="321"/>
      <c r="CG693" s="321"/>
      <c r="CH693" s="321"/>
      <c r="CI693" s="321"/>
      <c r="CJ693" s="321"/>
      <c r="CK693" s="321"/>
      <c r="CL693" s="321"/>
      <c r="CM693" s="321"/>
      <c r="CN693" s="321"/>
      <c r="CO693" s="321"/>
      <c r="CP693" s="321"/>
      <c r="CQ693" s="321"/>
      <c r="CR693" s="321"/>
      <c r="CS693" s="321"/>
      <c r="CT693" s="321"/>
      <c r="CU693" s="321"/>
      <c r="CV693" s="321"/>
      <c r="CW693" s="321"/>
      <c r="CX693" s="321"/>
      <c r="CY693" s="321"/>
      <c r="CZ693" s="321"/>
    </row>
    <row r="694" s="416" customFormat="true" ht="25.15" customHeight="true" x14ac:dyDescent="0.2">
      <c r="C694" s="838"/>
      <c r="D694" s="837"/>
      <c r="E694" s="509"/>
      <c r="F694" s="509"/>
      <c r="G694" s="509"/>
      <c r="H694" s="838"/>
      <c r="I694" s="837"/>
      <c r="J694" s="509"/>
      <c r="K694" s="509"/>
      <c r="L694" s="509"/>
      <c r="M694" s="838"/>
      <c r="N694" s="837"/>
      <c r="O694" s="509"/>
      <c r="P694" s="509"/>
      <c r="Q694" s="509"/>
      <c r="Z694" s="689"/>
      <c r="AA694" s="689"/>
      <c r="AB694" s="689"/>
      <c r="AC694" s="689"/>
      <c r="AD694" s="689"/>
      <c r="AE694" s="689"/>
      <c r="AF694" s="689"/>
      <c r="AG694" s="689"/>
      <c r="AH694" s="689"/>
      <c r="AI694" s="689"/>
      <c r="AJ694" s="689"/>
      <c r="AK694" s="689"/>
      <c r="AL694" s="689"/>
      <c r="AM694" s="689"/>
      <c r="AN694" s="689"/>
      <c r="AO694" s="689"/>
      <c r="AP694" s="689"/>
      <c r="AQ694" s="689"/>
      <c r="AR694" s="689"/>
      <c r="AS694" s="689"/>
      <c r="AT694" s="689"/>
      <c r="AU694" s="689"/>
      <c r="AV694" s="689"/>
      <c r="AW694" s="689"/>
      <c r="AX694" s="689"/>
      <c r="AY694" s="689"/>
      <c r="AZ694" s="689"/>
      <c r="BA694" s="321"/>
      <c r="BB694" s="372"/>
      <c r="BC694" s="321"/>
      <c r="BD694" s="321"/>
      <c r="BE694" s="321"/>
      <c r="BF694" s="321"/>
      <c r="BG694" s="321"/>
      <c r="BH694" s="321"/>
      <c r="BI694" s="321"/>
      <c r="BJ694" s="321"/>
      <c r="BK694" s="321"/>
      <c r="BL694" s="321"/>
      <c r="BM694" s="321"/>
      <c r="BN694" s="321"/>
      <c r="BO694" s="321"/>
      <c r="BP694" s="321"/>
      <c r="BQ694" s="321"/>
      <c r="BR694" s="321"/>
      <c r="BS694" s="321"/>
      <c r="BT694" s="321"/>
      <c r="BU694" s="321"/>
      <c r="BV694" s="321"/>
      <c r="BW694" s="321"/>
      <c r="BX694" s="321"/>
      <c r="BY694" s="321"/>
      <c r="BZ694" s="321"/>
      <c r="CA694" s="321"/>
      <c r="CB694" s="321"/>
      <c r="CC694" s="321"/>
      <c r="CD694" s="321"/>
      <c r="CE694" s="321"/>
      <c r="CF694" s="321"/>
      <c r="CG694" s="321"/>
      <c r="CH694" s="321"/>
      <c r="CI694" s="321"/>
      <c r="CJ694" s="321"/>
      <c r="CK694" s="321"/>
      <c r="CL694" s="321"/>
      <c r="CM694" s="321"/>
      <c r="CN694" s="321"/>
      <c r="CO694" s="321"/>
      <c r="CP694" s="321"/>
      <c r="CQ694" s="321"/>
      <c r="CR694" s="321"/>
      <c r="CS694" s="321"/>
      <c r="CT694" s="321"/>
      <c r="CU694" s="321"/>
      <c r="CV694" s="321"/>
      <c r="CW694" s="321"/>
      <c r="CX694" s="321"/>
      <c r="CY694" s="321"/>
      <c r="CZ694" s="321"/>
    </row>
    <row r="695" s="416" customFormat="true" ht="25.15" customHeight="true" x14ac:dyDescent="0.2">
      <c r="C695" s="838"/>
      <c r="D695" s="837"/>
      <c r="E695" s="509"/>
      <c r="F695" s="509"/>
      <c r="G695" s="509"/>
      <c r="H695" s="838"/>
      <c r="I695" s="837"/>
      <c r="J695" s="509"/>
      <c r="K695" s="509"/>
      <c r="L695" s="509"/>
      <c r="M695" s="838"/>
      <c r="N695" s="837"/>
      <c r="O695" s="509"/>
      <c r="P695" s="509"/>
      <c r="Q695" s="509"/>
      <c r="Z695" s="689"/>
      <c r="AA695" s="689"/>
      <c r="AB695" s="689"/>
      <c r="AC695" s="689"/>
      <c r="AD695" s="689"/>
      <c r="AE695" s="689"/>
      <c r="AF695" s="689"/>
      <c r="AG695" s="689"/>
      <c r="AH695" s="689"/>
      <c r="AI695" s="689"/>
      <c r="AJ695" s="689"/>
      <c r="AK695" s="689"/>
      <c r="AL695" s="689"/>
      <c r="AM695" s="689"/>
      <c r="AN695" s="689"/>
      <c r="AO695" s="689"/>
      <c r="AP695" s="689"/>
      <c r="AQ695" s="689"/>
      <c r="AR695" s="689"/>
      <c r="AS695" s="689"/>
      <c r="AT695" s="689"/>
      <c r="AU695" s="689"/>
      <c r="AV695" s="689"/>
      <c r="AW695" s="689"/>
      <c r="AX695" s="689"/>
      <c r="AY695" s="689"/>
      <c r="AZ695" s="689"/>
      <c r="BA695" s="321"/>
      <c r="BB695" s="372"/>
      <c r="BC695" s="321"/>
      <c r="BD695" s="321"/>
      <c r="BE695" s="321"/>
      <c r="BF695" s="321"/>
      <c r="BG695" s="321"/>
      <c r="BH695" s="321"/>
      <c r="BI695" s="321"/>
      <c r="BJ695" s="321"/>
      <c r="BK695" s="321"/>
      <c r="BL695" s="321"/>
      <c r="BM695" s="321"/>
      <c r="BN695" s="321"/>
      <c r="BO695" s="321"/>
      <c r="BP695" s="321"/>
      <c r="BQ695" s="321"/>
      <c r="BR695" s="321"/>
      <c r="BS695" s="321"/>
      <c r="BT695" s="321"/>
      <c r="BU695" s="321"/>
      <c r="BV695" s="321"/>
      <c r="BW695" s="321"/>
      <c r="BX695" s="321"/>
      <c r="BY695" s="321"/>
      <c r="BZ695" s="321"/>
      <c r="CA695" s="321"/>
      <c r="CB695" s="321"/>
      <c r="CC695" s="321"/>
      <c r="CD695" s="321"/>
      <c r="CE695" s="321"/>
      <c r="CF695" s="321"/>
      <c r="CG695" s="321"/>
      <c r="CH695" s="321"/>
      <c r="CI695" s="321"/>
      <c r="CJ695" s="321"/>
      <c r="CK695" s="321"/>
      <c r="CL695" s="321"/>
      <c r="CM695" s="321"/>
      <c r="CN695" s="321"/>
      <c r="CO695" s="321"/>
      <c r="CP695" s="321"/>
      <c r="CQ695" s="321"/>
      <c r="CR695" s="321"/>
      <c r="CS695" s="321"/>
      <c r="CT695" s="321"/>
      <c r="CU695" s="321"/>
      <c r="CV695" s="321"/>
      <c r="CW695" s="321"/>
      <c r="CX695" s="321"/>
      <c r="CY695" s="321"/>
      <c r="CZ695" s="321"/>
    </row>
    <row r="696" s="416" customFormat="true" ht="25.15" customHeight="true" x14ac:dyDescent="0.2">
      <c r="C696" s="838"/>
      <c r="D696" s="837"/>
      <c r="E696" s="509"/>
      <c r="F696" s="509"/>
      <c r="G696" s="509"/>
      <c r="H696" s="838"/>
      <c r="I696" s="837"/>
      <c r="J696" s="509"/>
      <c r="K696" s="509"/>
      <c r="L696" s="509"/>
      <c r="M696" s="838"/>
      <c r="N696" s="837"/>
      <c r="O696" s="509"/>
      <c r="P696" s="509"/>
      <c r="Q696" s="509"/>
      <c r="Z696" s="689"/>
      <c r="AA696" s="689"/>
      <c r="AB696" s="689"/>
      <c r="AC696" s="689"/>
      <c r="AD696" s="689"/>
      <c r="AE696" s="689"/>
      <c r="AF696" s="689"/>
      <c r="AG696" s="689"/>
      <c r="AH696" s="689"/>
      <c r="AI696" s="689"/>
      <c r="AJ696" s="689"/>
      <c r="AK696" s="689"/>
      <c r="AL696" s="689"/>
      <c r="AM696" s="689"/>
      <c r="AN696" s="689"/>
      <c r="AO696" s="689"/>
      <c r="AP696" s="689"/>
      <c r="AQ696" s="689"/>
      <c r="AR696" s="689"/>
      <c r="AS696" s="689"/>
      <c r="AT696" s="689"/>
      <c r="AU696" s="689"/>
      <c r="AV696" s="689"/>
      <c r="AW696" s="689"/>
      <c r="AX696" s="689"/>
      <c r="AY696" s="689"/>
      <c r="AZ696" s="689"/>
      <c r="BA696" s="321"/>
      <c r="BB696" s="372"/>
      <c r="BC696" s="321"/>
      <c r="BD696" s="321"/>
      <c r="BE696" s="321"/>
      <c r="BF696" s="321"/>
      <c r="BG696" s="321"/>
      <c r="BH696" s="321"/>
      <c r="BI696" s="321"/>
      <c r="BJ696" s="321"/>
      <c r="BK696" s="321"/>
      <c r="BL696" s="321"/>
      <c r="BM696" s="321"/>
      <c r="BN696" s="321"/>
      <c r="BO696" s="321"/>
      <c r="BP696" s="321"/>
      <c r="BQ696" s="321"/>
      <c r="BR696" s="321"/>
      <c r="BS696" s="321"/>
      <c r="BT696" s="321"/>
      <c r="BU696" s="321"/>
      <c r="BV696" s="321"/>
      <c r="BW696" s="321"/>
      <c r="BX696" s="321"/>
      <c r="BY696" s="321"/>
      <c r="BZ696" s="321"/>
      <c r="CA696" s="321"/>
      <c r="CB696" s="321"/>
      <c r="CC696" s="321"/>
      <c r="CD696" s="321"/>
      <c r="CE696" s="321"/>
      <c r="CF696" s="321"/>
      <c r="CG696" s="321"/>
      <c r="CH696" s="321"/>
      <c r="CI696" s="321"/>
      <c r="CJ696" s="321"/>
      <c r="CK696" s="321"/>
      <c r="CL696" s="321"/>
      <c r="CM696" s="321"/>
      <c r="CN696" s="321"/>
      <c r="CO696" s="321"/>
      <c r="CP696" s="321"/>
      <c r="CQ696" s="321"/>
      <c r="CR696" s="321"/>
      <c r="CS696" s="321"/>
      <c r="CT696" s="321"/>
      <c r="CU696" s="321"/>
      <c r="CV696" s="321"/>
      <c r="CW696" s="321"/>
      <c r="CX696" s="321"/>
      <c r="CY696" s="321"/>
      <c r="CZ696" s="321"/>
    </row>
    <row r="697" s="416" customFormat="true" ht="25.15" customHeight="true" x14ac:dyDescent="0.2">
      <c r="C697" s="838"/>
      <c r="D697" s="837"/>
      <c r="E697" s="509"/>
      <c r="F697" s="509"/>
      <c r="G697" s="509"/>
      <c r="H697" s="838"/>
      <c r="I697" s="837"/>
      <c r="J697" s="509"/>
      <c r="K697" s="509"/>
      <c r="L697" s="509"/>
      <c r="M697" s="838"/>
      <c r="N697" s="837"/>
      <c r="O697" s="509"/>
      <c r="P697" s="509"/>
      <c r="Q697" s="509"/>
      <c r="Z697" s="689"/>
      <c r="AA697" s="689"/>
      <c r="AB697" s="689"/>
      <c r="AC697" s="689"/>
      <c r="AD697" s="689"/>
      <c r="AE697" s="689"/>
      <c r="AF697" s="689"/>
      <c r="AG697" s="689"/>
      <c r="AH697" s="689"/>
      <c r="AI697" s="689"/>
      <c r="AJ697" s="689"/>
      <c r="AK697" s="689"/>
      <c r="AL697" s="689"/>
      <c r="AM697" s="689"/>
      <c r="AN697" s="689"/>
      <c r="AO697" s="689"/>
      <c r="AP697" s="689"/>
      <c r="AQ697" s="689"/>
      <c r="AR697" s="689"/>
      <c r="AS697" s="689"/>
      <c r="AT697" s="689"/>
      <c r="AU697" s="689"/>
      <c r="AV697" s="689"/>
      <c r="AW697" s="689"/>
      <c r="AX697" s="689"/>
      <c r="AY697" s="689"/>
      <c r="AZ697" s="689"/>
      <c r="BA697" s="321"/>
      <c r="BB697" s="372"/>
      <c r="BC697" s="321"/>
      <c r="BD697" s="321"/>
      <c r="BE697" s="321"/>
      <c r="BF697" s="321"/>
      <c r="BG697" s="321"/>
      <c r="BH697" s="321"/>
      <c r="BI697" s="321"/>
      <c r="BJ697" s="321"/>
      <c r="BK697" s="321"/>
      <c r="BL697" s="321"/>
      <c r="BM697" s="321"/>
      <c r="BN697" s="321"/>
      <c r="BO697" s="321"/>
      <c r="BP697" s="321"/>
      <c r="BQ697" s="321"/>
      <c r="BR697" s="321"/>
      <c r="BS697" s="321"/>
      <c r="BT697" s="321"/>
      <c r="BU697" s="321"/>
      <c r="BV697" s="321"/>
      <c r="BW697" s="321"/>
      <c r="BX697" s="321"/>
      <c r="BY697" s="321"/>
      <c r="BZ697" s="321"/>
      <c r="CA697" s="321"/>
      <c r="CB697" s="321"/>
      <c r="CC697" s="321"/>
      <c r="CD697" s="321"/>
      <c r="CE697" s="321"/>
      <c r="CF697" s="321"/>
      <c r="CG697" s="321"/>
      <c r="CH697" s="321"/>
      <c r="CI697" s="321"/>
      <c r="CJ697" s="321"/>
      <c r="CK697" s="321"/>
      <c r="CL697" s="321"/>
      <c r="CM697" s="321"/>
      <c r="CN697" s="321"/>
      <c r="CO697" s="321"/>
      <c r="CP697" s="321"/>
      <c r="CQ697" s="321"/>
      <c r="CR697" s="321"/>
      <c r="CS697" s="321"/>
      <c r="CT697" s="321"/>
      <c r="CU697" s="321"/>
      <c r="CV697" s="321"/>
      <c r="CW697" s="321"/>
      <c r="CX697" s="321"/>
      <c r="CY697" s="321"/>
      <c r="CZ697" s="321"/>
    </row>
    <row r="698" s="416" customFormat="true" ht="25.15" customHeight="true" x14ac:dyDescent="0.2">
      <c r="C698" s="838"/>
      <c r="D698" s="837"/>
      <c r="E698" s="509"/>
      <c r="F698" s="509"/>
      <c r="G698" s="509"/>
      <c r="H698" s="838"/>
      <c r="I698" s="837"/>
      <c r="J698" s="509"/>
      <c r="K698" s="509"/>
      <c r="L698" s="509"/>
      <c r="M698" s="838"/>
      <c r="N698" s="837"/>
      <c r="O698" s="509"/>
      <c r="P698" s="509"/>
      <c r="Q698" s="509"/>
      <c r="Z698" s="689"/>
      <c r="AA698" s="689"/>
      <c r="AB698" s="689"/>
      <c r="AC698" s="689"/>
      <c r="AD698" s="689"/>
      <c r="AE698" s="689"/>
      <c r="AF698" s="689"/>
      <c r="AG698" s="689"/>
      <c r="AH698" s="689"/>
      <c r="AI698" s="689"/>
      <c r="AJ698" s="689"/>
      <c r="AK698" s="689"/>
      <c r="AL698" s="689"/>
      <c r="AM698" s="689"/>
      <c r="AN698" s="689"/>
      <c r="AO698" s="689"/>
      <c r="AP698" s="689"/>
      <c r="AQ698" s="689"/>
      <c r="AR698" s="689"/>
      <c r="AS698" s="689"/>
      <c r="AT698" s="689"/>
      <c r="AU698" s="689"/>
      <c r="AV698" s="689"/>
      <c r="AW698" s="689"/>
      <c r="AX698" s="689"/>
      <c r="AY698" s="689"/>
      <c r="AZ698" s="689"/>
      <c r="BA698" s="321"/>
      <c r="BB698" s="372"/>
      <c r="BC698" s="321"/>
      <c r="BD698" s="321"/>
      <c r="BE698" s="321"/>
      <c r="BF698" s="321"/>
      <c r="BG698" s="321"/>
      <c r="BH698" s="321"/>
      <c r="BI698" s="321"/>
      <c r="BJ698" s="321"/>
      <c r="BK698" s="321"/>
      <c r="BL698" s="321"/>
      <c r="BM698" s="321"/>
      <c r="BN698" s="321"/>
      <c r="BO698" s="321"/>
      <c r="BP698" s="321"/>
      <c r="BQ698" s="321"/>
      <c r="BR698" s="321"/>
      <c r="BS698" s="321"/>
      <c r="BT698" s="321"/>
      <c r="BU698" s="321"/>
      <c r="BV698" s="321"/>
      <c r="BW698" s="321"/>
      <c r="BX698" s="321"/>
      <c r="BY698" s="321"/>
      <c r="BZ698" s="321"/>
      <c r="CA698" s="321"/>
      <c r="CB698" s="321"/>
      <c r="CC698" s="321"/>
      <c r="CD698" s="321"/>
      <c r="CE698" s="321"/>
      <c r="CF698" s="321"/>
      <c r="CG698" s="321"/>
      <c r="CH698" s="321"/>
      <c r="CI698" s="321"/>
      <c r="CJ698" s="321"/>
      <c r="CK698" s="321"/>
      <c r="CL698" s="321"/>
      <c r="CM698" s="321"/>
      <c r="CN698" s="321"/>
      <c r="CO698" s="321"/>
      <c r="CP698" s="321"/>
      <c r="CQ698" s="321"/>
      <c r="CR698" s="321"/>
      <c r="CS698" s="321"/>
      <c r="CT698" s="321"/>
      <c r="CU698" s="321"/>
      <c r="CV698" s="321"/>
      <c r="CW698" s="321"/>
      <c r="CX698" s="321"/>
      <c r="CY698" s="321"/>
      <c r="CZ698" s="321"/>
    </row>
    <row r="699" s="416" customFormat="true" ht="25.15" customHeight="true" x14ac:dyDescent="0.2">
      <c r="C699" s="838"/>
      <c r="D699" s="837"/>
      <c r="E699" s="509"/>
      <c r="F699" s="509"/>
      <c r="G699" s="509"/>
      <c r="H699" s="838"/>
      <c r="I699" s="837"/>
      <c r="J699" s="509"/>
      <c r="K699" s="509"/>
      <c r="L699" s="509"/>
      <c r="M699" s="838"/>
      <c r="N699" s="837"/>
      <c r="O699" s="509"/>
      <c r="P699" s="509"/>
      <c r="Q699" s="509"/>
      <c r="Z699" s="689"/>
      <c r="AA699" s="689"/>
      <c r="AB699" s="689"/>
      <c r="AC699" s="689"/>
      <c r="AD699" s="689"/>
      <c r="AE699" s="689"/>
      <c r="AF699" s="689"/>
      <c r="AG699" s="689"/>
      <c r="AH699" s="689"/>
      <c r="AI699" s="689"/>
      <c r="AJ699" s="689"/>
      <c r="AK699" s="689"/>
      <c r="AL699" s="689"/>
      <c r="AM699" s="689"/>
      <c r="AN699" s="689"/>
      <c r="AO699" s="689"/>
      <c r="AP699" s="689"/>
      <c r="AQ699" s="689"/>
      <c r="AR699" s="689"/>
      <c r="AS699" s="689"/>
      <c r="AT699" s="689"/>
      <c r="AU699" s="689"/>
      <c r="AV699" s="689"/>
      <c r="AW699" s="689"/>
      <c r="AX699" s="689"/>
      <c r="AY699" s="689"/>
      <c r="AZ699" s="689"/>
      <c r="BA699" s="321"/>
      <c r="BB699" s="372"/>
      <c r="BC699" s="321"/>
      <c r="BD699" s="321"/>
      <c r="BE699" s="321"/>
      <c r="BF699" s="321"/>
      <c r="BG699" s="321"/>
      <c r="BH699" s="321"/>
      <c r="BI699" s="321"/>
      <c r="BJ699" s="321"/>
      <c r="BK699" s="321"/>
      <c r="BL699" s="321"/>
      <c r="BM699" s="321"/>
      <c r="BN699" s="321"/>
      <c r="BO699" s="321"/>
      <c r="BP699" s="321"/>
      <c r="BQ699" s="321"/>
      <c r="BR699" s="321"/>
      <c r="BS699" s="321"/>
      <c r="BT699" s="321"/>
      <c r="BU699" s="321"/>
      <c r="BV699" s="321"/>
      <c r="BW699" s="321"/>
      <c r="BX699" s="321"/>
      <c r="BY699" s="321"/>
      <c r="BZ699" s="321"/>
      <c r="CA699" s="321"/>
      <c r="CB699" s="321"/>
      <c r="CC699" s="321"/>
      <c r="CD699" s="321"/>
      <c r="CE699" s="321"/>
      <c r="CF699" s="321"/>
      <c r="CG699" s="321"/>
      <c r="CH699" s="321"/>
      <c r="CI699" s="321"/>
      <c r="CJ699" s="321"/>
      <c r="CK699" s="321"/>
      <c r="CL699" s="321"/>
      <c r="CM699" s="321"/>
      <c r="CN699" s="321"/>
      <c r="CO699" s="321"/>
      <c r="CP699" s="321"/>
      <c r="CQ699" s="321"/>
      <c r="CR699" s="321"/>
      <c r="CS699" s="321"/>
      <c r="CT699" s="321"/>
      <c r="CU699" s="321"/>
      <c r="CV699" s="321"/>
      <c r="CW699" s="321"/>
      <c r="CX699" s="321"/>
      <c r="CY699" s="321"/>
      <c r="CZ699" s="321"/>
    </row>
    <row r="700" s="416" customFormat="true" ht="25.15" customHeight="true" x14ac:dyDescent="0.2">
      <c r="C700" s="838"/>
      <c r="D700" s="837"/>
      <c r="E700" s="509"/>
      <c r="F700" s="509"/>
      <c r="G700" s="509"/>
      <c r="H700" s="838"/>
      <c r="I700" s="837"/>
      <c r="J700" s="509"/>
      <c r="K700" s="509"/>
      <c r="L700" s="509"/>
      <c r="M700" s="838"/>
      <c r="N700" s="837"/>
      <c r="O700" s="509"/>
      <c r="P700" s="509"/>
      <c r="Q700" s="509"/>
      <c r="Z700" s="689"/>
      <c r="AA700" s="689"/>
      <c r="AB700" s="689"/>
      <c r="AC700" s="689"/>
      <c r="AD700" s="689"/>
      <c r="AE700" s="689"/>
      <c r="AF700" s="689"/>
      <c r="AG700" s="689"/>
      <c r="AH700" s="689"/>
      <c r="AI700" s="689"/>
      <c r="AJ700" s="689"/>
      <c r="AK700" s="689"/>
      <c r="AL700" s="689"/>
      <c r="AM700" s="689"/>
      <c r="AN700" s="689"/>
      <c r="AO700" s="689"/>
      <c r="AP700" s="689"/>
      <c r="AQ700" s="689"/>
      <c r="AR700" s="689"/>
      <c r="AS700" s="689"/>
      <c r="AT700" s="689"/>
      <c r="AU700" s="689"/>
      <c r="AV700" s="689"/>
      <c r="AW700" s="689"/>
      <c r="AX700" s="689"/>
      <c r="AY700" s="689"/>
      <c r="AZ700" s="689"/>
      <c r="BA700" s="321"/>
      <c r="BB700" s="372"/>
      <c r="BC700" s="321"/>
      <c r="BD700" s="321"/>
      <c r="BE700" s="321"/>
      <c r="BF700" s="321"/>
      <c r="BG700" s="321"/>
      <c r="BH700" s="321"/>
      <c r="BI700" s="321"/>
      <c r="BJ700" s="321"/>
      <c r="BK700" s="321"/>
      <c r="BL700" s="321"/>
      <c r="BM700" s="321"/>
      <c r="BN700" s="321"/>
      <c r="BO700" s="321"/>
      <c r="BP700" s="321"/>
      <c r="BQ700" s="321"/>
      <c r="BR700" s="321"/>
      <c r="BS700" s="321"/>
      <c r="BT700" s="321"/>
      <c r="BU700" s="321"/>
      <c r="BV700" s="321"/>
      <c r="BW700" s="321"/>
      <c r="BX700" s="321"/>
      <c r="BY700" s="321"/>
      <c r="BZ700" s="321"/>
      <c r="CA700" s="321"/>
      <c r="CB700" s="321"/>
      <c r="CC700" s="321"/>
      <c r="CD700" s="321"/>
      <c r="CE700" s="321"/>
      <c r="CF700" s="321"/>
      <c r="CG700" s="321"/>
      <c r="CH700" s="321"/>
      <c r="CI700" s="321"/>
      <c r="CJ700" s="321"/>
      <c r="CK700" s="321"/>
      <c r="CL700" s="321"/>
      <c r="CM700" s="321"/>
      <c r="CN700" s="321"/>
      <c r="CO700" s="321"/>
      <c r="CP700" s="321"/>
      <c r="CQ700" s="321"/>
      <c r="CR700" s="321"/>
      <c r="CS700" s="321"/>
      <c r="CT700" s="321"/>
      <c r="CU700" s="321"/>
      <c r="CV700" s="321"/>
      <c r="CW700" s="321"/>
      <c r="CX700" s="321"/>
      <c r="CY700" s="321"/>
      <c r="CZ700" s="321"/>
    </row>
    <row r="701" ht="25.15" customHeight="true" x14ac:dyDescent="0.2">
      <c r="C701" s="837"/>
      <c r="D701" s="837"/>
      <c r="E701" s="525"/>
      <c r="F701" s="525"/>
      <c r="G701" s="525"/>
      <c r="H701" s="837"/>
      <c r="I701" s="837"/>
      <c r="J701" s="525"/>
      <c r="K701" s="525"/>
      <c r="L701" s="525"/>
      <c r="M701" s="837"/>
      <c r="N701" s="837"/>
      <c r="O701" s="525"/>
      <c r="P701" s="525"/>
      <c r="Q701" s="525"/>
      <c r="BA701" s="321"/>
      <c r="BB701" s="372"/>
      <c r="BC701" s="321"/>
      <c r="BD701" s="321"/>
      <c r="BE701" s="321"/>
      <c r="BF701" s="321"/>
      <c r="BG701" s="321"/>
      <c r="BH701" s="321"/>
      <c r="BI701" s="321"/>
      <c r="BJ701" s="321"/>
      <c r="BK701" s="321"/>
      <c r="BL701" s="321"/>
      <c r="BM701" s="321"/>
      <c r="BN701" s="321"/>
      <c r="BO701" s="321"/>
      <c r="BP701" s="321"/>
      <c r="BQ701" s="321"/>
      <c r="BR701" s="321"/>
      <c r="BS701" s="321"/>
      <c r="BT701" s="321"/>
      <c r="BU701" s="321"/>
      <c r="BV701" s="321"/>
      <c r="BW701" s="321"/>
      <c r="BX701" s="321"/>
      <c r="BY701" s="321"/>
      <c r="BZ701" s="321"/>
      <c r="CA701" s="321"/>
      <c r="CB701" s="321"/>
      <c r="CC701" s="321"/>
      <c r="CD701" s="321"/>
      <c r="CE701" s="321"/>
      <c r="CF701" s="321"/>
      <c r="CG701" s="321"/>
      <c r="CH701" s="321"/>
      <c r="CI701" s="321"/>
      <c r="CJ701" s="321"/>
      <c r="CK701" s="321"/>
      <c r="CL701" s="321"/>
      <c r="CM701" s="321"/>
      <c r="CN701" s="321"/>
      <c r="CO701" s="321"/>
      <c r="CP701" s="321"/>
      <c r="CQ701" s="321"/>
      <c r="CR701" s="321"/>
      <c r="CS701" s="321"/>
      <c r="CT701" s="321"/>
      <c r="CU701" s="321"/>
      <c r="CV701" s="321"/>
      <c r="CW701" s="321"/>
      <c r="CX701" s="321"/>
      <c r="CY701" s="321"/>
      <c r="CZ701" s="321"/>
    </row>
    <row r="702" ht="25.15" customHeight="true" x14ac:dyDescent="0.2">
      <c r="C702" s="837"/>
      <c r="D702" s="837"/>
      <c r="E702" s="525"/>
      <c r="F702" s="525"/>
      <c r="G702" s="525"/>
      <c r="H702" s="837"/>
      <c r="I702" s="837"/>
      <c r="J702" s="525"/>
      <c r="K702" s="525"/>
      <c r="L702" s="525"/>
      <c r="M702" s="837"/>
      <c r="N702" s="837"/>
      <c r="O702" s="525"/>
      <c r="P702" s="525"/>
      <c r="Q702" s="525"/>
      <c r="BA702" s="321"/>
      <c r="BB702" s="372"/>
      <c r="BC702" s="321"/>
      <c r="BD702" s="321"/>
      <c r="BE702" s="321"/>
      <c r="BF702" s="321"/>
      <c r="BG702" s="321"/>
      <c r="BH702" s="321"/>
      <c r="BI702" s="321"/>
      <c r="BJ702" s="321"/>
      <c r="BK702" s="321"/>
      <c r="BL702" s="321"/>
      <c r="BM702" s="321"/>
      <c r="BN702" s="321"/>
      <c r="BO702" s="321"/>
      <c r="BP702" s="321"/>
      <c r="BQ702" s="321"/>
      <c r="BR702" s="321"/>
      <c r="BS702" s="321"/>
      <c r="BT702" s="321"/>
      <c r="BU702" s="321"/>
      <c r="BV702" s="321"/>
      <c r="BW702" s="321"/>
      <c r="BX702" s="321"/>
      <c r="BY702" s="321"/>
      <c r="BZ702" s="321"/>
      <c r="CA702" s="321"/>
      <c r="CB702" s="321"/>
      <c r="CC702" s="321"/>
      <c r="CD702" s="321"/>
      <c r="CE702" s="321"/>
      <c r="CF702" s="321"/>
      <c r="CG702" s="321"/>
      <c r="CH702" s="321"/>
      <c r="CI702" s="321"/>
      <c r="CJ702" s="321"/>
      <c r="CK702" s="321"/>
      <c r="CL702" s="321"/>
      <c r="CM702" s="321"/>
      <c r="CN702" s="321"/>
      <c r="CO702" s="321"/>
      <c r="CP702" s="321"/>
      <c r="CQ702" s="321"/>
      <c r="CR702" s="321"/>
      <c r="CS702" s="321"/>
      <c r="CT702" s="321"/>
      <c r="CU702" s="321"/>
      <c r="CV702" s="321"/>
      <c r="CW702" s="321"/>
      <c r="CX702" s="321"/>
      <c r="CY702" s="321"/>
      <c r="CZ702" s="321"/>
    </row>
    <row r="703" ht="25.15" customHeight="true" x14ac:dyDescent="0.2">
      <c r="C703" s="837"/>
      <c r="D703" s="837"/>
      <c r="E703" s="525"/>
      <c r="F703" s="525"/>
      <c r="G703" s="525"/>
      <c r="H703" s="837"/>
      <c r="I703" s="837"/>
      <c r="J703" s="525"/>
      <c r="K703" s="525"/>
      <c r="L703" s="525"/>
      <c r="M703" s="837"/>
      <c r="N703" s="837"/>
      <c r="O703" s="525"/>
      <c r="P703" s="525"/>
      <c r="Q703" s="525"/>
      <c r="BA703" s="321"/>
      <c r="BB703" s="372"/>
      <c r="BC703" s="321"/>
      <c r="BD703" s="321"/>
      <c r="BE703" s="321"/>
      <c r="BF703" s="321"/>
      <c r="BG703" s="321"/>
      <c r="BH703" s="321"/>
      <c r="BI703" s="321"/>
      <c r="BJ703" s="321"/>
      <c r="BK703" s="321"/>
      <c r="BL703" s="321"/>
      <c r="BM703" s="321"/>
      <c r="BN703" s="321"/>
      <c r="BO703" s="321"/>
      <c r="BP703" s="321"/>
      <c r="BQ703" s="321"/>
      <c r="BR703" s="321"/>
      <c r="BS703" s="321"/>
      <c r="BT703" s="321"/>
      <c r="BU703" s="321"/>
      <c r="BV703" s="321"/>
      <c r="BW703" s="321"/>
      <c r="BX703" s="321"/>
      <c r="BY703" s="321"/>
      <c r="BZ703" s="321"/>
      <c r="CA703" s="321"/>
      <c r="CB703" s="321"/>
      <c r="CC703" s="321"/>
      <c r="CD703" s="321"/>
      <c r="CE703" s="321"/>
      <c r="CF703" s="321"/>
      <c r="CG703" s="321"/>
      <c r="CH703" s="321"/>
      <c r="CI703" s="321"/>
      <c r="CJ703" s="321"/>
      <c r="CK703" s="321"/>
      <c r="CL703" s="321"/>
      <c r="CM703" s="321"/>
      <c r="CN703" s="321"/>
      <c r="CO703" s="321"/>
      <c r="CP703" s="321"/>
      <c r="CQ703" s="321"/>
      <c r="CR703" s="321"/>
      <c r="CS703" s="321"/>
      <c r="CT703" s="321"/>
      <c r="CU703" s="321"/>
      <c r="CV703" s="321"/>
      <c r="CW703" s="321"/>
      <c r="CX703" s="321"/>
      <c r="CY703" s="321"/>
      <c r="CZ703" s="321"/>
    </row>
    <row r="704" ht="25.15" customHeight="true" x14ac:dyDescent="0.2">
      <c r="C704" s="837"/>
      <c r="D704" s="837"/>
      <c r="E704" s="525"/>
      <c r="F704" s="525"/>
      <c r="G704" s="525"/>
      <c r="H704" s="837"/>
      <c r="I704" s="837"/>
      <c r="J704" s="525"/>
      <c r="K704" s="525"/>
      <c r="L704" s="525"/>
      <c r="M704" s="837"/>
      <c r="N704" s="837"/>
      <c r="O704" s="525"/>
      <c r="P704" s="525"/>
      <c r="Q704" s="525"/>
      <c r="BA704" s="321"/>
      <c r="BB704" s="372"/>
      <c r="BC704" s="321"/>
      <c r="BD704" s="321"/>
      <c r="BE704" s="321"/>
      <c r="BF704" s="321"/>
      <c r="BG704" s="321"/>
      <c r="BH704" s="321"/>
      <c r="BI704" s="321"/>
      <c r="BJ704" s="321"/>
      <c r="BK704" s="321"/>
      <c r="BL704" s="321"/>
      <c r="BM704" s="321"/>
      <c r="BN704" s="321"/>
      <c r="BO704" s="321"/>
      <c r="BP704" s="321"/>
      <c r="BQ704" s="321"/>
      <c r="BR704" s="321"/>
      <c r="BS704" s="321"/>
      <c r="BT704" s="321"/>
      <c r="BU704" s="321"/>
      <c r="BV704" s="321"/>
      <c r="BW704" s="321"/>
      <c r="BX704" s="321"/>
      <c r="BY704" s="321"/>
      <c r="BZ704" s="321"/>
      <c r="CA704" s="321"/>
      <c r="CB704" s="321"/>
      <c r="CC704" s="321"/>
      <c r="CD704" s="321"/>
      <c r="CE704" s="321"/>
      <c r="CF704" s="321"/>
      <c r="CG704" s="321"/>
      <c r="CH704" s="321"/>
      <c r="CI704" s="321"/>
      <c r="CJ704" s="321"/>
      <c r="CK704" s="321"/>
      <c r="CL704" s="321"/>
      <c r="CM704" s="321"/>
      <c r="CN704" s="321"/>
      <c r="CO704" s="321"/>
      <c r="CP704" s="321"/>
      <c r="CQ704" s="321"/>
      <c r="CR704" s="321"/>
      <c r="CS704" s="321"/>
      <c r="CT704" s="321"/>
      <c r="CU704" s="321"/>
      <c r="CV704" s="321"/>
      <c r="CW704" s="321"/>
      <c r="CX704" s="321"/>
      <c r="CY704" s="321"/>
      <c r="CZ704" s="321"/>
    </row>
    <row r="705" ht="25.15" customHeight="true" x14ac:dyDescent="0.2">
      <c r="C705" s="837"/>
      <c r="D705" s="837"/>
      <c r="E705" s="525"/>
      <c r="F705" s="525"/>
      <c r="G705" s="525"/>
      <c r="H705" s="837"/>
      <c r="I705" s="837"/>
      <c r="J705" s="525"/>
      <c r="K705" s="525"/>
      <c r="L705" s="525"/>
      <c r="M705" s="837"/>
      <c r="N705" s="837"/>
      <c r="O705" s="525"/>
      <c r="P705" s="525"/>
      <c r="Q705" s="525"/>
      <c r="BA705" s="321"/>
      <c r="BB705" s="372"/>
      <c r="BC705" s="321"/>
      <c r="BD705" s="321"/>
      <c r="BE705" s="321"/>
      <c r="BF705" s="321"/>
      <c r="BG705" s="321"/>
      <c r="BH705" s="321"/>
      <c r="BI705" s="321"/>
      <c r="BJ705" s="321"/>
      <c r="BK705" s="321"/>
      <c r="BL705" s="321"/>
      <c r="BM705" s="321"/>
      <c r="BN705" s="321"/>
      <c r="BO705" s="321"/>
      <c r="BP705" s="321"/>
      <c r="BQ705" s="321"/>
      <c r="BR705" s="321"/>
      <c r="BS705" s="321"/>
      <c r="BT705" s="321"/>
      <c r="BU705" s="321"/>
      <c r="BV705" s="321"/>
      <c r="BW705" s="321"/>
      <c r="BX705" s="321"/>
      <c r="BY705" s="321"/>
      <c r="BZ705" s="321"/>
      <c r="CA705" s="321"/>
      <c r="CB705" s="321"/>
      <c r="CC705" s="321"/>
      <c r="CD705" s="321"/>
      <c r="CE705" s="321"/>
      <c r="CF705" s="321"/>
      <c r="CG705" s="321"/>
      <c r="CH705" s="321"/>
      <c r="CI705" s="321"/>
      <c r="CJ705" s="321"/>
      <c r="CK705" s="321"/>
      <c r="CL705" s="321"/>
      <c r="CM705" s="321"/>
      <c r="CN705" s="321"/>
      <c r="CO705" s="321"/>
      <c r="CP705" s="321"/>
      <c r="CQ705" s="321"/>
      <c r="CR705" s="321"/>
      <c r="CS705" s="321"/>
      <c r="CT705" s="321"/>
      <c r="CU705" s="321"/>
      <c r="CV705" s="321"/>
      <c r="CW705" s="321"/>
      <c r="CX705" s="321"/>
      <c r="CY705" s="321"/>
      <c r="CZ705" s="321"/>
    </row>
    <row r="706" ht="25.15" customHeight="true" x14ac:dyDescent="0.2">
      <c r="C706" s="837"/>
      <c r="D706" s="837"/>
      <c r="E706" s="525"/>
      <c r="F706" s="525"/>
      <c r="G706" s="525"/>
      <c r="H706" s="837"/>
      <c r="I706" s="837"/>
      <c r="J706" s="525"/>
      <c r="K706" s="525"/>
      <c r="L706" s="525"/>
      <c r="M706" s="837"/>
      <c r="N706" s="837"/>
      <c r="O706" s="525"/>
      <c r="P706" s="525"/>
      <c r="Q706" s="525"/>
      <c r="BA706" s="321"/>
      <c r="BB706" s="372"/>
      <c r="BC706" s="321"/>
      <c r="BD706" s="321"/>
      <c r="BE706" s="321"/>
      <c r="BF706" s="321"/>
      <c r="BG706" s="321"/>
      <c r="BH706" s="321"/>
      <c r="BI706" s="321"/>
      <c r="BJ706" s="321"/>
      <c r="BK706" s="321"/>
      <c r="BL706" s="321"/>
      <c r="BM706" s="321"/>
      <c r="BN706" s="321"/>
      <c r="BO706" s="321"/>
      <c r="BP706" s="321"/>
      <c r="BQ706" s="321"/>
      <c r="BR706" s="321"/>
      <c r="BS706" s="321"/>
      <c r="BT706" s="321"/>
      <c r="BU706" s="321"/>
      <c r="BV706" s="321"/>
      <c r="BW706" s="321"/>
      <c r="BX706" s="321"/>
      <c r="BY706" s="321"/>
      <c r="BZ706" s="321"/>
      <c r="CA706" s="321"/>
      <c r="CB706" s="321"/>
      <c r="CC706" s="321"/>
      <c r="CD706" s="321"/>
      <c r="CE706" s="321"/>
      <c r="CF706" s="321"/>
      <c r="CG706" s="321"/>
      <c r="CH706" s="321"/>
      <c r="CI706" s="321"/>
      <c r="CJ706" s="321"/>
      <c r="CK706" s="321"/>
      <c r="CL706" s="321"/>
      <c r="CM706" s="321"/>
      <c r="CN706" s="321"/>
      <c r="CO706" s="321"/>
      <c r="CP706" s="321"/>
      <c r="CQ706" s="321"/>
      <c r="CR706" s="321"/>
      <c r="CS706" s="321"/>
      <c r="CT706" s="321"/>
      <c r="CU706" s="321"/>
      <c r="CV706" s="321"/>
      <c r="CW706" s="321"/>
      <c r="CX706" s="321"/>
      <c r="CY706" s="321"/>
      <c r="CZ706" s="321"/>
    </row>
    <row r="707" ht="25.15" customHeight="true" x14ac:dyDescent="0.2">
      <c r="C707" s="837"/>
      <c r="D707" s="837"/>
      <c r="E707" s="525"/>
      <c r="F707" s="525"/>
      <c r="G707" s="525"/>
      <c r="H707" s="837"/>
      <c r="I707" s="837"/>
      <c r="J707" s="525"/>
      <c r="K707" s="525"/>
      <c r="L707" s="525"/>
      <c r="M707" s="837"/>
      <c r="N707" s="837"/>
      <c r="O707" s="525"/>
      <c r="P707" s="525"/>
      <c r="Q707" s="525"/>
      <c r="BA707" s="321"/>
      <c r="BB707" s="372"/>
      <c r="BC707" s="321"/>
      <c r="BD707" s="321"/>
      <c r="BE707" s="321"/>
      <c r="BF707" s="321"/>
      <c r="BG707" s="321"/>
      <c r="BH707" s="321"/>
      <c r="BI707" s="321"/>
      <c r="BJ707" s="321"/>
      <c r="BK707" s="321"/>
      <c r="BL707" s="321"/>
      <c r="BM707" s="321"/>
      <c r="BN707" s="321"/>
      <c r="BO707" s="321"/>
      <c r="BP707" s="321"/>
      <c r="BQ707" s="321"/>
      <c r="BR707" s="321"/>
      <c r="BS707" s="321"/>
      <c r="BT707" s="321"/>
      <c r="BU707" s="321"/>
      <c r="BV707" s="321"/>
      <c r="BW707" s="321"/>
      <c r="BX707" s="321"/>
      <c r="BY707" s="321"/>
      <c r="BZ707" s="321"/>
      <c r="CA707" s="321"/>
      <c r="CB707" s="321"/>
      <c r="CC707" s="321"/>
      <c r="CD707" s="321"/>
      <c r="CE707" s="321"/>
      <c r="CF707" s="321"/>
      <c r="CG707" s="321"/>
      <c r="CH707" s="321"/>
      <c r="CI707" s="321"/>
      <c r="CJ707" s="321"/>
      <c r="CK707" s="321"/>
      <c r="CL707" s="321"/>
      <c r="CM707" s="321"/>
      <c r="CN707" s="321"/>
      <c r="CO707" s="321"/>
      <c r="CP707" s="321"/>
      <c r="CQ707" s="321"/>
      <c r="CR707" s="321"/>
      <c r="CS707" s="321"/>
      <c r="CT707" s="321"/>
      <c r="CU707" s="321"/>
      <c r="CV707" s="321"/>
      <c r="CW707" s="321"/>
      <c r="CX707" s="321"/>
      <c r="CY707" s="321"/>
      <c r="CZ707" s="321"/>
    </row>
    <row r="708" ht="25.15" customHeight="true" x14ac:dyDescent="0.2">
      <c r="C708" s="837"/>
      <c r="D708" s="837"/>
      <c r="E708" s="525"/>
      <c r="F708" s="525"/>
      <c r="G708" s="525"/>
      <c r="H708" s="837"/>
      <c r="I708" s="837"/>
      <c r="J708" s="525"/>
      <c r="K708" s="525"/>
      <c r="L708" s="525"/>
      <c r="M708" s="837"/>
      <c r="N708" s="837"/>
      <c r="O708" s="525"/>
      <c r="P708" s="525"/>
      <c r="Q708" s="525"/>
      <c r="BA708" s="321"/>
      <c r="BB708" s="372"/>
      <c r="BC708" s="321"/>
      <c r="BD708" s="321"/>
      <c r="BE708" s="321"/>
      <c r="BF708" s="321"/>
      <c r="BG708" s="321"/>
      <c r="BH708" s="321"/>
      <c r="BI708" s="321"/>
      <c r="BJ708" s="321"/>
      <c r="BK708" s="321"/>
      <c r="BL708" s="321"/>
      <c r="BM708" s="321"/>
      <c r="BN708" s="321"/>
      <c r="BO708" s="321"/>
      <c r="BP708" s="321"/>
      <c r="BQ708" s="321"/>
      <c r="BR708" s="321"/>
      <c r="BS708" s="321"/>
      <c r="BT708" s="321"/>
      <c r="BU708" s="321"/>
      <c r="BV708" s="321"/>
      <c r="BW708" s="321"/>
      <c r="BX708" s="321"/>
      <c r="BY708" s="321"/>
      <c r="BZ708" s="321"/>
      <c r="CA708" s="321"/>
      <c r="CB708" s="321"/>
      <c r="CC708" s="321"/>
      <c r="CD708" s="321"/>
      <c r="CE708" s="321"/>
      <c r="CF708" s="321"/>
      <c r="CG708" s="321"/>
      <c r="CH708" s="321"/>
      <c r="CI708" s="321"/>
      <c r="CJ708" s="321"/>
      <c r="CK708" s="321"/>
      <c r="CL708" s="321"/>
      <c r="CM708" s="321"/>
      <c r="CN708" s="321"/>
      <c r="CO708" s="321"/>
      <c r="CP708" s="321"/>
      <c r="CQ708" s="321"/>
      <c r="CR708" s="321"/>
      <c r="CS708" s="321"/>
      <c r="CT708" s="321"/>
      <c r="CU708" s="321"/>
      <c r="CV708" s="321"/>
      <c r="CW708" s="321"/>
      <c r="CX708" s="321"/>
      <c r="CY708" s="321"/>
      <c r="CZ708" s="321"/>
    </row>
    <row r="709" ht="25.15" customHeight="true" x14ac:dyDescent="0.2">
      <c r="C709" s="837"/>
      <c r="D709" s="837"/>
      <c r="E709" s="525"/>
      <c r="F709" s="525"/>
      <c r="G709" s="525"/>
      <c r="H709" s="837"/>
      <c r="I709" s="837"/>
      <c r="J709" s="525"/>
      <c r="K709" s="525"/>
      <c r="L709" s="525"/>
      <c r="M709" s="837"/>
      <c r="N709" s="837"/>
      <c r="O709" s="525"/>
      <c r="P709" s="525"/>
      <c r="Q709" s="525"/>
      <c r="BA709" s="321"/>
      <c r="BB709" s="372"/>
      <c r="BC709" s="321"/>
      <c r="BD709" s="321"/>
      <c r="BE709" s="321"/>
      <c r="BF709" s="321"/>
      <c r="BG709" s="321"/>
      <c r="BH709" s="321"/>
      <c r="BI709" s="321"/>
      <c r="BJ709" s="321"/>
      <c r="BK709" s="321"/>
      <c r="BL709" s="321"/>
      <c r="BM709" s="321"/>
      <c r="BN709" s="321"/>
      <c r="BO709" s="321"/>
      <c r="BP709" s="321"/>
      <c r="BQ709" s="321"/>
      <c r="BR709" s="321"/>
      <c r="BS709" s="321"/>
      <c r="BT709" s="321"/>
      <c r="BU709" s="321"/>
      <c r="BV709" s="321"/>
      <c r="BW709" s="321"/>
      <c r="BX709" s="321"/>
      <c r="BY709" s="321"/>
      <c r="BZ709" s="321"/>
      <c r="CA709" s="321"/>
      <c r="CB709" s="321"/>
      <c r="CC709" s="321"/>
      <c r="CD709" s="321"/>
      <c r="CE709" s="321"/>
      <c r="CF709" s="321"/>
      <c r="CG709" s="321"/>
      <c r="CH709" s="321"/>
      <c r="CI709" s="321"/>
      <c r="CJ709" s="321"/>
      <c r="CK709" s="321"/>
      <c r="CL709" s="321"/>
      <c r="CM709" s="321"/>
      <c r="CN709" s="321"/>
      <c r="CO709" s="321"/>
      <c r="CP709" s="321"/>
      <c r="CQ709" s="321"/>
      <c r="CR709" s="321"/>
      <c r="CS709" s="321"/>
      <c r="CT709" s="321"/>
      <c r="CU709" s="321"/>
      <c r="CV709" s="321"/>
      <c r="CW709" s="321"/>
      <c r="CX709" s="321"/>
      <c r="CY709" s="321"/>
      <c r="CZ709" s="321"/>
    </row>
    <row r="710" ht="25.15" customHeight="true" x14ac:dyDescent="0.2">
      <c r="C710" s="837"/>
      <c r="D710" s="837"/>
      <c r="E710" s="525"/>
      <c r="F710" s="525"/>
      <c r="G710" s="525"/>
      <c r="H710" s="837"/>
      <c r="I710" s="837"/>
      <c r="J710" s="525"/>
      <c r="K710" s="525"/>
      <c r="L710" s="525"/>
      <c r="M710" s="837"/>
      <c r="N710" s="837"/>
      <c r="O710" s="525"/>
      <c r="P710" s="525"/>
      <c r="Q710" s="525"/>
      <c r="BA710" s="321"/>
      <c r="BB710" s="372"/>
      <c r="BC710" s="321"/>
      <c r="BD710" s="321"/>
      <c r="BE710" s="321"/>
      <c r="BF710" s="321"/>
      <c r="BG710" s="321"/>
      <c r="BH710" s="321"/>
      <c r="BI710" s="321"/>
      <c r="BJ710" s="321"/>
      <c r="BK710" s="321"/>
      <c r="BL710" s="321"/>
      <c r="BM710" s="321"/>
      <c r="BN710" s="321"/>
      <c r="BO710" s="321"/>
      <c r="BP710" s="321"/>
      <c r="BQ710" s="321"/>
      <c r="BR710" s="321"/>
      <c r="BS710" s="321"/>
      <c r="BT710" s="321"/>
      <c r="BU710" s="321"/>
      <c r="BV710" s="321"/>
      <c r="BW710" s="321"/>
      <c r="BX710" s="321"/>
      <c r="BY710" s="321"/>
      <c r="BZ710" s="321"/>
      <c r="CA710" s="321"/>
      <c r="CB710" s="321"/>
      <c r="CC710" s="321"/>
      <c r="CD710" s="321"/>
      <c r="CE710" s="321"/>
      <c r="CF710" s="321"/>
      <c r="CG710" s="321"/>
      <c r="CH710" s="321"/>
      <c r="CI710" s="321"/>
      <c r="CJ710" s="321"/>
      <c r="CK710" s="321"/>
      <c r="CL710" s="321"/>
      <c r="CM710" s="321"/>
      <c r="CN710" s="321"/>
      <c r="CO710" s="321"/>
      <c r="CP710" s="321"/>
      <c r="CQ710" s="321"/>
      <c r="CR710" s="321"/>
      <c r="CS710" s="321"/>
      <c r="CT710" s="321"/>
      <c r="CU710" s="321"/>
      <c r="CV710" s="321"/>
      <c r="CW710" s="321"/>
      <c r="CX710" s="321"/>
      <c r="CY710" s="321"/>
      <c r="CZ710" s="321"/>
    </row>
    <row r="711" ht="25.15" customHeight="true" x14ac:dyDescent="0.2">
      <c r="C711" s="837"/>
      <c r="D711" s="837"/>
      <c r="E711" s="525"/>
      <c r="F711" s="525"/>
      <c r="G711" s="525"/>
      <c r="H711" s="837"/>
      <c r="I711" s="837"/>
      <c r="J711" s="525"/>
      <c r="K711" s="525"/>
      <c r="L711" s="525"/>
      <c r="M711" s="837"/>
      <c r="N711" s="837"/>
      <c r="O711" s="525"/>
      <c r="P711" s="525"/>
      <c r="Q711" s="525"/>
      <c r="BA711" s="321"/>
      <c r="BB711" s="372"/>
      <c r="BC711" s="321"/>
      <c r="BD711" s="321"/>
      <c r="BE711" s="321"/>
      <c r="BF711" s="321"/>
      <c r="BG711" s="321"/>
      <c r="BH711" s="321"/>
      <c r="BI711" s="321"/>
      <c r="BJ711" s="321"/>
      <c r="BK711" s="321"/>
      <c r="BL711" s="321"/>
      <c r="BM711" s="321"/>
      <c r="BN711" s="321"/>
      <c r="BO711" s="321"/>
      <c r="BP711" s="321"/>
      <c r="BQ711" s="321"/>
      <c r="BR711" s="321"/>
      <c r="BS711" s="321"/>
      <c r="BT711" s="321"/>
      <c r="BU711" s="321"/>
      <c r="BV711" s="321"/>
      <c r="BW711" s="321"/>
      <c r="BX711" s="321"/>
      <c r="BY711" s="321"/>
      <c r="BZ711" s="321"/>
      <c r="CA711" s="321"/>
      <c r="CB711" s="321"/>
      <c r="CC711" s="321"/>
      <c r="CD711" s="321"/>
      <c r="CE711" s="321"/>
      <c r="CF711" s="321"/>
      <c r="CG711" s="321"/>
      <c r="CH711" s="321"/>
      <c r="CI711" s="321"/>
      <c r="CJ711" s="321"/>
      <c r="CK711" s="321"/>
      <c r="CL711" s="321"/>
      <c r="CM711" s="321"/>
      <c r="CN711" s="321"/>
      <c r="CO711" s="321"/>
      <c r="CP711" s="321"/>
      <c r="CQ711" s="321"/>
      <c r="CR711" s="321"/>
      <c r="CS711" s="321"/>
      <c r="CT711" s="321"/>
      <c r="CU711" s="321"/>
      <c r="CV711" s="321"/>
      <c r="CW711" s="321"/>
      <c r="CX711" s="321"/>
      <c r="CY711" s="321"/>
      <c r="CZ711" s="321"/>
    </row>
    <row r="712" ht="25.15" customHeight="true" x14ac:dyDescent="0.2">
      <c r="C712" s="837"/>
      <c r="D712" s="837"/>
      <c r="E712" s="525"/>
      <c r="F712" s="525"/>
      <c r="G712" s="525"/>
      <c r="H712" s="837"/>
      <c r="I712" s="837"/>
      <c r="J712" s="525"/>
      <c r="K712" s="525"/>
      <c r="L712" s="525"/>
      <c r="M712" s="837"/>
      <c r="N712" s="837"/>
      <c r="O712" s="525"/>
      <c r="P712" s="525"/>
      <c r="Q712" s="525"/>
      <c r="BA712" s="321"/>
      <c r="BB712" s="372"/>
      <c r="BC712" s="321"/>
      <c r="BD712" s="321"/>
      <c r="BE712" s="321"/>
      <c r="BF712" s="321"/>
      <c r="BG712" s="321"/>
      <c r="BH712" s="321"/>
      <c r="BI712" s="321"/>
      <c r="BJ712" s="321"/>
      <c r="BK712" s="321"/>
      <c r="BL712" s="321"/>
      <c r="BM712" s="321"/>
      <c r="BN712" s="321"/>
      <c r="BO712" s="321"/>
      <c r="BP712" s="321"/>
      <c r="BQ712" s="321"/>
      <c r="BR712" s="321"/>
      <c r="BS712" s="321"/>
      <c r="BT712" s="321"/>
      <c r="BU712" s="321"/>
      <c r="BV712" s="321"/>
      <c r="BW712" s="321"/>
      <c r="BX712" s="321"/>
      <c r="BY712" s="321"/>
      <c r="BZ712" s="321"/>
      <c r="CA712" s="321"/>
      <c r="CB712" s="321"/>
      <c r="CC712" s="321"/>
      <c r="CD712" s="321"/>
      <c r="CE712" s="321"/>
      <c r="CF712" s="321"/>
      <c r="CG712" s="321"/>
      <c r="CH712" s="321"/>
      <c r="CI712" s="321"/>
      <c r="CJ712" s="321"/>
      <c r="CK712" s="321"/>
      <c r="CL712" s="321"/>
      <c r="CM712" s="321"/>
      <c r="CN712" s="321"/>
      <c r="CO712" s="321"/>
      <c r="CP712" s="321"/>
      <c r="CQ712" s="321"/>
      <c r="CR712" s="321"/>
      <c r="CS712" s="321"/>
      <c r="CT712" s="321"/>
      <c r="CU712" s="321"/>
      <c r="CV712" s="321"/>
      <c r="CW712" s="321"/>
      <c r="CX712" s="321"/>
      <c r="CY712" s="321"/>
      <c r="CZ712" s="321"/>
    </row>
    <row r="713" ht="25.15" customHeight="true" x14ac:dyDescent="0.2">
      <c r="C713" s="837"/>
      <c r="D713" s="837"/>
      <c r="E713" s="525"/>
      <c r="F713" s="525"/>
      <c r="G713" s="525"/>
      <c r="H713" s="837"/>
      <c r="I713" s="837"/>
      <c r="J713" s="525"/>
      <c r="K713" s="525"/>
      <c r="L713" s="525"/>
      <c r="M713" s="837"/>
      <c r="N713" s="837"/>
      <c r="O713" s="525"/>
      <c r="P713" s="525"/>
      <c r="Q713" s="525"/>
      <c r="BA713" s="321"/>
      <c r="BB713" s="372"/>
      <c r="BC713" s="321"/>
      <c r="BD713" s="321"/>
      <c r="BE713" s="321"/>
      <c r="BF713" s="321"/>
      <c r="BG713" s="321"/>
      <c r="BH713" s="321"/>
      <c r="BI713" s="321"/>
      <c r="BJ713" s="321"/>
      <c r="BK713" s="321"/>
      <c r="BL713" s="321"/>
      <c r="BM713" s="321"/>
      <c r="BN713" s="321"/>
      <c r="BO713" s="321"/>
      <c r="BP713" s="321"/>
      <c r="BQ713" s="321"/>
      <c r="BR713" s="321"/>
      <c r="BS713" s="321"/>
      <c r="BT713" s="321"/>
      <c r="BU713" s="321"/>
      <c r="BV713" s="321"/>
      <c r="BW713" s="321"/>
      <c r="BX713" s="321"/>
      <c r="BY713" s="321"/>
      <c r="BZ713" s="321"/>
      <c r="CA713" s="321"/>
      <c r="CB713" s="321"/>
      <c r="CC713" s="321"/>
      <c r="CD713" s="321"/>
      <c r="CE713" s="321"/>
      <c r="CF713" s="321"/>
      <c r="CG713" s="321"/>
      <c r="CH713" s="321"/>
      <c r="CI713" s="321"/>
      <c r="CJ713" s="321"/>
      <c r="CK713" s="321"/>
      <c r="CL713" s="321"/>
      <c r="CM713" s="321"/>
      <c r="CN713" s="321"/>
      <c r="CO713" s="321"/>
      <c r="CP713" s="321"/>
      <c r="CQ713" s="321"/>
      <c r="CR713" s="321"/>
      <c r="CS713" s="321"/>
      <c r="CT713" s="321"/>
      <c r="CU713" s="321"/>
      <c r="CV713" s="321"/>
      <c r="CW713" s="321"/>
      <c r="CX713" s="321"/>
      <c r="CY713" s="321"/>
      <c r="CZ713" s="321"/>
    </row>
    <row r="714" ht="25.15" customHeight="true" x14ac:dyDescent="0.2">
      <c r="C714" s="837"/>
      <c r="D714" s="837"/>
      <c r="E714" s="525"/>
      <c r="F714" s="525"/>
      <c r="G714" s="525"/>
      <c r="H714" s="837"/>
      <c r="I714" s="837"/>
      <c r="J714" s="525"/>
      <c r="K714" s="525"/>
      <c r="L714" s="525"/>
      <c r="M714" s="837"/>
      <c r="N714" s="837"/>
      <c r="O714" s="525"/>
      <c r="P714" s="525"/>
      <c r="Q714" s="525"/>
      <c r="BA714" s="321"/>
      <c r="BB714" s="372"/>
      <c r="BC714" s="321"/>
      <c r="BD714" s="321"/>
      <c r="BE714" s="321"/>
      <c r="BF714" s="321"/>
      <c r="BG714" s="321"/>
      <c r="BH714" s="321"/>
      <c r="BI714" s="321"/>
      <c r="BJ714" s="321"/>
      <c r="BK714" s="321"/>
      <c r="BL714" s="321"/>
      <c r="BM714" s="321"/>
      <c r="BN714" s="321"/>
      <c r="BO714" s="321"/>
      <c r="BP714" s="321"/>
      <c r="BQ714" s="321"/>
      <c r="BR714" s="321"/>
      <c r="BS714" s="321"/>
      <c r="BT714" s="321"/>
      <c r="BU714" s="321"/>
      <c r="BV714" s="321"/>
      <c r="BW714" s="321"/>
      <c r="BX714" s="321"/>
      <c r="BY714" s="321"/>
      <c r="BZ714" s="321"/>
      <c r="CA714" s="321"/>
      <c r="CB714" s="321"/>
      <c r="CC714" s="321"/>
      <c r="CD714" s="321"/>
      <c r="CE714" s="321"/>
      <c r="CF714" s="321"/>
      <c r="CG714" s="321"/>
      <c r="CH714" s="321"/>
      <c r="CI714" s="321"/>
      <c r="CJ714" s="321"/>
      <c r="CK714" s="321"/>
      <c r="CL714" s="321"/>
      <c r="CM714" s="321"/>
      <c r="CN714" s="321"/>
      <c r="CO714" s="321"/>
      <c r="CP714" s="321"/>
      <c r="CQ714" s="321"/>
      <c r="CR714" s="321"/>
      <c r="CS714" s="321"/>
      <c r="CT714" s="321"/>
      <c r="CU714" s="321"/>
      <c r="CV714" s="321"/>
      <c r="CW714" s="321"/>
      <c r="CX714" s="321"/>
      <c r="CY714" s="321"/>
      <c r="CZ714" s="321"/>
    </row>
    <row r="715" ht="25.15" customHeight="true" x14ac:dyDescent="0.2">
      <c r="C715" s="837"/>
      <c r="D715" s="837"/>
      <c r="E715" s="525"/>
      <c r="F715" s="525"/>
      <c r="G715" s="525"/>
      <c r="H715" s="837"/>
      <c r="I715" s="837"/>
      <c r="J715" s="525"/>
      <c r="K715" s="525"/>
      <c r="L715" s="525"/>
      <c r="M715" s="837"/>
      <c r="N715" s="837"/>
      <c r="O715" s="525"/>
      <c r="P715" s="525"/>
      <c r="Q715" s="525"/>
      <c r="BA715" s="321"/>
      <c r="BB715" s="372"/>
      <c r="BC715" s="321"/>
      <c r="BD715" s="321"/>
      <c r="BE715" s="321"/>
      <c r="BF715" s="321"/>
      <c r="BG715" s="321"/>
      <c r="BH715" s="321"/>
      <c r="BI715" s="321"/>
      <c r="BJ715" s="321"/>
      <c r="BK715" s="321"/>
      <c r="BL715" s="321"/>
      <c r="BM715" s="321"/>
      <c r="BN715" s="321"/>
      <c r="BO715" s="321"/>
      <c r="BP715" s="321"/>
      <c r="BQ715" s="321"/>
      <c r="BR715" s="321"/>
      <c r="BS715" s="321"/>
      <c r="BT715" s="321"/>
      <c r="BU715" s="321"/>
      <c r="BV715" s="321"/>
      <c r="BW715" s="321"/>
      <c r="BX715" s="321"/>
      <c r="BY715" s="321"/>
      <c r="BZ715" s="321"/>
      <c r="CA715" s="321"/>
      <c r="CB715" s="321"/>
      <c r="CC715" s="321"/>
      <c r="CD715" s="321"/>
      <c r="CE715" s="321"/>
      <c r="CF715" s="321"/>
      <c r="CG715" s="321"/>
      <c r="CH715" s="321"/>
      <c r="CI715" s="321"/>
      <c r="CJ715" s="321"/>
      <c r="CK715" s="321"/>
      <c r="CL715" s="321"/>
      <c r="CM715" s="321"/>
      <c r="CN715" s="321"/>
      <c r="CO715" s="321"/>
      <c r="CP715" s="321"/>
      <c r="CQ715" s="321"/>
      <c r="CR715" s="321"/>
      <c r="CS715" s="321"/>
      <c r="CT715" s="321"/>
      <c r="CU715" s="321"/>
      <c r="CV715" s="321"/>
      <c r="CW715" s="321"/>
      <c r="CX715" s="321"/>
      <c r="CY715" s="321"/>
      <c r="CZ715" s="321"/>
    </row>
    <row r="716" ht="25.15" customHeight="true" x14ac:dyDescent="0.2">
      <c r="C716" s="837"/>
      <c r="D716" s="837"/>
      <c r="E716" s="525"/>
      <c r="F716" s="525"/>
      <c r="G716" s="525"/>
      <c r="H716" s="837"/>
      <c r="I716" s="837"/>
      <c r="J716" s="525"/>
      <c r="K716" s="525"/>
      <c r="L716" s="525"/>
      <c r="M716" s="837"/>
      <c r="N716" s="837"/>
      <c r="O716" s="525"/>
      <c r="P716" s="525"/>
      <c r="Q716" s="525"/>
      <c r="BA716" s="321"/>
      <c r="BB716" s="372"/>
      <c r="BC716" s="321"/>
      <c r="BD716" s="321"/>
      <c r="BE716" s="321"/>
      <c r="BF716" s="321"/>
      <c r="BG716" s="321"/>
      <c r="BH716" s="321"/>
      <c r="BI716" s="321"/>
      <c r="BJ716" s="321"/>
      <c r="BK716" s="321"/>
      <c r="BL716" s="321"/>
      <c r="BM716" s="321"/>
      <c r="BN716" s="321"/>
      <c r="BO716" s="321"/>
      <c r="BP716" s="321"/>
      <c r="BQ716" s="321"/>
      <c r="BR716" s="321"/>
      <c r="BS716" s="321"/>
      <c r="BT716" s="321"/>
      <c r="BU716" s="321"/>
      <c r="BV716" s="321"/>
      <c r="BW716" s="321"/>
      <c r="BX716" s="321"/>
      <c r="BY716" s="321"/>
      <c r="BZ716" s="321"/>
      <c r="CA716" s="321"/>
      <c r="CB716" s="321"/>
      <c r="CC716" s="321"/>
      <c r="CD716" s="321"/>
      <c r="CE716" s="321"/>
      <c r="CF716" s="321"/>
      <c r="CG716" s="321"/>
      <c r="CH716" s="321"/>
      <c r="CI716" s="321"/>
      <c r="CJ716" s="321"/>
      <c r="CK716" s="321"/>
      <c r="CL716" s="321"/>
      <c r="CM716" s="321"/>
      <c r="CN716" s="321"/>
      <c r="CO716" s="321"/>
      <c r="CP716" s="321"/>
      <c r="CQ716" s="321"/>
      <c r="CR716" s="321"/>
      <c r="CS716" s="321"/>
      <c r="CT716" s="321"/>
      <c r="CU716" s="321"/>
      <c r="CV716" s="321"/>
      <c r="CW716" s="321"/>
      <c r="CX716" s="321"/>
      <c r="CY716" s="321"/>
      <c r="CZ716" s="321"/>
    </row>
    <row r="717" ht="25.15" customHeight="true" x14ac:dyDescent="0.2">
      <c r="C717" s="837"/>
      <c r="D717" s="837"/>
      <c r="E717" s="525"/>
      <c r="F717" s="525"/>
      <c r="G717" s="525"/>
      <c r="H717" s="837"/>
      <c r="I717" s="837"/>
      <c r="J717" s="525"/>
      <c r="K717" s="525"/>
      <c r="L717" s="525"/>
      <c r="M717" s="837"/>
      <c r="N717" s="837"/>
      <c r="O717" s="525"/>
      <c r="P717" s="525"/>
      <c r="Q717" s="525"/>
      <c r="BA717" s="321"/>
      <c r="BB717" s="372"/>
      <c r="BC717" s="321"/>
      <c r="BD717" s="321"/>
      <c r="BE717" s="321"/>
      <c r="BF717" s="321"/>
      <c r="BG717" s="321"/>
      <c r="BH717" s="321"/>
      <c r="BI717" s="321"/>
      <c r="BJ717" s="321"/>
      <c r="BK717" s="321"/>
      <c r="BL717" s="321"/>
      <c r="BM717" s="321"/>
      <c r="BN717" s="321"/>
      <c r="BO717" s="321"/>
      <c r="BP717" s="321"/>
      <c r="BQ717" s="321"/>
      <c r="BR717" s="321"/>
      <c r="BS717" s="321"/>
      <c r="BT717" s="321"/>
      <c r="BU717" s="321"/>
      <c r="BV717" s="321"/>
      <c r="BW717" s="321"/>
      <c r="BX717" s="321"/>
      <c r="BY717" s="321"/>
      <c r="BZ717" s="321"/>
      <c r="CA717" s="321"/>
      <c r="CB717" s="321"/>
      <c r="CC717" s="321"/>
      <c r="CD717" s="321"/>
      <c r="CE717" s="321"/>
      <c r="CF717" s="321"/>
      <c r="CG717" s="321"/>
      <c r="CH717" s="321"/>
      <c r="CI717" s="321"/>
      <c r="CJ717" s="321"/>
      <c r="CK717" s="321"/>
      <c r="CL717" s="321"/>
      <c r="CM717" s="321"/>
      <c r="CN717" s="321"/>
      <c r="CO717" s="321"/>
      <c r="CP717" s="321"/>
      <c r="CQ717" s="321"/>
      <c r="CR717" s="321"/>
      <c r="CS717" s="321"/>
      <c r="CT717" s="321"/>
      <c r="CU717" s="321"/>
      <c r="CV717" s="321"/>
      <c r="CW717" s="321"/>
      <c r="CX717" s="321"/>
      <c r="CY717" s="321"/>
      <c r="CZ717" s="321"/>
    </row>
    <row r="718" ht="25.15" customHeight="true" x14ac:dyDescent="0.2">
      <c r="C718" s="837"/>
      <c r="D718" s="837"/>
      <c r="E718" s="525"/>
      <c r="F718" s="525"/>
      <c r="G718" s="525"/>
      <c r="H718" s="837"/>
      <c r="I718" s="837"/>
      <c r="J718" s="525"/>
      <c r="K718" s="525"/>
      <c r="L718" s="525"/>
      <c r="M718" s="837"/>
      <c r="N718" s="837"/>
      <c r="O718" s="525"/>
      <c r="P718" s="525"/>
      <c r="Q718" s="525"/>
      <c r="BA718" s="321"/>
      <c r="BB718" s="372"/>
      <c r="BC718" s="321"/>
      <c r="BD718" s="321"/>
      <c r="BE718" s="321"/>
      <c r="BF718" s="321"/>
      <c r="BG718" s="321"/>
      <c r="BH718" s="321"/>
      <c r="BI718" s="321"/>
      <c r="BJ718" s="321"/>
      <c r="BK718" s="321"/>
      <c r="BL718" s="321"/>
      <c r="BM718" s="321"/>
      <c r="BN718" s="321"/>
      <c r="BO718" s="321"/>
      <c r="BP718" s="321"/>
      <c r="BQ718" s="321"/>
      <c r="BR718" s="321"/>
      <c r="BS718" s="321"/>
      <c r="BT718" s="321"/>
      <c r="BU718" s="321"/>
      <c r="BV718" s="321"/>
      <c r="BW718" s="321"/>
      <c r="BX718" s="321"/>
      <c r="BY718" s="321"/>
      <c r="BZ718" s="321"/>
      <c r="CA718" s="321"/>
      <c r="CB718" s="321"/>
      <c r="CC718" s="321"/>
      <c r="CD718" s="321"/>
      <c r="CE718" s="321"/>
      <c r="CF718" s="321"/>
      <c r="CG718" s="321"/>
      <c r="CH718" s="321"/>
      <c r="CI718" s="321"/>
      <c r="CJ718" s="321"/>
      <c r="CK718" s="321"/>
      <c r="CL718" s="321"/>
      <c r="CM718" s="321"/>
      <c r="CN718" s="321"/>
      <c r="CO718" s="321"/>
      <c r="CP718" s="321"/>
      <c r="CQ718" s="321"/>
      <c r="CR718" s="321"/>
      <c r="CS718" s="321"/>
      <c r="CT718" s="321"/>
      <c r="CU718" s="321"/>
      <c r="CV718" s="321"/>
      <c r="CW718" s="321"/>
      <c r="CX718" s="321"/>
      <c r="CY718" s="321"/>
      <c r="CZ718" s="321"/>
    </row>
    <row r="719" ht="25.15" customHeight="true" x14ac:dyDescent="0.2">
      <c r="C719" s="837"/>
      <c r="D719" s="837"/>
      <c r="E719" s="525"/>
      <c r="F719" s="525"/>
      <c r="G719" s="525"/>
      <c r="H719" s="837"/>
      <c r="I719" s="837"/>
      <c r="J719" s="525"/>
      <c r="K719" s="525"/>
      <c r="L719" s="525"/>
      <c r="M719" s="837"/>
      <c r="N719" s="837"/>
      <c r="O719" s="525"/>
      <c r="P719" s="525"/>
      <c r="Q719" s="525"/>
      <c r="BA719" s="321"/>
      <c r="BB719" s="372"/>
      <c r="BC719" s="321"/>
      <c r="BD719" s="321"/>
      <c r="BE719" s="321"/>
      <c r="BF719" s="321"/>
      <c r="BG719" s="321"/>
      <c r="BH719" s="321"/>
      <c r="BI719" s="321"/>
      <c r="BJ719" s="321"/>
      <c r="BK719" s="321"/>
      <c r="BL719" s="321"/>
      <c r="BM719" s="321"/>
      <c r="BN719" s="321"/>
      <c r="BO719" s="321"/>
      <c r="BP719" s="321"/>
      <c r="BQ719" s="321"/>
      <c r="BR719" s="321"/>
      <c r="BS719" s="321"/>
      <c r="BT719" s="321"/>
      <c r="BU719" s="321"/>
      <c r="BV719" s="321"/>
      <c r="BW719" s="321"/>
      <c r="BX719" s="321"/>
      <c r="BY719" s="321"/>
      <c r="BZ719" s="321"/>
      <c r="CA719" s="321"/>
      <c r="CB719" s="321"/>
      <c r="CC719" s="321"/>
      <c r="CD719" s="321"/>
      <c r="CE719" s="321"/>
      <c r="CF719" s="321"/>
      <c r="CG719" s="321"/>
      <c r="CH719" s="321"/>
      <c r="CI719" s="321"/>
      <c r="CJ719" s="321"/>
      <c r="CK719" s="321"/>
      <c r="CL719" s="321"/>
      <c r="CM719" s="321"/>
      <c r="CN719" s="321"/>
      <c r="CO719" s="321"/>
      <c r="CP719" s="321"/>
      <c r="CQ719" s="321"/>
      <c r="CR719" s="321"/>
      <c r="CS719" s="321"/>
      <c r="CT719" s="321"/>
      <c r="CU719" s="321"/>
      <c r="CV719" s="321"/>
      <c r="CW719" s="321"/>
      <c r="CX719" s="321"/>
      <c r="CY719" s="321"/>
      <c r="CZ719" s="321"/>
    </row>
    <row r="720" ht="25.15" customHeight="true" x14ac:dyDescent="0.2">
      <c r="C720" s="837"/>
      <c r="D720" s="837"/>
      <c r="E720" s="525"/>
      <c r="F720" s="525"/>
      <c r="G720" s="525"/>
      <c r="H720" s="837"/>
      <c r="I720" s="837"/>
      <c r="J720" s="525"/>
      <c r="K720" s="525"/>
      <c r="L720" s="525"/>
      <c r="M720" s="837"/>
      <c r="N720" s="837"/>
      <c r="O720" s="525"/>
      <c r="P720" s="525"/>
      <c r="Q720" s="525"/>
      <c r="BA720" s="321"/>
      <c r="BB720" s="372"/>
      <c r="BC720" s="321"/>
      <c r="BD720" s="321"/>
      <c r="BE720" s="321"/>
      <c r="BF720" s="321"/>
      <c r="BG720" s="321"/>
      <c r="BH720" s="321"/>
      <c r="BI720" s="321"/>
      <c r="BJ720" s="321"/>
      <c r="BK720" s="321"/>
      <c r="BL720" s="321"/>
      <c r="BM720" s="321"/>
      <c r="BN720" s="321"/>
      <c r="BO720" s="321"/>
      <c r="BP720" s="321"/>
      <c r="BQ720" s="321"/>
      <c r="BR720" s="321"/>
      <c r="BS720" s="321"/>
      <c r="BT720" s="321"/>
      <c r="BU720" s="321"/>
      <c r="BV720" s="321"/>
      <c r="BW720" s="321"/>
      <c r="BX720" s="321"/>
      <c r="BY720" s="321"/>
      <c r="BZ720" s="321"/>
      <c r="CA720" s="321"/>
      <c r="CB720" s="321"/>
      <c r="CC720" s="321"/>
      <c r="CD720" s="321"/>
      <c r="CE720" s="321"/>
      <c r="CF720" s="321"/>
      <c r="CG720" s="321"/>
      <c r="CH720" s="321"/>
      <c r="CI720" s="321"/>
      <c r="CJ720" s="321"/>
      <c r="CK720" s="321"/>
      <c r="CL720" s="321"/>
      <c r="CM720" s="321"/>
      <c r="CN720" s="321"/>
      <c r="CO720" s="321"/>
      <c r="CP720" s="321"/>
      <c r="CQ720" s="321"/>
      <c r="CR720" s="321"/>
      <c r="CS720" s="321"/>
      <c r="CT720" s="321"/>
      <c r="CU720" s="321"/>
      <c r="CV720" s="321"/>
      <c r="CW720" s="321"/>
      <c r="CX720" s="321"/>
      <c r="CY720" s="321"/>
      <c r="CZ720" s="321"/>
    </row>
    <row r="721" ht="25.15" customHeight="true" x14ac:dyDescent="0.2">
      <c r="C721" s="837"/>
      <c r="D721" s="837"/>
      <c r="E721" s="525"/>
      <c r="F721" s="525"/>
      <c r="G721" s="525"/>
      <c r="H721" s="837"/>
      <c r="I721" s="837"/>
      <c r="J721" s="525"/>
      <c r="K721" s="525"/>
      <c r="L721" s="525"/>
      <c r="M721" s="837"/>
      <c r="N721" s="837"/>
      <c r="O721" s="525"/>
      <c r="P721" s="525"/>
      <c r="Q721" s="525"/>
      <c r="BA721" s="321"/>
      <c r="BB721" s="372"/>
      <c r="BC721" s="321"/>
      <c r="BD721" s="321"/>
      <c r="BE721" s="321"/>
      <c r="BF721" s="321"/>
      <c r="BG721" s="321"/>
      <c r="BH721" s="321"/>
      <c r="BI721" s="321"/>
      <c r="BJ721" s="321"/>
      <c r="BK721" s="321"/>
      <c r="BL721" s="321"/>
      <c r="BM721" s="321"/>
      <c r="BN721" s="321"/>
      <c r="BO721" s="321"/>
      <c r="BP721" s="321"/>
      <c r="BQ721" s="321"/>
      <c r="BR721" s="321"/>
      <c r="BS721" s="321"/>
      <c r="BT721" s="321"/>
      <c r="BU721" s="321"/>
      <c r="BV721" s="321"/>
      <c r="BW721" s="321"/>
      <c r="BX721" s="321"/>
      <c r="BY721" s="321"/>
      <c r="BZ721" s="321"/>
      <c r="CA721" s="321"/>
      <c r="CB721" s="321"/>
      <c r="CC721" s="321"/>
      <c r="CD721" s="321"/>
      <c r="CE721" s="321"/>
      <c r="CF721" s="321"/>
      <c r="CG721" s="321"/>
      <c r="CH721" s="321"/>
      <c r="CI721" s="321"/>
      <c r="CJ721" s="321"/>
      <c r="CK721" s="321"/>
      <c r="CL721" s="321"/>
      <c r="CM721" s="321"/>
      <c r="CN721" s="321"/>
      <c r="CO721" s="321"/>
      <c r="CP721" s="321"/>
      <c r="CQ721" s="321"/>
      <c r="CR721" s="321"/>
      <c r="CS721" s="321"/>
      <c r="CT721" s="321"/>
      <c r="CU721" s="321"/>
      <c r="CV721" s="321"/>
      <c r="CW721" s="321"/>
      <c r="CX721" s="321"/>
      <c r="CY721" s="321"/>
      <c r="CZ721" s="321"/>
    </row>
    <row r="722" ht="25.15" customHeight="true" x14ac:dyDescent="0.2">
      <c r="C722" s="837"/>
      <c r="D722" s="837"/>
      <c r="E722" s="525"/>
      <c r="F722" s="525"/>
      <c r="G722" s="525"/>
      <c r="H722" s="837"/>
      <c r="I722" s="837"/>
      <c r="J722" s="525"/>
      <c r="K722" s="525"/>
      <c r="L722" s="525"/>
      <c r="M722" s="837"/>
      <c r="N722" s="837"/>
      <c r="O722" s="525"/>
      <c r="P722" s="525"/>
      <c r="Q722" s="525"/>
      <c r="BA722" s="321"/>
      <c r="BB722" s="372"/>
      <c r="BC722" s="321"/>
      <c r="BD722" s="321"/>
      <c r="BE722" s="321"/>
      <c r="BF722" s="321"/>
      <c r="BG722" s="321"/>
      <c r="BH722" s="321"/>
      <c r="BI722" s="321"/>
      <c r="BJ722" s="321"/>
      <c r="BK722" s="321"/>
      <c r="BL722" s="321"/>
      <c r="BM722" s="321"/>
      <c r="BN722" s="321"/>
      <c r="BO722" s="321"/>
      <c r="BP722" s="321"/>
      <c r="BQ722" s="321"/>
      <c r="BR722" s="321"/>
      <c r="BS722" s="321"/>
      <c r="BT722" s="321"/>
      <c r="BU722" s="321"/>
      <c r="BV722" s="321"/>
      <c r="BW722" s="321"/>
      <c r="BX722" s="321"/>
      <c r="BY722" s="321"/>
      <c r="BZ722" s="321"/>
      <c r="CA722" s="321"/>
      <c r="CB722" s="321"/>
      <c r="CC722" s="321"/>
      <c r="CD722" s="321"/>
      <c r="CE722" s="321"/>
      <c r="CF722" s="321"/>
      <c r="CG722" s="321"/>
      <c r="CH722" s="321"/>
      <c r="CI722" s="321"/>
      <c r="CJ722" s="321"/>
      <c r="CK722" s="321"/>
      <c r="CL722" s="321"/>
      <c r="CM722" s="321"/>
      <c r="CN722" s="321"/>
      <c r="CO722" s="321"/>
      <c r="CP722" s="321"/>
      <c r="CQ722" s="321"/>
      <c r="CR722" s="321"/>
      <c r="CS722" s="321"/>
      <c r="CT722" s="321"/>
      <c r="CU722" s="321"/>
      <c r="CV722" s="321"/>
      <c r="CW722" s="321"/>
      <c r="CX722" s="321"/>
      <c r="CY722" s="321"/>
      <c r="CZ722" s="321"/>
    </row>
    <row r="723" ht="25.15" customHeight="true" x14ac:dyDescent="0.2">
      <c r="C723" s="837"/>
      <c r="D723" s="837"/>
      <c r="E723" s="525"/>
      <c r="F723" s="525"/>
      <c r="G723" s="525"/>
      <c r="H723" s="837"/>
      <c r="I723" s="837"/>
      <c r="J723" s="525"/>
      <c r="K723" s="525"/>
      <c r="L723" s="525"/>
      <c r="M723" s="837"/>
      <c r="N723" s="837"/>
      <c r="O723" s="525"/>
      <c r="P723" s="525"/>
      <c r="Q723" s="525"/>
      <c r="BA723" s="321"/>
      <c r="BB723" s="372"/>
      <c r="BC723" s="321"/>
      <c r="BD723" s="321"/>
      <c r="BE723" s="321"/>
      <c r="BF723" s="321"/>
      <c r="BG723" s="321"/>
      <c r="BH723" s="321"/>
      <c r="BI723" s="321"/>
      <c r="BJ723" s="321"/>
      <c r="BK723" s="321"/>
      <c r="BL723" s="321"/>
      <c r="BM723" s="321"/>
      <c r="BN723" s="321"/>
      <c r="BO723" s="321"/>
      <c r="BP723" s="321"/>
      <c r="BQ723" s="321"/>
      <c r="BR723" s="321"/>
      <c r="BS723" s="321"/>
      <c r="BT723" s="321"/>
      <c r="BU723" s="321"/>
      <c r="BV723" s="321"/>
      <c r="BW723" s="321"/>
      <c r="BX723" s="321"/>
      <c r="BY723" s="321"/>
      <c r="BZ723" s="321"/>
      <c r="CA723" s="321"/>
      <c r="CB723" s="321"/>
      <c r="CC723" s="321"/>
      <c r="CD723" s="321"/>
      <c r="CE723" s="321"/>
      <c r="CF723" s="321"/>
      <c r="CG723" s="321"/>
      <c r="CH723" s="321"/>
      <c r="CI723" s="321"/>
      <c r="CJ723" s="321"/>
      <c r="CK723" s="321"/>
      <c r="CL723" s="321"/>
      <c r="CM723" s="321"/>
      <c r="CN723" s="321"/>
      <c r="CO723" s="321"/>
      <c r="CP723" s="321"/>
      <c r="CQ723" s="321"/>
      <c r="CR723" s="321"/>
      <c r="CS723" s="321"/>
      <c r="CT723" s="321"/>
      <c r="CU723" s="321"/>
      <c r="CV723" s="321"/>
      <c r="CW723" s="321"/>
      <c r="CX723" s="321"/>
      <c r="CY723" s="321"/>
      <c r="CZ723" s="321"/>
    </row>
    <row r="724" ht="25.15" customHeight="true" x14ac:dyDescent="0.2">
      <c r="C724" s="837"/>
      <c r="D724" s="837"/>
      <c r="E724" s="525"/>
      <c r="F724" s="525"/>
      <c r="G724" s="525"/>
      <c r="H724" s="837"/>
      <c r="I724" s="837"/>
      <c r="J724" s="525"/>
      <c r="K724" s="525"/>
      <c r="L724" s="525"/>
      <c r="M724" s="837"/>
      <c r="N724" s="837"/>
      <c r="O724" s="525"/>
      <c r="P724" s="525"/>
      <c r="Q724" s="525"/>
      <c r="BA724" s="321"/>
      <c r="BB724" s="372"/>
      <c r="BC724" s="321"/>
      <c r="BD724" s="321"/>
      <c r="BE724" s="321"/>
      <c r="BF724" s="321"/>
      <c r="BG724" s="321"/>
      <c r="BH724" s="321"/>
      <c r="BI724" s="321"/>
      <c r="BJ724" s="321"/>
      <c r="BK724" s="321"/>
      <c r="BL724" s="321"/>
      <c r="BM724" s="321"/>
      <c r="BN724" s="321"/>
      <c r="BO724" s="321"/>
      <c r="BP724" s="321"/>
      <c r="BQ724" s="321"/>
      <c r="BR724" s="321"/>
      <c r="BS724" s="321"/>
      <c r="BT724" s="321"/>
      <c r="BU724" s="321"/>
      <c r="BV724" s="321"/>
      <c r="BW724" s="321"/>
      <c r="BX724" s="321"/>
      <c r="BY724" s="321"/>
      <c r="BZ724" s="321"/>
      <c r="CA724" s="321"/>
      <c r="CB724" s="321"/>
      <c r="CC724" s="321"/>
      <c r="CD724" s="321"/>
      <c r="CE724" s="321"/>
      <c r="CF724" s="321"/>
      <c r="CG724" s="321"/>
      <c r="CH724" s="321"/>
      <c r="CI724" s="321"/>
      <c r="CJ724" s="321"/>
      <c r="CK724" s="321"/>
      <c r="CL724" s="321"/>
      <c r="CM724" s="321"/>
      <c r="CN724" s="321"/>
      <c r="CO724" s="321"/>
      <c r="CP724" s="321"/>
      <c r="CQ724" s="321"/>
      <c r="CR724" s="321"/>
      <c r="CS724" s="321"/>
      <c r="CT724" s="321"/>
      <c r="CU724" s="321"/>
      <c r="CV724" s="321"/>
      <c r="CW724" s="321"/>
      <c r="CX724" s="321"/>
      <c r="CY724" s="321"/>
      <c r="CZ724" s="321"/>
    </row>
    <row r="725" ht="25.15" customHeight="true" x14ac:dyDescent="0.2">
      <c r="C725" s="837"/>
      <c r="D725" s="837"/>
      <c r="E725" s="525"/>
      <c r="F725" s="525"/>
      <c r="G725" s="525"/>
      <c r="H725" s="837"/>
      <c r="I725" s="837"/>
      <c r="J725" s="525"/>
      <c r="K725" s="525"/>
      <c r="L725" s="525"/>
      <c r="M725" s="837"/>
      <c r="N725" s="837"/>
      <c r="O725" s="525"/>
      <c r="P725" s="525"/>
      <c r="Q725" s="525"/>
      <c r="BA725" s="321"/>
      <c r="BB725" s="372"/>
      <c r="BC725" s="321"/>
      <c r="BD725" s="321"/>
      <c r="BE725" s="321"/>
      <c r="BF725" s="321"/>
      <c r="BG725" s="321"/>
      <c r="BH725" s="321"/>
      <c r="BI725" s="321"/>
      <c r="BJ725" s="321"/>
      <c r="BK725" s="321"/>
      <c r="BL725" s="321"/>
      <c r="BM725" s="321"/>
      <c r="BN725" s="321"/>
      <c r="BO725" s="321"/>
      <c r="BP725" s="321"/>
      <c r="BQ725" s="321"/>
      <c r="BR725" s="321"/>
      <c r="BS725" s="321"/>
      <c r="BT725" s="321"/>
      <c r="BU725" s="321"/>
      <c r="BV725" s="321"/>
      <c r="BW725" s="321"/>
      <c r="BX725" s="321"/>
      <c r="BY725" s="321"/>
      <c r="BZ725" s="321"/>
      <c r="CA725" s="321"/>
      <c r="CB725" s="321"/>
      <c r="CC725" s="321"/>
      <c r="CD725" s="321"/>
      <c r="CE725" s="321"/>
      <c r="CF725" s="321"/>
      <c r="CG725" s="321"/>
      <c r="CH725" s="321"/>
      <c r="CI725" s="321"/>
      <c r="CJ725" s="321"/>
      <c r="CK725" s="321"/>
      <c r="CL725" s="321"/>
      <c r="CM725" s="321"/>
      <c r="CN725" s="321"/>
      <c r="CO725" s="321"/>
      <c r="CP725" s="321"/>
      <c r="CQ725" s="321"/>
      <c r="CR725" s="321"/>
      <c r="CS725" s="321"/>
      <c r="CT725" s="321"/>
      <c r="CU725" s="321"/>
      <c r="CV725" s="321"/>
      <c r="CW725" s="321"/>
      <c r="CX725" s="321"/>
      <c r="CY725" s="321"/>
      <c r="CZ725" s="321"/>
    </row>
    <row r="726" ht="25.15" customHeight="true" x14ac:dyDescent="0.2">
      <c r="C726" s="837"/>
      <c r="D726" s="837"/>
      <c r="E726" s="525"/>
      <c r="F726" s="525"/>
      <c r="G726" s="525"/>
      <c r="H726" s="837"/>
      <c r="I726" s="837"/>
      <c r="J726" s="525"/>
      <c r="K726" s="525"/>
      <c r="L726" s="525"/>
      <c r="M726" s="837"/>
      <c r="N726" s="837"/>
      <c r="O726" s="525"/>
      <c r="P726" s="525"/>
      <c r="Q726" s="525"/>
      <c r="BA726" s="321"/>
      <c r="BB726" s="372"/>
      <c r="BC726" s="321"/>
      <c r="BD726" s="321"/>
      <c r="BE726" s="321"/>
      <c r="BF726" s="321"/>
      <c r="BG726" s="321"/>
      <c r="BH726" s="321"/>
      <c r="BI726" s="321"/>
      <c r="BJ726" s="321"/>
      <c r="BK726" s="321"/>
      <c r="BL726" s="321"/>
      <c r="BM726" s="321"/>
      <c r="BN726" s="321"/>
      <c r="BO726" s="321"/>
      <c r="BP726" s="321"/>
      <c r="BQ726" s="321"/>
      <c r="BR726" s="321"/>
      <c r="BS726" s="321"/>
      <c r="BT726" s="321"/>
      <c r="BU726" s="321"/>
      <c r="BV726" s="321"/>
      <c r="BW726" s="321"/>
      <c r="BX726" s="321"/>
      <c r="BY726" s="321"/>
      <c r="BZ726" s="321"/>
      <c r="CA726" s="321"/>
      <c r="CB726" s="321"/>
      <c r="CC726" s="321"/>
      <c r="CD726" s="321"/>
      <c r="CE726" s="321"/>
      <c r="CF726" s="321"/>
      <c r="CG726" s="321"/>
      <c r="CH726" s="321"/>
      <c r="CI726" s="321"/>
      <c r="CJ726" s="321"/>
      <c r="CK726" s="321"/>
      <c r="CL726" s="321"/>
      <c r="CM726" s="321"/>
      <c r="CN726" s="321"/>
      <c r="CO726" s="321"/>
      <c r="CP726" s="321"/>
      <c r="CQ726" s="321"/>
      <c r="CR726" s="321"/>
      <c r="CS726" s="321"/>
      <c r="CT726" s="321"/>
      <c r="CU726" s="321"/>
      <c r="CV726" s="321"/>
      <c r="CW726" s="321"/>
      <c r="CX726" s="321"/>
      <c r="CY726" s="321"/>
      <c r="CZ726" s="321"/>
    </row>
    <row r="727" ht="25.15" customHeight="true" x14ac:dyDescent="0.2">
      <c r="C727" s="837"/>
      <c r="D727" s="837"/>
      <c r="E727" s="525"/>
      <c r="F727" s="525"/>
      <c r="G727" s="525"/>
      <c r="H727" s="837"/>
      <c r="I727" s="837"/>
      <c r="J727" s="525"/>
      <c r="K727" s="525"/>
      <c r="L727" s="525"/>
      <c r="M727" s="837"/>
      <c r="N727" s="837"/>
      <c r="O727" s="525"/>
      <c r="P727" s="525"/>
      <c r="Q727" s="525"/>
      <c r="BA727" s="321"/>
      <c r="BB727" s="372"/>
      <c r="BC727" s="321"/>
      <c r="BD727" s="321"/>
      <c r="BE727" s="321"/>
      <c r="BF727" s="321"/>
      <c r="BG727" s="321"/>
      <c r="BH727" s="321"/>
      <c r="BI727" s="321"/>
      <c r="BJ727" s="321"/>
      <c r="BK727" s="321"/>
      <c r="BL727" s="321"/>
      <c r="BM727" s="321"/>
      <c r="BN727" s="321"/>
      <c r="BO727" s="321"/>
      <c r="BP727" s="321"/>
      <c r="BQ727" s="321"/>
      <c r="BR727" s="321"/>
      <c r="BS727" s="321"/>
      <c r="BT727" s="321"/>
      <c r="BU727" s="321"/>
      <c r="BV727" s="321"/>
      <c r="BW727" s="321"/>
      <c r="BX727" s="321"/>
      <c r="BY727" s="321"/>
      <c r="BZ727" s="321"/>
      <c r="CA727" s="321"/>
      <c r="CB727" s="321"/>
      <c r="CC727" s="321"/>
      <c r="CD727" s="321"/>
      <c r="CE727" s="321"/>
      <c r="CF727" s="321"/>
      <c r="CG727" s="321"/>
      <c r="CH727" s="321"/>
      <c r="CI727" s="321"/>
      <c r="CJ727" s="321"/>
      <c r="CK727" s="321"/>
      <c r="CL727" s="321"/>
      <c r="CM727" s="321"/>
      <c r="CN727" s="321"/>
      <c r="CO727" s="321"/>
      <c r="CP727" s="321"/>
      <c r="CQ727" s="321"/>
      <c r="CR727" s="321"/>
      <c r="CS727" s="321"/>
      <c r="CT727" s="321"/>
      <c r="CU727" s="321"/>
      <c r="CV727" s="321"/>
      <c r="CW727" s="321"/>
      <c r="CX727" s="321"/>
      <c r="CY727" s="321"/>
      <c r="CZ727" s="321"/>
    </row>
    <row r="728" ht="25.15" customHeight="true" x14ac:dyDescent="0.2">
      <c r="C728" s="837"/>
      <c r="D728" s="837"/>
      <c r="E728" s="525"/>
      <c r="F728" s="525"/>
      <c r="G728" s="525"/>
      <c r="H728" s="837"/>
      <c r="I728" s="837"/>
      <c r="J728" s="525"/>
      <c r="K728" s="525"/>
      <c r="L728" s="525"/>
      <c r="M728" s="837"/>
      <c r="N728" s="837"/>
      <c r="O728" s="525"/>
      <c r="P728" s="525"/>
      <c r="Q728" s="525"/>
      <c r="BA728" s="321"/>
      <c r="BB728" s="372"/>
      <c r="BC728" s="321"/>
      <c r="BD728" s="321"/>
      <c r="BE728" s="321"/>
      <c r="BF728" s="321"/>
      <c r="BG728" s="321"/>
      <c r="BH728" s="321"/>
      <c r="BI728" s="321"/>
      <c r="BJ728" s="321"/>
      <c r="BK728" s="321"/>
      <c r="BL728" s="321"/>
      <c r="BM728" s="321"/>
      <c r="BN728" s="321"/>
      <c r="BO728" s="321"/>
      <c r="BP728" s="321"/>
      <c r="BQ728" s="321"/>
      <c r="BR728" s="321"/>
      <c r="BS728" s="321"/>
      <c r="BT728" s="321"/>
      <c r="BU728" s="321"/>
      <c r="BV728" s="321"/>
      <c r="BW728" s="321"/>
      <c r="BX728" s="321"/>
      <c r="BY728" s="321"/>
      <c r="BZ728" s="321"/>
      <c r="CA728" s="321"/>
      <c r="CB728" s="321"/>
      <c r="CC728" s="321"/>
      <c r="CD728" s="321"/>
      <c r="CE728" s="321"/>
      <c r="CF728" s="321"/>
      <c r="CG728" s="321"/>
      <c r="CH728" s="321"/>
      <c r="CI728" s="321"/>
      <c r="CJ728" s="321"/>
      <c r="CK728" s="321"/>
      <c r="CL728" s="321"/>
      <c r="CM728" s="321"/>
      <c r="CN728" s="321"/>
      <c r="CO728" s="321"/>
      <c r="CP728" s="321"/>
      <c r="CQ728" s="321"/>
      <c r="CR728" s="321"/>
      <c r="CS728" s="321"/>
      <c r="CT728" s="321"/>
      <c r="CU728" s="321"/>
      <c r="CV728" s="321"/>
      <c r="CW728" s="321"/>
      <c r="CX728" s="321"/>
      <c r="CY728" s="321"/>
      <c r="CZ728" s="321"/>
    </row>
    <row r="729" ht="25.15" customHeight="true" x14ac:dyDescent="0.2">
      <c r="C729" s="837"/>
      <c r="D729" s="837"/>
      <c r="E729" s="525"/>
      <c r="F729" s="525"/>
      <c r="G729" s="525"/>
      <c r="H729" s="837"/>
      <c r="I729" s="837"/>
      <c r="J729" s="525"/>
      <c r="K729" s="525"/>
      <c r="L729" s="525"/>
      <c r="M729" s="837"/>
      <c r="N729" s="837"/>
      <c r="O729" s="525"/>
      <c r="P729" s="525"/>
      <c r="Q729" s="525"/>
      <c r="BA729" s="321"/>
      <c r="BB729" s="372"/>
      <c r="BC729" s="321"/>
      <c r="BD729" s="321"/>
      <c r="BE729" s="321"/>
      <c r="BF729" s="321"/>
      <c r="BG729" s="321"/>
      <c r="BH729" s="321"/>
      <c r="BI729" s="321"/>
      <c r="BJ729" s="321"/>
      <c r="BK729" s="321"/>
      <c r="BL729" s="321"/>
      <c r="BM729" s="321"/>
      <c r="BN729" s="321"/>
      <c r="BO729" s="321"/>
      <c r="BP729" s="321"/>
      <c r="BQ729" s="321"/>
      <c r="BR729" s="321"/>
      <c r="BS729" s="321"/>
      <c r="BT729" s="321"/>
      <c r="BU729" s="321"/>
      <c r="BV729" s="321"/>
      <c r="BW729" s="321"/>
      <c r="BX729" s="321"/>
      <c r="BY729" s="321"/>
      <c r="BZ729" s="321"/>
      <c r="CA729" s="321"/>
      <c r="CB729" s="321"/>
      <c r="CC729" s="321"/>
      <c r="CD729" s="321"/>
      <c r="CE729" s="321"/>
      <c r="CF729" s="321"/>
      <c r="CG729" s="321"/>
      <c r="CH729" s="321"/>
      <c r="CI729" s="321"/>
      <c r="CJ729" s="321"/>
      <c r="CK729" s="321"/>
      <c r="CL729" s="321"/>
      <c r="CM729" s="321"/>
      <c r="CN729" s="321"/>
      <c r="CO729" s="321"/>
      <c r="CP729" s="321"/>
      <c r="CQ729" s="321"/>
      <c r="CR729" s="321"/>
      <c r="CS729" s="321"/>
      <c r="CT729" s="321"/>
      <c r="CU729" s="321"/>
      <c r="CV729" s="321"/>
      <c r="CW729" s="321"/>
      <c r="CX729" s="321"/>
      <c r="CY729" s="321"/>
      <c r="CZ729" s="321"/>
    </row>
    <row r="730" ht="25.15" customHeight="true" x14ac:dyDescent="0.2">
      <c r="C730" s="837"/>
      <c r="D730" s="837"/>
      <c r="E730" s="525"/>
      <c r="F730" s="525"/>
      <c r="G730" s="525"/>
      <c r="H730" s="837"/>
      <c r="I730" s="837"/>
      <c r="J730" s="525"/>
      <c r="K730" s="525"/>
      <c r="L730" s="525"/>
      <c r="M730" s="837"/>
      <c r="N730" s="837"/>
      <c r="O730" s="525"/>
      <c r="P730" s="525"/>
      <c r="Q730" s="525"/>
      <c r="BA730" s="321"/>
      <c r="BB730" s="372"/>
      <c r="BC730" s="321"/>
      <c r="BD730" s="321"/>
      <c r="BE730" s="321"/>
      <c r="BF730" s="321"/>
      <c r="BG730" s="321"/>
      <c r="BH730" s="321"/>
      <c r="BI730" s="321"/>
      <c r="BJ730" s="321"/>
      <c r="BK730" s="321"/>
      <c r="BL730" s="321"/>
      <c r="BM730" s="321"/>
      <c r="BN730" s="321"/>
      <c r="BO730" s="321"/>
      <c r="BP730" s="321"/>
      <c r="BQ730" s="321"/>
      <c r="BR730" s="321"/>
      <c r="BS730" s="321"/>
      <c r="BT730" s="321"/>
      <c r="BU730" s="321"/>
      <c r="BV730" s="321"/>
      <c r="BW730" s="321"/>
      <c r="BX730" s="321"/>
      <c r="BY730" s="321"/>
      <c r="BZ730" s="321"/>
      <c r="CA730" s="321"/>
      <c r="CB730" s="321"/>
      <c r="CC730" s="321"/>
      <c r="CD730" s="321"/>
      <c r="CE730" s="321"/>
      <c r="CF730" s="321"/>
      <c r="CG730" s="321"/>
      <c r="CH730" s="321"/>
      <c r="CI730" s="321"/>
      <c r="CJ730" s="321"/>
      <c r="CK730" s="321"/>
      <c r="CL730" s="321"/>
      <c r="CM730" s="321"/>
      <c r="CN730" s="321"/>
      <c r="CO730" s="321"/>
      <c r="CP730" s="321"/>
      <c r="CQ730" s="321"/>
      <c r="CR730" s="321"/>
      <c r="CS730" s="321"/>
      <c r="CT730" s="321"/>
      <c r="CU730" s="321"/>
      <c r="CV730" s="321"/>
      <c r="CW730" s="321"/>
      <c r="CX730" s="321"/>
      <c r="CY730" s="321"/>
      <c r="CZ730" s="321"/>
    </row>
    <row r="731" ht="25.15" customHeight="true" x14ac:dyDescent="0.2">
      <c r="C731" s="837"/>
      <c r="D731" s="837"/>
      <c r="E731" s="525"/>
      <c r="F731" s="525"/>
      <c r="G731" s="525"/>
      <c r="H731" s="837"/>
      <c r="I731" s="837"/>
      <c r="J731" s="525"/>
      <c r="K731" s="525"/>
      <c r="L731" s="525"/>
      <c r="M731" s="837"/>
      <c r="N731" s="837"/>
      <c r="O731" s="525"/>
      <c r="P731" s="525"/>
      <c r="Q731" s="525"/>
      <c r="BA731" s="321"/>
      <c r="BB731" s="372"/>
      <c r="BC731" s="321"/>
      <c r="BD731" s="321"/>
      <c r="BE731" s="321"/>
      <c r="BF731" s="321"/>
      <c r="BG731" s="321"/>
      <c r="BH731" s="321"/>
      <c r="BI731" s="321"/>
      <c r="BJ731" s="321"/>
      <c r="BK731" s="321"/>
      <c r="BL731" s="321"/>
      <c r="BM731" s="321"/>
      <c r="BN731" s="321"/>
      <c r="BO731" s="321"/>
      <c r="BP731" s="321"/>
      <c r="BQ731" s="321"/>
      <c r="BR731" s="321"/>
      <c r="BS731" s="321"/>
      <c r="BT731" s="321"/>
      <c r="BU731" s="321"/>
      <c r="BV731" s="321"/>
      <c r="BW731" s="321"/>
      <c r="BX731" s="321"/>
      <c r="BY731" s="321"/>
      <c r="BZ731" s="321"/>
      <c r="CA731" s="321"/>
      <c r="CB731" s="321"/>
      <c r="CC731" s="321"/>
      <c r="CD731" s="321"/>
      <c r="CE731" s="321"/>
      <c r="CF731" s="321"/>
      <c r="CG731" s="321"/>
      <c r="CH731" s="321"/>
      <c r="CI731" s="321"/>
      <c r="CJ731" s="321"/>
      <c r="CK731" s="321"/>
      <c r="CL731" s="321"/>
      <c r="CM731" s="321"/>
      <c r="CN731" s="321"/>
      <c r="CO731" s="321"/>
      <c r="CP731" s="321"/>
      <c r="CQ731" s="321"/>
      <c r="CR731" s="321"/>
      <c r="CS731" s="321"/>
      <c r="CT731" s="321"/>
      <c r="CU731" s="321"/>
      <c r="CV731" s="321"/>
      <c r="CW731" s="321"/>
      <c r="CX731" s="321"/>
      <c r="CY731" s="321"/>
      <c r="CZ731" s="321"/>
    </row>
    <row r="732" ht="25.15" customHeight="true" x14ac:dyDescent="0.2">
      <c r="C732" s="837"/>
      <c r="D732" s="837"/>
      <c r="E732" s="525"/>
      <c r="F732" s="525"/>
      <c r="G732" s="525"/>
      <c r="H732" s="837"/>
      <c r="I732" s="837"/>
      <c r="J732" s="525"/>
      <c r="K732" s="525"/>
      <c r="L732" s="525"/>
      <c r="M732" s="837"/>
      <c r="N732" s="837"/>
      <c r="O732" s="525"/>
      <c r="P732" s="525"/>
      <c r="Q732" s="525"/>
      <c r="BA732" s="321"/>
      <c r="BB732" s="372"/>
      <c r="BC732" s="321"/>
      <c r="BD732" s="321"/>
      <c r="BE732" s="321"/>
      <c r="BF732" s="321"/>
      <c r="BG732" s="321"/>
      <c r="BH732" s="321"/>
      <c r="BI732" s="321"/>
      <c r="BJ732" s="321"/>
      <c r="BK732" s="321"/>
      <c r="BL732" s="321"/>
      <c r="BM732" s="321"/>
      <c r="BN732" s="321"/>
      <c r="BO732" s="321"/>
      <c r="BP732" s="321"/>
      <c r="BQ732" s="321"/>
      <c r="BR732" s="321"/>
      <c r="BS732" s="321"/>
      <c r="BT732" s="321"/>
      <c r="BU732" s="321"/>
      <c r="BV732" s="321"/>
      <c r="BW732" s="321"/>
      <c r="BX732" s="321"/>
      <c r="BY732" s="321"/>
      <c r="BZ732" s="321"/>
      <c r="CA732" s="321"/>
      <c r="CB732" s="321"/>
      <c r="CC732" s="321"/>
      <c r="CD732" s="321"/>
      <c r="CE732" s="321"/>
      <c r="CF732" s="321"/>
      <c r="CG732" s="321"/>
      <c r="CH732" s="321"/>
      <c r="CI732" s="321"/>
      <c r="CJ732" s="321"/>
      <c r="CK732" s="321"/>
      <c r="CL732" s="321"/>
      <c r="CM732" s="321"/>
      <c r="CN732" s="321"/>
      <c r="CO732" s="321"/>
      <c r="CP732" s="321"/>
      <c r="CQ732" s="321"/>
      <c r="CR732" s="321"/>
      <c r="CS732" s="321"/>
      <c r="CT732" s="321"/>
      <c r="CU732" s="321"/>
      <c r="CV732" s="321"/>
      <c r="CW732" s="321"/>
      <c r="CX732" s="321"/>
      <c r="CY732" s="321"/>
      <c r="CZ732" s="321"/>
    </row>
    <row r="733" ht="25.15" customHeight="true" x14ac:dyDescent="0.2">
      <c r="C733" s="837"/>
      <c r="D733" s="837"/>
      <c r="E733" s="525"/>
      <c r="F733" s="525"/>
      <c r="G733" s="525"/>
      <c r="H733" s="837"/>
      <c r="I733" s="837"/>
      <c r="J733" s="525"/>
      <c r="K733" s="525"/>
      <c r="L733" s="525"/>
      <c r="M733" s="837"/>
      <c r="N733" s="837"/>
      <c r="O733" s="525"/>
      <c r="P733" s="525"/>
      <c r="Q733" s="525"/>
      <c r="BA733" s="321"/>
      <c r="BB733" s="372"/>
      <c r="BC733" s="321"/>
      <c r="BD733" s="321"/>
      <c r="BE733" s="321"/>
      <c r="BF733" s="321"/>
      <c r="BG733" s="321"/>
      <c r="BH733" s="321"/>
      <c r="BI733" s="321"/>
      <c r="BJ733" s="321"/>
      <c r="BK733" s="321"/>
      <c r="BL733" s="321"/>
      <c r="BM733" s="321"/>
      <c r="BN733" s="321"/>
      <c r="BO733" s="321"/>
      <c r="BP733" s="321"/>
      <c r="BQ733" s="321"/>
      <c r="BR733" s="321"/>
      <c r="BS733" s="321"/>
      <c r="BT733" s="321"/>
      <c r="BU733" s="321"/>
      <c r="BV733" s="321"/>
      <c r="BW733" s="321"/>
      <c r="BX733" s="321"/>
      <c r="BY733" s="321"/>
      <c r="BZ733" s="321"/>
      <c r="CA733" s="321"/>
      <c r="CB733" s="321"/>
      <c r="CC733" s="321"/>
      <c r="CD733" s="321"/>
      <c r="CE733" s="321"/>
      <c r="CF733" s="321"/>
      <c r="CG733" s="321"/>
      <c r="CH733" s="321"/>
      <c r="CI733" s="321"/>
      <c r="CJ733" s="321"/>
      <c r="CK733" s="321"/>
      <c r="CL733" s="321"/>
      <c r="CM733" s="321"/>
      <c r="CN733" s="321"/>
      <c r="CO733" s="321"/>
      <c r="CP733" s="321"/>
      <c r="CQ733" s="321"/>
      <c r="CR733" s="321"/>
      <c r="CS733" s="321"/>
      <c r="CT733" s="321"/>
      <c r="CU733" s="321"/>
      <c r="CV733" s="321"/>
      <c r="CW733" s="321"/>
      <c r="CX733" s="321"/>
      <c r="CY733" s="321"/>
      <c r="CZ733" s="321"/>
    </row>
    <row r="734" ht="25.15" customHeight="true" x14ac:dyDescent="0.2">
      <c r="C734" s="837"/>
      <c r="D734" s="837"/>
      <c r="E734" s="525"/>
      <c r="F734" s="525"/>
      <c r="G734" s="525"/>
      <c r="H734" s="837"/>
      <c r="I734" s="837"/>
      <c r="J734" s="525"/>
      <c r="K734" s="525"/>
      <c r="L734" s="525"/>
      <c r="M734" s="837"/>
      <c r="N734" s="837"/>
      <c r="O734" s="525"/>
      <c r="P734" s="525"/>
      <c r="Q734" s="525"/>
      <c r="BA734" s="321"/>
      <c r="BB734" s="372"/>
      <c r="BC734" s="321"/>
      <c r="BD734" s="321"/>
      <c r="BE734" s="321"/>
      <c r="BF734" s="321"/>
      <c r="BG734" s="321"/>
      <c r="BH734" s="321"/>
      <c r="BI734" s="321"/>
      <c r="BJ734" s="321"/>
      <c r="BK734" s="321"/>
      <c r="BL734" s="321"/>
      <c r="BM734" s="321"/>
      <c r="BN734" s="321"/>
      <c r="BO734" s="321"/>
      <c r="BP734" s="321"/>
      <c r="BQ734" s="321"/>
      <c r="BR734" s="321"/>
      <c r="BS734" s="321"/>
      <c r="BT734" s="321"/>
      <c r="BU734" s="321"/>
      <c r="BV734" s="321"/>
      <c r="BW734" s="321"/>
      <c r="BX734" s="321"/>
      <c r="BY734" s="321"/>
      <c r="BZ734" s="321"/>
      <c r="CA734" s="321"/>
      <c r="CB734" s="321"/>
      <c r="CC734" s="321"/>
      <c r="CD734" s="321"/>
      <c r="CE734" s="321"/>
      <c r="CF734" s="321"/>
      <c r="CG734" s="321"/>
      <c r="CH734" s="321"/>
      <c r="CI734" s="321"/>
      <c r="CJ734" s="321"/>
      <c r="CK734" s="321"/>
      <c r="CL734" s="321"/>
      <c r="CM734" s="321"/>
      <c r="CN734" s="321"/>
      <c r="CO734" s="321"/>
      <c r="CP734" s="321"/>
      <c r="CQ734" s="321"/>
      <c r="CR734" s="321"/>
      <c r="CS734" s="321"/>
      <c r="CT734" s="321"/>
      <c r="CU734" s="321"/>
      <c r="CV734" s="321"/>
      <c r="CW734" s="321"/>
      <c r="CX734" s="321"/>
      <c r="CY734" s="321"/>
      <c r="CZ734" s="321"/>
    </row>
    <row r="735" ht="25.15" customHeight="true" x14ac:dyDescent="0.2">
      <c r="C735" s="837"/>
      <c r="D735" s="837"/>
      <c r="E735" s="525"/>
      <c r="F735" s="525"/>
      <c r="G735" s="525"/>
      <c r="H735" s="837"/>
      <c r="I735" s="837"/>
      <c r="J735" s="525"/>
      <c r="K735" s="525"/>
      <c r="L735" s="525"/>
      <c r="M735" s="837"/>
      <c r="N735" s="837"/>
      <c r="O735" s="525"/>
      <c r="P735" s="525"/>
      <c r="Q735" s="525"/>
      <c r="BA735" s="321"/>
      <c r="BB735" s="372"/>
      <c r="BC735" s="321"/>
      <c r="BD735" s="321"/>
      <c r="BE735" s="321"/>
      <c r="BF735" s="321"/>
      <c r="BG735" s="321"/>
      <c r="BH735" s="321"/>
      <c r="BI735" s="321"/>
      <c r="BJ735" s="321"/>
      <c r="BK735" s="321"/>
      <c r="BL735" s="321"/>
      <c r="BM735" s="321"/>
      <c r="BN735" s="321"/>
      <c r="BO735" s="321"/>
      <c r="BP735" s="321"/>
      <c r="BQ735" s="321"/>
      <c r="BR735" s="321"/>
      <c r="BS735" s="321"/>
      <c r="BT735" s="321"/>
      <c r="BU735" s="321"/>
      <c r="BV735" s="321"/>
      <c r="BW735" s="321"/>
      <c r="BX735" s="321"/>
      <c r="BY735" s="321"/>
      <c r="BZ735" s="321"/>
      <c r="CA735" s="321"/>
      <c r="CB735" s="321"/>
      <c r="CC735" s="321"/>
      <c r="CD735" s="321"/>
      <c r="CE735" s="321"/>
      <c r="CF735" s="321"/>
      <c r="CG735" s="321"/>
      <c r="CH735" s="321"/>
      <c r="CI735" s="321"/>
      <c r="CJ735" s="321"/>
      <c r="CK735" s="321"/>
      <c r="CL735" s="321"/>
      <c r="CM735" s="321"/>
      <c r="CN735" s="321"/>
      <c r="CO735" s="321"/>
      <c r="CP735" s="321"/>
      <c r="CQ735" s="321"/>
      <c r="CR735" s="321"/>
      <c r="CS735" s="321"/>
      <c r="CT735" s="321"/>
      <c r="CU735" s="321"/>
      <c r="CV735" s="321"/>
      <c r="CW735" s="321"/>
      <c r="CX735" s="321"/>
      <c r="CY735" s="321"/>
      <c r="CZ735" s="321"/>
    </row>
    <row r="736" ht="25.15" customHeight="true" x14ac:dyDescent="0.2">
      <c r="C736" s="837"/>
      <c r="D736" s="837"/>
      <c r="E736" s="525"/>
      <c r="F736" s="525"/>
      <c r="G736" s="525"/>
      <c r="H736" s="837"/>
      <c r="I736" s="837"/>
      <c r="J736" s="525"/>
      <c r="K736" s="525"/>
      <c r="L736" s="525"/>
      <c r="M736" s="837"/>
      <c r="N736" s="837"/>
      <c r="O736" s="525"/>
      <c r="P736" s="525"/>
      <c r="Q736" s="525"/>
      <c r="BA736" s="321"/>
      <c r="BB736" s="372"/>
      <c r="BC736" s="321"/>
      <c r="BD736" s="321"/>
      <c r="BE736" s="321"/>
      <c r="BF736" s="321"/>
      <c r="BG736" s="321"/>
      <c r="BH736" s="321"/>
      <c r="BI736" s="321"/>
      <c r="BJ736" s="321"/>
      <c r="BK736" s="321"/>
      <c r="BL736" s="321"/>
      <c r="BM736" s="321"/>
      <c r="BN736" s="321"/>
      <c r="BO736" s="321"/>
      <c r="BP736" s="321"/>
      <c r="BQ736" s="321"/>
      <c r="BR736" s="321"/>
      <c r="BS736" s="321"/>
      <c r="BT736" s="321"/>
      <c r="BU736" s="321"/>
      <c r="BV736" s="321"/>
      <c r="BW736" s="321"/>
      <c r="BX736" s="321"/>
      <c r="BY736" s="321"/>
      <c r="BZ736" s="321"/>
      <c r="CA736" s="321"/>
      <c r="CB736" s="321"/>
      <c r="CC736" s="321"/>
      <c r="CD736" s="321"/>
      <c r="CE736" s="321"/>
      <c r="CF736" s="321"/>
      <c r="CG736" s="321"/>
      <c r="CH736" s="321"/>
      <c r="CI736" s="321"/>
      <c r="CJ736" s="321"/>
      <c r="CK736" s="321"/>
      <c r="CL736" s="321"/>
      <c r="CM736" s="321"/>
      <c r="CN736" s="321"/>
      <c r="CO736" s="321"/>
      <c r="CP736" s="321"/>
      <c r="CQ736" s="321"/>
      <c r="CR736" s="321"/>
      <c r="CS736" s="321"/>
      <c r="CT736" s="321"/>
      <c r="CU736" s="321"/>
      <c r="CV736" s="321"/>
      <c r="CW736" s="321"/>
      <c r="CX736" s="321"/>
      <c r="CY736" s="321"/>
      <c r="CZ736" s="321"/>
    </row>
    <row r="737" ht="25.15" customHeight="true" x14ac:dyDescent="0.2">
      <c r="C737" s="837"/>
      <c r="D737" s="837"/>
      <c r="E737" s="525"/>
      <c r="F737" s="525"/>
      <c r="G737" s="525"/>
      <c r="H737" s="837"/>
      <c r="I737" s="837"/>
      <c r="J737" s="525"/>
      <c r="K737" s="525"/>
      <c r="L737" s="525"/>
      <c r="M737" s="837"/>
      <c r="N737" s="837"/>
      <c r="O737" s="525"/>
      <c r="P737" s="525"/>
      <c r="Q737" s="525"/>
      <c r="BA737" s="321"/>
      <c r="BB737" s="372"/>
      <c r="BC737" s="321"/>
      <c r="BD737" s="321"/>
      <c r="BE737" s="321"/>
      <c r="BF737" s="321"/>
      <c r="BG737" s="321"/>
      <c r="BH737" s="321"/>
      <c r="BI737" s="321"/>
      <c r="BJ737" s="321"/>
      <c r="BK737" s="321"/>
      <c r="BL737" s="321"/>
      <c r="BM737" s="321"/>
      <c r="BN737" s="321"/>
      <c r="BO737" s="321"/>
      <c r="BP737" s="321"/>
      <c r="BQ737" s="321"/>
      <c r="BR737" s="321"/>
      <c r="BS737" s="321"/>
      <c r="BT737" s="321"/>
      <c r="BU737" s="321"/>
      <c r="BV737" s="321"/>
      <c r="BW737" s="321"/>
      <c r="BX737" s="321"/>
      <c r="BY737" s="321"/>
      <c r="BZ737" s="321"/>
      <c r="CA737" s="321"/>
      <c r="CB737" s="321"/>
      <c r="CC737" s="321"/>
      <c r="CD737" s="321"/>
      <c r="CE737" s="321"/>
      <c r="CF737" s="321"/>
      <c r="CG737" s="321"/>
      <c r="CH737" s="321"/>
      <c r="CI737" s="321"/>
      <c r="CJ737" s="321"/>
      <c r="CK737" s="321"/>
      <c r="CL737" s="321"/>
      <c r="CM737" s="321"/>
      <c r="CN737" s="321"/>
      <c r="CO737" s="321"/>
      <c r="CP737" s="321"/>
      <c r="CQ737" s="321"/>
      <c r="CR737" s="321"/>
      <c r="CS737" s="321"/>
      <c r="CT737" s="321"/>
      <c r="CU737" s="321"/>
      <c r="CV737" s="321"/>
      <c r="CW737" s="321"/>
      <c r="CX737" s="321"/>
      <c r="CY737" s="321"/>
      <c r="CZ737" s="321"/>
    </row>
    <row r="738" ht="25.15" customHeight="true" x14ac:dyDescent="0.2">
      <c r="C738" s="837"/>
      <c r="D738" s="837"/>
      <c r="E738" s="525"/>
      <c r="F738" s="525"/>
      <c r="G738" s="525"/>
      <c r="H738" s="837"/>
      <c r="I738" s="837"/>
      <c r="J738" s="525"/>
      <c r="K738" s="525"/>
      <c r="L738" s="525"/>
      <c r="M738" s="837"/>
      <c r="N738" s="837"/>
      <c r="O738" s="525"/>
      <c r="P738" s="525"/>
      <c r="Q738" s="525"/>
      <c r="BA738" s="321"/>
      <c r="BB738" s="372"/>
      <c r="BC738" s="321"/>
      <c r="BD738" s="321"/>
      <c r="BE738" s="321"/>
      <c r="BF738" s="321"/>
      <c r="BG738" s="321"/>
      <c r="BH738" s="321"/>
      <c r="BI738" s="321"/>
      <c r="BJ738" s="321"/>
      <c r="BK738" s="321"/>
      <c r="BL738" s="321"/>
      <c r="BM738" s="321"/>
      <c r="BN738" s="321"/>
      <c r="BO738" s="321"/>
      <c r="BP738" s="321"/>
      <c r="BQ738" s="321"/>
      <c r="BR738" s="321"/>
      <c r="BS738" s="321"/>
      <c r="BT738" s="321"/>
      <c r="BU738" s="321"/>
      <c r="BV738" s="321"/>
      <c r="BW738" s="321"/>
      <c r="BX738" s="321"/>
      <c r="BY738" s="321"/>
      <c r="BZ738" s="321"/>
      <c r="CA738" s="321"/>
      <c r="CB738" s="321"/>
      <c r="CC738" s="321"/>
      <c r="CD738" s="321"/>
      <c r="CE738" s="321"/>
      <c r="CF738" s="321"/>
      <c r="CG738" s="321"/>
      <c r="CH738" s="321"/>
      <c r="CI738" s="321"/>
      <c r="CJ738" s="321"/>
      <c r="CK738" s="321"/>
      <c r="CL738" s="321"/>
      <c r="CM738" s="321"/>
      <c r="CN738" s="321"/>
      <c r="CO738" s="321"/>
      <c r="CP738" s="321"/>
      <c r="CQ738" s="321"/>
      <c r="CR738" s="321"/>
      <c r="CS738" s="321"/>
      <c r="CT738" s="321"/>
      <c r="CU738" s="321"/>
      <c r="CV738" s="321"/>
      <c r="CW738" s="321"/>
      <c r="CX738" s="321"/>
      <c r="CY738" s="321"/>
      <c r="CZ738" s="321"/>
    </row>
    <row r="739" ht="25.15" customHeight="true" x14ac:dyDescent="0.2">
      <c r="C739" s="837"/>
      <c r="D739" s="837"/>
      <c r="E739" s="525"/>
      <c r="F739" s="525"/>
      <c r="G739" s="525"/>
      <c r="H739" s="837"/>
      <c r="I739" s="837"/>
      <c r="J739" s="525"/>
      <c r="K739" s="525"/>
      <c r="L739" s="525"/>
      <c r="M739" s="837"/>
      <c r="N739" s="837"/>
      <c r="O739" s="525"/>
      <c r="P739" s="525"/>
      <c r="Q739" s="525"/>
      <c r="BA739" s="321"/>
      <c r="BB739" s="372"/>
      <c r="BC739" s="321"/>
      <c r="BD739" s="321"/>
      <c r="BE739" s="321"/>
      <c r="BF739" s="321"/>
      <c r="BG739" s="321"/>
      <c r="BH739" s="321"/>
      <c r="BI739" s="321"/>
      <c r="BJ739" s="321"/>
      <c r="BK739" s="321"/>
      <c r="BL739" s="321"/>
      <c r="BM739" s="321"/>
      <c r="BN739" s="321"/>
      <c r="BO739" s="321"/>
      <c r="BP739" s="321"/>
      <c r="BQ739" s="321"/>
      <c r="BR739" s="321"/>
      <c r="BS739" s="321"/>
      <c r="BT739" s="321"/>
      <c r="BU739" s="321"/>
      <c r="BV739" s="321"/>
      <c r="BW739" s="321"/>
      <c r="BX739" s="321"/>
      <c r="BY739" s="321"/>
      <c r="BZ739" s="321"/>
      <c r="CA739" s="321"/>
      <c r="CB739" s="321"/>
      <c r="CC739" s="321"/>
      <c r="CD739" s="321"/>
      <c r="CE739" s="321"/>
      <c r="CF739" s="321"/>
      <c r="CG739" s="321"/>
      <c r="CH739" s="321"/>
      <c r="CI739" s="321"/>
      <c r="CJ739" s="321"/>
      <c r="CK739" s="321"/>
      <c r="CL739" s="321"/>
      <c r="CM739" s="321"/>
      <c r="CN739" s="321"/>
      <c r="CO739" s="321"/>
      <c r="CP739" s="321"/>
      <c r="CQ739" s="321"/>
      <c r="CR739" s="321"/>
      <c r="CS739" s="321"/>
      <c r="CT739" s="321"/>
      <c r="CU739" s="321"/>
      <c r="CV739" s="321"/>
      <c r="CW739" s="321"/>
      <c r="CX739" s="321"/>
      <c r="CY739" s="321"/>
      <c r="CZ739" s="321"/>
    </row>
    <row r="740" ht="25.15" customHeight="true" x14ac:dyDescent="0.2">
      <c r="C740" s="837"/>
      <c r="D740" s="837"/>
      <c r="E740" s="525"/>
      <c r="F740" s="525"/>
      <c r="G740" s="525"/>
      <c r="H740" s="837"/>
      <c r="I740" s="837"/>
      <c r="J740" s="525"/>
      <c r="K740" s="525"/>
      <c r="L740" s="525"/>
      <c r="M740" s="837"/>
      <c r="N740" s="837"/>
      <c r="O740" s="525"/>
      <c r="P740" s="525"/>
      <c r="Q740" s="525"/>
      <c r="BA740" s="321"/>
      <c r="BB740" s="372"/>
      <c r="BC740" s="321"/>
      <c r="BD740" s="321"/>
      <c r="BE740" s="321"/>
      <c r="BF740" s="321"/>
      <c r="BG740" s="321"/>
      <c r="BH740" s="321"/>
      <c r="BI740" s="321"/>
      <c r="BJ740" s="321"/>
      <c r="BK740" s="321"/>
      <c r="BL740" s="321"/>
      <c r="BM740" s="321"/>
      <c r="BN740" s="321"/>
      <c r="BO740" s="321"/>
      <c r="BP740" s="321"/>
      <c r="BQ740" s="321"/>
      <c r="BR740" s="321"/>
      <c r="BS740" s="321"/>
      <c r="BT740" s="321"/>
      <c r="BU740" s="321"/>
      <c r="BV740" s="321"/>
      <c r="BW740" s="321"/>
      <c r="BX740" s="321"/>
      <c r="BY740" s="321"/>
      <c r="BZ740" s="321"/>
      <c r="CA740" s="321"/>
      <c r="CB740" s="321"/>
      <c r="CC740" s="321"/>
      <c r="CD740" s="321"/>
      <c r="CE740" s="321"/>
      <c r="CF740" s="321"/>
      <c r="CG740" s="321"/>
      <c r="CH740" s="321"/>
      <c r="CI740" s="321"/>
      <c r="CJ740" s="321"/>
      <c r="CK740" s="321"/>
      <c r="CL740" s="321"/>
      <c r="CM740" s="321"/>
      <c r="CN740" s="321"/>
      <c r="CO740" s="321"/>
      <c r="CP740" s="321"/>
      <c r="CQ740" s="321"/>
      <c r="CR740" s="321"/>
      <c r="CS740" s="321"/>
      <c r="CT740" s="321"/>
      <c r="CU740" s="321"/>
      <c r="CV740" s="321"/>
      <c r="CW740" s="321"/>
      <c r="CX740" s="321"/>
      <c r="CY740" s="321"/>
      <c r="CZ740" s="321"/>
    </row>
    <row r="741" ht="25.15" customHeight="true" x14ac:dyDescent="0.2">
      <c r="C741" s="837"/>
      <c r="D741" s="837"/>
      <c r="E741" s="525"/>
      <c r="F741" s="525"/>
      <c r="G741" s="525"/>
      <c r="H741" s="837"/>
      <c r="I741" s="837"/>
      <c r="J741" s="525"/>
      <c r="K741" s="525"/>
      <c r="L741" s="525"/>
      <c r="M741" s="837"/>
      <c r="N741" s="837"/>
      <c r="O741" s="525"/>
      <c r="P741" s="525"/>
      <c r="Q741" s="525"/>
      <c r="BA741" s="321"/>
      <c r="BB741" s="372"/>
      <c r="BC741" s="321"/>
      <c r="BD741" s="321"/>
      <c r="BE741" s="321"/>
      <c r="BF741" s="321"/>
      <c r="BG741" s="321"/>
      <c r="BH741" s="321"/>
      <c r="BI741" s="321"/>
      <c r="BJ741" s="321"/>
      <c r="BK741" s="321"/>
      <c r="BL741" s="321"/>
      <c r="BM741" s="321"/>
      <c r="BN741" s="321"/>
      <c r="BO741" s="321"/>
      <c r="BP741" s="321"/>
      <c r="BQ741" s="321"/>
      <c r="BR741" s="321"/>
      <c r="BS741" s="321"/>
      <c r="BT741" s="321"/>
      <c r="BU741" s="321"/>
      <c r="BV741" s="321"/>
      <c r="BW741" s="321"/>
      <c r="BX741" s="321"/>
      <c r="BY741" s="321"/>
      <c r="BZ741" s="321"/>
      <c r="CA741" s="321"/>
      <c r="CB741" s="321"/>
      <c r="CC741" s="321"/>
      <c r="CD741" s="321"/>
      <c r="CE741" s="321"/>
      <c r="CF741" s="321"/>
      <c r="CG741" s="321"/>
      <c r="CH741" s="321"/>
      <c r="CI741" s="321"/>
      <c r="CJ741" s="321"/>
      <c r="CK741" s="321"/>
      <c r="CL741" s="321"/>
      <c r="CM741" s="321"/>
      <c r="CN741" s="321"/>
      <c r="CO741" s="321"/>
      <c r="CP741" s="321"/>
      <c r="CQ741" s="321"/>
      <c r="CR741" s="321"/>
      <c r="CS741" s="321"/>
      <c r="CT741" s="321"/>
      <c r="CU741" s="321"/>
      <c r="CV741" s="321"/>
      <c r="CW741" s="321"/>
      <c r="CX741" s="321"/>
      <c r="CY741" s="321"/>
      <c r="CZ741" s="321"/>
    </row>
    <row r="742" ht="25.15" customHeight="true" x14ac:dyDescent="0.2">
      <c r="C742" s="837"/>
      <c r="D742" s="837"/>
      <c r="E742" s="525"/>
      <c r="F742" s="525"/>
      <c r="G742" s="525"/>
      <c r="H742" s="837"/>
      <c r="I742" s="837"/>
      <c r="J742" s="525"/>
      <c r="K742" s="525"/>
      <c r="L742" s="525"/>
      <c r="M742" s="837"/>
      <c r="N742" s="837"/>
      <c r="O742" s="525"/>
      <c r="P742" s="525"/>
      <c r="Q742" s="525"/>
      <c r="BA742" s="321"/>
      <c r="BB742" s="372"/>
      <c r="BC742" s="321"/>
      <c r="BD742" s="321"/>
      <c r="BE742" s="321"/>
      <c r="BF742" s="321"/>
      <c r="BG742" s="321"/>
      <c r="BH742" s="321"/>
      <c r="BI742" s="321"/>
      <c r="BJ742" s="321"/>
      <c r="BK742" s="321"/>
      <c r="BL742" s="321"/>
      <c r="BM742" s="321"/>
      <c r="BN742" s="321"/>
      <c r="BO742" s="321"/>
      <c r="BP742" s="321"/>
      <c r="BQ742" s="321"/>
      <c r="BR742" s="321"/>
      <c r="BS742" s="321"/>
      <c r="BT742" s="321"/>
      <c r="BU742" s="321"/>
      <c r="BV742" s="321"/>
      <c r="BW742" s="321"/>
      <c r="BX742" s="321"/>
      <c r="BY742" s="321"/>
      <c r="BZ742" s="321"/>
      <c r="CA742" s="321"/>
      <c r="CB742" s="321"/>
      <c r="CC742" s="321"/>
      <c r="CD742" s="321"/>
      <c r="CE742" s="321"/>
      <c r="CF742" s="321"/>
      <c r="CG742" s="321"/>
      <c r="CH742" s="321"/>
      <c r="CI742" s="321"/>
      <c r="CJ742" s="321"/>
      <c r="CK742" s="321"/>
      <c r="CL742" s="321"/>
      <c r="CM742" s="321"/>
      <c r="CN742" s="321"/>
      <c r="CO742" s="321"/>
      <c r="CP742" s="321"/>
      <c r="CQ742" s="321"/>
      <c r="CR742" s="321"/>
      <c r="CS742" s="321"/>
      <c r="CT742" s="321"/>
      <c r="CU742" s="321"/>
      <c r="CV742" s="321"/>
      <c r="CW742" s="321"/>
      <c r="CX742" s="321"/>
      <c r="CY742" s="321"/>
      <c r="CZ742" s="321"/>
    </row>
    <row r="743" ht="25.15" customHeight="true" x14ac:dyDescent="0.2">
      <c r="C743" s="837"/>
      <c r="D743" s="837"/>
      <c r="E743" s="525"/>
      <c r="F743" s="525"/>
      <c r="G743" s="525"/>
      <c r="H743" s="837"/>
      <c r="I743" s="837"/>
      <c r="J743" s="525"/>
      <c r="K743" s="525"/>
      <c r="L743" s="525"/>
      <c r="M743" s="837"/>
      <c r="N743" s="837"/>
      <c r="O743" s="525"/>
      <c r="P743" s="525"/>
      <c r="Q743" s="525"/>
      <c r="BA743" s="321"/>
      <c r="BB743" s="372"/>
      <c r="BC743" s="321"/>
      <c r="BD743" s="321"/>
      <c r="BE743" s="321"/>
      <c r="BF743" s="321"/>
      <c r="BG743" s="321"/>
      <c r="BH743" s="321"/>
      <c r="BI743" s="321"/>
      <c r="BJ743" s="321"/>
      <c r="BK743" s="321"/>
      <c r="BL743" s="321"/>
      <c r="BM743" s="321"/>
      <c r="BN743" s="321"/>
      <c r="BO743" s="321"/>
      <c r="BP743" s="321"/>
      <c r="BQ743" s="321"/>
      <c r="BR743" s="321"/>
      <c r="BS743" s="321"/>
      <c r="BT743" s="321"/>
      <c r="BU743" s="321"/>
      <c r="BV743" s="321"/>
      <c r="BW743" s="321"/>
      <c r="BX743" s="321"/>
      <c r="BY743" s="321"/>
      <c r="BZ743" s="321"/>
      <c r="CA743" s="321"/>
      <c r="CB743" s="321"/>
      <c r="CC743" s="321"/>
      <c r="CD743" s="321"/>
      <c r="CE743" s="321"/>
      <c r="CF743" s="321"/>
      <c r="CG743" s="321"/>
      <c r="CH743" s="321"/>
      <c r="CI743" s="321"/>
      <c r="CJ743" s="321"/>
      <c r="CK743" s="321"/>
      <c r="CL743" s="321"/>
      <c r="CM743" s="321"/>
      <c r="CN743" s="321"/>
      <c r="CO743" s="321"/>
      <c r="CP743" s="321"/>
      <c r="CQ743" s="321"/>
      <c r="CR743" s="321"/>
      <c r="CS743" s="321"/>
      <c r="CT743" s="321"/>
      <c r="CU743" s="321"/>
      <c r="CV743" s="321"/>
      <c r="CW743" s="321"/>
      <c r="CX743" s="321"/>
      <c r="CY743" s="321"/>
      <c r="CZ743" s="321"/>
    </row>
    <row r="744" ht="25.15" customHeight="true" x14ac:dyDescent="0.2">
      <c r="C744" s="837"/>
      <c r="D744" s="837"/>
      <c r="E744" s="525"/>
      <c r="F744" s="525"/>
      <c r="G744" s="525"/>
      <c r="H744" s="837"/>
      <c r="I744" s="837"/>
      <c r="J744" s="525"/>
      <c r="K744" s="525"/>
      <c r="L744" s="525"/>
      <c r="M744" s="837"/>
      <c r="N744" s="837"/>
      <c r="O744" s="525"/>
      <c r="P744" s="525"/>
      <c r="Q744" s="525"/>
      <c r="BA744" s="321"/>
      <c r="BB744" s="372"/>
      <c r="BC744" s="321"/>
      <c r="BD744" s="321"/>
      <c r="BE744" s="321"/>
      <c r="BF744" s="321"/>
      <c r="BG744" s="321"/>
      <c r="BH744" s="321"/>
      <c r="BI744" s="321"/>
      <c r="BJ744" s="321"/>
      <c r="BK744" s="321"/>
      <c r="BL744" s="321"/>
      <c r="BM744" s="321"/>
      <c r="BN744" s="321"/>
      <c r="BO744" s="321"/>
      <c r="BP744" s="321"/>
      <c r="BQ744" s="321"/>
      <c r="BR744" s="321"/>
      <c r="BS744" s="321"/>
      <c r="BT744" s="321"/>
      <c r="BU744" s="321"/>
      <c r="BV744" s="321"/>
      <c r="BW744" s="321"/>
      <c r="BX744" s="321"/>
      <c r="BY744" s="321"/>
      <c r="BZ744" s="321"/>
      <c r="CA744" s="321"/>
      <c r="CB744" s="321"/>
      <c r="CC744" s="321"/>
      <c r="CD744" s="321"/>
      <c r="CE744" s="321"/>
      <c r="CF744" s="321"/>
      <c r="CG744" s="321"/>
      <c r="CH744" s="321"/>
      <c r="CI744" s="321"/>
      <c r="CJ744" s="321"/>
      <c r="CK744" s="321"/>
      <c r="CL744" s="321"/>
      <c r="CM744" s="321"/>
      <c r="CN744" s="321"/>
      <c r="CO744" s="321"/>
      <c r="CP744" s="321"/>
      <c r="CQ744" s="321"/>
      <c r="CR744" s="321"/>
      <c r="CS744" s="321"/>
      <c r="CT744" s="321"/>
      <c r="CU744" s="321"/>
      <c r="CV744" s="321"/>
      <c r="CW744" s="321"/>
      <c r="CX744" s="321"/>
      <c r="CY744" s="321"/>
      <c r="CZ744" s="321"/>
    </row>
    <row r="745" ht="25.15" customHeight="true" x14ac:dyDescent="0.2">
      <c r="C745" s="837"/>
      <c r="D745" s="837"/>
      <c r="E745" s="525"/>
      <c r="F745" s="525"/>
      <c r="G745" s="525"/>
      <c r="H745" s="837"/>
      <c r="I745" s="837"/>
      <c r="J745" s="525"/>
      <c r="K745" s="525"/>
      <c r="L745" s="525"/>
      <c r="M745" s="837"/>
      <c r="N745" s="837"/>
      <c r="O745" s="525"/>
      <c r="P745" s="525"/>
      <c r="Q745" s="525"/>
      <c r="BA745" s="321"/>
      <c r="BB745" s="372"/>
      <c r="BC745" s="321"/>
      <c r="BD745" s="321"/>
      <c r="BE745" s="321"/>
      <c r="BF745" s="321"/>
      <c r="BG745" s="321"/>
      <c r="BH745" s="321"/>
      <c r="BI745" s="321"/>
      <c r="BJ745" s="321"/>
      <c r="BK745" s="321"/>
      <c r="BL745" s="321"/>
      <c r="BM745" s="321"/>
      <c r="BN745" s="321"/>
      <c r="BO745" s="321"/>
      <c r="BP745" s="321"/>
      <c r="BQ745" s="321"/>
      <c r="BR745" s="321"/>
      <c r="BS745" s="321"/>
      <c r="BT745" s="321"/>
      <c r="BU745" s="321"/>
      <c r="BV745" s="321"/>
      <c r="BW745" s="321"/>
      <c r="BX745" s="321"/>
      <c r="BY745" s="321"/>
      <c r="BZ745" s="321"/>
      <c r="CA745" s="321"/>
      <c r="CB745" s="321"/>
      <c r="CC745" s="321"/>
      <c r="CD745" s="321"/>
      <c r="CE745" s="321"/>
      <c r="CF745" s="321"/>
      <c r="CG745" s="321"/>
      <c r="CH745" s="321"/>
      <c r="CI745" s="321"/>
      <c r="CJ745" s="321"/>
      <c r="CK745" s="321"/>
      <c r="CL745" s="321"/>
      <c r="CM745" s="321"/>
      <c r="CN745" s="321"/>
      <c r="CO745" s="321"/>
      <c r="CP745" s="321"/>
      <c r="CQ745" s="321"/>
      <c r="CR745" s="321"/>
      <c r="CS745" s="321"/>
      <c r="CT745" s="321"/>
      <c r="CU745" s="321"/>
      <c r="CV745" s="321"/>
      <c r="CW745" s="321"/>
      <c r="CX745" s="321"/>
      <c r="CY745" s="321"/>
      <c r="CZ745" s="321"/>
    </row>
    <row r="746" ht="25.15" customHeight="true" x14ac:dyDescent="0.2">
      <c r="C746" s="837"/>
      <c r="D746" s="837"/>
      <c r="E746" s="525"/>
      <c r="F746" s="525"/>
      <c r="G746" s="525"/>
      <c r="H746" s="837"/>
      <c r="I746" s="837"/>
      <c r="J746" s="525"/>
      <c r="K746" s="525"/>
      <c r="L746" s="525"/>
      <c r="M746" s="837"/>
      <c r="N746" s="837"/>
      <c r="O746" s="525"/>
      <c r="P746" s="525"/>
      <c r="Q746" s="525"/>
      <c r="BA746" s="321"/>
      <c r="BB746" s="372"/>
      <c r="BC746" s="321"/>
      <c r="BD746" s="321"/>
      <c r="BE746" s="321"/>
      <c r="BF746" s="321"/>
      <c r="BG746" s="321"/>
      <c r="BH746" s="321"/>
      <c r="BI746" s="321"/>
      <c r="BJ746" s="321"/>
      <c r="BK746" s="321"/>
      <c r="BL746" s="321"/>
      <c r="BM746" s="321"/>
      <c r="BN746" s="321"/>
      <c r="BO746" s="321"/>
      <c r="BP746" s="321"/>
      <c r="BQ746" s="321"/>
      <c r="BR746" s="321"/>
      <c r="BS746" s="321"/>
      <c r="BT746" s="321"/>
      <c r="BU746" s="321"/>
      <c r="BV746" s="321"/>
      <c r="BW746" s="321"/>
      <c r="BX746" s="321"/>
      <c r="BY746" s="321"/>
      <c r="BZ746" s="321"/>
      <c r="CA746" s="321"/>
      <c r="CB746" s="321"/>
      <c r="CC746" s="321"/>
      <c r="CD746" s="321"/>
      <c r="CE746" s="321"/>
      <c r="CF746" s="321"/>
      <c r="CG746" s="321"/>
      <c r="CH746" s="321"/>
      <c r="CI746" s="321"/>
      <c r="CJ746" s="321"/>
      <c r="CK746" s="321"/>
      <c r="CL746" s="321"/>
      <c r="CM746" s="321"/>
      <c r="CN746" s="321"/>
      <c r="CO746" s="321"/>
      <c r="CP746" s="321"/>
      <c r="CQ746" s="321"/>
      <c r="CR746" s="321"/>
      <c r="CS746" s="321"/>
      <c r="CT746" s="321"/>
      <c r="CU746" s="321"/>
      <c r="CV746" s="321"/>
      <c r="CW746" s="321"/>
      <c r="CX746" s="321"/>
      <c r="CY746" s="321"/>
      <c r="CZ746" s="321"/>
    </row>
    <row r="747" ht="25.15" customHeight="true" x14ac:dyDescent="0.2">
      <c r="C747" s="837"/>
      <c r="D747" s="837"/>
      <c r="E747" s="525"/>
      <c r="F747" s="525"/>
      <c r="G747" s="525"/>
      <c r="H747" s="837"/>
      <c r="I747" s="837"/>
      <c r="J747" s="525"/>
      <c r="K747" s="525"/>
      <c r="L747" s="525"/>
      <c r="M747" s="837"/>
      <c r="N747" s="837"/>
      <c r="O747" s="525"/>
      <c r="P747" s="525"/>
      <c r="Q747" s="525"/>
      <c r="BA747" s="321"/>
      <c r="BB747" s="372"/>
      <c r="BC747" s="321"/>
      <c r="BD747" s="321"/>
      <c r="BE747" s="321"/>
      <c r="BF747" s="321"/>
      <c r="BG747" s="321"/>
      <c r="BH747" s="321"/>
      <c r="BI747" s="321"/>
      <c r="BJ747" s="321"/>
      <c r="BK747" s="321"/>
      <c r="BL747" s="321"/>
      <c r="BM747" s="321"/>
      <c r="BN747" s="321"/>
      <c r="BO747" s="321"/>
      <c r="BP747" s="321"/>
      <c r="BQ747" s="321"/>
      <c r="BR747" s="321"/>
      <c r="BS747" s="321"/>
      <c r="BT747" s="321"/>
      <c r="BU747" s="321"/>
      <c r="BV747" s="321"/>
      <c r="BW747" s="321"/>
      <c r="BX747" s="321"/>
      <c r="BY747" s="321"/>
      <c r="BZ747" s="321"/>
      <c r="CA747" s="321"/>
      <c r="CB747" s="321"/>
      <c r="CC747" s="321"/>
      <c r="CD747" s="321"/>
      <c r="CE747" s="321"/>
      <c r="CF747" s="321"/>
      <c r="CG747" s="321"/>
      <c r="CH747" s="321"/>
      <c r="CI747" s="321"/>
      <c r="CJ747" s="321"/>
      <c r="CK747" s="321"/>
      <c r="CL747" s="321"/>
      <c r="CM747" s="321"/>
      <c r="CN747" s="321"/>
      <c r="CO747" s="321"/>
      <c r="CP747" s="321"/>
      <c r="CQ747" s="321"/>
      <c r="CR747" s="321"/>
      <c r="CS747" s="321"/>
      <c r="CT747" s="321"/>
      <c r="CU747" s="321"/>
      <c r="CV747" s="321"/>
      <c r="CW747" s="321"/>
      <c r="CX747" s="321"/>
      <c r="CY747" s="321"/>
      <c r="CZ747" s="321"/>
    </row>
    <row r="748" ht="25.15" customHeight="true" x14ac:dyDescent="0.2">
      <c r="C748" s="837"/>
      <c r="D748" s="837"/>
      <c r="E748" s="525"/>
      <c r="F748" s="525"/>
      <c r="G748" s="525"/>
      <c r="H748" s="837"/>
      <c r="I748" s="837"/>
      <c r="J748" s="525"/>
      <c r="K748" s="525"/>
      <c r="L748" s="525"/>
      <c r="M748" s="837"/>
      <c r="N748" s="837"/>
      <c r="O748" s="525"/>
      <c r="P748" s="525"/>
      <c r="Q748" s="525"/>
      <c r="BA748" s="321"/>
      <c r="BB748" s="372"/>
      <c r="BC748" s="321"/>
      <c r="BD748" s="321"/>
      <c r="BE748" s="321"/>
      <c r="BF748" s="321"/>
      <c r="BG748" s="321"/>
      <c r="BH748" s="321"/>
      <c r="BI748" s="321"/>
      <c r="BJ748" s="321"/>
      <c r="BK748" s="321"/>
      <c r="BL748" s="321"/>
      <c r="BM748" s="321"/>
      <c r="BN748" s="321"/>
      <c r="BO748" s="321"/>
      <c r="BP748" s="321"/>
      <c r="BQ748" s="321"/>
      <c r="BR748" s="321"/>
      <c r="BS748" s="321"/>
      <c r="BT748" s="321"/>
      <c r="BU748" s="321"/>
      <c r="BV748" s="321"/>
      <c r="BW748" s="321"/>
      <c r="BX748" s="321"/>
      <c r="BY748" s="321"/>
      <c r="BZ748" s="321"/>
      <c r="CA748" s="321"/>
      <c r="CB748" s="321"/>
      <c r="CC748" s="321"/>
      <c r="CD748" s="321"/>
      <c r="CE748" s="321"/>
      <c r="CF748" s="321"/>
      <c r="CG748" s="321"/>
      <c r="CH748" s="321"/>
      <c r="CI748" s="321"/>
      <c r="CJ748" s="321"/>
      <c r="CK748" s="321"/>
      <c r="CL748" s="321"/>
      <c r="CM748" s="321"/>
      <c r="CN748" s="321"/>
      <c r="CO748" s="321"/>
      <c r="CP748" s="321"/>
      <c r="CQ748" s="321"/>
      <c r="CR748" s="321"/>
      <c r="CS748" s="321"/>
      <c r="CT748" s="321"/>
      <c r="CU748" s="321"/>
      <c r="CV748" s="321"/>
      <c r="CW748" s="321"/>
      <c r="CX748" s="321"/>
      <c r="CY748" s="321"/>
      <c r="CZ748" s="321"/>
    </row>
    <row r="749" ht="25.15" customHeight="true" x14ac:dyDescent="0.2">
      <c r="C749" s="837"/>
      <c r="D749" s="837"/>
      <c r="E749" s="525"/>
      <c r="F749" s="525"/>
      <c r="G749" s="525"/>
      <c r="H749" s="837"/>
      <c r="I749" s="837"/>
      <c r="J749" s="525"/>
      <c r="K749" s="525"/>
      <c r="L749" s="525"/>
      <c r="M749" s="837"/>
      <c r="N749" s="837"/>
      <c r="O749" s="525"/>
      <c r="P749" s="525"/>
      <c r="Q749" s="525"/>
      <c r="BA749" s="321"/>
      <c r="BB749" s="372"/>
      <c r="BC749" s="321"/>
      <c r="BD749" s="321"/>
      <c r="BE749" s="321"/>
      <c r="BF749" s="321"/>
      <c r="BG749" s="321"/>
      <c r="BH749" s="321"/>
      <c r="BI749" s="321"/>
      <c r="BJ749" s="321"/>
      <c r="BK749" s="321"/>
      <c r="BL749" s="321"/>
      <c r="BM749" s="321"/>
      <c r="BN749" s="321"/>
      <c r="BO749" s="321"/>
      <c r="BP749" s="321"/>
      <c r="BQ749" s="321"/>
      <c r="BR749" s="321"/>
      <c r="BS749" s="321"/>
      <c r="BT749" s="321"/>
      <c r="BU749" s="321"/>
      <c r="BV749" s="321"/>
      <c r="BW749" s="321"/>
      <c r="BX749" s="321"/>
      <c r="BY749" s="321"/>
      <c r="BZ749" s="321"/>
      <c r="CA749" s="321"/>
      <c r="CB749" s="321"/>
      <c r="CC749" s="321"/>
      <c r="CD749" s="321"/>
      <c r="CE749" s="321"/>
      <c r="CF749" s="321"/>
      <c r="CG749" s="321"/>
      <c r="CH749" s="321"/>
      <c r="CI749" s="321"/>
      <c r="CJ749" s="321"/>
      <c r="CK749" s="321"/>
      <c r="CL749" s="321"/>
      <c r="CM749" s="321"/>
      <c r="CN749" s="321"/>
      <c r="CO749" s="321"/>
      <c r="CP749" s="321"/>
      <c r="CQ749" s="321"/>
      <c r="CR749" s="321"/>
      <c r="CS749" s="321"/>
      <c r="CT749" s="321"/>
      <c r="CU749" s="321"/>
      <c r="CV749" s="321"/>
      <c r="CW749" s="321"/>
      <c r="CX749" s="321"/>
      <c r="CY749" s="321"/>
      <c r="CZ749" s="321"/>
    </row>
    <row r="750" ht="25.15" customHeight="true" x14ac:dyDescent="0.2">
      <c r="C750" s="837"/>
      <c r="D750" s="837"/>
      <c r="E750" s="525"/>
      <c r="F750" s="525"/>
      <c r="G750" s="525"/>
      <c r="H750" s="837"/>
      <c r="I750" s="837"/>
      <c r="J750" s="525"/>
      <c r="K750" s="525"/>
      <c r="L750" s="525"/>
      <c r="M750" s="837"/>
      <c r="N750" s="837"/>
      <c r="O750" s="525"/>
      <c r="P750" s="525"/>
      <c r="Q750" s="525"/>
      <c r="BA750" s="321"/>
      <c r="BB750" s="372"/>
      <c r="BC750" s="321"/>
      <c r="BD750" s="321"/>
      <c r="BE750" s="321"/>
      <c r="BF750" s="321"/>
      <c r="BG750" s="321"/>
      <c r="BH750" s="321"/>
      <c r="BI750" s="321"/>
      <c r="BJ750" s="321"/>
      <c r="BK750" s="321"/>
      <c r="BL750" s="321"/>
      <c r="BM750" s="321"/>
      <c r="BN750" s="321"/>
      <c r="BO750" s="321"/>
      <c r="BP750" s="321"/>
      <c r="BQ750" s="321"/>
      <c r="BR750" s="321"/>
      <c r="BS750" s="321"/>
      <c r="BT750" s="321"/>
      <c r="BU750" s="321"/>
      <c r="BV750" s="321"/>
      <c r="BW750" s="321"/>
      <c r="BX750" s="321"/>
      <c r="BY750" s="321"/>
      <c r="BZ750" s="321"/>
      <c r="CA750" s="321"/>
      <c r="CB750" s="321"/>
      <c r="CC750" s="321"/>
      <c r="CD750" s="321"/>
      <c r="CE750" s="321"/>
      <c r="CF750" s="321"/>
      <c r="CG750" s="321"/>
      <c r="CH750" s="321"/>
      <c r="CI750" s="321"/>
      <c r="CJ750" s="321"/>
      <c r="CK750" s="321"/>
      <c r="CL750" s="321"/>
      <c r="CM750" s="321"/>
      <c r="CN750" s="321"/>
      <c r="CO750" s="321"/>
      <c r="CP750" s="321"/>
      <c r="CQ750" s="321"/>
      <c r="CR750" s="321"/>
      <c r="CS750" s="321"/>
      <c r="CT750" s="321"/>
      <c r="CU750" s="321"/>
      <c r="CV750" s="321"/>
      <c r="CW750" s="321"/>
      <c r="CX750" s="321"/>
      <c r="CY750" s="321"/>
      <c r="CZ750" s="321"/>
    </row>
    <row r="751" ht="25.15" customHeight="true" x14ac:dyDescent="0.2">
      <c r="C751" s="837"/>
      <c r="D751" s="837"/>
      <c r="E751" s="525"/>
      <c r="F751" s="525"/>
      <c r="G751" s="525"/>
      <c r="H751" s="837"/>
      <c r="I751" s="837"/>
      <c r="J751" s="525"/>
      <c r="K751" s="525"/>
      <c r="L751" s="525"/>
      <c r="M751" s="837"/>
      <c r="N751" s="837"/>
      <c r="O751" s="525"/>
      <c r="P751" s="525"/>
      <c r="Q751" s="525"/>
      <c r="BA751" s="321"/>
      <c r="BB751" s="372"/>
      <c r="BC751" s="321"/>
      <c r="BD751" s="321"/>
      <c r="BE751" s="321"/>
      <c r="BF751" s="321"/>
      <c r="BG751" s="321"/>
      <c r="BH751" s="321"/>
      <c r="BI751" s="321"/>
      <c r="BJ751" s="321"/>
      <c r="BK751" s="321"/>
      <c r="BL751" s="321"/>
      <c r="BM751" s="321"/>
      <c r="BN751" s="321"/>
      <c r="BO751" s="321"/>
      <c r="BP751" s="321"/>
      <c r="BQ751" s="321"/>
      <c r="BR751" s="321"/>
      <c r="BS751" s="321"/>
      <c r="BT751" s="321"/>
      <c r="BU751" s="321"/>
      <c r="BV751" s="321"/>
      <c r="BW751" s="321"/>
      <c r="BX751" s="321"/>
      <c r="BY751" s="321"/>
      <c r="BZ751" s="321"/>
      <c r="CA751" s="321"/>
      <c r="CB751" s="321"/>
      <c r="CC751" s="321"/>
      <c r="CD751" s="321"/>
      <c r="CE751" s="321"/>
      <c r="CF751" s="321"/>
      <c r="CG751" s="321"/>
      <c r="CH751" s="321"/>
      <c r="CI751" s="321"/>
      <c r="CJ751" s="321"/>
      <c r="CK751" s="321"/>
      <c r="CL751" s="321"/>
      <c r="CM751" s="321"/>
      <c r="CN751" s="321"/>
      <c r="CO751" s="321"/>
      <c r="CP751" s="321"/>
      <c r="CQ751" s="321"/>
      <c r="CR751" s="321"/>
      <c r="CS751" s="321"/>
      <c r="CT751" s="321"/>
      <c r="CU751" s="321"/>
      <c r="CV751" s="321"/>
      <c r="CW751" s="321"/>
      <c r="CX751" s="321"/>
      <c r="CY751" s="321"/>
      <c r="CZ751" s="321"/>
    </row>
    <row r="752" ht="25.15" customHeight="true" x14ac:dyDescent="0.2">
      <c r="C752" s="837"/>
      <c r="D752" s="837"/>
      <c r="E752" s="525"/>
      <c r="F752" s="525"/>
      <c r="G752" s="525"/>
      <c r="H752" s="837"/>
      <c r="I752" s="837"/>
      <c r="J752" s="525"/>
      <c r="K752" s="525"/>
      <c r="L752" s="525"/>
      <c r="M752" s="837"/>
      <c r="N752" s="837"/>
      <c r="O752" s="525"/>
      <c r="P752" s="525"/>
      <c r="Q752" s="525"/>
      <c r="BA752" s="321"/>
      <c r="BB752" s="372"/>
      <c r="BC752" s="321"/>
      <c r="BD752" s="321"/>
      <c r="BE752" s="321"/>
      <c r="BF752" s="321"/>
      <c r="BG752" s="321"/>
      <c r="BH752" s="321"/>
      <c r="BI752" s="321"/>
      <c r="BJ752" s="321"/>
      <c r="BK752" s="321"/>
      <c r="BL752" s="321"/>
      <c r="BM752" s="321"/>
      <c r="BN752" s="321"/>
      <c r="BO752" s="321"/>
      <c r="BP752" s="321"/>
      <c r="BQ752" s="321"/>
      <c r="BR752" s="321"/>
      <c r="BS752" s="321"/>
      <c r="BT752" s="321"/>
      <c r="BU752" s="321"/>
      <c r="BV752" s="321"/>
      <c r="BW752" s="321"/>
      <c r="BX752" s="321"/>
      <c r="BY752" s="321"/>
      <c r="BZ752" s="321"/>
      <c r="CA752" s="321"/>
      <c r="CB752" s="321"/>
      <c r="CC752" s="321"/>
      <c r="CD752" s="321"/>
      <c r="CE752" s="321"/>
      <c r="CF752" s="321"/>
      <c r="CG752" s="321"/>
      <c r="CH752" s="321"/>
      <c r="CI752" s="321"/>
      <c r="CJ752" s="321"/>
      <c r="CK752" s="321"/>
      <c r="CL752" s="321"/>
      <c r="CM752" s="321"/>
      <c r="CN752" s="321"/>
      <c r="CO752" s="321"/>
      <c r="CP752" s="321"/>
      <c r="CQ752" s="321"/>
      <c r="CR752" s="321"/>
      <c r="CS752" s="321"/>
      <c r="CT752" s="321"/>
      <c r="CU752" s="321"/>
      <c r="CV752" s="321"/>
      <c r="CW752" s="321"/>
      <c r="CX752" s="321"/>
      <c r="CY752" s="321"/>
      <c r="CZ752" s="321"/>
    </row>
    <row r="753" ht="25.15" customHeight="true" x14ac:dyDescent="0.2">
      <c r="C753" s="837"/>
      <c r="D753" s="837"/>
      <c r="E753" s="525"/>
      <c r="F753" s="525"/>
      <c r="G753" s="525"/>
      <c r="H753" s="837"/>
      <c r="I753" s="837"/>
      <c r="J753" s="525"/>
      <c r="K753" s="525"/>
      <c r="L753" s="525"/>
      <c r="M753" s="837"/>
      <c r="N753" s="837"/>
      <c r="O753" s="525"/>
      <c r="P753" s="525"/>
      <c r="Q753" s="525"/>
      <c r="BA753" s="321"/>
      <c r="BB753" s="372"/>
      <c r="BC753" s="321"/>
      <c r="BD753" s="321"/>
      <c r="BE753" s="321"/>
      <c r="BF753" s="321"/>
      <c r="BG753" s="321"/>
      <c r="BH753" s="321"/>
      <c r="BI753" s="321"/>
      <c r="BJ753" s="321"/>
      <c r="BK753" s="321"/>
      <c r="BL753" s="321"/>
      <c r="BM753" s="321"/>
      <c r="BN753" s="321"/>
      <c r="BO753" s="321"/>
      <c r="BP753" s="321"/>
      <c r="BQ753" s="321"/>
      <c r="BR753" s="321"/>
      <c r="BS753" s="321"/>
      <c r="BT753" s="321"/>
      <c r="BU753" s="321"/>
      <c r="BV753" s="321"/>
      <c r="BW753" s="321"/>
      <c r="BX753" s="321"/>
      <c r="BY753" s="321"/>
      <c r="BZ753" s="321"/>
      <c r="CA753" s="321"/>
      <c r="CB753" s="321"/>
      <c r="CC753" s="321"/>
      <c r="CD753" s="321"/>
      <c r="CE753" s="321"/>
      <c r="CF753" s="321"/>
      <c r="CG753" s="321"/>
      <c r="CH753" s="321"/>
      <c r="CI753" s="321"/>
      <c r="CJ753" s="321"/>
      <c r="CK753" s="321"/>
      <c r="CL753" s="321"/>
      <c r="CM753" s="321"/>
      <c r="CN753" s="321"/>
      <c r="CO753" s="321"/>
      <c r="CP753" s="321"/>
      <c r="CQ753" s="321"/>
      <c r="CR753" s="321"/>
      <c r="CS753" s="321"/>
      <c r="CT753" s="321"/>
      <c r="CU753" s="321"/>
      <c r="CV753" s="321"/>
      <c r="CW753" s="321"/>
      <c r="CX753" s="321"/>
      <c r="CY753" s="321"/>
      <c r="CZ753" s="321"/>
    </row>
    <row r="754" ht="25.15" customHeight="true" x14ac:dyDescent="0.2">
      <c r="C754" s="837"/>
      <c r="D754" s="837"/>
      <c r="E754" s="525"/>
      <c r="F754" s="525"/>
      <c r="G754" s="525"/>
      <c r="H754" s="837"/>
      <c r="I754" s="837"/>
      <c r="J754" s="525"/>
      <c r="K754" s="525"/>
      <c r="L754" s="525"/>
      <c r="M754" s="837"/>
      <c r="N754" s="837"/>
      <c r="O754" s="525"/>
      <c r="P754" s="525"/>
      <c r="Q754" s="525"/>
      <c r="BA754" s="321"/>
      <c r="BB754" s="372"/>
      <c r="BC754" s="321"/>
      <c r="BD754" s="321"/>
      <c r="BE754" s="321"/>
      <c r="BF754" s="321"/>
      <c r="BG754" s="321"/>
      <c r="BH754" s="321"/>
      <c r="BI754" s="321"/>
      <c r="BJ754" s="321"/>
      <c r="BK754" s="321"/>
      <c r="BL754" s="321"/>
      <c r="BM754" s="321"/>
      <c r="BN754" s="321"/>
      <c r="BO754" s="321"/>
      <c r="BP754" s="321"/>
      <c r="BQ754" s="321"/>
      <c r="BR754" s="321"/>
      <c r="BS754" s="321"/>
      <c r="BT754" s="321"/>
      <c r="BU754" s="321"/>
      <c r="BV754" s="321"/>
      <c r="BW754" s="321"/>
      <c r="BX754" s="321"/>
      <c r="BY754" s="321"/>
      <c r="BZ754" s="321"/>
      <c r="CA754" s="321"/>
      <c r="CB754" s="321"/>
      <c r="CC754" s="321"/>
      <c r="CD754" s="321"/>
      <c r="CE754" s="321"/>
      <c r="CF754" s="321"/>
      <c r="CG754" s="321"/>
      <c r="CH754" s="321"/>
      <c r="CI754" s="321"/>
      <c r="CJ754" s="321"/>
      <c r="CK754" s="321"/>
      <c r="CL754" s="321"/>
      <c r="CM754" s="321"/>
      <c r="CN754" s="321"/>
      <c r="CO754" s="321"/>
      <c r="CP754" s="321"/>
      <c r="CQ754" s="321"/>
      <c r="CR754" s="321"/>
      <c r="CS754" s="321"/>
      <c r="CT754" s="321"/>
      <c r="CU754" s="321"/>
      <c r="CV754" s="321"/>
      <c r="CW754" s="321"/>
      <c r="CX754" s="321"/>
      <c r="CY754" s="321"/>
      <c r="CZ754" s="321"/>
    </row>
    <row r="755" ht="25.15" customHeight="true" x14ac:dyDescent="0.2">
      <c r="C755" s="837"/>
      <c r="D755" s="837"/>
      <c r="E755" s="525"/>
      <c r="F755" s="525"/>
      <c r="G755" s="525"/>
      <c r="H755" s="837"/>
      <c r="I755" s="837"/>
      <c r="J755" s="525"/>
      <c r="K755" s="525"/>
      <c r="L755" s="525"/>
      <c r="M755" s="837"/>
      <c r="N755" s="837"/>
      <c r="O755" s="525"/>
      <c r="P755" s="525"/>
      <c r="Q755" s="525"/>
      <c r="BA755" s="321"/>
      <c r="BB755" s="372"/>
      <c r="BC755" s="321"/>
      <c r="BD755" s="321"/>
      <c r="BE755" s="321"/>
      <c r="BF755" s="321"/>
      <c r="BG755" s="321"/>
      <c r="BH755" s="321"/>
      <c r="BI755" s="321"/>
      <c r="BJ755" s="321"/>
      <c r="BK755" s="321"/>
      <c r="BL755" s="321"/>
      <c r="BM755" s="321"/>
      <c r="BN755" s="321"/>
      <c r="BO755" s="321"/>
      <c r="BP755" s="321"/>
      <c r="BQ755" s="321"/>
      <c r="BR755" s="321"/>
      <c r="BS755" s="321"/>
      <c r="BT755" s="321"/>
      <c r="BU755" s="321"/>
      <c r="BV755" s="321"/>
      <c r="BW755" s="321"/>
      <c r="BX755" s="321"/>
      <c r="BY755" s="321"/>
      <c r="BZ755" s="321"/>
      <c r="CA755" s="321"/>
      <c r="CB755" s="321"/>
      <c r="CC755" s="321"/>
      <c r="CD755" s="321"/>
      <c r="CE755" s="321"/>
      <c r="CF755" s="321"/>
      <c r="CG755" s="321"/>
      <c r="CH755" s="321"/>
      <c r="CI755" s="321"/>
      <c r="CJ755" s="321"/>
      <c r="CK755" s="321"/>
      <c r="CL755" s="321"/>
      <c r="CM755" s="321"/>
      <c r="CN755" s="321"/>
      <c r="CO755" s="321"/>
      <c r="CP755" s="321"/>
      <c r="CQ755" s="321"/>
      <c r="CR755" s="321"/>
      <c r="CS755" s="321"/>
      <c r="CT755" s="321"/>
      <c r="CU755" s="321"/>
      <c r="CV755" s="321"/>
      <c r="CW755" s="321"/>
      <c r="CX755" s="321"/>
      <c r="CY755" s="321"/>
      <c r="CZ755" s="321"/>
    </row>
    <row r="756" ht="25.15" customHeight="true" x14ac:dyDescent="0.2">
      <c r="C756" s="837"/>
      <c r="D756" s="837"/>
      <c r="E756" s="525"/>
      <c r="F756" s="525"/>
      <c r="G756" s="525"/>
      <c r="H756" s="837"/>
      <c r="I756" s="837"/>
      <c r="J756" s="525"/>
      <c r="K756" s="525"/>
      <c r="L756" s="525"/>
      <c r="M756" s="837"/>
      <c r="N756" s="837"/>
      <c r="O756" s="525"/>
      <c r="P756" s="525"/>
      <c r="Q756" s="525"/>
      <c r="BA756" s="321"/>
      <c r="BB756" s="372"/>
      <c r="BC756" s="321"/>
      <c r="BD756" s="321"/>
      <c r="BE756" s="321"/>
      <c r="BF756" s="321"/>
      <c r="BG756" s="321"/>
      <c r="BH756" s="321"/>
      <c r="BI756" s="321"/>
      <c r="BJ756" s="321"/>
      <c r="BK756" s="321"/>
      <c r="BL756" s="321"/>
      <c r="BM756" s="321"/>
      <c r="BN756" s="321"/>
      <c r="BO756" s="321"/>
      <c r="BP756" s="321"/>
      <c r="BQ756" s="321"/>
      <c r="BR756" s="321"/>
      <c r="BS756" s="321"/>
      <c r="BT756" s="321"/>
      <c r="BU756" s="321"/>
      <c r="BV756" s="321"/>
      <c r="BW756" s="321"/>
      <c r="BX756" s="321"/>
      <c r="BY756" s="321"/>
      <c r="BZ756" s="321"/>
      <c r="CA756" s="321"/>
      <c r="CB756" s="321"/>
      <c r="CC756" s="321"/>
      <c r="CD756" s="321"/>
      <c r="CE756" s="321"/>
      <c r="CF756" s="321"/>
      <c r="CG756" s="321"/>
      <c r="CH756" s="321"/>
      <c r="CI756" s="321"/>
      <c r="CJ756" s="321"/>
      <c r="CK756" s="321"/>
      <c r="CL756" s="321"/>
      <c r="CM756" s="321"/>
      <c r="CN756" s="321"/>
      <c r="CO756" s="321"/>
      <c r="CP756" s="321"/>
      <c r="CQ756" s="321"/>
      <c r="CR756" s="321"/>
      <c r="CS756" s="321"/>
      <c r="CT756" s="321"/>
      <c r="CU756" s="321"/>
      <c r="CV756" s="321"/>
      <c r="CW756" s="321"/>
      <c r="CX756" s="321"/>
      <c r="CY756" s="321"/>
      <c r="CZ756" s="321"/>
    </row>
    <row r="757" ht="25.15" customHeight="true" x14ac:dyDescent="0.2">
      <c r="C757" s="837"/>
      <c r="D757" s="837"/>
      <c r="E757" s="525"/>
      <c r="F757" s="525"/>
      <c r="G757" s="525"/>
      <c r="H757" s="837"/>
      <c r="I757" s="837"/>
      <c r="J757" s="525"/>
      <c r="K757" s="525"/>
      <c r="L757" s="525"/>
      <c r="M757" s="837"/>
      <c r="N757" s="837"/>
      <c r="O757" s="525"/>
      <c r="P757" s="525"/>
      <c r="Q757" s="525"/>
      <c r="BA757" s="321"/>
      <c r="BB757" s="372"/>
      <c r="BC757" s="321"/>
      <c r="BD757" s="321"/>
      <c r="BE757" s="321"/>
      <c r="BF757" s="321"/>
      <c r="BG757" s="321"/>
      <c r="BH757" s="321"/>
      <c r="BI757" s="321"/>
      <c r="BJ757" s="321"/>
      <c r="BK757" s="321"/>
      <c r="BL757" s="321"/>
      <c r="BM757" s="321"/>
      <c r="BN757" s="321"/>
      <c r="BO757" s="321"/>
      <c r="BP757" s="321"/>
      <c r="BQ757" s="321"/>
      <c r="BR757" s="321"/>
      <c r="BS757" s="321"/>
      <c r="BT757" s="321"/>
      <c r="BU757" s="321"/>
      <c r="BV757" s="321"/>
      <c r="BW757" s="321"/>
      <c r="BX757" s="321"/>
      <c r="BY757" s="321"/>
      <c r="BZ757" s="321"/>
      <c r="CA757" s="321"/>
      <c r="CB757" s="321"/>
      <c r="CC757" s="321"/>
      <c r="CD757" s="321"/>
      <c r="CE757" s="321"/>
      <c r="CF757" s="321"/>
      <c r="CG757" s="321"/>
      <c r="CH757" s="321"/>
      <c r="CI757" s="321"/>
      <c r="CJ757" s="321"/>
      <c r="CK757" s="321"/>
      <c r="CL757" s="321"/>
      <c r="CM757" s="321"/>
      <c r="CN757" s="321"/>
      <c r="CO757" s="321"/>
      <c r="CP757" s="321"/>
      <c r="CQ757" s="321"/>
      <c r="CR757" s="321"/>
      <c r="CS757" s="321"/>
      <c r="CT757" s="321"/>
      <c r="CU757" s="321"/>
      <c r="CV757" s="321"/>
      <c r="CW757" s="321"/>
      <c r="CX757" s="321"/>
      <c r="CY757" s="321"/>
      <c r="CZ757" s="321"/>
    </row>
    <row r="758" ht="25.15" customHeight="true" x14ac:dyDescent="0.2">
      <c r="C758" s="837"/>
      <c r="D758" s="837"/>
      <c r="E758" s="525"/>
      <c r="F758" s="525"/>
      <c r="G758" s="525"/>
      <c r="H758" s="837"/>
      <c r="I758" s="837"/>
      <c r="J758" s="525"/>
      <c r="K758" s="525"/>
      <c r="L758" s="525"/>
      <c r="M758" s="837"/>
      <c r="N758" s="837"/>
      <c r="O758" s="525"/>
      <c r="P758" s="525"/>
      <c r="Q758" s="525"/>
      <c r="BA758" s="321"/>
      <c r="BB758" s="372"/>
      <c r="BC758" s="321"/>
      <c r="BD758" s="321"/>
      <c r="BE758" s="321"/>
      <c r="BF758" s="321"/>
      <c r="BG758" s="321"/>
      <c r="BH758" s="321"/>
      <c r="BI758" s="321"/>
      <c r="BJ758" s="321"/>
      <c r="BK758" s="321"/>
      <c r="BL758" s="321"/>
      <c r="BM758" s="321"/>
      <c r="BN758" s="321"/>
      <c r="BO758" s="321"/>
      <c r="BP758" s="321"/>
      <c r="BQ758" s="321"/>
      <c r="BR758" s="321"/>
      <c r="BS758" s="321"/>
      <c r="BT758" s="321"/>
      <c r="BU758" s="321"/>
      <c r="BV758" s="321"/>
      <c r="BW758" s="321"/>
      <c r="BX758" s="321"/>
      <c r="BY758" s="321"/>
      <c r="BZ758" s="321"/>
      <c r="CA758" s="321"/>
      <c r="CB758" s="321"/>
      <c r="CC758" s="321"/>
      <c r="CD758" s="321"/>
      <c r="CE758" s="321"/>
      <c r="CF758" s="321"/>
      <c r="CG758" s="321"/>
      <c r="CH758" s="321"/>
      <c r="CI758" s="321"/>
      <c r="CJ758" s="321"/>
      <c r="CK758" s="321"/>
      <c r="CL758" s="321"/>
      <c r="CM758" s="321"/>
      <c r="CN758" s="321"/>
      <c r="CO758" s="321"/>
      <c r="CP758" s="321"/>
      <c r="CQ758" s="321"/>
      <c r="CR758" s="321"/>
      <c r="CS758" s="321"/>
      <c r="CT758" s="321"/>
      <c r="CU758" s="321"/>
      <c r="CV758" s="321"/>
      <c r="CW758" s="321"/>
      <c r="CX758" s="321"/>
      <c r="CY758" s="321"/>
      <c r="CZ758" s="321"/>
    </row>
    <row r="759" ht="25.15" customHeight="true" x14ac:dyDescent="0.2">
      <c r="C759" s="837"/>
      <c r="D759" s="837"/>
      <c r="E759" s="525"/>
      <c r="F759" s="525"/>
      <c r="G759" s="525"/>
      <c r="H759" s="837"/>
      <c r="I759" s="837"/>
      <c r="J759" s="525"/>
      <c r="K759" s="525"/>
      <c r="L759" s="525"/>
      <c r="M759" s="837"/>
      <c r="N759" s="837"/>
      <c r="O759" s="525"/>
      <c r="P759" s="525"/>
      <c r="Q759" s="525"/>
      <c r="BA759" s="321"/>
      <c r="BB759" s="372"/>
      <c r="BC759" s="321"/>
      <c r="BD759" s="321"/>
      <c r="BE759" s="321"/>
      <c r="BF759" s="321"/>
      <c r="BG759" s="321"/>
      <c r="BH759" s="321"/>
      <c r="BI759" s="321"/>
      <c r="BJ759" s="321"/>
      <c r="BK759" s="321"/>
      <c r="BL759" s="321"/>
      <c r="BM759" s="321"/>
      <c r="BN759" s="321"/>
      <c r="BO759" s="321"/>
      <c r="BP759" s="321"/>
      <c r="BQ759" s="321"/>
      <c r="BR759" s="321"/>
      <c r="BS759" s="321"/>
      <c r="BT759" s="321"/>
      <c r="BU759" s="321"/>
      <c r="BV759" s="321"/>
      <c r="BW759" s="321"/>
      <c r="BX759" s="321"/>
      <c r="BY759" s="321"/>
      <c r="BZ759" s="321"/>
      <c r="CA759" s="321"/>
      <c r="CB759" s="321"/>
      <c r="CC759" s="321"/>
      <c r="CD759" s="321"/>
      <c r="CE759" s="321"/>
      <c r="CF759" s="321"/>
      <c r="CG759" s="321"/>
      <c r="CH759" s="321"/>
      <c r="CI759" s="321"/>
      <c r="CJ759" s="321"/>
      <c r="CK759" s="321"/>
      <c r="CL759" s="321"/>
      <c r="CM759" s="321"/>
      <c r="CN759" s="321"/>
      <c r="CO759" s="321"/>
      <c r="CP759" s="321"/>
      <c r="CQ759" s="321"/>
      <c r="CR759" s="321"/>
      <c r="CS759" s="321"/>
      <c r="CT759" s="321"/>
      <c r="CU759" s="321"/>
      <c r="CV759" s="321"/>
      <c r="CW759" s="321"/>
      <c r="CX759" s="321"/>
      <c r="CY759" s="321"/>
      <c r="CZ759" s="321"/>
    </row>
    <row r="760" ht="25.15" customHeight="true" x14ac:dyDescent="0.2">
      <c r="C760" s="837"/>
      <c r="D760" s="837"/>
      <c r="E760" s="525"/>
      <c r="F760" s="525"/>
      <c r="G760" s="525"/>
      <c r="H760" s="837"/>
      <c r="I760" s="837"/>
      <c r="J760" s="525"/>
      <c r="K760" s="525"/>
      <c r="L760" s="525"/>
      <c r="M760" s="837"/>
      <c r="N760" s="837"/>
      <c r="O760" s="525"/>
      <c r="P760" s="525"/>
      <c r="Q760" s="525"/>
      <c r="BA760" s="321"/>
      <c r="BB760" s="372"/>
      <c r="BC760" s="321"/>
      <c r="BD760" s="321"/>
      <c r="BE760" s="321"/>
      <c r="BF760" s="321"/>
      <c r="BG760" s="321"/>
      <c r="BH760" s="321"/>
      <c r="BI760" s="321"/>
      <c r="BJ760" s="321"/>
      <c r="BK760" s="321"/>
      <c r="BL760" s="321"/>
      <c r="BM760" s="321"/>
      <c r="BN760" s="321"/>
      <c r="BO760" s="321"/>
      <c r="BP760" s="321"/>
      <c r="BQ760" s="321"/>
      <c r="BR760" s="321"/>
      <c r="BS760" s="321"/>
      <c r="BT760" s="321"/>
      <c r="BU760" s="321"/>
      <c r="BV760" s="321"/>
      <c r="BW760" s="321"/>
      <c r="BX760" s="321"/>
      <c r="BY760" s="321"/>
      <c r="BZ760" s="321"/>
      <c r="CA760" s="321"/>
      <c r="CB760" s="321"/>
      <c r="CC760" s="321"/>
      <c r="CD760" s="321"/>
      <c r="CE760" s="321"/>
      <c r="CF760" s="321"/>
      <c r="CG760" s="321"/>
      <c r="CH760" s="321"/>
      <c r="CI760" s="321"/>
      <c r="CJ760" s="321"/>
      <c r="CK760" s="321"/>
      <c r="CL760" s="321"/>
      <c r="CM760" s="321"/>
      <c r="CN760" s="321"/>
      <c r="CO760" s="321"/>
      <c r="CP760" s="321"/>
      <c r="CQ760" s="321"/>
      <c r="CR760" s="321"/>
      <c r="CS760" s="321"/>
      <c r="CT760" s="321"/>
      <c r="CU760" s="321"/>
      <c r="CV760" s="321"/>
      <c r="CW760" s="321"/>
      <c r="CX760" s="321"/>
      <c r="CY760" s="321"/>
      <c r="CZ760" s="321"/>
    </row>
    <row r="761" ht="25.15" customHeight="true" x14ac:dyDescent="0.2">
      <c r="C761" s="837"/>
      <c r="D761" s="837"/>
      <c r="E761" s="525"/>
      <c r="F761" s="525"/>
      <c r="G761" s="525"/>
      <c r="H761" s="837"/>
      <c r="I761" s="837"/>
      <c r="J761" s="525"/>
      <c r="K761" s="525"/>
      <c r="L761" s="525"/>
      <c r="M761" s="837"/>
      <c r="N761" s="837"/>
      <c r="O761" s="525"/>
      <c r="P761" s="525"/>
      <c r="Q761" s="525"/>
      <c r="BA761" s="321"/>
      <c r="BB761" s="372"/>
      <c r="BC761" s="321"/>
      <c r="BD761" s="321"/>
      <c r="BE761" s="321"/>
      <c r="BF761" s="321"/>
      <c r="BG761" s="321"/>
      <c r="BH761" s="321"/>
      <c r="BI761" s="321"/>
      <c r="BJ761" s="321"/>
      <c r="BK761" s="321"/>
      <c r="BL761" s="321"/>
      <c r="BM761" s="321"/>
      <c r="BN761" s="321"/>
      <c r="BO761" s="321"/>
      <c r="BP761" s="321"/>
      <c r="BQ761" s="321"/>
      <c r="BR761" s="321"/>
      <c r="BS761" s="321"/>
      <c r="BT761" s="321"/>
      <c r="BU761" s="321"/>
      <c r="BV761" s="321"/>
      <c r="BW761" s="321"/>
      <c r="BX761" s="321"/>
      <c r="BY761" s="321"/>
      <c r="BZ761" s="321"/>
      <c r="CA761" s="321"/>
      <c r="CB761" s="321"/>
      <c r="CC761" s="321"/>
      <c r="CD761" s="321"/>
      <c r="CE761" s="321"/>
      <c r="CF761" s="321"/>
      <c r="CG761" s="321"/>
      <c r="CH761" s="321"/>
      <c r="CI761" s="321"/>
      <c r="CJ761" s="321"/>
      <c r="CK761" s="321"/>
      <c r="CL761" s="321"/>
      <c r="CM761" s="321"/>
      <c r="CN761" s="321"/>
      <c r="CO761" s="321"/>
      <c r="CP761" s="321"/>
      <c r="CQ761" s="321"/>
      <c r="CR761" s="321"/>
      <c r="CS761" s="321"/>
      <c r="CT761" s="321"/>
      <c r="CU761" s="321"/>
      <c r="CV761" s="321"/>
      <c r="CW761" s="321"/>
      <c r="CX761" s="321"/>
      <c r="CY761" s="321"/>
      <c r="CZ761" s="321"/>
    </row>
    <row r="762" ht="25.15" customHeight="true" x14ac:dyDescent="0.2">
      <c r="C762" s="837"/>
      <c r="D762" s="837"/>
      <c r="E762" s="525"/>
      <c r="F762" s="525"/>
      <c r="G762" s="525"/>
      <c r="H762" s="837"/>
      <c r="I762" s="837"/>
      <c r="J762" s="525"/>
      <c r="K762" s="525"/>
      <c r="L762" s="525"/>
      <c r="M762" s="837"/>
      <c r="N762" s="837"/>
      <c r="O762" s="525"/>
      <c r="P762" s="525"/>
      <c r="Q762" s="525"/>
      <c r="BA762" s="321"/>
      <c r="BB762" s="372"/>
      <c r="BC762" s="321"/>
      <c r="BD762" s="321"/>
      <c r="BE762" s="321"/>
      <c r="BF762" s="321"/>
      <c r="BG762" s="321"/>
      <c r="BH762" s="321"/>
      <c r="BI762" s="321"/>
      <c r="BJ762" s="321"/>
      <c r="BK762" s="321"/>
      <c r="BL762" s="321"/>
      <c r="BM762" s="321"/>
      <c r="BN762" s="321"/>
      <c r="BO762" s="321"/>
      <c r="BP762" s="321"/>
      <c r="BQ762" s="321"/>
      <c r="BR762" s="321"/>
      <c r="BS762" s="321"/>
      <c r="BT762" s="321"/>
      <c r="BU762" s="321"/>
      <c r="BV762" s="321"/>
      <c r="BW762" s="321"/>
      <c r="BX762" s="321"/>
      <c r="BY762" s="321"/>
      <c r="BZ762" s="321"/>
      <c r="CA762" s="321"/>
      <c r="CB762" s="321"/>
      <c r="CC762" s="321"/>
      <c r="CD762" s="321"/>
      <c r="CE762" s="321"/>
      <c r="CF762" s="321"/>
      <c r="CG762" s="321"/>
      <c r="CH762" s="321"/>
      <c r="CI762" s="321"/>
      <c r="CJ762" s="321"/>
      <c r="CK762" s="321"/>
      <c r="CL762" s="321"/>
      <c r="CM762" s="321"/>
      <c r="CN762" s="321"/>
      <c r="CO762" s="321"/>
      <c r="CP762" s="321"/>
      <c r="CQ762" s="321"/>
      <c r="CR762" s="321"/>
      <c r="CS762" s="321"/>
      <c r="CT762" s="321"/>
      <c r="CU762" s="321"/>
      <c r="CV762" s="321"/>
      <c r="CW762" s="321"/>
      <c r="CX762" s="321"/>
      <c r="CY762" s="321"/>
      <c r="CZ762" s="321"/>
    </row>
    <row r="763" ht="25.15" customHeight="true" x14ac:dyDescent="0.2">
      <c r="C763" s="837"/>
      <c r="D763" s="837"/>
      <c r="E763" s="525"/>
      <c r="F763" s="525"/>
      <c r="G763" s="525"/>
      <c r="H763" s="837"/>
      <c r="I763" s="837"/>
      <c r="J763" s="525"/>
      <c r="K763" s="525"/>
      <c r="L763" s="525"/>
      <c r="M763" s="837"/>
      <c r="N763" s="837"/>
      <c r="O763" s="525"/>
      <c r="P763" s="525"/>
      <c r="Q763" s="525"/>
      <c r="BA763" s="321"/>
      <c r="BB763" s="372"/>
      <c r="BC763" s="321"/>
      <c r="BD763" s="321"/>
      <c r="BE763" s="321"/>
      <c r="BF763" s="321"/>
      <c r="BG763" s="321"/>
      <c r="BH763" s="321"/>
      <c r="BI763" s="321"/>
      <c r="BJ763" s="321"/>
      <c r="BK763" s="321"/>
      <c r="BL763" s="321"/>
      <c r="BM763" s="321"/>
      <c r="BN763" s="321"/>
      <c r="BO763" s="321"/>
      <c r="BP763" s="321"/>
      <c r="BQ763" s="321"/>
      <c r="BR763" s="321"/>
      <c r="BS763" s="321"/>
      <c r="BT763" s="321"/>
      <c r="BU763" s="321"/>
      <c r="BV763" s="321"/>
      <c r="BW763" s="321"/>
      <c r="BX763" s="321"/>
      <c r="BY763" s="321"/>
      <c r="BZ763" s="321"/>
      <c r="CA763" s="321"/>
      <c r="CB763" s="321"/>
      <c r="CC763" s="321"/>
      <c r="CD763" s="321"/>
      <c r="CE763" s="321"/>
      <c r="CF763" s="321"/>
      <c r="CG763" s="321"/>
      <c r="CH763" s="321"/>
      <c r="CI763" s="321"/>
      <c r="CJ763" s="321"/>
      <c r="CK763" s="321"/>
      <c r="CL763" s="321"/>
      <c r="CM763" s="321"/>
      <c r="CN763" s="321"/>
      <c r="CO763" s="321"/>
      <c r="CP763" s="321"/>
      <c r="CQ763" s="321"/>
      <c r="CR763" s="321"/>
      <c r="CS763" s="321"/>
      <c r="CT763" s="321"/>
      <c r="CU763" s="321"/>
      <c r="CV763" s="321"/>
      <c r="CW763" s="321"/>
      <c r="CX763" s="321"/>
      <c r="CY763" s="321"/>
      <c r="CZ763" s="321"/>
    </row>
    <row r="764" ht="25.15" customHeight="true" x14ac:dyDescent="0.2">
      <c r="C764" s="837"/>
      <c r="D764" s="837"/>
      <c r="E764" s="525"/>
      <c r="F764" s="525"/>
      <c r="G764" s="525"/>
      <c r="H764" s="837"/>
      <c r="I764" s="837"/>
      <c r="J764" s="525"/>
      <c r="K764" s="525"/>
      <c r="L764" s="525"/>
      <c r="M764" s="837"/>
      <c r="N764" s="837"/>
      <c r="O764" s="525"/>
      <c r="P764" s="525"/>
      <c r="Q764" s="525"/>
      <c r="BA764" s="321"/>
      <c r="BB764" s="372"/>
      <c r="BC764" s="321"/>
      <c r="BD764" s="321"/>
      <c r="BE764" s="321"/>
      <c r="BF764" s="321"/>
      <c r="BG764" s="321"/>
      <c r="BH764" s="321"/>
      <c r="BI764" s="321"/>
      <c r="BJ764" s="321"/>
      <c r="BK764" s="321"/>
      <c r="BL764" s="321"/>
      <c r="BM764" s="321"/>
      <c r="BN764" s="321"/>
      <c r="BO764" s="321"/>
      <c r="BP764" s="321"/>
      <c r="BQ764" s="321"/>
      <c r="BR764" s="321"/>
      <c r="BS764" s="321"/>
      <c r="BT764" s="321"/>
      <c r="BU764" s="321"/>
      <c r="BV764" s="321"/>
      <c r="BW764" s="321"/>
      <c r="BX764" s="321"/>
      <c r="BY764" s="321"/>
      <c r="BZ764" s="321"/>
      <c r="CA764" s="321"/>
      <c r="CB764" s="321"/>
      <c r="CC764" s="321"/>
      <c r="CD764" s="321"/>
      <c r="CE764" s="321"/>
      <c r="CF764" s="321"/>
      <c r="CG764" s="321"/>
      <c r="CH764" s="321"/>
      <c r="CI764" s="321"/>
      <c r="CJ764" s="321"/>
      <c r="CK764" s="321"/>
      <c r="CL764" s="321"/>
      <c r="CM764" s="321"/>
      <c r="CN764" s="321"/>
      <c r="CO764" s="321"/>
      <c r="CP764" s="321"/>
      <c r="CQ764" s="321"/>
      <c r="CR764" s="321"/>
      <c r="CS764" s="321"/>
      <c r="CT764" s="321"/>
      <c r="CU764" s="321"/>
      <c r="CV764" s="321"/>
      <c r="CW764" s="321"/>
      <c r="CX764" s="321"/>
      <c r="CY764" s="321"/>
      <c r="CZ764" s="321"/>
    </row>
    <row r="765" ht="25.15" customHeight="true" x14ac:dyDescent="0.2">
      <c r="C765" s="837"/>
      <c r="D765" s="837"/>
      <c r="E765" s="525"/>
      <c r="F765" s="525"/>
      <c r="G765" s="525"/>
      <c r="H765" s="837"/>
      <c r="I765" s="837"/>
      <c r="J765" s="525"/>
      <c r="K765" s="525"/>
      <c r="L765" s="525"/>
      <c r="M765" s="837"/>
      <c r="N765" s="837"/>
      <c r="O765" s="525"/>
      <c r="P765" s="525"/>
      <c r="Q765" s="525"/>
      <c r="BA765" s="321"/>
      <c r="BB765" s="372"/>
      <c r="BC765" s="321"/>
      <c r="BD765" s="321"/>
      <c r="BE765" s="321"/>
      <c r="BF765" s="321"/>
      <c r="BG765" s="321"/>
      <c r="BH765" s="321"/>
      <c r="BI765" s="321"/>
      <c r="BJ765" s="321"/>
      <c r="BK765" s="321"/>
      <c r="BL765" s="321"/>
      <c r="BM765" s="321"/>
      <c r="BN765" s="321"/>
      <c r="BO765" s="321"/>
      <c r="BP765" s="321"/>
      <c r="BQ765" s="321"/>
      <c r="BR765" s="321"/>
      <c r="BS765" s="321"/>
      <c r="BT765" s="321"/>
      <c r="BU765" s="321"/>
      <c r="BV765" s="321"/>
      <c r="BW765" s="321"/>
      <c r="BX765" s="321"/>
      <c r="BY765" s="321"/>
      <c r="BZ765" s="321"/>
      <c r="CA765" s="321"/>
      <c r="CB765" s="321"/>
      <c r="CC765" s="321"/>
      <c r="CD765" s="321"/>
      <c r="CE765" s="321"/>
      <c r="CF765" s="321"/>
      <c r="CG765" s="321"/>
      <c r="CH765" s="321"/>
      <c r="CI765" s="321"/>
      <c r="CJ765" s="321"/>
      <c r="CK765" s="321"/>
      <c r="CL765" s="321"/>
      <c r="CM765" s="321"/>
      <c r="CN765" s="321"/>
      <c r="CO765" s="321"/>
      <c r="CP765" s="321"/>
      <c r="CQ765" s="321"/>
      <c r="CR765" s="321"/>
      <c r="CS765" s="321"/>
      <c r="CT765" s="321"/>
      <c r="CU765" s="321"/>
      <c r="CV765" s="321"/>
      <c r="CW765" s="321"/>
      <c r="CX765" s="321"/>
      <c r="CY765" s="321"/>
      <c r="CZ765" s="321"/>
    </row>
    <row r="766" ht="25.15" customHeight="true" x14ac:dyDescent="0.2">
      <c r="C766" s="837"/>
      <c r="D766" s="837"/>
      <c r="E766" s="525"/>
      <c r="F766" s="525"/>
      <c r="G766" s="525"/>
      <c r="H766" s="837"/>
      <c r="I766" s="837"/>
      <c r="J766" s="525"/>
      <c r="K766" s="525"/>
      <c r="L766" s="525"/>
      <c r="M766" s="837"/>
      <c r="N766" s="837"/>
      <c r="O766" s="525"/>
      <c r="P766" s="525"/>
      <c r="Q766" s="525"/>
      <c r="BA766" s="321"/>
      <c r="BB766" s="372"/>
      <c r="BC766" s="321"/>
      <c r="BD766" s="321"/>
      <c r="BE766" s="321"/>
      <c r="BF766" s="321"/>
      <c r="BG766" s="321"/>
      <c r="BH766" s="321"/>
      <c r="BI766" s="321"/>
      <c r="BJ766" s="321"/>
      <c r="BK766" s="321"/>
      <c r="BL766" s="321"/>
      <c r="BM766" s="321"/>
      <c r="BN766" s="321"/>
      <c r="BO766" s="321"/>
      <c r="BP766" s="321"/>
      <c r="BQ766" s="321"/>
      <c r="BR766" s="321"/>
      <c r="BS766" s="321"/>
      <c r="BT766" s="321"/>
      <c r="BU766" s="321"/>
      <c r="BV766" s="321"/>
      <c r="BW766" s="321"/>
      <c r="BX766" s="321"/>
      <c r="BY766" s="321"/>
      <c r="BZ766" s="321"/>
      <c r="CA766" s="321"/>
      <c r="CB766" s="321"/>
      <c r="CC766" s="321"/>
      <c r="CD766" s="321"/>
      <c r="CE766" s="321"/>
      <c r="CF766" s="321"/>
      <c r="CG766" s="321"/>
      <c r="CH766" s="321"/>
      <c r="CI766" s="321"/>
      <c r="CJ766" s="321"/>
      <c r="CK766" s="321"/>
      <c r="CL766" s="321"/>
      <c r="CM766" s="321"/>
      <c r="CN766" s="321"/>
      <c r="CO766" s="321"/>
      <c r="CP766" s="321"/>
      <c r="CQ766" s="321"/>
      <c r="CR766" s="321"/>
      <c r="CS766" s="321"/>
      <c r="CT766" s="321"/>
      <c r="CU766" s="321"/>
      <c r="CV766" s="321"/>
      <c r="CW766" s="321"/>
      <c r="CX766" s="321"/>
      <c r="CY766" s="321"/>
      <c r="CZ766" s="321"/>
    </row>
    <row r="767" ht="25.15" customHeight="true" x14ac:dyDescent="0.2">
      <c r="C767" s="837"/>
      <c r="D767" s="837"/>
      <c r="E767" s="525"/>
      <c r="F767" s="525"/>
      <c r="G767" s="525"/>
      <c r="H767" s="837"/>
      <c r="I767" s="837"/>
      <c r="J767" s="525"/>
      <c r="K767" s="525"/>
      <c r="L767" s="525"/>
      <c r="M767" s="837"/>
      <c r="N767" s="837"/>
      <c r="O767" s="525"/>
      <c r="P767" s="525"/>
      <c r="Q767" s="525"/>
      <c r="BA767" s="321"/>
      <c r="BB767" s="372"/>
      <c r="BC767" s="321"/>
      <c r="BD767" s="321"/>
      <c r="BE767" s="321"/>
      <c r="BF767" s="321"/>
      <c r="BG767" s="321"/>
      <c r="BH767" s="321"/>
      <c r="BI767" s="321"/>
      <c r="BJ767" s="321"/>
      <c r="BK767" s="321"/>
      <c r="BL767" s="321"/>
      <c r="BM767" s="321"/>
      <c r="BN767" s="321"/>
      <c r="BO767" s="321"/>
      <c r="BP767" s="321"/>
      <c r="BQ767" s="321"/>
      <c r="BR767" s="321"/>
      <c r="BS767" s="321"/>
      <c r="BT767" s="321"/>
      <c r="BU767" s="321"/>
      <c r="BV767" s="321"/>
      <c r="BW767" s="321"/>
      <c r="BX767" s="321"/>
      <c r="BY767" s="321"/>
      <c r="BZ767" s="321"/>
      <c r="CA767" s="321"/>
      <c r="CB767" s="321"/>
      <c r="CC767" s="321"/>
      <c r="CD767" s="321"/>
      <c r="CE767" s="321"/>
      <c r="CF767" s="321"/>
      <c r="CG767" s="321"/>
      <c r="CH767" s="321"/>
      <c r="CI767" s="321"/>
      <c r="CJ767" s="321"/>
      <c r="CK767" s="321"/>
      <c r="CL767" s="321"/>
      <c r="CM767" s="321"/>
      <c r="CN767" s="321"/>
      <c r="CO767" s="321"/>
      <c r="CP767" s="321"/>
      <c r="CQ767" s="321"/>
      <c r="CR767" s="321"/>
      <c r="CS767" s="321"/>
      <c r="CT767" s="321"/>
      <c r="CU767" s="321"/>
      <c r="CV767" s="321"/>
      <c r="CW767" s="321"/>
      <c r="CX767" s="321"/>
      <c r="CY767" s="321"/>
      <c r="CZ767" s="321"/>
    </row>
    <row r="768" ht="25.15" customHeight="true" x14ac:dyDescent="0.2">
      <c r="C768" s="837"/>
      <c r="D768" s="837"/>
      <c r="E768" s="525"/>
      <c r="F768" s="525"/>
      <c r="G768" s="525"/>
      <c r="H768" s="837"/>
      <c r="I768" s="837"/>
      <c r="J768" s="525"/>
      <c r="K768" s="525"/>
      <c r="L768" s="525"/>
      <c r="M768" s="837"/>
      <c r="N768" s="837"/>
      <c r="O768" s="525"/>
      <c r="P768" s="525"/>
      <c r="Q768" s="525"/>
      <c r="BA768" s="319"/>
      <c r="BB768" s="373"/>
      <c r="BC768" s="319"/>
      <c r="BD768" s="319"/>
      <c r="BE768" s="319"/>
      <c r="BF768" s="319"/>
      <c r="BG768" s="319"/>
      <c r="BH768" s="319"/>
      <c r="BI768" s="319"/>
      <c r="BJ768" s="319"/>
      <c r="BK768" s="319"/>
      <c r="BL768" s="319"/>
      <c r="BM768" s="319"/>
      <c r="BN768" s="319"/>
      <c r="BO768" s="319"/>
      <c r="BP768" s="319"/>
      <c r="BQ768" s="319"/>
      <c r="BR768" s="319"/>
      <c r="BS768" s="319"/>
      <c r="BT768" s="319"/>
      <c r="BU768" s="319"/>
      <c r="BV768" s="319"/>
      <c r="BW768" s="319"/>
      <c r="BX768" s="319"/>
      <c r="BY768" s="319"/>
      <c r="BZ768" s="319"/>
      <c r="CA768" s="319"/>
      <c r="CB768" s="319"/>
      <c r="CC768" s="319"/>
      <c r="CD768" s="319"/>
      <c r="CE768" s="319"/>
      <c r="CF768" s="319"/>
      <c r="CG768" s="319"/>
      <c r="CH768" s="319"/>
      <c r="CI768" s="319"/>
      <c r="CJ768" s="319"/>
      <c r="CK768" s="319"/>
      <c r="CL768" s="319"/>
      <c r="CM768" s="319"/>
      <c r="CN768" s="319"/>
      <c r="CO768" s="319"/>
      <c r="CP768" s="319"/>
      <c r="CQ768" s="319"/>
      <c r="CR768" s="319"/>
      <c r="CS768" s="319"/>
      <c r="CT768" s="319"/>
      <c r="CU768" s="319"/>
      <c r="CV768" s="319"/>
      <c r="CW768" s="319"/>
      <c r="CX768" s="319"/>
      <c r="CY768" s="319"/>
      <c r="CZ768" s="319"/>
    </row>
    <row r="769" ht="25.15" customHeight="true" x14ac:dyDescent="0.2">
      <c r="C769" s="837"/>
      <c r="D769" s="837"/>
      <c r="E769" s="525"/>
      <c r="F769" s="525"/>
      <c r="G769" s="525"/>
      <c r="H769" s="837"/>
      <c r="I769" s="837"/>
      <c r="J769" s="525"/>
      <c r="K769" s="525"/>
      <c r="L769" s="525"/>
      <c r="M769" s="837"/>
      <c r="N769" s="837"/>
      <c r="O769" s="525"/>
      <c r="P769" s="525"/>
      <c r="Q769" s="525"/>
      <c r="BA769" s="319"/>
      <c r="BB769" s="373"/>
      <c r="BC769" s="319"/>
      <c r="BD769" s="319"/>
      <c r="BE769" s="319"/>
      <c r="BF769" s="319"/>
      <c r="BG769" s="319"/>
      <c r="BH769" s="319"/>
      <c r="BI769" s="319"/>
      <c r="BJ769" s="319"/>
      <c r="BK769" s="319"/>
      <c r="BL769" s="319"/>
      <c r="BM769" s="319"/>
      <c r="BN769" s="319"/>
      <c r="BO769" s="319"/>
      <c r="BP769" s="319"/>
      <c r="BQ769" s="319"/>
      <c r="BR769" s="319"/>
      <c r="BS769" s="319"/>
      <c r="BT769" s="319"/>
      <c r="BU769" s="319"/>
      <c r="BV769" s="319"/>
      <c r="BW769" s="319"/>
      <c r="BX769" s="319"/>
      <c r="BY769" s="319"/>
      <c r="BZ769" s="319"/>
      <c r="CA769" s="319"/>
      <c r="CB769" s="319"/>
      <c r="CC769" s="319"/>
      <c r="CD769" s="319"/>
      <c r="CE769" s="319"/>
      <c r="CF769" s="319"/>
      <c r="CG769" s="319"/>
      <c r="CH769" s="319"/>
      <c r="CI769" s="319"/>
      <c r="CJ769" s="319"/>
      <c r="CK769" s="319"/>
      <c r="CL769" s="319"/>
      <c r="CM769" s="319"/>
      <c r="CN769" s="319"/>
      <c r="CO769" s="319"/>
      <c r="CP769" s="319"/>
      <c r="CQ769" s="319"/>
      <c r="CR769" s="319"/>
      <c r="CS769" s="319"/>
      <c r="CT769" s="319"/>
      <c r="CU769" s="319"/>
      <c r="CV769" s="319"/>
      <c r="CW769" s="319"/>
      <c r="CX769" s="319"/>
      <c r="CY769" s="319"/>
      <c r="CZ769" s="319"/>
    </row>
    <row r="770" ht="25.15" customHeight="true" x14ac:dyDescent="0.2">
      <c r="C770" s="837"/>
      <c r="D770" s="837"/>
      <c r="E770" s="525"/>
      <c r="F770" s="525"/>
      <c r="G770" s="525"/>
      <c r="H770" s="837"/>
      <c r="I770" s="837"/>
      <c r="J770" s="525"/>
      <c r="K770" s="525"/>
      <c r="L770" s="525"/>
      <c r="M770" s="837"/>
      <c r="N770" s="837"/>
      <c r="O770" s="525"/>
      <c r="P770" s="525"/>
      <c r="Q770" s="525"/>
      <c r="BA770" s="319"/>
      <c r="BB770" s="373"/>
      <c r="BC770" s="319"/>
      <c r="BD770" s="319"/>
      <c r="BE770" s="319"/>
      <c r="BF770" s="319"/>
      <c r="BG770" s="319"/>
      <c r="BH770" s="319"/>
      <c r="BI770" s="319"/>
      <c r="BJ770" s="319"/>
      <c r="BK770" s="319"/>
      <c r="BL770" s="319"/>
      <c r="BM770" s="319"/>
      <c r="BN770" s="319"/>
      <c r="BO770" s="319"/>
      <c r="BP770" s="319"/>
      <c r="BQ770" s="319"/>
      <c r="BR770" s="319"/>
      <c r="BS770" s="319"/>
      <c r="BT770" s="319"/>
      <c r="BU770" s="319"/>
      <c r="BV770" s="319"/>
      <c r="BW770" s="319"/>
      <c r="BX770" s="319"/>
      <c r="BY770" s="319"/>
      <c r="BZ770" s="319"/>
      <c r="CA770" s="319"/>
      <c r="CB770" s="319"/>
      <c r="CC770" s="319"/>
      <c r="CD770" s="319"/>
      <c r="CE770" s="319"/>
      <c r="CF770" s="319"/>
      <c r="CG770" s="319"/>
      <c r="CH770" s="319"/>
      <c r="CI770" s="319"/>
      <c r="CJ770" s="319"/>
      <c r="CK770" s="319"/>
      <c r="CL770" s="319"/>
      <c r="CM770" s="319"/>
      <c r="CN770" s="319"/>
      <c r="CO770" s="319"/>
      <c r="CP770" s="319"/>
      <c r="CQ770" s="319"/>
      <c r="CR770" s="319"/>
      <c r="CS770" s="319"/>
      <c r="CT770" s="319"/>
      <c r="CU770" s="319"/>
      <c r="CV770" s="319"/>
      <c r="CW770" s="319"/>
      <c r="CX770" s="319"/>
      <c r="CY770" s="319"/>
      <c r="CZ770" s="319"/>
    </row>
    <row r="771" ht="25.15" customHeight="true" x14ac:dyDescent="0.2">
      <c r="C771" s="837"/>
      <c r="D771" s="837"/>
      <c r="E771" s="525"/>
      <c r="F771" s="525"/>
      <c r="G771" s="525"/>
      <c r="H771" s="837"/>
      <c r="I771" s="837"/>
      <c r="J771" s="525"/>
      <c r="K771" s="525"/>
      <c r="L771" s="525"/>
      <c r="M771" s="837"/>
      <c r="N771" s="837"/>
      <c r="O771" s="525"/>
      <c r="P771" s="525"/>
      <c r="Q771" s="525"/>
      <c r="BA771" s="319"/>
      <c r="BB771" s="373"/>
      <c r="BC771" s="319"/>
      <c r="BD771" s="319"/>
      <c r="BE771" s="319"/>
      <c r="BF771" s="319"/>
      <c r="BG771" s="319"/>
      <c r="BH771" s="319"/>
      <c r="BI771" s="319"/>
      <c r="BJ771" s="319"/>
      <c r="BK771" s="319"/>
      <c r="BL771" s="319"/>
      <c r="BM771" s="319"/>
      <c r="BN771" s="319"/>
      <c r="BO771" s="319"/>
      <c r="BP771" s="319"/>
      <c r="BQ771" s="319"/>
      <c r="BR771" s="319"/>
      <c r="BS771" s="319"/>
      <c r="BT771" s="319"/>
      <c r="BU771" s="319"/>
      <c r="BV771" s="319"/>
      <c r="BW771" s="319"/>
      <c r="BX771" s="319"/>
      <c r="BY771" s="319"/>
      <c r="BZ771" s="319"/>
      <c r="CA771" s="319"/>
      <c r="CB771" s="319"/>
      <c r="CC771" s="319"/>
      <c r="CD771" s="319"/>
      <c r="CE771" s="319"/>
      <c r="CF771" s="319"/>
      <c r="CG771" s="319"/>
      <c r="CH771" s="319"/>
      <c r="CI771" s="319"/>
      <c r="CJ771" s="319"/>
      <c r="CK771" s="319"/>
      <c r="CL771" s="319"/>
      <c r="CM771" s="319"/>
      <c r="CN771" s="319"/>
      <c r="CO771" s="319"/>
      <c r="CP771" s="319"/>
      <c r="CQ771" s="319"/>
      <c r="CR771" s="319"/>
      <c r="CS771" s="319"/>
      <c r="CT771" s="319"/>
      <c r="CU771" s="319"/>
      <c r="CV771" s="319"/>
      <c r="CW771" s="319"/>
      <c r="CX771" s="319"/>
      <c r="CY771" s="319"/>
      <c r="CZ771" s="319"/>
    </row>
    <row r="772" ht="25.15" customHeight="true" x14ac:dyDescent="0.2">
      <c r="C772" s="837"/>
      <c r="D772" s="837"/>
      <c r="E772" s="525"/>
      <c r="F772" s="525"/>
      <c r="G772" s="525"/>
      <c r="H772" s="837"/>
      <c r="I772" s="837"/>
      <c r="J772" s="525"/>
      <c r="K772" s="525"/>
      <c r="L772" s="525"/>
      <c r="M772" s="837"/>
      <c r="N772" s="837"/>
      <c r="O772" s="525"/>
      <c r="P772" s="525"/>
      <c r="Q772" s="525"/>
      <c r="BA772" s="319"/>
      <c r="BB772" s="373"/>
      <c r="BC772" s="319"/>
      <c r="BD772" s="319"/>
      <c r="BE772" s="319"/>
      <c r="BF772" s="319"/>
      <c r="BG772" s="319"/>
      <c r="BH772" s="319"/>
      <c r="BI772" s="319"/>
      <c r="BJ772" s="319"/>
      <c r="BK772" s="319"/>
      <c r="BL772" s="319"/>
      <c r="BM772" s="319"/>
      <c r="BN772" s="319"/>
      <c r="BO772" s="319"/>
      <c r="BP772" s="319"/>
      <c r="BQ772" s="319"/>
      <c r="BR772" s="319"/>
      <c r="BS772" s="319"/>
      <c r="BT772" s="319"/>
      <c r="BU772" s="319"/>
      <c r="BV772" s="319"/>
      <c r="BW772" s="319"/>
      <c r="BX772" s="319"/>
      <c r="BY772" s="319"/>
      <c r="BZ772" s="319"/>
      <c r="CA772" s="319"/>
      <c r="CB772" s="319"/>
      <c r="CC772" s="319"/>
      <c r="CD772" s="319"/>
      <c r="CE772" s="319"/>
      <c r="CF772" s="319"/>
      <c r="CG772" s="319"/>
      <c r="CH772" s="319"/>
      <c r="CI772" s="319"/>
      <c r="CJ772" s="319"/>
      <c r="CK772" s="319"/>
      <c r="CL772" s="319"/>
      <c r="CM772" s="319"/>
      <c r="CN772" s="319"/>
      <c r="CO772" s="319"/>
      <c r="CP772" s="319"/>
      <c r="CQ772" s="319"/>
      <c r="CR772" s="319"/>
      <c r="CS772" s="319"/>
      <c r="CT772" s="319"/>
      <c r="CU772" s="319"/>
      <c r="CV772" s="319"/>
      <c r="CW772" s="319"/>
      <c r="CX772" s="319"/>
      <c r="CY772" s="319"/>
      <c r="CZ772" s="319"/>
    </row>
    <row r="773" ht="25.15" customHeight="true" x14ac:dyDescent="0.2">
      <c r="C773" s="837"/>
      <c r="D773" s="837"/>
      <c r="E773" s="525"/>
      <c r="F773" s="525"/>
      <c r="G773" s="525"/>
      <c r="H773" s="837"/>
      <c r="I773" s="837"/>
      <c r="J773" s="525"/>
      <c r="K773" s="525"/>
      <c r="L773" s="525"/>
      <c r="M773" s="837"/>
      <c r="N773" s="837"/>
      <c r="O773" s="525"/>
      <c r="P773" s="525"/>
      <c r="Q773" s="525"/>
      <c r="BA773" s="319"/>
      <c r="BB773" s="373"/>
      <c r="BC773" s="319"/>
      <c r="BD773" s="319"/>
      <c r="BE773" s="319"/>
      <c r="BF773" s="319"/>
      <c r="BG773" s="319"/>
      <c r="BH773" s="319"/>
      <c r="BI773" s="319"/>
      <c r="BJ773" s="319"/>
      <c r="BK773" s="319"/>
      <c r="BL773" s="319"/>
      <c r="BM773" s="319"/>
      <c r="BN773" s="319"/>
      <c r="BO773" s="319"/>
      <c r="BP773" s="319"/>
      <c r="BQ773" s="319"/>
      <c r="BR773" s="319"/>
      <c r="BS773" s="319"/>
      <c r="BT773" s="319"/>
      <c r="BU773" s="319"/>
      <c r="BV773" s="319"/>
      <c r="BW773" s="319"/>
      <c r="BX773" s="319"/>
      <c r="BY773" s="319"/>
      <c r="BZ773" s="319"/>
      <c r="CA773" s="319"/>
      <c r="CB773" s="319"/>
      <c r="CC773" s="319"/>
      <c r="CD773" s="319"/>
      <c r="CE773" s="319"/>
      <c r="CF773" s="319"/>
      <c r="CG773" s="319"/>
      <c r="CH773" s="319"/>
      <c r="CI773" s="319"/>
      <c r="CJ773" s="319"/>
      <c r="CK773" s="319"/>
      <c r="CL773" s="319"/>
      <c r="CM773" s="319"/>
      <c r="CN773" s="319"/>
      <c r="CO773" s="319"/>
      <c r="CP773" s="319"/>
      <c r="CQ773" s="319"/>
      <c r="CR773" s="319"/>
      <c r="CS773" s="319"/>
      <c r="CT773" s="319"/>
      <c r="CU773" s="319"/>
      <c r="CV773" s="319"/>
      <c r="CW773" s="319"/>
      <c r="CX773" s="319"/>
      <c r="CY773" s="319"/>
      <c r="CZ773" s="319"/>
    </row>
    <row r="774" ht="25.15" customHeight="true" x14ac:dyDescent="0.2">
      <c r="C774" s="837"/>
      <c r="D774" s="837"/>
      <c r="E774" s="525"/>
      <c r="F774" s="525"/>
      <c r="G774" s="525"/>
      <c r="H774" s="837"/>
      <c r="I774" s="837"/>
      <c r="J774" s="525"/>
      <c r="K774" s="525"/>
      <c r="L774" s="525"/>
      <c r="M774" s="837"/>
      <c r="N774" s="837"/>
      <c r="O774" s="525"/>
      <c r="P774" s="525"/>
      <c r="Q774" s="525"/>
      <c r="BA774" s="319"/>
      <c r="BB774" s="373"/>
      <c r="BC774" s="319"/>
      <c r="BD774" s="319"/>
      <c r="BE774" s="319"/>
      <c r="BF774" s="319"/>
      <c r="BG774" s="319"/>
      <c r="BH774" s="319"/>
      <c r="BI774" s="319"/>
      <c r="BJ774" s="319"/>
      <c r="BK774" s="319"/>
      <c r="BL774" s="319"/>
      <c r="BM774" s="319"/>
      <c r="BN774" s="319"/>
      <c r="BO774" s="319"/>
      <c r="BP774" s="319"/>
      <c r="BQ774" s="319"/>
      <c r="BR774" s="319"/>
      <c r="BS774" s="319"/>
      <c r="BT774" s="319"/>
      <c r="BU774" s="319"/>
      <c r="BV774" s="319"/>
      <c r="BW774" s="319"/>
      <c r="BX774" s="319"/>
      <c r="BY774" s="319"/>
      <c r="BZ774" s="319"/>
      <c r="CA774" s="319"/>
      <c r="CB774" s="319"/>
      <c r="CC774" s="319"/>
      <c r="CD774" s="319"/>
      <c r="CE774" s="319"/>
      <c r="CF774" s="319"/>
      <c r="CG774" s="319"/>
      <c r="CH774" s="319"/>
      <c r="CI774" s="319"/>
      <c r="CJ774" s="319"/>
      <c r="CK774" s="319"/>
      <c r="CL774" s="319"/>
      <c r="CM774" s="319"/>
      <c r="CN774" s="319"/>
      <c r="CO774" s="319"/>
      <c r="CP774" s="319"/>
      <c r="CQ774" s="319"/>
      <c r="CR774" s="319"/>
      <c r="CS774" s="319"/>
      <c r="CT774" s="319"/>
      <c r="CU774" s="319"/>
      <c r="CV774" s="319"/>
      <c r="CW774" s="319"/>
      <c r="CX774" s="319"/>
      <c r="CY774" s="319"/>
      <c r="CZ774" s="319"/>
    </row>
    <row r="775" ht="25.15" customHeight="true" x14ac:dyDescent="0.2">
      <c r="C775" s="837"/>
      <c r="D775" s="837"/>
      <c r="E775" s="525"/>
      <c r="F775" s="525"/>
      <c r="G775" s="525"/>
      <c r="H775" s="837"/>
      <c r="I775" s="837"/>
      <c r="J775" s="525"/>
      <c r="K775" s="525"/>
      <c r="L775" s="525"/>
      <c r="M775" s="837"/>
      <c r="N775" s="837"/>
      <c r="O775" s="525"/>
      <c r="P775" s="525"/>
      <c r="Q775" s="525"/>
      <c r="BA775" s="319"/>
      <c r="BB775" s="373"/>
      <c r="BC775" s="319"/>
      <c r="BD775" s="319"/>
      <c r="BE775" s="319"/>
      <c r="BF775" s="319"/>
      <c r="BG775" s="319"/>
      <c r="BH775" s="319"/>
      <c r="BI775" s="319"/>
      <c r="BJ775" s="319"/>
      <c r="BK775" s="319"/>
      <c r="BL775" s="319"/>
      <c r="BM775" s="319"/>
      <c r="BN775" s="319"/>
      <c r="BO775" s="319"/>
      <c r="BP775" s="319"/>
      <c r="BQ775" s="319"/>
      <c r="BR775" s="319"/>
      <c r="BS775" s="319"/>
      <c r="BT775" s="319"/>
      <c r="BU775" s="319"/>
      <c r="BV775" s="319"/>
      <c r="BW775" s="319"/>
      <c r="BX775" s="319"/>
      <c r="BY775" s="319"/>
      <c r="BZ775" s="319"/>
      <c r="CA775" s="319"/>
      <c r="CB775" s="319"/>
      <c r="CC775" s="319"/>
      <c r="CD775" s="319"/>
      <c r="CE775" s="319"/>
      <c r="CF775" s="319"/>
      <c r="CG775" s="319"/>
      <c r="CH775" s="319"/>
      <c r="CI775" s="319"/>
      <c r="CJ775" s="319"/>
      <c r="CK775" s="319"/>
      <c r="CL775" s="319"/>
      <c r="CM775" s="319"/>
      <c r="CN775" s="319"/>
      <c r="CO775" s="319"/>
      <c r="CP775" s="319"/>
      <c r="CQ775" s="319"/>
      <c r="CR775" s="319"/>
      <c r="CS775" s="319"/>
      <c r="CT775" s="319"/>
      <c r="CU775" s="319"/>
      <c r="CV775" s="319"/>
      <c r="CW775" s="319"/>
      <c r="CX775" s="319"/>
      <c r="CY775" s="319"/>
      <c r="CZ775" s="319"/>
    </row>
    <row r="776" ht="25.15" customHeight="true" x14ac:dyDescent="0.2">
      <c r="C776" s="837"/>
      <c r="D776" s="837"/>
      <c r="E776" s="525"/>
      <c r="F776" s="525"/>
      <c r="G776" s="525"/>
      <c r="H776" s="837"/>
      <c r="I776" s="837"/>
      <c r="J776" s="525"/>
      <c r="K776" s="525"/>
      <c r="L776" s="525"/>
      <c r="M776" s="837"/>
      <c r="N776" s="837"/>
      <c r="O776" s="525"/>
      <c r="P776" s="525"/>
      <c r="Q776" s="525"/>
      <c r="BA776" s="319"/>
      <c r="BB776" s="373"/>
      <c r="BC776" s="319"/>
      <c r="BD776" s="319"/>
      <c r="BE776" s="319"/>
      <c r="BF776" s="319"/>
      <c r="BG776" s="319"/>
      <c r="BH776" s="319"/>
      <c r="BI776" s="319"/>
      <c r="BJ776" s="319"/>
      <c r="BK776" s="319"/>
      <c r="BL776" s="319"/>
      <c r="BM776" s="319"/>
      <c r="BN776" s="319"/>
      <c r="BO776" s="319"/>
      <c r="BP776" s="319"/>
      <c r="BQ776" s="319"/>
      <c r="BR776" s="319"/>
      <c r="BS776" s="319"/>
      <c r="BT776" s="319"/>
      <c r="BU776" s="319"/>
      <c r="BV776" s="319"/>
      <c r="BW776" s="319"/>
      <c r="BX776" s="319"/>
      <c r="BY776" s="319"/>
      <c r="BZ776" s="319"/>
      <c r="CA776" s="319"/>
      <c r="CB776" s="319"/>
      <c r="CC776" s="319"/>
      <c r="CD776" s="319"/>
      <c r="CE776" s="319"/>
      <c r="CF776" s="319"/>
      <c r="CG776" s="319"/>
      <c r="CH776" s="319"/>
      <c r="CI776" s="319"/>
      <c r="CJ776" s="319"/>
      <c r="CK776" s="319"/>
      <c r="CL776" s="319"/>
      <c r="CM776" s="319"/>
      <c r="CN776" s="319"/>
      <c r="CO776" s="319"/>
      <c r="CP776" s="319"/>
      <c r="CQ776" s="319"/>
      <c r="CR776" s="319"/>
      <c r="CS776" s="319"/>
      <c r="CT776" s="319"/>
      <c r="CU776" s="319"/>
      <c r="CV776" s="319"/>
      <c r="CW776" s="319"/>
      <c r="CX776" s="319"/>
      <c r="CY776" s="319"/>
      <c r="CZ776" s="319"/>
    </row>
    <row r="777" ht="25.15" customHeight="true" x14ac:dyDescent="0.2">
      <c r="C777" s="837"/>
      <c r="D777" s="837"/>
      <c r="E777" s="525"/>
      <c r="F777" s="525"/>
      <c r="G777" s="525"/>
      <c r="H777" s="837"/>
      <c r="I777" s="837"/>
      <c r="J777" s="525"/>
      <c r="K777" s="525"/>
      <c r="L777" s="525"/>
      <c r="M777" s="837"/>
      <c r="N777" s="837"/>
      <c r="O777" s="525"/>
      <c r="P777" s="525"/>
      <c r="Q777" s="525"/>
      <c r="BA777" s="319"/>
      <c r="BB777" s="373"/>
      <c r="BC777" s="319"/>
      <c r="BD777" s="319"/>
      <c r="BE777" s="319"/>
      <c r="BF777" s="319"/>
      <c r="BG777" s="319"/>
      <c r="BH777" s="319"/>
      <c r="BI777" s="319"/>
      <c r="BJ777" s="319"/>
      <c r="BK777" s="319"/>
      <c r="BL777" s="319"/>
      <c r="BM777" s="319"/>
      <c r="BN777" s="319"/>
      <c r="BO777" s="319"/>
      <c r="BP777" s="319"/>
      <c r="BQ777" s="319"/>
      <c r="BR777" s="319"/>
      <c r="BS777" s="319"/>
      <c r="BT777" s="319"/>
      <c r="BU777" s="319"/>
      <c r="BV777" s="319"/>
      <c r="BW777" s="319"/>
      <c r="BX777" s="319"/>
      <c r="BY777" s="319"/>
      <c r="BZ777" s="319"/>
      <c r="CA777" s="319"/>
      <c r="CB777" s="319"/>
      <c r="CC777" s="319"/>
      <c r="CD777" s="319"/>
      <c r="CE777" s="319"/>
      <c r="CF777" s="319"/>
      <c r="CG777" s="319"/>
      <c r="CH777" s="319"/>
      <c r="CI777" s="319"/>
      <c r="CJ777" s="319"/>
      <c r="CK777" s="319"/>
      <c r="CL777" s="319"/>
      <c r="CM777" s="319"/>
      <c r="CN777" s="319"/>
      <c r="CO777" s="319"/>
      <c r="CP777" s="319"/>
      <c r="CQ777" s="319"/>
      <c r="CR777" s="319"/>
      <c r="CS777" s="319"/>
      <c r="CT777" s="319"/>
      <c r="CU777" s="319"/>
      <c r="CV777" s="319"/>
      <c r="CW777" s="319"/>
      <c r="CX777" s="319"/>
      <c r="CY777" s="319"/>
      <c r="CZ777" s="319"/>
    </row>
    <row r="778" ht="25.15" customHeight="true" x14ac:dyDescent="0.2">
      <c r="C778" s="837"/>
      <c r="D778" s="837"/>
      <c r="E778" s="525"/>
      <c r="F778" s="525"/>
      <c r="G778" s="525"/>
      <c r="H778" s="837"/>
      <c r="I778" s="837"/>
      <c r="J778" s="525"/>
      <c r="K778" s="525"/>
      <c r="L778" s="525"/>
      <c r="M778" s="837"/>
      <c r="N778" s="837"/>
      <c r="O778" s="525"/>
      <c r="P778" s="525"/>
      <c r="Q778" s="525"/>
      <c r="BA778" s="319"/>
      <c r="BB778" s="373"/>
      <c r="BC778" s="319"/>
      <c r="BD778" s="319"/>
      <c r="BE778" s="319"/>
      <c r="BF778" s="319"/>
      <c r="BG778" s="319"/>
      <c r="BH778" s="319"/>
      <c r="BI778" s="319"/>
      <c r="BJ778" s="319"/>
      <c r="BK778" s="319"/>
      <c r="BL778" s="319"/>
      <c r="BM778" s="319"/>
      <c r="BN778" s="319"/>
      <c r="BO778" s="319"/>
      <c r="BP778" s="319"/>
      <c r="BQ778" s="319"/>
      <c r="BR778" s="319"/>
      <c r="BS778" s="319"/>
      <c r="BT778" s="319"/>
      <c r="BU778" s="319"/>
      <c r="BV778" s="319"/>
      <c r="BW778" s="319"/>
      <c r="BX778" s="319"/>
      <c r="BY778" s="319"/>
      <c r="BZ778" s="319"/>
      <c r="CA778" s="319"/>
      <c r="CB778" s="319"/>
      <c r="CC778" s="319"/>
      <c r="CD778" s="319"/>
      <c r="CE778" s="319"/>
      <c r="CF778" s="319"/>
      <c r="CG778" s="319"/>
      <c r="CH778" s="319"/>
      <c r="CI778" s="319"/>
      <c r="CJ778" s="319"/>
      <c r="CK778" s="319"/>
      <c r="CL778" s="319"/>
      <c r="CM778" s="319"/>
      <c r="CN778" s="319"/>
      <c r="CO778" s="319"/>
      <c r="CP778" s="319"/>
      <c r="CQ778" s="319"/>
      <c r="CR778" s="319"/>
      <c r="CS778" s="319"/>
      <c r="CT778" s="319"/>
      <c r="CU778" s="319"/>
      <c r="CV778" s="319"/>
      <c r="CW778" s="319"/>
      <c r="CX778" s="319"/>
      <c r="CY778" s="319"/>
      <c r="CZ778" s="319"/>
    </row>
    <row r="779" ht="25.15" customHeight="true" x14ac:dyDescent="0.2">
      <c r="C779" s="837"/>
      <c r="D779" s="837"/>
      <c r="E779" s="525"/>
      <c r="F779" s="525"/>
      <c r="G779" s="525"/>
      <c r="H779" s="837"/>
      <c r="I779" s="837"/>
      <c r="J779" s="525"/>
      <c r="K779" s="525"/>
      <c r="L779" s="525"/>
      <c r="M779" s="837"/>
      <c r="N779" s="837"/>
      <c r="O779" s="525"/>
      <c r="P779" s="525"/>
      <c r="Q779" s="525"/>
      <c r="BA779" s="319"/>
      <c r="BB779" s="373"/>
      <c r="BC779" s="319"/>
      <c r="BD779" s="319"/>
      <c r="BE779" s="319"/>
      <c r="BF779" s="319"/>
      <c r="BG779" s="319"/>
      <c r="BH779" s="319"/>
      <c r="BI779" s="319"/>
      <c r="BJ779" s="319"/>
      <c r="BK779" s="319"/>
      <c r="BL779" s="319"/>
      <c r="BM779" s="319"/>
      <c r="BN779" s="319"/>
      <c r="BO779" s="319"/>
      <c r="BP779" s="319"/>
      <c r="BQ779" s="319"/>
      <c r="BR779" s="319"/>
      <c r="BS779" s="319"/>
      <c r="BT779" s="319"/>
      <c r="BU779" s="319"/>
      <c r="BV779" s="319"/>
      <c r="BW779" s="319"/>
      <c r="BX779" s="319"/>
      <c r="BY779" s="319"/>
      <c r="BZ779" s="319"/>
      <c r="CA779" s="319"/>
      <c r="CB779" s="319"/>
      <c r="CC779" s="319"/>
      <c r="CD779" s="319"/>
      <c r="CE779" s="319"/>
      <c r="CF779" s="319"/>
      <c r="CG779" s="319"/>
      <c r="CH779" s="319"/>
      <c r="CI779" s="319"/>
      <c r="CJ779" s="319"/>
      <c r="CK779" s="319"/>
      <c r="CL779" s="319"/>
      <c r="CM779" s="319"/>
      <c r="CN779" s="319"/>
      <c r="CO779" s="319"/>
      <c r="CP779" s="319"/>
      <c r="CQ779" s="319"/>
      <c r="CR779" s="319"/>
      <c r="CS779" s="319"/>
      <c r="CT779" s="319"/>
      <c r="CU779" s="319"/>
      <c r="CV779" s="319"/>
      <c r="CW779" s="319"/>
      <c r="CX779" s="319"/>
      <c r="CY779" s="319"/>
      <c r="CZ779" s="319"/>
    </row>
    <row r="780" ht="25.15" customHeight="true" x14ac:dyDescent="0.2">
      <c r="C780" s="837"/>
      <c r="D780" s="837"/>
      <c r="E780" s="525"/>
      <c r="F780" s="525"/>
      <c r="G780" s="525"/>
      <c r="H780" s="837"/>
      <c r="I780" s="837"/>
      <c r="J780" s="525"/>
      <c r="K780" s="525"/>
      <c r="L780" s="525"/>
      <c r="M780" s="837"/>
      <c r="N780" s="837"/>
      <c r="O780" s="525"/>
      <c r="P780" s="525"/>
      <c r="Q780" s="525"/>
      <c r="BA780" s="319"/>
      <c r="BB780" s="373"/>
      <c r="BC780" s="319"/>
      <c r="BD780" s="319"/>
      <c r="BE780" s="319"/>
      <c r="BF780" s="319"/>
      <c r="BG780" s="319"/>
      <c r="BH780" s="319"/>
      <c r="BI780" s="319"/>
      <c r="BJ780" s="319"/>
      <c r="BK780" s="319"/>
      <c r="BL780" s="319"/>
      <c r="BM780" s="319"/>
      <c r="BN780" s="319"/>
      <c r="BO780" s="319"/>
      <c r="BP780" s="319"/>
      <c r="BQ780" s="319"/>
      <c r="BR780" s="319"/>
      <c r="BS780" s="319"/>
      <c r="BT780" s="319"/>
      <c r="BU780" s="319"/>
      <c r="BV780" s="319"/>
      <c r="BW780" s="319"/>
      <c r="BX780" s="319"/>
      <c r="BY780" s="319"/>
      <c r="BZ780" s="319"/>
      <c r="CA780" s="319"/>
      <c r="CB780" s="319"/>
      <c r="CC780" s="319"/>
      <c r="CD780" s="319"/>
      <c r="CE780" s="319"/>
      <c r="CF780" s="319"/>
      <c r="CG780" s="319"/>
      <c r="CH780" s="319"/>
      <c r="CI780" s="319"/>
      <c r="CJ780" s="319"/>
      <c r="CK780" s="319"/>
      <c r="CL780" s="319"/>
      <c r="CM780" s="319"/>
      <c r="CN780" s="319"/>
      <c r="CO780" s="319"/>
      <c r="CP780" s="319"/>
      <c r="CQ780" s="319"/>
      <c r="CR780" s="319"/>
      <c r="CS780" s="319"/>
      <c r="CT780" s="319"/>
      <c r="CU780" s="319"/>
      <c r="CV780" s="319"/>
      <c r="CW780" s="319"/>
      <c r="CX780" s="319"/>
      <c r="CY780" s="319"/>
      <c r="CZ780" s="319"/>
    </row>
    <row r="781" ht="25.15" customHeight="true" x14ac:dyDescent="0.2">
      <c r="C781" s="837"/>
      <c r="D781" s="837"/>
      <c r="E781" s="525"/>
      <c r="F781" s="525"/>
      <c r="G781" s="525"/>
      <c r="H781" s="837"/>
      <c r="I781" s="837"/>
      <c r="J781" s="525"/>
      <c r="K781" s="525"/>
      <c r="L781" s="525"/>
      <c r="M781" s="837"/>
      <c r="N781" s="837"/>
      <c r="O781" s="525"/>
      <c r="P781" s="525"/>
      <c r="Q781" s="525"/>
      <c r="BA781" s="319"/>
      <c r="BB781" s="373"/>
      <c r="BC781" s="319"/>
      <c r="BD781" s="319"/>
      <c r="BE781" s="319"/>
      <c r="BF781" s="319"/>
      <c r="BG781" s="319"/>
      <c r="BH781" s="319"/>
      <c r="BI781" s="319"/>
      <c r="BJ781" s="319"/>
      <c r="BK781" s="319"/>
      <c r="BL781" s="319"/>
      <c r="BM781" s="319"/>
      <c r="BN781" s="319"/>
      <c r="BO781" s="319"/>
      <c r="BP781" s="319"/>
      <c r="BQ781" s="319"/>
      <c r="BR781" s="319"/>
      <c r="BS781" s="319"/>
      <c r="BT781" s="319"/>
      <c r="BU781" s="319"/>
      <c r="BV781" s="319"/>
      <c r="BW781" s="319"/>
      <c r="BX781" s="319"/>
      <c r="BY781" s="319"/>
      <c r="BZ781" s="319"/>
      <c r="CA781" s="319"/>
      <c r="CB781" s="319"/>
      <c r="CC781" s="319"/>
      <c r="CD781" s="319"/>
      <c r="CE781" s="319"/>
      <c r="CF781" s="319"/>
      <c r="CG781" s="319"/>
      <c r="CH781" s="319"/>
      <c r="CI781" s="319"/>
      <c r="CJ781" s="319"/>
      <c r="CK781" s="319"/>
      <c r="CL781" s="319"/>
      <c r="CM781" s="319"/>
      <c r="CN781" s="319"/>
      <c r="CO781" s="319"/>
      <c r="CP781" s="319"/>
      <c r="CQ781" s="319"/>
      <c r="CR781" s="319"/>
      <c r="CS781" s="319"/>
      <c r="CT781" s="319"/>
      <c r="CU781" s="319"/>
      <c r="CV781" s="319"/>
      <c r="CW781" s="319"/>
      <c r="CX781" s="319"/>
      <c r="CY781" s="319"/>
      <c r="CZ781" s="319"/>
    </row>
    <row r="782" ht="25.15" customHeight="true" x14ac:dyDescent="0.2">
      <c r="C782" s="837"/>
      <c r="D782" s="837"/>
      <c r="E782" s="525"/>
      <c r="F782" s="525"/>
      <c r="G782" s="525"/>
      <c r="H782" s="837"/>
      <c r="I782" s="837"/>
      <c r="J782" s="525"/>
      <c r="K782" s="525"/>
      <c r="L782" s="525"/>
      <c r="M782" s="837"/>
      <c r="N782" s="837"/>
      <c r="O782" s="525"/>
      <c r="P782" s="525"/>
      <c r="Q782" s="525"/>
      <c r="BA782" s="319"/>
      <c r="BB782" s="373"/>
      <c r="BC782" s="319"/>
      <c r="BD782" s="319"/>
      <c r="BE782" s="319"/>
      <c r="BF782" s="319"/>
      <c r="BG782" s="319"/>
      <c r="BH782" s="319"/>
      <c r="BI782" s="319"/>
      <c r="BJ782" s="319"/>
      <c r="BK782" s="319"/>
      <c r="BL782" s="319"/>
      <c r="BM782" s="319"/>
      <c r="BN782" s="319"/>
      <c r="BO782" s="319"/>
      <c r="BP782" s="319"/>
      <c r="BQ782" s="319"/>
      <c r="BR782" s="319"/>
      <c r="BS782" s="319"/>
      <c r="BT782" s="319"/>
      <c r="BU782" s="319"/>
      <c r="BV782" s="319"/>
      <c r="BW782" s="319"/>
      <c r="BX782" s="319"/>
      <c r="BY782" s="319"/>
      <c r="BZ782" s="319"/>
      <c r="CA782" s="319"/>
      <c r="CB782" s="319"/>
      <c r="CC782" s="319"/>
      <c r="CD782" s="319"/>
      <c r="CE782" s="319"/>
      <c r="CF782" s="319"/>
      <c r="CG782" s="319"/>
      <c r="CH782" s="319"/>
      <c r="CI782" s="319"/>
      <c r="CJ782" s="319"/>
      <c r="CK782" s="319"/>
      <c r="CL782" s="319"/>
      <c r="CM782" s="319"/>
      <c r="CN782" s="319"/>
      <c r="CO782" s="319"/>
      <c r="CP782" s="319"/>
      <c r="CQ782" s="319"/>
      <c r="CR782" s="319"/>
      <c r="CS782" s="319"/>
      <c r="CT782" s="319"/>
      <c r="CU782" s="319"/>
      <c r="CV782" s="319"/>
      <c r="CW782" s="319"/>
      <c r="CX782" s="319"/>
      <c r="CY782" s="319"/>
      <c r="CZ782" s="319"/>
    </row>
    <row r="783" ht="25.15" customHeight="true" x14ac:dyDescent="0.2">
      <c r="C783" s="837"/>
      <c r="D783" s="837"/>
      <c r="E783" s="525"/>
      <c r="F783" s="525"/>
      <c r="G783" s="525"/>
      <c r="H783" s="837"/>
      <c r="I783" s="837"/>
      <c r="J783" s="525"/>
      <c r="K783" s="525"/>
      <c r="L783" s="525"/>
      <c r="M783" s="837"/>
      <c r="N783" s="837"/>
      <c r="O783" s="525"/>
      <c r="P783" s="525"/>
      <c r="Q783" s="525"/>
      <c r="BA783" s="319"/>
      <c r="BB783" s="373"/>
      <c r="BC783" s="319"/>
      <c r="BD783" s="319"/>
      <c r="BE783" s="319"/>
      <c r="BF783" s="319"/>
      <c r="BG783" s="319"/>
      <c r="BH783" s="319"/>
      <c r="BI783" s="319"/>
      <c r="BJ783" s="319"/>
      <c r="BK783" s="319"/>
      <c r="BL783" s="319"/>
      <c r="BM783" s="319"/>
      <c r="BN783" s="319"/>
      <c r="BO783" s="319"/>
      <c r="BP783" s="319"/>
      <c r="BQ783" s="319"/>
      <c r="BR783" s="319"/>
      <c r="BS783" s="319"/>
      <c r="BT783" s="319"/>
      <c r="BU783" s="319"/>
      <c r="BV783" s="319"/>
      <c r="BW783" s="319"/>
      <c r="BX783" s="319"/>
      <c r="BY783" s="319"/>
      <c r="BZ783" s="319"/>
      <c r="CA783" s="319"/>
      <c r="CB783" s="319"/>
      <c r="CC783" s="319"/>
      <c r="CD783" s="319"/>
      <c r="CE783" s="319"/>
      <c r="CF783" s="319"/>
      <c r="CG783" s="319"/>
      <c r="CH783" s="319"/>
      <c r="CI783" s="319"/>
      <c r="CJ783" s="319"/>
      <c r="CK783" s="319"/>
      <c r="CL783" s="319"/>
      <c r="CM783" s="319"/>
      <c r="CN783" s="319"/>
      <c r="CO783" s="319"/>
      <c r="CP783" s="319"/>
      <c r="CQ783" s="319"/>
      <c r="CR783" s="319"/>
      <c r="CS783" s="319"/>
      <c r="CT783" s="319"/>
      <c r="CU783" s="319"/>
      <c r="CV783" s="319"/>
      <c r="CW783" s="319"/>
      <c r="CX783" s="319"/>
      <c r="CY783" s="319"/>
      <c r="CZ783" s="319"/>
    </row>
    <row r="784" ht="25.15" customHeight="true" x14ac:dyDescent="0.2">
      <c r="C784" s="837"/>
      <c r="D784" s="837"/>
      <c r="E784" s="525"/>
      <c r="F784" s="525"/>
      <c r="G784" s="525"/>
      <c r="H784" s="837"/>
      <c r="I784" s="837"/>
      <c r="J784" s="525"/>
      <c r="K784" s="525"/>
      <c r="L784" s="525"/>
      <c r="M784" s="837"/>
      <c r="N784" s="837"/>
      <c r="O784" s="525"/>
      <c r="P784" s="525"/>
      <c r="Q784" s="525"/>
      <c r="BA784" s="319"/>
      <c r="BB784" s="373"/>
      <c r="BC784" s="319"/>
      <c r="BD784" s="319"/>
      <c r="BE784" s="319"/>
      <c r="BF784" s="319"/>
      <c r="BG784" s="319"/>
      <c r="BH784" s="319"/>
      <c r="BI784" s="319"/>
      <c r="BJ784" s="319"/>
      <c r="BK784" s="319"/>
      <c r="BL784" s="319"/>
      <c r="BM784" s="319"/>
      <c r="BN784" s="319"/>
      <c r="BO784" s="319"/>
      <c r="BP784" s="319"/>
      <c r="BQ784" s="319"/>
      <c r="BR784" s="319"/>
      <c r="BS784" s="319"/>
      <c r="BT784" s="319"/>
      <c r="BU784" s="319"/>
      <c r="BV784" s="319"/>
      <c r="BW784" s="319"/>
      <c r="BX784" s="319"/>
      <c r="BY784" s="319"/>
      <c r="BZ784" s="319"/>
      <c r="CA784" s="319"/>
      <c r="CB784" s="319"/>
      <c r="CC784" s="319"/>
      <c r="CD784" s="319"/>
      <c r="CE784" s="319"/>
      <c r="CF784" s="319"/>
      <c r="CG784" s="319"/>
      <c r="CH784" s="319"/>
      <c r="CI784" s="319"/>
      <c r="CJ784" s="319"/>
      <c r="CK784" s="319"/>
      <c r="CL784" s="319"/>
      <c r="CM784" s="319"/>
      <c r="CN784" s="319"/>
      <c r="CO784" s="319"/>
      <c r="CP784" s="319"/>
      <c r="CQ784" s="319"/>
      <c r="CR784" s="319"/>
      <c r="CS784" s="319"/>
      <c r="CT784" s="319"/>
      <c r="CU784" s="319"/>
      <c r="CV784" s="319"/>
      <c r="CW784" s="319"/>
      <c r="CX784" s="319"/>
      <c r="CY784" s="319"/>
      <c r="CZ784" s="319"/>
    </row>
    <row r="785" ht="25.15" customHeight="true" x14ac:dyDescent="0.2">
      <c r="C785" s="837"/>
      <c r="D785" s="837"/>
      <c r="E785" s="525"/>
      <c r="F785" s="525"/>
      <c r="G785" s="525"/>
      <c r="H785" s="837"/>
      <c r="I785" s="837"/>
      <c r="J785" s="525"/>
      <c r="K785" s="525"/>
      <c r="L785" s="525"/>
      <c r="M785" s="837"/>
      <c r="N785" s="837"/>
      <c r="O785" s="525"/>
      <c r="P785" s="525"/>
      <c r="Q785" s="525"/>
      <c r="BA785" s="319"/>
      <c r="BB785" s="373"/>
      <c r="BC785" s="319"/>
      <c r="BD785" s="319"/>
      <c r="BE785" s="319"/>
      <c r="BF785" s="319"/>
      <c r="BG785" s="319"/>
      <c r="BH785" s="319"/>
      <c r="BI785" s="319"/>
      <c r="BJ785" s="319"/>
      <c r="BK785" s="319"/>
      <c r="BL785" s="319"/>
      <c r="BM785" s="319"/>
      <c r="BN785" s="319"/>
      <c r="BO785" s="319"/>
      <c r="BP785" s="319"/>
      <c r="BQ785" s="319"/>
      <c r="BR785" s="319"/>
      <c r="BS785" s="319"/>
      <c r="BT785" s="319"/>
      <c r="BU785" s="319"/>
      <c r="BV785" s="319"/>
      <c r="BW785" s="319"/>
      <c r="BX785" s="319"/>
      <c r="BY785" s="319"/>
      <c r="BZ785" s="319"/>
      <c r="CA785" s="319"/>
      <c r="CB785" s="319"/>
      <c r="CC785" s="319"/>
      <c r="CD785" s="319"/>
      <c r="CE785" s="319"/>
      <c r="CF785" s="319"/>
      <c r="CG785" s="319"/>
      <c r="CH785" s="319"/>
      <c r="CI785" s="319"/>
      <c r="CJ785" s="319"/>
      <c r="CK785" s="319"/>
      <c r="CL785" s="319"/>
      <c r="CM785" s="319"/>
      <c r="CN785" s="319"/>
      <c r="CO785" s="319"/>
      <c r="CP785" s="319"/>
      <c r="CQ785" s="319"/>
      <c r="CR785" s="319"/>
      <c r="CS785" s="319"/>
      <c r="CT785" s="319"/>
      <c r="CU785" s="319"/>
      <c r="CV785" s="319"/>
      <c r="CW785" s="319"/>
      <c r="CX785" s="319"/>
      <c r="CY785" s="319"/>
      <c r="CZ785" s="319"/>
    </row>
    <row r="786" ht="25.15" customHeight="true" x14ac:dyDescent="0.2">
      <c r="C786" s="837"/>
      <c r="D786" s="837"/>
      <c r="E786" s="525"/>
      <c r="F786" s="525"/>
      <c r="G786" s="525"/>
      <c r="H786" s="837"/>
      <c r="I786" s="837"/>
      <c r="J786" s="525"/>
      <c r="K786" s="525"/>
      <c r="L786" s="525"/>
      <c r="M786" s="837"/>
      <c r="N786" s="837"/>
      <c r="O786" s="525"/>
      <c r="P786" s="525"/>
      <c r="Q786" s="525"/>
      <c r="BA786" s="319"/>
      <c r="BB786" s="373"/>
      <c r="BC786" s="319"/>
      <c r="BD786" s="319"/>
      <c r="BE786" s="319"/>
      <c r="BF786" s="319"/>
      <c r="BG786" s="319"/>
      <c r="BH786" s="319"/>
      <c r="BI786" s="319"/>
      <c r="BJ786" s="319"/>
      <c r="BK786" s="319"/>
      <c r="BL786" s="319"/>
      <c r="BM786" s="319"/>
      <c r="BN786" s="319"/>
      <c r="BO786" s="319"/>
      <c r="BP786" s="319"/>
      <c r="BQ786" s="319"/>
      <c r="BR786" s="319"/>
      <c r="BS786" s="319"/>
      <c r="BT786" s="319"/>
      <c r="BU786" s="319"/>
      <c r="BV786" s="319"/>
      <c r="BW786" s="319"/>
      <c r="BX786" s="319"/>
      <c r="BY786" s="319"/>
      <c r="BZ786" s="319"/>
      <c r="CA786" s="319"/>
      <c r="CB786" s="319"/>
      <c r="CC786" s="319"/>
      <c r="CD786" s="319"/>
      <c r="CE786" s="319"/>
      <c r="CF786" s="319"/>
      <c r="CG786" s="319"/>
      <c r="CH786" s="319"/>
      <c r="CI786" s="319"/>
      <c r="CJ786" s="319"/>
      <c r="CK786" s="319"/>
      <c r="CL786" s="319"/>
      <c r="CM786" s="319"/>
      <c r="CN786" s="319"/>
      <c r="CO786" s="319"/>
      <c r="CP786" s="319"/>
      <c r="CQ786" s="319"/>
      <c r="CR786" s="319"/>
      <c r="CS786" s="319"/>
      <c r="CT786" s="319"/>
      <c r="CU786" s="319"/>
      <c r="CV786" s="319"/>
      <c r="CW786" s="319"/>
      <c r="CX786" s="319"/>
      <c r="CY786" s="319"/>
      <c r="CZ786" s="319"/>
    </row>
    <row r="787" ht="25.15" customHeight="true" x14ac:dyDescent="0.2">
      <c r="C787" s="837"/>
      <c r="D787" s="837"/>
      <c r="E787" s="525"/>
      <c r="F787" s="525"/>
      <c r="G787" s="525"/>
      <c r="H787" s="837"/>
      <c r="I787" s="837"/>
      <c r="J787" s="525"/>
      <c r="K787" s="525"/>
      <c r="L787" s="525"/>
      <c r="M787" s="837"/>
      <c r="N787" s="837"/>
      <c r="O787" s="525"/>
      <c r="P787" s="525"/>
      <c r="Q787" s="525"/>
      <c r="BA787" s="319"/>
      <c r="BB787" s="373"/>
      <c r="BC787" s="319"/>
      <c r="BD787" s="319"/>
      <c r="BE787" s="319"/>
      <c r="BF787" s="319"/>
      <c r="BG787" s="319"/>
      <c r="BH787" s="319"/>
      <c r="BI787" s="319"/>
      <c r="BJ787" s="319"/>
      <c r="BK787" s="319"/>
      <c r="BL787" s="319"/>
      <c r="BM787" s="319"/>
      <c r="BN787" s="319"/>
      <c r="BO787" s="319"/>
      <c r="BP787" s="319"/>
      <c r="BQ787" s="319"/>
      <c r="BR787" s="319"/>
      <c r="BS787" s="319"/>
      <c r="BT787" s="319"/>
      <c r="BU787" s="319"/>
      <c r="BV787" s="319"/>
      <c r="BW787" s="319"/>
      <c r="BX787" s="319"/>
      <c r="BY787" s="319"/>
      <c r="BZ787" s="319"/>
      <c r="CA787" s="319"/>
      <c r="CB787" s="319"/>
      <c r="CC787" s="319"/>
      <c r="CD787" s="319"/>
      <c r="CE787" s="319"/>
      <c r="CF787" s="319"/>
      <c r="CG787" s="319"/>
      <c r="CH787" s="319"/>
      <c r="CI787" s="319"/>
      <c r="CJ787" s="319"/>
      <c r="CK787" s="319"/>
      <c r="CL787" s="319"/>
      <c r="CM787" s="319"/>
      <c r="CN787" s="319"/>
      <c r="CO787" s="319"/>
      <c r="CP787" s="319"/>
      <c r="CQ787" s="319"/>
      <c r="CR787" s="319"/>
      <c r="CS787" s="319"/>
      <c r="CT787" s="319"/>
      <c r="CU787" s="319"/>
      <c r="CV787" s="319"/>
      <c r="CW787" s="319"/>
      <c r="CX787" s="319"/>
      <c r="CY787" s="319"/>
      <c r="CZ787" s="319"/>
    </row>
    <row r="788" ht="25.15" customHeight="true" x14ac:dyDescent="0.2">
      <c r="C788" s="837"/>
      <c r="D788" s="837"/>
      <c r="E788" s="525"/>
      <c r="F788" s="525"/>
      <c r="G788" s="525"/>
      <c r="H788" s="837"/>
      <c r="I788" s="837"/>
      <c r="J788" s="525"/>
      <c r="K788" s="525"/>
      <c r="L788" s="525"/>
      <c r="M788" s="837"/>
      <c r="N788" s="837"/>
      <c r="O788" s="525"/>
      <c r="P788" s="525"/>
      <c r="Q788" s="525"/>
      <c r="BA788" s="319"/>
      <c r="BB788" s="373"/>
      <c r="BC788" s="319"/>
      <c r="BD788" s="319"/>
      <c r="BE788" s="319"/>
      <c r="BF788" s="319"/>
      <c r="BG788" s="319"/>
      <c r="BH788" s="319"/>
      <c r="BI788" s="319"/>
      <c r="BJ788" s="319"/>
      <c r="BK788" s="319"/>
      <c r="BL788" s="319"/>
      <c r="BM788" s="319"/>
      <c r="BN788" s="319"/>
      <c r="BO788" s="319"/>
      <c r="BP788" s="319"/>
      <c r="BQ788" s="319"/>
      <c r="BR788" s="319"/>
      <c r="BS788" s="319"/>
      <c r="BT788" s="319"/>
      <c r="BU788" s="319"/>
      <c r="BV788" s="319"/>
      <c r="BW788" s="319"/>
      <c r="BX788" s="319"/>
      <c r="BY788" s="319"/>
      <c r="BZ788" s="319"/>
      <c r="CA788" s="319"/>
      <c r="CB788" s="319"/>
      <c r="CC788" s="319"/>
      <c r="CD788" s="319"/>
      <c r="CE788" s="319"/>
      <c r="CF788" s="319"/>
      <c r="CG788" s="319"/>
      <c r="CH788" s="319"/>
      <c r="CI788" s="319"/>
      <c r="CJ788" s="319"/>
      <c r="CK788" s="319"/>
      <c r="CL788" s="319"/>
      <c r="CM788" s="319"/>
      <c r="CN788" s="319"/>
      <c r="CO788" s="319"/>
      <c r="CP788" s="319"/>
      <c r="CQ788" s="319"/>
      <c r="CR788" s="319"/>
      <c r="CS788" s="319"/>
      <c r="CT788" s="319"/>
      <c r="CU788" s="319"/>
      <c r="CV788" s="319"/>
      <c r="CW788" s="319"/>
      <c r="CX788" s="319"/>
      <c r="CY788" s="319"/>
      <c r="CZ788" s="319"/>
    </row>
    <row r="789" ht="25.15" customHeight="true" x14ac:dyDescent="0.2">
      <c r="C789" s="837"/>
      <c r="D789" s="837"/>
      <c r="E789" s="525"/>
      <c r="F789" s="525"/>
      <c r="G789" s="525"/>
      <c r="H789" s="837"/>
      <c r="I789" s="837"/>
      <c r="J789" s="525"/>
      <c r="K789" s="525"/>
      <c r="L789" s="525"/>
      <c r="M789" s="837"/>
      <c r="N789" s="837"/>
      <c r="O789" s="525"/>
      <c r="P789" s="525"/>
      <c r="Q789" s="525"/>
      <c r="BA789" s="319"/>
      <c r="BB789" s="373"/>
      <c r="BC789" s="319"/>
      <c r="BD789" s="319"/>
      <c r="BE789" s="319"/>
      <c r="BF789" s="319"/>
      <c r="BG789" s="319"/>
      <c r="BH789" s="319"/>
      <c r="BI789" s="319"/>
      <c r="BJ789" s="319"/>
      <c r="BK789" s="319"/>
      <c r="BL789" s="319"/>
      <c r="BM789" s="319"/>
      <c r="BN789" s="319"/>
      <c r="BO789" s="319"/>
      <c r="BP789" s="319"/>
      <c r="BQ789" s="319"/>
      <c r="BR789" s="319"/>
      <c r="BS789" s="319"/>
      <c r="BT789" s="319"/>
      <c r="BU789" s="319"/>
      <c r="BV789" s="319"/>
      <c r="BW789" s="319"/>
      <c r="BX789" s="319"/>
      <c r="BY789" s="319"/>
      <c r="BZ789" s="319"/>
      <c r="CA789" s="319"/>
      <c r="CB789" s="319"/>
      <c r="CC789" s="319"/>
      <c r="CD789" s="319"/>
      <c r="CE789" s="319"/>
      <c r="CF789" s="319"/>
      <c r="CG789" s="319"/>
      <c r="CH789" s="319"/>
      <c r="CI789" s="319"/>
      <c r="CJ789" s="319"/>
      <c r="CK789" s="319"/>
      <c r="CL789" s="319"/>
      <c r="CM789" s="319"/>
      <c r="CN789" s="319"/>
      <c r="CO789" s="319"/>
      <c r="CP789" s="319"/>
      <c r="CQ789" s="319"/>
      <c r="CR789" s="319"/>
      <c r="CS789" s="319"/>
      <c r="CT789" s="319"/>
      <c r="CU789" s="319"/>
      <c r="CV789" s="319"/>
      <c r="CW789" s="319"/>
      <c r="CX789" s="319"/>
      <c r="CY789" s="319"/>
      <c r="CZ789" s="319"/>
    </row>
    <row r="790" ht="25.15" customHeight="true" x14ac:dyDescent="0.2">
      <c r="C790" s="837"/>
      <c r="D790" s="837"/>
      <c r="E790" s="525"/>
      <c r="F790" s="525"/>
      <c r="G790" s="525"/>
      <c r="H790" s="837"/>
      <c r="I790" s="837"/>
      <c r="J790" s="525"/>
      <c r="K790" s="525"/>
      <c r="L790" s="525"/>
      <c r="M790" s="837"/>
      <c r="N790" s="837"/>
      <c r="O790" s="525"/>
      <c r="P790" s="525"/>
      <c r="Q790" s="525"/>
      <c r="BA790" s="319"/>
      <c r="BB790" s="373"/>
      <c r="BC790" s="319"/>
      <c r="BD790" s="319"/>
      <c r="BE790" s="319"/>
      <c r="BF790" s="319"/>
      <c r="BG790" s="319"/>
      <c r="BH790" s="319"/>
      <c r="BI790" s="319"/>
      <c r="BJ790" s="319"/>
      <c r="BK790" s="319"/>
      <c r="BL790" s="319"/>
      <c r="BM790" s="319"/>
      <c r="BN790" s="319"/>
      <c r="BO790" s="319"/>
      <c r="BP790" s="319"/>
      <c r="BQ790" s="319"/>
      <c r="BR790" s="319"/>
      <c r="BS790" s="319"/>
      <c r="BT790" s="319"/>
      <c r="BU790" s="319"/>
      <c r="BV790" s="319"/>
      <c r="BW790" s="319"/>
      <c r="BX790" s="319"/>
      <c r="BY790" s="319"/>
      <c r="BZ790" s="319"/>
      <c r="CA790" s="319"/>
      <c r="CB790" s="319"/>
      <c r="CC790" s="319"/>
      <c r="CD790" s="319"/>
      <c r="CE790" s="319"/>
      <c r="CF790" s="319"/>
      <c r="CG790" s="319"/>
      <c r="CH790" s="319"/>
      <c r="CI790" s="319"/>
      <c r="CJ790" s="319"/>
      <c r="CK790" s="319"/>
      <c r="CL790" s="319"/>
      <c r="CM790" s="319"/>
      <c r="CN790" s="319"/>
      <c r="CO790" s="319"/>
      <c r="CP790" s="319"/>
      <c r="CQ790" s="319"/>
      <c r="CR790" s="319"/>
      <c r="CS790" s="319"/>
      <c r="CT790" s="319"/>
      <c r="CU790" s="319"/>
      <c r="CV790" s="319"/>
      <c r="CW790" s="319"/>
      <c r="CX790" s="319"/>
      <c r="CY790" s="319"/>
      <c r="CZ790" s="319"/>
    </row>
    <row r="791" ht="25.15" customHeight="true" x14ac:dyDescent="0.2">
      <c r="C791" s="837"/>
      <c r="D791" s="837"/>
      <c r="E791" s="525"/>
      <c r="F791" s="525"/>
      <c r="G791" s="525"/>
      <c r="H791" s="837"/>
      <c r="I791" s="837"/>
      <c r="J791" s="525"/>
      <c r="K791" s="525"/>
      <c r="L791" s="525"/>
      <c r="M791" s="837"/>
      <c r="N791" s="837"/>
      <c r="O791" s="525"/>
      <c r="P791" s="525"/>
      <c r="Q791" s="525"/>
      <c r="BA791" s="319"/>
      <c r="BB791" s="373"/>
      <c r="BC791" s="319"/>
      <c r="BD791" s="319"/>
      <c r="BE791" s="319"/>
      <c r="BF791" s="319"/>
      <c r="BG791" s="319"/>
      <c r="BH791" s="319"/>
      <c r="BI791" s="319"/>
      <c r="BJ791" s="319"/>
      <c r="BK791" s="319"/>
      <c r="BL791" s="319"/>
      <c r="BM791" s="319"/>
      <c r="BN791" s="319"/>
      <c r="BO791" s="319"/>
      <c r="BP791" s="319"/>
      <c r="BQ791" s="319"/>
      <c r="BR791" s="319"/>
      <c r="BS791" s="319"/>
      <c r="BT791" s="319"/>
      <c r="BU791" s="319"/>
      <c r="BV791" s="319"/>
      <c r="BW791" s="319"/>
      <c r="BX791" s="319"/>
      <c r="BY791" s="319"/>
      <c r="BZ791" s="319"/>
      <c r="CA791" s="319"/>
      <c r="CB791" s="319"/>
      <c r="CC791" s="319"/>
      <c r="CD791" s="319"/>
      <c r="CE791" s="319"/>
      <c r="CF791" s="319"/>
      <c r="CG791" s="319"/>
      <c r="CH791" s="319"/>
      <c r="CI791" s="319"/>
      <c r="CJ791" s="319"/>
      <c r="CK791" s="319"/>
      <c r="CL791" s="319"/>
      <c r="CM791" s="319"/>
      <c r="CN791" s="319"/>
      <c r="CO791" s="319"/>
      <c r="CP791" s="319"/>
      <c r="CQ791" s="319"/>
      <c r="CR791" s="319"/>
      <c r="CS791" s="319"/>
      <c r="CT791" s="319"/>
      <c r="CU791" s="319"/>
      <c r="CV791" s="319"/>
      <c r="CW791" s="319"/>
      <c r="CX791" s="319"/>
      <c r="CY791" s="319"/>
      <c r="CZ791" s="319"/>
    </row>
    <row r="792" ht="25.15" customHeight="true" x14ac:dyDescent="0.2">
      <c r="C792" s="837"/>
      <c r="D792" s="837"/>
      <c r="E792" s="525"/>
      <c r="F792" s="525"/>
      <c r="G792" s="525"/>
      <c r="H792" s="837"/>
      <c r="I792" s="837"/>
      <c r="J792" s="525"/>
      <c r="K792" s="525"/>
      <c r="L792" s="525"/>
      <c r="M792" s="837"/>
      <c r="N792" s="837"/>
      <c r="O792" s="525"/>
      <c r="P792" s="525"/>
      <c r="Q792" s="525"/>
      <c r="BA792" s="319"/>
      <c r="BB792" s="373"/>
      <c r="BC792" s="319"/>
      <c r="BD792" s="319"/>
      <c r="BE792" s="319"/>
      <c r="BF792" s="319"/>
      <c r="BG792" s="319"/>
      <c r="BH792" s="319"/>
      <c r="BI792" s="319"/>
      <c r="BJ792" s="319"/>
      <c r="BK792" s="319"/>
      <c r="BL792" s="319"/>
      <c r="BM792" s="319"/>
      <c r="BN792" s="319"/>
      <c r="BO792" s="319"/>
      <c r="BP792" s="319"/>
      <c r="BQ792" s="319"/>
      <c r="BR792" s="319"/>
      <c r="BS792" s="319"/>
      <c r="BT792" s="319"/>
      <c r="BU792" s="319"/>
      <c r="BV792" s="319"/>
      <c r="BW792" s="319"/>
      <c r="BX792" s="319"/>
      <c r="BY792" s="319"/>
      <c r="BZ792" s="319"/>
      <c r="CA792" s="319"/>
      <c r="CB792" s="319"/>
      <c r="CC792" s="319"/>
      <c r="CD792" s="319"/>
      <c r="CE792" s="319"/>
      <c r="CF792" s="319"/>
      <c r="CG792" s="319"/>
      <c r="CH792" s="319"/>
      <c r="CI792" s="319"/>
      <c r="CJ792" s="319"/>
      <c r="CK792" s="319"/>
      <c r="CL792" s="319"/>
      <c r="CM792" s="319"/>
      <c r="CN792" s="319"/>
      <c r="CO792" s="319"/>
      <c r="CP792" s="319"/>
      <c r="CQ792" s="319"/>
      <c r="CR792" s="319"/>
      <c r="CS792" s="319"/>
      <c r="CT792" s="319"/>
      <c r="CU792" s="319"/>
      <c r="CV792" s="319"/>
      <c r="CW792" s="319"/>
      <c r="CX792" s="319"/>
      <c r="CY792" s="319"/>
      <c r="CZ792" s="319"/>
    </row>
    <row r="793" ht="25.15" customHeight="true" x14ac:dyDescent="0.2">
      <c r="C793" s="837"/>
      <c r="D793" s="837"/>
      <c r="E793" s="525"/>
      <c r="F793" s="525"/>
      <c r="G793" s="525"/>
      <c r="H793" s="837"/>
      <c r="I793" s="837"/>
      <c r="J793" s="525"/>
      <c r="K793" s="525"/>
      <c r="L793" s="525"/>
      <c r="M793" s="837"/>
      <c r="N793" s="837"/>
      <c r="O793" s="525"/>
      <c r="P793" s="525"/>
      <c r="Q793" s="525"/>
      <c r="BA793" s="319"/>
      <c r="BB793" s="373"/>
      <c r="BC793" s="319"/>
      <c r="BD793" s="319"/>
      <c r="BE793" s="319"/>
      <c r="BF793" s="319"/>
      <c r="BG793" s="319"/>
      <c r="BH793" s="319"/>
      <c r="BI793" s="319"/>
      <c r="BJ793" s="319"/>
      <c r="BK793" s="319"/>
      <c r="BL793" s="319"/>
      <c r="BM793" s="319"/>
      <c r="BN793" s="319"/>
      <c r="BO793" s="319"/>
      <c r="BP793" s="319"/>
      <c r="BQ793" s="319"/>
      <c r="BR793" s="319"/>
      <c r="BS793" s="319"/>
      <c r="BT793" s="319"/>
      <c r="BU793" s="319"/>
      <c r="BV793" s="319"/>
      <c r="BW793" s="319"/>
      <c r="BX793" s="319"/>
      <c r="BY793" s="319"/>
      <c r="BZ793" s="319"/>
      <c r="CA793" s="319"/>
      <c r="CB793" s="319"/>
      <c r="CC793" s="319"/>
      <c r="CD793" s="319"/>
      <c r="CE793" s="319"/>
      <c r="CF793" s="319"/>
      <c r="CG793" s="319"/>
      <c r="CH793" s="319"/>
      <c r="CI793" s="319"/>
      <c r="CJ793" s="319"/>
      <c r="CK793" s="319"/>
      <c r="CL793" s="319"/>
      <c r="CM793" s="319"/>
      <c r="CN793" s="319"/>
      <c r="CO793" s="319"/>
      <c r="CP793" s="319"/>
      <c r="CQ793" s="319"/>
      <c r="CR793" s="319"/>
      <c r="CS793" s="319"/>
      <c r="CT793" s="319"/>
      <c r="CU793" s="319"/>
      <c r="CV793" s="319"/>
      <c r="CW793" s="319"/>
      <c r="CX793" s="319"/>
      <c r="CY793" s="319"/>
      <c r="CZ793" s="319"/>
    </row>
    <row r="794" ht="25.15" customHeight="true" x14ac:dyDescent="0.2">
      <c r="C794" s="837"/>
      <c r="D794" s="837"/>
      <c r="E794" s="525"/>
      <c r="F794" s="525"/>
      <c r="G794" s="525"/>
      <c r="H794" s="837"/>
      <c r="I794" s="837"/>
      <c r="J794" s="525"/>
      <c r="K794" s="525"/>
      <c r="L794" s="525"/>
      <c r="M794" s="837"/>
      <c r="N794" s="837"/>
      <c r="O794" s="525"/>
      <c r="P794" s="525"/>
      <c r="Q794" s="525"/>
      <c r="BA794" s="319"/>
      <c r="BB794" s="373"/>
      <c r="BC794" s="319"/>
      <c r="BD794" s="319"/>
      <c r="BE794" s="319"/>
      <c r="BF794" s="319"/>
      <c r="BG794" s="319"/>
      <c r="BH794" s="319"/>
      <c r="BI794" s="319"/>
      <c r="BJ794" s="319"/>
      <c r="BK794" s="319"/>
      <c r="BL794" s="319"/>
      <c r="BM794" s="319"/>
      <c r="BN794" s="319"/>
      <c r="BO794" s="319"/>
      <c r="BP794" s="319"/>
      <c r="BQ794" s="319"/>
      <c r="BR794" s="319"/>
      <c r="BS794" s="319"/>
      <c r="BT794" s="319"/>
      <c r="BU794" s="319"/>
      <c r="BV794" s="319"/>
      <c r="BW794" s="319"/>
      <c r="BX794" s="319"/>
      <c r="BY794" s="319"/>
      <c r="BZ794" s="319"/>
      <c r="CA794" s="319"/>
      <c r="CB794" s="319"/>
      <c r="CC794" s="319"/>
      <c r="CD794" s="319"/>
      <c r="CE794" s="319"/>
      <c r="CF794" s="319"/>
      <c r="CG794" s="319"/>
      <c r="CH794" s="319"/>
      <c r="CI794" s="319"/>
      <c r="CJ794" s="319"/>
      <c r="CK794" s="319"/>
      <c r="CL794" s="319"/>
      <c r="CM794" s="319"/>
      <c r="CN794" s="319"/>
      <c r="CO794" s="319"/>
      <c r="CP794" s="319"/>
      <c r="CQ794" s="319"/>
      <c r="CR794" s="319"/>
      <c r="CS794" s="319"/>
      <c r="CT794" s="319"/>
      <c r="CU794" s="319"/>
      <c r="CV794" s="319"/>
      <c r="CW794" s="319"/>
      <c r="CX794" s="319"/>
      <c r="CY794" s="319"/>
      <c r="CZ794" s="319"/>
    </row>
    <row r="795" ht="25.15" customHeight="true" x14ac:dyDescent="0.2">
      <c r="C795" s="837"/>
      <c r="D795" s="837"/>
      <c r="E795" s="525"/>
      <c r="F795" s="525"/>
      <c r="G795" s="525"/>
      <c r="H795" s="837"/>
      <c r="I795" s="837"/>
      <c r="J795" s="525"/>
      <c r="K795" s="525"/>
      <c r="L795" s="525"/>
      <c r="M795" s="837"/>
      <c r="N795" s="837"/>
      <c r="O795" s="525"/>
      <c r="P795" s="525"/>
      <c r="Q795" s="525"/>
      <c r="BA795" s="319"/>
      <c r="BB795" s="373"/>
      <c r="BC795" s="319"/>
      <c r="BD795" s="319"/>
      <c r="BE795" s="319"/>
      <c r="BF795" s="319"/>
      <c r="BG795" s="319"/>
      <c r="BH795" s="319"/>
      <c r="BI795" s="319"/>
      <c r="BJ795" s="319"/>
      <c r="BK795" s="319"/>
      <c r="BL795" s="319"/>
      <c r="BM795" s="319"/>
      <c r="BN795" s="319"/>
      <c r="BO795" s="319"/>
      <c r="BP795" s="319"/>
      <c r="BQ795" s="319"/>
      <c r="BR795" s="319"/>
      <c r="BS795" s="319"/>
      <c r="BT795" s="319"/>
      <c r="BU795" s="319"/>
      <c r="BV795" s="319"/>
      <c r="BW795" s="319"/>
      <c r="BX795" s="319"/>
      <c r="BY795" s="319"/>
      <c r="BZ795" s="319"/>
      <c r="CA795" s="319"/>
      <c r="CB795" s="319"/>
      <c r="CC795" s="319"/>
      <c r="CD795" s="319"/>
      <c r="CE795" s="319"/>
      <c r="CF795" s="319"/>
      <c r="CG795" s="319"/>
      <c r="CH795" s="319"/>
      <c r="CI795" s="319"/>
      <c r="CJ795" s="319"/>
      <c r="CK795" s="319"/>
      <c r="CL795" s="319"/>
      <c r="CM795" s="319"/>
      <c r="CN795" s="319"/>
      <c r="CO795" s="319"/>
      <c r="CP795" s="319"/>
      <c r="CQ795" s="319"/>
      <c r="CR795" s="319"/>
      <c r="CS795" s="319"/>
      <c r="CT795" s="319"/>
      <c r="CU795" s="319"/>
      <c r="CV795" s="319"/>
      <c r="CW795" s="319"/>
      <c r="CX795" s="319"/>
      <c r="CY795" s="319"/>
      <c r="CZ795" s="319"/>
    </row>
    <row r="796" ht="25.15" customHeight="true" x14ac:dyDescent="0.2">
      <c r="C796" s="837"/>
      <c r="D796" s="837"/>
      <c r="E796" s="525"/>
      <c r="F796" s="525"/>
      <c r="G796" s="525"/>
      <c r="H796" s="837"/>
      <c r="I796" s="837"/>
      <c r="J796" s="525"/>
      <c r="K796" s="525"/>
      <c r="L796" s="525"/>
      <c r="M796" s="837"/>
      <c r="N796" s="837"/>
      <c r="O796" s="525"/>
      <c r="P796" s="525"/>
      <c r="Q796" s="525"/>
      <c r="BA796" s="319"/>
      <c r="BB796" s="373"/>
      <c r="BC796" s="319"/>
      <c r="BD796" s="319"/>
      <c r="BE796" s="319"/>
      <c r="BF796" s="319"/>
      <c r="BG796" s="319"/>
      <c r="BH796" s="319"/>
      <c r="BI796" s="319"/>
      <c r="BJ796" s="319"/>
      <c r="BK796" s="319"/>
      <c r="BL796" s="319"/>
      <c r="BM796" s="319"/>
      <c r="BN796" s="319"/>
      <c r="BO796" s="319"/>
      <c r="BP796" s="319"/>
      <c r="BQ796" s="319"/>
      <c r="BR796" s="319"/>
      <c r="BS796" s="319"/>
      <c r="BT796" s="319"/>
      <c r="BU796" s="319"/>
      <c r="BV796" s="319"/>
      <c r="BW796" s="319"/>
      <c r="BX796" s="319"/>
      <c r="BY796" s="319"/>
      <c r="BZ796" s="319"/>
      <c r="CA796" s="319"/>
      <c r="CB796" s="319"/>
      <c r="CC796" s="319"/>
      <c r="CD796" s="319"/>
      <c r="CE796" s="319"/>
      <c r="CF796" s="319"/>
      <c r="CG796" s="319"/>
      <c r="CH796" s="319"/>
      <c r="CI796" s="319"/>
      <c r="CJ796" s="319"/>
      <c r="CK796" s="319"/>
      <c r="CL796" s="319"/>
      <c r="CM796" s="319"/>
      <c r="CN796" s="319"/>
      <c r="CO796" s="319"/>
      <c r="CP796" s="319"/>
      <c r="CQ796" s="319"/>
      <c r="CR796" s="319"/>
      <c r="CS796" s="319"/>
      <c r="CT796" s="319"/>
      <c r="CU796" s="319"/>
      <c r="CV796" s="319"/>
      <c r="CW796" s="319"/>
      <c r="CX796" s="319"/>
      <c r="CY796" s="319"/>
      <c r="CZ796" s="319"/>
    </row>
    <row r="797" ht="25.15" customHeight="true" x14ac:dyDescent="0.2">
      <c r="C797" s="837"/>
      <c r="D797" s="837"/>
      <c r="E797" s="525"/>
      <c r="F797" s="525"/>
      <c r="G797" s="525"/>
      <c r="H797" s="837"/>
      <c r="I797" s="837"/>
      <c r="J797" s="525"/>
      <c r="K797" s="525"/>
      <c r="L797" s="525"/>
      <c r="M797" s="837"/>
      <c r="N797" s="837"/>
      <c r="O797" s="525"/>
      <c r="P797" s="525"/>
      <c r="Q797" s="525"/>
      <c r="BA797" s="319"/>
      <c r="BB797" s="373"/>
      <c r="BC797" s="319"/>
      <c r="BD797" s="319"/>
      <c r="BE797" s="319"/>
      <c r="BF797" s="319"/>
      <c r="BG797" s="319"/>
      <c r="BH797" s="319"/>
      <c r="BI797" s="319"/>
      <c r="BJ797" s="319"/>
      <c r="BK797" s="319"/>
      <c r="BL797" s="319"/>
      <c r="BM797" s="319"/>
      <c r="BN797" s="319"/>
      <c r="BO797" s="319"/>
      <c r="BP797" s="319"/>
      <c r="BQ797" s="319"/>
      <c r="BR797" s="319"/>
      <c r="BS797" s="319"/>
      <c r="BT797" s="319"/>
      <c r="BU797" s="319"/>
      <c r="BV797" s="319"/>
      <c r="BW797" s="319"/>
      <c r="BX797" s="319"/>
      <c r="BY797" s="319"/>
      <c r="BZ797" s="319"/>
      <c r="CA797" s="319"/>
      <c r="CB797" s="319"/>
      <c r="CC797" s="319"/>
      <c r="CD797" s="319"/>
      <c r="CE797" s="319"/>
      <c r="CF797" s="319"/>
      <c r="CG797" s="319"/>
      <c r="CH797" s="319"/>
      <c r="CI797" s="319"/>
      <c r="CJ797" s="319"/>
      <c r="CK797" s="319"/>
      <c r="CL797" s="319"/>
      <c r="CM797" s="319"/>
      <c r="CN797" s="319"/>
      <c r="CO797" s="319"/>
      <c r="CP797" s="319"/>
      <c r="CQ797" s="319"/>
      <c r="CR797" s="319"/>
      <c r="CS797" s="319"/>
      <c r="CT797" s="319"/>
      <c r="CU797" s="319"/>
      <c r="CV797" s="319"/>
      <c r="CW797" s="319"/>
      <c r="CX797" s="319"/>
      <c r="CY797" s="319"/>
      <c r="CZ797" s="319"/>
    </row>
    <row r="798" ht="25.15" customHeight="true" x14ac:dyDescent="0.2">
      <c r="C798" s="837"/>
      <c r="D798" s="837"/>
      <c r="E798" s="525"/>
      <c r="F798" s="525"/>
      <c r="G798" s="525"/>
      <c r="H798" s="837"/>
      <c r="I798" s="837"/>
      <c r="J798" s="525"/>
      <c r="K798" s="525"/>
      <c r="L798" s="525"/>
      <c r="M798" s="837"/>
      <c r="N798" s="837"/>
      <c r="O798" s="525"/>
      <c r="P798" s="525"/>
      <c r="Q798" s="525"/>
      <c r="BA798" s="319"/>
      <c r="BB798" s="373"/>
      <c r="BC798" s="319"/>
      <c r="BD798" s="319"/>
      <c r="BE798" s="319"/>
      <c r="BF798" s="319"/>
      <c r="BG798" s="319"/>
      <c r="BH798" s="319"/>
      <c r="BI798" s="319"/>
      <c r="BJ798" s="319"/>
      <c r="BK798" s="319"/>
      <c r="BL798" s="319"/>
      <c r="BM798" s="319"/>
      <c r="BN798" s="319"/>
      <c r="BO798" s="319"/>
      <c r="BP798" s="319"/>
      <c r="BQ798" s="319"/>
      <c r="BR798" s="319"/>
      <c r="BS798" s="319"/>
      <c r="BT798" s="319"/>
      <c r="BU798" s="319"/>
      <c r="BV798" s="319"/>
      <c r="BW798" s="319"/>
      <c r="BX798" s="319"/>
      <c r="BY798" s="319"/>
      <c r="BZ798" s="319"/>
      <c r="CA798" s="319"/>
      <c r="CB798" s="319"/>
      <c r="CC798" s="319"/>
      <c r="CD798" s="319"/>
      <c r="CE798" s="319"/>
      <c r="CF798" s="319"/>
      <c r="CG798" s="319"/>
      <c r="CH798" s="319"/>
      <c r="CI798" s="319"/>
      <c r="CJ798" s="319"/>
      <c r="CK798" s="319"/>
      <c r="CL798" s="319"/>
      <c r="CM798" s="319"/>
      <c r="CN798" s="319"/>
      <c r="CO798" s="319"/>
      <c r="CP798" s="319"/>
      <c r="CQ798" s="319"/>
      <c r="CR798" s="319"/>
      <c r="CS798" s="319"/>
      <c r="CT798" s="319"/>
      <c r="CU798" s="319"/>
      <c r="CV798" s="319"/>
      <c r="CW798" s="319"/>
      <c r="CX798" s="319"/>
      <c r="CY798" s="319"/>
      <c r="CZ798" s="319"/>
    </row>
    <row r="799" ht="25.15" customHeight="true" x14ac:dyDescent="0.2">
      <c r="C799" s="837"/>
      <c r="D799" s="837"/>
      <c r="E799" s="525"/>
      <c r="F799" s="525"/>
      <c r="G799" s="525"/>
      <c r="H799" s="837"/>
      <c r="I799" s="837"/>
      <c r="J799" s="525"/>
      <c r="K799" s="525"/>
      <c r="L799" s="525"/>
      <c r="M799" s="837"/>
      <c r="N799" s="837"/>
      <c r="O799" s="525"/>
      <c r="P799" s="525"/>
      <c r="Q799" s="525"/>
      <c r="BA799" s="319"/>
      <c r="BB799" s="373"/>
      <c r="BC799" s="319"/>
      <c r="BD799" s="319"/>
      <c r="BE799" s="319"/>
      <c r="BF799" s="319"/>
      <c r="BG799" s="319"/>
      <c r="BH799" s="319"/>
      <c r="BI799" s="319"/>
      <c r="BJ799" s="319"/>
      <c r="BK799" s="319"/>
      <c r="BL799" s="319"/>
      <c r="BM799" s="319"/>
      <c r="BN799" s="319"/>
      <c r="BO799" s="319"/>
      <c r="BP799" s="319"/>
      <c r="BQ799" s="319"/>
      <c r="BR799" s="319"/>
      <c r="BS799" s="319"/>
      <c r="BT799" s="319"/>
      <c r="BU799" s="319"/>
      <c r="BV799" s="319"/>
      <c r="BW799" s="319"/>
      <c r="BX799" s="319"/>
      <c r="BY799" s="319"/>
      <c r="BZ799" s="319"/>
      <c r="CA799" s="319"/>
      <c r="CB799" s="319"/>
      <c r="CC799" s="319"/>
      <c r="CD799" s="319"/>
      <c r="CE799" s="319"/>
      <c r="CF799" s="319"/>
      <c r="CG799" s="319"/>
      <c r="CH799" s="319"/>
      <c r="CI799" s="319"/>
      <c r="CJ799" s="319"/>
      <c r="CK799" s="319"/>
      <c r="CL799" s="319"/>
      <c r="CM799" s="319"/>
      <c r="CN799" s="319"/>
      <c r="CO799" s="319"/>
      <c r="CP799" s="319"/>
      <c r="CQ799" s="319"/>
      <c r="CR799" s="319"/>
      <c r="CS799" s="319"/>
      <c r="CT799" s="319"/>
      <c r="CU799" s="319"/>
      <c r="CV799" s="319"/>
      <c r="CW799" s="319"/>
      <c r="CX799" s="319"/>
      <c r="CY799" s="319"/>
      <c r="CZ799" s="319"/>
    </row>
    <row r="800" ht="25.15" customHeight="true" x14ac:dyDescent="0.2">
      <c r="C800" s="525"/>
      <c r="D800" s="525"/>
      <c r="E800" s="525"/>
      <c r="F800" s="525"/>
      <c r="G800" s="525"/>
      <c r="H800" s="525"/>
      <c r="I800" s="525"/>
      <c r="J800" s="525"/>
      <c r="K800" s="525"/>
      <c r="L800" s="525"/>
      <c r="M800" s="525"/>
      <c r="N800" s="525"/>
      <c r="O800" s="525"/>
      <c r="P800" s="525"/>
      <c r="Q800" s="525"/>
      <c r="BA800" s="319"/>
      <c r="BB800" s="373"/>
      <c r="BC800" s="319"/>
      <c r="BD800" s="319"/>
      <c r="BE800" s="319"/>
      <c r="BF800" s="319"/>
      <c r="BG800" s="319"/>
      <c r="BH800" s="319"/>
      <c r="BI800" s="319"/>
      <c r="BJ800" s="319"/>
      <c r="BK800" s="319"/>
      <c r="BL800" s="319"/>
      <c r="BM800" s="319"/>
      <c r="BN800" s="319"/>
      <c r="BO800" s="319"/>
      <c r="BP800" s="319"/>
      <c r="BQ800" s="319"/>
      <c r="BR800" s="319"/>
      <c r="BS800" s="319"/>
      <c r="BT800" s="319"/>
      <c r="BU800" s="319"/>
      <c r="BV800" s="319"/>
      <c r="BW800" s="319"/>
      <c r="BX800" s="319"/>
      <c r="BY800" s="319"/>
      <c r="BZ800" s="319"/>
      <c r="CA800" s="319"/>
      <c r="CB800" s="319"/>
      <c r="CC800" s="319"/>
      <c r="CD800" s="319"/>
      <c r="CE800" s="319"/>
      <c r="CF800" s="319"/>
      <c r="CG800" s="319"/>
      <c r="CH800" s="319"/>
      <c r="CI800" s="319"/>
      <c r="CJ800" s="319"/>
      <c r="CK800" s="319"/>
      <c r="CL800" s="319"/>
      <c r="CM800" s="319"/>
      <c r="CN800" s="319"/>
      <c r="CO800" s="319"/>
      <c r="CP800" s="319"/>
      <c r="CQ800" s="319"/>
      <c r="CR800" s="319"/>
      <c r="CS800" s="319"/>
      <c r="CT800" s="319"/>
      <c r="CU800" s="319"/>
      <c r="CV800" s="319"/>
      <c r="CW800" s="319"/>
      <c r="CX800" s="319"/>
      <c r="CY800" s="319"/>
      <c r="CZ800" s="319"/>
    </row>
    <row r="801" ht="25.15" customHeight="true" x14ac:dyDescent="0.2">
      <c r="C801" s="525"/>
      <c r="D801" s="525"/>
      <c r="E801" s="525"/>
      <c r="F801" s="525"/>
      <c r="G801" s="525"/>
      <c r="H801" s="525"/>
      <c r="I801" s="525"/>
      <c r="J801" s="525"/>
      <c r="K801" s="525"/>
      <c r="L801" s="525"/>
      <c r="M801" s="525"/>
      <c r="N801" s="525"/>
      <c r="O801" s="525"/>
      <c r="P801" s="525"/>
      <c r="Q801" s="525"/>
    </row>
    <row r="802" ht="25.15" customHeight="true" x14ac:dyDescent="0.2">
      <c r="C802" s="525"/>
      <c r="D802" s="525"/>
      <c r="E802" s="525"/>
      <c r="F802" s="525"/>
      <c r="G802" s="525"/>
      <c r="H802" s="525"/>
      <c r="I802" s="525"/>
      <c r="J802" s="525"/>
      <c r="K802" s="525"/>
      <c r="L802" s="525"/>
      <c r="M802" s="525"/>
      <c r="N802" s="525"/>
      <c r="O802" s="525"/>
      <c r="P802" s="525"/>
      <c r="Q802" s="525"/>
    </row>
    <row r="803" ht="25.15" customHeight="true" x14ac:dyDescent="0.2">
      <c r="C803" s="525"/>
      <c r="D803" s="525"/>
      <c r="E803" s="525"/>
      <c r="F803" s="525"/>
      <c r="G803" s="525"/>
      <c r="H803" s="525"/>
      <c r="I803" s="525"/>
      <c r="J803" s="525"/>
      <c r="K803" s="525"/>
      <c r="L803" s="525"/>
      <c r="M803" s="525"/>
      <c r="N803" s="525"/>
      <c r="O803" s="525"/>
      <c r="P803" s="525"/>
      <c r="Q803" s="525"/>
    </row>
    <row r="804" ht="25.15" customHeight="true" x14ac:dyDescent="0.2">
      <c r="C804" s="525"/>
      <c r="D804" s="525"/>
      <c r="E804" s="525"/>
      <c r="F804" s="525"/>
      <c r="G804" s="525"/>
      <c r="H804" s="525"/>
      <c r="I804" s="525"/>
      <c r="J804" s="525"/>
      <c r="K804" s="525"/>
      <c r="L804" s="525"/>
      <c r="M804" s="525"/>
      <c r="N804" s="525"/>
      <c r="O804" s="525"/>
      <c r="P804" s="525"/>
      <c r="Q804" s="525"/>
    </row>
    <row r="805" ht="25.15" customHeight="true" x14ac:dyDescent="0.2">
      <c r="C805" s="525"/>
      <c r="D805" s="525"/>
      <c r="E805" s="525"/>
      <c r="F805" s="525"/>
      <c r="G805" s="525"/>
      <c r="H805" s="525"/>
      <c r="I805" s="525"/>
      <c r="J805" s="525"/>
      <c r="K805" s="525"/>
      <c r="L805" s="525"/>
      <c r="M805" s="525"/>
      <c r="N805" s="525"/>
      <c r="O805" s="525"/>
      <c r="P805" s="525"/>
      <c r="Q805" s="525"/>
    </row>
    <row r="806" ht="25.15" customHeight="true" x14ac:dyDescent="0.2">
      <c r="C806" s="525"/>
      <c r="D806" s="525"/>
      <c r="E806" s="525"/>
      <c r="F806" s="525"/>
      <c r="G806" s="525"/>
      <c r="H806" s="525"/>
      <c r="I806" s="525"/>
      <c r="J806" s="525"/>
      <c r="K806" s="525"/>
      <c r="L806" s="525"/>
      <c r="M806" s="525"/>
      <c r="N806" s="525"/>
      <c r="O806" s="525"/>
      <c r="P806" s="525"/>
      <c r="Q806" s="525"/>
    </row>
    <row r="807" ht="25.15" customHeight="true" x14ac:dyDescent="0.2">
      <c r="C807" s="525"/>
      <c r="D807" s="525"/>
      <c r="E807" s="525"/>
      <c r="F807" s="525"/>
      <c r="G807" s="525"/>
      <c r="H807" s="525"/>
      <c r="I807" s="525"/>
      <c r="J807" s="525"/>
      <c r="K807" s="525"/>
      <c r="L807" s="525"/>
      <c r="M807" s="525"/>
      <c r="N807" s="525"/>
      <c r="O807" s="525"/>
      <c r="P807" s="525"/>
      <c r="Q807" s="525"/>
    </row>
    <row r="808" ht="25.15" customHeight="true" x14ac:dyDescent="0.2">
      <c r="C808" s="525"/>
      <c r="D808" s="525"/>
      <c r="E808" s="525"/>
      <c r="F808" s="525"/>
      <c r="G808" s="525"/>
      <c r="H808" s="525"/>
      <c r="I808" s="525"/>
      <c r="J808" s="525"/>
      <c r="K808" s="525"/>
      <c r="L808" s="525"/>
      <c r="M808" s="525"/>
      <c r="N808" s="525"/>
      <c r="O808" s="525"/>
      <c r="P808" s="525"/>
      <c r="Q808" s="525"/>
    </row>
    <row r="809" ht="25.15" customHeight="true" x14ac:dyDescent="0.2">
      <c r="C809" s="525"/>
      <c r="D809" s="525"/>
      <c r="E809" s="525"/>
      <c r="F809" s="525"/>
      <c r="G809" s="525"/>
      <c r="H809" s="525"/>
      <c r="I809" s="525"/>
      <c r="J809" s="525"/>
      <c r="K809" s="525"/>
      <c r="L809" s="525"/>
      <c r="M809" s="525"/>
      <c r="N809" s="525"/>
      <c r="O809" s="525"/>
      <c r="P809" s="525"/>
      <c r="Q809" s="525"/>
    </row>
    <row r="810" ht="25.15" customHeight="true" x14ac:dyDescent="0.2">
      <c r="C810" s="525"/>
      <c r="D810" s="525"/>
      <c r="E810" s="525"/>
      <c r="F810" s="525"/>
      <c r="G810" s="525"/>
      <c r="H810" s="525"/>
      <c r="I810" s="525"/>
      <c r="J810" s="525"/>
      <c r="K810" s="525"/>
      <c r="L810" s="525"/>
      <c r="M810" s="525"/>
      <c r="N810" s="525"/>
      <c r="O810" s="525"/>
      <c r="P810" s="525"/>
      <c r="Q810" s="525"/>
    </row>
    <row r="811" ht="25.15" customHeight="true" x14ac:dyDescent="0.2">
      <c r="C811" s="525"/>
      <c r="D811" s="525"/>
      <c r="E811" s="525"/>
      <c r="F811" s="525"/>
      <c r="G811" s="525"/>
      <c r="H811" s="525"/>
      <c r="I811" s="525"/>
      <c r="J811" s="525"/>
      <c r="K811" s="525"/>
      <c r="L811" s="525"/>
      <c r="M811" s="525"/>
      <c r="N811" s="525"/>
      <c r="O811" s="525"/>
      <c r="P811" s="525"/>
      <c r="Q811" s="525"/>
    </row>
    <row r="812" ht="25.15" customHeight="true" x14ac:dyDescent="0.2">
      <c r="C812" s="525"/>
      <c r="D812" s="525"/>
      <c r="E812" s="525"/>
      <c r="F812" s="525"/>
      <c r="G812" s="525"/>
      <c r="H812" s="525"/>
      <c r="I812" s="525"/>
      <c r="J812" s="525"/>
      <c r="K812" s="525"/>
      <c r="L812" s="525"/>
      <c r="M812" s="525"/>
      <c r="N812" s="525"/>
      <c r="O812" s="525"/>
      <c r="P812" s="525"/>
      <c r="Q812" s="525"/>
    </row>
    <row r="813" ht="25.15" customHeight="true" x14ac:dyDescent="0.2">
      <c r="C813" s="525"/>
      <c r="D813" s="525"/>
      <c r="E813" s="525"/>
      <c r="F813" s="525"/>
      <c r="G813" s="525"/>
      <c r="H813" s="525"/>
      <c r="I813" s="525"/>
      <c r="J813" s="525"/>
      <c r="K813" s="525"/>
      <c r="L813" s="525"/>
      <c r="M813" s="525"/>
      <c r="N813" s="525"/>
      <c r="O813" s="525"/>
      <c r="P813" s="525"/>
      <c r="Q813" s="525"/>
    </row>
    <row r="814" ht="25.15" customHeight="true" x14ac:dyDescent="0.2">
      <c r="C814" s="525"/>
      <c r="D814" s="525"/>
      <c r="E814" s="525"/>
      <c r="F814" s="525"/>
      <c r="G814" s="525"/>
      <c r="H814" s="525"/>
      <c r="I814" s="525"/>
      <c r="J814" s="525"/>
      <c r="K814" s="525"/>
      <c r="L814" s="525"/>
      <c r="M814" s="525"/>
      <c r="N814" s="525"/>
      <c r="O814" s="525"/>
      <c r="P814" s="525"/>
      <c r="Q814" s="525"/>
    </row>
    <row r="815" ht="25.15" customHeight="true" x14ac:dyDescent="0.2">
      <c r="C815" s="525"/>
      <c r="D815" s="525"/>
      <c r="E815" s="525"/>
      <c r="F815" s="525"/>
      <c r="G815" s="525"/>
      <c r="H815" s="525"/>
      <c r="I815" s="525"/>
      <c r="J815" s="525"/>
      <c r="K815" s="525"/>
      <c r="L815" s="525"/>
      <c r="M815" s="525"/>
      <c r="N815" s="525"/>
      <c r="O815" s="525"/>
      <c r="P815" s="525"/>
      <c r="Q815" s="525"/>
    </row>
    <row r="816" ht="25.15" customHeight="true" x14ac:dyDescent="0.2">
      <c r="C816" s="525"/>
      <c r="D816" s="525"/>
      <c r="E816" s="525"/>
      <c r="F816" s="525"/>
      <c r="G816" s="525"/>
      <c r="H816" s="525"/>
      <c r="I816" s="525"/>
      <c r="J816" s="525"/>
      <c r="K816" s="525"/>
      <c r="L816" s="525"/>
      <c r="M816" s="525"/>
      <c r="N816" s="525"/>
      <c r="O816" s="525"/>
      <c r="P816" s="525"/>
      <c r="Q816" s="525"/>
    </row>
    <row r="817" ht="25.15" customHeight="true" x14ac:dyDescent="0.2">
      <c r="C817" s="525"/>
      <c r="D817" s="525"/>
      <c r="E817" s="525"/>
      <c r="F817" s="525"/>
      <c r="G817" s="525"/>
      <c r="H817" s="525"/>
      <c r="I817" s="525"/>
      <c r="J817" s="525"/>
      <c r="K817" s="525"/>
      <c r="L817" s="525"/>
      <c r="M817" s="525"/>
      <c r="N817" s="525"/>
      <c r="O817" s="525"/>
      <c r="P817" s="525"/>
      <c r="Q817" s="525"/>
    </row>
    <row r="818" ht="25.15" customHeight="true" x14ac:dyDescent="0.2">
      <c r="C818" s="525"/>
      <c r="D818" s="525"/>
      <c r="E818" s="525"/>
      <c r="F818" s="525"/>
      <c r="G818" s="525"/>
      <c r="H818" s="525"/>
      <c r="I818" s="525"/>
      <c r="J818" s="525"/>
      <c r="K818" s="525"/>
      <c r="L818" s="525"/>
      <c r="M818" s="525"/>
      <c r="N818" s="525"/>
      <c r="O818" s="525"/>
      <c r="P818" s="525"/>
      <c r="Q818" s="525"/>
    </row>
    <row r="819" ht="25.15" customHeight="true" x14ac:dyDescent="0.2">
      <c r="C819" s="525"/>
      <c r="D819" s="525"/>
      <c r="E819" s="525"/>
      <c r="F819" s="525"/>
      <c r="G819" s="525"/>
      <c r="H819" s="525"/>
      <c r="I819" s="525"/>
      <c r="J819" s="525"/>
      <c r="K819" s="525"/>
      <c r="L819" s="525"/>
      <c r="M819" s="525"/>
      <c r="N819" s="525"/>
      <c r="O819" s="525"/>
      <c r="P819" s="525"/>
      <c r="Q819" s="525"/>
    </row>
    <row r="820" ht="25.15" customHeight="true" x14ac:dyDescent="0.2">
      <c r="C820" s="525"/>
      <c r="D820" s="525"/>
      <c r="E820" s="525"/>
      <c r="F820" s="525"/>
      <c r="G820" s="525"/>
      <c r="H820" s="525"/>
      <c r="I820" s="525"/>
      <c r="J820" s="525"/>
      <c r="K820" s="525"/>
      <c r="L820" s="525"/>
      <c r="M820" s="525"/>
      <c r="N820" s="525"/>
      <c r="O820" s="525"/>
      <c r="P820" s="525"/>
      <c r="Q820" s="525"/>
    </row>
    <row r="821" ht="25.15" customHeight="true" x14ac:dyDescent="0.2">
      <c r="C821" s="525"/>
      <c r="D821" s="525"/>
      <c r="E821" s="525"/>
      <c r="F821" s="525"/>
      <c r="G821" s="525"/>
      <c r="H821" s="525"/>
      <c r="I821" s="525"/>
      <c r="J821" s="525"/>
      <c r="K821" s="525"/>
      <c r="L821" s="525"/>
      <c r="M821" s="525"/>
      <c r="N821" s="525"/>
      <c r="O821" s="525"/>
      <c r="P821" s="525"/>
      <c r="Q821" s="525"/>
    </row>
    <row r="822" ht="25.15" customHeight="true" x14ac:dyDescent="0.2">
      <c r="C822" s="525"/>
      <c r="D822" s="525"/>
      <c r="E822" s="525"/>
      <c r="F822" s="525"/>
      <c r="G822" s="525"/>
      <c r="H822" s="525"/>
      <c r="I822" s="525"/>
      <c r="J822" s="525"/>
      <c r="K822" s="525"/>
      <c r="L822" s="525"/>
      <c r="M822" s="525"/>
      <c r="N822" s="525"/>
      <c r="O822" s="525"/>
      <c r="P822" s="525"/>
      <c r="Q822" s="525"/>
    </row>
    <row r="823" ht="25.15" customHeight="true" x14ac:dyDescent="0.2">
      <c r="C823" s="525"/>
      <c r="D823" s="525"/>
      <c r="E823" s="525"/>
      <c r="F823" s="525"/>
      <c r="G823" s="525"/>
      <c r="H823" s="525"/>
      <c r="I823" s="525"/>
      <c r="J823" s="525"/>
      <c r="K823" s="525"/>
      <c r="L823" s="525"/>
      <c r="M823" s="525"/>
      <c r="N823" s="525"/>
      <c r="O823" s="525"/>
      <c r="P823" s="525"/>
      <c r="Q823" s="525"/>
    </row>
    <row r="824" ht="25.15" customHeight="true" x14ac:dyDescent="0.2">
      <c r="C824" s="525"/>
      <c r="D824" s="525"/>
      <c r="E824" s="525"/>
      <c r="F824" s="525"/>
      <c r="G824" s="525"/>
      <c r="H824" s="525"/>
      <c r="I824" s="525"/>
      <c r="J824" s="525"/>
      <c r="K824" s="525"/>
      <c r="L824" s="525"/>
      <c r="M824" s="525"/>
      <c r="N824" s="525"/>
      <c r="O824" s="525"/>
      <c r="P824" s="525"/>
      <c r="Q824" s="525"/>
    </row>
    <row r="825" ht="25.15" customHeight="true" x14ac:dyDescent="0.2">
      <c r="C825" s="525"/>
      <c r="D825" s="525"/>
      <c r="E825" s="525"/>
      <c r="F825" s="525"/>
      <c r="G825" s="525"/>
      <c r="H825" s="525"/>
      <c r="I825" s="525"/>
      <c r="J825" s="525"/>
      <c r="K825" s="525"/>
      <c r="L825" s="525"/>
      <c r="M825" s="525"/>
      <c r="N825" s="525"/>
      <c r="O825" s="525"/>
      <c r="P825" s="525"/>
      <c r="Q825" s="525"/>
    </row>
    <row r="826" ht="25.15" customHeight="true" x14ac:dyDescent="0.2">
      <c r="C826" s="525"/>
      <c r="D826" s="525"/>
      <c r="E826" s="525"/>
      <c r="F826" s="525"/>
      <c r="G826" s="525"/>
      <c r="H826" s="525"/>
      <c r="I826" s="525"/>
      <c r="J826" s="525"/>
      <c r="K826" s="525"/>
      <c r="L826" s="525"/>
      <c r="M826" s="525"/>
      <c r="N826" s="525"/>
      <c r="O826" s="525"/>
      <c r="P826" s="525"/>
      <c r="Q826" s="525"/>
    </row>
    <row r="827" ht="25.15" customHeight="true" x14ac:dyDescent="0.2">
      <c r="C827" s="525"/>
      <c r="D827" s="525"/>
      <c r="E827" s="525"/>
      <c r="F827" s="525"/>
      <c r="G827" s="525"/>
      <c r="H827" s="525"/>
      <c r="I827" s="525"/>
      <c r="J827" s="525"/>
      <c r="K827" s="525"/>
      <c r="L827" s="525"/>
      <c r="M827" s="525"/>
      <c r="N827" s="525"/>
      <c r="O827" s="525"/>
      <c r="P827" s="525"/>
      <c r="Q827" s="525"/>
    </row>
    <row r="828" ht="25.15" customHeight="true" x14ac:dyDescent="0.2">
      <c r="C828" s="525"/>
      <c r="D828" s="525"/>
      <c r="E828" s="525"/>
      <c r="F828" s="525"/>
      <c r="G828" s="525"/>
      <c r="H828" s="525"/>
      <c r="I828" s="525"/>
      <c r="J828" s="525"/>
      <c r="K828" s="525"/>
      <c r="L828" s="525"/>
      <c r="M828" s="525"/>
      <c r="N828" s="525"/>
      <c r="O828" s="525"/>
      <c r="P828" s="525"/>
      <c r="Q828" s="525"/>
    </row>
    <row r="829" ht="25.15" customHeight="true" x14ac:dyDescent="0.2">
      <c r="C829" s="525"/>
      <c r="D829" s="525"/>
      <c r="E829" s="525"/>
      <c r="F829" s="525"/>
      <c r="G829" s="525"/>
      <c r="H829" s="525"/>
      <c r="I829" s="525"/>
      <c r="J829" s="525"/>
      <c r="K829" s="525"/>
      <c r="L829" s="525"/>
      <c r="M829" s="525"/>
      <c r="N829" s="525"/>
      <c r="O829" s="525"/>
      <c r="P829" s="525"/>
      <c r="Q829" s="525"/>
    </row>
    <row r="830" ht="25.15" customHeight="true" x14ac:dyDescent="0.2">
      <c r="C830" s="525"/>
      <c r="D830" s="525"/>
      <c r="E830" s="525"/>
      <c r="F830" s="525"/>
      <c r="G830" s="525"/>
      <c r="H830" s="525"/>
      <c r="I830" s="525"/>
      <c r="J830" s="525"/>
      <c r="K830" s="525"/>
      <c r="L830" s="525"/>
      <c r="M830" s="525"/>
      <c r="N830" s="525"/>
      <c r="O830" s="525"/>
      <c r="P830" s="525"/>
      <c r="Q830" s="525"/>
    </row>
    <row r="831" ht="25.15" customHeight="true" x14ac:dyDescent="0.2">
      <c r="C831" s="525"/>
      <c r="D831" s="525"/>
      <c r="E831" s="525"/>
      <c r="F831" s="525"/>
      <c r="G831" s="525"/>
      <c r="H831" s="525"/>
      <c r="I831" s="525"/>
      <c r="J831" s="525"/>
      <c r="K831" s="525"/>
      <c r="L831" s="525"/>
      <c r="M831" s="525"/>
      <c r="N831" s="525"/>
      <c r="O831" s="525"/>
      <c r="P831" s="525"/>
      <c r="Q831" s="525"/>
    </row>
    <row r="832" ht="25.15" customHeight="true" x14ac:dyDescent="0.2">
      <c r="C832" s="525"/>
      <c r="D832" s="525"/>
      <c r="E832" s="525"/>
      <c r="F832" s="525"/>
      <c r="G832" s="525"/>
      <c r="H832" s="525"/>
      <c r="I832" s="525"/>
      <c r="J832" s="525"/>
      <c r="K832" s="525"/>
      <c r="L832" s="525"/>
      <c r="M832" s="525"/>
      <c r="N832" s="525"/>
      <c r="O832" s="525"/>
      <c r="P832" s="525"/>
      <c r="Q832" s="525"/>
    </row>
    <row r="833" ht="25.15" customHeight="true" x14ac:dyDescent="0.2">
      <c r="C833" s="525"/>
      <c r="D833" s="525"/>
      <c r="E833" s="525"/>
      <c r="F833" s="525"/>
      <c r="G833" s="525"/>
      <c r="H833" s="525"/>
      <c r="I833" s="525"/>
      <c r="J833" s="525"/>
      <c r="K833" s="525"/>
      <c r="L833" s="525"/>
      <c r="M833" s="525"/>
      <c r="N833" s="525"/>
      <c r="O833" s="525"/>
      <c r="P833" s="525"/>
      <c r="Q833" s="525"/>
    </row>
    <row r="834" ht="25.15" customHeight="true" x14ac:dyDescent="0.2">
      <c r="C834" s="525"/>
      <c r="D834" s="525"/>
      <c r="E834" s="525"/>
      <c r="F834" s="525"/>
      <c r="G834" s="525"/>
      <c r="H834" s="525"/>
      <c r="I834" s="525"/>
      <c r="J834" s="525"/>
      <c r="K834" s="525"/>
      <c r="L834" s="525"/>
      <c r="M834" s="525"/>
      <c r="N834" s="525"/>
      <c r="O834" s="525"/>
      <c r="P834" s="525"/>
      <c r="Q834" s="525"/>
    </row>
    <row r="835" ht="25.15" customHeight="true" x14ac:dyDescent="0.2">
      <c r="C835" s="525"/>
      <c r="D835" s="525"/>
      <c r="E835" s="525"/>
      <c r="F835" s="525"/>
      <c r="G835" s="525"/>
      <c r="H835" s="525"/>
      <c r="I835" s="525"/>
      <c r="J835" s="525"/>
      <c r="K835" s="525"/>
      <c r="L835" s="525"/>
      <c r="M835" s="525"/>
      <c r="N835" s="525"/>
      <c r="O835" s="525"/>
      <c r="P835" s="525"/>
      <c r="Q835" s="525"/>
    </row>
    <row r="836" ht="25.15" customHeight="true" x14ac:dyDescent="0.2">
      <c r="C836" s="525"/>
      <c r="D836" s="525"/>
      <c r="E836" s="525"/>
      <c r="F836" s="525"/>
      <c r="G836" s="525"/>
      <c r="H836" s="525"/>
      <c r="I836" s="525"/>
      <c r="J836" s="525"/>
      <c r="K836" s="525"/>
      <c r="L836" s="525"/>
      <c r="M836" s="525"/>
      <c r="N836" s="525"/>
      <c r="O836" s="525"/>
      <c r="P836" s="525"/>
      <c r="Q836" s="525"/>
    </row>
    <row r="837" ht="25.15" customHeight="true" x14ac:dyDescent="0.2">
      <c r="C837" s="525"/>
      <c r="D837" s="525"/>
      <c r="E837" s="525"/>
      <c r="F837" s="525"/>
      <c r="G837" s="525"/>
      <c r="H837" s="525"/>
      <c r="I837" s="525"/>
      <c r="J837" s="525"/>
      <c r="K837" s="525"/>
      <c r="L837" s="525"/>
      <c r="M837" s="525"/>
      <c r="N837" s="525"/>
      <c r="O837" s="525"/>
      <c r="P837" s="525"/>
      <c r="Q837" s="525"/>
    </row>
    <row r="838" ht="25.15" customHeight="true" x14ac:dyDescent="0.2">
      <c r="C838" s="525"/>
      <c r="D838" s="525"/>
      <c r="E838" s="525"/>
      <c r="F838" s="525"/>
      <c r="G838" s="525"/>
      <c r="H838" s="525"/>
      <c r="I838" s="525"/>
      <c r="J838" s="525"/>
      <c r="K838" s="525"/>
      <c r="L838" s="525"/>
      <c r="M838" s="525"/>
      <c r="N838" s="525"/>
      <c r="O838" s="525"/>
      <c r="P838" s="525"/>
      <c r="Q838" s="525"/>
    </row>
    <row r="839" ht="25.15" customHeight="true" x14ac:dyDescent="0.2">
      <c r="C839" s="525"/>
      <c r="D839" s="525"/>
      <c r="E839" s="525"/>
      <c r="F839" s="525"/>
      <c r="G839" s="525"/>
      <c r="H839" s="525"/>
      <c r="I839" s="525"/>
      <c r="J839" s="525"/>
      <c r="K839" s="525"/>
      <c r="L839" s="525"/>
      <c r="M839" s="525"/>
      <c r="N839" s="525"/>
      <c r="O839" s="525"/>
      <c r="P839" s="525"/>
      <c r="Q839" s="525"/>
    </row>
    <row r="840" ht="25.15" customHeight="true" x14ac:dyDescent="0.2">
      <c r="C840" s="525"/>
      <c r="D840" s="525"/>
      <c r="E840" s="525"/>
      <c r="F840" s="525"/>
      <c r="G840" s="525"/>
      <c r="H840" s="525"/>
      <c r="I840" s="525"/>
      <c r="J840" s="525"/>
      <c r="K840" s="525"/>
      <c r="L840" s="525"/>
      <c r="M840" s="525"/>
      <c r="N840" s="525"/>
      <c r="O840" s="525"/>
      <c r="P840" s="525"/>
      <c r="Q840" s="525"/>
    </row>
    <row r="841" ht="25.15" customHeight="true" x14ac:dyDescent="0.2">
      <c r="C841" s="525"/>
      <c r="D841" s="525"/>
      <c r="E841" s="525"/>
      <c r="F841" s="525"/>
      <c r="G841" s="525"/>
      <c r="H841" s="525"/>
      <c r="I841" s="525"/>
      <c r="J841" s="525"/>
      <c r="K841" s="525"/>
      <c r="L841" s="525"/>
      <c r="M841" s="525"/>
      <c r="N841" s="525"/>
      <c r="O841" s="525"/>
      <c r="P841" s="525"/>
      <c r="Q841" s="525"/>
    </row>
    <row r="842" ht="25.15" customHeight="true" x14ac:dyDescent="0.2">
      <c r="C842" s="525"/>
      <c r="D842" s="525"/>
      <c r="E842" s="525"/>
      <c r="F842" s="525"/>
      <c r="G842" s="525"/>
      <c r="H842" s="525"/>
      <c r="I842" s="525"/>
      <c r="J842" s="525"/>
      <c r="K842" s="525"/>
      <c r="L842" s="525"/>
      <c r="M842" s="525"/>
      <c r="N842" s="525"/>
      <c r="O842" s="525"/>
      <c r="P842" s="525"/>
      <c r="Q842" s="525"/>
    </row>
    <row r="843" ht="25.15" customHeight="true" x14ac:dyDescent="0.2">
      <c r="C843" s="525"/>
      <c r="D843" s="525"/>
      <c r="E843" s="525"/>
      <c r="F843" s="525"/>
      <c r="G843" s="525"/>
      <c r="H843" s="525"/>
      <c r="I843" s="525"/>
      <c r="J843" s="525"/>
      <c r="K843" s="525"/>
      <c r="L843" s="525"/>
      <c r="M843" s="525"/>
      <c r="N843" s="525"/>
      <c r="O843" s="525"/>
      <c r="P843" s="525"/>
      <c r="Q843" s="525"/>
    </row>
    <row r="844" ht="25.15" customHeight="true" x14ac:dyDescent="0.2">
      <c r="C844" s="525"/>
      <c r="D844" s="525"/>
      <c r="E844" s="525"/>
      <c r="F844" s="525"/>
      <c r="G844" s="525"/>
      <c r="H844" s="525"/>
      <c r="I844" s="525"/>
      <c r="J844" s="525"/>
      <c r="K844" s="525"/>
      <c r="L844" s="525"/>
      <c r="M844" s="525"/>
      <c r="N844" s="525"/>
      <c r="O844" s="525"/>
      <c r="P844" s="525"/>
      <c r="Q844" s="525"/>
    </row>
    <row r="845" ht="25.15" customHeight="true" x14ac:dyDescent="0.2">
      <c r="C845" s="525"/>
      <c r="D845" s="525"/>
      <c r="E845" s="525"/>
      <c r="F845" s="525"/>
      <c r="G845" s="525"/>
      <c r="H845" s="525"/>
      <c r="I845" s="525"/>
      <c r="J845" s="525"/>
      <c r="K845" s="525"/>
      <c r="L845" s="525"/>
      <c r="M845" s="525"/>
      <c r="N845" s="525"/>
      <c r="O845" s="525"/>
      <c r="P845" s="525"/>
      <c r="Q845" s="525"/>
    </row>
    <row r="846" ht="25.15" customHeight="true" x14ac:dyDescent="0.2">
      <c r="C846" s="525"/>
      <c r="D846" s="525"/>
      <c r="E846" s="525"/>
      <c r="F846" s="525"/>
      <c r="G846" s="525"/>
      <c r="H846" s="525"/>
      <c r="I846" s="525"/>
      <c r="J846" s="525"/>
      <c r="K846" s="525"/>
      <c r="L846" s="525"/>
      <c r="M846" s="525"/>
      <c r="N846" s="525"/>
      <c r="O846" s="525"/>
      <c r="P846" s="525"/>
      <c r="Q846" s="525"/>
    </row>
    <row r="847" ht="25.15" customHeight="true" x14ac:dyDescent="0.2">
      <c r="C847" s="525"/>
      <c r="D847" s="525"/>
      <c r="E847" s="525"/>
      <c r="F847" s="525"/>
      <c r="G847" s="525"/>
      <c r="H847" s="525"/>
      <c r="I847" s="525"/>
      <c r="J847" s="525"/>
      <c r="K847" s="525"/>
      <c r="L847" s="525"/>
      <c r="M847" s="525"/>
      <c r="N847" s="525"/>
      <c r="O847" s="525"/>
      <c r="P847" s="525"/>
      <c r="Q847" s="525"/>
    </row>
    <row r="848" ht="25.15" customHeight="true" x14ac:dyDescent="0.2">
      <c r="C848" s="525"/>
      <c r="D848" s="525"/>
      <c r="E848" s="525"/>
      <c r="F848" s="525"/>
      <c r="G848" s="525"/>
      <c r="H848" s="525"/>
      <c r="I848" s="525"/>
      <c r="J848" s="525"/>
      <c r="K848" s="525"/>
      <c r="L848" s="525"/>
      <c r="M848" s="525"/>
      <c r="N848" s="525"/>
      <c r="O848" s="525"/>
      <c r="P848" s="525"/>
      <c r="Q848" s="525"/>
    </row>
    <row r="849" ht="25.15" customHeight="true" x14ac:dyDescent="0.2">
      <c r="C849" s="525"/>
      <c r="D849" s="525"/>
      <c r="E849" s="525"/>
      <c r="F849" s="525"/>
      <c r="G849" s="525"/>
      <c r="H849" s="525"/>
      <c r="I849" s="525"/>
      <c r="J849" s="525"/>
      <c r="K849" s="525"/>
      <c r="L849" s="525"/>
      <c r="M849" s="525"/>
      <c r="N849" s="525"/>
      <c r="O849" s="525"/>
      <c r="P849" s="525"/>
      <c r="Q849" s="525"/>
    </row>
    <row r="850" ht="25.15" customHeight="true" x14ac:dyDescent="0.2">
      <c r="C850" s="525"/>
      <c r="D850" s="525"/>
      <c r="E850" s="525"/>
      <c r="F850" s="525"/>
      <c r="G850" s="525"/>
      <c r="H850" s="525"/>
      <c r="I850" s="525"/>
      <c r="J850" s="525"/>
      <c r="K850" s="525"/>
      <c r="L850" s="525"/>
      <c r="M850" s="525"/>
      <c r="N850" s="525"/>
      <c r="O850" s="525"/>
      <c r="P850" s="525"/>
      <c r="Q850" s="525"/>
    </row>
    <row r="851" ht="25.15" customHeight="true" x14ac:dyDescent="0.2">
      <c r="C851" s="525"/>
      <c r="D851" s="525"/>
      <c r="E851" s="525"/>
      <c r="F851" s="525"/>
      <c r="G851" s="525"/>
      <c r="H851" s="525"/>
      <c r="I851" s="525"/>
      <c r="J851" s="525"/>
      <c r="K851" s="525"/>
      <c r="L851" s="525"/>
      <c r="M851" s="525"/>
      <c r="N851" s="525"/>
      <c r="O851" s="525"/>
      <c r="P851" s="525"/>
      <c r="Q851" s="525"/>
    </row>
    <row r="852" ht="25.15" customHeight="true" x14ac:dyDescent="0.2">
      <c r="C852" s="525"/>
      <c r="D852" s="525"/>
      <c r="E852" s="525"/>
      <c r="F852" s="525"/>
      <c r="G852" s="525"/>
      <c r="H852" s="525"/>
      <c r="I852" s="525"/>
      <c r="J852" s="525"/>
      <c r="K852" s="525"/>
      <c r="L852" s="525"/>
      <c r="M852" s="525"/>
      <c r="N852" s="525"/>
      <c r="O852" s="525"/>
      <c r="P852" s="525"/>
      <c r="Q852" s="525"/>
    </row>
    <row r="853" ht="25.15" customHeight="true" x14ac:dyDescent="0.2">
      <c r="C853" s="525"/>
      <c r="D853" s="525"/>
      <c r="E853" s="525"/>
      <c r="F853" s="525"/>
      <c r="G853" s="525"/>
      <c r="H853" s="525"/>
      <c r="I853" s="525"/>
      <c r="J853" s="525"/>
      <c r="K853" s="525"/>
      <c r="L853" s="525"/>
      <c r="M853" s="525"/>
      <c r="N853" s="525"/>
      <c r="O853" s="525"/>
      <c r="P853" s="525"/>
      <c r="Q853" s="525"/>
    </row>
    <row r="854" ht="25.15" customHeight="true" x14ac:dyDescent="0.2">
      <c r="C854" s="525"/>
      <c r="D854" s="525"/>
      <c r="E854" s="525"/>
      <c r="F854" s="525"/>
      <c r="G854" s="525"/>
      <c r="H854" s="525"/>
      <c r="I854" s="525"/>
      <c r="J854" s="525"/>
      <c r="K854" s="525"/>
      <c r="L854" s="525"/>
      <c r="M854" s="525"/>
      <c r="N854" s="525"/>
      <c r="O854" s="525"/>
      <c r="P854" s="525"/>
      <c r="Q854" s="525"/>
    </row>
    <row r="855" ht="25.15" customHeight="true" x14ac:dyDescent="0.2">
      <c r="C855" s="525"/>
      <c r="D855" s="525"/>
      <c r="E855" s="525"/>
      <c r="F855" s="525"/>
      <c r="G855" s="525"/>
      <c r="H855" s="525"/>
      <c r="I855" s="525"/>
      <c r="J855" s="525"/>
      <c r="K855" s="525"/>
      <c r="L855" s="525"/>
      <c r="M855" s="525"/>
      <c r="N855" s="525"/>
      <c r="O855" s="525"/>
      <c r="P855" s="525"/>
      <c r="Q855" s="525"/>
    </row>
    <row r="856" ht="25.15" customHeight="true" x14ac:dyDescent="0.2">
      <c r="C856" s="525"/>
      <c r="D856" s="525"/>
      <c r="E856" s="525"/>
      <c r="F856" s="525"/>
      <c r="G856" s="525"/>
      <c r="H856" s="525"/>
      <c r="I856" s="525"/>
      <c r="J856" s="525"/>
      <c r="K856" s="525"/>
      <c r="L856" s="525"/>
      <c r="M856" s="525"/>
      <c r="N856" s="525"/>
      <c r="O856" s="525"/>
      <c r="P856" s="525"/>
      <c r="Q856" s="525"/>
    </row>
    <row r="857" ht="25.15" customHeight="true" x14ac:dyDescent="0.2">
      <c r="C857" s="525"/>
      <c r="D857" s="525"/>
      <c r="E857" s="525"/>
      <c r="F857" s="525"/>
      <c r="G857" s="525"/>
      <c r="H857" s="525"/>
      <c r="I857" s="525"/>
      <c r="J857" s="525"/>
      <c r="K857" s="525"/>
      <c r="L857" s="525"/>
      <c r="M857" s="525"/>
      <c r="N857" s="525"/>
      <c r="O857" s="525"/>
      <c r="P857" s="525"/>
      <c r="Q857" s="525"/>
    </row>
    <row r="858" ht="25.15" customHeight="true" x14ac:dyDescent="0.2">
      <c r="C858" s="525"/>
      <c r="D858" s="525"/>
      <c r="E858" s="525"/>
      <c r="F858" s="525"/>
      <c r="G858" s="525"/>
      <c r="H858" s="525"/>
      <c r="I858" s="525"/>
      <c r="J858" s="525"/>
      <c r="K858" s="525"/>
      <c r="L858" s="525"/>
      <c r="M858" s="525"/>
      <c r="N858" s="525"/>
      <c r="O858" s="525"/>
      <c r="P858" s="525"/>
      <c r="Q858" s="525"/>
    </row>
    <row r="859" ht="25.15" customHeight="true" x14ac:dyDescent="0.2">
      <c r="C859" s="525"/>
      <c r="D859" s="525"/>
      <c r="E859" s="525"/>
      <c r="F859" s="525"/>
      <c r="G859" s="525"/>
      <c r="H859" s="525"/>
      <c r="I859" s="525"/>
      <c r="J859" s="525"/>
      <c r="K859" s="525"/>
      <c r="L859" s="525"/>
      <c r="M859" s="525"/>
      <c r="N859" s="525"/>
      <c r="O859" s="525"/>
      <c r="P859" s="525"/>
      <c r="Q859" s="525"/>
    </row>
    <row r="860" ht="25.15" customHeight="true" x14ac:dyDescent="0.2">
      <c r="C860" s="525"/>
      <c r="D860" s="525"/>
      <c r="E860" s="525"/>
      <c r="F860" s="525"/>
      <c r="G860" s="525"/>
      <c r="H860" s="525"/>
      <c r="I860" s="525"/>
      <c r="J860" s="525"/>
      <c r="K860" s="525"/>
      <c r="L860" s="525"/>
      <c r="M860" s="525"/>
      <c r="N860" s="525"/>
      <c r="O860" s="525"/>
      <c r="P860" s="525"/>
      <c r="Q860" s="525"/>
    </row>
    <row r="861" ht="25.15" customHeight="true" x14ac:dyDescent="0.2">
      <c r="C861" s="525"/>
      <c r="D861" s="525"/>
      <c r="E861" s="525"/>
      <c r="F861" s="525"/>
      <c r="G861" s="525"/>
      <c r="H861" s="525"/>
      <c r="I861" s="525"/>
      <c r="J861" s="525"/>
      <c r="K861" s="525"/>
      <c r="L861" s="525"/>
      <c r="M861" s="525"/>
      <c r="N861" s="525"/>
      <c r="O861" s="525"/>
      <c r="P861" s="525"/>
      <c r="Q861" s="525"/>
    </row>
    <row r="862" ht="25.15" customHeight="true" x14ac:dyDescent="0.2">
      <c r="C862" s="525"/>
      <c r="D862" s="525"/>
      <c r="E862" s="525"/>
      <c r="F862" s="525"/>
      <c r="G862" s="525"/>
      <c r="H862" s="525"/>
      <c r="I862" s="525"/>
      <c r="J862" s="525"/>
      <c r="K862" s="525"/>
      <c r="L862" s="525"/>
      <c r="M862" s="525"/>
      <c r="N862" s="525"/>
      <c r="O862" s="525"/>
      <c r="P862" s="525"/>
      <c r="Q862" s="525"/>
    </row>
    <row r="863" ht="25.15" customHeight="true" x14ac:dyDescent="0.2">
      <c r="C863" s="525"/>
      <c r="D863" s="525"/>
      <c r="E863" s="525"/>
      <c r="F863" s="525"/>
      <c r="G863" s="525"/>
      <c r="H863" s="525"/>
      <c r="I863" s="525"/>
      <c r="J863" s="525"/>
      <c r="K863" s="525"/>
      <c r="L863" s="525"/>
      <c r="M863" s="525"/>
      <c r="N863" s="525"/>
      <c r="O863" s="525"/>
      <c r="P863" s="525"/>
      <c r="Q863" s="525"/>
    </row>
    <row r="864" ht="25.15" customHeight="true" x14ac:dyDescent="0.2">
      <c r="C864" s="525"/>
      <c r="D864" s="525"/>
      <c r="E864" s="525"/>
      <c r="F864" s="525"/>
      <c r="G864" s="525"/>
      <c r="H864" s="525"/>
      <c r="I864" s="525"/>
      <c r="J864" s="525"/>
      <c r="K864" s="525"/>
      <c r="L864" s="525"/>
      <c r="M864" s="525"/>
      <c r="N864" s="525"/>
      <c r="O864" s="525"/>
      <c r="P864" s="525"/>
      <c r="Q864" s="525"/>
    </row>
    <row r="865" ht="25.15" customHeight="true" x14ac:dyDescent="0.2">
      <c r="C865" s="525"/>
      <c r="D865" s="525"/>
      <c r="E865" s="525"/>
      <c r="F865" s="525"/>
      <c r="G865" s="525"/>
      <c r="H865" s="525"/>
      <c r="I865" s="525"/>
      <c r="J865" s="525"/>
      <c r="K865" s="525"/>
      <c r="L865" s="525"/>
      <c r="M865" s="525"/>
      <c r="N865" s="525"/>
      <c r="O865" s="525"/>
      <c r="P865" s="525"/>
      <c r="Q865" s="525"/>
    </row>
    <row r="866" ht="25.15" customHeight="true" x14ac:dyDescent="0.2">
      <c r="C866" s="525"/>
      <c r="D866" s="525"/>
      <c r="E866" s="525"/>
      <c r="F866" s="525"/>
      <c r="G866" s="525"/>
      <c r="H866" s="525"/>
      <c r="I866" s="525"/>
      <c r="J866" s="525"/>
      <c r="K866" s="525"/>
      <c r="L866" s="525"/>
      <c r="M866" s="525"/>
      <c r="N866" s="525"/>
      <c r="O866" s="525"/>
      <c r="P866" s="525"/>
      <c r="Q866" s="525"/>
    </row>
    <row r="867" ht="25.15" customHeight="true" x14ac:dyDescent="0.2">
      <c r="C867" s="525"/>
      <c r="D867" s="525"/>
      <c r="E867" s="525"/>
      <c r="F867" s="525"/>
      <c r="G867" s="525"/>
      <c r="H867" s="525"/>
      <c r="I867" s="525"/>
      <c r="J867" s="525"/>
      <c r="K867" s="525"/>
      <c r="L867" s="525"/>
      <c r="M867" s="525"/>
      <c r="N867" s="525"/>
      <c r="O867" s="525"/>
      <c r="P867" s="525"/>
      <c r="Q867" s="525"/>
    </row>
    <row r="868" ht="25.15" customHeight="true" x14ac:dyDescent="0.2">
      <c r="C868" s="525"/>
      <c r="D868" s="525"/>
      <c r="E868" s="525"/>
      <c r="F868" s="525"/>
      <c r="G868" s="525"/>
      <c r="H868" s="525"/>
      <c r="I868" s="525"/>
      <c r="J868" s="525"/>
      <c r="K868" s="525"/>
      <c r="L868" s="525"/>
      <c r="M868" s="525"/>
      <c r="N868" s="525"/>
      <c r="O868" s="525"/>
      <c r="P868" s="525"/>
      <c r="Q868" s="525"/>
    </row>
    <row r="869" ht="25.15" customHeight="true" x14ac:dyDescent="0.2">
      <c r="C869" s="525"/>
      <c r="D869" s="525"/>
      <c r="E869" s="525"/>
      <c r="F869" s="525"/>
      <c r="G869" s="525"/>
      <c r="H869" s="525"/>
      <c r="I869" s="525"/>
      <c r="J869" s="525"/>
      <c r="K869" s="525"/>
      <c r="L869" s="525"/>
      <c r="M869" s="525"/>
      <c r="N869" s="525"/>
      <c r="O869" s="525"/>
      <c r="P869" s="525"/>
      <c r="Q869" s="525"/>
    </row>
    <row r="870" ht="25.15" customHeight="true" x14ac:dyDescent="0.2">
      <c r="C870" s="525"/>
      <c r="D870" s="525"/>
      <c r="E870" s="525"/>
      <c r="F870" s="525"/>
      <c r="G870" s="525"/>
      <c r="H870" s="525"/>
      <c r="I870" s="525"/>
      <c r="J870" s="525"/>
      <c r="K870" s="525"/>
      <c r="L870" s="525"/>
      <c r="M870" s="525"/>
      <c r="N870" s="525"/>
      <c r="O870" s="525"/>
      <c r="P870" s="525"/>
      <c r="Q870" s="525"/>
    </row>
    <row r="871" ht="25.15" customHeight="true" x14ac:dyDescent="0.2">
      <c r="C871" s="525"/>
      <c r="D871" s="525"/>
      <c r="E871" s="525"/>
      <c r="F871" s="525"/>
      <c r="G871" s="525"/>
      <c r="H871" s="525"/>
      <c r="I871" s="525"/>
      <c r="J871" s="525"/>
      <c r="K871" s="525"/>
      <c r="L871" s="525"/>
      <c r="M871" s="525"/>
      <c r="N871" s="525"/>
      <c r="O871" s="525"/>
      <c r="P871" s="525"/>
      <c r="Q871" s="525"/>
    </row>
    <row r="872" ht="25.15" customHeight="true" x14ac:dyDescent="0.2">
      <c r="C872" s="525"/>
      <c r="D872" s="525"/>
      <c r="E872" s="525"/>
      <c r="F872" s="525"/>
      <c r="G872" s="525"/>
      <c r="H872" s="525"/>
      <c r="I872" s="525"/>
      <c r="J872" s="525"/>
      <c r="K872" s="525"/>
      <c r="L872" s="525"/>
      <c r="M872" s="525"/>
      <c r="N872" s="525"/>
      <c r="O872" s="525"/>
      <c r="P872" s="525"/>
      <c r="Q872" s="525"/>
    </row>
    <row r="873" ht="25.15" customHeight="true" x14ac:dyDescent="0.2">
      <c r="C873" s="525"/>
      <c r="D873" s="525"/>
      <c r="E873" s="525"/>
      <c r="F873" s="525"/>
      <c r="G873" s="525"/>
      <c r="H873" s="525"/>
      <c r="I873" s="525"/>
      <c r="J873" s="525"/>
      <c r="K873" s="525"/>
      <c r="L873" s="525"/>
      <c r="M873" s="525"/>
      <c r="N873" s="525"/>
      <c r="O873" s="525"/>
      <c r="P873" s="525"/>
      <c r="Q873" s="525"/>
    </row>
    <row r="874" ht="25.15" customHeight="true" x14ac:dyDescent="0.2">
      <c r="C874" s="525"/>
      <c r="D874" s="525"/>
      <c r="E874" s="525"/>
      <c r="F874" s="525"/>
      <c r="G874" s="525"/>
      <c r="H874" s="525"/>
      <c r="I874" s="525"/>
      <c r="J874" s="525"/>
      <c r="K874" s="525"/>
      <c r="L874" s="525"/>
      <c r="M874" s="525"/>
      <c r="N874" s="525"/>
      <c r="O874" s="525"/>
      <c r="P874" s="525"/>
      <c r="Q874" s="525"/>
    </row>
    <row r="875" ht="25.15" customHeight="true" x14ac:dyDescent="0.2">
      <c r="C875" s="525"/>
      <c r="D875" s="525"/>
      <c r="E875" s="525"/>
      <c r="F875" s="525"/>
      <c r="G875" s="525"/>
      <c r="H875" s="525"/>
      <c r="I875" s="525"/>
      <c r="J875" s="525"/>
      <c r="K875" s="525"/>
      <c r="L875" s="525"/>
      <c r="M875" s="525"/>
      <c r="N875" s="525"/>
      <c r="O875" s="525"/>
      <c r="P875" s="525"/>
      <c r="Q875" s="525"/>
    </row>
    <row r="876" ht="25.15" customHeight="true" x14ac:dyDescent="0.2">
      <c r="C876" s="525"/>
      <c r="D876" s="525"/>
      <c r="E876" s="525"/>
      <c r="F876" s="525"/>
      <c r="G876" s="525"/>
      <c r="H876" s="525"/>
      <c r="I876" s="525"/>
      <c r="J876" s="525"/>
      <c r="K876" s="525"/>
      <c r="L876" s="525"/>
      <c r="M876" s="525"/>
      <c r="N876" s="525"/>
      <c r="O876" s="525"/>
      <c r="P876" s="525"/>
      <c r="Q876" s="525"/>
    </row>
    <row r="877" ht="25.15" customHeight="true" x14ac:dyDescent="0.2">
      <c r="C877" s="525"/>
      <c r="D877" s="525"/>
      <c r="E877" s="525"/>
      <c r="F877" s="525"/>
      <c r="G877" s="525"/>
      <c r="H877" s="525"/>
      <c r="I877" s="525"/>
      <c r="J877" s="525"/>
      <c r="K877" s="525"/>
      <c r="L877" s="525"/>
      <c r="M877" s="525"/>
      <c r="N877" s="525"/>
      <c r="O877" s="525"/>
      <c r="P877" s="525"/>
      <c r="Q877" s="525"/>
    </row>
    <row r="878" ht="25.15" customHeight="true" x14ac:dyDescent="0.2">
      <c r="C878" s="525"/>
      <c r="D878" s="525"/>
      <c r="E878" s="525"/>
      <c r="F878" s="525"/>
      <c r="G878" s="525"/>
      <c r="H878" s="525"/>
      <c r="I878" s="525"/>
      <c r="J878" s="525"/>
      <c r="K878" s="525"/>
      <c r="L878" s="525"/>
      <c r="M878" s="525"/>
      <c r="N878" s="525"/>
      <c r="O878" s="525"/>
      <c r="P878" s="525"/>
      <c r="Q878" s="525"/>
    </row>
    <row r="879" ht="25.15" customHeight="true" x14ac:dyDescent="0.2">
      <c r="C879" s="525"/>
      <c r="D879" s="525"/>
      <c r="E879" s="525"/>
      <c r="F879" s="525"/>
      <c r="G879" s="525"/>
      <c r="H879" s="525"/>
      <c r="I879" s="525"/>
      <c r="J879" s="525"/>
      <c r="K879" s="525"/>
      <c r="L879" s="525"/>
      <c r="M879" s="525"/>
      <c r="N879" s="525"/>
      <c r="O879" s="525"/>
      <c r="P879" s="525"/>
      <c r="Q879" s="525"/>
    </row>
    <row r="880" ht="25.15" customHeight="true" x14ac:dyDescent="0.2">
      <c r="C880" s="525"/>
      <c r="D880" s="525"/>
      <c r="E880" s="525"/>
      <c r="F880" s="525"/>
      <c r="G880" s="525"/>
      <c r="H880" s="525"/>
      <c r="I880" s="525"/>
      <c r="J880" s="525"/>
      <c r="K880" s="525"/>
      <c r="L880" s="525"/>
      <c r="M880" s="525"/>
      <c r="N880" s="525"/>
      <c r="O880" s="525"/>
      <c r="P880" s="525"/>
      <c r="Q880" s="525"/>
    </row>
    <row r="881" ht="25.15" customHeight="true" x14ac:dyDescent="0.2">
      <c r="C881" s="525"/>
      <c r="D881" s="525"/>
      <c r="E881" s="525"/>
      <c r="F881" s="525"/>
      <c r="G881" s="525"/>
      <c r="H881" s="525"/>
      <c r="I881" s="525"/>
      <c r="J881" s="525"/>
      <c r="K881" s="525"/>
      <c r="L881" s="525"/>
      <c r="M881" s="525"/>
      <c r="N881" s="525"/>
      <c r="O881" s="525"/>
      <c r="P881" s="525"/>
      <c r="Q881" s="525"/>
    </row>
    <row r="882" ht="25.15" customHeight="true" x14ac:dyDescent="0.2">
      <c r="C882" s="525"/>
      <c r="D882" s="525"/>
      <c r="E882" s="525"/>
      <c r="F882" s="525"/>
      <c r="G882" s="525"/>
      <c r="H882" s="525"/>
      <c r="I882" s="525"/>
      <c r="J882" s="525"/>
      <c r="K882" s="525"/>
      <c r="L882" s="525"/>
      <c r="M882" s="525"/>
      <c r="N882" s="525"/>
      <c r="O882" s="525"/>
      <c r="P882" s="525"/>
      <c r="Q882" s="525"/>
    </row>
    <row r="883" ht="25.15" customHeight="true" x14ac:dyDescent="0.2">
      <c r="C883" s="525"/>
      <c r="D883" s="525"/>
      <c r="E883" s="525"/>
      <c r="F883" s="525"/>
      <c r="G883" s="525"/>
      <c r="H883" s="525"/>
      <c r="I883" s="525"/>
      <c r="J883" s="525"/>
      <c r="K883" s="525"/>
      <c r="L883" s="525"/>
      <c r="M883" s="525"/>
      <c r="N883" s="525"/>
      <c r="O883" s="525"/>
      <c r="P883" s="525"/>
      <c r="Q883" s="525"/>
    </row>
    <row r="884" ht="25.15" customHeight="true" x14ac:dyDescent="0.2">
      <c r="C884" s="525"/>
      <c r="D884" s="525"/>
      <c r="E884" s="525"/>
      <c r="F884" s="525"/>
      <c r="G884" s="525"/>
      <c r="H884" s="525"/>
      <c r="I884" s="525"/>
      <c r="J884" s="525"/>
      <c r="K884" s="525"/>
      <c r="L884" s="525"/>
      <c r="M884" s="525"/>
      <c r="N884" s="525"/>
      <c r="O884" s="525"/>
      <c r="P884" s="525"/>
      <c r="Q884" s="525"/>
    </row>
    <row r="885" ht="25.15" customHeight="true" x14ac:dyDescent="0.2">
      <c r="C885" s="525"/>
      <c r="D885" s="525"/>
      <c r="E885" s="525"/>
      <c r="F885" s="525"/>
      <c r="G885" s="525"/>
      <c r="H885" s="525"/>
      <c r="I885" s="525"/>
      <c r="J885" s="525"/>
      <c r="K885" s="525"/>
      <c r="L885" s="525"/>
      <c r="M885" s="525"/>
      <c r="N885" s="525"/>
      <c r="O885" s="525"/>
      <c r="P885" s="525"/>
      <c r="Q885" s="525"/>
    </row>
    <row r="886" ht="25.15" customHeight="true" x14ac:dyDescent="0.2">
      <c r="C886" s="525"/>
      <c r="D886" s="525"/>
      <c r="E886" s="525"/>
      <c r="F886" s="525"/>
      <c r="G886" s="525"/>
      <c r="H886" s="525"/>
      <c r="I886" s="525"/>
      <c r="J886" s="525"/>
      <c r="K886" s="525"/>
      <c r="L886" s="525"/>
      <c r="M886" s="525"/>
      <c r="N886" s="525"/>
      <c r="O886" s="525"/>
      <c r="P886" s="525"/>
      <c r="Q886" s="525"/>
    </row>
    <row r="887" ht="25.15" customHeight="true" x14ac:dyDescent="0.2">
      <c r="C887" s="525"/>
      <c r="D887" s="525"/>
      <c r="E887" s="525"/>
      <c r="F887" s="525"/>
      <c r="G887" s="525"/>
      <c r="H887" s="525"/>
      <c r="I887" s="525"/>
      <c r="J887" s="525"/>
      <c r="K887" s="525"/>
      <c r="L887" s="525"/>
      <c r="M887" s="525"/>
      <c r="N887" s="525"/>
      <c r="O887" s="525"/>
      <c r="P887" s="525"/>
      <c r="Q887" s="525"/>
    </row>
    <row r="888" ht="25.15" customHeight="true" x14ac:dyDescent="0.2">
      <c r="C888" s="525"/>
      <c r="D888" s="525"/>
      <c r="E888" s="525"/>
      <c r="F888" s="525"/>
      <c r="G888" s="525"/>
      <c r="H888" s="525"/>
      <c r="I888" s="525"/>
      <c r="J888" s="525"/>
      <c r="K888" s="525"/>
      <c r="L888" s="525"/>
      <c r="M888" s="525"/>
      <c r="N888" s="525"/>
      <c r="O888" s="525"/>
      <c r="P888" s="525"/>
      <c r="Q888" s="525"/>
    </row>
    <row r="889" ht="25.15" customHeight="true" x14ac:dyDescent="0.2">
      <c r="C889" s="525"/>
      <c r="D889" s="525"/>
      <c r="E889" s="525"/>
      <c r="F889" s="525"/>
      <c r="G889" s="525"/>
      <c r="H889" s="525"/>
      <c r="I889" s="525"/>
      <c r="J889" s="525"/>
      <c r="K889" s="525"/>
      <c r="L889" s="525"/>
      <c r="M889" s="525"/>
      <c r="N889" s="525"/>
      <c r="O889" s="525"/>
      <c r="P889" s="525"/>
      <c r="Q889" s="525"/>
    </row>
    <row r="890" ht="25.15" customHeight="true" x14ac:dyDescent="0.2">
      <c r="C890" s="525"/>
      <c r="D890" s="525"/>
      <c r="E890" s="525"/>
      <c r="F890" s="525"/>
      <c r="G890" s="525"/>
      <c r="H890" s="525"/>
      <c r="I890" s="525"/>
      <c r="J890" s="525"/>
      <c r="K890" s="525"/>
      <c r="L890" s="525"/>
      <c r="M890" s="525"/>
      <c r="N890" s="525"/>
      <c r="O890" s="525"/>
      <c r="P890" s="525"/>
      <c r="Q890" s="525"/>
    </row>
    <row r="891" ht="25.15" customHeight="true" x14ac:dyDescent="0.2">
      <c r="C891" s="525"/>
      <c r="D891" s="525"/>
      <c r="E891" s="525"/>
      <c r="F891" s="525"/>
      <c r="G891" s="525"/>
      <c r="H891" s="525"/>
      <c r="I891" s="525"/>
      <c r="J891" s="525"/>
      <c r="K891" s="525"/>
      <c r="L891" s="525"/>
      <c r="M891" s="525"/>
      <c r="N891" s="525"/>
      <c r="O891" s="525"/>
      <c r="P891" s="525"/>
      <c r="Q891" s="525"/>
    </row>
    <row r="892" ht="25.15" customHeight="true" x14ac:dyDescent="0.2">
      <c r="C892" s="525"/>
      <c r="D892" s="525"/>
      <c r="E892" s="525"/>
      <c r="F892" s="525"/>
      <c r="G892" s="525"/>
      <c r="H892" s="525"/>
      <c r="I892" s="525"/>
      <c r="J892" s="525"/>
      <c r="K892" s="525"/>
      <c r="L892" s="525"/>
      <c r="M892" s="525"/>
      <c r="N892" s="525"/>
      <c r="O892" s="525"/>
      <c r="P892" s="525"/>
      <c r="Q892" s="525"/>
    </row>
    <row r="893" ht="25.15" customHeight="true" x14ac:dyDescent="0.2">
      <c r="C893" s="525"/>
      <c r="D893" s="525"/>
      <c r="E893" s="525"/>
      <c r="F893" s="525"/>
      <c r="G893" s="525"/>
      <c r="H893" s="525"/>
      <c r="I893" s="525"/>
      <c r="J893" s="525"/>
      <c r="K893" s="525"/>
      <c r="L893" s="525"/>
      <c r="M893" s="525"/>
      <c r="N893" s="525"/>
      <c r="O893" s="525"/>
      <c r="P893" s="525"/>
      <c r="Q893" s="525"/>
    </row>
    <row r="894" ht="25.15" customHeight="true" x14ac:dyDescent="0.2">
      <c r="C894" s="525"/>
      <c r="D894" s="525"/>
      <c r="E894" s="525"/>
      <c r="F894" s="525"/>
      <c r="G894" s="525"/>
      <c r="H894" s="525"/>
      <c r="I894" s="525"/>
      <c r="J894" s="525"/>
      <c r="K894" s="525"/>
      <c r="L894" s="525"/>
      <c r="M894" s="525"/>
      <c r="N894" s="525"/>
      <c r="O894" s="525"/>
      <c r="P894" s="525"/>
      <c r="Q894" s="525"/>
    </row>
    <row r="895" ht="25.15" customHeight="true" x14ac:dyDescent="0.2">
      <c r="C895" s="525"/>
      <c r="D895" s="525"/>
      <c r="E895" s="525"/>
      <c r="F895" s="525"/>
      <c r="G895" s="525"/>
      <c r="H895" s="525"/>
      <c r="I895" s="525"/>
      <c r="J895" s="525"/>
      <c r="K895" s="525"/>
      <c r="L895" s="525"/>
      <c r="M895" s="525"/>
      <c r="N895" s="525"/>
      <c r="O895" s="525"/>
      <c r="P895" s="525"/>
      <c r="Q895" s="525"/>
    </row>
    <row r="896" ht="25.15" customHeight="true" x14ac:dyDescent="0.2">
      <c r="C896" s="525"/>
      <c r="D896" s="525"/>
      <c r="E896" s="525"/>
      <c r="F896" s="525"/>
      <c r="G896" s="525"/>
      <c r="H896" s="525"/>
      <c r="I896" s="525"/>
      <c r="J896" s="525"/>
      <c r="K896" s="525"/>
      <c r="L896" s="525"/>
      <c r="M896" s="525"/>
      <c r="N896" s="525"/>
      <c r="O896" s="525"/>
      <c r="P896" s="525"/>
      <c r="Q896" s="525"/>
    </row>
    <row r="897" ht="25.15" customHeight="true" x14ac:dyDescent="0.2">
      <c r="C897" s="525"/>
      <c r="D897" s="525"/>
      <c r="E897" s="525"/>
      <c r="F897" s="525"/>
      <c r="G897" s="525"/>
      <c r="H897" s="525"/>
      <c r="I897" s="525"/>
      <c r="J897" s="525"/>
      <c r="K897" s="525"/>
      <c r="L897" s="525"/>
      <c r="M897" s="525"/>
      <c r="N897" s="525"/>
      <c r="O897" s="525"/>
      <c r="P897" s="525"/>
      <c r="Q897" s="525"/>
    </row>
    <row r="898" ht="25.15" customHeight="true" x14ac:dyDescent="0.2">
      <c r="C898" s="525"/>
      <c r="D898" s="525"/>
      <c r="E898" s="525"/>
      <c r="F898" s="525"/>
      <c r="G898" s="525"/>
      <c r="H898" s="525"/>
      <c r="I898" s="525"/>
      <c r="J898" s="525"/>
      <c r="K898" s="525"/>
      <c r="L898" s="525"/>
      <c r="M898" s="525"/>
      <c r="N898" s="525"/>
      <c r="O898" s="525"/>
      <c r="P898" s="525"/>
      <c r="Q898" s="525"/>
    </row>
    <row r="899" ht="25.15" customHeight="true" x14ac:dyDescent="0.2">
      <c r="C899" s="525"/>
      <c r="D899" s="525"/>
      <c r="E899" s="525"/>
      <c r="F899" s="525"/>
      <c r="G899" s="525"/>
      <c r="H899" s="525"/>
      <c r="I899" s="525"/>
      <c r="J899" s="525"/>
      <c r="K899" s="525"/>
      <c r="L899" s="525"/>
      <c r="M899" s="525"/>
      <c r="N899" s="525"/>
      <c r="O899" s="525"/>
      <c r="P899" s="525"/>
      <c r="Q899" s="525"/>
    </row>
    <row r="900" ht="25.15" customHeight="true" x14ac:dyDescent="0.2">
      <c r="C900" s="525"/>
      <c r="D900" s="525"/>
      <c r="E900" s="525"/>
      <c r="F900" s="525"/>
      <c r="G900" s="525"/>
      <c r="H900" s="525"/>
      <c r="I900" s="525"/>
      <c r="J900" s="525"/>
      <c r="K900" s="525"/>
      <c r="L900" s="525"/>
      <c r="M900" s="525"/>
      <c r="N900" s="525"/>
      <c r="O900" s="525"/>
      <c r="P900" s="525"/>
      <c r="Q900" s="525"/>
    </row>
    <row r="901" ht="25.15" customHeight="true" x14ac:dyDescent="0.2">
      <c r="C901" s="525"/>
      <c r="D901" s="525"/>
      <c r="E901" s="525"/>
      <c r="F901" s="525"/>
      <c r="G901" s="525"/>
      <c r="H901" s="525"/>
      <c r="I901" s="525"/>
      <c r="J901" s="525"/>
      <c r="K901" s="525"/>
      <c r="L901" s="525"/>
      <c r="M901" s="525"/>
      <c r="N901" s="525"/>
      <c r="O901" s="525"/>
      <c r="P901" s="525"/>
      <c r="Q901" s="525"/>
    </row>
    <row r="902" ht="25.15" customHeight="true" x14ac:dyDescent="0.2">
      <c r="C902" s="525"/>
      <c r="D902" s="525"/>
      <c r="E902" s="525"/>
      <c r="F902" s="525"/>
      <c r="G902" s="525"/>
      <c r="H902" s="525"/>
      <c r="I902" s="525"/>
      <c r="J902" s="525"/>
      <c r="K902" s="525"/>
      <c r="L902" s="525"/>
      <c r="M902" s="525"/>
      <c r="N902" s="525"/>
      <c r="O902" s="525"/>
      <c r="P902" s="525"/>
      <c r="Q902" s="525"/>
    </row>
    <row r="903" ht="25.15" customHeight="true" x14ac:dyDescent="0.2">
      <c r="C903" s="525"/>
      <c r="D903" s="525"/>
      <c r="E903" s="525"/>
      <c r="F903" s="525"/>
      <c r="G903" s="525"/>
      <c r="H903" s="525"/>
      <c r="I903" s="525"/>
      <c r="J903" s="525"/>
      <c r="K903" s="525"/>
      <c r="L903" s="525"/>
      <c r="M903" s="525"/>
      <c r="N903" s="525"/>
      <c r="O903" s="525"/>
      <c r="P903" s="525"/>
      <c r="Q903" s="525"/>
    </row>
    <row r="904" ht="25.15" customHeight="true" x14ac:dyDescent="0.2">
      <c r="C904" s="525"/>
      <c r="D904" s="525"/>
      <c r="E904" s="525"/>
      <c r="F904" s="525"/>
      <c r="G904" s="525"/>
      <c r="H904" s="525"/>
      <c r="I904" s="525"/>
      <c r="J904" s="525"/>
      <c r="K904" s="525"/>
      <c r="L904" s="525"/>
      <c r="M904" s="525"/>
      <c r="N904" s="525"/>
      <c r="O904" s="525"/>
      <c r="P904" s="525"/>
      <c r="Q904" s="525"/>
    </row>
    <row r="905" ht="25.15" customHeight="true" x14ac:dyDescent="0.2">
      <c r="C905" s="525"/>
      <c r="D905" s="525"/>
      <c r="E905" s="525"/>
      <c r="F905" s="525"/>
      <c r="G905" s="525"/>
      <c r="H905" s="525"/>
      <c r="I905" s="525"/>
      <c r="J905" s="525"/>
      <c r="K905" s="525"/>
      <c r="L905" s="525"/>
      <c r="M905" s="525"/>
      <c r="N905" s="525"/>
      <c r="O905" s="525"/>
      <c r="P905" s="525"/>
      <c r="Q905" s="525"/>
    </row>
    <row r="906" ht="25.15" customHeight="true" x14ac:dyDescent="0.2">
      <c r="C906" s="525"/>
      <c r="D906" s="525"/>
      <c r="E906" s="525"/>
      <c r="F906" s="525"/>
      <c r="G906" s="525"/>
      <c r="H906" s="525"/>
      <c r="I906" s="525"/>
      <c r="J906" s="525"/>
      <c r="K906" s="525"/>
      <c r="L906" s="525"/>
      <c r="M906" s="525"/>
      <c r="N906" s="525"/>
      <c r="O906" s="525"/>
      <c r="P906" s="525"/>
      <c r="Q906" s="525"/>
    </row>
    <row r="907" ht="25.15" customHeight="true" x14ac:dyDescent="0.2">
      <c r="C907" s="525"/>
      <c r="D907" s="525"/>
      <c r="E907" s="525"/>
      <c r="F907" s="525"/>
      <c r="G907" s="525"/>
      <c r="H907" s="525"/>
      <c r="I907" s="525"/>
      <c r="J907" s="525"/>
      <c r="K907" s="525"/>
      <c r="L907" s="525"/>
      <c r="M907" s="525"/>
      <c r="N907" s="525"/>
      <c r="O907" s="525"/>
      <c r="P907" s="525"/>
      <c r="Q907" s="525"/>
    </row>
    <row r="908" ht="25.15" customHeight="true" x14ac:dyDescent="0.2">
      <c r="C908" s="525"/>
      <c r="D908" s="525"/>
      <c r="E908" s="525"/>
      <c r="F908" s="525"/>
      <c r="G908" s="525"/>
      <c r="H908" s="525"/>
      <c r="I908" s="525"/>
      <c r="J908" s="525"/>
      <c r="K908" s="525"/>
      <c r="L908" s="525"/>
      <c r="M908" s="525"/>
      <c r="N908" s="525"/>
      <c r="O908" s="525"/>
      <c r="P908" s="525"/>
      <c r="Q908" s="525"/>
    </row>
    <row r="909" ht="25.15" customHeight="true" x14ac:dyDescent="0.2">
      <c r="C909" s="525"/>
      <c r="D909" s="525"/>
      <c r="E909" s="525"/>
      <c r="F909" s="525"/>
      <c r="G909" s="525"/>
      <c r="H909" s="525"/>
      <c r="I909" s="525"/>
      <c r="J909" s="525"/>
      <c r="K909" s="525"/>
      <c r="L909" s="525"/>
      <c r="M909" s="525"/>
      <c r="N909" s="525"/>
      <c r="O909" s="525"/>
      <c r="P909" s="525"/>
      <c r="Q909" s="525"/>
    </row>
    <row r="910" ht="25.15" customHeight="true" x14ac:dyDescent="0.2">
      <c r="C910" s="525"/>
      <c r="D910" s="525"/>
      <c r="E910" s="525"/>
      <c r="F910" s="525"/>
      <c r="G910" s="525"/>
      <c r="H910" s="525"/>
      <c r="I910" s="525"/>
      <c r="J910" s="525"/>
      <c r="K910" s="525"/>
      <c r="L910" s="525"/>
      <c r="M910" s="525"/>
      <c r="N910" s="525"/>
      <c r="O910" s="525"/>
      <c r="P910" s="525"/>
      <c r="Q910" s="525"/>
    </row>
    <row r="911" ht="25.15" customHeight="true" x14ac:dyDescent="0.2">
      <c r="C911" s="525"/>
      <c r="D911" s="525"/>
      <c r="E911" s="525"/>
      <c r="F911" s="525"/>
      <c r="G911" s="525"/>
      <c r="H911" s="525"/>
      <c r="I911" s="525"/>
      <c r="J911" s="525"/>
      <c r="K911" s="525"/>
      <c r="L911" s="525"/>
      <c r="M911" s="525"/>
      <c r="N911" s="525"/>
      <c r="O911" s="525"/>
      <c r="P911" s="525"/>
      <c r="Q911" s="525"/>
    </row>
    <row r="912" ht="25.15" customHeight="true" x14ac:dyDescent="0.2">
      <c r="C912" s="525"/>
      <c r="D912" s="525"/>
      <c r="E912" s="525"/>
      <c r="F912" s="525"/>
      <c r="G912" s="525"/>
      <c r="H912" s="525"/>
      <c r="I912" s="525"/>
      <c r="J912" s="525"/>
      <c r="K912" s="525"/>
      <c r="L912" s="525"/>
      <c r="M912" s="525"/>
      <c r="N912" s="525"/>
      <c r="O912" s="525"/>
      <c r="P912" s="525"/>
      <c r="Q912" s="525"/>
    </row>
    <row r="913" ht="25.15" customHeight="true" x14ac:dyDescent="0.2">
      <c r="C913" s="525"/>
      <c r="D913" s="525"/>
      <c r="E913" s="525"/>
      <c r="F913" s="525"/>
      <c r="G913" s="525"/>
      <c r="H913" s="525"/>
      <c r="I913" s="525"/>
      <c r="J913" s="525"/>
      <c r="K913" s="525"/>
      <c r="L913" s="525"/>
      <c r="M913" s="525"/>
      <c r="N913" s="525"/>
      <c r="O913" s="525"/>
      <c r="P913" s="525"/>
      <c r="Q913" s="525"/>
    </row>
    <row r="914" ht="25.15" customHeight="true" x14ac:dyDescent="0.2">
      <c r="C914" s="525"/>
      <c r="D914" s="525"/>
      <c r="E914" s="525"/>
      <c r="F914" s="525"/>
      <c r="G914" s="525"/>
      <c r="H914" s="525"/>
      <c r="I914" s="525"/>
      <c r="J914" s="525"/>
      <c r="K914" s="525"/>
      <c r="L914" s="525"/>
      <c r="M914" s="525"/>
      <c r="N914" s="525"/>
      <c r="O914" s="525"/>
      <c r="P914" s="525"/>
      <c r="Q914" s="525"/>
    </row>
    <row r="915" ht="25.15" customHeight="true" x14ac:dyDescent="0.2">
      <c r="C915" s="525"/>
      <c r="D915" s="525"/>
      <c r="E915" s="525"/>
      <c r="F915" s="525"/>
      <c r="G915" s="525"/>
      <c r="H915" s="525"/>
      <c r="I915" s="525"/>
      <c r="J915" s="525"/>
      <c r="K915" s="525"/>
      <c r="L915" s="525"/>
      <c r="M915" s="525"/>
      <c r="N915" s="525"/>
      <c r="O915" s="525"/>
      <c r="P915" s="525"/>
      <c r="Q915" s="525"/>
    </row>
    <row r="916" ht="25.15" customHeight="true" x14ac:dyDescent="0.2">
      <c r="C916" s="525"/>
      <c r="D916" s="525"/>
      <c r="E916" s="525"/>
      <c r="F916" s="525"/>
      <c r="G916" s="525"/>
      <c r="H916" s="525"/>
      <c r="I916" s="525"/>
      <c r="J916" s="525"/>
      <c r="K916" s="525"/>
      <c r="L916" s="525"/>
      <c r="M916" s="525"/>
      <c r="N916" s="525"/>
      <c r="O916" s="525"/>
      <c r="P916" s="525"/>
      <c r="Q916" s="525"/>
    </row>
    <row r="917" ht="25.15" customHeight="true" x14ac:dyDescent="0.2">
      <c r="C917" s="525"/>
      <c r="D917" s="525"/>
      <c r="E917" s="525"/>
      <c r="F917" s="525"/>
      <c r="G917" s="525"/>
      <c r="H917" s="525"/>
      <c r="I917" s="525"/>
      <c r="J917" s="525"/>
      <c r="K917" s="525"/>
      <c r="L917" s="525"/>
      <c r="M917" s="525"/>
      <c r="N917" s="525"/>
      <c r="O917" s="525"/>
      <c r="P917" s="525"/>
      <c r="Q917" s="525"/>
    </row>
    <row r="918" ht="25.15" customHeight="true" x14ac:dyDescent="0.2">
      <c r="C918" s="525"/>
      <c r="D918" s="525"/>
      <c r="E918" s="525"/>
      <c r="F918" s="525"/>
      <c r="G918" s="525"/>
      <c r="H918" s="525"/>
      <c r="I918" s="525"/>
      <c r="J918" s="525"/>
      <c r="K918" s="525"/>
      <c r="L918" s="525"/>
      <c r="M918" s="525"/>
      <c r="N918" s="525"/>
      <c r="O918" s="525"/>
      <c r="P918" s="525"/>
      <c r="Q918" s="525"/>
    </row>
    <row r="919" ht="25.15" customHeight="true" x14ac:dyDescent="0.2">
      <c r="C919" s="525"/>
      <c r="D919" s="525"/>
      <c r="E919" s="525"/>
      <c r="F919" s="525"/>
      <c r="G919" s="525"/>
      <c r="H919" s="525"/>
      <c r="I919" s="525"/>
      <c r="J919" s="525"/>
      <c r="K919" s="525"/>
      <c r="L919" s="525"/>
      <c r="M919" s="525"/>
      <c r="N919" s="525"/>
      <c r="O919" s="525"/>
      <c r="P919" s="525"/>
      <c r="Q919" s="525"/>
    </row>
    <row r="920" ht="25.15" customHeight="true" x14ac:dyDescent="0.2">
      <c r="C920" s="525"/>
      <c r="D920" s="525"/>
      <c r="E920" s="525"/>
      <c r="F920" s="525"/>
      <c r="G920" s="525"/>
      <c r="H920" s="525"/>
      <c r="I920" s="525"/>
      <c r="J920" s="525"/>
      <c r="K920" s="525"/>
      <c r="L920" s="525"/>
      <c r="M920" s="525"/>
      <c r="N920" s="525"/>
      <c r="O920" s="525"/>
      <c r="P920" s="525"/>
      <c r="Q920" s="525"/>
    </row>
    <row r="921" ht="25.15" customHeight="true" x14ac:dyDescent="0.2">
      <c r="C921" s="525"/>
      <c r="D921" s="525"/>
      <c r="E921" s="525"/>
      <c r="F921" s="525"/>
      <c r="G921" s="525"/>
      <c r="H921" s="525"/>
      <c r="I921" s="525"/>
      <c r="J921" s="525"/>
      <c r="K921" s="525"/>
      <c r="L921" s="525"/>
      <c r="M921" s="525"/>
      <c r="N921" s="525"/>
      <c r="O921" s="525"/>
      <c r="P921" s="525"/>
      <c r="Q921" s="525"/>
    </row>
    <row r="922" ht="25.15" customHeight="true" x14ac:dyDescent="0.2">
      <c r="C922" s="525"/>
      <c r="D922" s="525"/>
      <c r="E922" s="525"/>
      <c r="F922" s="525"/>
      <c r="G922" s="525"/>
      <c r="H922" s="525"/>
      <c r="I922" s="525"/>
      <c r="J922" s="525"/>
      <c r="K922" s="525"/>
      <c r="L922" s="525"/>
      <c r="M922" s="525"/>
      <c r="N922" s="525"/>
      <c r="O922" s="525"/>
      <c r="P922" s="525"/>
      <c r="Q922" s="525"/>
    </row>
    <row r="923" ht="25.15" customHeight="true" x14ac:dyDescent="0.2">
      <c r="C923" s="525"/>
      <c r="D923" s="525"/>
      <c r="E923" s="525"/>
      <c r="F923" s="525"/>
      <c r="G923" s="525"/>
      <c r="H923" s="525"/>
      <c r="I923" s="525"/>
      <c r="J923" s="525"/>
      <c r="K923" s="525"/>
      <c r="L923" s="525"/>
      <c r="M923" s="525"/>
      <c r="N923" s="525"/>
      <c r="O923" s="525"/>
      <c r="P923" s="525"/>
      <c r="Q923" s="525"/>
    </row>
    <row r="924" ht="25.15" customHeight="true" x14ac:dyDescent="0.2">
      <c r="C924" s="525"/>
      <c r="D924" s="525"/>
      <c r="E924" s="525"/>
      <c r="F924" s="525"/>
      <c r="G924" s="525"/>
      <c r="H924" s="525"/>
      <c r="I924" s="525"/>
      <c r="J924" s="525"/>
      <c r="K924" s="525"/>
      <c r="L924" s="525"/>
      <c r="M924" s="525"/>
      <c r="N924" s="525"/>
      <c r="O924" s="525"/>
      <c r="P924" s="525"/>
      <c r="Q924" s="525"/>
    </row>
    <row r="925" ht="25.15" customHeight="true" x14ac:dyDescent="0.2">
      <c r="C925" s="525"/>
      <c r="D925" s="525"/>
      <c r="E925" s="525"/>
      <c r="F925" s="525"/>
      <c r="G925" s="525"/>
      <c r="H925" s="525"/>
      <c r="I925" s="525"/>
      <c r="J925" s="525"/>
      <c r="K925" s="525"/>
      <c r="L925" s="525"/>
      <c r="M925" s="525"/>
      <c r="N925" s="525"/>
      <c r="O925" s="525"/>
      <c r="P925" s="525"/>
      <c r="Q925" s="525"/>
    </row>
    <row r="926" ht="25.15" customHeight="true" x14ac:dyDescent="0.2">
      <c r="C926" s="525"/>
      <c r="D926" s="525"/>
      <c r="E926" s="525"/>
      <c r="F926" s="525"/>
      <c r="G926" s="525"/>
      <c r="H926" s="525"/>
      <c r="I926" s="525"/>
      <c r="J926" s="525"/>
      <c r="K926" s="525"/>
      <c r="L926" s="525"/>
      <c r="M926" s="525"/>
      <c r="N926" s="525"/>
      <c r="O926" s="525"/>
      <c r="P926" s="525"/>
      <c r="Q926" s="525"/>
    </row>
    <row r="927" ht="25.15" customHeight="true" x14ac:dyDescent="0.2">
      <c r="C927" s="525"/>
      <c r="D927" s="525"/>
      <c r="E927" s="525"/>
      <c r="F927" s="525"/>
      <c r="G927" s="525"/>
      <c r="H927" s="525"/>
      <c r="I927" s="525"/>
      <c r="J927" s="525"/>
      <c r="K927" s="525"/>
      <c r="L927" s="525"/>
      <c r="M927" s="525"/>
      <c r="N927" s="525"/>
      <c r="O927" s="525"/>
      <c r="P927" s="525"/>
      <c r="Q927" s="525"/>
    </row>
    <row r="928" ht="25.15" customHeight="true" x14ac:dyDescent="0.2">
      <c r="C928" s="525"/>
      <c r="D928" s="525"/>
      <c r="E928" s="525"/>
      <c r="F928" s="525"/>
      <c r="G928" s="525"/>
      <c r="H928" s="525"/>
      <c r="I928" s="525"/>
      <c r="J928" s="525"/>
      <c r="K928" s="525"/>
      <c r="L928" s="525"/>
      <c r="M928" s="525"/>
      <c r="N928" s="525"/>
      <c r="O928" s="525"/>
      <c r="P928" s="525"/>
      <c r="Q928" s="525"/>
    </row>
    <row r="929" ht="25.15" customHeight="true" x14ac:dyDescent="0.2">
      <c r="C929" s="525"/>
      <c r="D929" s="525"/>
      <c r="E929" s="525"/>
      <c r="F929" s="525"/>
      <c r="G929" s="525"/>
      <c r="H929" s="525"/>
      <c r="I929" s="525"/>
      <c r="J929" s="525"/>
      <c r="K929" s="525"/>
      <c r="L929" s="525"/>
      <c r="M929" s="525"/>
      <c r="N929" s="525"/>
      <c r="O929" s="525"/>
      <c r="P929" s="525"/>
      <c r="Q929" s="525"/>
    </row>
    <row r="930" ht="25.15" customHeight="true" x14ac:dyDescent="0.2">
      <c r="C930" s="525"/>
      <c r="D930" s="525"/>
      <c r="E930" s="525"/>
      <c r="F930" s="525"/>
      <c r="G930" s="525"/>
      <c r="H930" s="525"/>
      <c r="I930" s="525"/>
      <c r="J930" s="525"/>
      <c r="K930" s="525"/>
      <c r="L930" s="525"/>
      <c r="M930" s="525"/>
      <c r="N930" s="525"/>
      <c r="O930" s="525"/>
      <c r="P930" s="525"/>
      <c r="Q930" s="525"/>
    </row>
    <row r="931" ht="25.15" customHeight="true" x14ac:dyDescent="0.2">
      <c r="C931" s="525"/>
      <c r="D931" s="525"/>
      <c r="E931" s="525"/>
      <c r="F931" s="525"/>
      <c r="G931" s="525"/>
      <c r="H931" s="525"/>
      <c r="I931" s="525"/>
      <c r="J931" s="525"/>
      <c r="K931" s="525"/>
      <c r="L931" s="525"/>
      <c r="M931" s="525"/>
      <c r="N931" s="525"/>
      <c r="O931" s="525"/>
      <c r="P931" s="525"/>
      <c r="Q931" s="525"/>
    </row>
    <row r="932" ht="25.15" customHeight="true" x14ac:dyDescent="0.2">
      <c r="C932" s="525"/>
      <c r="D932" s="525"/>
      <c r="E932" s="525"/>
      <c r="F932" s="525"/>
      <c r="G932" s="525"/>
      <c r="H932" s="525"/>
      <c r="I932" s="525"/>
      <c r="J932" s="525"/>
      <c r="K932" s="525"/>
      <c r="L932" s="525"/>
      <c r="M932" s="525"/>
      <c r="N932" s="525"/>
      <c r="O932" s="525"/>
      <c r="P932" s="525"/>
      <c r="Q932" s="525"/>
    </row>
    <row r="933" ht="25.15" customHeight="true" x14ac:dyDescent="0.2">
      <c r="C933" s="525"/>
      <c r="D933" s="525"/>
      <c r="E933" s="525"/>
      <c r="F933" s="525"/>
      <c r="G933" s="525"/>
      <c r="H933" s="525"/>
      <c r="I933" s="525"/>
      <c r="J933" s="525"/>
      <c r="K933" s="525"/>
      <c r="L933" s="525"/>
      <c r="M933" s="525"/>
      <c r="N933" s="525"/>
      <c r="O933" s="525"/>
      <c r="P933" s="525"/>
      <c r="Q933" s="525"/>
    </row>
    <row r="934" ht="25.15" customHeight="true" x14ac:dyDescent="0.2">
      <c r="C934" s="525"/>
      <c r="D934" s="525"/>
      <c r="E934" s="525"/>
      <c r="F934" s="525"/>
      <c r="G934" s="525"/>
      <c r="H934" s="525"/>
      <c r="I934" s="525"/>
      <c r="J934" s="525"/>
      <c r="K934" s="525"/>
      <c r="L934" s="525"/>
      <c r="M934" s="525"/>
      <c r="N934" s="525"/>
      <c r="O934" s="525"/>
      <c r="P934" s="525"/>
      <c r="Q934" s="525"/>
    </row>
    <row r="935" ht="25.15" customHeight="true" x14ac:dyDescent="0.2">
      <c r="C935" s="525"/>
      <c r="D935" s="525"/>
      <c r="E935" s="525"/>
      <c r="F935" s="525"/>
      <c r="G935" s="525"/>
      <c r="H935" s="525"/>
      <c r="I935" s="525"/>
      <c r="J935" s="525"/>
      <c r="K935" s="525"/>
      <c r="L935" s="525"/>
      <c r="M935" s="525"/>
      <c r="N935" s="525"/>
      <c r="O935" s="525"/>
      <c r="P935" s="525"/>
      <c r="Q935" s="525"/>
    </row>
    <row r="936" ht="25.15" customHeight="true" x14ac:dyDescent="0.2">
      <c r="C936" s="525"/>
      <c r="D936" s="525"/>
      <c r="E936" s="525"/>
      <c r="F936" s="525"/>
      <c r="G936" s="525"/>
      <c r="H936" s="525"/>
      <c r="I936" s="525"/>
      <c r="J936" s="525"/>
      <c r="K936" s="525"/>
      <c r="L936" s="525"/>
      <c r="M936" s="525"/>
      <c r="N936" s="525"/>
      <c r="O936" s="525"/>
      <c r="P936" s="525"/>
      <c r="Q936" s="525"/>
    </row>
    <row r="937" ht="25.15" customHeight="true" x14ac:dyDescent="0.2">
      <c r="C937" s="525"/>
      <c r="D937" s="525"/>
      <c r="E937" s="525"/>
      <c r="F937" s="525"/>
      <c r="G937" s="525"/>
      <c r="H937" s="525"/>
      <c r="I937" s="525"/>
      <c r="J937" s="525"/>
      <c r="K937" s="525"/>
      <c r="L937" s="525"/>
      <c r="M937" s="525"/>
      <c r="N937" s="525"/>
      <c r="O937" s="525"/>
      <c r="P937" s="525"/>
      <c r="Q937" s="525"/>
    </row>
    <row r="938" ht="25.15" customHeight="true" x14ac:dyDescent="0.2">
      <c r="C938" s="525"/>
      <c r="D938" s="525"/>
      <c r="E938" s="525"/>
      <c r="F938" s="525"/>
      <c r="G938" s="525"/>
      <c r="H938" s="525"/>
      <c r="I938" s="525"/>
      <c r="J938" s="525"/>
      <c r="K938" s="525"/>
      <c r="L938" s="525"/>
      <c r="M938" s="525"/>
      <c r="N938" s="525"/>
      <c r="O938" s="525"/>
      <c r="P938" s="525"/>
      <c r="Q938" s="525"/>
    </row>
    <row r="939" ht="25.15" customHeight="true" x14ac:dyDescent="0.2">
      <c r="C939" s="525"/>
      <c r="D939" s="525"/>
      <c r="E939" s="525"/>
      <c r="F939" s="525"/>
      <c r="G939" s="525"/>
      <c r="H939" s="525"/>
      <c r="I939" s="525"/>
      <c r="J939" s="525"/>
      <c r="K939" s="525"/>
      <c r="L939" s="525"/>
      <c r="M939" s="525"/>
      <c r="N939" s="525"/>
      <c r="O939" s="525"/>
      <c r="P939" s="525"/>
      <c r="Q939" s="525"/>
    </row>
    <row r="940" ht="25.15" customHeight="true" x14ac:dyDescent="0.2">
      <c r="C940" s="525"/>
      <c r="D940" s="525"/>
      <c r="E940" s="525"/>
      <c r="F940" s="525"/>
      <c r="G940" s="525"/>
      <c r="H940" s="525"/>
      <c r="I940" s="525"/>
      <c r="J940" s="525"/>
      <c r="K940" s="525"/>
      <c r="L940" s="525"/>
      <c r="M940" s="525"/>
      <c r="N940" s="525"/>
      <c r="O940" s="525"/>
      <c r="P940" s="525"/>
      <c r="Q940" s="525"/>
    </row>
    <row r="941" ht="25.15" customHeight="true" x14ac:dyDescent="0.2">
      <c r="C941" s="525"/>
      <c r="D941" s="525"/>
      <c r="E941" s="525"/>
      <c r="F941" s="525"/>
      <c r="G941" s="525"/>
      <c r="H941" s="525"/>
      <c r="I941" s="525"/>
      <c r="J941" s="525"/>
      <c r="K941" s="525"/>
      <c r="L941" s="525"/>
      <c r="M941" s="525"/>
      <c r="N941" s="525"/>
      <c r="O941" s="525"/>
      <c r="P941" s="525"/>
      <c r="Q941" s="525"/>
    </row>
    <row r="942" ht="25.15" customHeight="true" x14ac:dyDescent="0.2">
      <c r="C942" s="525"/>
      <c r="D942" s="525"/>
      <c r="E942" s="525"/>
      <c r="F942" s="525"/>
      <c r="G942" s="525"/>
      <c r="H942" s="525"/>
      <c r="I942" s="525"/>
      <c r="J942" s="525"/>
      <c r="K942" s="525"/>
      <c r="L942" s="525"/>
      <c r="M942" s="525"/>
      <c r="N942" s="525"/>
      <c r="O942" s="525"/>
      <c r="P942" s="525"/>
      <c r="Q942" s="525"/>
    </row>
    <row r="943" ht="25.15" customHeight="true" x14ac:dyDescent="0.2">
      <c r="C943" s="525"/>
      <c r="D943" s="525"/>
      <c r="E943" s="525"/>
      <c r="F943" s="525"/>
      <c r="G943" s="525"/>
      <c r="H943" s="525"/>
      <c r="I943" s="525"/>
      <c r="J943" s="525"/>
      <c r="K943" s="525"/>
      <c r="L943" s="525"/>
      <c r="M943" s="525"/>
      <c r="N943" s="525"/>
      <c r="O943" s="525"/>
      <c r="P943" s="525"/>
      <c r="Q943" s="525"/>
    </row>
    <row r="944" ht="25.15" customHeight="true" x14ac:dyDescent="0.2">
      <c r="C944" s="525"/>
      <c r="D944" s="525"/>
      <c r="E944" s="525"/>
      <c r="F944" s="525"/>
      <c r="G944" s="525"/>
      <c r="H944" s="525"/>
      <c r="I944" s="525"/>
      <c r="J944" s="525"/>
      <c r="K944" s="525"/>
      <c r="L944" s="525"/>
      <c r="M944" s="525"/>
      <c r="N944" s="525"/>
      <c r="O944" s="525"/>
      <c r="P944" s="525"/>
      <c r="Q944" s="525"/>
    </row>
    <row r="945" ht="25.15" customHeight="true" x14ac:dyDescent="0.2">
      <c r="C945" s="525"/>
      <c r="D945" s="525"/>
      <c r="E945" s="525"/>
      <c r="F945" s="525"/>
      <c r="G945" s="525"/>
      <c r="H945" s="525"/>
      <c r="I945" s="525"/>
      <c r="J945" s="525"/>
      <c r="K945" s="525"/>
      <c r="L945" s="525"/>
      <c r="M945" s="525"/>
      <c r="N945" s="525"/>
      <c r="O945" s="525"/>
      <c r="P945" s="525"/>
      <c r="Q945" s="525"/>
    </row>
    <row r="946" ht="25.15" customHeight="true" x14ac:dyDescent="0.2">
      <c r="C946" s="525"/>
      <c r="D946" s="525"/>
      <c r="E946" s="525"/>
      <c r="F946" s="525"/>
      <c r="G946" s="525"/>
      <c r="H946" s="525"/>
      <c r="I946" s="525"/>
      <c r="J946" s="525"/>
      <c r="K946" s="525"/>
      <c r="L946" s="525"/>
      <c r="M946" s="525"/>
      <c r="N946" s="525"/>
      <c r="O946" s="525"/>
      <c r="P946" s="525"/>
      <c r="Q946" s="525"/>
    </row>
    <row r="947" ht="25.15" customHeight="true" x14ac:dyDescent="0.2">
      <c r="C947" s="525"/>
      <c r="D947" s="525"/>
      <c r="E947" s="525"/>
      <c r="F947" s="525"/>
      <c r="G947" s="525"/>
      <c r="H947" s="525"/>
      <c r="I947" s="525"/>
      <c r="J947" s="525"/>
      <c r="K947" s="525"/>
      <c r="L947" s="525"/>
      <c r="M947" s="525"/>
      <c r="N947" s="525"/>
      <c r="O947" s="525"/>
      <c r="P947" s="525"/>
      <c r="Q947" s="525"/>
    </row>
    <row r="948" ht="25.15" customHeight="true" x14ac:dyDescent="0.2">
      <c r="C948" s="525"/>
      <c r="D948" s="525"/>
      <c r="E948" s="525"/>
      <c r="F948" s="525"/>
      <c r="G948" s="525"/>
      <c r="H948" s="525"/>
      <c r="I948" s="525"/>
      <c r="J948" s="525"/>
      <c r="K948" s="525"/>
      <c r="L948" s="525"/>
      <c r="M948" s="525"/>
      <c r="N948" s="525"/>
      <c r="O948" s="525"/>
      <c r="P948" s="525"/>
      <c r="Q948" s="525"/>
    </row>
    <row r="949" ht="25.15" customHeight="true" x14ac:dyDescent="0.2">
      <c r="C949" s="525"/>
      <c r="D949" s="525"/>
      <c r="E949" s="525"/>
      <c r="F949" s="525"/>
      <c r="G949" s="525"/>
      <c r="H949" s="525"/>
      <c r="I949" s="525"/>
      <c r="J949" s="525"/>
      <c r="K949" s="525"/>
      <c r="L949" s="525"/>
      <c r="M949" s="525"/>
      <c r="N949" s="525"/>
      <c r="O949" s="525"/>
      <c r="P949" s="525"/>
      <c r="Q949" s="525"/>
    </row>
    <row r="950" ht="25.15" customHeight="true" x14ac:dyDescent="0.2">
      <c r="C950" s="525"/>
      <c r="D950" s="525"/>
      <c r="E950" s="525"/>
      <c r="F950" s="525"/>
      <c r="G950" s="525"/>
      <c r="H950" s="525"/>
      <c r="I950" s="525"/>
      <c r="J950" s="525"/>
      <c r="K950" s="525"/>
      <c r="L950" s="525"/>
      <c r="M950" s="525"/>
      <c r="N950" s="525"/>
      <c r="O950" s="525"/>
      <c r="P950" s="525"/>
      <c r="Q950" s="525"/>
    </row>
    <row r="951" ht="25.15" customHeight="true" x14ac:dyDescent="0.2">
      <c r="C951" s="525"/>
      <c r="D951" s="525"/>
      <c r="E951" s="525"/>
      <c r="F951" s="525"/>
      <c r="G951" s="525"/>
      <c r="H951" s="525"/>
      <c r="I951" s="525"/>
      <c r="J951" s="525"/>
      <c r="K951" s="525"/>
      <c r="L951" s="525"/>
      <c r="M951" s="525"/>
      <c r="N951" s="525"/>
      <c r="O951" s="525"/>
      <c r="P951" s="525"/>
      <c r="Q951" s="525"/>
    </row>
    <row r="952" ht="25.15" customHeight="true" x14ac:dyDescent="0.2">
      <c r="C952" s="525"/>
      <c r="D952" s="525"/>
      <c r="E952" s="525"/>
      <c r="F952" s="525"/>
      <c r="G952" s="525"/>
      <c r="H952" s="525"/>
      <c r="I952" s="525"/>
      <c r="J952" s="525"/>
      <c r="K952" s="525"/>
      <c r="L952" s="525"/>
      <c r="M952" s="525"/>
      <c r="N952" s="525"/>
      <c r="O952" s="525"/>
      <c r="P952" s="525"/>
      <c r="Q952" s="525"/>
    </row>
    <row r="953" ht="25.15" customHeight="true" x14ac:dyDescent="0.2">
      <c r="C953" s="525"/>
      <c r="D953" s="525"/>
      <c r="E953" s="525"/>
      <c r="F953" s="525"/>
      <c r="G953" s="525"/>
      <c r="H953" s="525"/>
      <c r="I953" s="525"/>
      <c r="J953" s="525"/>
      <c r="K953" s="525"/>
      <c r="L953" s="525"/>
      <c r="M953" s="525"/>
      <c r="N953" s="525"/>
      <c r="O953" s="525"/>
      <c r="P953" s="525"/>
      <c r="Q953" s="525"/>
    </row>
    <row r="954" ht="25.15" customHeight="true" x14ac:dyDescent="0.2">
      <c r="C954" s="525"/>
      <c r="D954" s="525"/>
      <c r="E954" s="525"/>
      <c r="F954" s="525"/>
      <c r="G954" s="525"/>
      <c r="H954" s="525"/>
      <c r="I954" s="525"/>
      <c r="J954" s="525"/>
      <c r="K954" s="525"/>
      <c r="L954" s="525"/>
      <c r="M954" s="525"/>
      <c r="N954" s="525"/>
      <c r="O954" s="525"/>
      <c r="P954" s="525"/>
      <c r="Q954" s="525"/>
    </row>
    <row r="955" ht="25.15" customHeight="true" x14ac:dyDescent="0.2">
      <c r="C955" s="525"/>
      <c r="D955" s="525"/>
      <c r="E955" s="525"/>
      <c r="F955" s="525"/>
      <c r="G955" s="525"/>
      <c r="H955" s="525"/>
      <c r="I955" s="525"/>
      <c r="J955" s="525"/>
      <c r="K955" s="525"/>
      <c r="L955" s="525"/>
      <c r="M955" s="525"/>
      <c r="N955" s="525"/>
      <c r="O955" s="525"/>
      <c r="P955" s="525"/>
      <c r="Q955" s="525"/>
    </row>
    <row r="956" ht="25.15" customHeight="true" x14ac:dyDescent="0.2">
      <c r="C956" s="525"/>
      <c r="D956" s="525"/>
      <c r="E956" s="525"/>
      <c r="F956" s="525"/>
      <c r="G956" s="525"/>
      <c r="H956" s="525"/>
      <c r="I956" s="525"/>
      <c r="J956" s="525"/>
      <c r="K956" s="525"/>
      <c r="L956" s="525"/>
      <c r="M956" s="525"/>
      <c r="N956" s="525"/>
      <c r="O956" s="525"/>
      <c r="P956" s="525"/>
      <c r="Q956" s="525"/>
    </row>
    <row r="957" ht="25.15" customHeight="true" x14ac:dyDescent="0.2">
      <c r="C957" s="525"/>
      <c r="D957" s="525"/>
      <c r="E957" s="525"/>
      <c r="F957" s="525"/>
      <c r="G957" s="525"/>
      <c r="H957" s="525"/>
      <c r="I957" s="525"/>
      <c r="J957" s="525"/>
      <c r="K957" s="525"/>
      <c r="L957" s="525"/>
      <c r="M957" s="525"/>
      <c r="N957" s="525"/>
      <c r="O957" s="525"/>
      <c r="P957" s="525"/>
      <c r="Q957" s="525"/>
    </row>
    <row r="958" ht="25.15" customHeight="true" x14ac:dyDescent="0.2">
      <c r="C958" s="525"/>
      <c r="D958" s="525"/>
      <c r="E958" s="525"/>
      <c r="F958" s="525"/>
      <c r="G958" s="525"/>
      <c r="H958" s="525"/>
      <c r="I958" s="525"/>
      <c r="J958" s="525"/>
      <c r="K958" s="525"/>
      <c r="L958" s="525"/>
      <c r="M958" s="525"/>
      <c r="N958" s="525"/>
      <c r="O958" s="525"/>
      <c r="P958" s="525"/>
      <c r="Q958" s="525"/>
    </row>
    <row r="959" ht="25.15" customHeight="true" x14ac:dyDescent="0.2">
      <c r="C959" s="525"/>
      <c r="D959" s="525"/>
      <c r="E959" s="525"/>
      <c r="F959" s="525"/>
      <c r="G959" s="525"/>
      <c r="H959" s="525"/>
      <c r="I959" s="525"/>
      <c r="J959" s="525"/>
      <c r="K959" s="525"/>
      <c r="L959" s="525"/>
      <c r="M959" s="525"/>
      <c r="N959" s="525"/>
      <c r="O959" s="525"/>
      <c r="P959" s="525"/>
      <c r="Q959" s="525"/>
    </row>
    <row r="960" ht="25.15" customHeight="true" x14ac:dyDescent="0.2">
      <c r="C960" s="525"/>
      <c r="D960" s="525"/>
      <c r="E960" s="525"/>
      <c r="F960" s="525"/>
      <c r="G960" s="525"/>
      <c r="H960" s="525"/>
      <c r="I960" s="525"/>
      <c r="J960" s="525"/>
      <c r="K960" s="525"/>
      <c r="L960" s="525"/>
      <c r="M960" s="525"/>
      <c r="N960" s="525"/>
      <c r="O960" s="525"/>
      <c r="P960" s="525"/>
      <c r="Q960" s="525"/>
    </row>
    <row r="961" ht="25.15" customHeight="true" x14ac:dyDescent="0.2">
      <c r="C961" s="525"/>
      <c r="D961" s="525"/>
      <c r="E961" s="525"/>
      <c r="F961" s="525"/>
      <c r="G961" s="525"/>
      <c r="H961" s="525"/>
      <c r="I961" s="525"/>
      <c r="J961" s="525"/>
      <c r="K961" s="525"/>
      <c r="L961" s="525"/>
      <c r="M961" s="525"/>
      <c r="N961" s="525"/>
      <c r="O961" s="525"/>
      <c r="P961" s="525"/>
      <c r="Q961" s="525"/>
    </row>
    <row r="962" ht="25.15" customHeight="true" x14ac:dyDescent="0.2">
      <c r="C962" s="525"/>
      <c r="D962" s="525"/>
      <c r="E962" s="525"/>
      <c r="F962" s="525"/>
      <c r="G962" s="525"/>
      <c r="H962" s="525"/>
      <c r="I962" s="525"/>
      <c r="J962" s="525"/>
      <c r="K962" s="525"/>
      <c r="L962" s="525"/>
      <c r="M962" s="525"/>
      <c r="N962" s="525"/>
      <c r="O962" s="525"/>
      <c r="P962" s="525"/>
      <c r="Q962" s="525"/>
    </row>
    <row r="963" ht="25.15" customHeight="true" x14ac:dyDescent="0.2">
      <c r="C963" s="525"/>
      <c r="D963" s="525"/>
      <c r="E963" s="525"/>
      <c r="F963" s="525"/>
      <c r="G963" s="525"/>
      <c r="H963" s="525"/>
      <c r="I963" s="525"/>
      <c r="J963" s="525"/>
      <c r="K963" s="525"/>
      <c r="L963" s="525"/>
      <c r="M963" s="525"/>
      <c r="N963" s="525"/>
      <c r="O963" s="525"/>
      <c r="P963" s="525"/>
      <c r="Q963" s="525"/>
    </row>
    <row r="964" ht="25.15" customHeight="true" x14ac:dyDescent="0.2">
      <c r="C964" s="525"/>
      <c r="D964" s="525"/>
      <c r="E964" s="525"/>
      <c r="F964" s="525"/>
      <c r="G964" s="525"/>
      <c r="H964" s="525"/>
      <c r="I964" s="525"/>
      <c r="J964" s="525"/>
      <c r="K964" s="525"/>
      <c r="L964" s="525"/>
      <c r="M964" s="525"/>
      <c r="N964" s="525"/>
      <c r="O964" s="525"/>
      <c r="P964" s="525"/>
      <c r="Q964" s="525"/>
    </row>
    <row r="965" ht="25.15" customHeight="true" x14ac:dyDescent="0.2">
      <c r="C965" s="525"/>
      <c r="D965" s="525"/>
      <c r="E965" s="525"/>
      <c r="F965" s="525"/>
      <c r="G965" s="525"/>
      <c r="H965" s="525"/>
      <c r="I965" s="525"/>
      <c r="J965" s="525"/>
      <c r="K965" s="525"/>
      <c r="L965" s="525"/>
      <c r="M965" s="525"/>
      <c r="N965" s="525"/>
      <c r="O965" s="525"/>
      <c r="P965" s="525"/>
      <c r="Q965" s="525"/>
    </row>
    <row r="966" ht="25.15" customHeight="true" x14ac:dyDescent="0.2">
      <c r="C966" s="525"/>
      <c r="D966" s="525"/>
      <c r="E966" s="525"/>
      <c r="F966" s="525"/>
      <c r="G966" s="525"/>
      <c r="H966" s="525"/>
      <c r="I966" s="525"/>
      <c r="J966" s="525"/>
      <c r="K966" s="525"/>
      <c r="L966" s="525"/>
      <c r="M966" s="525"/>
      <c r="N966" s="525"/>
      <c r="O966" s="525"/>
      <c r="P966" s="525"/>
      <c r="Q966" s="525"/>
    </row>
    <row r="967" ht="25.15" customHeight="true" x14ac:dyDescent="0.2">
      <c r="C967" s="525"/>
      <c r="D967" s="525"/>
      <c r="E967" s="525"/>
      <c r="F967" s="525"/>
      <c r="G967" s="525"/>
      <c r="H967" s="525"/>
      <c r="I967" s="525"/>
      <c r="J967" s="525"/>
      <c r="K967" s="525"/>
      <c r="L967" s="525"/>
      <c r="M967" s="525"/>
      <c r="N967" s="525"/>
      <c r="O967" s="525"/>
      <c r="P967" s="525"/>
      <c r="Q967" s="525"/>
    </row>
    <row r="968" ht="25.15" customHeight="true" x14ac:dyDescent="0.2">
      <c r="C968" s="525"/>
      <c r="D968" s="525"/>
      <c r="E968" s="525"/>
      <c r="F968" s="525"/>
      <c r="G968" s="525"/>
      <c r="H968" s="525"/>
      <c r="I968" s="525"/>
      <c r="J968" s="525"/>
      <c r="K968" s="525"/>
      <c r="L968" s="525"/>
      <c r="M968" s="525"/>
      <c r="N968" s="525"/>
      <c r="O968" s="525"/>
      <c r="P968" s="525"/>
      <c r="Q968" s="525"/>
    </row>
    <row r="969" ht="25.15" customHeight="true" x14ac:dyDescent="0.2">
      <c r="C969" s="525"/>
      <c r="D969" s="525"/>
      <c r="E969" s="525"/>
      <c r="F969" s="525"/>
      <c r="G969" s="525"/>
      <c r="H969" s="525"/>
      <c r="I969" s="525"/>
      <c r="J969" s="525"/>
      <c r="K969" s="525"/>
      <c r="L969" s="525"/>
      <c r="M969" s="525"/>
      <c r="N969" s="525"/>
      <c r="O969" s="525"/>
      <c r="P969" s="525"/>
      <c r="Q969" s="525"/>
    </row>
    <row r="970" ht="25.15" customHeight="true" x14ac:dyDescent="0.2">
      <c r="C970" s="525"/>
      <c r="D970" s="525"/>
      <c r="E970" s="525"/>
      <c r="F970" s="525"/>
      <c r="G970" s="525"/>
      <c r="H970" s="525"/>
      <c r="I970" s="525"/>
      <c r="J970" s="525"/>
      <c r="K970" s="525"/>
      <c r="L970" s="525"/>
      <c r="M970" s="525"/>
      <c r="N970" s="525"/>
      <c r="O970" s="525"/>
      <c r="P970" s="525"/>
      <c r="Q970" s="525"/>
    </row>
    <row r="971" ht="25.15" customHeight="true" x14ac:dyDescent="0.2">
      <c r="C971" s="525"/>
      <c r="D971" s="525"/>
      <c r="E971" s="525"/>
      <c r="F971" s="525"/>
      <c r="G971" s="525"/>
      <c r="H971" s="525"/>
      <c r="I971" s="525"/>
      <c r="J971" s="525"/>
      <c r="K971" s="525"/>
      <c r="L971" s="525"/>
      <c r="M971" s="525"/>
      <c r="N971" s="525"/>
      <c r="O971" s="525"/>
      <c r="P971" s="525"/>
      <c r="Q971" s="525"/>
    </row>
    <row r="972" ht="25.15" customHeight="true" x14ac:dyDescent="0.2">
      <c r="C972" s="525"/>
      <c r="D972" s="525"/>
      <c r="E972" s="525"/>
      <c r="F972" s="525"/>
      <c r="G972" s="525"/>
      <c r="H972" s="525"/>
      <c r="I972" s="525"/>
      <c r="J972" s="525"/>
      <c r="K972" s="525"/>
      <c r="L972" s="525"/>
      <c r="M972" s="525"/>
      <c r="N972" s="525"/>
      <c r="O972" s="525"/>
      <c r="P972" s="525"/>
      <c r="Q972" s="525"/>
    </row>
    <row r="973" ht="25.15" customHeight="true" x14ac:dyDescent="0.2">
      <c r="C973" s="525"/>
      <c r="D973" s="525"/>
      <c r="E973" s="525"/>
      <c r="F973" s="525"/>
      <c r="G973" s="525"/>
      <c r="H973" s="525"/>
      <c r="I973" s="525"/>
      <c r="J973" s="525"/>
      <c r="K973" s="525"/>
      <c r="L973" s="525"/>
      <c r="M973" s="525"/>
      <c r="N973" s="525"/>
      <c r="O973" s="525"/>
      <c r="P973" s="525"/>
      <c r="Q973" s="525"/>
    </row>
    <row r="974" ht="25.15" customHeight="true" x14ac:dyDescent="0.2">
      <c r="C974" s="525"/>
      <c r="D974" s="525"/>
      <c r="E974" s="525"/>
      <c r="F974" s="525"/>
      <c r="G974" s="525"/>
      <c r="H974" s="525"/>
      <c r="I974" s="525"/>
      <c r="J974" s="525"/>
      <c r="K974" s="525"/>
      <c r="L974" s="525"/>
      <c r="M974" s="525"/>
      <c r="N974" s="525"/>
      <c r="O974" s="525"/>
      <c r="P974" s="525"/>
      <c r="Q974" s="525"/>
    </row>
    <row r="975" ht="25.15" customHeight="true" x14ac:dyDescent="0.2">
      <c r="C975" s="525"/>
      <c r="D975" s="525"/>
      <c r="E975" s="525"/>
      <c r="F975" s="525"/>
      <c r="G975" s="525"/>
      <c r="H975" s="525"/>
      <c r="I975" s="525"/>
      <c r="J975" s="525"/>
      <c r="K975" s="525"/>
      <c r="L975" s="525"/>
      <c r="M975" s="525"/>
      <c r="N975" s="525"/>
      <c r="O975" s="525"/>
      <c r="P975" s="525"/>
      <c r="Q975" s="525"/>
    </row>
    <row r="976" ht="25.15" customHeight="true" x14ac:dyDescent="0.2">
      <c r="C976" s="525"/>
      <c r="D976" s="525"/>
      <c r="E976" s="525"/>
      <c r="F976" s="525"/>
      <c r="G976" s="525"/>
      <c r="H976" s="525"/>
      <c r="I976" s="525"/>
      <c r="J976" s="525"/>
      <c r="K976" s="525"/>
      <c r="L976" s="525"/>
      <c r="M976" s="525"/>
      <c r="N976" s="525"/>
      <c r="O976" s="525"/>
      <c r="P976" s="525"/>
      <c r="Q976" s="525"/>
    </row>
    <row r="977" ht="25.15" customHeight="true" x14ac:dyDescent="0.2">
      <c r="C977" s="525"/>
      <c r="D977" s="525"/>
      <c r="E977" s="525"/>
      <c r="F977" s="525"/>
      <c r="G977" s="525"/>
      <c r="H977" s="525"/>
      <c r="I977" s="525"/>
      <c r="J977" s="525"/>
      <c r="K977" s="525"/>
      <c r="L977" s="525"/>
      <c r="M977" s="525"/>
      <c r="N977" s="525"/>
      <c r="O977" s="525"/>
      <c r="P977" s="525"/>
      <c r="Q977" s="525"/>
    </row>
    <row r="978" ht="25.15" customHeight="true" x14ac:dyDescent="0.2">
      <c r="C978" s="525"/>
      <c r="D978" s="525"/>
      <c r="E978" s="525"/>
      <c r="F978" s="525"/>
      <c r="G978" s="525"/>
      <c r="H978" s="525"/>
      <c r="I978" s="525"/>
      <c r="J978" s="525"/>
      <c r="K978" s="525"/>
      <c r="L978" s="525"/>
      <c r="M978" s="525"/>
      <c r="N978" s="525"/>
      <c r="O978" s="525"/>
      <c r="P978" s="525"/>
      <c r="Q978" s="525"/>
    </row>
    <row r="979" ht="25.15" customHeight="true" x14ac:dyDescent="0.2">
      <c r="C979" s="525"/>
      <c r="D979" s="525"/>
      <c r="E979" s="525"/>
      <c r="F979" s="525"/>
      <c r="G979" s="525"/>
      <c r="H979" s="525"/>
      <c r="I979" s="525"/>
      <c r="J979" s="525"/>
      <c r="K979" s="525"/>
      <c r="L979" s="525"/>
      <c r="M979" s="525"/>
      <c r="N979" s="525"/>
      <c r="O979" s="525"/>
      <c r="P979" s="525"/>
      <c r="Q979" s="525"/>
    </row>
    <row r="980" ht="25.15" customHeight="true" x14ac:dyDescent="0.2">
      <c r="C980" s="525"/>
      <c r="D980" s="525"/>
      <c r="E980" s="525"/>
      <c r="F980" s="525"/>
      <c r="G980" s="525"/>
      <c r="H980" s="525"/>
      <c r="I980" s="525"/>
      <c r="J980" s="525"/>
      <c r="K980" s="525"/>
      <c r="L980" s="525"/>
      <c r="M980" s="525"/>
      <c r="N980" s="525"/>
      <c r="O980" s="525"/>
      <c r="P980" s="525"/>
      <c r="Q980" s="525"/>
    </row>
    <row r="981" ht="25.15" customHeight="true" x14ac:dyDescent="0.2">
      <c r="C981" s="525"/>
      <c r="D981" s="525"/>
      <c r="E981" s="525"/>
      <c r="F981" s="525"/>
      <c r="G981" s="525"/>
      <c r="H981" s="525"/>
      <c r="I981" s="525"/>
      <c r="J981" s="525"/>
      <c r="K981" s="525"/>
      <c r="L981" s="525"/>
      <c r="M981" s="525"/>
      <c r="N981" s="525"/>
      <c r="O981" s="525"/>
      <c r="P981" s="525"/>
      <c r="Q981" s="525"/>
    </row>
    <row r="982" ht="25.15" customHeight="true" x14ac:dyDescent="0.2">
      <c r="C982" s="525"/>
      <c r="D982" s="525"/>
      <c r="E982" s="525"/>
      <c r="F982" s="525"/>
      <c r="G982" s="525"/>
      <c r="H982" s="525"/>
      <c r="I982" s="525"/>
      <c r="J982" s="525"/>
      <c r="K982" s="525"/>
      <c r="L982" s="525"/>
      <c r="M982" s="525"/>
      <c r="N982" s="525"/>
      <c r="O982" s="525"/>
      <c r="P982" s="525"/>
      <c r="Q982" s="525"/>
    </row>
    <row r="983" ht="25.15" customHeight="true" x14ac:dyDescent="0.2">
      <c r="C983" s="525"/>
      <c r="D983" s="525"/>
      <c r="E983" s="525"/>
      <c r="F983" s="525"/>
      <c r="G983" s="525"/>
      <c r="H983" s="525"/>
      <c r="I983" s="525"/>
      <c r="J983" s="525"/>
      <c r="K983" s="525"/>
      <c r="L983" s="525"/>
      <c r="M983" s="525"/>
      <c r="N983" s="525"/>
      <c r="O983" s="525"/>
      <c r="P983" s="525"/>
      <c r="Q983" s="525"/>
    </row>
    <row r="984" ht="25.15" customHeight="true" x14ac:dyDescent="0.2">
      <c r="C984" s="525"/>
      <c r="D984" s="525"/>
      <c r="E984" s="525"/>
      <c r="F984" s="525"/>
      <c r="G984" s="525"/>
      <c r="H984" s="525"/>
      <c r="I984" s="525"/>
      <c r="J984" s="525"/>
      <c r="K984" s="525"/>
      <c r="L984" s="525"/>
      <c r="M984" s="525"/>
      <c r="N984" s="525"/>
      <c r="O984" s="525"/>
      <c r="P984" s="525"/>
      <c r="Q984" s="525"/>
    </row>
    <row r="985" ht="25.15" customHeight="true" x14ac:dyDescent="0.2">
      <c r="C985" s="525"/>
      <c r="D985" s="525"/>
      <c r="E985" s="525"/>
      <c r="F985" s="525"/>
      <c r="G985" s="525"/>
      <c r="H985" s="525"/>
      <c r="I985" s="525"/>
      <c r="J985" s="525"/>
      <c r="K985" s="525"/>
      <c r="L985" s="525"/>
      <c r="M985" s="525"/>
      <c r="N985" s="525"/>
      <c r="O985" s="525"/>
      <c r="P985" s="525"/>
      <c r="Q985" s="525"/>
    </row>
    <row r="986" ht="25.15" customHeight="true" x14ac:dyDescent="0.2">
      <c r="C986" s="525"/>
      <c r="D986" s="525"/>
      <c r="E986" s="525"/>
      <c r="F986" s="525"/>
      <c r="G986" s="525"/>
      <c r="H986" s="525"/>
      <c r="I986" s="525"/>
      <c r="J986" s="525"/>
      <c r="K986" s="525"/>
      <c r="L986" s="525"/>
      <c r="M986" s="525"/>
      <c r="N986" s="525"/>
      <c r="O986" s="525"/>
      <c r="P986" s="525"/>
      <c r="Q986" s="525"/>
    </row>
    <row r="987" ht="25.15" customHeight="true" x14ac:dyDescent="0.2">
      <c r="C987" s="525"/>
      <c r="D987" s="525"/>
      <c r="E987" s="525"/>
      <c r="F987" s="525"/>
      <c r="G987" s="525"/>
      <c r="H987" s="525"/>
      <c r="I987" s="525"/>
      <c r="J987" s="525"/>
      <c r="K987" s="525"/>
      <c r="L987" s="525"/>
      <c r="M987" s="525"/>
      <c r="N987" s="525"/>
      <c r="O987" s="525"/>
      <c r="P987" s="525"/>
      <c r="Q987" s="525"/>
    </row>
    <row r="988" ht="25.15" customHeight="true" x14ac:dyDescent="0.2">
      <c r="C988" s="525"/>
      <c r="D988" s="525"/>
      <c r="E988" s="525"/>
      <c r="F988" s="525"/>
      <c r="G988" s="525"/>
      <c r="H988" s="525"/>
      <c r="I988" s="525"/>
      <c r="J988" s="525"/>
      <c r="K988" s="525"/>
      <c r="L988" s="525"/>
      <c r="M988" s="525"/>
      <c r="N988" s="525"/>
      <c r="O988" s="525"/>
      <c r="P988" s="525"/>
      <c r="Q988" s="525"/>
    </row>
    <row r="989" ht="25.15" customHeight="true" x14ac:dyDescent="0.2">
      <c r="C989" s="525"/>
      <c r="D989" s="525"/>
      <c r="E989" s="525"/>
      <c r="F989" s="525"/>
      <c r="G989" s="525"/>
      <c r="H989" s="525"/>
      <c r="I989" s="525"/>
      <c r="J989" s="525"/>
      <c r="K989" s="525"/>
      <c r="L989" s="525"/>
      <c r="M989" s="525"/>
      <c r="N989" s="525"/>
      <c r="O989" s="525"/>
      <c r="P989" s="525"/>
      <c r="Q989" s="525"/>
    </row>
    <row r="990" ht="25.15" customHeight="true" x14ac:dyDescent="0.2">
      <c r="C990" s="525"/>
      <c r="D990" s="525"/>
      <c r="E990" s="525"/>
      <c r="F990" s="525"/>
      <c r="G990" s="525"/>
      <c r="H990" s="525"/>
      <c r="I990" s="525"/>
      <c r="J990" s="525"/>
      <c r="K990" s="525"/>
      <c r="L990" s="525"/>
      <c r="M990" s="525"/>
      <c r="N990" s="525"/>
      <c r="O990" s="525"/>
      <c r="P990" s="525"/>
      <c r="Q990" s="525"/>
    </row>
    <row r="991" ht="25.15" customHeight="true" x14ac:dyDescent="0.2">
      <c r="C991" s="525"/>
      <c r="D991" s="525"/>
      <c r="E991" s="525"/>
      <c r="F991" s="525"/>
      <c r="G991" s="525"/>
      <c r="H991" s="525"/>
      <c r="I991" s="525"/>
      <c r="J991" s="525"/>
      <c r="K991" s="525"/>
      <c r="L991" s="525"/>
      <c r="M991" s="525"/>
      <c r="N991" s="525"/>
      <c r="O991" s="525"/>
      <c r="P991" s="525"/>
      <c r="Q991" s="525"/>
    </row>
    <row r="992" ht="25.15" customHeight="true" x14ac:dyDescent="0.2">
      <c r="C992" s="525"/>
      <c r="D992" s="525"/>
      <c r="E992" s="525"/>
      <c r="F992" s="525"/>
      <c r="G992" s="525"/>
      <c r="H992" s="525"/>
      <c r="I992" s="525"/>
      <c r="J992" s="525"/>
      <c r="K992" s="525"/>
      <c r="L992" s="525"/>
      <c r="M992" s="525"/>
      <c r="N992" s="525"/>
      <c r="O992" s="525"/>
      <c r="P992" s="525"/>
      <c r="Q992" s="525"/>
    </row>
    <row r="993" ht="25.15" customHeight="true" x14ac:dyDescent="0.2">
      <c r="C993" s="525"/>
      <c r="D993" s="525"/>
      <c r="E993" s="525"/>
      <c r="F993" s="525"/>
      <c r="G993" s="525"/>
      <c r="H993" s="525"/>
      <c r="I993" s="525"/>
      <c r="J993" s="525"/>
      <c r="K993" s="525"/>
      <c r="L993" s="525"/>
      <c r="M993" s="525"/>
      <c r="N993" s="525"/>
      <c r="O993" s="525"/>
      <c r="P993" s="525"/>
      <c r="Q993" s="525"/>
    </row>
    <row r="994" ht="25.15" customHeight="true" x14ac:dyDescent="0.2">
      <c r="C994" s="525"/>
      <c r="D994" s="525"/>
      <c r="E994" s="525"/>
      <c r="F994" s="525"/>
      <c r="G994" s="525"/>
      <c r="H994" s="525"/>
      <c r="I994" s="525"/>
      <c r="J994" s="525"/>
      <c r="K994" s="525"/>
      <c r="L994" s="525"/>
      <c r="M994" s="525"/>
      <c r="N994" s="525"/>
      <c r="O994" s="525"/>
      <c r="P994" s="525"/>
      <c r="Q994" s="525"/>
    </row>
    <row r="995" ht="25.15" customHeight="true" x14ac:dyDescent="0.2">
      <c r="C995" s="525"/>
      <c r="D995" s="525"/>
      <c r="E995" s="525"/>
      <c r="F995" s="525"/>
      <c r="G995" s="525"/>
      <c r="H995" s="525"/>
      <c r="I995" s="525"/>
      <c r="J995" s="525"/>
      <c r="K995" s="525"/>
      <c r="L995" s="525"/>
      <c r="M995" s="525"/>
      <c r="N995" s="525"/>
      <c r="O995" s="525"/>
      <c r="P995" s="525"/>
      <c r="Q995" s="525"/>
    </row>
    <row r="996" ht="25.15" customHeight="true" x14ac:dyDescent="0.2">
      <c r="C996" s="525"/>
      <c r="D996" s="525"/>
      <c r="E996" s="525"/>
      <c r="F996" s="525"/>
      <c r="G996" s="525"/>
      <c r="H996" s="525"/>
      <c r="I996" s="525"/>
      <c r="J996" s="525"/>
      <c r="K996" s="525"/>
      <c r="L996" s="525"/>
      <c r="M996" s="525"/>
      <c r="N996" s="525"/>
      <c r="O996" s="525"/>
      <c r="P996" s="525"/>
      <c r="Q996" s="525"/>
    </row>
    <row r="997" ht="25.15" customHeight="true" x14ac:dyDescent="0.2">
      <c r="C997" s="525"/>
      <c r="D997" s="525"/>
      <c r="E997" s="525"/>
      <c r="F997" s="525"/>
      <c r="G997" s="525"/>
      <c r="H997" s="525"/>
      <c r="I997" s="525"/>
      <c r="J997" s="525"/>
      <c r="K997" s="525"/>
      <c r="L997" s="525"/>
      <c r="M997" s="525"/>
      <c r="N997" s="525"/>
      <c r="O997" s="525"/>
      <c r="P997" s="525"/>
      <c r="Q997" s="525"/>
    </row>
    <row r="998" ht="25.15" customHeight="true" x14ac:dyDescent="0.2">
      <c r="C998" s="525"/>
      <c r="D998" s="525"/>
      <c r="E998" s="525"/>
      <c r="F998" s="525"/>
      <c r="G998" s="525"/>
      <c r="H998" s="525"/>
      <c r="I998" s="525"/>
      <c r="J998" s="525"/>
      <c r="K998" s="525"/>
      <c r="L998" s="525"/>
      <c r="M998" s="525"/>
      <c r="N998" s="525"/>
      <c r="O998" s="525"/>
      <c r="P998" s="525"/>
      <c r="Q998" s="525"/>
    </row>
    <row r="999" ht="25.15" customHeight="true" x14ac:dyDescent="0.2">
      <c r="C999" s="525"/>
      <c r="D999" s="525"/>
      <c r="E999" s="525"/>
      <c r="F999" s="525"/>
      <c r="G999" s="525"/>
      <c r="H999" s="525"/>
      <c r="I999" s="525"/>
      <c r="J999" s="525"/>
      <c r="K999" s="525"/>
      <c r="L999" s="525"/>
      <c r="M999" s="525"/>
      <c r="N999" s="525"/>
      <c r="O999" s="525"/>
      <c r="P999" s="525"/>
      <c r="Q999" s="525"/>
    </row>
    <row r="1000" ht="25.15" customHeight="true" x14ac:dyDescent="0.2">
      <c r="C1000" s="525"/>
      <c r="D1000" s="525"/>
      <c r="E1000" s="525"/>
      <c r="F1000" s="525"/>
      <c r="G1000" s="525"/>
      <c r="H1000" s="525"/>
      <c r="I1000" s="525"/>
      <c r="J1000" s="525"/>
      <c r="K1000" s="525"/>
      <c r="L1000" s="525"/>
      <c r="M1000" s="525"/>
      <c r="N1000" s="525"/>
      <c r="O1000" s="525"/>
      <c r="P1000" s="525"/>
      <c r="Q1000" s="525"/>
    </row>
    <row r="1001" ht="25.15" customHeight="true" x14ac:dyDescent="0.2">
      <c r="C1001" s="525"/>
      <c r="D1001" s="525"/>
      <c r="E1001" s="525"/>
      <c r="F1001" s="525"/>
      <c r="G1001" s="525"/>
      <c r="H1001" s="525"/>
      <c r="I1001" s="525"/>
      <c r="J1001" s="525"/>
      <c r="K1001" s="525"/>
      <c r="L1001" s="525"/>
      <c r="M1001" s="525"/>
      <c r="N1001" s="525"/>
      <c r="O1001" s="525"/>
      <c r="P1001" s="525"/>
      <c r="Q1001" s="525"/>
    </row>
    <row r="1002" ht="25.15" customHeight="true" x14ac:dyDescent="0.2">
      <c r="C1002" s="525"/>
      <c r="D1002" s="525"/>
      <c r="E1002" s="525"/>
      <c r="F1002" s="525"/>
      <c r="G1002" s="525"/>
      <c r="H1002" s="525"/>
      <c r="I1002" s="525"/>
      <c r="J1002" s="525"/>
      <c r="K1002" s="525"/>
      <c r="L1002" s="525"/>
      <c r="M1002" s="525"/>
      <c r="N1002" s="525"/>
      <c r="O1002" s="525"/>
      <c r="P1002" s="525"/>
      <c r="Q1002" s="525"/>
    </row>
    <row r="1003" ht="25.15" customHeight="true" x14ac:dyDescent="0.2">
      <c r="C1003" s="525"/>
      <c r="D1003" s="525"/>
      <c r="E1003" s="525"/>
      <c r="F1003" s="525"/>
      <c r="G1003" s="525"/>
      <c r="H1003" s="525"/>
      <c r="I1003" s="525"/>
      <c r="J1003" s="525"/>
      <c r="K1003" s="525"/>
      <c r="L1003" s="525"/>
      <c r="M1003" s="525"/>
      <c r="N1003" s="525"/>
      <c r="O1003" s="525"/>
      <c r="P1003" s="525"/>
      <c r="Q1003" s="525"/>
    </row>
    <row r="1004" ht="25.15" customHeight="true" x14ac:dyDescent="0.2">
      <c r="C1004" s="525"/>
      <c r="D1004" s="525"/>
      <c r="E1004" s="525"/>
      <c r="F1004" s="525"/>
      <c r="G1004" s="525"/>
      <c r="H1004" s="525"/>
      <c r="I1004" s="525"/>
      <c r="J1004" s="525"/>
      <c r="K1004" s="525"/>
      <c r="L1004" s="525"/>
      <c r="M1004" s="525"/>
      <c r="N1004" s="525"/>
      <c r="O1004" s="525"/>
      <c r="P1004" s="525"/>
      <c r="Q1004" s="525"/>
    </row>
    <row r="1005" ht="25.15" customHeight="true" x14ac:dyDescent="0.2">
      <c r="C1005" s="525"/>
      <c r="D1005" s="525"/>
      <c r="E1005" s="525"/>
      <c r="F1005" s="525"/>
      <c r="G1005" s="525"/>
      <c r="H1005" s="525"/>
      <c r="I1005" s="525"/>
      <c r="J1005" s="525"/>
      <c r="K1005" s="525"/>
      <c r="L1005" s="525"/>
      <c r="M1005" s="525"/>
      <c r="N1005" s="525"/>
      <c r="O1005" s="525"/>
      <c r="P1005" s="525"/>
      <c r="Q1005" s="525"/>
    </row>
    <row r="1006" ht="25.15" customHeight="true" x14ac:dyDescent="0.2">
      <c r="C1006" s="525"/>
      <c r="D1006" s="525"/>
      <c r="E1006" s="525"/>
      <c r="F1006" s="525"/>
      <c r="G1006" s="525"/>
      <c r="H1006" s="525"/>
      <c r="I1006" s="525"/>
      <c r="J1006" s="525"/>
      <c r="K1006" s="525"/>
      <c r="L1006" s="525"/>
      <c r="M1006" s="525"/>
      <c r="N1006" s="525"/>
      <c r="O1006" s="525"/>
      <c r="P1006" s="525"/>
      <c r="Q1006" s="525"/>
    </row>
    <row r="1007" ht="25.15" customHeight="true" x14ac:dyDescent="0.2">
      <c r="C1007" s="525"/>
      <c r="D1007" s="525"/>
      <c r="E1007" s="525"/>
      <c r="F1007" s="525"/>
      <c r="G1007" s="525"/>
      <c r="H1007" s="525"/>
      <c r="I1007" s="525"/>
      <c r="J1007" s="525"/>
      <c r="K1007" s="525"/>
      <c r="L1007" s="525"/>
      <c r="M1007" s="525"/>
      <c r="N1007" s="525"/>
      <c r="O1007" s="525"/>
      <c r="P1007" s="525"/>
      <c r="Q1007" s="525"/>
    </row>
    <row r="1008" ht="25.15" customHeight="true" x14ac:dyDescent="0.2">
      <c r="C1008" s="525"/>
      <c r="D1008" s="525"/>
      <c r="E1008" s="525"/>
      <c r="F1008" s="525"/>
      <c r="G1008" s="525"/>
      <c r="H1008" s="525"/>
      <c r="I1008" s="525"/>
      <c r="J1008" s="525"/>
      <c r="K1008" s="525"/>
      <c r="L1008" s="525"/>
      <c r="M1008" s="525"/>
      <c r="N1008" s="525"/>
      <c r="O1008" s="525"/>
      <c r="P1008" s="525"/>
      <c r="Q1008" s="525"/>
    </row>
    <row r="1009" ht="25.15" customHeight="true" x14ac:dyDescent="0.2">
      <c r="C1009" s="525"/>
      <c r="D1009" s="525"/>
      <c r="E1009" s="525"/>
      <c r="F1009" s="525"/>
      <c r="G1009" s="525"/>
      <c r="H1009" s="525"/>
      <c r="I1009" s="525"/>
      <c r="J1009" s="525"/>
      <c r="K1009" s="525"/>
      <c r="L1009" s="525"/>
      <c r="M1009" s="525"/>
      <c r="N1009" s="525"/>
      <c r="O1009" s="525"/>
      <c r="P1009" s="525"/>
      <c r="Q1009" s="525"/>
    </row>
    <row r="1010" ht="25.15" customHeight="true" x14ac:dyDescent="0.2">
      <c r="C1010" s="525"/>
      <c r="D1010" s="525"/>
      <c r="E1010" s="525"/>
      <c r="F1010" s="525"/>
      <c r="G1010" s="525"/>
      <c r="H1010" s="525"/>
      <c r="I1010" s="525"/>
      <c r="J1010" s="525"/>
      <c r="K1010" s="525"/>
      <c r="L1010" s="525"/>
      <c r="M1010" s="525"/>
      <c r="N1010" s="525"/>
      <c r="O1010" s="525"/>
      <c r="P1010" s="525"/>
      <c r="Q1010" s="525"/>
    </row>
    <row r="1011" ht="25.15" customHeight="true" x14ac:dyDescent="0.2">
      <c r="C1011" s="525"/>
      <c r="D1011" s="525"/>
      <c r="E1011" s="525"/>
      <c r="F1011" s="525"/>
      <c r="G1011" s="525"/>
      <c r="H1011" s="525"/>
      <c r="I1011" s="525"/>
      <c r="J1011" s="525"/>
      <c r="K1011" s="525"/>
      <c r="L1011" s="525"/>
      <c r="M1011" s="525"/>
      <c r="N1011" s="525"/>
      <c r="O1011" s="525"/>
      <c r="P1011" s="525"/>
      <c r="Q1011" s="525"/>
    </row>
    <row r="1012" ht="25.15" customHeight="true" x14ac:dyDescent="0.2">
      <c r="C1012" s="525"/>
      <c r="D1012" s="525"/>
      <c r="E1012" s="525"/>
      <c r="F1012" s="525"/>
      <c r="G1012" s="525"/>
      <c r="H1012" s="525"/>
      <c r="I1012" s="525"/>
      <c r="J1012" s="525"/>
      <c r="K1012" s="525"/>
      <c r="L1012" s="525"/>
      <c r="M1012" s="525"/>
      <c r="N1012" s="525"/>
      <c r="O1012" s="525"/>
      <c r="P1012" s="525"/>
      <c r="Q1012" s="525"/>
    </row>
    <row r="1013" ht="25.15" customHeight="true" x14ac:dyDescent="0.2">
      <c r="C1013" s="525"/>
      <c r="D1013" s="525"/>
      <c r="E1013" s="525"/>
      <c r="F1013" s="525"/>
      <c r="G1013" s="525"/>
      <c r="H1013" s="525"/>
      <c r="I1013" s="525"/>
      <c r="J1013" s="525"/>
      <c r="K1013" s="525"/>
      <c r="L1013" s="525"/>
      <c r="M1013" s="525"/>
      <c r="N1013" s="525"/>
      <c r="O1013" s="525"/>
      <c r="P1013" s="525"/>
      <c r="Q1013" s="525"/>
    </row>
    <row r="1014" ht="25.15" customHeight="true" x14ac:dyDescent="0.2">
      <c r="C1014" s="525"/>
      <c r="D1014" s="525"/>
      <c r="E1014" s="525"/>
      <c r="F1014" s="525"/>
      <c r="G1014" s="525"/>
      <c r="H1014" s="525"/>
      <c r="I1014" s="525"/>
      <c r="J1014" s="525"/>
      <c r="K1014" s="525"/>
      <c r="L1014" s="525"/>
      <c r="M1014" s="525"/>
      <c r="N1014" s="525"/>
      <c r="O1014" s="525"/>
      <c r="P1014" s="525"/>
      <c r="Q1014" s="525"/>
    </row>
    <row r="1015" ht="25.15" customHeight="true" x14ac:dyDescent="0.2">
      <c r="C1015" s="525"/>
      <c r="D1015" s="525"/>
      <c r="E1015" s="525"/>
      <c r="F1015" s="525"/>
      <c r="G1015" s="525"/>
      <c r="H1015" s="525"/>
      <c r="I1015" s="525"/>
      <c r="J1015" s="525"/>
      <c r="K1015" s="525"/>
      <c r="L1015" s="525"/>
      <c r="M1015" s="525"/>
      <c r="N1015" s="525"/>
      <c r="O1015" s="525"/>
      <c r="P1015" s="525"/>
      <c r="Q1015" s="525"/>
    </row>
    <row r="1016" ht="25.15" customHeight="true" x14ac:dyDescent="0.2">
      <c r="C1016" s="525"/>
      <c r="D1016" s="525"/>
      <c r="E1016" s="525"/>
      <c r="F1016" s="525"/>
      <c r="G1016" s="525"/>
      <c r="H1016" s="525"/>
      <c r="I1016" s="525"/>
      <c r="J1016" s="525"/>
      <c r="K1016" s="525"/>
      <c r="L1016" s="525"/>
      <c r="M1016" s="525"/>
      <c r="N1016" s="525"/>
      <c r="O1016" s="525"/>
      <c r="P1016" s="525"/>
      <c r="Q1016" s="525"/>
    </row>
    <row r="1017" ht="25.15" customHeight="true" x14ac:dyDescent="0.2">
      <c r="C1017" s="525"/>
      <c r="D1017" s="525"/>
      <c r="E1017" s="525"/>
      <c r="F1017" s="525"/>
      <c r="G1017" s="525"/>
      <c r="H1017" s="525"/>
      <c r="I1017" s="525"/>
      <c r="J1017" s="525"/>
      <c r="K1017" s="525"/>
      <c r="L1017" s="525"/>
      <c r="M1017" s="525"/>
      <c r="N1017" s="525"/>
      <c r="O1017" s="525"/>
      <c r="P1017" s="525"/>
      <c r="Q1017" s="525"/>
    </row>
    <row r="1018" ht="25.15" customHeight="true" x14ac:dyDescent="0.2">
      <c r="C1018" s="525"/>
      <c r="D1018" s="525"/>
      <c r="E1018" s="525"/>
      <c r="F1018" s="525"/>
      <c r="G1018" s="525"/>
      <c r="H1018" s="525"/>
      <c r="I1018" s="525"/>
      <c r="J1018" s="525"/>
      <c r="K1018" s="525"/>
      <c r="L1018" s="525"/>
      <c r="M1018" s="525"/>
      <c r="N1018" s="525"/>
      <c r="O1018" s="525"/>
      <c r="P1018" s="525"/>
      <c r="Q1018" s="525"/>
    </row>
    <row r="1019" ht="25.15" customHeight="true" x14ac:dyDescent="0.2">
      <c r="C1019" s="525"/>
      <c r="D1019" s="525"/>
      <c r="E1019" s="525"/>
      <c r="F1019" s="525"/>
      <c r="G1019" s="525"/>
      <c r="H1019" s="525"/>
      <c r="I1019" s="525"/>
      <c r="J1019" s="525"/>
      <c r="K1019" s="525"/>
      <c r="L1019" s="525"/>
      <c r="M1019" s="525"/>
      <c r="N1019" s="525"/>
      <c r="O1019" s="525"/>
      <c r="P1019" s="525"/>
      <c r="Q1019" s="525"/>
    </row>
    <row r="1020" ht="25.15" customHeight="true" x14ac:dyDescent="0.2">
      <c r="C1020" s="525"/>
      <c r="D1020" s="525"/>
      <c r="E1020" s="525"/>
      <c r="F1020" s="525"/>
      <c r="G1020" s="525"/>
      <c r="H1020" s="525"/>
      <c r="I1020" s="525"/>
      <c r="J1020" s="525"/>
      <c r="K1020" s="525"/>
      <c r="L1020" s="525"/>
      <c r="M1020" s="525"/>
      <c r="N1020" s="525"/>
      <c r="O1020" s="525"/>
      <c r="P1020" s="525"/>
      <c r="Q1020" s="525"/>
    </row>
    <row r="1021" ht="25.15" customHeight="true" x14ac:dyDescent="0.2">
      <c r="C1021" s="525"/>
      <c r="D1021" s="525"/>
      <c r="E1021" s="525"/>
      <c r="F1021" s="525"/>
      <c r="G1021" s="525"/>
      <c r="H1021" s="525"/>
      <c r="I1021" s="525"/>
      <c r="J1021" s="525"/>
      <c r="K1021" s="525"/>
      <c r="L1021" s="525"/>
      <c r="M1021" s="525"/>
      <c r="N1021" s="525"/>
      <c r="O1021" s="525"/>
      <c r="P1021" s="525"/>
      <c r="Q1021" s="525"/>
    </row>
    <row r="1022" ht="25.15" customHeight="true" x14ac:dyDescent="0.2">
      <c r="C1022" s="525"/>
      <c r="D1022" s="525"/>
      <c r="E1022" s="525"/>
      <c r="F1022" s="525"/>
      <c r="G1022" s="525"/>
      <c r="H1022" s="525"/>
      <c r="I1022" s="525"/>
      <c r="J1022" s="525"/>
      <c r="K1022" s="525"/>
      <c r="L1022" s="525"/>
      <c r="M1022" s="525"/>
      <c r="N1022" s="525"/>
      <c r="O1022" s="525"/>
      <c r="P1022" s="525"/>
      <c r="Q1022" s="525"/>
    </row>
    <row r="1023" ht="25.15" customHeight="true" x14ac:dyDescent="0.2">
      <c r="C1023" s="525"/>
      <c r="D1023" s="525"/>
      <c r="E1023" s="525"/>
      <c r="F1023" s="525"/>
      <c r="G1023" s="525"/>
      <c r="H1023" s="525"/>
      <c r="I1023" s="525"/>
      <c r="J1023" s="525"/>
      <c r="K1023" s="525"/>
      <c r="L1023" s="525"/>
      <c r="M1023" s="525"/>
      <c r="N1023" s="525"/>
      <c r="O1023" s="525"/>
      <c r="P1023" s="525"/>
      <c r="Q1023" s="525"/>
    </row>
    <row r="1024" ht="25.15" customHeight="true" x14ac:dyDescent="0.2">
      <c r="C1024" s="525"/>
      <c r="D1024" s="525"/>
      <c r="E1024" s="525"/>
      <c r="F1024" s="525"/>
      <c r="G1024" s="525"/>
      <c r="H1024" s="525"/>
      <c r="I1024" s="525"/>
      <c r="J1024" s="525"/>
      <c r="K1024" s="525"/>
      <c r="L1024" s="525"/>
      <c r="M1024" s="525"/>
      <c r="N1024" s="525"/>
      <c r="O1024" s="525"/>
      <c r="P1024" s="525"/>
      <c r="Q1024" s="525"/>
    </row>
    <row r="1025" s="416" customFormat="true" ht="21" customHeight="true" x14ac:dyDescent="0.2">
      <c r="A1025" s="845" t="s">
        <v>180</v>
      </c>
      <c r="B1025" s="845"/>
      <c r="C1025" s="845"/>
      <c r="Z1025" s="689"/>
      <c r="AA1025" s="689"/>
      <c r="AB1025" s="689"/>
      <c r="AC1025" s="689"/>
      <c r="AD1025" s="689"/>
      <c r="AE1025" s="689"/>
      <c r="AF1025" s="689"/>
      <c r="AG1025" s="689"/>
      <c r="AH1025" s="689"/>
      <c r="AI1025" s="689"/>
      <c r="AJ1025" s="689"/>
      <c r="AK1025" s="689"/>
      <c r="AL1025" s="689"/>
      <c r="AM1025" s="689"/>
      <c r="AN1025" s="689"/>
      <c r="AO1025" s="689"/>
      <c r="AP1025" s="689"/>
      <c r="AQ1025" s="689"/>
      <c r="AR1025" s="689"/>
      <c r="AS1025" s="689"/>
      <c r="AT1025" s="689"/>
      <c r="AU1025" s="689"/>
      <c r="AV1025" s="689"/>
      <c r="AW1025" s="689"/>
      <c r="AX1025" s="689"/>
      <c r="AY1025" s="689"/>
      <c r="AZ1025" s="689"/>
      <c r="BA1025" s="330"/>
      <c r="BB1025" s="374"/>
      <c r="BC1025"/>
      <c r="BD1025"/>
      <c r="BE1025"/>
      <c r="BF1025"/>
      <c r="BG1025"/>
      <c r="BH1025"/>
      <c r="BI1025"/>
      <c r="BJ1025"/>
      <c r="BK1025"/>
      <c r="BL1025"/>
      <c r="BM1025"/>
      <c r="BN1025"/>
      <c r="BO1025"/>
      <c r="BP1025"/>
      <c r="BQ1025"/>
      <c r="BR1025"/>
      <c r="BS1025"/>
      <c r="BT1025"/>
      <c r="BU1025"/>
      <c r="BV1025"/>
      <c r="BW1025"/>
      <c r="BX1025"/>
      <c r="BY1025" s="330"/>
      <c r="BZ1025" s="332"/>
      <c r="CA1025" s="332"/>
      <c r="CB1025" s="332"/>
      <c r="CC1025" s="332"/>
      <c r="CD1025" s="332"/>
      <c r="CE1025" s="332"/>
      <c r="CF1025" s="332"/>
      <c r="CG1025" s="332"/>
      <c r="CH1025" s="332"/>
      <c r="CI1025" s="332"/>
      <c r="CJ1025" s="332"/>
      <c r="CK1025" s="332"/>
      <c r="CL1025" s="332"/>
      <c r="CM1025" s="332"/>
      <c r="CN1025" s="332"/>
      <c r="CO1025" s="332"/>
      <c r="CP1025" s="332"/>
      <c r="CQ1025" s="332"/>
      <c r="CR1025" s="332"/>
      <c r="CS1025" s="332"/>
      <c r="CT1025" s="332"/>
      <c r="CU1025" s="332"/>
      <c r="CV1025" s="332"/>
      <c r="CW1025" s="332"/>
      <c r="CX1025" s="332"/>
      <c r="CY1025" s="332"/>
      <c r="CZ1025" s="332"/>
    </row>
    <row r="1026" s="416" customFormat="true" ht="15.95" customHeight="true" x14ac:dyDescent="0.2">
      <c r="A1026" s="850" t="s">
        <v>181</v>
      </c>
      <c r="B1026" s="850"/>
      <c r="C1026" s="422" t="s">
        <v>182</v>
      </c>
      <c r="Z1026" s="689"/>
      <c r="AA1026" s="689"/>
      <c r="AB1026" s="689"/>
      <c r="AC1026" s="689"/>
      <c r="AD1026" s="689"/>
      <c r="AE1026" s="689"/>
      <c r="AF1026" s="689"/>
      <c r="AG1026" s="689"/>
      <c r="AH1026" s="689"/>
      <c r="AI1026" s="689"/>
      <c r="AJ1026" s="689"/>
      <c r="AK1026" s="689"/>
      <c r="AL1026" s="689"/>
      <c r="AM1026" s="689"/>
      <c r="AN1026" s="689"/>
      <c r="AO1026" s="689"/>
      <c r="AP1026" s="689"/>
      <c r="AQ1026" s="689"/>
      <c r="AR1026" s="689"/>
      <c r="AS1026" s="689"/>
      <c r="AT1026" s="689"/>
      <c r="AU1026" s="689"/>
      <c r="AV1026" s="689"/>
      <c r="AW1026" s="689"/>
      <c r="AX1026" s="689"/>
      <c r="AY1026" s="689"/>
      <c r="AZ1026" s="689"/>
      <c r="BA1026" s="330"/>
      <c r="BB1026" s="374"/>
      <c r="BC1026"/>
      <c r="BD1026"/>
      <c r="BE1026"/>
      <c r="BF1026"/>
      <c r="BG1026"/>
      <c r="BH1026"/>
      <c r="BI1026"/>
      <c r="BJ1026"/>
      <c r="BK1026"/>
      <c r="BL1026"/>
      <c r="BM1026"/>
      <c r="BN1026"/>
      <c r="BO1026"/>
      <c r="BP1026"/>
      <c r="BQ1026"/>
      <c r="BR1026"/>
      <c r="BS1026"/>
      <c r="BT1026"/>
      <c r="BU1026"/>
      <c r="BV1026"/>
      <c r="BW1026"/>
      <c r="BX1026"/>
      <c r="BY1026" s="330"/>
      <c r="BZ1026" s="332"/>
      <c r="CA1026" s="332"/>
      <c r="CB1026" s="332"/>
      <c r="CC1026" s="332"/>
      <c r="CD1026" s="332"/>
      <c r="CE1026" s="332"/>
      <c r="CF1026" s="332"/>
      <c r="CG1026" s="332"/>
      <c r="CH1026" s="332"/>
      <c r="CI1026" s="332"/>
      <c r="CJ1026" s="332"/>
      <c r="CK1026" s="332"/>
      <c r="CL1026" s="332"/>
      <c r="CM1026" s="332"/>
      <c r="CN1026" s="332"/>
      <c r="CO1026" s="332"/>
      <c r="CP1026" s="332"/>
      <c r="CQ1026" s="332"/>
      <c r="CR1026" s="332"/>
      <c r="CS1026" s="332"/>
      <c r="CT1026" s="332"/>
      <c r="CU1026" s="332"/>
      <c r="CV1026" s="332"/>
      <c r="CW1026" s="332"/>
      <c r="CX1026" s="332"/>
      <c r="CY1026" s="332"/>
      <c r="CZ1026" s="332"/>
    </row>
    <row r="1027" s="416" customFormat="true" ht="17.1" hidden="true" customHeight="true" x14ac:dyDescent="0.2">
      <c r="A1027" s="423" t="s">
        <v>183</v>
      </c>
      <c r="B1027" s="424" t="s">
        <v>184</v>
      </c>
      <c r="C1027" s="425">
        <v>22351</v>
      </c>
      <c r="Z1027" s="689"/>
      <c r="AA1027" s="689"/>
      <c r="AB1027" s="689"/>
      <c r="AC1027" s="689"/>
      <c r="AD1027" s="689"/>
      <c r="AE1027" s="689"/>
      <c r="AF1027" s="689"/>
      <c r="AG1027" s="689"/>
      <c r="AH1027" s="689"/>
      <c r="AI1027" s="689"/>
      <c r="AJ1027" s="689"/>
      <c r="AK1027" s="689"/>
      <c r="AL1027" s="689"/>
      <c r="AM1027" s="689"/>
      <c r="AN1027" s="689"/>
      <c r="AO1027" s="689"/>
      <c r="AP1027" s="689"/>
      <c r="AQ1027" s="689"/>
      <c r="AR1027" s="689"/>
      <c r="AS1027" s="689"/>
      <c r="AT1027" s="689"/>
      <c r="AU1027" s="689"/>
      <c r="AV1027" s="689"/>
      <c r="AW1027" s="689"/>
      <c r="AX1027" s="689"/>
      <c r="AY1027" s="689"/>
      <c r="AZ1027" s="689"/>
      <c r="BA1027" s="330"/>
      <c r="BB1027" s="374"/>
      <c r="BC1027"/>
      <c r="BD1027"/>
      <c r="BE1027"/>
      <c r="BF1027"/>
      <c r="BG1027"/>
      <c r="BH1027"/>
      <c r="BI1027"/>
      <c r="BJ1027"/>
      <c r="BK1027"/>
      <c r="BL1027"/>
      <c r="BM1027"/>
      <c r="BN1027"/>
      <c r="BO1027"/>
      <c r="BP1027"/>
      <c r="BQ1027"/>
      <c r="BR1027"/>
      <c r="BS1027"/>
      <c r="BT1027"/>
      <c r="BU1027"/>
      <c r="BV1027"/>
      <c r="BW1027"/>
      <c r="BX1027"/>
      <c r="BY1027" s="330"/>
      <c r="BZ1027" s="332"/>
      <c r="CA1027" s="332"/>
      <c r="CB1027" s="332"/>
      <c r="CC1027" s="332"/>
      <c r="CD1027" s="332"/>
      <c r="CE1027" s="332"/>
      <c r="CF1027" s="332"/>
      <c r="CG1027" s="332"/>
      <c r="CH1027" s="332"/>
      <c r="CI1027" s="332"/>
      <c r="CJ1027" s="332"/>
      <c r="CK1027" s="332"/>
      <c r="CL1027" s="332"/>
      <c r="CM1027" s="332"/>
      <c r="CN1027" s="332"/>
      <c r="CO1027" s="332"/>
      <c r="CP1027" s="332"/>
      <c r="CQ1027" s="332"/>
      <c r="CR1027" s="332"/>
      <c r="CS1027" s="332"/>
      <c r="CT1027" s="332"/>
      <c r="CU1027" s="332"/>
      <c r="CV1027" s="332"/>
      <c r="CW1027" s="332"/>
      <c r="CX1027" s="332"/>
      <c r="CY1027" s="332"/>
      <c r="CZ1027" s="332"/>
    </row>
    <row r="1028" s="416" customFormat="true" ht="17.1" hidden="true" customHeight="true" x14ac:dyDescent="0.2">
      <c r="A1028" s="426" t="s">
        <v>185</v>
      </c>
      <c r="B1028" s="427" t="s">
        <v>186</v>
      </c>
      <c r="C1028" s="428">
        <v>22351</v>
      </c>
      <c r="Z1028" s="689"/>
      <c r="AA1028" s="689"/>
      <c r="AB1028" s="689"/>
      <c r="AC1028" s="689"/>
      <c r="AD1028" s="689"/>
      <c r="AE1028" s="689"/>
      <c r="AF1028" s="689"/>
      <c r="AG1028" s="689"/>
      <c r="AH1028" s="689"/>
      <c r="AI1028" s="689"/>
      <c r="AJ1028" s="689"/>
      <c r="AK1028" s="689"/>
      <c r="AL1028" s="689"/>
      <c r="AM1028" s="689"/>
      <c r="AN1028" s="689"/>
      <c r="AO1028" s="689"/>
      <c r="AP1028" s="689"/>
      <c r="AQ1028" s="689"/>
      <c r="AR1028" s="689"/>
      <c r="AS1028" s="689"/>
      <c r="AT1028" s="689"/>
      <c r="AU1028" s="689"/>
      <c r="AV1028" s="689"/>
      <c r="AW1028" s="689"/>
      <c r="AX1028" s="689"/>
      <c r="AY1028" s="689"/>
      <c r="AZ1028" s="689"/>
      <c r="BA1028" s="330"/>
      <c r="BB1028" s="374"/>
      <c r="BC1028"/>
      <c r="BD1028"/>
      <c r="BE1028"/>
      <c r="BF1028"/>
      <c r="BG1028"/>
      <c r="BH1028"/>
      <c r="BI1028"/>
      <c r="BJ1028"/>
      <c r="BK1028"/>
      <c r="BL1028"/>
      <c r="BM1028"/>
      <c r="BN1028"/>
      <c r="BO1028"/>
      <c r="BP1028"/>
      <c r="BQ1028"/>
      <c r="BR1028"/>
      <c r="BS1028"/>
      <c r="BT1028"/>
      <c r="BU1028"/>
      <c r="BV1028"/>
      <c r="BW1028"/>
      <c r="BX1028"/>
      <c r="BY1028" s="330"/>
      <c r="BZ1028" s="332"/>
      <c r="CA1028" s="332"/>
      <c r="CB1028" s="332"/>
      <c r="CC1028" s="332"/>
      <c r="CD1028" s="332"/>
      <c r="CE1028" s="332"/>
      <c r="CF1028" s="332"/>
      <c r="CG1028" s="332"/>
      <c r="CH1028" s="332"/>
      <c r="CI1028" s="332"/>
      <c r="CJ1028" s="332"/>
      <c r="CK1028" s="332"/>
      <c r="CL1028" s="332"/>
      <c r="CM1028" s="332"/>
      <c r="CN1028" s="332"/>
      <c r="CO1028" s="332"/>
      <c r="CP1028" s="332"/>
      <c r="CQ1028" s="332"/>
      <c r="CR1028" s="332"/>
      <c r="CS1028" s="332"/>
      <c r="CT1028" s="332"/>
      <c r="CU1028" s="332"/>
      <c r="CV1028" s="332"/>
      <c r="CW1028" s="332"/>
      <c r="CX1028" s="332"/>
      <c r="CY1028" s="332"/>
      <c r="CZ1028" s="332"/>
    </row>
    <row r="1029" s="416" customFormat="true" ht="17.1" hidden="true" customHeight="true" x14ac:dyDescent="0.2">
      <c r="A1029" s="426" t="s">
        <v>187</v>
      </c>
      <c r="B1029" s="427" t="s">
        <v>186</v>
      </c>
      <c r="C1029" s="428">
        <v>22351</v>
      </c>
      <c r="Z1029" s="689"/>
      <c r="AA1029" s="689"/>
      <c r="AB1029" s="689"/>
      <c r="AC1029" s="689"/>
      <c r="AD1029" s="689"/>
      <c r="AE1029" s="689"/>
      <c r="AF1029" s="689"/>
      <c r="AG1029" s="689"/>
      <c r="AH1029" s="689"/>
      <c r="AI1029" s="689"/>
      <c r="AJ1029" s="689"/>
      <c r="AK1029" s="689"/>
      <c r="AL1029" s="689"/>
      <c r="AM1029" s="689"/>
      <c r="AN1029" s="689"/>
      <c r="AO1029" s="689"/>
      <c r="AP1029" s="689"/>
      <c r="AQ1029" s="689"/>
      <c r="AR1029" s="689"/>
      <c r="AS1029" s="689"/>
      <c r="AT1029" s="689"/>
      <c r="AU1029" s="689"/>
      <c r="AV1029" s="689"/>
      <c r="AW1029" s="689"/>
      <c r="AX1029" s="689"/>
      <c r="AY1029" s="689"/>
      <c r="AZ1029" s="689"/>
      <c r="BA1029" s="330"/>
      <c r="BB1029" s="374"/>
      <c r="BC1029"/>
      <c r="BD1029"/>
      <c r="BE1029"/>
      <c r="BF1029"/>
      <c r="BG1029"/>
      <c r="BH1029"/>
      <c r="BI1029"/>
      <c r="BJ1029"/>
      <c r="BK1029"/>
      <c r="BL1029"/>
      <c r="BM1029"/>
      <c r="BN1029"/>
      <c r="BO1029"/>
      <c r="BP1029"/>
      <c r="BQ1029"/>
      <c r="BR1029"/>
      <c r="BS1029"/>
      <c r="BT1029"/>
      <c r="BU1029"/>
      <c r="BV1029"/>
      <c r="BW1029"/>
      <c r="BX1029"/>
      <c r="BY1029" s="330"/>
      <c r="BZ1029" s="332"/>
      <c r="CA1029" s="332"/>
      <c r="CB1029" s="332"/>
      <c r="CC1029" s="332"/>
      <c r="CD1029" s="332"/>
      <c r="CE1029" s="332"/>
      <c r="CF1029" s="332"/>
      <c r="CG1029" s="332"/>
      <c r="CH1029" s="332"/>
      <c r="CI1029" s="332"/>
      <c r="CJ1029" s="332"/>
      <c r="CK1029" s="332"/>
      <c r="CL1029" s="332"/>
      <c r="CM1029" s="332"/>
      <c r="CN1029" s="332"/>
      <c r="CO1029" s="332"/>
      <c r="CP1029" s="332"/>
      <c r="CQ1029" s="332"/>
      <c r="CR1029" s="332"/>
      <c r="CS1029" s="332"/>
      <c r="CT1029" s="332"/>
      <c r="CU1029" s="332"/>
      <c r="CV1029" s="332"/>
      <c r="CW1029" s="332"/>
      <c r="CX1029" s="332"/>
      <c r="CY1029" s="332"/>
      <c r="CZ1029" s="332"/>
    </row>
    <row r="1030" s="416" customFormat="true" ht="17.1" hidden="true" customHeight="true" x14ac:dyDescent="0.2">
      <c r="A1030" s="426" t="s">
        <v>188</v>
      </c>
      <c r="B1030" s="427" t="s">
        <v>186</v>
      </c>
      <c r="C1030" s="428">
        <v>22351</v>
      </c>
      <c r="Z1030" s="689"/>
      <c r="AA1030" s="689"/>
      <c r="AB1030" s="689"/>
      <c r="AC1030" s="689"/>
      <c r="AD1030" s="689"/>
      <c r="AE1030" s="689"/>
      <c r="AF1030" s="689"/>
      <c r="AG1030" s="689"/>
      <c r="AH1030" s="689"/>
      <c r="AI1030" s="689"/>
      <c r="AJ1030" s="689"/>
      <c r="AK1030" s="689"/>
      <c r="AL1030" s="689"/>
      <c r="AM1030" s="689"/>
      <c r="AN1030" s="689"/>
      <c r="AO1030" s="689"/>
      <c r="AP1030" s="689"/>
      <c r="AQ1030" s="689"/>
      <c r="AR1030" s="689"/>
      <c r="AS1030" s="689"/>
      <c r="AT1030" s="689"/>
      <c r="AU1030" s="689"/>
      <c r="AV1030" s="689"/>
      <c r="AW1030" s="689"/>
      <c r="AX1030" s="689"/>
      <c r="AY1030" s="689"/>
      <c r="AZ1030" s="689"/>
      <c r="BA1030" s="330"/>
      <c r="BB1030" s="374"/>
      <c r="BC1030"/>
      <c r="BD1030"/>
      <c r="BE1030"/>
      <c r="BF1030"/>
      <c r="BG1030"/>
      <c r="BH1030"/>
      <c r="BI1030"/>
      <c r="BJ1030"/>
      <c r="BK1030"/>
      <c r="BL1030"/>
      <c r="BM1030"/>
      <c r="BN1030"/>
      <c r="BO1030"/>
      <c r="BP1030"/>
      <c r="BQ1030"/>
      <c r="BR1030"/>
      <c r="BS1030"/>
      <c r="BT1030"/>
      <c r="BU1030"/>
      <c r="BV1030"/>
      <c r="BW1030"/>
      <c r="BX1030"/>
      <c r="BY1030" s="330"/>
      <c r="BZ1030" s="332"/>
      <c r="CA1030" s="332"/>
      <c r="CB1030" s="332"/>
      <c r="CC1030" s="332"/>
      <c r="CD1030" s="332"/>
      <c r="CE1030" s="332"/>
      <c r="CF1030" s="332"/>
      <c r="CG1030" s="332"/>
      <c r="CH1030" s="332"/>
      <c r="CI1030" s="332"/>
      <c r="CJ1030" s="332"/>
      <c r="CK1030" s="332"/>
      <c r="CL1030" s="332"/>
      <c r="CM1030" s="332"/>
      <c r="CN1030" s="332"/>
      <c r="CO1030" s="332"/>
      <c r="CP1030" s="332"/>
      <c r="CQ1030" s="332"/>
      <c r="CR1030" s="332"/>
      <c r="CS1030" s="332"/>
      <c r="CT1030" s="332"/>
      <c r="CU1030" s="332"/>
      <c r="CV1030" s="332"/>
      <c r="CW1030" s="332"/>
      <c r="CX1030" s="332"/>
      <c r="CY1030" s="332"/>
      <c r="CZ1030" s="332"/>
    </row>
    <row r="1031" s="416" customFormat="true" ht="17.1" customHeight="true" x14ac:dyDescent="0.2">
      <c r="A1031" s="851" t="s">
        <v>189</v>
      </c>
      <c r="B1031" s="427" t="s">
        <v>190</v>
      </c>
      <c r="C1031" s="428">
        <v>7099</v>
      </c>
      <c r="Z1031" s="689"/>
      <c r="AA1031" s="689"/>
      <c r="AB1031" s="689"/>
      <c r="AC1031" s="689"/>
      <c r="AD1031" s="689"/>
      <c r="AE1031" s="689"/>
      <c r="AF1031" s="689"/>
      <c r="AG1031" s="689"/>
      <c r="AH1031" s="689"/>
      <c r="AI1031" s="689"/>
      <c r="AJ1031" s="689"/>
      <c r="AK1031" s="689"/>
      <c r="AL1031" s="689"/>
      <c r="AM1031" s="689"/>
      <c r="AN1031" s="689"/>
      <c r="AO1031" s="689"/>
      <c r="AP1031" s="689"/>
      <c r="AQ1031" s="689"/>
      <c r="AR1031" s="689"/>
      <c r="AS1031" s="689"/>
      <c r="AT1031" s="689"/>
      <c r="AU1031" s="689"/>
      <c r="AV1031" s="689"/>
      <c r="AW1031" s="689"/>
      <c r="AX1031" s="689"/>
      <c r="AY1031" s="689"/>
      <c r="AZ1031" s="689"/>
      <c r="BA1031" s="330"/>
      <c r="BB1031" s="374"/>
      <c r="BC1031"/>
      <c r="BD1031"/>
      <c r="BE1031"/>
      <c r="BF1031"/>
      <c r="BG1031"/>
      <c r="BH1031"/>
      <c r="BI1031"/>
      <c r="BJ1031"/>
      <c r="BK1031"/>
      <c r="BL1031"/>
      <c r="BM1031"/>
      <c r="BN1031"/>
      <c r="BO1031"/>
      <c r="BP1031"/>
      <c r="BQ1031"/>
      <c r="BR1031"/>
      <c r="BS1031"/>
      <c r="BT1031"/>
      <c r="BU1031"/>
      <c r="BV1031"/>
      <c r="BW1031"/>
      <c r="BX1031"/>
      <c r="BY1031" s="330"/>
      <c r="BZ1031" s="332"/>
      <c r="CA1031" s="332"/>
      <c r="CB1031" s="332"/>
      <c r="CC1031" s="332"/>
      <c r="CD1031" s="332"/>
      <c r="CE1031" s="332"/>
      <c r="CF1031" s="332"/>
      <c r="CG1031" s="332"/>
      <c r="CH1031" s="332"/>
      <c r="CI1031" s="332"/>
      <c r="CJ1031" s="332"/>
      <c r="CK1031" s="332"/>
      <c r="CL1031" s="332"/>
      <c r="CM1031" s="332"/>
      <c r="CN1031" s="332"/>
      <c r="CO1031" s="332"/>
      <c r="CP1031" s="332"/>
      <c r="CQ1031" s="332"/>
      <c r="CR1031" s="332"/>
      <c r="CS1031" s="332"/>
      <c r="CT1031" s="332"/>
      <c r="CU1031" s="332"/>
      <c r="CV1031" s="332"/>
      <c r="CW1031" s="332"/>
      <c r="CX1031" s="332"/>
      <c r="CY1031" s="332"/>
      <c r="CZ1031" s="332"/>
    </row>
    <row r="1032" s="416" customFormat="true" ht="17.1" customHeight="true" x14ac:dyDescent="0.2">
      <c r="A1032" s="851"/>
      <c r="B1032" s="427" t="s">
        <v>191</v>
      </c>
      <c r="C1032" s="428">
        <v>15252</v>
      </c>
      <c r="Z1032" s="689"/>
      <c r="AA1032" s="689"/>
      <c r="AB1032" s="689"/>
      <c r="AC1032" s="689"/>
      <c r="AD1032" s="689"/>
      <c r="AE1032" s="689"/>
      <c r="AF1032" s="689"/>
      <c r="AG1032" s="689"/>
      <c r="AH1032" s="689"/>
      <c r="AI1032" s="689"/>
      <c r="AJ1032" s="689"/>
      <c r="AK1032" s="689"/>
      <c r="AL1032" s="689"/>
      <c r="AM1032" s="689"/>
      <c r="AN1032" s="689"/>
      <c r="AO1032" s="689"/>
      <c r="AP1032" s="689"/>
      <c r="AQ1032" s="689"/>
      <c r="AR1032" s="689"/>
      <c r="AS1032" s="689"/>
      <c r="AT1032" s="689"/>
      <c r="AU1032" s="689"/>
      <c r="AV1032" s="689"/>
      <c r="AW1032" s="689"/>
      <c r="AX1032" s="689"/>
      <c r="AY1032" s="689"/>
      <c r="AZ1032" s="689"/>
      <c r="BA1032" s="330"/>
      <c r="BB1032" s="374"/>
      <c r="BC1032"/>
      <c r="BD1032"/>
      <c r="BE1032"/>
      <c r="BF1032"/>
      <c r="BG1032"/>
      <c r="BH1032"/>
      <c r="BI1032"/>
      <c r="BJ1032"/>
      <c r="BK1032"/>
      <c r="BL1032"/>
      <c r="BM1032"/>
      <c r="BN1032"/>
      <c r="BO1032"/>
      <c r="BP1032"/>
      <c r="BQ1032"/>
      <c r="BR1032"/>
      <c r="BS1032"/>
      <c r="BT1032"/>
      <c r="BU1032"/>
      <c r="BV1032"/>
      <c r="BW1032"/>
      <c r="BX1032"/>
      <c r="BY1032" s="330"/>
      <c r="BZ1032" s="332"/>
      <c r="CA1032" s="332"/>
      <c r="CB1032" s="332"/>
      <c r="CC1032" s="332"/>
      <c r="CD1032" s="332"/>
      <c r="CE1032" s="332"/>
      <c r="CF1032" s="332"/>
      <c r="CG1032" s="332"/>
      <c r="CH1032" s="332"/>
      <c r="CI1032" s="332"/>
      <c r="CJ1032" s="332"/>
      <c r="CK1032" s="332"/>
      <c r="CL1032" s="332"/>
      <c r="CM1032" s="332"/>
      <c r="CN1032" s="332"/>
      <c r="CO1032" s="332"/>
      <c r="CP1032" s="332"/>
      <c r="CQ1032" s="332"/>
      <c r="CR1032" s="332"/>
      <c r="CS1032" s="332"/>
      <c r="CT1032" s="332"/>
      <c r="CU1032" s="332"/>
      <c r="CV1032" s="332"/>
      <c r="CW1032" s="332"/>
      <c r="CX1032" s="332"/>
      <c r="CY1032" s="332"/>
      <c r="CZ1032" s="332"/>
    </row>
    <row r="1033" s="416" customFormat="true" ht="17.1" customHeight="true" x14ac:dyDescent="0.2">
      <c r="A1033" s="852"/>
      <c r="B1033" s="429" t="s">
        <v>192</v>
      </c>
      <c r="C1033" s="430">
        <v>0</v>
      </c>
      <c r="Z1033" s="689"/>
      <c r="AA1033" s="689"/>
      <c r="AB1033" s="689"/>
      <c r="AC1033" s="689"/>
      <c r="AD1033" s="689"/>
      <c r="AE1033" s="689"/>
      <c r="AF1033" s="689"/>
      <c r="AG1033" s="689"/>
      <c r="AH1033" s="689"/>
      <c r="AI1033" s="689"/>
      <c r="AJ1033" s="689"/>
      <c r="AK1033" s="689"/>
      <c r="AL1033" s="689"/>
      <c r="AM1033" s="689"/>
      <c r="AN1033" s="689"/>
      <c r="AO1033" s="689"/>
      <c r="AP1033" s="689"/>
      <c r="AQ1033" s="689"/>
      <c r="AR1033" s="689"/>
      <c r="AS1033" s="689"/>
      <c r="AT1033" s="689"/>
      <c r="AU1033" s="689"/>
      <c r="AV1033" s="689"/>
      <c r="AW1033" s="689"/>
      <c r="AX1033" s="689"/>
      <c r="AY1033" s="689"/>
      <c r="AZ1033" s="689"/>
      <c r="BA1033" s="495"/>
      <c r="BB1033" s="300"/>
      <c r="BC1033" s="495"/>
      <c r="BD1033" s="495"/>
      <c r="BE1033" s="495"/>
      <c r="BF1033" s="495"/>
      <c r="BG1033" s="495"/>
      <c r="BH1033" s="495"/>
      <c r="BI1033" s="495"/>
      <c r="BJ1033" s="495"/>
      <c r="BK1033" s="495"/>
      <c r="BL1033" s="495"/>
      <c r="BM1033" s="495"/>
      <c r="BN1033" s="495"/>
      <c r="BO1033" s="495"/>
      <c r="BP1033" s="495"/>
      <c r="BQ1033" s="495"/>
      <c r="BR1033" s="495"/>
      <c r="BS1033" s="495"/>
      <c r="BT1033" s="495"/>
      <c r="BU1033" s="495"/>
      <c r="BV1033" s="495"/>
      <c r="BW1033" s="495"/>
      <c r="BX1033" s="495"/>
      <c r="BY1033" s="495"/>
      <c r="BZ1033" s="689"/>
      <c r="CA1033" s="689"/>
      <c r="CB1033" s="689"/>
      <c r="CC1033" s="689"/>
      <c r="CD1033" s="689"/>
      <c r="CE1033" s="689"/>
      <c r="CF1033" s="689"/>
      <c r="CG1033" s="689"/>
      <c r="CH1033" s="689"/>
      <c r="CI1033" s="689"/>
      <c r="CJ1033" s="689"/>
      <c r="CK1033" s="689"/>
      <c r="CL1033" s="689"/>
      <c r="CM1033" s="689"/>
      <c r="CN1033" s="689"/>
      <c r="CO1033" s="689"/>
      <c r="CP1033" s="689"/>
      <c r="CQ1033" s="689"/>
      <c r="CR1033" s="689"/>
      <c r="CS1033" s="689"/>
      <c r="CT1033" s="689"/>
      <c r="CU1033" s="689"/>
      <c r="CV1033" s="689"/>
      <c r="CW1033" s="689"/>
      <c r="CX1033" s="689"/>
      <c r="CY1033" s="689"/>
      <c r="CZ1033" s="689"/>
    </row>
    <row r="1034" s="416" customFormat="true" ht="12.95" customHeight="true" x14ac:dyDescent="0.2">
      <c r="A1034" s="853" t="s">
        <v>193</v>
      </c>
      <c r="B1034" s="853"/>
      <c r="C1034" s="853"/>
      <c r="Z1034" s="689"/>
      <c r="AA1034" s="689"/>
      <c r="AB1034" s="689"/>
      <c r="AC1034" s="689"/>
      <c r="AD1034" s="689"/>
      <c r="AE1034" s="689"/>
      <c r="AF1034" s="689"/>
      <c r="AG1034" s="689"/>
      <c r="AH1034" s="689"/>
      <c r="AI1034" s="689"/>
      <c r="AJ1034" s="689"/>
      <c r="AK1034" s="689"/>
      <c r="AL1034" s="689"/>
      <c r="AM1034" s="689"/>
      <c r="AN1034" s="689"/>
      <c r="AO1034" s="689"/>
      <c r="AP1034" s="689"/>
      <c r="AQ1034" s="689"/>
      <c r="AR1034" s="689"/>
      <c r="AS1034" s="689"/>
      <c r="AT1034" s="689"/>
      <c r="AU1034" s="689"/>
      <c r="AV1034" s="689"/>
      <c r="AW1034" s="689"/>
      <c r="AX1034" s="689"/>
      <c r="AY1034" s="689"/>
      <c r="AZ1034" s="689"/>
      <c r="BA1034" s="330"/>
      <c r="BB1034" s="374"/>
      <c r="BC1034"/>
      <c r="BD1034"/>
      <c r="BE1034"/>
      <c r="BF1034"/>
      <c r="BG1034"/>
      <c r="BH1034"/>
      <c r="BI1034"/>
      <c r="BJ1034"/>
      <c r="BK1034"/>
      <c r="BL1034"/>
      <c r="BM1034"/>
      <c r="BN1034"/>
      <c r="BO1034"/>
      <c r="BP1034"/>
      <c r="BQ1034"/>
      <c r="BR1034"/>
      <c r="BS1034"/>
      <c r="BT1034"/>
      <c r="BU1034"/>
      <c r="BV1034"/>
      <c r="BW1034"/>
      <c r="BX1034"/>
      <c r="BY1034" s="330"/>
      <c r="BZ1034" s="332"/>
      <c r="CA1034" s="332"/>
      <c r="CB1034" s="332"/>
      <c r="CC1034" s="332"/>
      <c r="CD1034" s="332"/>
      <c r="CE1034" s="332"/>
      <c r="CF1034" s="332"/>
      <c r="CG1034" s="332"/>
      <c r="CH1034" s="332"/>
      <c r="CI1034" s="332"/>
      <c r="CJ1034" s="332"/>
      <c r="CK1034" s="332"/>
      <c r="CL1034" s="332"/>
      <c r="CM1034" s="332"/>
      <c r="CN1034" s="332"/>
      <c r="CO1034" s="332"/>
      <c r="CP1034" s="332"/>
      <c r="CQ1034" s="332"/>
      <c r="CR1034" s="332"/>
      <c r="CS1034" s="332"/>
      <c r="CT1034" s="332"/>
      <c r="CU1034" s="332"/>
      <c r="CV1034" s="332"/>
      <c r="CW1034" s="332"/>
      <c r="CX1034" s="332"/>
      <c r="CY1034" s="332"/>
      <c r="CZ1034" s="332"/>
    </row>
    <row r="1035" s="416" customFormat="true" ht="15" customHeight="true" x14ac:dyDescent="0.2">
      <c r="B1035" s="415"/>
      <c r="Z1035" s="689"/>
      <c r="AA1035" s="689"/>
      <c r="AB1035" s="689"/>
      <c r="AC1035" s="689"/>
      <c r="AD1035" s="689"/>
      <c r="AE1035" s="689"/>
      <c r="AF1035" s="689"/>
      <c r="AG1035" s="689"/>
      <c r="AH1035" s="689"/>
      <c r="AI1035" s="689"/>
      <c r="AJ1035" s="689"/>
      <c r="AK1035" s="689"/>
      <c r="AL1035" s="689"/>
      <c r="AM1035" s="689"/>
      <c r="AN1035" s="689"/>
      <c r="AO1035" s="689"/>
      <c r="AP1035" s="689"/>
      <c r="AQ1035" s="689"/>
      <c r="AR1035" s="689"/>
      <c r="AS1035" s="689"/>
      <c r="AT1035" s="689"/>
      <c r="AU1035" s="689"/>
      <c r="AV1035" s="689"/>
      <c r="AW1035" s="689"/>
      <c r="AX1035" s="689"/>
      <c r="AY1035" s="689"/>
      <c r="AZ1035" s="689"/>
      <c r="BA1035" s="496"/>
      <c r="BB1035" s="343"/>
      <c r="BC1035" s="496"/>
      <c r="BD1035" s="496"/>
      <c r="BE1035" s="496"/>
      <c r="BF1035" s="496"/>
      <c r="BG1035" s="496"/>
      <c r="BH1035" s="496"/>
      <c r="BI1035" s="496"/>
      <c r="BJ1035" s="496"/>
      <c r="BK1035" s="496"/>
      <c r="BL1035" s="496"/>
      <c r="BM1035" s="496"/>
      <c r="BN1035" s="496"/>
      <c r="BO1035" s="496"/>
      <c r="BP1035" s="496"/>
      <c r="BQ1035" s="496"/>
      <c r="BR1035" s="496"/>
      <c r="BS1035" s="496"/>
      <c r="BT1035" s="496"/>
      <c r="BU1035" s="496"/>
      <c r="BV1035" s="496"/>
      <c r="BW1035" s="496"/>
      <c r="BX1035" s="496"/>
      <c r="BY1035" s="496"/>
      <c r="BZ1035" s="689"/>
      <c r="CA1035" s="689"/>
      <c r="CB1035" s="689"/>
      <c r="CC1035" s="689"/>
      <c r="CD1035" s="689"/>
      <c r="CE1035" s="689"/>
      <c r="CF1035" s="689"/>
      <c r="CG1035" s="689"/>
      <c r="CH1035" s="689"/>
      <c r="CI1035" s="689"/>
      <c r="CJ1035" s="689"/>
      <c r="CK1035" s="689"/>
      <c r="CL1035" s="689"/>
      <c r="CM1035" s="689"/>
      <c r="CN1035" s="689"/>
      <c r="CO1035" s="689"/>
      <c r="CP1035" s="689"/>
      <c r="CQ1035" s="689"/>
      <c r="CR1035" s="689"/>
      <c r="CS1035" s="689"/>
      <c r="CT1035" s="689"/>
      <c r="CU1035" s="689"/>
      <c r="CV1035" s="689"/>
      <c r="CW1035" s="689"/>
      <c r="CX1035" s="689"/>
      <c r="CY1035" s="689"/>
      <c r="CZ1035" s="689"/>
    </row>
    <row r="1036" ht="15" customHeight="true" x14ac:dyDescent="0.25">
      <c r="A1036" s="375" t="s">
        <v>120</v>
      </c>
      <c r="B1036" s="282" t="s">
        <v>121</v>
      </c>
    </row>
    <row r="1037" ht="15" customHeight="true" x14ac:dyDescent="0.2">
      <c r="A1037" s="376" t="str">
        <f>R15</f>
        <v>Capital</v>
      </c>
      <c r="B1037" s="376">
        <f>BR122+BR123</f>
        <v>35630.410411000019</v>
      </c>
    </row>
    <row r="1038" ht="15" customHeight="true" x14ac:dyDescent="0.2">
      <c r="A1038" s="376" t="str">
        <f>S15</f>
        <v>Central Highlands</v>
      </c>
      <c r="B1038" s="376">
        <f>BS122+BS123</f>
        <v>6060.5052850000029</v>
      </c>
    </row>
    <row r="1039" ht="15" customHeight="true" x14ac:dyDescent="0.2">
      <c r="A1039" s="376" t="str">
        <f>T15</f>
        <v>Eastern</v>
      </c>
      <c r="B1039" s="376">
        <f>BT122+BT123</f>
        <v>30962.117603999934</v>
      </c>
    </row>
    <row r="1040" ht="15" customHeight="true" x14ac:dyDescent="0.2">
      <c r="A1040" s="376" t="str">
        <f>U15</f>
        <v>North Eastern</v>
      </c>
      <c r="B1040" s="376">
        <f>BU122+BU123</f>
        <v>26477.749237999989</v>
      </c>
    </row>
    <row r="1041" ht="15" customHeight="true" x14ac:dyDescent="0.2">
      <c r="A1041" s="376" t="str">
        <f>V15</f>
        <v>Northern</v>
      </c>
      <c r="B1041" s="376">
        <f>BV122+BV123</f>
        <v>27946.112798000006</v>
      </c>
    </row>
    <row r="1042" ht="15" customHeight="true" x14ac:dyDescent="0.2">
      <c r="A1042" s="376" t="str">
        <f>W15</f>
        <v>South Eastern</v>
      </c>
      <c r="B1042" s="376">
        <f>BW122+BW123</f>
        <v>16115.048300000051</v>
      </c>
    </row>
    <row r="1043" ht="15" customHeight="true" x14ac:dyDescent="0.2">
      <c r="A1043" s="376" t="str">
        <f>X15</f>
        <v>Southern</v>
      </c>
      <c r="B1043" s="376">
        <f>BX122+XR123</f>
        <v>6577.7470169999897</v>
      </c>
    </row>
    <row r="1044" ht="15" customHeight="true" x14ac:dyDescent="0.2">
      <c r="A1044" s="376" t="str">
        <f>Y15</f>
        <v>Western</v>
      </c>
      <c r="B1044" s="376">
        <f>BY122+BY123</f>
        <v>22316.120071000012</v>
      </c>
    </row>
    <row r="1045" ht="15" customHeight="true" x14ac:dyDescent="0.2">
      <c r="A1045" s="376">
        <f>Z15</f>
        <v>0</v>
      </c>
      <c r="B1045" s="376">
        <f>BZ122+BZ123</f>
        <v>0</v>
      </c>
    </row>
    <row r="1046" ht="15" customHeight="true" x14ac:dyDescent="0.2">
      <c r="A1046" s="343">
        <f>AA15</f>
        <v>0</v>
      </c>
      <c r="B1046" s="376">
        <f>CA122+CA123</f>
        <v>0</v>
      </c>
    </row>
    <row r="1047" ht="15" customHeight="true" x14ac:dyDescent="0.2">
      <c r="A1047" s="343">
        <f>AB15</f>
        <v>0</v>
      </c>
      <c r="B1047" s="376">
        <f>CB122+CB123</f>
        <v>0</v>
      </c>
    </row>
    <row r="1048" ht="15" customHeight="true" x14ac:dyDescent="0.2">
      <c r="A1048" s="343">
        <f>AC15</f>
        <v>0</v>
      </c>
      <c r="B1048" s="376">
        <f>CC122+CC123</f>
        <v>0</v>
      </c>
    </row>
    <row r="1049" ht="15" customHeight="true" x14ac:dyDescent="0.2">
      <c r="A1049" s="343">
        <f>AD15</f>
        <v>0</v>
      </c>
      <c r="B1049" s="376">
        <f>CD122+CD123</f>
        <v>0</v>
      </c>
    </row>
    <row r="1050" ht="15" customHeight="true" x14ac:dyDescent="0.2">
      <c r="A1050" s="343">
        <f>AE15</f>
        <v>0</v>
      </c>
      <c r="B1050" s="376">
        <f>CE122+CE123</f>
        <v>0</v>
      </c>
    </row>
    <row r="1051" ht="15" customHeight="true" x14ac:dyDescent="0.2">
      <c r="A1051" s="343">
        <f>AF15</f>
        <v>0</v>
      </c>
      <c r="B1051" s="376">
        <f>CF122+CF123</f>
        <v>0</v>
      </c>
    </row>
    <row r="1052" ht="15" customHeight="true" x14ac:dyDescent="0.2">
      <c r="A1052" s="343">
        <f>AG15</f>
        <v>0</v>
      </c>
      <c r="B1052" s="376">
        <f>CG122+CG123</f>
        <v>0</v>
      </c>
    </row>
    <row r="1053" ht="15" customHeight="true" x14ac:dyDescent="0.2">
      <c r="A1053" s="343">
        <f>AH15</f>
        <v>0</v>
      </c>
      <c r="B1053" s="376">
        <f>CH122+CH123</f>
        <v>0</v>
      </c>
    </row>
    <row r="1054" ht="15" customHeight="true" x14ac:dyDescent="0.2">
      <c r="A1054" s="343">
        <f>AI15</f>
        <v>0</v>
      </c>
      <c r="B1054" s="376">
        <f>CI122+CI123</f>
        <v>0</v>
      </c>
    </row>
    <row r="1055" ht="15" customHeight="true" x14ac:dyDescent="0.2">
      <c r="A1055" s="343">
        <f>AJ15</f>
        <v>0</v>
      </c>
      <c r="B1055" s="376">
        <f>CJ122+CJ123</f>
        <v>0</v>
      </c>
    </row>
    <row r="1056" ht="15" customHeight="true" x14ac:dyDescent="0.2">
      <c r="A1056" s="343">
        <f>AK15</f>
        <v>0</v>
      </c>
      <c r="B1056" s="376">
        <f>CK122+CK123</f>
        <v>0</v>
      </c>
    </row>
    <row r="1057" ht="15" customHeight="true" x14ac:dyDescent="0.2">
      <c r="A1057" s="343">
        <f>AL15</f>
        <v>0</v>
      </c>
      <c r="B1057" s="376">
        <f>CL122+CL123</f>
        <v>0</v>
      </c>
    </row>
    <row r="1058" ht="15" customHeight="true" x14ac:dyDescent="0.2">
      <c r="A1058" s="343">
        <f>AM15</f>
        <v>0</v>
      </c>
      <c r="B1058" s="376">
        <f>CM122+CM123</f>
        <v>0</v>
      </c>
    </row>
    <row r="1059" ht="15" customHeight="true" x14ac:dyDescent="0.2">
      <c r="A1059" s="343">
        <f>AN15</f>
        <v>0</v>
      </c>
      <c r="B1059" s="376">
        <f>CN122+CN123</f>
        <v>0</v>
      </c>
    </row>
    <row r="1060" ht="15" customHeight="true" x14ac:dyDescent="0.2">
      <c r="A1060" s="343">
        <f>AO15</f>
        <v>0</v>
      </c>
      <c r="B1060" s="376">
        <f>CO122+CO123</f>
        <v>0</v>
      </c>
    </row>
    <row r="1061" ht="15" customHeight="true" x14ac:dyDescent="0.2">
      <c r="A1061" s="343">
        <f>AP15</f>
        <v>0</v>
      </c>
      <c r="B1061" s="376">
        <f>CP122+CP123</f>
        <v>0</v>
      </c>
    </row>
    <row r="1062" ht="15" customHeight="true" x14ac:dyDescent="0.2">
      <c r="A1062" s="343">
        <f>AQ15</f>
        <v>0</v>
      </c>
      <c r="B1062" s="376">
        <f>CQ122+CQ123</f>
        <v>0</v>
      </c>
    </row>
    <row r="1063" ht="15" customHeight="true" x14ac:dyDescent="0.2">
      <c r="A1063" s="343">
        <f>AR15</f>
        <v>0</v>
      </c>
      <c r="B1063" s="376">
        <f>CR122+CR123</f>
        <v>0</v>
      </c>
    </row>
    <row r="1064" ht="15" customHeight="true" x14ac:dyDescent="0.2">
      <c r="A1064" s="343">
        <f>AS15</f>
        <v>0</v>
      </c>
      <c r="B1064" s="376">
        <f>CS122+CS123</f>
        <v>0</v>
      </c>
    </row>
    <row r="1065" ht="15" customHeight="true" x14ac:dyDescent="0.2">
      <c r="A1065" s="343">
        <f>AT15</f>
        <v>0</v>
      </c>
      <c r="B1065" s="376">
        <f>CT122+CT123</f>
        <v>0</v>
      </c>
    </row>
    <row r="1066" ht="15" customHeight="true" x14ac:dyDescent="0.2">
      <c r="A1066" s="343">
        <f>AU15</f>
        <v>0</v>
      </c>
      <c r="B1066" s="376">
        <f>CU122+CU123</f>
        <v>0</v>
      </c>
    </row>
    <row r="1067" ht="15" customHeight="true" x14ac:dyDescent="0.2">
      <c r="A1067" s="343">
        <f>AV15</f>
        <v>0</v>
      </c>
      <c r="B1067" s="376">
        <f>CV122+CV123</f>
        <v>0</v>
      </c>
    </row>
    <row r="1068" ht="15" customHeight="true" x14ac:dyDescent="0.2">
      <c r="A1068" s="343">
        <f>AW15</f>
        <v>0</v>
      </c>
      <c r="B1068" s="376">
        <f>CW122+CW123</f>
        <v>0</v>
      </c>
    </row>
    <row r="1069" ht="15" customHeight="true" x14ac:dyDescent="0.2">
      <c r="A1069" s="343">
        <f>AX15</f>
        <v>0</v>
      </c>
      <c r="B1069" s="376">
        <f>CX122+CX123</f>
        <v>0</v>
      </c>
    </row>
    <row r="1070" ht="15" customHeight="true" x14ac:dyDescent="0.2">
      <c r="A1070" s="343">
        <f>AY15</f>
        <v>0</v>
      </c>
      <c r="B1070" s="376">
        <f>CY122+CY123</f>
        <v>0</v>
      </c>
    </row>
    <row r="1071" ht="15" customHeight="true" x14ac:dyDescent="0.2">
      <c r="A1071" s="343"/>
      <c r="B1071" s="376"/>
    </row>
    <row r="1072" ht="15" customHeight="true" x14ac:dyDescent="0.2">
      <c r="A1072" s="376">
        <f>34-COUNTIF(A1037:A1071,"0")</f>
        <v>8</v>
      </c>
      <c r="B1072" s="343" t="s">
        <v>136</v>
      </c>
    </row>
    <row r="1100" s="689" customFormat="true" ht="17.1" customHeight="true" x14ac:dyDescent="0.2">
      <c r="A1100" s="700"/>
      <c r="B1100" s="688"/>
      <c r="BA1100" s="496"/>
      <c r="BB1100" s="343"/>
      <c r="BC1100" s="496"/>
      <c r="BD1100" s="496"/>
      <c r="BE1100" s="496"/>
      <c r="BF1100" s="496"/>
      <c r="BG1100" s="496"/>
      <c r="BH1100" s="496"/>
      <c r="BI1100" s="496"/>
      <c r="BJ1100" s="496"/>
      <c r="BK1100" s="496"/>
      <c r="BL1100" s="496"/>
      <c r="BM1100" s="496"/>
      <c r="BN1100" s="496"/>
      <c r="BO1100" s="496"/>
      <c r="BP1100" s="496"/>
      <c r="BQ1100" s="496"/>
      <c r="BR1100" s="496"/>
      <c r="BS1100" s="496"/>
      <c r="BT1100" s="496"/>
      <c r="BU1100" s="496"/>
      <c r="BV1100" s="496"/>
      <c r="BW1100" s="496"/>
      <c r="BX1100" s="496"/>
      <c r="BY1100" s="496"/>
    </row>
    <row r="1101" s="689" customFormat="true" ht="17.1" customHeight="true" x14ac:dyDescent="0.2">
      <c r="A1101" s="701"/>
      <c r="B1101" s="690"/>
      <c r="BA1101" s="496"/>
      <c r="BB1101" s="343"/>
      <c r="BC1101" s="496"/>
      <c r="BD1101" s="496"/>
      <c r="BE1101" s="496"/>
      <c r="BF1101" s="496"/>
      <c r="BG1101" s="496"/>
      <c r="BH1101" s="496"/>
      <c r="BI1101" s="496"/>
      <c r="BJ1101" s="496"/>
      <c r="BK1101" s="496"/>
      <c r="BL1101" s="496"/>
      <c r="BM1101" s="496"/>
      <c r="BN1101" s="496"/>
      <c r="BO1101" s="496"/>
      <c r="BP1101" s="496"/>
      <c r="BQ1101" s="496"/>
      <c r="BR1101" s="496"/>
      <c r="BS1101" s="496"/>
      <c r="BT1101" s="496"/>
      <c r="BU1101" s="496"/>
      <c r="BV1101" s="496"/>
      <c r="BW1101" s="496"/>
      <c r="BX1101" s="496"/>
      <c r="BY1101" s="496"/>
    </row>
    <row r="1102" s="689" customFormat="true" ht="15" customHeight="true" x14ac:dyDescent="0.2">
      <c r="BA1102" s="496"/>
      <c r="BB1102" s="343"/>
      <c r="BC1102" s="496"/>
      <c r="BD1102" s="496"/>
      <c r="BE1102" s="496"/>
      <c r="BF1102" s="496"/>
      <c r="BG1102" s="496"/>
      <c r="BH1102" s="496"/>
      <c r="BI1102" s="496"/>
      <c r="BJ1102" s="496"/>
      <c r="BK1102" s="496"/>
      <c r="BL1102" s="496"/>
      <c r="BM1102" s="496"/>
      <c r="BN1102" s="496"/>
      <c r="BO1102" s="496"/>
      <c r="BP1102" s="496"/>
      <c r="BQ1102" s="496"/>
      <c r="BR1102" s="496"/>
      <c r="BS1102" s="496"/>
      <c r="BT1102" s="496"/>
      <c r="BU1102" s="496"/>
      <c r="BV1102" s="496"/>
      <c r="BW1102" s="496"/>
      <c r="BX1102" s="496"/>
      <c r="BY1102" s="496"/>
    </row>
    <row r="1103" s="689" customFormat="true" ht="15" customHeight="true" x14ac:dyDescent="0.2">
      <c r="BA1103" s="496"/>
      <c r="BB1103" s="343"/>
      <c r="BC1103" s="496"/>
      <c r="BD1103" s="496"/>
      <c r="BE1103" s="496"/>
      <c r="BF1103" s="496"/>
      <c r="BG1103" s="496"/>
      <c r="BH1103" s="496"/>
      <c r="BI1103" s="496"/>
      <c r="BJ1103" s="496"/>
      <c r="BK1103" s="496"/>
      <c r="BL1103" s="496"/>
      <c r="BM1103" s="496"/>
      <c r="BN1103" s="496"/>
      <c r="BO1103" s="496"/>
      <c r="BP1103" s="496"/>
      <c r="BQ1103" s="496"/>
      <c r="BR1103" s="496"/>
      <c r="BS1103" s="496"/>
      <c r="BT1103" s="496"/>
      <c r="BU1103" s="496"/>
      <c r="BV1103" s="496"/>
      <c r="BW1103" s="496"/>
      <c r="BX1103" s="496"/>
      <c r="BY1103" s="496"/>
    </row>
    <row r="1104" s="689" customFormat="true" ht="15" customHeight="true" x14ac:dyDescent="0.2">
      <c r="BA1104" s="496"/>
      <c r="BB1104" s="343"/>
      <c r="BC1104" s="496"/>
      <c r="BD1104" s="496"/>
      <c r="BE1104" s="496"/>
      <c r="BF1104" s="496"/>
      <c r="BG1104" s="496"/>
      <c r="BH1104" s="496"/>
      <c r="BI1104" s="496"/>
      <c r="BJ1104" s="496"/>
      <c r="BK1104" s="496"/>
      <c r="BL1104" s="496"/>
      <c r="BM1104" s="496"/>
      <c r="BN1104" s="496"/>
      <c r="BO1104" s="496"/>
      <c r="BP1104" s="496"/>
      <c r="BQ1104" s="496"/>
      <c r="BR1104" s="496"/>
      <c r="BS1104" s="496"/>
      <c r="BT1104" s="496"/>
      <c r="BU1104" s="496"/>
      <c r="BV1104" s="496"/>
      <c r="BW1104" s="496"/>
      <c r="BX1104" s="496"/>
      <c r="BY1104" s="496"/>
    </row>
    <row r="1105" s="689" customFormat="true" ht="15" customHeight="true" x14ac:dyDescent="0.2">
      <c r="BA1105" s="496"/>
      <c r="BB1105" s="343"/>
      <c r="BC1105" s="496"/>
      <c r="BD1105" s="496"/>
      <c r="BE1105" s="496"/>
      <c r="BF1105" s="496"/>
      <c r="BG1105" s="496"/>
      <c r="BH1105" s="496"/>
      <c r="BI1105" s="496"/>
      <c r="BJ1105" s="496"/>
      <c r="BK1105" s="496"/>
      <c r="BL1105" s="496"/>
      <c r="BM1105" s="496"/>
      <c r="BN1105" s="496"/>
      <c r="BO1105" s="496"/>
      <c r="BP1105" s="496"/>
      <c r="BQ1105" s="496"/>
      <c r="BR1105" s="496"/>
      <c r="BS1105" s="496"/>
      <c r="BT1105" s="496"/>
      <c r="BU1105" s="496"/>
      <c r="BV1105" s="496"/>
      <c r="BW1105" s="496"/>
      <c r="BX1105" s="496"/>
      <c r="BY1105" s="496"/>
    </row>
    <row r="1106" s="689" customFormat="true" ht="15" customHeight="true" x14ac:dyDescent="0.2">
      <c r="BA1106" s="496"/>
      <c r="BB1106" s="343"/>
      <c r="BC1106" s="496"/>
      <c r="BD1106" s="496"/>
      <c r="BE1106" s="496"/>
      <c r="BF1106" s="496"/>
      <c r="BG1106" s="496"/>
      <c r="BH1106" s="496"/>
      <c r="BI1106" s="496"/>
      <c r="BJ1106" s="496"/>
      <c r="BK1106" s="496"/>
      <c r="BL1106" s="496"/>
      <c r="BM1106" s="496"/>
      <c r="BN1106" s="496"/>
      <c r="BO1106" s="496"/>
      <c r="BP1106" s="496"/>
      <c r="BQ1106" s="496"/>
      <c r="BR1106" s="496"/>
      <c r="BS1106" s="496"/>
      <c r="BT1106" s="496"/>
      <c r="BU1106" s="496"/>
      <c r="BV1106" s="496"/>
      <c r="BW1106" s="496"/>
      <c r="BX1106" s="496"/>
      <c r="BY1106" s="496"/>
    </row>
    <row r="1107" s="689" customFormat="true" ht="15" customHeight="true" x14ac:dyDescent="0.2">
      <c r="BA1107" s="496"/>
      <c r="BB1107" s="343"/>
      <c r="BC1107" s="496"/>
      <c r="BD1107" s="496"/>
      <c r="BE1107" s="496"/>
      <c r="BF1107" s="496"/>
      <c r="BG1107" s="496"/>
      <c r="BH1107" s="496"/>
      <c r="BI1107" s="496"/>
      <c r="BJ1107" s="496"/>
      <c r="BK1107" s="496"/>
      <c r="BL1107" s="496"/>
      <c r="BM1107" s="496"/>
      <c r="BN1107" s="496"/>
      <c r="BO1107" s="496"/>
      <c r="BP1107" s="496"/>
      <c r="BQ1107" s="496"/>
      <c r="BR1107" s="496"/>
      <c r="BS1107" s="496"/>
      <c r="BT1107" s="496"/>
      <c r="BU1107" s="496"/>
      <c r="BV1107" s="496"/>
      <c r="BW1107" s="496"/>
      <c r="BX1107" s="496"/>
      <c r="BY1107" s="496"/>
    </row>
    <row r="1108" s="689" customFormat="true" ht="15" customHeight="true" x14ac:dyDescent="0.2">
      <c r="BA1108" s="496"/>
      <c r="BB1108" s="343"/>
      <c r="BC1108" s="496"/>
      <c r="BD1108" s="496"/>
      <c r="BE1108" s="496"/>
      <c r="BF1108" s="496"/>
      <c r="BG1108" s="496"/>
      <c r="BH1108" s="496"/>
      <c r="BI1108" s="496"/>
      <c r="BJ1108" s="496"/>
      <c r="BK1108" s="496"/>
      <c r="BL1108" s="496"/>
      <c r="BM1108" s="496"/>
      <c r="BN1108" s="496"/>
      <c r="BO1108" s="496"/>
      <c r="BP1108" s="496"/>
      <c r="BQ1108" s="496"/>
      <c r="BR1108" s="496"/>
      <c r="BS1108" s="496"/>
      <c r="BT1108" s="496"/>
      <c r="BU1108" s="496"/>
      <c r="BV1108" s="496"/>
      <c r="BW1108" s="496"/>
      <c r="BX1108" s="496"/>
      <c r="BY1108" s="496"/>
    </row>
    <row r="1109" s="689" customFormat="true" ht="15" customHeight="true" x14ac:dyDescent="0.2">
      <c r="BA1109" s="496"/>
      <c r="BB1109" s="343"/>
      <c r="BC1109" s="496"/>
      <c r="BD1109" s="496"/>
      <c r="BE1109" s="496"/>
      <c r="BF1109" s="496"/>
      <c r="BG1109" s="496"/>
      <c r="BH1109" s="496"/>
      <c r="BI1109" s="496"/>
      <c r="BJ1109" s="496"/>
      <c r="BK1109" s="496"/>
      <c r="BL1109" s="496"/>
      <c r="BM1109" s="496"/>
      <c r="BN1109" s="496"/>
      <c r="BO1109" s="496"/>
      <c r="BP1109" s="496"/>
      <c r="BQ1109" s="496"/>
      <c r="BR1109" s="496"/>
      <c r="BS1109" s="496"/>
      <c r="BT1109" s="496"/>
      <c r="BU1109" s="496"/>
      <c r="BV1109" s="496"/>
      <c r="BW1109" s="496"/>
      <c r="BX1109" s="496"/>
      <c r="BY1109" s="496"/>
    </row>
    <row r="1110" s="689" customFormat="true" ht="15" customHeight="true" x14ac:dyDescent="0.2">
      <c r="BA1110" s="496"/>
      <c r="BB1110" s="343"/>
      <c r="BC1110" s="496"/>
      <c r="BD1110" s="496"/>
      <c r="BE1110" s="496"/>
      <c r="BF1110" s="496"/>
      <c r="BG1110" s="496"/>
      <c r="BH1110" s="496"/>
      <c r="BI1110" s="496"/>
      <c r="BJ1110" s="496"/>
      <c r="BK1110" s="496"/>
      <c r="BL1110" s="496"/>
      <c r="BM1110" s="496"/>
      <c r="BN1110" s="496"/>
      <c r="BO1110" s="496"/>
      <c r="BP1110" s="496"/>
      <c r="BQ1110" s="496"/>
      <c r="BR1110" s="496"/>
      <c r="BS1110" s="496"/>
      <c r="BT1110" s="496"/>
      <c r="BU1110" s="496"/>
      <c r="BV1110" s="496"/>
      <c r="BW1110" s="496"/>
      <c r="BX1110" s="496"/>
      <c r="BY1110" s="496"/>
    </row>
    <row r="1111" s="689" customFormat="true" ht="15" customHeight="true" x14ac:dyDescent="0.2">
      <c r="BA1111" s="496"/>
      <c r="BB1111" s="343"/>
      <c r="BC1111" s="496"/>
      <c r="BD1111" s="496"/>
      <c r="BE1111" s="496"/>
      <c r="BF1111" s="496"/>
      <c r="BG1111" s="496"/>
      <c r="BH1111" s="496"/>
      <c r="BI1111" s="496"/>
      <c r="BJ1111" s="496"/>
      <c r="BK1111" s="496"/>
      <c r="BL1111" s="496"/>
      <c r="BM1111" s="496"/>
      <c r="BN1111" s="496"/>
      <c r="BO1111" s="496"/>
      <c r="BP1111" s="496"/>
      <c r="BQ1111" s="496"/>
      <c r="BR1111" s="496"/>
      <c r="BS1111" s="496"/>
      <c r="BT1111" s="496"/>
      <c r="BU1111" s="496"/>
      <c r="BV1111" s="496"/>
      <c r="BW1111" s="496"/>
      <c r="BX1111" s="496"/>
      <c r="BY1111" s="496"/>
    </row>
    <row r="1112" s="689" customFormat="true" ht="15" customHeight="true" x14ac:dyDescent="0.2">
      <c r="BA1112" s="496"/>
      <c r="BB1112" s="343"/>
      <c r="BC1112" s="496"/>
      <c r="BD1112" s="496"/>
      <c r="BE1112" s="496"/>
      <c r="BF1112" s="496"/>
      <c r="BG1112" s="496"/>
      <c r="BH1112" s="496"/>
      <c r="BI1112" s="496"/>
      <c r="BJ1112" s="496"/>
      <c r="BK1112" s="496"/>
      <c r="BL1112" s="496"/>
      <c r="BM1112" s="496"/>
      <c r="BN1112" s="496"/>
      <c r="BO1112" s="496"/>
      <c r="BP1112" s="496"/>
      <c r="BQ1112" s="496"/>
      <c r="BR1112" s="496"/>
      <c r="BS1112" s="496"/>
      <c r="BT1112" s="496"/>
      <c r="BU1112" s="496"/>
      <c r="BV1112" s="496"/>
      <c r="BW1112" s="496"/>
      <c r="BX1112" s="496"/>
      <c r="BY1112" s="496"/>
    </row>
    <row r="1113" s="689" customFormat="true" ht="15" customHeight="true" x14ac:dyDescent="0.2">
      <c r="BA1113" s="496"/>
      <c r="BB1113" s="343"/>
      <c r="BC1113" s="496"/>
      <c r="BD1113" s="496"/>
      <c r="BE1113" s="496"/>
      <c r="BF1113" s="496"/>
      <c r="BG1113" s="496"/>
      <c r="BH1113" s="496"/>
      <c r="BI1113" s="496"/>
      <c r="BJ1113" s="496"/>
      <c r="BK1113" s="496"/>
      <c r="BL1113" s="496"/>
      <c r="BM1113" s="496"/>
      <c r="BN1113" s="496"/>
      <c r="BO1113" s="496"/>
      <c r="BP1113" s="496"/>
      <c r="BQ1113" s="496"/>
      <c r="BR1113" s="496"/>
      <c r="BS1113" s="496"/>
      <c r="BT1113" s="496"/>
      <c r="BU1113" s="496"/>
      <c r="BV1113" s="496"/>
      <c r="BW1113" s="496"/>
      <c r="BX1113" s="496"/>
      <c r="BY1113" s="496"/>
    </row>
    <row r="1114" s="689" customFormat="true" ht="17.1" customHeight="true" x14ac:dyDescent="0.2">
      <c r="A1114" s="701"/>
      <c r="B1114" s="690"/>
      <c r="C1114" s="691"/>
      <c r="D1114" s="691"/>
      <c r="E1114" s="691"/>
      <c r="F1114" s="691"/>
      <c r="G1114" s="691"/>
      <c r="H1114" s="691"/>
      <c r="I1114" s="691"/>
      <c r="J1114" s="691"/>
      <c r="K1114" s="691"/>
      <c r="L1114" s="691"/>
      <c r="M1114" s="691"/>
      <c r="N1114" s="691"/>
      <c r="O1114" s="691"/>
      <c r="P1114" s="691"/>
      <c r="Q1114" s="691"/>
      <c r="R1114" s="691"/>
      <c r="S1114" s="691"/>
      <c r="T1114" s="691"/>
      <c r="U1114" s="691"/>
      <c r="V1114" s="691"/>
      <c r="W1114" s="691"/>
      <c r="X1114" s="691"/>
      <c r="Y1114" s="691"/>
      <c r="BA1114" s="496"/>
      <c r="BB1114" s="343"/>
      <c r="BC1114" s="496"/>
      <c r="BD1114" s="496"/>
      <c r="BE1114" s="496"/>
      <c r="BF1114" s="496"/>
      <c r="BG1114" s="496"/>
      <c r="BH1114" s="496"/>
      <c r="BI1114" s="496"/>
      <c r="BJ1114" s="496"/>
      <c r="BK1114" s="496"/>
      <c r="BL1114" s="496"/>
      <c r="BM1114" s="496"/>
      <c r="BN1114" s="496"/>
      <c r="BO1114" s="496"/>
      <c r="BP1114" s="496"/>
      <c r="BQ1114" s="496"/>
      <c r="BR1114" s="496"/>
      <c r="BS1114" s="496"/>
      <c r="BT1114" s="496"/>
      <c r="BU1114" s="496"/>
      <c r="BV1114" s="496"/>
      <c r="BW1114" s="496"/>
      <c r="BX1114" s="496"/>
      <c r="BY1114" s="496"/>
    </row>
    <row r="1115" s="689" customFormat="true" ht="17.1" customHeight="true" x14ac:dyDescent="0.2">
      <c r="A1115" s="701"/>
      <c r="B1115" s="690"/>
      <c r="C1115" s="691"/>
      <c r="D1115" s="691"/>
      <c r="E1115" s="691"/>
      <c r="F1115" s="691"/>
      <c r="G1115" s="691"/>
      <c r="H1115" s="691"/>
      <c r="I1115" s="691"/>
      <c r="J1115" s="691"/>
      <c r="K1115" s="691"/>
      <c r="L1115" s="691"/>
      <c r="M1115" s="691"/>
      <c r="N1115" s="691"/>
      <c r="O1115" s="691"/>
      <c r="P1115" s="691"/>
      <c r="Q1115" s="691"/>
      <c r="R1115" s="691"/>
      <c r="S1115" s="691"/>
      <c r="T1115" s="691"/>
      <c r="U1115" s="691"/>
      <c r="V1115" s="691"/>
      <c r="W1115" s="691"/>
      <c r="X1115" s="691"/>
      <c r="Y1115" s="691"/>
      <c r="BA1115" s="496"/>
      <c r="BB1115" s="343"/>
      <c r="BC1115" s="496"/>
      <c r="BD1115" s="496"/>
      <c r="BE1115" s="496"/>
      <c r="BF1115" s="496"/>
      <c r="BG1115" s="496"/>
      <c r="BH1115" s="496"/>
      <c r="BI1115" s="496"/>
      <c r="BJ1115" s="496"/>
      <c r="BK1115" s="496"/>
      <c r="BL1115" s="496"/>
      <c r="BM1115" s="496"/>
      <c r="BN1115" s="496"/>
      <c r="BO1115" s="496"/>
      <c r="BP1115" s="496"/>
      <c r="BQ1115" s="496"/>
      <c r="BR1115" s="496"/>
      <c r="BS1115" s="496"/>
      <c r="BT1115" s="496"/>
      <c r="BU1115" s="496"/>
      <c r="BV1115" s="496"/>
      <c r="BW1115" s="496"/>
      <c r="BX1115" s="496"/>
      <c r="BY1115" s="496"/>
    </row>
    <row r="1116" s="689" customFormat="true" ht="17.1" customHeight="true" x14ac:dyDescent="0.2">
      <c r="A1116" s="701"/>
      <c r="B1116" s="690"/>
      <c r="C1116" s="691"/>
      <c r="D1116" s="691"/>
      <c r="E1116" s="691"/>
      <c r="F1116" s="691"/>
      <c r="G1116" s="691"/>
      <c r="H1116" s="691"/>
      <c r="I1116" s="691"/>
      <c r="J1116" s="691"/>
      <c r="K1116" s="691"/>
      <c r="L1116" s="691"/>
      <c r="M1116" s="691"/>
      <c r="N1116" s="691"/>
      <c r="O1116" s="691"/>
      <c r="P1116" s="691"/>
      <c r="Q1116" s="691"/>
      <c r="R1116" s="691"/>
      <c r="S1116" s="691"/>
      <c r="T1116" s="691"/>
      <c r="U1116" s="691"/>
      <c r="V1116" s="691"/>
      <c r="W1116" s="691"/>
      <c r="X1116" s="691"/>
      <c r="Y1116" s="691"/>
      <c r="BA1116" s="496"/>
      <c r="BB1116" s="343"/>
      <c r="BC1116" s="496"/>
      <c r="BD1116" s="496"/>
      <c r="BE1116" s="496"/>
      <c r="BF1116" s="496"/>
      <c r="BG1116" s="496"/>
      <c r="BH1116" s="496"/>
      <c r="BI1116" s="496"/>
      <c r="BJ1116" s="496"/>
      <c r="BK1116" s="496"/>
      <c r="BL1116" s="496"/>
      <c r="BM1116" s="496"/>
      <c r="BN1116" s="496"/>
      <c r="BO1116" s="496"/>
      <c r="BP1116" s="496"/>
      <c r="BQ1116" s="496"/>
      <c r="BR1116" s="496"/>
      <c r="BS1116" s="496"/>
      <c r="BT1116" s="496"/>
      <c r="BU1116" s="496"/>
      <c r="BV1116" s="496"/>
      <c r="BW1116" s="496"/>
      <c r="BX1116" s="496"/>
      <c r="BY1116" s="496"/>
    </row>
    <row r="1117" s="689" customFormat="true" ht="17.1" customHeight="true" x14ac:dyDescent="0.2">
      <c r="A1117" s="702"/>
      <c r="B1117" s="692"/>
      <c r="C1117" s="693"/>
      <c r="D1117" s="693"/>
      <c r="E1117" s="693"/>
      <c r="F1117" s="693"/>
      <c r="G1117" s="693"/>
      <c r="H1117" s="693"/>
      <c r="I1117" s="693"/>
      <c r="J1117" s="693"/>
      <c r="K1117" s="693"/>
      <c r="L1117" s="693"/>
      <c r="M1117" s="693"/>
      <c r="N1117" s="693"/>
      <c r="O1117" s="693"/>
      <c r="P1117" s="693"/>
      <c r="Q1117" s="693"/>
      <c r="R1117" s="693"/>
      <c r="S1117" s="693"/>
      <c r="T1117" s="693"/>
      <c r="U1117" s="693"/>
      <c r="V1117" s="693"/>
      <c r="W1117" s="693"/>
      <c r="X1117" s="693"/>
      <c r="Y1117" s="693"/>
      <c r="BA1117" s="496"/>
      <c r="BB1117" s="343"/>
      <c r="BC1117" s="496"/>
      <c r="BD1117" s="496"/>
      <c r="BE1117" s="496"/>
      <c r="BF1117" s="496"/>
      <c r="BG1117" s="496"/>
      <c r="BH1117" s="496"/>
      <c r="BI1117" s="496"/>
      <c r="BJ1117" s="496"/>
      <c r="BK1117" s="496"/>
      <c r="BL1117" s="496"/>
      <c r="BM1117" s="496"/>
      <c r="BN1117" s="496"/>
      <c r="BO1117" s="496"/>
      <c r="BP1117" s="496"/>
      <c r="BQ1117" s="496"/>
      <c r="BR1117" s="496"/>
      <c r="BS1117" s="496"/>
      <c r="BT1117" s="496"/>
      <c r="BU1117" s="496"/>
      <c r="BV1117" s="496"/>
      <c r="BW1117" s="496"/>
      <c r="BX1117" s="496"/>
      <c r="BY1117" s="496"/>
    </row>
    <row r="1118" s="689" customFormat="true" ht="15" customHeight="true" x14ac:dyDescent="0.2">
      <c r="BA1118" s="496"/>
      <c r="BB1118" s="343"/>
      <c r="BC1118" s="496"/>
      <c r="BD1118" s="496"/>
      <c r="BE1118" s="496"/>
      <c r="BF1118" s="496"/>
      <c r="BG1118" s="496"/>
      <c r="BH1118" s="496"/>
      <c r="BI1118" s="496"/>
      <c r="BJ1118" s="496"/>
      <c r="BK1118" s="496"/>
      <c r="BL1118" s="496"/>
      <c r="BM1118" s="496"/>
      <c r="BN1118" s="496"/>
      <c r="BO1118" s="496"/>
      <c r="BP1118" s="496"/>
      <c r="BQ1118" s="496"/>
      <c r="BR1118" s="496"/>
      <c r="BS1118" s="496"/>
      <c r="BT1118" s="496"/>
      <c r="BU1118" s="496"/>
      <c r="BV1118" s="496"/>
      <c r="BW1118" s="496"/>
      <c r="BX1118" s="496"/>
      <c r="BY1118" s="496"/>
    </row>
    <row r="1119" s="689" customFormat="true" ht="15" customHeight="true" x14ac:dyDescent="0.2">
      <c r="BA1119" s="496"/>
      <c r="BB1119" s="343"/>
      <c r="BC1119" s="496"/>
      <c r="BD1119" s="496"/>
      <c r="BE1119" s="496"/>
      <c r="BF1119" s="496"/>
      <c r="BG1119" s="496"/>
      <c r="BH1119" s="496"/>
      <c r="BI1119" s="496"/>
      <c r="BJ1119" s="496"/>
      <c r="BK1119" s="496"/>
      <c r="BL1119" s="496"/>
      <c r="BM1119" s="496"/>
      <c r="BN1119" s="496"/>
      <c r="BO1119" s="496"/>
      <c r="BP1119" s="496"/>
      <c r="BQ1119" s="496"/>
      <c r="BR1119" s="496"/>
      <c r="BS1119" s="496"/>
      <c r="BT1119" s="496"/>
      <c r="BU1119" s="496"/>
      <c r="BV1119" s="496"/>
      <c r="BW1119" s="496"/>
      <c r="BX1119" s="496"/>
      <c r="BY1119" s="496"/>
    </row>
    <row r="1120" s="689" customFormat="true" ht="15" customHeight="true" x14ac:dyDescent="0.2">
      <c r="BA1120" s="496"/>
      <c r="BB1120" s="343"/>
      <c r="BC1120" s="496"/>
      <c r="BD1120" s="496"/>
      <c r="BE1120" s="496"/>
      <c r="BF1120" s="496"/>
      <c r="BG1120" s="496"/>
      <c r="BH1120" s="496"/>
      <c r="BI1120" s="496"/>
      <c r="BJ1120" s="496"/>
      <c r="BK1120" s="496"/>
      <c r="BL1120" s="496"/>
      <c r="BM1120" s="496"/>
      <c r="BN1120" s="496"/>
      <c r="BO1120" s="496"/>
      <c r="BP1120" s="496"/>
      <c r="BQ1120" s="496"/>
      <c r="BR1120" s="496"/>
      <c r="BS1120" s="496"/>
      <c r="BT1120" s="496"/>
      <c r="BU1120" s="496"/>
      <c r="BV1120" s="496"/>
      <c r="BW1120" s="496"/>
      <c r="BX1120" s="496"/>
      <c r="BY1120" s="496"/>
    </row>
    <row r="1121" s="689" customFormat="true" ht="15" customHeight="true" x14ac:dyDescent="0.2">
      <c r="BA1121" s="496"/>
      <c r="BB1121" s="343"/>
      <c r="BC1121" s="496"/>
      <c r="BD1121" s="496"/>
      <c r="BE1121" s="496"/>
      <c r="BF1121" s="496"/>
      <c r="BG1121" s="496"/>
      <c r="BH1121" s="496"/>
      <c r="BI1121" s="496"/>
      <c r="BJ1121" s="496"/>
      <c r="BK1121" s="496"/>
      <c r="BL1121" s="496"/>
      <c r="BM1121" s="496"/>
      <c r="BN1121" s="496"/>
      <c r="BO1121" s="496"/>
      <c r="BP1121" s="496"/>
      <c r="BQ1121" s="496"/>
      <c r="BR1121" s="496"/>
      <c r="BS1121" s="496"/>
      <c r="BT1121" s="496"/>
      <c r="BU1121" s="496"/>
      <c r="BV1121" s="496"/>
      <c r="BW1121" s="496"/>
      <c r="BX1121" s="496"/>
      <c r="BY1121" s="496"/>
    </row>
    <row r="1122" s="689" customFormat="true" ht="15" customHeight="true" x14ac:dyDescent="0.2">
      <c r="BA1122" s="496"/>
      <c r="BB1122" s="343"/>
      <c r="BC1122" s="496"/>
      <c r="BD1122" s="496"/>
      <c r="BE1122" s="496"/>
      <c r="BF1122" s="496"/>
      <c r="BG1122" s="496"/>
      <c r="BH1122" s="496"/>
      <c r="BI1122" s="496"/>
      <c r="BJ1122" s="496"/>
      <c r="BK1122" s="496"/>
      <c r="BL1122" s="496"/>
      <c r="BM1122" s="496"/>
      <c r="BN1122" s="496"/>
      <c r="BO1122" s="496"/>
      <c r="BP1122" s="496"/>
      <c r="BQ1122" s="496"/>
      <c r="BR1122" s="496"/>
      <c r="BS1122" s="496"/>
      <c r="BT1122" s="496"/>
      <c r="BU1122" s="496"/>
      <c r="BV1122" s="496"/>
      <c r="BW1122" s="496"/>
      <c r="BX1122" s="496"/>
      <c r="BY1122" s="496"/>
    </row>
    <row r="1123" s="689" customFormat="true" ht="15" customHeight="true" x14ac:dyDescent="0.2">
      <c r="BA1123" s="496"/>
      <c r="BB1123" s="343"/>
      <c r="BC1123" s="496"/>
      <c r="BD1123" s="496"/>
      <c r="BE1123" s="496"/>
      <c r="BF1123" s="496"/>
      <c r="BG1123" s="496"/>
      <c r="BH1123" s="496"/>
      <c r="BI1123" s="496"/>
      <c r="BJ1123" s="496"/>
      <c r="BK1123" s="496"/>
      <c r="BL1123" s="496"/>
      <c r="BM1123" s="496"/>
      <c r="BN1123" s="496"/>
      <c r="BO1123" s="496"/>
      <c r="BP1123" s="496"/>
      <c r="BQ1123" s="496"/>
      <c r="BR1123" s="496"/>
      <c r="BS1123" s="496"/>
      <c r="BT1123" s="496"/>
      <c r="BU1123" s="496"/>
      <c r="BV1123" s="496"/>
      <c r="BW1123" s="496"/>
      <c r="BX1123" s="496"/>
      <c r="BY1123" s="496"/>
    </row>
    <row r="1124" s="689" customFormat="true" ht="15" customHeight="true" x14ac:dyDescent="0.2">
      <c r="BA1124" s="496"/>
      <c r="BB1124" s="343"/>
      <c r="BC1124" s="496"/>
      <c r="BD1124" s="496"/>
      <c r="BE1124" s="496"/>
      <c r="BF1124" s="496"/>
      <c r="BG1124" s="496"/>
      <c r="BH1124" s="496"/>
      <c r="BI1124" s="496"/>
      <c r="BJ1124" s="496"/>
      <c r="BK1124" s="496"/>
      <c r="BL1124" s="496"/>
      <c r="BM1124" s="496"/>
      <c r="BN1124" s="496"/>
      <c r="BO1124" s="496"/>
      <c r="BP1124" s="496"/>
      <c r="BQ1124" s="496"/>
      <c r="BR1124" s="496"/>
      <c r="BS1124" s="496"/>
      <c r="BT1124" s="496"/>
      <c r="BU1124" s="496"/>
      <c r="BV1124" s="496"/>
      <c r="BW1124" s="496"/>
      <c r="BX1124" s="496"/>
      <c r="BY1124" s="496"/>
    </row>
    <row r="1125" s="689" customFormat="true" ht="15" customHeight="true" x14ac:dyDescent="0.2">
      <c r="BA1125" s="496"/>
      <c r="BB1125" s="343"/>
      <c r="BC1125" s="496"/>
      <c r="BD1125" s="496"/>
      <c r="BE1125" s="496"/>
      <c r="BF1125" s="496"/>
      <c r="BG1125" s="496"/>
      <c r="BH1125" s="496"/>
      <c r="BI1125" s="496"/>
      <c r="BJ1125" s="496"/>
      <c r="BK1125" s="496"/>
      <c r="BL1125" s="496"/>
      <c r="BM1125" s="496"/>
      <c r="BN1125" s="496"/>
      <c r="BO1125" s="496"/>
      <c r="BP1125" s="496"/>
      <c r="BQ1125" s="496"/>
      <c r="BR1125" s="496"/>
      <c r="BS1125" s="496"/>
      <c r="BT1125" s="496"/>
      <c r="BU1125" s="496"/>
      <c r="BV1125" s="496"/>
      <c r="BW1125" s="496"/>
      <c r="BX1125" s="496"/>
      <c r="BY1125" s="496"/>
    </row>
    <row r="1126" s="689" customFormat="true" ht="15" customHeight="true" x14ac:dyDescent="0.2">
      <c r="BA1126" s="496"/>
      <c r="BB1126" s="343"/>
      <c r="BC1126" s="496"/>
      <c r="BD1126" s="496"/>
      <c r="BE1126" s="496"/>
      <c r="BF1126" s="496"/>
      <c r="BG1126" s="496"/>
      <c r="BH1126" s="496"/>
      <c r="BI1126" s="496"/>
      <c r="BJ1126" s="496"/>
      <c r="BK1126" s="496"/>
      <c r="BL1126" s="496"/>
      <c r="BM1126" s="496"/>
      <c r="BN1126" s="496"/>
      <c r="BO1126" s="496"/>
      <c r="BP1126" s="496"/>
      <c r="BQ1126" s="496"/>
      <c r="BR1126" s="496"/>
      <c r="BS1126" s="496"/>
      <c r="BT1126" s="496"/>
      <c r="BU1126" s="496"/>
      <c r="BV1126" s="496"/>
      <c r="BW1126" s="496"/>
      <c r="BX1126" s="496"/>
      <c r="BY1126" s="496"/>
    </row>
    <row r="1127" s="689" customFormat="true" ht="15" customHeight="true" x14ac:dyDescent="0.2">
      <c r="BA1127" s="496"/>
      <c r="BB1127" s="343"/>
      <c r="BC1127" s="496"/>
      <c r="BD1127" s="496"/>
      <c r="BE1127" s="496"/>
      <c r="BF1127" s="496"/>
      <c r="BG1127" s="496"/>
      <c r="BH1127" s="496"/>
      <c r="BI1127" s="496"/>
      <c r="BJ1127" s="496"/>
      <c r="BK1127" s="496"/>
      <c r="BL1127" s="496"/>
      <c r="BM1127" s="496"/>
      <c r="BN1127" s="496"/>
      <c r="BO1127" s="496"/>
      <c r="BP1127" s="496"/>
      <c r="BQ1127" s="496"/>
      <c r="BR1127" s="496"/>
      <c r="BS1127" s="496"/>
      <c r="BT1127" s="496"/>
      <c r="BU1127" s="496"/>
      <c r="BV1127" s="496"/>
      <c r="BW1127" s="496"/>
      <c r="BX1127" s="496"/>
      <c r="BY1127" s="496"/>
    </row>
    <row r="1128" s="689" customFormat="true" ht="15" customHeight="true" x14ac:dyDescent="0.2">
      <c r="BA1128" s="496"/>
      <c r="BB1128" s="343"/>
      <c r="BC1128" s="496"/>
      <c r="BD1128" s="496"/>
      <c r="BE1128" s="496"/>
      <c r="BF1128" s="496"/>
      <c r="BG1128" s="496"/>
      <c r="BH1128" s="496"/>
      <c r="BI1128" s="496"/>
      <c r="BJ1128" s="496"/>
      <c r="BK1128" s="496"/>
      <c r="BL1128" s="496"/>
      <c r="BM1128" s="496"/>
      <c r="BN1128" s="496"/>
      <c r="BO1128" s="496"/>
      <c r="BP1128" s="496"/>
      <c r="BQ1128" s="496"/>
      <c r="BR1128" s="496"/>
      <c r="BS1128" s="496"/>
      <c r="BT1128" s="496"/>
      <c r="BU1128" s="496"/>
      <c r="BV1128" s="496"/>
      <c r="BW1128" s="496"/>
      <c r="BX1128" s="496"/>
      <c r="BY1128" s="496"/>
    </row>
    <row r="1129" s="689" customFormat="true" ht="15" customHeight="true" x14ac:dyDescent="0.2">
      <c r="BA1129" s="496"/>
      <c r="BB1129" s="343"/>
      <c r="BC1129" s="496"/>
      <c r="BD1129" s="496"/>
      <c r="BE1129" s="496"/>
      <c r="BF1129" s="496"/>
      <c r="BG1129" s="496"/>
      <c r="BH1129" s="496"/>
      <c r="BI1129" s="496"/>
      <c r="BJ1129" s="496"/>
      <c r="BK1129" s="496"/>
      <c r="BL1129" s="496"/>
      <c r="BM1129" s="496"/>
      <c r="BN1129" s="496"/>
      <c r="BO1129" s="496"/>
      <c r="BP1129" s="496"/>
      <c r="BQ1129" s="496"/>
      <c r="BR1129" s="496"/>
      <c r="BS1129" s="496"/>
      <c r="BT1129" s="496"/>
      <c r="BU1129" s="496"/>
      <c r="BV1129" s="496"/>
      <c r="BW1129" s="496"/>
      <c r="BX1129" s="496"/>
      <c r="BY1129" s="496"/>
    </row>
    <row r="1130" s="689" customFormat="true" ht="15" customHeight="true" x14ac:dyDescent="0.2">
      <c r="BA1130" s="496"/>
      <c r="BB1130" s="343"/>
      <c r="BC1130" s="496"/>
      <c r="BD1130" s="496"/>
      <c r="BE1130" s="496"/>
      <c r="BF1130" s="496"/>
      <c r="BG1130" s="496"/>
      <c r="BH1130" s="496"/>
      <c r="BI1130" s="496"/>
      <c r="BJ1130" s="496"/>
      <c r="BK1130" s="496"/>
      <c r="BL1130" s="496"/>
      <c r="BM1130" s="496"/>
      <c r="BN1130" s="496"/>
      <c r="BO1130" s="496"/>
      <c r="BP1130" s="496"/>
      <c r="BQ1130" s="496"/>
      <c r="BR1130" s="496"/>
      <c r="BS1130" s="496"/>
      <c r="BT1130" s="496"/>
      <c r="BU1130" s="496"/>
      <c r="BV1130" s="496"/>
      <c r="BW1130" s="496"/>
      <c r="BX1130" s="496"/>
      <c r="BY1130" s="496"/>
    </row>
    <row r="1131" s="689" customFormat="true" ht="15" customHeight="true" x14ac:dyDescent="0.2">
      <c r="BA1131" s="496"/>
      <c r="BB1131" s="343"/>
      <c r="BC1131" s="496"/>
      <c r="BD1131" s="496"/>
      <c r="BE1131" s="496"/>
      <c r="BF1131" s="496"/>
      <c r="BG1131" s="496"/>
      <c r="BH1131" s="496"/>
      <c r="BI1131" s="496"/>
      <c r="BJ1131" s="496"/>
      <c r="BK1131" s="496"/>
      <c r="BL1131" s="496"/>
      <c r="BM1131" s="496"/>
      <c r="BN1131" s="496"/>
      <c r="BO1131" s="496"/>
      <c r="BP1131" s="496"/>
      <c r="BQ1131" s="496"/>
      <c r="BR1131" s="496"/>
      <c r="BS1131" s="496"/>
      <c r="BT1131" s="496"/>
      <c r="BU1131" s="496"/>
      <c r="BV1131" s="496"/>
      <c r="BW1131" s="496"/>
      <c r="BX1131" s="496"/>
      <c r="BY1131" s="496"/>
    </row>
    <row r="1132" s="689" customFormat="true" ht="15" customHeight="true" x14ac:dyDescent="0.2">
      <c r="BA1132" s="496"/>
      <c r="BB1132" s="343"/>
      <c r="BC1132" s="496"/>
      <c r="BD1132" s="496"/>
      <c r="BE1132" s="496"/>
      <c r="BF1132" s="496"/>
      <c r="BG1132" s="496"/>
      <c r="BH1132" s="496"/>
      <c r="BI1132" s="496"/>
      <c r="BJ1132" s="496"/>
      <c r="BK1132" s="496"/>
      <c r="BL1132" s="496"/>
      <c r="BM1132" s="496"/>
      <c r="BN1132" s="496"/>
      <c r="BO1132" s="496"/>
      <c r="BP1132" s="496"/>
      <c r="BQ1132" s="496"/>
      <c r="BR1132" s="496"/>
      <c r="BS1132" s="496"/>
      <c r="BT1132" s="496"/>
      <c r="BU1132" s="496"/>
      <c r="BV1132" s="496"/>
      <c r="BW1132" s="496"/>
      <c r="BX1132" s="496"/>
      <c r="BY1132" s="496"/>
    </row>
    <row r="1133" s="689" customFormat="true" ht="15" customHeight="true" x14ac:dyDescent="0.2">
      <c r="BA1133" s="496"/>
      <c r="BB1133" s="343"/>
      <c r="BC1133" s="496"/>
      <c r="BD1133" s="496"/>
      <c r="BE1133" s="496"/>
      <c r="BF1133" s="496"/>
      <c r="BG1133" s="496"/>
      <c r="BH1133" s="496"/>
      <c r="BI1133" s="496"/>
      <c r="BJ1133" s="496"/>
      <c r="BK1133" s="496"/>
      <c r="BL1133" s="496"/>
      <c r="BM1133" s="496"/>
      <c r="BN1133" s="496"/>
      <c r="BO1133" s="496"/>
      <c r="BP1133" s="496"/>
      <c r="BQ1133" s="496"/>
      <c r="BR1133" s="496"/>
      <c r="BS1133" s="496"/>
      <c r="BT1133" s="496"/>
      <c r="BU1133" s="496"/>
      <c r="BV1133" s="496"/>
      <c r="BW1133" s="496"/>
      <c r="BX1133" s="496"/>
      <c r="BY1133" s="496"/>
    </row>
    <row r="1134" s="689" customFormat="true" ht="15" customHeight="true" x14ac:dyDescent="0.2">
      <c r="BA1134" s="496"/>
      <c r="BB1134" s="343"/>
      <c r="BC1134" s="496"/>
      <c r="BD1134" s="496"/>
      <c r="BE1134" s="496"/>
      <c r="BF1134" s="496"/>
      <c r="BG1134" s="496"/>
      <c r="BH1134" s="496"/>
      <c r="BI1134" s="496"/>
      <c r="BJ1134" s="496"/>
      <c r="BK1134" s="496"/>
      <c r="BL1134" s="496"/>
      <c r="BM1134" s="496"/>
      <c r="BN1134" s="496"/>
      <c r="BO1134" s="496"/>
      <c r="BP1134" s="496"/>
      <c r="BQ1134" s="496"/>
      <c r="BR1134" s="496"/>
      <c r="BS1134" s="496"/>
      <c r="BT1134" s="496"/>
      <c r="BU1134" s="496"/>
      <c r="BV1134" s="496"/>
      <c r="BW1134" s="496"/>
      <c r="BX1134" s="496"/>
      <c r="BY1134" s="496"/>
    </row>
    <row r="1135" s="689" customFormat="true" ht="15" customHeight="true" x14ac:dyDescent="0.2">
      <c r="BA1135" s="496"/>
      <c r="BB1135" s="343"/>
      <c r="BC1135" s="496"/>
      <c r="BD1135" s="496"/>
      <c r="BE1135" s="496"/>
      <c r="BF1135" s="496"/>
      <c r="BG1135" s="496"/>
      <c r="BH1135" s="496"/>
      <c r="BI1135" s="496"/>
      <c r="BJ1135" s="496"/>
      <c r="BK1135" s="496"/>
      <c r="BL1135" s="496"/>
      <c r="BM1135" s="496"/>
      <c r="BN1135" s="496"/>
      <c r="BO1135" s="496"/>
      <c r="BP1135" s="496"/>
      <c r="BQ1135" s="496"/>
      <c r="BR1135" s="496"/>
      <c r="BS1135" s="496"/>
      <c r="BT1135" s="496"/>
      <c r="BU1135" s="496"/>
      <c r="BV1135" s="496"/>
      <c r="BW1135" s="496"/>
      <c r="BX1135" s="496"/>
      <c r="BY1135" s="496"/>
    </row>
    <row r="1136" s="689" customFormat="true" ht="15" customHeight="true" x14ac:dyDescent="0.2">
      <c r="BA1136" s="496"/>
      <c r="BB1136" s="343"/>
      <c r="BC1136" s="496"/>
      <c r="BD1136" s="496"/>
      <c r="BE1136" s="496"/>
      <c r="BF1136" s="496"/>
      <c r="BG1136" s="496"/>
      <c r="BH1136" s="496"/>
      <c r="BI1136" s="496"/>
      <c r="BJ1136" s="496"/>
      <c r="BK1136" s="496"/>
      <c r="BL1136" s="496"/>
      <c r="BM1136" s="496"/>
      <c r="BN1136" s="496"/>
      <c r="BO1136" s="496"/>
      <c r="BP1136" s="496"/>
      <c r="BQ1136" s="496"/>
      <c r="BR1136" s="496"/>
      <c r="BS1136" s="496"/>
      <c r="BT1136" s="496"/>
      <c r="BU1136" s="496"/>
      <c r="BV1136" s="496"/>
      <c r="BW1136" s="496"/>
      <c r="BX1136" s="496"/>
      <c r="BY1136" s="496"/>
    </row>
    <row r="1137" s="689" customFormat="true" ht="15" customHeight="true" x14ac:dyDescent="0.2">
      <c r="BA1137" s="496"/>
      <c r="BB1137" s="343"/>
      <c r="BC1137" s="496"/>
      <c r="BD1137" s="496"/>
      <c r="BE1137" s="496"/>
      <c r="BF1137" s="496"/>
      <c r="BG1137" s="496"/>
      <c r="BH1137" s="496"/>
      <c r="BI1137" s="496"/>
      <c r="BJ1137" s="496"/>
      <c r="BK1137" s="496"/>
      <c r="BL1137" s="496"/>
      <c r="BM1137" s="496"/>
      <c r="BN1137" s="496"/>
      <c r="BO1137" s="496"/>
      <c r="BP1137" s="496"/>
      <c r="BQ1137" s="496"/>
      <c r="BR1137" s="496"/>
      <c r="BS1137" s="496"/>
      <c r="BT1137" s="496"/>
      <c r="BU1137" s="496"/>
      <c r="BV1137" s="496"/>
      <c r="BW1137" s="496"/>
      <c r="BX1137" s="496"/>
      <c r="BY1137" s="496"/>
    </row>
    <row r="1138" s="689" customFormat="true" ht="15" customHeight="true" x14ac:dyDescent="0.2">
      <c r="BA1138" s="496"/>
      <c r="BB1138" s="343"/>
      <c r="BC1138" s="496"/>
      <c r="BD1138" s="496"/>
      <c r="BE1138" s="496"/>
      <c r="BF1138" s="496"/>
      <c r="BG1138" s="496"/>
      <c r="BH1138" s="496"/>
      <c r="BI1138" s="496"/>
      <c r="BJ1138" s="496"/>
      <c r="BK1138" s="496"/>
      <c r="BL1138" s="496"/>
      <c r="BM1138" s="496"/>
      <c r="BN1138" s="496"/>
      <c r="BO1138" s="496"/>
      <c r="BP1138" s="496"/>
      <c r="BQ1138" s="496"/>
      <c r="BR1138" s="496"/>
      <c r="BS1138" s="496"/>
      <c r="BT1138" s="496"/>
      <c r="BU1138" s="496"/>
      <c r="BV1138" s="496"/>
      <c r="BW1138" s="496"/>
      <c r="BX1138" s="496"/>
      <c r="BY1138" s="496"/>
    </row>
    <row r="1139" s="689" customFormat="true" ht="15" customHeight="true" x14ac:dyDescent="0.2">
      <c r="BA1139" s="496"/>
      <c r="BB1139" s="343"/>
      <c r="BC1139" s="496"/>
      <c r="BD1139" s="496"/>
      <c r="BE1139" s="496"/>
      <c r="BF1139" s="496"/>
      <c r="BG1139" s="496"/>
      <c r="BH1139" s="496"/>
      <c r="BI1139" s="496"/>
      <c r="BJ1139" s="496"/>
      <c r="BK1139" s="496"/>
      <c r="BL1139" s="496"/>
      <c r="BM1139" s="496"/>
      <c r="BN1139" s="496"/>
      <c r="BO1139" s="496"/>
      <c r="BP1139" s="496"/>
      <c r="BQ1139" s="496"/>
      <c r="BR1139" s="496"/>
      <c r="BS1139" s="496"/>
      <c r="BT1139" s="496"/>
      <c r="BU1139" s="496"/>
      <c r="BV1139" s="496"/>
      <c r="BW1139" s="496"/>
      <c r="BX1139" s="496"/>
      <c r="BY1139" s="496"/>
    </row>
    <row r="1140" s="689" customFormat="true" ht="15" customHeight="true" x14ac:dyDescent="0.2">
      <c r="BA1140" s="496"/>
      <c r="BB1140" s="343"/>
      <c r="BC1140" s="496"/>
      <c r="BD1140" s="496"/>
      <c r="BE1140" s="496"/>
      <c r="BF1140" s="496"/>
      <c r="BG1140" s="496"/>
      <c r="BH1140" s="496"/>
      <c r="BI1140" s="496"/>
      <c r="BJ1140" s="496"/>
      <c r="BK1140" s="496"/>
      <c r="BL1140" s="496"/>
      <c r="BM1140" s="496"/>
      <c r="BN1140" s="496"/>
      <c r="BO1140" s="496"/>
      <c r="BP1140" s="496"/>
      <c r="BQ1140" s="496"/>
      <c r="BR1140" s="496"/>
      <c r="BS1140" s="496"/>
      <c r="BT1140" s="496"/>
      <c r="BU1140" s="496"/>
      <c r="BV1140" s="496"/>
      <c r="BW1140" s="496"/>
      <c r="BX1140" s="496"/>
      <c r="BY1140" s="496"/>
    </row>
    <row r="1141" s="689" customFormat="true" ht="15" customHeight="true" x14ac:dyDescent="0.2">
      <c r="BA1141" s="496"/>
      <c r="BB1141" s="343"/>
      <c r="BC1141" s="496"/>
      <c r="BD1141" s="496"/>
      <c r="BE1141" s="496"/>
      <c r="BF1141" s="496"/>
      <c r="BG1141" s="496"/>
      <c r="BH1141" s="496"/>
      <c r="BI1141" s="496"/>
      <c r="BJ1141" s="496"/>
      <c r="BK1141" s="496"/>
      <c r="BL1141" s="496"/>
      <c r="BM1141" s="496"/>
      <c r="BN1141" s="496"/>
      <c r="BO1141" s="496"/>
      <c r="BP1141" s="496"/>
      <c r="BQ1141" s="496"/>
      <c r="BR1141" s="496"/>
      <c r="BS1141" s="496"/>
      <c r="BT1141" s="496"/>
      <c r="BU1141" s="496"/>
      <c r="BV1141" s="496"/>
      <c r="BW1141" s="496"/>
      <c r="BX1141" s="496"/>
      <c r="BY1141" s="496"/>
    </row>
    <row r="1142" s="689" customFormat="true" ht="15" customHeight="true" x14ac:dyDescent="0.2">
      <c r="BA1142" s="496"/>
      <c r="BB1142" s="343"/>
      <c r="BC1142" s="496"/>
      <c r="BD1142" s="496"/>
      <c r="BE1142" s="496"/>
      <c r="BF1142" s="496"/>
      <c r="BG1142" s="496"/>
      <c r="BH1142" s="496"/>
      <c r="BI1142" s="496"/>
      <c r="BJ1142" s="496"/>
      <c r="BK1142" s="496"/>
      <c r="BL1142" s="496"/>
      <c r="BM1142" s="496"/>
      <c r="BN1142" s="496"/>
      <c r="BO1142" s="496"/>
      <c r="BP1142" s="496"/>
      <c r="BQ1142" s="496"/>
      <c r="BR1142" s="496"/>
      <c r="BS1142" s="496"/>
      <c r="BT1142" s="496"/>
      <c r="BU1142" s="496"/>
      <c r="BV1142" s="496"/>
      <c r="BW1142" s="496"/>
      <c r="BX1142" s="496"/>
      <c r="BY1142" s="496"/>
    </row>
    <row r="1143" s="689" customFormat="true" ht="15" customHeight="true" x14ac:dyDescent="0.2">
      <c r="BA1143" s="496"/>
      <c r="BB1143" s="343"/>
      <c r="BC1143" s="496"/>
      <c r="BD1143" s="496"/>
      <c r="BE1143" s="496"/>
      <c r="BF1143" s="496"/>
      <c r="BG1143" s="496"/>
      <c r="BH1143" s="496"/>
      <c r="BI1143" s="496"/>
      <c r="BJ1143" s="496"/>
      <c r="BK1143" s="496"/>
      <c r="BL1143" s="496"/>
      <c r="BM1143" s="496"/>
      <c r="BN1143" s="496"/>
      <c r="BO1143" s="496"/>
      <c r="BP1143" s="496"/>
      <c r="BQ1143" s="496"/>
      <c r="BR1143" s="496"/>
      <c r="BS1143" s="496"/>
      <c r="BT1143" s="496"/>
      <c r="BU1143" s="496"/>
      <c r="BV1143" s="496"/>
      <c r="BW1143" s="496"/>
      <c r="BX1143" s="496"/>
      <c r="BY1143" s="496"/>
    </row>
    <row r="1144" s="689" customFormat="true" ht="15" customHeight="true" x14ac:dyDescent="0.2">
      <c r="BA1144" s="496"/>
      <c r="BB1144" s="343"/>
      <c r="BC1144" s="496"/>
      <c r="BD1144" s="496"/>
      <c r="BE1144" s="496"/>
      <c r="BF1144" s="496"/>
      <c r="BG1144" s="496"/>
      <c r="BH1144" s="496"/>
      <c r="BI1144" s="496"/>
      <c r="BJ1144" s="496"/>
      <c r="BK1144" s="496"/>
      <c r="BL1144" s="496"/>
      <c r="BM1144" s="496"/>
      <c r="BN1144" s="496"/>
      <c r="BO1144" s="496"/>
      <c r="BP1144" s="496"/>
      <c r="BQ1144" s="496"/>
      <c r="BR1144" s="496"/>
      <c r="BS1144" s="496"/>
      <c r="BT1144" s="496"/>
      <c r="BU1144" s="496"/>
      <c r="BV1144" s="496"/>
      <c r="BW1144" s="496"/>
      <c r="BX1144" s="496"/>
      <c r="BY1144" s="496"/>
    </row>
    <row r="1145" s="689" customFormat="true" ht="15" customHeight="true" x14ac:dyDescent="0.2">
      <c r="BA1145" s="496"/>
      <c r="BB1145" s="343"/>
      <c r="BC1145" s="496"/>
      <c r="BD1145" s="496"/>
      <c r="BE1145" s="496"/>
      <c r="BF1145" s="496"/>
      <c r="BG1145" s="496"/>
      <c r="BH1145" s="496"/>
      <c r="BI1145" s="496"/>
      <c r="BJ1145" s="496"/>
      <c r="BK1145" s="496"/>
      <c r="BL1145" s="496"/>
      <c r="BM1145" s="496"/>
      <c r="BN1145" s="496"/>
      <c r="BO1145" s="496"/>
      <c r="BP1145" s="496"/>
      <c r="BQ1145" s="496"/>
      <c r="BR1145" s="496"/>
      <c r="BS1145" s="496"/>
      <c r="BT1145" s="496"/>
      <c r="BU1145" s="496"/>
      <c r="BV1145" s="496"/>
      <c r="BW1145" s="496"/>
      <c r="BX1145" s="496"/>
      <c r="BY1145" s="496"/>
    </row>
    <row r="1146" s="689" customFormat="true" ht="15" customHeight="true" x14ac:dyDescent="0.2">
      <c r="BA1146" s="496"/>
      <c r="BB1146" s="343"/>
      <c r="BC1146" s="496"/>
      <c r="BD1146" s="496"/>
      <c r="BE1146" s="496"/>
      <c r="BF1146" s="496"/>
      <c r="BG1146" s="496"/>
      <c r="BH1146" s="496"/>
      <c r="BI1146" s="496"/>
      <c r="BJ1146" s="496"/>
      <c r="BK1146" s="496"/>
      <c r="BL1146" s="496"/>
      <c r="BM1146" s="496"/>
      <c r="BN1146" s="496"/>
      <c r="BO1146" s="496"/>
      <c r="BP1146" s="496"/>
      <c r="BQ1146" s="496"/>
      <c r="BR1146" s="496"/>
      <c r="BS1146" s="496"/>
      <c r="BT1146" s="496"/>
      <c r="BU1146" s="496"/>
      <c r="BV1146" s="496"/>
      <c r="BW1146" s="496"/>
      <c r="BX1146" s="496"/>
      <c r="BY1146" s="496"/>
    </row>
    <row r="1147" s="689" customFormat="true" ht="15" customHeight="true" x14ac:dyDescent="0.2">
      <c r="BA1147" s="496"/>
      <c r="BB1147" s="343"/>
      <c r="BC1147" s="496"/>
      <c r="BD1147" s="496"/>
      <c r="BE1147" s="496"/>
      <c r="BF1147" s="496"/>
      <c r="BG1147" s="496"/>
      <c r="BH1147" s="496"/>
      <c r="BI1147" s="496"/>
      <c r="BJ1147" s="496"/>
      <c r="BK1147" s="496"/>
      <c r="BL1147" s="496"/>
      <c r="BM1147" s="496"/>
      <c r="BN1147" s="496"/>
      <c r="BO1147" s="496"/>
      <c r="BP1147" s="496"/>
      <c r="BQ1147" s="496"/>
      <c r="BR1147" s="496"/>
      <c r="BS1147" s="496"/>
      <c r="BT1147" s="496"/>
      <c r="BU1147" s="496"/>
      <c r="BV1147" s="496"/>
      <c r="BW1147" s="496"/>
      <c r="BX1147" s="496"/>
      <c r="BY1147" s="496"/>
    </row>
    <row r="1148" s="689" customFormat="true" ht="15" customHeight="true" x14ac:dyDescent="0.2">
      <c r="BA1148" s="496"/>
      <c r="BB1148" s="343"/>
      <c r="BC1148" s="496"/>
      <c r="BD1148" s="496"/>
      <c r="BE1148" s="496"/>
      <c r="BF1148" s="496"/>
      <c r="BG1148" s="496"/>
      <c r="BH1148" s="496"/>
      <c r="BI1148" s="496"/>
      <c r="BJ1148" s="496"/>
      <c r="BK1148" s="496"/>
      <c r="BL1148" s="496"/>
      <c r="BM1148" s="496"/>
      <c r="BN1148" s="496"/>
      <c r="BO1148" s="496"/>
      <c r="BP1148" s="496"/>
      <c r="BQ1148" s="496"/>
      <c r="BR1148" s="496"/>
      <c r="BS1148" s="496"/>
      <c r="BT1148" s="496"/>
      <c r="BU1148" s="496"/>
      <c r="BV1148" s="496"/>
      <c r="BW1148" s="496"/>
      <c r="BX1148" s="496"/>
      <c r="BY1148" s="496"/>
    </row>
    <row r="1149" s="689" customFormat="true" ht="15" customHeight="true" x14ac:dyDescent="0.2">
      <c r="BA1149" s="496"/>
      <c r="BB1149" s="343"/>
      <c r="BC1149" s="496"/>
      <c r="BD1149" s="496"/>
      <c r="BE1149" s="496"/>
      <c r="BF1149" s="496"/>
      <c r="BG1149" s="496"/>
      <c r="BH1149" s="496"/>
      <c r="BI1149" s="496"/>
      <c r="BJ1149" s="496"/>
      <c r="BK1149" s="496"/>
      <c r="BL1149" s="496"/>
      <c r="BM1149" s="496"/>
      <c r="BN1149" s="496"/>
      <c r="BO1149" s="496"/>
      <c r="BP1149" s="496"/>
      <c r="BQ1149" s="496"/>
      <c r="BR1149" s="496"/>
      <c r="BS1149" s="496"/>
      <c r="BT1149" s="496"/>
      <c r="BU1149" s="496"/>
      <c r="BV1149" s="496"/>
      <c r="BW1149" s="496"/>
      <c r="BX1149" s="496"/>
      <c r="BY1149" s="496"/>
    </row>
    <row r="1150" s="689" customFormat="true" ht="15" customHeight="true" x14ac:dyDescent="0.2">
      <c r="BA1150" s="496"/>
      <c r="BB1150" s="343"/>
      <c r="BC1150" s="496"/>
      <c r="BD1150" s="496"/>
      <c r="BE1150" s="496"/>
      <c r="BF1150" s="496"/>
      <c r="BG1150" s="496"/>
      <c r="BH1150" s="496"/>
      <c r="BI1150" s="496"/>
      <c r="BJ1150" s="496"/>
      <c r="BK1150" s="496"/>
      <c r="BL1150" s="496"/>
      <c r="BM1150" s="496"/>
      <c r="BN1150" s="496"/>
      <c r="BO1150" s="496"/>
      <c r="BP1150" s="496"/>
      <c r="BQ1150" s="496"/>
      <c r="BR1150" s="496"/>
      <c r="BS1150" s="496"/>
      <c r="BT1150" s="496"/>
      <c r="BU1150" s="496"/>
      <c r="BV1150" s="496"/>
      <c r="BW1150" s="496"/>
      <c r="BX1150" s="496"/>
      <c r="BY1150" s="496"/>
    </row>
    <row r="1151" s="689" customFormat="true" ht="15" customHeight="true" x14ac:dyDescent="0.2">
      <c r="BA1151" s="496"/>
      <c r="BB1151" s="343"/>
      <c r="BC1151" s="496"/>
      <c r="BD1151" s="496"/>
      <c r="BE1151" s="496"/>
      <c r="BF1151" s="496"/>
      <c r="BG1151" s="496"/>
      <c r="BH1151" s="496"/>
      <c r="BI1151" s="496"/>
      <c r="BJ1151" s="496"/>
      <c r="BK1151" s="496"/>
      <c r="BL1151" s="496"/>
      <c r="BM1151" s="496"/>
      <c r="BN1151" s="496"/>
      <c r="BO1151" s="496"/>
      <c r="BP1151" s="496"/>
      <c r="BQ1151" s="496"/>
      <c r="BR1151" s="496"/>
      <c r="BS1151" s="496"/>
      <c r="BT1151" s="496"/>
      <c r="BU1151" s="496"/>
      <c r="BV1151" s="496"/>
      <c r="BW1151" s="496"/>
      <c r="BX1151" s="496"/>
      <c r="BY1151" s="496"/>
    </row>
    <row r="1152" s="689" customFormat="true" ht="15" customHeight="true" x14ac:dyDescent="0.2">
      <c r="BA1152" s="496"/>
      <c r="BB1152" s="343"/>
      <c r="BC1152" s="496"/>
      <c r="BD1152" s="496"/>
      <c r="BE1152" s="496"/>
      <c r="BF1152" s="496"/>
      <c r="BG1152" s="496"/>
      <c r="BH1152" s="496"/>
      <c r="BI1152" s="496"/>
      <c r="BJ1152" s="496"/>
      <c r="BK1152" s="496"/>
      <c r="BL1152" s="496"/>
      <c r="BM1152" s="496"/>
      <c r="BN1152" s="496"/>
      <c r="BO1152" s="496"/>
      <c r="BP1152" s="496"/>
      <c r="BQ1152" s="496"/>
      <c r="BR1152" s="496"/>
      <c r="BS1152" s="496"/>
      <c r="BT1152" s="496"/>
      <c r="BU1152" s="496"/>
      <c r="BV1152" s="496"/>
      <c r="BW1152" s="496"/>
      <c r="BX1152" s="496"/>
      <c r="BY1152" s="496"/>
    </row>
    <row r="1153" s="689" customFormat="true" ht="15" customHeight="true" x14ac:dyDescent="0.2">
      <c r="BA1153" s="496"/>
      <c r="BB1153" s="343"/>
      <c r="BC1153" s="496"/>
      <c r="BD1153" s="496"/>
      <c r="BE1153" s="496"/>
      <c r="BF1153" s="496"/>
      <c r="BG1153" s="496"/>
      <c r="BH1153" s="496"/>
      <c r="BI1153" s="496"/>
      <c r="BJ1153" s="496"/>
      <c r="BK1153" s="496"/>
      <c r="BL1153" s="496"/>
      <c r="BM1153" s="496"/>
      <c r="BN1153" s="496"/>
      <c r="BO1153" s="496"/>
      <c r="BP1153" s="496"/>
      <c r="BQ1153" s="496"/>
      <c r="BR1153" s="496"/>
      <c r="BS1153" s="496"/>
      <c r="BT1153" s="496"/>
      <c r="BU1153" s="496"/>
      <c r="BV1153" s="496"/>
      <c r="BW1153" s="496"/>
      <c r="BX1153" s="496"/>
      <c r="BY1153" s="496"/>
    </row>
    <row r="1154" s="689" customFormat="true" ht="15" customHeight="true" x14ac:dyDescent="0.2">
      <c r="BA1154" s="496"/>
      <c r="BB1154" s="343"/>
      <c r="BC1154" s="496"/>
      <c r="BD1154" s="496"/>
      <c r="BE1154" s="496"/>
      <c r="BF1154" s="496"/>
      <c r="BG1154" s="496"/>
      <c r="BH1154" s="496"/>
      <c r="BI1154" s="496"/>
      <c r="BJ1154" s="496"/>
      <c r="BK1154" s="496"/>
      <c r="BL1154" s="496"/>
      <c r="BM1154" s="496"/>
      <c r="BN1154" s="496"/>
      <c r="BO1154" s="496"/>
      <c r="BP1154" s="496"/>
      <c r="BQ1154" s="496"/>
      <c r="BR1154" s="496"/>
      <c r="BS1154" s="496"/>
      <c r="BT1154" s="496"/>
      <c r="BU1154" s="496"/>
      <c r="BV1154" s="496"/>
      <c r="BW1154" s="496"/>
      <c r="BX1154" s="496"/>
      <c r="BY1154" s="496"/>
    </row>
    <row r="1155" s="689" customFormat="true" ht="15" customHeight="true" x14ac:dyDescent="0.2">
      <c r="BA1155" s="496"/>
      <c r="BB1155" s="343"/>
      <c r="BC1155" s="496"/>
      <c r="BD1155" s="496"/>
      <c r="BE1155" s="496"/>
      <c r="BF1155" s="496"/>
      <c r="BG1155" s="496"/>
      <c r="BH1155" s="496"/>
      <c r="BI1155" s="496"/>
      <c r="BJ1155" s="496"/>
      <c r="BK1155" s="496"/>
      <c r="BL1155" s="496"/>
      <c r="BM1155" s="496"/>
      <c r="BN1155" s="496"/>
      <c r="BO1155" s="496"/>
      <c r="BP1155" s="496"/>
      <c r="BQ1155" s="496"/>
      <c r="BR1155" s="496"/>
      <c r="BS1155" s="496"/>
      <c r="BT1155" s="496"/>
      <c r="BU1155" s="496"/>
      <c r="BV1155" s="496"/>
      <c r="BW1155" s="496"/>
      <c r="BX1155" s="496"/>
      <c r="BY1155" s="496"/>
    </row>
    <row r="1156" s="689" customFormat="true" ht="15" customHeight="true" x14ac:dyDescent="0.2">
      <c r="BA1156" s="496"/>
      <c r="BB1156" s="343"/>
      <c r="BC1156" s="496"/>
      <c r="BD1156" s="496"/>
      <c r="BE1156" s="496"/>
      <c r="BF1156" s="496"/>
      <c r="BG1156" s="496"/>
      <c r="BH1156" s="496"/>
      <c r="BI1156" s="496"/>
      <c r="BJ1156" s="496"/>
      <c r="BK1156" s="496"/>
      <c r="BL1156" s="496"/>
      <c r="BM1156" s="496"/>
      <c r="BN1156" s="496"/>
      <c r="BO1156" s="496"/>
      <c r="BP1156" s="496"/>
      <c r="BQ1156" s="496"/>
      <c r="BR1156" s="496"/>
      <c r="BS1156" s="496"/>
      <c r="BT1156" s="496"/>
      <c r="BU1156" s="496"/>
      <c r="BV1156" s="496"/>
      <c r="BW1156" s="496"/>
      <c r="BX1156" s="496"/>
      <c r="BY1156" s="496"/>
    </row>
    <row r="1157" s="689" customFormat="true" ht="15" customHeight="true" x14ac:dyDescent="0.2">
      <c r="BA1157" s="496"/>
      <c r="BB1157" s="343"/>
      <c r="BC1157" s="496"/>
      <c r="BD1157" s="496"/>
      <c r="BE1157" s="496"/>
      <c r="BF1157" s="496"/>
      <c r="BG1157" s="496"/>
      <c r="BH1157" s="496"/>
      <c r="BI1157" s="496"/>
      <c r="BJ1157" s="496"/>
      <c r="BK1157" s="496"/>
      <c r="BL1157" s="496"/>
      <c r="BM1157" s="496"/>
      <c r="BN1157" s="496"/>
      <c r="BO1157" s="496"/>
      <c r="BP1157" s="496"/>
      <c r="BQ1157" s="496"/>
      <c r="BR1157" s="496"/>
      <c r="BS1157" s="496"/>
      <c r="BT1157" s="496"/>
      <c r="BU1157" s="496"/>
      <c r="BV1157" s="496"/>
      <c r="BW1157" s="496"/>
      <c r="BX1157" s="496"/>
      <c r="BY1157" s="496"/>
    </row>
    <row r="1158" s="689" customFormat="true" ht="15" customHeight="true" x14ac:dyDescent="0.2">
      <c r="BA1158" s="496"/>
      <c r="BB1158" s="343"/>
      <c r="BC1158" s="496"/>
      <c r="BD1158" s="496"/>
      <c r="BE1158" s="496"/>
      <c r="BF1158" s="496"/>
      <c r="BG1158" s="496"/>
      <c r="BH1158" s="496"/>
      <c r="BI1158" s="496"/>
      <c r="BJ1158" s="496"/>
      <c r="BK1158" s="496"/>
      <c r="BL1158" s="496"/>
      <c r="BM1158" s="496"/>
      <c r="BN1158" s="496"/>
      <c r="BO1158" s="496"/>
      <c r="BP1158" s="496"/>
      <c r="BQ1158" s="496"/>
      <c r="BR1158" s="496"/>
      <c r="BS1158" s="496"/>
      <c r="BT1158" s="496"/>
      <c r="BU1158" s="496"/>
      <c r="BV1158" s="496"/>
      <c r="BW1158" s="496"/>
      <c r="BX1158" s="496"/>
      <c r="BY1158" s="496"/>
    </row>
    <row r="1159" s="689" customFormat="true" ht="15" customHeight="true" x14ac:dyDescent="0.2">
      <c r="BA1159" s="496"/>
      <c r="BB1159" s="343"/>
      <c r="BC1159" s="496"/>
      <c r="BD1159" s="496"/>
      <c r="BE1159" s="496"/>
      <c r="BF1159" s="496"/>
      <c r="BG1159" s="496"/>
      <c r="BH1159" s="496"/>
      <c r="BI1159" s="496"/>
      <c r="BJ1159" s="496"/>
      <c r="BK1159" s="496"/>
      <c r="BL1159" s="496"/>
      <c r="BM1159" s="496"/>
      <c r="BN1159" s="496"/>
      <c r="BO1159" s="496"/>
      <c r="BP1159" s="496"/>
      <c r="BQ1159" s="496"/>
      <c r="BR1159" s="496"/>
      <c r="BS1159" s="496"/>
      <c r="BT1159" s="496"/>
      <c r="BU1159" s="496"/>
      <c r="BV1159" s="496"/>
      <c r="BW1159" s="496"/>
      <c r="BX1159" s="496"/>
      <c r="BY1159" s="496"/>
    </row>
    <row r="1160" s="689" customFormat="true" ht="15" customHeight="true" x14ac:dyDescent="0.2">
      <c r="BA1160" s="496"/>
      <c r="BB1160" s="343"/>
      <c r="BC1160" s="496"/>
      <c r="BD1160" s="496"/>
      <c r="BE1160" s="496"/>
      <c r="BF1160" s="496"/>
      <c r="BG1160" s="496"/>
      <c r="BH1160" s="496"/>
      <c r="BI1160" s="496"/>
      <c r="BJ1160" s="496"/>
      <c r="BK1160" s="496"/>
      <c r="BL1160" s="496"/>
      <c r="BM1160" s="496"/>
      <c r="BN1160" s="496"/>
      <c r="BO1160" s="496"/>
      <c r="BP1160" s="496"/>
      <c r="BQ1160" s="496"/>
      <c r="BR1160" s="496"/>
      <c r="BS1160" s="496"/>
      <c r="BT1160" s="496"/>
      <c r="BU1160" s="496"/>
      <c r="BV1160" s="496"/>
      <c r="BW1160" s="496"/>
      <c r="BX1160" s="496"/>
      <c r="BY1160" s="496"/>
    </row>
    <row r="1161" s="689" customFormat="true" ht="15" customHeight="true" x14ac:dyDescent="0.2">
      <c r="BA1161" s="496"/>
      <c r="BB1161" s="343"/>
      <c r="BC1161" s="496"/>
      <c r="BD1161" s="496"/>
      <c r="BE1161" s="496"/>
      <c r="BF1161" s="496"/>
      <c r="BG1161" s="496"/>
      <c r="BH1161" s="496"/>
      <c r="BI1161" s="496"/>
      <c r="BJ1161" s="496"/>
      <c r="BK1161" s="496"/>
      <c r="BL1161" s="496"/>
      <c r="BM1161" s="496"/>
      <c r="BN1161" s="496"/>
      <c r="BO1161" s="496"/>
      <c r="BP1161" s="496"/>
      <c r="BQ1161" s="496"/>
      <c r="BR1161" s="496"/>
      <c r="BS1161" s="496"/>
      <c r="BT1161" s="496"/>
      <c r="BU1161" s="496"/>
      <c r="BV1161" s="496"/>
      <c r="BW1161" s="496"/>
      <c r="BX1161" s="496"/>
      <c r="BY1161" s="496"/>
    </row>
    <row r="1162" s="689" customFormat="true" ht="15" customHeight="true" x14ac:dyDescent="0.2">
      <c r="BA1162" s="496"/>
      <c r="BB1162" s="343"/>
      <c r="BC1162" s="496"/>
      <c r="BD1162" s="496"/>
      <c r="BE1162" s="496"/>
      <c r="BF1162" s="496"/>
      <c r="BG1162" s="496"/>
      <c r="BH1162" s="496"/>
      <c r="BI1162" s="496"/>
      <c r="BJ1162" s="496"/>
      <c r="BK1162" s="496"/>
      <c r="BL1162" s="496"/>
      <c r="BM1162" s="496"/>
      <c r="BN1162" s="496"/>
      <c r="BO1162" s="496"/>
      <c r="BP1162" s="496"/>
      <c r="BQ1162" s="496"/>
      <c r="BR1162" s="496"/>
      <c r="BS1162" s="496"/>
      <c r="BT1162" s="496"/>
      <c r="BU1162" s="496"/>
      <c r="BV1162" s="496"/>
      <c r="BW1162" s="496"/>
      <c r="BX1162" s="496"/>
      <c r="BY1162" s="496"/>
    </row>
    <row r="1163" s="689" customFormat="true" ht="15" customHeight="true" x14ac:dyDescent="0.2">
      <c r="BA1163" s="496"/>
      <c r="BB1163" s="343"/>
      <c r="BC1163" s="496"/>
      <c r="BD1163" s="496"/>
      <c r="BE1163" s="496"/>
      <c r="BF1163" s="496"/>
      <c r="BG1163" s="496"/>
      <c r="BH1163" s="496"/>
      <c r="BI1163" s="496"/>
      <c r="BJ1163" s="496"/>
      <c r="BK1163" s="496"/>
      <c r="BL1163" s="496"/>
      <c r="BM1163" s="496"/>
      <c r="BN1163" s="496"/>
      <c r="BO1163" s="496"/>
      <c r="BP1163" s="496"/>
      <c r="BQ1163" s="496"/>
      <c r="BR1163" s="496"/>
      <c r="BS1163" s="496"/>
      <c r="BT1163" s="496"/>
      <c r="BU1163" s="496"/>
      <c r="BV1163" s="496"/>
      <c r="BW1163" s="496"/>
      <c r="BX1163" s="496"/>
      <c r="BY1163" s="496"/>
    </row>
    <row r="1164" s="689" customFormat="true" ht="15" customHeight="true" x14ac:dyDescent="0.2">
      <c r="BA1164" s="496"/>
      <c r="BB1164" s="343"/>
      <c r="BC1164" s="496"/>
      <c r="BD1164" s="496"/>
      <c r="BE1164" s="496"/>
      <c r="BF1164" s="496"/>
      <c r="BG1164" s="496"/>
      <c r="BH1164" s="496"/>
      <c r="BI1164" s="496"/>
      <c r="BJ1164" s="496"/>
      <c r="BK1164" s="496"/>
      <c r="BL1164" s="496"/>
      <c r="BM1164" s="496"/>
      <c r="BN1164" s="496"/>
      <c r="BO1164" s="496"/>
      <c r="BP1164" s="496"/>
      <c r="BQ1164" s="496"/>
      <c r="BR1164" s="496"/>
      <c r="BS1164" s="496"/>
      <c r="BT1164" s="496"/>
      <c r="BU1164" s="496"/>
      <c r="BV1164" s="496"/>
      <c r="BW1164" s="496"/>
      <c r="BX1164" s="496"/>
      <c r="BY1164" s="496"/>
    </row>
    <row r="1165" s="689" customFormat="true" ht="15" customHeight="true" x14ac:dyDescent="0.2">
      <c r="BA1165" s="496"/>
      <c r="BB1165" s="343"/>
      <c r="BC1165" s="496"/>
      <c r="BD1165" s="496"/>
      <c r="BE1165" s="496"/>
      <c r="BF1165" s="496"/>
      <c r="BG1165" s="496"/>
      <c r="BH1165" s="496"/>
      <c r="BI1165" s="496"/>
      <c r="BJ1165" s="496"/>
      <c r="BK1165" s="496"/>
      <c r="BL1165" s="496"/>
      <c r="BM1165" s="496"/>
      <c r="BN1165" s="496"/>
      <c r="BO1165" s="496"/>
      <c r="BP1165" s="496"/>
      <c r="BQ1165" s="496"/>
      <c r="BR1165" s="496"/>
      <c r="BS1165" s="496"/>
      <c r="BT1165" s="496"/>
      <c r="BU1165" s="496"/>
      <c r="BV1165" s="496"/>
      <c r="BW1165" s="496"/>
      <c r="BX1165" s="496"/>
      <c r="BY1165" s="496"/>
    </row>
    <row r="1166" s="689" customFormat="true" ht="15" customHeight="true" x14ac:dyDescent="0.2">
      <c r="BA1166" s="496"/>
      <c r="BB1166" s="343"/>
      <c r="BC1166" s="496"/>
      <c r="BD1166" s="496"/>
      <c r="BE1166" s="496"/>
      <c r="BF1166" s="496"/>
      <c r="BG1166" s="496"/>
      <c r="BH1166" s="496"/>
      <c r="BI1166" s="496"/>
      <c r="BJ1166" s="496"/>
      <c r="BK1166" s="496"/>
      <c r="BL1166" s="496"/>
      <c r="BM1166" s="496"/>
      <c r="BN1166" s="496"/>
      <c r="BO1166" s="496"/>
      <c r="BP1166" s="496"/>
      <c r="BQ1166" s="496"/>
      <c r="BR1166" s="496"/>
      <c r="BS1166" s="496"/>
      <c r="BT1166" s="496"/>
      <c r="BU1166" s="496"/>
      <c r="BV1166" s="496"/>
      <c r="BW1166" s="496"/>
      <c r="BX1166" s="496"/>
      <c r="BY1166" s="496"/>
    </row>
    <row r="1167" s="689" customFormat="true" ht="15" customHeight="true" x14ac:dyDescent="0.2">
      <c r="BA1167" s="496"/>
      <c r="BB1167" s="343"/>
      <c r="BC1167" s="496"/>
      <c r="BD1167" s="496"/>
      <c r="BE1167" s="496"/>
      <c r="BF1167" s="496"/>
      <c r="BG1167" s="496"/>
      <c r="BH1167" s="496"/>
      <c r="BI1167" s="496"/>
      <c r="BJ1167" s="496"/>
      <c r="BK1167" s="496"/>
      <c r="BL1167" s="496"/>
      <c r="BM1167" s="496"/>
      <c r="BN1167" s="496"/>
      <c r="BO1167" s="496"/>
      <c r="BP1167" s="496"/>
      <c r="BQ1167" s="496"/>
      <c r="BR1167" s="496"/>
      <c r="BS1167" s="496"/>
      <c r="BT1167" s="496"/>
      <c r="BU1167" s="496"/>
      <c r="BV1167" s="496"/>
      <c r="BW1167" s="496"/>
      <c r="BX1167" s="496"/>
      <c r="BY1167" s="496"/>
    </row>
    <row r="1168" s="689" customFormat="true" ht="15" customHeight="true" x14ac:dyDescent="0.2">
      <c r="BA1168" s="496"/>
      <c r="BB1168" s="343"/>
      <c r="BC1168" s="496"/>
      <c r="BD1168" s="496"/>
      <c r="BE1168" s="496"/>
      <c r="BF1168" s="496"/>
      <c r="BG1168" s="496"/>
      <c r="BH1168" s="496"/>
      <c r="BI1168" s="496"/>
      <c r="BJ1168" s="496"/>
      <c r="BK1168" s="496"/>
      <c r="BL1168" s="496"/>
      <c r="BM1168" s="496"/>
      <c r="BN1168" s="496"/>
      <c r="BO1168" s="496"/>
      <c r="BP1168" s="496"/>
      <c r="BQ1168" s="496"/>
      <c r="BR1168" s="496"/>
      <c r="BS1168" s="496"/>
      <c r="BT1168" s="496"/>
      <c r="BU1168" s="496"/>
      <c r="BV1168" s="496"/>
      <c r="BW1168" s="496"/>
      <c r="BX1168" s="496"/>
      <c r="BY1168" s="496"/>
    </row>
    <row r="1169" s="689" customFormat="true" ht="15" customHeight="true" x14ac:dyDescent="0.2">
      <c r="BA1169" s="496"/>
      <c r="BB1169" s="343"/>
      <c r="BC1169" s="496"/>
      <c r="BD1169" s="496"/>
      <c r="BE1169" s="496"/>
      <c r="BF1169" s="496"/>
      <c r="BG1169" s="496"/>
      <c r="BH1169" s="496"/>
      <c r="BI1169" s="496"/>
      <c r="BJ1169" s="496"/>
      <c r="BK1169" s="496"/>
      <c r="BL1169" s="496"/>
      <c r="BM1169" s="496"/>
      <c r="BN1169" s="496"/>
      <c r="BO1169" s="496"/>
      <c r="BP1169" s="496"/>
      <c r="BQ1169" s="496"/>
      <c r="BR1169" s="496"/>
      <c r="BS1169" s="496"/>
      <c r="BT1169" s="496"/>
      <c r="BU1169" s="496"/>
      <c r="BV1169" s="496"/>
      <c r="BW1169" s="496"/>
      <c r="BX1169" s="496"/>
      <c r="BY1169" s="496"/>
    </row>
    <row r="1170" s="689" customFormat="true" ht="15" customHeight="true" x14ac:dyDescent="0.2">
      <c r="A1170" s="694"/>
      <c r="B1170" s="695"/>
      <c r="C1170" s="696"/>
      <c r="D1170" s="696"/>
      <c r="E1170" s="696"/>
      <c r="F1170" s="696"/>
      <c r="G1170" s="696"/>
      <c r="H1170" s="696"/>
      <c r="I1170" s="696"/>
      <c r="J1170" s="696"/>
      <c r="K1170" s="696"/>
      <c r="L1170" s="696"/>
      <c r="M1170" s="696"/>
      <c r="N1170" s="696"/>
      <c r="O1170" s="696"/>
      <c r="P1170" s="696"/>
      <c r="Q1170" s="696"/>
      <c r="R1170" s="696"/>
      <c r="S1170" s="696"/>
      <c r="T1170" s="696"/>
      <c r="U1170" s="696"/>
      <c r="V1170" s="696"/>
      <c r="W1170" s="696"/>
      <c r="X1170" s="696"/>
      <c r="Y1170" s="696"/>
      <c r="BA1170" s="496"/>
      <c r="BB1170" s="343"/>
      <c r="BC1170" s="496"/>
      <c r="BD1170" s="496"/>
      <c r="BE1170" s="496"/>
      <c r="BF1170" s="496"/>
      <c r="BG1170" s="496"/>
      <c r="BH1170" s="496"/>
      <c r="BI1170" s="496"/>
      <c r="BJ1170" s="496"/>
      <c r="BK1170" s="496"/>
      <c r="BL1170" s="496"/>
      <c r="BM1170" s="496"/>
      <c r="BN1170" s="496"/>
      <c r="BO1170" s="496"/>
      <c r="BP1170" s="496"/>
      <c r="BQ1170" s="496"/>
      <c r="BR1170" s="496"/>
      <c r="BS1170" s="496"/>
      <c r="BT1170" s="496"/>
      <c r="BU1170" s="496"/>
      <c r="BV1170" s="496"/>
      <c r="BW1170" s="496"/>
      <c r="BX1170" s="496"/>
      <c r="BY1170" s="496"/>
    </row>
    <row r="1171" s="689" customFormat="true" ht="15" customHeight="true" x14ac:dyDescent="0.2">
      <c r="A1171" s="694"/>
      <c r="B1171" s="695"/>
      <c r="C1171" s="696"/>
      <c r="D1171" s="696"/>
      <c r="E1171" s="696"/>
      <c r="F1171" s="696"/>
      <c r="G1171" s="696"/>
      <c r="H1171" s="696"/>
      <c r="I1171" s="696"/>
      <c r="J1171" s="696"/>
      <c r="K1171" s="696"/>
      <c r="L1171" s="696"/>
      <c r="M1171" s="696"/>
      <c r="N1171" s="696"/>
      <c r="O1171" s="696"/>
      <c r="P1171" s="696"/>
      <c r="Q1171" s="696"/>
      <c r="R1171" s="696"/>
      <c r="S1171" s="696"/>
      <c r="T1171" s="696"/>
      <c r="U1171" s="696"/>
      <c r="V1171" s="696"/>
      <c r="W1171" s="696"/>
      <c r="X1171" s="696"/>
      <c r="Y1171" s="696"/>
      <c r="BA1171" s="496"/>
      <c r="BB1171" s="343"/>
      <c r="BC1171" s="496"/>
      <c r="BD1171" s="496"/>
      <c r="BE1171" s="496"/>
      <c r="BF1171" s="496"/>
      <c r="BG1171" s="496"/>
      <c r="BH1171" s="496"/>
      <c r="BI1171" s="496"/>
      <c r="BJ1171" s="496"/>
      <c r="BK1171" s="496"/>
      <c r="BL1171" s="496"/>
      <c r="BM1171" s="496"/>
      <c r="BN1171" s="496"/>
      <c r="BO1171" s="496"/>
      <c r="BP1171" s="496"/>
      <c r="BQ1171" s="496"/>
      <c r="BR1171" s="496"/>
      <c r="BS1171" s="496"/>
      <c r="BT1171" s="496"/>
      <c r="BU1171" s="496"/>
      <c r="BV1171" s="496"/>
      <c r="BW1171" s="496"/>
      <c r="BX1171" s="496"/>
      <c r="BY1171" s="496"/>
    </row>
    <row r="1172" s="689" customFormat="true" ht="15" customHeight="true" x14ac:dyDescent="0.2">
      <c r="A1172" s="694"/>
      <c r="B1172" s="695"/>
      <c r="C1172" s="696"/>
      <c r="D1172" s="696"/>
      <c r="E1172" s="696"/>
      <c r="F1172" s="696"/>
      <c r="G1172" s="696"/>
      <c r="H1172" s="696"/>
      <c r="I1172" s="696"/>
      <c r="J1172" s="696"/>
      <c r="K1172" s="696"/>
      <c r="L1172" s="696"/>
      <c r="M1172" s="696"/>
      <c r="N1172" s="696"/>
      <c r="O1172" s="696"/>
      <c r="P1172" s="696"/>
      <c r="Q1172" s="696"/>
      <c r="R1172" s="696"/>
      <c r="S1172" s="696"/>
      <c r="T1172" s="696"/>
      <c r="U1172" s="696"/>
      <c r="V1172" s="696"/>
      <c r="W1172" s="696"/>
      <c r="X1172" s="696"/>
      <c r="Y1172" s="696"/>
      <c r="BA1172" s="496"/>
      <c r="BB1172" s="343"/>
      <c r="BC1172" s="496"/>
      <c r="BD1172" s="496"/>
      <c r="BE1172" s="496"/>
      <c r="BF1172" s="496"/>
      <c r="BG1172" s="496"/>
      <c r="BH1172" s="496"/>
      <c r="BI1172" s="496"/>
      <c r="BJ1172" s="496"/>
      <c r="BK1172" s="496"/>
      <c r="BL1172" s="496"/>
      <c r="BM1172" s="496"/>
      <c r="BN1172" s="496"/>
      <c r="BO1172" s="496"/>
      <c r="BP1172" s="496"/>
      <c r="BQ1172" s="496"/>
      <c r="BR1172" s="496"/>
      <c r="BS1172" s="496"/>
      <c r="BT1172" s="496"/>
      <c r="BU1172" s="496"/>
      <c r="BV1172" s="496"/>
      <c r="BW1172" s="496"/>
      <c r="BX1172" s="496"/>
      <c r="BY1172" s="496"/>
    </row>
    <row r="1173" s="689" customFormat="true" ht="15" customHeight="true" x14ac:dyDescent="0.2">
      <c r="A1173" s="694"/>
      <c r="B1173" s="695"/>
      <c r="C1173" s="696"/>
      <c r="D1173" s="696"/>
      <c r="E1173" s="696"/>
      <c r="F1173" s="696"/>
      <c r="G1173" s="696"/>
      <c r="H1173" s="696"/>
      <c r="I1173" s="696"/>
      <c r="J1173" s="696"/>
      <c r="K1173" s="696"/>
      <c r="L1173" s="696"/>
      <c r="M1173" s="696"/>
      <c r="N1173" s="696"/>
      <c r="O1173" s="696"/>
      <c r="P1173" s="696"/>
      <c r="Q1173" s="696"/>
      <c r="R1173" s="696"/>
      <c r="S1173" s="696"/>
      <c r="T1173" s="696"/>
      <c r="U1173" s="696"/>
      <c r="V1173" s="696"/>
      <c r="W1173" s="696"/>
      <c r="X1173" s="696"/>
      <c r="Y1173" s="696"/>
      <c r="BA1173" s="496"/>
      <c r="BB1173" s="343"/>
      <c r="BC1173" s="496"/>
      <c r="BD1173" s="496"/>
      <c r="BE1173" s="496"/>
      <c r="BF1173" s="496"/>
      <c r="BG1173" s="496"/>
      <c r="BH1173" s="496"/>
      <c r="BI1173" s="496"/>
      <c r="BJ1173" s="496"/>
      <c r="BK1173" s="496"/>
      <c r="BL1173" s="496"/>
      <c r="BM1173" s="496"/>
      <c r="BN1173" s="496"/>
      <c r="BO1173" s="496"/>
      <c r="BP1173" s="496"/>
      <c r="BQ1173" s="496"/>
      <c r="BR1173" s="496"/>
      <c r="BS1173" s="496"/>
      <c r="BT1173" s="496"/>
      <c r="BU1173" s="496"/>
      <c r="BV1173" s="496"/>
      <c r="BW1173" s="496"/>
      <c r="BX1173" s="496"/>
      <c r="BY1173" s="496"/>
    </row>
    <row r="1174" s="689" customFormat="true" ht="15" customHeight="true" x14ac:dyDescent="0.2">
      <c r="A1174" s="694"/>
      <c r="B1174" s="695"/>
      <c r="C1174" s="696"/>
      <c r="D1174" s="696"/>
      <c r="E1174" s="696"/>
      <c r="F1174" s="696"/>
      <c r="G1174" s="696"/>
      <c r="H1174" s="696"/>
      <c r="I1174" s="696"/>
      <c r="J1174" s="696"/>
      <c r="K1174" s="696"/>
      <c r="L1174" s="696"/>
      <c r="M1174" s="696"/>
      <c r="N1174" s="696"/>
      <c r="O1174" s="696"/>
      <c r="P1174" s="696"/>
      <c r="Q1174" s="696"/>
      <c r="R1174" s="696"/>
      <c r="S1174" s="696"/>
      <c r="T1174" s="696"/>
      <c r="U1174" s="696"/>
      <c r="V1174" s="696"/>
      <c r="W1174" s="696"/>
      <c r="X1174" s="696"/>
      <c r="Y1174" s="696"/>
      <c r="BA1174" s="496"/>
      <c r="BB1174" s="343"/>
      <c r="BC1174" s="496"/>
      <c r="BD1174" s="496"/>
      <c r="BE1174" s="496"/>
      <c r="BF1174" s="496"/>
      <c r="BG1174" s="496"/>
      <c r="BH1174" s="496"/>
      <c r="BI1174" s="496"/>
      <c r="BJ1174" s="496"/>
      <c r="BK1174" s="496"/>
      <c r="BL1174" s="496"/>
      <c r="BM1174" s="496"/>
      <c r="BN1174" s="496"/>
      <c r="BO1174" s="496"/>
      <c r="BP1174" s="496"/>
      <c r="BQ1174" s="496"/>
      <c r="BR1174" s="496"/>
      <c r="BS1174" s="496"/>
      <c r="BT1174" s="496"/>
      <c r="BU1174" s="496"/>
      <c r="BV1174" s="496"/>
      <c r="BW1174" s="496"/>
      <c r="BX1174" s="496"/>
      <c r="BY1174" s="496"/>
    </row>
    <row r="1175" s="689" customFormat="true" ht="15" customHeight="true" x14ac:dyDescent="0.2">
      <c r="A1175" s="694"/>
      <c r="B1175" s="695"/>
      <c r="C1175" s="696"/>
      <c r="D1175" s="696"/>
      <c r="E1175" s="696"/>
      <c r="F1175" s="696"/>
      <c r="G1175" s="696"/>
      <c r="H1175" s="696"/>
      <c r="I1175" s="696"/>
      <c r="J1175" s="696"/>
      <c r="K1175" s="696"/>
      <c r="L1175" s="696"/>
      <c r="M1175" s="696"/>
      <c r="N1175" s="696"/>
      <c r="O1175" s="696"/>
      <c r="P1175" s="696"/>
      <c r="Q1175" s="696"/>
      <c r="R1175" s="696"/>
      <c r="S1175" s="696"/>
      <c r="T1175" s="696"/>
      <c r="U1175" s="696"/>
      <c r="V1175" s="696"/>
      <c r="W1175" s="696"/>
      <c r="X1175" s="696"/>
      <c r="Y1175" s="696"/>
      <c r="BA1175" s="496"/>
      <c r="BB1175" s="343"/>
      <c r="BC1175" s="496"/>
      <c r="BD1175" s="496"/>
      <c r="BE1175" s="496"/>
      <c r="BF1175" s="496"/>
      <c r="BG1175" s="496"/>
      <c r="BH1175" s="496"/>
      <c r="BI1175" s="496"/>
      <c r="BJ1175" s="496"/>
      <c r="BK1175" s="496"/>
      <c r="BL1175" s="496"/>
      <c r="BM1175" s="496"/>
      <c r="BN1175" s="496"/>
      <c r="BO1175" s="496"/>
      <c r="BP1175" s="496"/>
      <c r="BQ1175" s="496"/>
      <c r="BR1175" s="496"/>
      <c r="BS1175" s="496"/>
      <c r="BT1175" s="496"/>
      <c r="BU1175" s="496"/>
      <c r="BV1175" s="496"/>
      <c r="BW1175" s="496"/>
      <c r="BX1175" s="496"/>
      <c r="BY1175" s="496"/>
    </row>
    <row r="1176" s="689" customFormat="true" ht="15" customHeight="true" x14ac:dyDescent="0.2">
      <c r="A1176" s="697"/>
      <c r="B1176" s="694"/>
      <c r="C1176" s="698"/>
      <c r="D1176" s="699"/>
      <c r="E1176" s="699"/>
      <c r="F1176" s="699"/>
      <c r="G1176" s="699"/>
      <c r="H1176" s="698"/>
      <c r="I1176" s="699"/>
      <c r="J1176" s="699"/>
      <c r="K1176" s="699"/>
      <c r="L1176" s="699"/>
      <c r="M1176" s="698"/>
      <c r="N1176" s="699"/>
      <c r="O1176" s="699"/>
      <c r="P1176" s="699"/>
      <c r="Q1176" s="699"/>
      <c r="R1176" s="698"/>
      <c r="S1176" s="699"/>
      <c r="T1176" s="699"/>
      <c r="U1176" s="699"/>
      <c r="BA1176" s="496"/>
      <c r="BB1176" s="343"/>
      <c r="BC1176" s="496"/>
      <c r="BD1176" s="496"/>
      <c r="BE1176" s="496"/>
      <c r="BF1176" s="496"/>
      <c r="BG1176" s="496"/>
      <c r="BH1176" s="496"/>
      <c r="BI1176" s="496"/>
      <c r="BJ1176" s="496"/>
      <c r="BK1176" s="496"/>
      <c r="BL1176" s="496"/>
      <c r="BM1176" s="496"/>
      <c r="BN1176" s="496"/>
      <c r="BO1176" s="496"/>
      <c r="BP1176" s="496"/>
      <c r="BQ1176" s="496"/>
      <c r="BR1176" s="496"/>
      <c r="BS1176" s="496"/>
      <c r="BT1176" s="496"/>
      <c r="BU1176" s="496"/>
      <c r="BV1176" s="496"/>
      <c r="BW1176" s="496"/>
      <c r="BX1176" s="496"/>
      <c r="BY1176" s="496"/>
    </row>
    <row r="1177" s="689" customFormat="true" ht="15" customHeight="true" x14ac:dyDescent="0.2">
      <c r="A1177" s="699"/>
      <c r="B1177" s="699"/>
      <c r="C1177" s="698"/>
      <c r="D1177" s="698"/>
      <c r="E1177" s="698"/>
      <c r="F1177" s="698"/>
      <c r="G1177" s="698"/>
      <c r="H1177" s="698"/>
      <c r="I1177" s="698"/>
      <c r="J1177" s="698"/>
      <c r="K1177" s="698"/>
      <c r="L1177" s="698"/>
      <c r="M1177" s="698"/>
      <c r="N1177" s="698"/>
      <c r="O1177" s="698"/>
      <c r="P1177" s="698"/>
      <c r="Q1177" s="698"/>
      <c r="R1177" s="698"/>
      <c r="S1177" s="698"/>
      <c r="T1177" s="698"/>
      <c r="U1177" s="698"/>
      <c r="BA1177" s="496"/>
      <c r="BB1177" s="343"/>
      <c r="BC1177" s="496"/>
      <c r="BD1177" s="496"/>
      <c r="BE1177" s="496"/>
      <c r="BF1177" s="496"/>
      <c r="BG1177" s="496"/>
      <c r="BH1177" s="496"/>
      <c r="BI1177" s="496"/>
      <c r="BJ1177" s="496"/>
      <c r="BK1177" s="496"/>
      <c r="BL1177" s="496"/>
      <c r="BM1177" s="496"/>
      <c r="BN1177" s="496"/>
      <c r="BO1177" s="496"/>
      <c r="BP1177" s="496"/>
      <c r="BQ1177" s="496"/>
      <c r="BR1177" s="496"/>
      <c r="BS1177" s="496"/>
      <c r="BT1177" s="496"/>
      <c r="BU1177" s="496"/>
      <c r="BV1177" s="496"/>
      <c r="BW1177" s="496"/>
      <c r="BX1177" s="496"/>
      <c r="BY1177" s="496"/>
    </row>
    <row r="1178" s="689" customFormat="true" ht="15" customHeight="true" x14ac:dyDescent="0.2">
      <c r="BA1178" s="496"/>
      <c r="BB1178" s="343"/>
      <c r="BC1178" s="496"/>
      <c r="BD1178" s="496"/>
      <c r="BE1178" s="496"/>
      <c r="BF1178" s="496"/>
      <c r="BG1178" s="496"/>
      <c r="BH1178" s="496"/>
      <c r="BI1178" s="496"/>
      <c r="BJ1178" s="496"/>
      <c r="BK1178" s="496"/>
      <c r="BL1178" s="496"/>
      <c r="BM1178" s="496"/>
      <c r="BN1178" s="496"/>
      <c r="BO1178" s="496"/>
      <c r="BP1178" s="496"/>
      <c r="BQ1178" s="496"/>
      <c r="BR1178" s="496"/>
      <c r="BS1178" s="496"/>
      <c r="BT1178" s="496"/>
      <c r="BU1178" s="496"/>
      <c r="BV1178" s="496"/>
      <c r="BW1178" s="496"/>
      <c r="BX1178" s="496"/>
      <c r="BY1178" s="496"/>
    </row>
    <row r="1179" s="689" customFormat="true" ht="15" customHeight="true" x14ac:dyDescent="0.2">
      <c r="BA1179" s="496"/>
      <c r="BB1179" s="343"/>
      <c r="BC1179" s="496"/>
      <c r="BD1179" s="496"/>
      <c r="BE1179" s="496"/>
      <c r="BF1179" s="496"/>
      <c r="BG1179" s="496"/>
      <c r="BH1179" s="496"/>
      <c r="BI1179" s="496"/>
      <c r="BJ1179" s="496"/>
      <c r="BK1179" s="496"/>
      <c r="BL1179" s="496"/>
      <c r="BM1179" s="496"/>
      <c r="BN1179" s="496"/>
      <c r="BO1179" s="496"/>
      <c r="BP1179" s="496"/>
      <c r="BQ1179" s="496"/>
      <c r="BR1179" s="496"/>
      <c r="BS1179" s="496"/>
      <c r="BT1179" s="496"/>
      <c r="BU1179" s="496"/>
      <c r="BV1179" s="496"/>
      <c r="BW1179" s="496"/>
      <c r="BX1179" s="496"/>
      <c r="BY1179" s="496"/>
    </row>
    <row r="1180" s="689" customFormat="true" ht="15" customHeight="true" x14ac:dyDescent="0.2">
      <c r="BA1180" s="496"/>
      <c r="BB1180" s="343"/>
      <c r="BC1180" s="496"/>
      <c r="BD1180" s="496"/>
      <c r="BE1180" s="496"/>
      <c r="BF1180" s="496"/>
      <c r="BG1180" s="496"/>
      <c r="BH1180" s="496"/>
      <c r="BI1180" s="496"/>
      <c r="BJ1180" s="496"/>
      <c r="BK1180" s="496"/>
      <c r="BL1180" s="496"/>
      <c r="BM1180" s="496"/>
      <c r="BN1180" s="496"/>
      <c r="BO1180" s="496"/>
      <c r="BP1180" s="496"/>
      <c r="BQ1180" s="496"/>
      <c r="BR1180" s="496"/>
      <c r="BS1180" s="496"/>
      <c r="BT1180" s="496"/>
      <c r="BU1180" s="496"/>
      <c r="BV1180" s="496"/>
      <c r="BW1180" s="496"/>
      <c r="BX1180" s="496"/>
      <c r="BY1180" s="496"/>
    </row>
    <row r="1181" s="689" customFormat="true" ht="15" customHeight="true" x14ac:dyDescent="0.2">
      <c r="BA1181" s="496"/>
      <c r="BB1181" s="343"/>
      <c r="BC1181" s="496"/>
      <c r="BD1181" s="496"/>
      <c r="BE1181" s="496"/>
      <c r="BF1181" s="496"/>
      <c r="BG1181" s="496"/>
      <c r="BH1181" s="496"/>
      <c r="BI1181" s="496"/>
      <c r="BJ1181" s="496"/>
      <c r="BK1181" s="496"/>
      <c r="BL1181" s="496"/>
      <c r="BM1181" s="496"/>
      <c r="BN1181" s="496"/>
      <c r="BO1181" s="496"/>
      <c r="BP1181" s="496"/>
      <c r="BQ1181" s="496"/>
      <c r="BR1181" s="496"/>
      <c r="BS1181" s="496"/>
      <c r="BT1181" s="496"/>
      <c r="BU1181" s="496"/>
      <c r="BV1181" s="496"/>
      <c r="BW1181" s="496"/>
      <c r="BX1181" s="496"/>
      <c r="BY1181" s="496"/>
    </row>
    <row r="1182" s="689" customFormat="true" ht="15" customHeight="true" x14ac:dyDescent="0.2">
      <c r="BA1182" s="496"/>
      <c r="BB1182" s="343"/>
      <c r="BC1182" s="496"/>
      <c r="BD1182" s="496"/>
      <c r="BE1182" s="496"/>
      <c r="BF1182" s="496"/>
      <c r="BG1182" s="496"/>
      <c r="BH1182" s="496"/>
      <c r="BI1182" s="496"/>
      <c r="BJ1182" s="496"/>
      <c r="BK1182" s="496"/>
      <c r="BL1182" s="496"/>
      <c r="BM1182" s="496"/>
      <c r="BN1182" s="496"/>
      <c r="BO1182" s="496"/>
      <c r="BP1182" s="496"/>
      <c r="BQ1182" s="496"/>
      <c r="BR1182" s="496"/>
      <c r="BS1182" s="496"/>
      <c r="BT1182" s="496"/>
      <c r="BU1182" s="496"/>
      <c r="BV1182" s="496"/>
      <c r="BW1182" s="496"/>
      <c r="BX1182" s="496"/>
      <c r="BY1182" s="496"/>
    </row>
    <row r="1183" s="689" customFormat="true" ht="15" customHeight="true" x14ac:dyDescent="0.2">
      <c r="BA1183" s="496"/>
      <c r="BB1183" s="343"/>
      <c r="BC1183" s="496"/>
      <c r="BD1183" s="496"/>
      <c r="BE1183" s="496"/>
      <c r="BF1183" s="496"/>
      <c r="BG1183" s="496"/>
      <c r="BH1183" s="496"/>
      <c r="BI1183" s="496"/>
      <c r="BJ1183" s="496"/>
      <c r="BK1183" s="496"/>
      <c r="BL1183" s="496"/>
      <c r="BM1183" s="496"/>
      <c r="BN1183" s="496"/>
      <c r="BO1183" s="496"/>
      <c r="BP1183" s="496"/>
      <c r="BQ1183" s="496"/>
      <c r="BR1183" s="496"/>
      <c r="BS1183" s="496"/>
      <c r="BT1183" s="496"/>
      <c r="BU1183" s="496"/>
      <c r="BV1183" s="496"/>
      <c r="BW1183" s="496"/>
      <c r="BX1183" s="496"/>
      <c r="BY1183" s="496"/>
    </row>
    <row r="1184" s="689" customFormat="true" ht="15" customHeight="true" x14ac:dyDescent="0.2">
      <c r="BA1184" s="496"/>
      <c r="BB1184" s="343"/>
      <c r="BC1184" s="496"/>
      <c r="BD1184" s="496"/>
      <c r="BE1184" s="496"/>
      <c r="BF1184" s="496"/>
      <c r="BG1184" s="496"/>
      <c r="BH1184" s="496"/>
      <c r="BI1184" s="496"/>
      <c r="BJ1184" s="496"/>
      <c r="BK1184" s="496"/>
      <c r="BL1184" s="496"/>
      <c r="BM1184" s="496"/>
      <c r="BN1184" s="496"/>
      <c r="BO1184" s="496"/>
      <c r="BP1184" s="496"/>
      <c r="BQ1184" s="496"/>
      <c r="BR1184" s="496"/>
      <c r="BS1184" s="496"/>
      <c r="BT1184" s="496"/>
      <c r="BU1184" s="496"/>
      <c r="BV1184" s="496"/>
      <c r="BW1184" s="496"/>
      <c r="BX1184" s="496"/>
      <c r="BY1184" s="496"/>
    </row>
    <row r="1185" s="689" customFormat="true" ht="15" customHeight="true" x14ac:dyDescent="0.2">
      <c r="BA1185" s="496"/>
      <c r="BB1185" s="343"/>
      <c r="BC1185" s="496"/>
      <c r="BD1185" s="496"/>
      <c r="BE1185" s="496"/>
      <c r="BF1185" s="496"/>
      <c r="BG1185" s="496"/>
      <c r="BH1185" s="496"/>
      <c r="BI1185" s="496"/>
      <c r="BJ1185" s="496"/>
      <c r="BK1185" s="496"/>
      <c r="BL1185" s="496"/>
      <c r="BM1185" s="496"/>
      <c r="BN1185" s="496"/>
      <c r="BO1185" s="496"/>
      <c r="BP1185" s="496"/>
      <c r="BQ1185" s="496"/>
      <c r="BR1185" s="496"/>
      <c r="BS1185" s="496"/>
      <c r="BT1185" s="496"/>
      <c r="BU1185" s="496"/>
      <c r="BV1185" s="496"/>
      <c r="BW1185" s="496"/>
      <c r="BX1185" s="496"/>
      <c r="BY1185" s="496"/>
    </row>
    <row r="1186" s="689" customFormat="true" ht="15" customHeight="true" x14ac:dyDescent="0.2">
      <c r="BA1186" s="496"/>
      <c r="BB1186" s="343"/>
      <c r="BC1186" s="496"/>
      <c r="BD1186" s="496"/>
      <c r="BE1186" s="496"/>
      <c r="BF1186" s="496"/>
      <c r="BG1186" s="496"/>
      <c r="BH1186" s="496"/>
      <c r="BI1186" s="496"/>
      <c r="BJ1186" s="496"/>
      <c r="BK1186" s="496"/>
      <c r="BL1186" s="496"/>
      <c r="BM1186" s="496"/>
      <c r="BN1186" s="496"/>
      <c r="BO1186" s="496"/>
      <c r="BP1186" s="496"/>
      <c r="BQ1186" s="496"/>
      <c r="BR1186" s="496"/>
      <c r="BS1186" s="496"/>
      <c r="BT1186" s="496"/>
      <c r="BU1186" s="496"/>
      <c r="BV1186" s="496"/>
      <c r="BW1186" s="496"/>
      <c r="BX1186" s="496"/>
      <c r="BY1186" s="496"/>
    </row>
    <row r="1187" s="689" customFormat="true" ht="15" customHeight="true" x14ac:dyDescent="0.2">
      <c r="BA1187" s="496"/>
      <c r="BB1187" s="343"/>
      <c r="BC1187" s="496"/>
      <c r="BD1187" s="496"/>
      <c r="BE1187" s="496"/>
      <c r="BF1187" s="496"/>
      <c r="BG1187" s="496"/>
      <c r="BH1187" s="496"/>
      <c r="BI1187" s="496"/>
      <c r="BJ1187" s="496"/>
      <c r="BK1187" s="496"/>
      <c r="BL1187" s="496"/>
      <c r="BM1187" s="496"/>
      <c r="BN1187" s="496"/>
      <c r="BO1187" s="496"/>
      <c r="BP1187" s="496"/>
      <c r="BQ1187" s="496"/>
      <c r="BR1187" s="496"/>
      <c r="BS1187" s="496"/>
      <c r="BT1187" s="496"/>
      <c r="BU1187" s="496"/>
      <c r="BV1187" s="496"/>
      <c r="BW1187" s="496"/>
      <c r="BX1187" s="496"/>
      <c r="BY1187" s="496"/>
    </row>
    <row r="1188" s="689" customFormat="true" ht="15" customHeight="true" x14ac:dyDescent="0.2">
      <c r="BA1188" s="496"/>
      <c r="BB1188" s="343"/>
      <c r="BC1188" s="496"/>
      <c r="BD1188" s="496"/>
      <c r="BE1188" s="496"/>
      <c r="BF1188" s="496"/>
      <c r="BG1188" s="496"/>
      <c r="BH1188" s="496"/>
      <c r="BI1188" s="496"/>
      <c r="BJ1188" s="496"/>
      <c r="BK1188" s="496"/>
      <c r="BL1188" s="496"/>
      <c r="BM1188" s="496"/>
      <c r="BN1188" s="496"/>
      <c r="BO1188" s="496"/>
      <c r="BP1188" s="496"/>
      <c r="BQ1188" s="496"/>
      <c r="BR1188" s="496"/>
      <c r="BS1188" s="496"/>
      <c r="BT1188" s="496"/>
      <c r="BU1188" s="496"/>
      <c r="BV1188" s="496"/>
      <c r="BW1188" s="496"/>
      <c r="BX1188" s="496"/>
      <c r="BY1188" s="496"/>
    </row>
    <row r="1189" s="689" customFormat="true" ht="15" customHeight="true" x14ac:dyDescent="0.2">
      <c r="BA1189" s="496"/>
      <c r="BB1189" s="343"/>
      <c r="BC1189" s="496"/>
      <c r="BD1189" s="496"/>
      <c r="BE1189" s="496"/>
      <c r="BF1189" s="496"/>
      <c r="BG1189" s="496"/>
      <c r="BH1189" s="496"/>
      <c r="BI1189" s="496"/>
      <c r="BJ1189" s="496"/>
      <c r="BK1189" s="496"/>
      <c r="BL1189" s="496"/>
      <c r="BM1189" s="496"/>
      <c r="BN1189" s="496"/>
      <c r="BO1189" s="496"/>
      <c r="BP1189" s="496"/>
      <c r="BQ1189" s="496"/>
      <c r="BR1189" s="496"/>
      <c r="BS1189" s="496"/>
      <c r="BT1189" s="496"/>
      <c r="BU1189" s="496"/>
      <c r="BV1189" s="496"/>
      <c r="BW1189" s="496"/>
      <c r="BX1189" s="496"/>
      <c r="BY1189" s="496"/>
    </row>
    <row r="1190" s="689" customFormat="true" ht="15" customHeight="true" x14ac:dyDescent="0.2">
      <c r="BA1190" s="496"/>
      <c r="BB1190" s="343"/>
      <c r="BC1190" s="496"/>
      <c r="BD1190" s="496"/>
      <c r="BE1190" s="496"/>
      <c r="BF1190" s="496"/>
      <c r="BG1190" s="496"/>
      <c r="BH1190" s="496"/>
      <c r="BI1190" s="496"/>
      <c r="BJ1190" s="496"/>
      <c r="BK1190" s="496"/>
      <c r="BL1190" s="496"/>
      <c r="BM1190" s="496"/>
      <c r="BN1190" s="496"/>
      <c r="BO1190" s="496"/>
      <c r="BP1190" s="496"/>
      <c r="BQ1190" s="496"/>
      <c r="BR1190" s="496"/>
      <c r="BS1190" s="496"/>
      <c r="BT1190" s="496"/>
      <c r="BU1190" s="496"/>
      <c r="BV1190" s="496"/>
      <c r="BW1190" s="496"/>
      <c r="BX1190" s="496"/>
      <c r="BY1190" s="496"/>
    </row>
    <row r="1191" s="689" customFormat="true" ht="15" customHeight="true" x14ac:dyDescent="0.2">
      <c r="BA1191" s="496"/>
      <c r="BB1191" s="343"/>
      <c r="BC1191" s="496"/>
      <c r="BD1191" s="496"/>
      <c r="BE1191" s="496"/>
      <c r="BF1191" s="496"/>
      <c r="BG1191" s="496"/>
      <c r="BH1191" s="496"/>
      <c r="BI1191" s="496"/>
      <c r="BJ1191" s="496"/>
      <c r="BK1191" s="496"/>
      <c r="BL1191" s="496"/>
      <c r="BM1191" s="496"/>
      <c r="BN1191" s="496"/>
      <c r="BO1191" s="496"/>
      <c r="BP1191" s="496"/>
      <c r="BQ1191" s="496"/>
      <c r="BR1191" s="496"/>
      <c r="BS1191" s="496"/>
      <c r="BT1191" s="496"/>
      <c r="BU1191" s="496"/>
      <c r="BV1191" s="496"/>
      <c r="BW1191" s="496"/>
      <c r="BX1191" s="496"/>
      <c r="BY1191" s="496"/>
    </row>
    <row r="1192" s="689" customFormat="true" ht="15" customHeight="true" x14ac:dyDescent="0.2">
      <c r="BA1192" s="496"/>
      <c r="BB1192" s="343"/>
      <c r="BC1192" s="496"/>
      <c r="BD1192" s="496"/>
      <c r="BE1192" s="496"/>
      <c r="BF1192" s="496"/>
      <c r="BG1192" s="496"/>
      <c r="BH1192" s="496"/>
      <c r="BI1192" s="496"/>
      <c r="BJ1192" s="496"/>
      <c r="BK1192" s="496"/>
      <c r="BL1192" s="496"/>
      <c r="BM1192" s="496"/>
      <c r="BN1192" s="496"/>
      <c r="BO1192" s="496"/>
      <c r="BP1192" s="496"/>
      <c r="BQ1192" s="496"/>
      <c r="BR1192" s="496"/>
      <c r="BS1192" s="496"/>
      <c r="BT1192" s="496"/>
      <c r="BU1192" s="496"/>
      <c r="BV1192" s="496"/>
      <c r="BW1192" s="496"/>
      <c r="BX1192" s="496"/>
      <c r="BY1192" s="496"/>
    </row>
    <row r="1193" s="689" customFormat="true" ht="15" customHeight="true" x14ac:dyDescent="0.2">
      <c r="BA1193" s="496"/>
      <c r="BB1193" s="343"/>
      <c r="BC1193" s="496"/>
      <c r="BD1193" s="496"/>
      <c r="BE1193" s="496"/>
      <c r="BF1193" s="496"/>
      <c r="BG1193" s="496"/>
      <c r="BH1193" s="496"/>
      <c r="BI1193" s="496"/>
      <c r="BJ1193" s="496"/>
      <c r="BK1193" s="496"/>
      <c r="BL1193" s="496"/>
      <c r="BM1193" s="496"/>
      <c r="BN1193" s="496"/>
      <c r="BO1193" s="496"/>
      <c r="BP1193" s="496"/>
      <c r="BQ1193" s="496"/>
      <c r="BR1193" s="496"/>
      <c r="BS1193" s="496"/>
      <c r="BT1193" s="496"/>
      <c r="BU1193" s="496"/>
      <c r="BV1193" s="496"/>
      <c r="BW1193" s="496"/>
      <c r="BX1193" s="496"/>
      <c r="BY1193" s="496"/>
    </row>
    <row r="1194" s="689" customFormat="true" ht="15" customHeight="true" x14ac:dyDescent="0.2">
      <c r="BA1194" s="496"/>
      <c r="BB1194" s="343"/>
      <c r="BC1194" s="496"/>
      <c r="BD1194" s="496"/>
      <c r="BE1194" s="496"/>
      <c r="BF1194" s="496"/>
      <c r="BG1194" s="496"/>
      <c r="BH1194" s="496"/>
      <c r="BI1194" s="496"/>
      <c r="BJ1194" s="496"/>
      <c r="BK1194" s="496"/>
      <c r="BL1194" s="496"/>
      <c r="BM1194" s="496"/>
      <c r="BN1194" s="496"/>
      <c r="BO1194" s="496"/>
      <c r="BP1194" s="496"/>
      <c r="BQ1194" s="496"/>
      <c r="BR1194" s="496"/>
      <c r="BS1194" s="496"/>
      <c r="BT1194" s="496"/>
      <c r="BU1194" s="496"/>
      <c r="BV1194" s="496"/>
      <c r="BW1194" s="496"/>
      <c r="BX1194" s="496"/>
      <c r="BY1194" s="496"/>
    </row>
    <row r="1195" s="689" customFormat="true" ht="15" customHeight="true" x14ac:dyDescent="0.2">
      <c r="BA1195" s="496"/>
      <c r="BB1195" s="343"/>
      <c r="BC1195" s="496"/>
      <c r="BD1195" s="496"/>
      <c r="BE1195" s="496"/>
      <c r="BF1195" s="496"/>
      <c r="BG1195" s="496"/>
      <c r="BH1195" s="496"/>
      <c r="BI1195" s="496"/>
      <c r="BJ1195" s="496"/>
      <c r="BK1195" s="496"/>
      <c r="BL1195" s="496"/>
      <c r="BM1195" s="496"/>
      <c r="BN1195" s="496"/>
      <c r="BO1195" s="496"/>
      <c r="BP1195" s="496"/>
      <c r="BQ1195" s="496"/>
      <c r="BR1195" s="496"/>
      <c r="BS1195" s="496"/>
      <c r="BT1195" s="496"/>
      <c r="BU1195" s="496"/>
      <c r="BV1195" s="496"/>
      <c r="BW1195" s="496"/>
      <c r="BX1195" s="496"/>
      <c r="BY1195" s="496"/>
    </row>
    <row r="1196" s="689" customFormat="true" ht="15" customHeight="true" x14ac:dyDescent="0.2">
      <c r="BA1196" s="496"/>
      <c r="BB1196" s="343"/>
      <c r="BC1196" s="496"/>
      <c r="BD1196" s="496"/>
      <c r="BE1196" s="496"/>
      <c r="BF1196" s="496"/>
      <c r="BG1196" s="496"/>
      <c r="BH1196" s="496"/>
      <c r="BI1196" s="496"/>
      <c r="BJ1196" s="496"/>
      <c r="BK1196" s="496"/>
      <c r="BL1196" s="496"/>
      <c r="BM1196" s="496"/>
      <c r="BN1196" s="496"/>
      <c r="BO1196" s="496"/>
      <c r="BP1196" s="496"/>
      <c r="BQ1196" s="496"/>
      <c r="BR1196" s="496"/>
      <c r="BS1196" s="496"/>
      <c r="BT1196" s="496"/>
      <c r="BU1196" s="496"/>
      <c r="BV1196" s="496"/>
      <c r="BW1196" s="496"/>
      <c r="BX1196" s="496"/>
      <c r="BY1196" s="496"/>
    </row>
    <row r="1197" s="689" customFormat="true" ht="15" customHeight="true" x14ac:dyDescent="0.2">
      <c r="BA1197" s="496"/>
      <c r="BB1197" s="343"/>
      <c r="BC1197" s="496"/>
      <c r="BD1197" s="496"/>
      <c r="BE1197" s="496"/>
      <c r="BF1197" s="496"/>
      <c r="BG1197" s="496"/>
      <c r="BH1197" s="496"/>
      <c r="BI1197" s="496"/>
      <c r="BJ1197" s="496"/>
      <c r="BK1197" s="496"/>
      <c r="BL1197" s="496"/>
      <c r="BM1197" s="496"/>
      <c r="BN1197" s="496"/>
      <c r="BO1197" s="496"/>
      <c r="BP1197" s="496"/>
      <c r="BQ1197" s="496"/>
      <c r="BR1197" s="496"/>
      <c r="BS1197" s="496"/>
      <c r="BT1197" s="496"/>
      <c r="BU1197" s="496"/>
      <c r="BV1197" s="496"/>
      <c r="BW1197" s="496"/>
      <c r="BX1197" s="496"/>
      <c r="BY1197" s="496"/>
    </row>
    <row r="1198" s="689" customFormat="true" ht="15" customHeight="true" x14ac:dyDescent="0.2">
      <c r="BA1198" s="496"/>
      <c r="BB1198" s="343"/>
      <c r="BC1198" s="496"/>
      <c r="BD1198" s="496"/>
      <c r="BE1198" s="496"/>
      <c r="BF1198" s="496"/>
      <c r="BG1198" s="496"/>
      <c r="BH1198" s="496"/>
      <c r="BI1198" s="496"/>
      <c r="BJ1198" s="496"/>
      <c r="BK1198" s="496"/>
      <c r="BL1198" s="496"/>
      <c r="BM1198" s="496"/>
      <c r="BN1198" s="496"/>
      <c r="BO1198" s="496"/>
      <c r="BP1198" s="496"/>
      <c r="BQ1198" s="496"/>
      <c r="BR1198" s="496"/>
      <c r="BS1198" s="496"/>
      <c r="BT1198" s="496"/>
      <c r="BU1198" s="496"/>
      <c r="BV1198" s="496"/>
      <c r="BW1198" s="496"/>
      <c r="BX1198" s="496"/>
      <c r="BY1198" s="496"/>
    </row>
    <row r="1199" s="689" customFormat="true" ht="15" customHeight="true" x14ac:dyDescent="0.2">
      <c r="BA1199" s="496"/>
      <c r="BB1199" s="343"/>
      <c r="BC1199" s="496"/>
      <c r="BD1199" s="496"/>
      <c r="BE1199" s="496"/>
      <c r="BF1199" s="496"/>
      <c r="BG1199" s="496"/>
      <c r="BH1199" s="496"/>
      <c r="BI1199" s="496"/>
      <c r="BJ1199" s="496"/>
      <c r="BK1199" s="496"/>
      <c r="BL1199" s="496"/>
      <c r="BM1199" s="496"/>
      <c r="BN1199" s="496"/>
      <c r="BO1199" s="496"/>
      <c r="BP1199" s="496"/>
      <c r="BQ1199" s="496"/>
      <c r="BR1199" s="496"/>
      <c r="BS1199" s="496"/>
      <c r="BT1199" s="496"/>
      <c r="BU1199" s="496"/>
      <c r="BV1199" s="496"/>
      <c r="BW1199" s="496"/>
      <c r="BX1199" s="496"/>
      <c r="BY1199" s="496"/>
    </row>
    <row r="1200" s="689" customFormat="true" ht="15" customHeight="true" x14ac:dyDescent="0.2">
      <c r="BA1200" s="496"/>
      <c r="BB1200" s="343"/>
      <c r="BC1200" s="496"/>
      <c r="BD1200" s="496"/>
      <c r="BE1200" s="496"/>
      <c r="BF1200" s="496"/>
      <c r="BG1200" s="496"/>
      <c r="BH1200" s="496"/>
      <c r="BI1200" s="496"/>
      <c r="BJ1200" s="496"/>
      <c r="BK1200" s="496"/>
      <c r="BL1200" s="496"/>
      <c r="BM1200" s="496"/>
      <c r="BN1200" s="496"/>
      <c r="BO1200" s="496"/>
      <c r="BP1200" s="496"/>
      <c r="BQ1200" s="496"/>
      <c r="BR1200" s="496"/>
      <c r="BS1200" s="496"/>
      <c r="BT1200" s="496"/>
      <c r="BU1200" s="496"/>
      <c r="BV1200" s="496"/>
      <c r="BW1200" s="496"/>
      <c r="BX1200" s="496"/>
      <c r="BY1200" s="496"/>
    </row>
  </sheetData>
  <mergeCells count="1314">
    <mergeCell ref="A47:A49"/>
    <mergeCell ref="BA153:BA163"/>
    <mergeCell ref="C14:G14"/>
    <mergeCell ref="H14:L14"/>
    <mergeCell ref="A29:A30"/>
    <mergeCell ref="A35:A36"/>
    <mergeCell ref="A37:A38"/>
    <mergeCell ref="A41:A42"/>
    <mergeCell ref="A43:A44"/>
    <mergeCell ref="A45:A46"/>
    <mergeCell ref="C27:G27"/>
    <mergeCell ref="H27:L27"/>
    <mergeCell ref="M27:Q27"/>
    <mergeCell ref="M14:Q14"/>
    <mergeCell ref="A16:A17"/>
    <mergeCell ref="A18:A21"/>
    <mergeCell ref="A22:A23"/>
    <mergeCell ref="A24:A26"/>
    <mergeCell ref="A122:A123"/>
    <mergeCell ref="A124:A127"/>
    <mergeCell ref="A128:A129"/>
    <mergeCell ref="A130:A132"/>
    <mergeCell ref="C133:G133"/>
    <mergeCell ref="A58:A71"/>
    <mergeCell ref="A108:B108"/>
    <mergeCell ref="C120:G120"/>
    <mergeCell ref="H120:L120"/>
    <mergeCell ref="M120:Q120"/>
    <mergeCell ref="C56:G56"/>
    <mergeCell ref="H56:L56"/>
    <mergeCell ref="M56:Q56"/>
    <mergeCell ref="BA29:BA30"/>
    <mergeCell ref="M400:O400"/>
    <mergeCell ref="A208:B208"/>
    <mergeCell ref="H133:L133"/>
    <mergeCell ref="M133:Q133"/>
    <mergeCell ref="A135:A139"/>
    <mergeCell ref="A153:A162"/>
    <mergeCell ref="M407:N407"/>
    <mergeCell ref="A1025:C1025"/>
    <mergeCell ref="A1026:B1026"/>
    <mergeCell ref="A1031:A1033"/>
    <mergeCell ref="A1034:C1034"/>
    <mergeCell ref="C399:F399"/>
    <mergeCell ref="H399:K399"/>
    <mergeCell ref="C220:G220"/>
    <mergeCell ref="H220:L220"/>
    <mergeCell ref="M220:Q220"/>
    <mergeCell ref="A222:A224"/>
    <mergeCell ref="B402:B445"/>
    <mergeCell ref="C403:D403"/>
    <mergeCell ref="H403:I403"/>
    <mergeCell ref="M403:N403"/>
    <mergeCell ref="C404:D404"/>
    <mergeCell ref="H404:I404"/>
    <mergeCell ref="M404:N404"/>
    <mergeCell ref="C405:D405"/>
    <mergeCell ref="H405:I405"/>
    <mergeCell ref="M405:N405"/>
    <mergeCell ref="M399:P399"/>
    <mergeCell ref="C400:E400"/>
    <mergeCell ref="H400:J400"/>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01:D402"/>
    <mergeCell ref="H401:I402"/>
    <mergeCell ref="M401:N402"/>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4:D474"/>
    <mergeCell ref="H474:I474"/>
    <mergeCell ref="M474:N474"/>
    <mergeCell ref="C475:D475"/>
    <mergeCell ref="H475:I475"/>
    <mergeCell ref="M475:N475"/>
    <mergeCell ref="C472:D472"/>
    <mergeCell ref="H472:I472"/>
    <mergeCell ref="M472:N472"/>
    <mergeCell ref="C473:E473"/>
    <mergeCell ref="H473:I473"/>
    <mergeCell ref="M473:N473"/>
    <mergeCell ref="C470:D470"/>
    <mergeCell ref="H470:I470"/>
    <mergeCell ref="M470:N470"/>
    <mergeCell ref="C471:D471"/>
    <mergeCell ref="H471:I471"/>
    <mergeCell ref="M471:N471"/>
    <mergeCell ref="C480:D480"/>
    <mergeCell ref="H480:J480"/>
    <mergeCell ref="M480:O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7:D547"/>
    <mergeCell ref="H547:I547"/>
    <mergeCell ref="M547:N547"/>
    <mergeCell ref="C548:D548"/>
    <mergeCell ref="H548:I548"/>
    <mergeCell ref="M548:N548"/>
    <mergeCell ref="C544:G544"/>
    <mergeCell ref="H544:I544"/>
    <mergeCell ref="M544:N544"/>
    <mergeCell ref="C545:D546"/>
    <mergeCell ref="E545:G545"/>
    <mergeCell ref="H545:I545"/>
    <mergeCell ref="M545:N545"/>
    <mergeCell ref="H546:I546"/>
    <mergeCell ref="M546:N546"/>
    <mergeCell ref="C542:D542"/>
    <mergeCell ref="H542:I542"/>
    <mergeCell ref="M542:N542"/>
    <mergeCell ref="C543:D543"/>
    <mergeCell ref="H543:I543"/>
    <mergeCell ref="M543:N543"/>
    <mergeCell ref="C554:D554"/>
    <mergeCell ref="H554:I554"/>
    <mergeCell ref="M554:N554"/>
    <mergeCell ref="C555:D555"/>
    <mergeCell ref="H555:I555"/>
    <mergeCell ref="M555:N555"/>
    <mergeCell ref="C551:D552"/>
    <mergeCell ref="H551:I551"/>
    <mergeCell ref="M551:N551"/>
    <mergeCell ref="H552:I552"/>
    <mergeCell ref="M552:N552"/>
    <mergeCell ref="C553:D553"/>
    <mergeCell ref="H553:I553"/>
    <mergeCell ref="M553:N553"/>
    <mergeCell ref="C549:D549"/>
    <mergeCell ref="H549:I549"/>
    <mergeCell ref="M549:N549"/>
    <mergeCell ref="C550:E550"/>
    <mergeCell ref="H550:I550"/>
    <mergeCell ref="M550:N550"/>
    <mergeCell ref="C561:D561"/>
    <mergeCell ref="H561:I561"/>
    <mergeCell ref="M561:N561"/>
    <mergeCell ref="C562:D562"/>
    <mergeCell ref="H562:I562"/>
    <mergeCell ref="M562:N562"/>
    <mergeCell ref="C558:D558"/>
    <mergeCell ref="H558:L558"/>
    <mergeCell ref="M558:Q558"/>
    <mergeCell ref="C559:D559"/>
    <mergeCell ref="H559:I560"/>
    <mergeCell ref="J559:L559"/>
    <mergeCell ref="M559:N560"/>
    <mergeCell ref="O559:Q559"/>
    <mergeCell ref="C560:D560"/>
    <mergeCell ref="C556:D556"/>
    <mergeCell ref="H556:I556"/>
    <mergeCell ref="M556:N556"/>
    <mergeCell ref="C557:D557"/>
    <mergeCell ref="H557:I557"/>
    <mergeCell ref="M557:N557"/>
    <mergeCell ref="C568:D568"/>
    <mergeCell ref="H568:I568"/>
    <mergeCell ref="M568:N568"/>
    <mergeCell ref="C569:D569"/>
    <mergeCell ref="H569:I569"/>
    <mergeCell ref="M569:N569"/>
    <mergeCell ref="C565:D565"/>
    <mergeCell ref="H565:I566"/>
    <mergeCell ref="M565:N566"/>
    <mergeCell ref="C566:D566"/>
    <mergeCell ref="C567:D567"/>
    <mergeCell ref="H567:I567"/>
    <mergeCell ref="M567:N567"/>
    <mergeCell ref="C563:D563"/>
    <mergeCell ref="H563:I563"/>
    <mergeCell ref="M563:N563"/>
    <mergeCell ref="C564:D564"/>
    <mergeCell ref="H564:J564"/>
    <mergeCell ref="M564:O564"/>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22:E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J643"/>
    <mergeCell ref="M643:O643"/>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BA31:BA32"/>
    <mergeCell ref="A33:A34"/>
    <mergeCell ref="BA33:BA34"/>
    <mergeCell ref="BA35:BA36"/>
    <mergeCell ref="BA37:BA38"/>
    <mergeCell ref="A39:A40"/>
    <mergeCell ref="BA39:BA40"/>
    <mergeCell ref="BA41:BA42"/>
    <mergeCell ref="BA43:BA44"/>
    <mergeCell ref="BA45:BA46"/>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BA47:BA49"/>
    <mergeCell ref="M792:N792"/>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A31:A32"/>
    <mergeCell ref="BA277:BA284"/>
    <mergeCell ref="BC339:BG339"/>
    <mergeCell ref="BH339:BL339"/>
    <mergeCell ref="BM339:BQ339"/>
    <mergeCell ref="BA341:BA342"/>
    <mergeCell ref="BA343:BA344"/>
    <mergeCell ref="BA345:BA346"/>
    <mergeCell ref="BA347:BA348"/>
    <mergeCell ref="BA349:BA350"/>
    <mergeCell ref="BA351:BA352"/>
    <mergeCell ref="BA353:BA354"/>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190500</xdr:rowOff>
                  </from>
                  <to>
                    <xdr:col>1</xdr:col>
                    <xdr:colOff>1704975</xdr:colOff>
                    <xdr:row>400</xdr:row>
                    <xdr:rowOff>76200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BD74D1-8EF7-419C-802E-D996CCDD836A}">
  <sheetPr codeName="Feuil4"/>
  <dimension ref="A1:CZ1200"/>
  <sheetViews>
    <sheetView showGridLines="false" workbookViewId="0"/>
  </sheetViews>
  <sheetFormatPr defaultColWidth="9.140625" defaultRowHeight="15" customHeight="true" x14ac:dyDescent="0.2"/>
  <cols>
    <col min="1" max="1" width="31.5703125" style="413" customWidth="true"/>
    <col min="2" max="2" width="41.5703125" style="413" customWidth="true"/>
    <col min="3" max="17" width="10.7109375" style="413" customWidth="true"/>
    <col min="18" max="25" width="12.5703125" style="413" customWidth="true"/>
    <col min="26" max="52" width="12.5703125" style="689" customWidth="true"/>
    <col min="53" max="53" width="31.5703125" style="496" customWidth="true"/>
    <col min="54" max="54" width="41.5703125" style="343" customWidth="true"/>
    <col min="55" max="69" width="9.140625" style="496"/>
    <col min="70" max="77" width="12.5703125" style="496" customWidth="true"/>
    <col min="78" max="104" width="12.5703125" style="689" customWidth="true"/>
    <col min="105" max="16384" width="9.140625" style="413"/>
  </cols>
  <sheetData>
    <row r="1" s="275" customFormat="true" ht="18" customHeight="true" x14ac:dyDescent="0.2">
      <c r="Z1" s="689"/>
      <c r="AA1" s="689"/>
      <c r="AB1" s="689"/>
      <c r="AC1" s="689"/>
      <c r="AD1" s="689"/>
      <c r="AE1" s="689"/>
      <c r="AF1" s="689"/>
      <c r="AG1" s="689"/>
      <c r="AH1" s="689"/>
      <c r="AI1" s="689"/>
      <c r="AJ1" s="689"/>
      <c r="AK1" s="689"/>
      <c r="AL1" s="689"/>
      <c r="AM1" s="689"/>
      <c r="AN1" s="689"/>
      <c r="AO1" s="689"/>
      <c r="AP1" s="689"/>
      <c r="AQ1" s="689"/>
      <c r="AR1" s="689"/>
      <c r="AS1" s="689"/>
      <c r="AT1" s="689"/>
      <c r="AU1" s="689"/>
      <c r="AV1" s="689"/>
      <c r="AW1" s="689"/>
      <c r="AX1" s="689"/>
      <c r="AY1" s="689"/>
      <c r="AZ1" s="689"/>
      <c r="BB1" s="298"/>
      <c r="BZ1" s="689"/>
      <c r="CA1" s="689"/>
      <c r="CB1" s="689"/>
      <c r="CC1" s="689"/>
      <c r="CD1" s="689"/>
      <c r="CE1" s="689"/>
      <c r="CF1" s="689"/>
      <c r="CG1" s="689"/>
      <c r="CH1" s="689"/>
      <c r="CI1" s="689"/>
      <c r="CJ1" s="689"/>
      <c r="CK1" s="689"/>
      <c r="CL1" s="689"/>
      <c r="CM1" s="689"/>
      <c r="CN1" s="689"/>
      <c r="CO1" s="689"/>
      <c r="CP1" s="689"/>
      <c r="CQ1" s="689"/>
      <c r="CR1" s="689"/>
      <c r="CS1" s="689"/>
      <c r="CT1" s="689"/>
      <c r="CU1" s="689"/>
      <c r="CV1" s="689"/>
      <c r="CW1" s="689"/>
      <c r="CX1" s="689"/>
      <c r="CY1" s="689"/>
      <c r="CZ1" s="689"/>
    </row>
    <row r="2" s="275" customFormat="true" ht="22.5" customHeight="true" x14ac:dyDescent="0.35">
      <c r="A2" s="333" t="str">
        <f>A1026</f>
        <v>Afghanistan</v>
      </c>
      <c r="B2" s="334"/>
      <c r="Z2" s="689"/>
      <c r="AA2" s="689"/>
      <c r="AB2" s="689"/>
      <c r="AC2" s="689"/>
      <c r="AD2" s="689"/>
      <c r="AE2" s="689"/>
      <c r="AF2" s="689"/>
      <c r="AG2" s="689"/>
      <c r="AH2" s="689"/>
      <c r="AI2" s="689"/>
      <c r="AJ2" s="689"/>
      <c r="AK2" s="689"/>
      <c r="AL2" s="689"/>
      <c r="AM2" s="689"/>
      <c r="AN2" s="689"/>
      <c r="AO2" s="689"/>
      <c r="AP2" s="689"/>
      <c r="AQ2" s="689"/>
      <c r="AR2" s="689"/>
      <c r="AS2" s="689"/>
      <c r="AT2" s="689"/>
      <c r="AU2" s="689"/>
      <c r="AV2" s="689"/>
      <c r="AW2" s="689"/>
      <c r="AX2" s="689"/>
      <c r="AY2" s="689"/>
      <c r="AZ2" s="689"/>
      <c r="BB2" s="298"/>
      <c r="BZ2" s="689"/>
      <c r="CA2" s="689"/>
      <c r="CB2" s="689"/>
      <c r="CC2" s="689"/>
      <c r="CD2" s="689"/>
      <c r="CE2" s="689"/>
      <c r="CF2" s="689"/>
      <c r="CG2" s="689"/>
      <c r="CH2" s="689"/>
      <c r="CI2" s="689"/>
      <c r="CJ2" s="689"/>
      <c r="CK2" s="689"/>
      <c r="CL2" s="689"/>
      <c r="CM2" s="689"/>
      <c r="CN2" s="689"/>
      <c r="CO2" s="689"/>
      <c r="CP2" s="689"/>
      <c r="CQ2" s="689"/>
      <c r="CR2" s="689"/>
      <c r="CS2" s="689"/>
      <c r="CT2" s="689"/>
      <c r="CU2" s="689"/>
      <c r="CV2" s="689"/>
      <c r="CW2" s="689"/>
      <c r="CX2" s="689"/>
      <c r="CY2" s="689"/>
      <c r="CZ2" s="689"/>
    </row>
    <row r="3" s="275" customFormat="true" ht="22.5" customHeight="true" x14ac:dyDescent="0.35">
      <c r="A3" s="302" t="str">
        <f>A1034</f>
        <v>2011</v>
      </c>
      <c r="B3" s="336"/>
      <c r="Z3" s="689"/>
      <c r="AA3" s="689"/>
      <c r="AB3" s="689"/>
      <c r="AC3" s="689"/>
      <c r="AD3" s="689"/>
      <c r="AE3" s="689"/>
      <c r="AF3" s="689"/>
      <c r="AG3" s="689"/>
      <c r="AH3" s="689"/>
      <c r="AI3" s="689"/>
      <c r="AJ3" s="689"/>
      <c r="AK3" s="689"/>
      <c r="AL3" s="689"/>
      <c r="AM3" s="689"/>
      <c r="AN3" s="689"/>
      <c r="AO3" s="689"/>
      <c r="AP3" s="689"/>
      <c r="AQ3" s="689"/>
      <c r="AR3" s="689"/>
      <c r="AS3" s="689"/>
      <c r="AT3" s="689"/>
      <c r="AU3" s="689"/>
      <c r="AV3" s="689"/>
      <c r="AW3" s="689"/>
      <c r="AX3" s="689"/>
      <c r="AY3" s="689"/>
      <c r="AZ3" s="689"/>
      <c r="BB3" s="298"/>
      <c r="BZ3" s="689"/>
      <c r="CA3" s="689"/>
      <c r="CB3" s="689"/>
      <c r="CC3" s="689"/>
      <c r="CD3" s="689"/>
      <c r="CE3" s="689"/>
      <c r="CF3" s="689"/>
      <c r="CG3" s="689"/>
      <c r="CH3" s="689"/>
      <c r="CI3" s="689"/>
      <c r="CJ3" s="689"/>
      <c r="CK3" s="689"/>
      <c r="CL3" s="689"/>
      <c r="CM3" s="689"/>
      <c r="CN3" s="689"/>
      <c r="CO3" s="689"/>
      <c r="CP3" s="689"/>
      <c r="CQ3" s="689"/>
      <c r="CR3" s="689"/>
      <c r="CS3" s="689"/>
      <c r="CT3" s="689"/>
      <c r="CU3" s="689"/>
      <c r="CV3" s="689"/>
      <c r="CW3" s="689"/>
      <c r="CX3" s="689"/>
      <c r="CY3" s="689"/>
      <c r="CZ3" s="689"/>
    </row>
    <row r="4" s="275" customFormat="true" ht="22.5" customHeight="true" x14ac:dyDescent="0.35">
      <c r="A4" s="335" t="s">
        <v>95</v>
      </c>
      <c r="B4" s="336"/>
      <c r="Z4" s="689"/>
      <c r="AA4" s="689"/>
      <c r="AB4" s="689"/>
      <c r="AC4" s="689"/>
      <c r="AD4" s="689"/>
      <c r="AE4" s="689"/>
      <c r="AF4" s="689"/>
      <c r="AG4" s="689"/>
      <c r="AH4" s="689"/>
      <c r="AI4" s="689"/>
      <c r="AJ4" s="689"/>
      <c r="AK4" s="689"/>
      <c r="AL4" s="689"/>
      <c r="AM4" s="689"/>
      <c r="AN4" s="689"/>
      <c r="AO4" s="689"/>
      <c r="AP4" s="689"/>
      <c r="AQ4" s="689"/>
      <c r="AR4" s="689"/>
      <c r="AS4" s="689"/>
      <c r="AT4" s="689"/>
      <c r="AU4" s="689"/>
      <c r="AV4" s="689"/>
      <c r="AW4" s="689"/>
      <c r="AX4" s="689"/>
      <c r="AY4" s="689"/>
      <c r="AZ4" s="689"/>
      <c r="BB4" s="298"/>
      <c r="BZ4" s="689"/>
      <c r="CA4" s="689"/>
      <c r="CB4" s="689"/>
      <c r="CC4" s="689"/>
      <c r="CD4" s="689"/>
      <c r="CE4" s="689"/>
      <c r="CF4" s="689"/>
      <c r="CG4" s="689"/>
      <c r="CH4" s="689"/>
      <c r="CI4" s="689"/>
      <c r="CJ4" s="689"/>
      <c r="CK4" s="689"/>
      <c r="CL4" s="689"/>
      <c r="CM4" s="689"/>
      <c r="CN4" s="689"/>
      <c r="CO4" s="689"/>
      <c r="CP4" s="689"/>
      <c r="CQ4" s="689"/>
      <c r="CR4" s="689"/>
      <c r="CS4" s="689"/>
      <c r="CT4" s="689"/>
      <c r="CU4" s="689"/>
      <c r="CV4" s="689"/>
      <c r="CW4" s="689"/>
      <c r="CX4" s="689"/>
      <c r="CY4" s="689"/>
      <c r="CZ4" s="689"/>
    </row>
    <row r="5" s="275" customFormat="true" ht="20.1" customHeight="true" x14ac:dyDescent="0.35">
      <c r="A5" s="335" t="s">
        <v>96</v>
      </c>
      <c r="B5" s="336"/>
      <c r="Z5" s="689"/>
      <c r="AA5" s="689"/>
      <c r="AB5" s="689"/>
      <c r="AC5" s="689"/>
      <c r="AD5" s="689"/>
      <c r="AE5" s="689"/>
      <c r="AF5" s="689"/>
      <c r="AG5" s="689"/>
      <c r="AH5" s="689"/>
      <c r="AI5" s="689"/>
      <c r="AJ5" s="689"/>
      <c r="AK5" s="689"/>
      <c r="AL5" s="689"/>
      <c r="AM5" s="689"/>
      <c r="AN5" s="689"/>
      <c r="AO5" s="689"/>
      <c r="AP5" s="689"/>
      <c r="AQ5" s="689"/>
      <c r="AR5" s="689"/>
      <c r="AS5" s="689"/>
      <c r="AT5" s="689"/>
      <c r="AU5" s="689"/>
      <c r="AV5" s="689"/>
      <c r="AW5" s="689"/>
      <c r="AX5" s="689"/>
      <c r="AY5" s="689"/>
      <c r="AZ5" s="689"/>
      <c r="BB5" s="298"/>
      <c r="BZ5" s="689"/>
      <c r="CA5" s="689"/>
      <c r="CB5" s="689"/>
      <c r="CC5" s="689"/>
      <c r="CD5" s="689"/>
      <c r="CE5" s="689"/>
      <c r="CF5" s="689"/>
      <c r="CG5" s="689"/>
      <c r="CH5" s="689"/>
      <c r="CI5" s="689"/>
      <c r="CJ5" s="689"/>
      <c r="CK5" s="689"/>
      <c r="CL5" s="689"/>
      <c r="CM5" s="689"/>
      <c r="CN5" s="689"/>
      <c r="CO5" s="689"/>
      <c r="CP5" s="689"/>
      <c r="CQ5" s="689"/>
      <c r="CR5" s="689"/>
      <c r="CS5" s="689"/>
      <c r="CT5" s="689"/>
      <c r="CU5" s="689"/>
      <c r="CV5" s="689"/>
      <c r="CW5" s="689"/>
      <c r="CX5" s="689"/>
      <c r="CY5" s="689"/>
      <c r="CZ5" s="689"/>
    </row>
    <row r="6" s="275" customFormat="true" ht="15" customHeight="true" x14ac:dyDescent="0.2">
      <c r="A6" s="337" t="s">
        <v>97</v>
      </c>
      <c r="B6" s="338"/>
      <c r="Z6" s="689"/>
      <c r="AA6" s="689"/>
      <c r="AB6" s="689"/>
      <c r="AC6" s="689"/>
      <c r="AD6" s="689"/>
      <c r="AE6" s="689"/>
      <c r="AF6" s="689"/>
      <c r="AG6" s="689"/>
      <c r="AH6" s="689"/>
      <c r="AI6" s="689"/>
      <c r="AJ6" s="689"/>
      <c r="AK6" s="689"/>
      <c r="AL6" s="689"/>
      <c r="AM6" s="689"/>
      <c r="AN6" s="689"/>
      <c r="AO6" s="689"/>
      <c r="AP6" s="689"/>
      <c r="AQ6" s="689"/>
      <c r="AR6" s="689"/>
      <c r="AS6" s="689"/>
      <c r="AT6" s="689"/>
      <c r="AU6" s="689"/>
      <c r="AV6" s="689"/>
      <c r="AW6" s="689"/>
      <c r="AX6" s="689"/>
      <c r="AY6" s="689"/>
      <c r="AZ6" s="689"/>
      <c r="BB6" s="298"/>
      <c r="BZ6" s="689"/>
      <c r="CA6" s="689"/>
      <c r="CB6" s="689"/>
      <c r="CC6" s="689"/>
      <c r="CD6" s="689"/>
      <c r="CE6" s="689"/>
      <c r="CF6" s="689"/>
      <c r="CG6" s="689"/>
      <c r="CH6" s="689"/>
      <c r="CI6" s="689"/>
      <c r="CJ6" s="689"/>
      <c r="CK6" s="689"/>
      <c r="CL6" s="689"/>
      <c r="CM6" s="689"/>
      <c r="CN6" s="689"/>
      <c r="CO6" s="689"/>
      <c r="CP6" s="689"/>
      <c r="CQ6" s="689"/>
      <c r="CR6" s="689"/>
      <c r="CS6" s="689"/>
      <c r="CT6" s="689"/>
      <c r="CU6" s="689"/>
      <c r="CV6" s="689"/>
      <c r="CW6" s="689"/>
      <c r="CX6" s="689"/>
      <c r="CY6" s="689"/>
      <c r="CZ6" s="689"/>
    </row>
    <row r="7" s="275" customFormat="true" ht="15" customHeight="true" x14ac:dyDescent="0.2">
      <c r="A7" s="339" t="s">
        <v>40</v>
      </c>
      <c r="B7" s="340"/>
      <c r="Z7" s="689"/>
      <c r="AA7" s="689"/>
      <c r="AB7" s="689"/>
      <c r="AC7" s="689"/>
      <c r="AD7" s="689"/>
      <c r="AE7" s="689"/>
      <c r="AF7" s="689"/>
      <c r="AG7" s="689"/>
      <c r="AH7" s="689"/>
      <c r="AI7" s="689"/>
      <c r="AJ7" s="689"/>
      <c r="AK7" s="689"/>
      <c r="AL7" s="689"/>
      <c r="AM7" s="689"/>
      <c r="AN7" s="689"/>
      <c r="AO7" s="689"/>
      <c r="AP7" s="689"/>
      <c r="AQ7" s="689"/>
      <c r="AR7" s="689"/>
      <c r="AS7" s="689"/>
      <c r="AT7" s="689"/>
      <c r="AU7" s="689"/>
      <c r="AV7" s="689"/>
      <c r="AW7" s="689"/>
      <c r="AX7" s="689"/>
      <c r="AY7" s="689"/>
      <c r="AZ7" s="689"/>
      <c r="BB7" s="298"/>
      <c r="BZ7" s="689"/>
      <c r="CA7" s="689"/>
      <c r="CB7" s="689"/>
      <c r="CC7" s="689"/>
      <c r="CD7" s="689"/>
      <c r="CE7" s="689"/>
      <c r="CF7" s="689"/>
      <c r="CG7" s="689"/>
      <c r="CH7" s="689"/>
      <c r="CI7" s="689"/>
      <c r="CJ7" s="689"/>
      <c r="CK7" s="689"/>
      <c r="CL7" s="689"/>
      <c r="CM7" s="689"/>
      <c r="CN7" s="689"/>
      <c r="CO7" s="689"/>
      <c r="CP7" s="689"/>
      <c r="CQ7" s="689"/>
      <c r="CR7" s="689"/>
      <c r="CS7" s="689"/>
      <c r="CT7" s="689"/>
      <c r="CU7" s="689"/>
      <c r="CV7" s="689"/>
      <c r="CW7" s="689"/>
      <c r="CX7" s="689"/>
      <c r="CY7" s="689"/>
      <c r="CZ7" s="689"/>
    </row>
    <row r="8" s="275" customFormat="true" ht="15" customHeight="true" x14ac:dyDescent="0.2">
      <c r="A8" s="339" t="s">
        <v>39</v>
      </c>
      <c r="B8" s="340"/>
      <c r="Z8" s="689"/>
      <c r="AA8" s="689"/>
      <c r="AB8" s="689"/>
      <c r="AC8" s="689"/>
      <c r="AD8" s="689"/>
      <c r="AE8" s="689"/>
      <c r="AF8" s="689"/>
      <c r="AG8" s="689"/>
      <c r="AH8" s="689"/>
      <c r="AI8" s="689"/>
      <c r="AJ8" s="689"/>
      <c r="AK8" s="689"/>
      <c r="AL8" s="689"/>
      <c r="AM8" s="689"/>
      <c r="AN8" s="689"/>
      <c r="AO8" s="689"/>
      <c r="AP8" s="689"/>
      <c r="AQ8" s="689"/>
      <c r="AR8" s="689"/>
      <c r="AS8" s="689"/>
      <c r="AT8" s="689"/>
      <c r="AU8" s="689"/>
      <c r="AV8" s="689"/>
      <c r="AW8" s="689"/>
      <c r="AX8" s="689"/>
      <c r="AY8" s="689"/>
      <c r="AZ8" s="689"/>
      <c r="BB8" s="298"/>
      <c r="BZ8" s="689"/>
      <c r="CA8" s="689"/>
      <c r="CB8" s="689"/>
      <c r="CC8" s="689"/>
      <c r="CD8" s="689"/>
      <c r="CE8" s="689"/>
      <c r="CF8" s="689"/>
      <c r="CG8" s="689"/>
      <c r="CH8" s="689"/>
      <c r="CI8" s="689"/>
      <c r="CJ8" s="689"/>
      <c r="CK8" s="689"/>
      <c r="CL8" s="689"/>
      <c r="CM8" s="689"/>
      <c r="CN8" s="689"/>
      <c r="CO8" s="689"/>
      <c r="CP8" s="689"/>
      <c r="CQ8" s="689"/>
      <c r="CR8" s="689"/>
      <c r="CS8" s="689"/>
      <c r="CT8" s="689"/>
      <c r="CU8" s="689"/>
      <c r="CV8" s="689"/>
      <c r="CW8" s="689"/>
      <c r="CX8" s="689"/>
      <c r="CY8" s="689"/>
      <c r="CZ8" s="689"/>
    </row>
    <row r="9" s="275" customFormat="true" ht="15" customHeight="true" x14ac:dyDescent="0.2">
      <c r="A9" s="339" t="s">
        <v>133</v>
      </c>
      <c r="B9" s="341" t="str">
        <f>A1025</f>
        <v>MICS11</v>
      </c>
      <c r="Z9" s="689"/>
      <c r="AA9" s="689"/>
      <c r="AB9" s="689"/>
      <c r="AC9" s="689"/>
      <c r="AD9" s="689"/>
      <c r="AE9" s="689"/>
      <c r="AF9" s="689"/>
      <c r="AG9" s="689"/>
      <c r="AH9" s="689"/>
      <c r="AI9" s="689"/>
      <c r="AJ9" s="689"/>
      <c r="AK9" s="689"/>
      <c r="AL9" s="689"/>
      <c r="AM9" s="689"/>
      <c r="AN9" s="689"/>
      <c r="AO9" s="689"/>
      <c r="AP9" s="689"/>
      <c r="AQ9" s="689"/>
      <c r="AR9" s="689"/>
      <c r="AS9" s="689"/>
      <c r="AT9" s="689"/>
      <c r="AU9" s="689"/>
      <c r="AV9" s="689"/>
      <c r="AW9" s="689"/>
      <c r="AX9" s="689"/>
      <c r="AY9" s="689"/>
      <c r="AZ9" s="689"/>
      <c r="BB9" s="298"/>
      <c r="BZ9" s="689"/>
      <c r="CA9" s="689"/>
      <c r="CB9" s="689"/>
      <c r="CC9" s="689"/>
      <c r="CD9" s="689"/>
      <c r="CE9" s="689"/>
      <c r="CF9" s="689"/>
      <c r="CG9" s="689"/>
      <c r="CH9" s="689"/>
      <c r="CI9" s="689"/>
      <c r="CJ9" s="689"/>
      <c r="CK9" s="689"/>
      <c r="CL9" s="689"/>
      <c r="CM9" s="689"/>
      <c r="CN9" s="689"/>
      <c r="CO9" s="689"/>
      <c r="CP9" s="689"/>
      <c r="CQ9" s="689"/>
      <c r="CR9" s="689"/>
      <c r="CS9" s="689"/>
      <c r="CT9" s="689"/>
      <c r="CU9" s="689"/>
      <c r="CV9" s="689"/>
      <c r="CW9" s="689"/>
      <c r="CX9" s="689"/>
      <c r="CY9" s="689"/>
      <c r="CZ9" s="689"/>
    </row>
    <row r="10" s="275" customFormat="true" ht="15" customHeight="true" x14ac:dyDescent="0.2">
      <c r="A10" s="161" t="str">
        <f>B1028</f>
        <v/>
      </c>
      <c r="B10" s="160"/>
      <c r="Z10" s="689"/>
      <c r="AA10" s="689"/>
      <c r="AB10" s="689"/>
      <c r="AC10" s="689"/>
      <c r="AD10" s="689"/>
      <c r="AE10" s="689"/>
      <c r="AF10" s="689"/>
      <c r="AG10" s="689"/>
      <c r="AH10" s="689"/>
      <c r="AI10" s="689"/>
      <c r="AJ10" s="689"/>
      <c r="AK10" s="689"/>
      <c r="AL10" s="689"/>
      <c r="AM10" s="689"/>
      <c r="AN10" s="689"/>
      <c r="AO10" s="689"/>
      <c r="AP10" s="689"/>
      <c r="AQ10" s="689"/>
      <c r="AR10" s="689"/>
      <c r="AS10" s="689"/>
      <c r="AT10" s="689"/>
      <c r="AU10" s="689"/>
      <c r="AV10" s="689"/>
      <c r="AW10" s="689"/>
      <c r="AX10" s="689"/>
      <c r="AY10" s="689"/>
      <c r="AZ10" s="689"/>
      <c r="BB10" s="298"/>
      <c r="BZ10" s="689"/>
      <c r="CA10" s="689"/>
      <c r="CB10" s="689"/>
      <c r="CC10" s="689"/>
      <c r="CD10" s="689"/>
      <c r="CE10" s="689"/>
      <c r="CF10" s="689"/>
      <c r="CG10" s="689"/>
      <c r="CH10" s="689"/>
      <c r="CI10" s="689"/>
      <c r="CJ10" s="689"/>
      <c r="CK10" s="689"/>
      <c r="CL10" s="689"/>
      <c r="CM10" s="689"/>
      <c r="CN10" s="689"/>
      <c r="CO10" s="689"/>
      <c r="CP10" s="689"/>
      <c r="CQ10" s="689"/>
      <c r="CR10" s="689"/>
      <c r="CS10" s="689"/>
      <c r="CT10" s="689"/>
      <c r="CU10" s="689"/>
      <c r="CV10" s="689"/>
      <c r="CW10" s="689"/>
      <c r="CX10" s="689"/>
      <c r="CY10" s="689"/>
      <c r="CZ10" s="689"/>
    </row>
    <row r="11" s="275" customFormat="true" ht="15" customHeight="true" x14ac:dyDescent="0.2">
      <c r="A11" s="161" t="str">
        <f>B1027</f>
        <v/>
      </c>
      <c r="B11" s="159"/>
      <c r="Z11" s="689"/>
      <c r="AA11" s="689"/>
      <c r="AB11" s="689"/>
      <c r="AC11" s="689"/>
      <c r="AD11" s="689"/>
      <c r="AE11" s="689"/>
      <c r="AF11" s="689"/>
      <c r="AG11" s="689"/>
      <c r="AH11" s="689"/>
      <c r="AI11" s="689"/>
      <c r="AJ11" s="689"/>
      <c r="AK11" s="689"/>
      <c r="AL11" s="689"/>
      <c r="AM11" s="689"/>
      <c r="AN11" s="689"/>
      <c r="AO11" s="689"/>
      <c r="AP11" s="689"/>
      <c r="AQ11" s="689"/>
      <c r="AR11" s="689"/>
      <c r="AS11" s="689"/>
      <c r="AT11" s="689"/>
      <c r="AU11" s="689"/>
      <c r="AV11" s="689"/>
      <c r="AW11" s="689"/>
      <c r="AX11" s="689"/>
      <c r="AY11" s="689"/>
      <c r="AZ11" s="689"/>
      <c r="BB11" s="298"/>
      <c r="BZ11" s="689"/>
      <c r="CA11" s="689"/>
      <c r="CB11" s="689"/>
      <c r="CC11" s="689"/>
      <c r="CD11" s="689"/>
      <c r="CE11" s="689"/>
      <c r="CF11" s="689"/>
      <c r="CG11" s="689"/>
      <c r="CH11" s="689"/>
      <c r="CI11" s="689"/>
      <c r="CJ11" s="689"/>
      <c r="CK11" s="689"/>
      <c r="CL11" s="689"/>
      <c r="CM11" s="689"/>
      <c r="CN11" s="689"/>
      <c r="CO11" s="689"/>
      <c r="CP11" s="689"/>
      <c r="CQ11" s="689"/>
      <c r="CR11" s="689"/>
      <c r="CS11" s="689"/>
      <c r="CT11" s="689"/>
      <c r="CU11" s="689"/>
      <c r="CV11" s="689"/>
      <c r="CW11" s="689"/>
      <c r="CX11" s="689"/>
      <c r="CY11" s="689"/>
      <c r="CZ11" s="689"/>
    </row>
    <row r="12" s="275" customFormat="true" ht="18" customHeight="true" x14ac:dyDescent="0.2">
      <c r="A12" s="158"/>
      <c r="B12" s="160"/>
      <c r="Z12" s="689"/>
      <c r="AA12" s="689"/>
      <c r="AB12" s="689"/>
      <c r="AC12" s="689"/>
      <c r="AD12" s="689"/>
      <c r="AE12" s="689"/>
      <c r="AF12" s="689"/>
      <c r="AG12" s="689"/>
      <c r="AH12" s="689"/>
      <c r="AI12" s="689"/>
      <c r="AJ12" s="689"/>
      <c r="AK12" s="689"/>
      <c r="AL12" s="689"/>
      <c r="AM12" s="689"/>
      <c r="AN12" s="689"/>
      <c r="AO12" s="689"/>
      <c r="AP12" s="689"/>
      <c r="AQ12" s="689"/>
      <c r="AR12" s="689"/>
      <c r="AS12" s="689"/>
      <c r="AT12" s="689"/>
      <c r="AU12" s="689"/>
      <c r="AV12" s="689"/>
      <c r="AW12" s="689"/>
      <c r="AX12" s="689"/>
      <c r="AY12" s="689"/>
      <c r="AZ12" s="689"/>
      <c r="BB12" s="298"/>
      <c r="BZ12" s="689"/>
      <c r="CA12" s="689"/>
      <c r="CB12" s="689"/>
      <c r="CC12" s="689"/>
      <c r="CD12" s="689"/>
      <c r="CE12" s="689"/>
      <c r="CF12" s="689"/>
      <c r="CG12" s="689"/>
      <c r="CH12" s="689"/>
      <c r="CI12" s="689"/>
      <c r="CJ12" s="689"/>
      <c r="CK12" s="689"/>
      <c r="CL12" s="689"/>
      <c r="CM12" s="689"/>
      <c r="CN12" s="689"/>
      <c r="CO12" s="689"/>
      <c r="CP12" s="689"/>
      <c r="CQ12" s="689"/>
      <c r="CR12" s="689"/>
      <c r="CS12" s="689"/>
      <c r="CT12" s="689"/>
      <c r="CU12" s="689"/>
      <c r="CV12" s="689"/>
      <c r="CW12" s="689"/>
      <c r="CX12" s="689"/>
      <c r="CY12" s="689"/>
      <c r="CZ12" s="689"/>
    </row>
    <row r="13" s="275" customFormat="true" ht="18" customHeight="true" x14ac:dyDescent="0.2">
      <c r="A13" s="157"/>
      <c r="B13" s="156"/>
      <c r="Z13" s="689"/>
      <c r="AA13" s="689"/>
      <c r="AB13" s="689"/>
      <c r="AC13" s="689"/>
      <c r="AD13" s="689"/>
      <c r="AE13" s="689"/>
      <c r="AF13" s="689"/>
      <c r="AG13" s="689"/>
      <c r="AH13" s="689"/>
      <c r="AI13" s="689"/>
      <c r="AJ13" s="689"/>
      <c r="AK13" s="689"/>
      <c r="AL13" s="689"/>
      <c r="AM13" s="689"/>
      <c r="AN13" s="689"/>
      <c r="AO13" s="689"/>
      <c r="AP13" s="689"/>
      <c r="AQ13" s="689"/>
      <c r="AR13" s="689"/>
      <c r="AS13" s="689"/>
      <c r="AT13" s="689"/>
      <c r="AU13" s="689"/>
      <c r="AV13" s="689"/>
      <c r="AW13" s="689"/>
      <c r="AX13" s="689"/>
      <c r="AY13" s="689"/>
      <c r="AZ13" s="689"/>
      <c r="BB13" s="298"/>
      <c r="BZ13" s="689"/>
      <c r="CA13" s="689"/>
      <c r="CB13" s="689"/>
      <c r="CC13" s="689"/>
      <c r="CD13" s="689"/>
      <c r="CE13" s="689"/>
      <c r="CF13" s="689"/>
      <c r="CG13" s="689"/>
      <c r="CH13" s="689"/>
      <c r="CI13" s="689"/>
      <c r="CJ13" s="689"/>
      <c r="CK13" s="689"/>
      <c r="CL13" s="689"/>
      <c r="CM13" s="689"/>
      <c r="CN13" s="689"/>
      <c r="CO13" s="689"/>
      <c r="CP13" s="689"/>
      <c r="CQ13" s="689"/>
      <c r="CR13" s="689"/>
      <c r="CS13" s="689"/>
      <c r="CT13" s="689"/>
      <c r="CU13" s="689"/>
      <c r="CV13" s="689"/>
      <c r="CW13" s="689"/>
      <c r="CX13" s="689"/>
      <c r="CY13" s="689"/>
      <c r="CZ13" s="689"/>
    </row>
    <row r="14" s="439" customFormat="true" ht="15" customHeight="true" x14ac:dyDescent="0.2">
      <c r="A14" s="279" t="s">
        <v>95</v>
      </c>
      <c r="B14" s="315"/>
      <c r="C14" s="858" t="s">
        <v>114</v>
      </c>
      <c r="D14" s="859"/>
      <c r="E14" s="859"/>
      <c r="F14" s="859"/>
      <c r="G14" s="860"/>
      <c r="H14" s="848" t="s">
        <v>38</v>
      </c>
      <c r="I14" s="834"/>
      <c r="J14" s="834"/>
      <c r="K14" s="834"/>
      <c r="L14" s="836"/>
      <c r="M14" s="823" t="s">
        <v>37</v>
      </c>
      <c r="N14" s="824"/>
      <c r="O14" s="824"/>
      <c r="P14" s="824"/>
      <c r="Q14" s="826"/>
      <c r="R14" s="16" t="s">
        <v>137</v>
      </c>
      <c r="S14" s="378"/>
      <c r="T14" s="378"/>
      <c r="U14" s="378"/>
      <c r="V14" s="378"/>
      <c r="W14" s="378"/>
      <c r="X14" s="378"/>
      <c r="Y14" s="378"/>
      <c r="Z14" s="694"/>
      <c r="AA14" s="694"/>
      <c r="AB14" s="694"/>
      <c r="AC14" s="694"/>
      <c r="AD14" s="694"/>
      <c r="AE14" s="694"/>
      <c r="AF14" s="694"/>
      <c r="AG14" s="694"/>
      <c r="AH14" s="694"/>
      <c r="AI14" s="694"/>
      <c r="AJ14" s="694"/>
      <c r="AK14" s="694"/>
      <c r="AL14" s="694"/>
      <c r="AM14" s="694"/>
      <c r="AN14" s="694"/>
      <c r="AO14" s="694"/>
      <c r="AP14" s="694"/>
      <c r="AQ14" s="694"/>
      <c r="AR14" s="694"/>
      <c r="AS14" s="694"/>
      <c r="AT14" s="694"/>
      <c r="AU14" s="694"/>
      <c r="AV14" s="694"/>
      <c r="AW14" s="694"/>
      <c r="AX14" s="694"/>
      <c r="AY14" s="694"/>
      <c r="AZ14" s="163"/>
      <c r="BA14" s="324" t="s">
        <v>128</v>
      </c>
      <c r="BB14" s="279" t="s">
        <v>95</v>
      </c>
      <c r="BC14" s="823" t="s">
        <v>114</v>
      </c>
      <c r="BD14" s="824"/>
      <c r="BE14" s="824"/>
      <c r="BF14" s="824"/>
      <c r="BG14" s="825"/>
      <c r="BH14" s="823" t="s">
        <v>38</v>
      </c>
      <c r="BI14" s="824"/>
      <c r="BJ14" s="824"/>
      <c r="BK14" s="824"/>
      <c r="BL14" s="825"/>
      <c r="BM14" s="823" t="s">
        <v>37</v>
      </c>
      <c r="BN14" s="824"/>
      <c r="BO14" s="824"/>
      <c r="BP14" s="824"/>
      <c r="BQ14" s="826"/>
      <c r="BR14" s="15" t="s">
        <v>137</v>
      </c>
      <c r="BS14" s="378"/>
      <c r="BT14" s="378"/>
      <c r="BU14" s="378"/>
      <c r="BV14" s="378"/>
      <c r="BW14" s="378"/>
      <c r="BX14" s="378"/>
      <c r="BY14" s="378"/>
      <c r="BZ14" s="322"/>
      <c r="CA14" s="322"/>
      <c r="CB14" s="322"/>
      <c r="CC14" s="322"/>
      <c r="CD14" s="322"/>
      <c r="CE14" s="322"/>
      <c r="CF14" s="322"/>
      <c r="CG14" s="322"/>
      <c r="CH14" s="322"/>
      <c r="CI14" s="322"/>
      <c r="CJ14" s="322"/>
      <c r="CK14" s="322"/>
      <c r="CL14" s="322"/>
      <c r="CM14" s="322"/>
      <c r="CN14" s="322"/>
      <c r="CO14" s="322"/>
      <c r="CP14" s="322"/>
      <c r="CQ14" s="322"/>
      <c r="CR14" s="322"/>
      <c r="CS14" s="322"/>
      <c r="CT14" s="322"/>
      <c r="CU14" s="322"/>
      <c r="CV14" s="322"/>
      <c r="CW14" s="322"/>
      <c r="CX14" s="322"/>
      <c r="CY14" s="322"/>
      <c r="CZ14" s="322"/>
    </row>
    <row r="15" s="439" customFormat="true" ht="12.75" x14ac:dyDescent="0.2">
      <c r="A15" s="312" t="s">
        <v>87</v>
      </c>
      <c r="B15" s="347"/>
      <c r="C15" s="370" t="s">
        <v>0</v>
      </c>
      <c r="D15" s="505" t="s">
        <v>1</v>
      </c>
      <c r="E15" s="505" t="s">
        <v>2</v>
      </c>
      <c r="F15" s="505" t="s">
        <v>3</v>
      </c>
      <c r="G15" s="506" t="s">
        <v>4</v>
      </c>
      <c r="H15" s="352" t="s">
        <v>0</v>
      </c>
      <c r="I15" s="507" t="s">
        <v>1</v>
      </c>
      <c r="J15" s="507" t="s">
        <v>2</v>
      </c>
      <c r="K15" s="507" t="s">
        <v>3</v>
      </c>
      <c r="L15" s="508" t="s">
        <v>4</v>
      </c>
      <c r="M15" s="353" t="s">
        <v>0</v>
      </c>
      <c r="N15" s="507" t="s">
        <v>1</v>
      </c>
      <c r="O15" s="507" t="s">
        <v>2</v>
      </c>
      <c r="P15" s="507" t="s">
        <v>3</v>
      </c>
      <c r="Q15" s="502" t="s">
        <v>4</v>
      </c>
      <c r="R15" s="352" t="s">
        <v>279</v>
      </c>
      <c r="S15" s="507" t="s">
        <v>280</v>
      </c>
      <c r="T15" s="507" t="s">
        <v>281</v>
      </c>
      <c r="U15" s="507" t="s">
        <v>282</v>
      </c>
      <c r="V15" s="507" t="s">
        <v>283</v>
      </c>
      <c r="W15" s="507" t="s">
        <v>284</v>
      </c>
      <c r="X15" s="507" t="s">
        <v>285</v>
      </c>
      <c r="Y15" s="508" t="s">
        <v>286</v>
      </c>
      <c r="Z15" s="694"/>
      <c r="AA15" s="694"/>
      <c r="AB15" s="694"/>
      <c r="AC15" s="694"/>
      <c r="AD15" s="694"/>
      <c r="AE15" s="694"/>
      <c r="AF15" s="694"/>
      <c r="AG15" s="694"/>
      <c r="AH15" s="694"/>
      <c r="AI15" s="694"/>
      <c r="AJ15" s="694"/>
      <c r="AK15" s="694"/>
      <c r="AL15" s="694"/>
      <c r="AM15" s="694"/>
      <c r="AN15" s="694"/>
      <c r="AO15" s="694"/>
      <c r="AP15" s="694"/>
      <c r="AQ15" s="694"/>
      <c r="AR15" s="694"/>
      <c r="AS15" s="694"/>
      <c r="AT15" s="694"/>
      <c r="AU15" s="694"/>
      <c r="AV15" s="694"/>
      <c r="AW15" s="694"/>
      <c r="AX15" s="694"/>
      <c r="AY15" s="694"/>
      <c r="AZ15" s="163"/>
      <c r="BA15" s="312" t="s">
        <v>119</v>
      </c>
      <c r="BB15" s="311"/>
      <c r="BC15" s="400" t="s">
        <v>0</v>
      </c>
      <c r="BD15" s="462" t="s">
        <v>1</v>
      </c>
      <c r="BE15" s="462" t="s">
        <v>2</v>
      </c>
      <c r="BF15" s="462" t="s">
        <v>3</v>
      </c>
      <c r="BG15" s="401" t="s">
        <v>4</v>
      </c>
      <c r="BH15" s="400" t="s">
        <v>0</v>
      </c>
      <c r="BI15" s="462" t="s">
        <v>1</v>
      </c>
      <c r="BJ15" s="462" t="s">
        <v>2</v>
      </c>
      <c r="BK15" s="462" t="s">
        <v>3</v>
      </c>
      <c r="BL15" s="401" t="s">
        <v>4</v>
      </c>
      <c r="BM15" s="400" t="s">
        <v>0</v>
      </c>
      <c r="BN15" s="462" t="s">
        <v>1</v>
      </c>
      <c r="BO15" s="462" t="s">
        <v>2</v>
      </c>
      <c r="BP15" s="462" t="s">
        <v>3</v>
      </c>
      <c r="BQ15" s="401" t="s">
        <v>4</v>
      </c>
      <c r="BR15" s="400" t="s">
        <v>279</v>
      </c>
      <c r="BS15" s="462" t="s">
        <v>280</v>
      </c>
      <c r="BT15" s="462" t="s">
        <v>281</v>
      </c>
      <c r="BU15" s="462" t="s">
        <v>282</v>
      </c>
      <c r="BV15" s="462" t="s">
        <v>283</v>
      </c>
      <c r="BW15" s="462" t="s">
        <v>284</v>
      </c>
      <c r="BX15" s="462" t="s">
        <v>285</v>
      </c>
      <c r="BY15" s="463" t="s">
        <v>286</v>
      </c>
      <c r="BZ15" s="164"/>
      <c r="CA15" s="164"/>
      <c r="CB15" s="164"/>
      <c r="CC15" s="164"/>
      <c r="CD15" s="164"/>
      <c r="CE15" s="164"/>
      <c r="CF15" s="164"/>
      <c r="CG15" s="164"/>
      <c r="CH15" s="164"/>
      <c r="CI15" s="164"/>
      <c r="CJ15" s="164"/>
      <c r="CK15" s="164"/>
      <c r="CL15" s="164"/>
      <c r="CM15" s="164"/>
      <c r="CN15" s="164"/>
      <c r="CO15" s="164"/>
      <c r="CP15" s="164"/>
      <c r="CQ15" s="164"/>
      <c r="CR15" s="164"/>
      <c r="CS15" s="164"/>
      <c r="CT15" s="164"/>
      <c r="CU15" s="164"/>
      <c r="CV15" s="164"/>
      <c r="CW15" s="164"/>
      <c r="CX15" s="164"/>
      <c r="CY15" s="164"/>
      <c r="CZ15" s="164"/>
    </row>
    <row r="16" s="439" customFormat="true" ht="15" customHeight="true" x14ac:dyDescent="0.2">
      <c r="A16" s="849" t="s">
        <v>13</v>
      </c>
      <c r="B16" s="349" t="s">
        <v>14</v>
      </c>
      <c r="C16" s="118">
        <v>45.929886282695875</v>
      </c>
      <c r="D16" s="117">
        <v>48.247030689770384</v>
      </c>
      <c r="E16" s="117">
        <v>57.434577214820791</v>
      </c>
      <c r="F16" s="117">
        <v>56.704772585153506</v>
      </c>
      <c r="G16" s="116">
        <v>84.304985552044627</v>
      </c>
      <c r="H16" s="115">
        <v>69.140507112585851</v>
      </c>
      <c r="I16" s="117">
        <v>76.938844424143113</v>
      </c>
      <c r="J16" s="117">
        <v>88.598045128837043</v>
      </c>
      <c r="K16" s="117">
        <v>93.339733320741487</v>
      </c>
      <c r="L16" s="114">
        <v>97.817378195930189</v>
      </c>
      <c r="M16" s="118">
        <v>44.965270846018235</v>
      </c>
      <c r="N16" s="117">
        <v>47.493203309353312</v>
      </c>
      <c r="O16" s="117">
        <v>54.467517795310471</v>
      </c>
      <c r="P16" s="117">
        <v>56.497604083789653</v>
      </c>
      <c r="Q16" s="116">
        <v>60.559775044968433</v>
      </c>
      <c r="R16" s="115">
        <v>71.856163099825068</v>
      </c>
      <c r="S16" s="117">
        <v>25.925215085257484</v>
      </c>
      <c r="T16" s="117">
        <v>62.595912118593859</v>
      </c>
      <c r="U16" s="117">
        <v>45.687243904300423</v>
      </c>
      <c r="V16" s="117">
        <v>46.751732906528083</v>
      </c>
      <c r="W16" s="117">
        <v>61.089015641023437</v>
      </c>
      <c r="X16" s="117">
        <v>72.438817105038893</v>
      </c>
      <c r="Y16" s="114">
        <v>59.330744017226841</v>
      </c>
      <c r="Z16" s="694"/>
      <c r="AA16" s="694"/>
      <c r="AB16" s="694"/>
      <c r="AC16" s="694"/>
      <c r="AD16" s="694"/>
      <c r="AE16" s="694"/>
      <c r="AF16" s="694"/>
      <c r="AG16" s="694"/>
      <c r="AH16" s="694"/>
      <c r="AI16" s="694"/>
      <c r="AJ16" s="694"/>
      <c r="AK16" s="694"/>
      <c r="AL16" s="694"/>
      <c r="AM16" s="694"/>
      <c r="AN16" s="694"/>
      <c r="AO16" s="694"/>
      <c r="AP16" s="694"/>
      <c r="AQ16" s="694"/>
      <c r="AR16" s="694"/>
      <c r="AS16" s="694"/>
      <c r="AT16" s="694"/>
      <c r="AU16" s="694"/>
      <c r="AV16" s="694"/>
      <c r="AW16" s="694"/>
      <c r="AX16" s="694"/>
      <c r="AY16" s="694"/>
      <c r="AZ16" s="163"/>
      <c r="BA16" s="829" t="s">
        <v>13</v>
      </c>
      <c r="BB16" s="499" t="s">
        <v>14</v>
      </c>
      <c r="BC16" s="42" t="s">
        <v>35</v>
      </c>
      <c r="BD16" s="38" t="s">
        <v>35</v>
      </c>
      <c r="BE16" s="38" t="s">
        <v>35</v>
      </c>
      <c r="BF16" s="38" t="s">
        <v>35</v>
      </c>
      <c r="BG16" s="33" t="s">
        <v>35</v>
      </c>
      <c r="BH16" s="42" t="s">
        <v>35</v>
      </c>
      <c r="BI16" s="38" t="s">
        <v>35</v>
      </c>
      <c r="BJ16" s="38" t="s">
        <v>35</v>
      </c>
      <c r="BK16" s="38" t="s">
        <v>35</v>
      </c>
      <c r="BL16" s="33" t="s">
        <v>35</v>
      </c>
      <c r="BM16" s="42" t="s">
        <v>35</v>
      </c>
      <c r="BN16" s="38" t="s">
        <v>35</v>
      </c>
      <c r="BO16" s="38" t="s">
        <v>35</v>
      </c>
      <c r="BP16" s="38" t="s">
        <v>35</v>
      </c>
      <c r="BQ16" s="33" t="s">
        <v>35</v>
      </c>
      <c r="BR16" s="42" t="s">
        <v>35</v>
      </c>
      <c r="BS16" s="38" t="s">
        <v>35</v>
      </c>
      <c r="BT16" s="38" t="s">
        <v>35</v>
      </c>
      <c r="BU16" s="38" t="s">
        <v>35</v>
      </c>
      <c r="BV16" s="38" t="s">
        <v>35</v>
      </c>
      <c r="BW16" s="38" t="s">
        <v>35</v>
      </c>
      <c r="BX16" s="38" t="s">
        <v>35</v>
      </c>
      <c r="BY16" s="27" t="s">
        <v>35</v>
      </c>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row>
    <row r="17" s="439" customFormat="true" ht="15" customHeight="true" x14ac:dyDescent="0.2">
      <c r="A17" s="830"/>
      <c r="B17" s="350" t="s">
        <v>51</v>
      </c>
      <c r="C17" s="113">
        <v>54.070113717304061</v>
      </c>
      <c r="D17" s="112">
        <v>51.752969310229481</v>
      </c>
      <c r="E17" s="112">
        <v>42.56542278517901</v>
      </c>
      <c r="F17" s="112">
        <v>43.295227414846579</v>
      </c>
      <c r="G17" s="111">
        <v>15.695014447955399</v>
      </c>
      <c r="H17" s="110">
        <v>30.859492887414358</v>
      </c>
      <c r="I17" s="112">
        <v>23.061155575856898</v>
      </c>
      <c r="J17" s="112">
        <v>11.401954871162971</v>
      </c>
      <c r="K17" s="112">
        <v>6.6602666792584895</v>
      </c>
      <c r="L17" s="109">
        <v>2.1826218040698362</v>
      </c>
      <c r="M17" s="113">
        <v>55.034729153981985</v>
      </c>
      <c r="N17" s="112">
        <v>52.506796690646986</v>
      </c>
      <c r="O17" s="112">
        <v>45.532482204689408</v>
      </c>
      <c r="P17" s="112">
        <v>43.502395916210354</v>
      </c>
      <c r="Q17" s="111">
        <v>39.440224955031525</v>
      </c>
      <c r="R17" s="110">
        <v>28.143836900175064</v>
      </c>
      <c r="S17" s="112">
        <v>74.074784914742679</v>
      </c>
      <c r="T17" s="112">
        <v>37.404087881406312</v>
      </c>
      <c r="U17" s="112">
        <v>54.312756095699655</v>
      </c>
      <c r="V17" s="112">
        <v>53.248267093471846</v>
      </c>
      <c r="W17" s="112">
        <v>38.910984358976883</v>
      </c>
      <c r="X17" s="112">
        <v>27.561182894961039</v>
      </c>
      <c r="Y17" s="109">
        <v>40.669255982772974</v>
      </c>
      <c r="Z17" s="694"/>
      <c r="AA17" s="694"/>
      <c r="AB17" s="694"/>
      <c r="AC17" s="694"/>
      <c r="AD17" s="694"/>
      <c r="AE17" s="694"/>
      <c r="AF17" s="694"/>
      <c r="AG17" s="694"/>
      <c r="AH17" s="694"/>
      <c r="AI17" s="694"/>
      <c r="AJ17" s="694"/>
      <c r="AK17" s="694"/>
      <c r="AL17" s="694"/>
      <c r="AM17" s="694"/>
      <c r="AN17" s="694"/>
      <c r="AO17" s="694"/>
      <c r="AP17" s="694"/>
      <c r="AQ17" s="694"/>
      <c r="AR17" s="694"/>
      <c r="AS17" s="694"/>
      <c r="AT17" s="694"/>
      <c r="AU17" s="694"/>
      <c r="AV17" s="694"/>
      <c r="AW17" s="694"/>
      <c r="AX17" s="694"/>
      <c r="AY17" s="694"/>
      <c r="AZ17" s="163"/>
      <c r="BA17" s="821"/>
      <c r="BB17" s="497" t="s">
        <v>51</v>
      </c>
      <c r="BC17" s="41" t="s">
        <v>35</v>
      </c>
      <c r="BD17" s="37" t="s">
        <v>35</v>
      </c>
      <c r="BE17" s="37" t="s">
        <v>35</v>
      </c>
      <c r="BF17" s="37" t="s">
        <v>35</v>
      </c>
      <c r="BG17" s="32" t="s">
        <v>35</v>
      </c>
      <c r="BH17" s="41" t="s">
        <v>35</v>
      </c>
      <c r="BI17" s="37" t="s">
        <v>35</v>
      </c>
      <c r="BJ17" s="37" t="s">
        <v>35</v>
      </c>
      <c r="BK17" s="37" t="s">
        <v>35</v>
      </c>
      <c r="BL17" s="32" t="s">
        <v>35</v>
      </c>
      <c r="BM17" s="41" t="s">
        <v>35</v>
      </c>
      <c r="BN17" s="37" t="s">
        <v>35</v>
      </c>
      <c r="BO17" s="37" t="s">
        <v>35</v>
      </c>
      <c r="BP17" s="37" t="s">
        <v>35</v>
      </c>
      <c r="BQ17" s="32" t="s">
        <v>35</v>
      </c>
      <c r="BR17" s="41" t="s">
        <v>35</v>
      </c>
      <c r="BS17" s="37" t="s">
        <v>35</v>
      </c>
      <c r="BT17" s="37" t="s">
        <v>35</v>
      </c>
      <c r="BU17" s="37" t="s">
        <v>35</v>
      </c>
      <c r="BV17" s="37" t="s">
        <v>35</v>
      </c>
      <c r="BW17" s="37" t="s">
        <v>35</v>
      </c>
      <c r="BX17" s="37" t="s">
        <v>35</v>
      </c>
      <c r="BY17" s="26" t="s">
        <v>35</v>
      </c>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row>
    <row r="18" s="439" customFormat="true" ht="15" customHeight="true" x14ac:dyDescent="0.2">
      <c r="A18" s="830" t="s">
        <v>60</v>
      </c>
      <c r="B18" s="350" t="s">
        <v>15</v>
      </c>
      <c r="C18" s="113">
        <f>C16*C23/100</f>
        <v>41.361069349223442</v>
      </c>
      <c r="D18" s="112">
        <f>D16*D23/100</f>
        <v>44.767195812157397</v>
      </c>
      <c r="E18" s="112">
        <f t="shared" ref="E18:Y18" si="0">E16*E23/100</f>
        <v>53.989719715607741</v>
      </c>
      <c r="F18" s="112">
        <f t="shared" si="0"/>
        <v>52.970993032413169</v>
      </c>
      <c r="G18" s="111">
        <f t="shared" si="0"/>
        <v>81.35582323122749</v>
      </c>
      <c r="H18" s="110">
        <f t="shared" si="0"/>
        <v>64.222629488328991</v>
      </c>
      <c r="I18" s="112">
        <f t="shared" si="0"/>
        <v>71.552001748933847</v>
      </c>
      <c r="J18" s="112">
        <f t="shared" si="0"/>
        <v>85.016826490874649</v>
      </c>
      <c r="K18" s="112">
        <f t="shared" si="0"/>
        <v>91.350274277321461</v>
      </c>
      <c r="L18" s="109">
        <f t="shared" si="0"/>
        <v>96.945850828847142</v>
      </c>
      <c r="M18" s="113">
        <f t="shared" si="0"/>
        <v>40.104531261785205</v>
      </c>
      <c r="N18" s="112">
        <f t="shared" si="0"/>
        <v>44.136580208868629</v>
      </c>
      <c r="O18" s="112">
        <f t="shared" si="0"/>
        <v>51.167542478830647</v>
      </c>
      <c r="P18" s="112">
        <f t="shared" si="0"/>
        <v>52.447805841363426</v>
      </c>
      <c r="Q18" s="111">
        <f t="shared" si="0"/>
        <v>57.604214344066875</v>
      </c>
      <c r="R18" s="110">
        <f t="shared" si="0"/>
        <v>68.976063512632621</v>
      </c>
      <c r="S18" s="112">
        <f t="shared" si="0"/>
        <v>23.647616833067936</v>
      </c>
      <c r="T18" s="112">
        <f t="shared" si="0"/>
        <v>59.868307434512218</v>
      </c>
      <c r="U18" s="112">
        <f t="shared" si="0"/>
        <v>42.606495273566523</v>
      </c>
      <c r="V18" s="112">
        <f t="shared" si="0"/>
        <v>41.779430659325278</v>
      </c>
      <c r="W18" s="112">
        <f t="shared" si="0"/>
        <v>58.463159255362797</v>
      </c>
      <c r="X18" s="112">
        <f t="shared" si="0"/>
        <v>69.054653882714817</v>
      </c>
      <c r="Y18" s="109">
        <f t="shared" si="0"/>
        <v>53.38274234174915</v>
      </c>
      <c r="Z18" s="694"/>
      <c r="AA18" s="694"/>
      <c r="AB18" s="694"/>
      <c r="AC18" s="694"/>
      <c r="AD18" s="694"/>
      <c r="AE18" s="694"/>
      <c r="AF18" s="694"/>
      <c r="AG18" s="694"/>
      <c r="AH18" s="694"/>
      <c r="AI18" s="694"/>
      <c r="AJ18" s="694"/>
      <c r="AK18" s="694"/>
      <c r="AL18" s="694"/>
      <c r="AM18" s="694"/>
      <c r="AN18" s="694"/>
      <c r="AO18" s="694"/>
      <c r="AP18" s="694"/>
      <c r="AQ18" s="694"/>
      <c r="AR18" s="694"/>
      <c r="AS18" s="694"/>
      <c r="AT18" s="694"/>
      <c r="AU18" s="694"/>
      <c r="AV18" s="694"/>
      <c r="AW18" s="694"/>
      <c r="AX18" s="694"/>
      <c r="AY18" s="694"/>
      <c r="AZ18" s="163"/>
      <c r="BA18" s="821" t="s">
        <v>60</v>
      </c>
      <c r="BB18" s="497" t="s">
        <v>15</v>
      </c>
      <c r="BC18" s="41" t="s">
        <v>35</v>
      </c>
      <c r="BD18" s="37" t="s">
        <v>35</v>
      </c>
      <c r="BE18" s="37" t="s">
        <v>35</v>
      </c>
      <c r="BF18" s="37" t="s">
        <v>35</v>
      </c>
      <c r="BG18" s="32" t="s">
        <v>35</v>
      </c>
      <c r="BH18" s="41" t="s">
        <v>35</v>
      </c>
      <c r="BI18" s="37" t="s">
        <v>35</v>
      </c>
      <c r="BJ18" s="37" t="s">
        <v>35</v>
      </c>
      <c r="BK18" s="37" t="s">
        <v>35</v>
      </c>
      <c r="BL18" s="32" t="s">
        <v>35</v>
      </c>
      <c r="BM18" s="41" t="s">
        <v>35</v>
      </c>
      <c r="BN18" s="37" t="s">
        <v>35</v>
      </c>
      <c r="BO18" s="37" t="s">
        <v>35</v>
      </c>
      <c r="BP18" s="37" t="s">
        <v>35</v>
      </c>
      <c r="BQ18" s="32" t="s">
        <v>35</v>
      </c>
      <c r="BR18" s="41" t="s">
        <v>35</v>
      </c>
      <c r="BS18" s="37" t="s">
        <v>35</v>
      </c>
      <c r="BT18" s="37" t="s">
        <v>35</v>
      </c>
      <c r="BU18" s="37" t="s">
        <v>35</v>
      </c>
      <c r="BV18" s="37" t="s">
        <v>35</v>
      </c>
      <c r="BW18" s="37" t="s">
        <v>35</v>
      </c>
      <c r="BX18" s="37" t="s">
        <v>35</v>
      </c>
      <c r="BY18" s="26" t="s">
        <v>35</v>
      </c>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row>
    <row r="19" s="439" customFormat="true" ht="15" customHeight="true" x14ac:dyDescent="0.2">
      <c r="A19" s="830"/>
      <c r="B19" s="350" t="s">
        <v>16</v>
      </c>
      <c r="C19" s="113">
        <f>C16*C22/100</f>
        <v>4.5688169334724158</v>
      </c>
      <c r="D19" s="112">
        <f>D16*D22/100</f>
        <v>3.4798348776129675</v>
      </c>
      <c r="E19" s="112">
        <f t="shared" ref="E19:Y19" si="1">E16*E22/100</f>
        <v>3.4448574992130432</v>
      </c>
      <c r="F19" s="112">
        <f t="shared" si="1"/>
        <v>3.7337795527403133</v>
      </c>
      <c r="G19" s="111">
        <f t="shared" si="1"/>
        <v>2.9491623208171718</v>
      </c>
      <c r="H19" s="110">
        <f t="shared" si="1"/>
        <v>4.9178776242567759</v>
      </c>
      <c r="I19" s="112">
        <f t="shared" si="1"/>
        <v>5.386842675209297</v>
      </c>
      <c r="J19" s="112">
        <f t="shared" si="1"/>
        <v>3.5812186379624098</v>
      </c>
      <c r="K19" s="112">
        <f t="shared" si="1"/>
        <v>1.989459043420055</v>
      </c>
      <c r="L19" s="109">
        <f t="shared" si="1"/>
        <v>0.87152736708308853</v>
      </c>
      <c r="M19" s="113">
        <f t="shared" si="1"/>
        <v>4.8607395842330012</v>
      </c>
      <c r="N19" s="112">
        <f t="shared" si="1"/>
        <v>3.3566231004847267</v>
      </c>
      <c r="O19" s="112">
        <f t="shared" si="1"/>
        <v>3.2999753164797987</v>
      </c>
      <c r="P19" s="112">
        <f t="shared" si="1"/>
        <v>4.0497982424261973</v>
      </c>
      <c r="Q19" s="111">
        <f t="shared" si="1"/>
        <v>2.9555607009015872</v>
      </c>
      <c r="R19" s="110">
        <f t="shared" si="1"/>
        <v>2.8800995871925257</v>
      </c>
      <c r="S19" s="112">
        <f t="shared" si="1"/>
        <v>2.2775982521895379</v>
      </c>
      <c r="T19" s="112">
        <f t="shared" si="1"/>
        <v>2.7276046840816326</v>
      </c>
      <c r="U19" s="112">
        <f t="shared" si="1"/>
        <v>3.0807486307339103</v>
      </c>
      <c r="V19" s="112">
        <f t="shared" si="1"/>
        <v>4.9723022472027862</v>
      </c>
      <c r="W19" s="112">
        <f t="shared" si="1"/>
        <v>2.6258563856606543</v>
      </c>
      <c r="X19" s="112">
        <f t="shared" si="1"/>
        <v>3.3841632223240343</v>
      </c>
      <c r="Y19" s="109">
        <f t="shared" si="1"/>
        <v>5.9480016754777019</v>
      </c>
      <c r="Z19" s="694"/>
      <c r="AA19" s="694"/>
      <c r="AB19" s="694"/>
      <c r="AC19" s="694"/>
      <c r="AD19" s="694"/>
      <c r="AE19" s="694"/>
      <c r="AF19" s="694"/>
      <c r="AG19" s="694"/>
      <c r="AH19" s="694"/>
      <c r="AI19" s="694"/>
      <c r="AJ19" s="694"/>
      <c r="AK19" s="694"/>
      <c r="AL19" s="694"/>
      <c r="AM19" s="694"/>
      <c r="AN19" s="694"/>
      <c r="AO19" s="694"/>
      <c r="AP19" s="694"/>
      <c r="AQ19" s="694"/>
      <c r="AR19" s="694"/>
      <c r="AS19" s="694"/>
      <c r="AT19" s="694"/>
      <c r="AU19" s="694"/>
      <c r="AV19" s="694"/>
      <c r="AW19" s="694"/>
      <c r="AX19" s="694"/>
      <c r="AY19" s="694"/>
      <c r="AZ19" s="163"/>
      <c r="BA19" s="821"/>
      <c r="BB19" s="497" t="s">
        <v>16</v>
      </c>
      <c r="BC19" s="41" t="s">
        <v>35</v>
      </c>
      <c r="BD19" s="37" t="s">
        <v>35</v>
      </c>
      <c r="BE19" s="37" t="s">
        <v>35</v>
      </c>
      <c r="BF19" s="37" t="s">
        <v>35</v>
      </c>
      <c r="BG19" s="32" t="s">
        <v>35</v>
      </c>
      <c r="BH19" s="41" t="s">
        <v>35</v>
      </c>
      <c r="BI19" s="37" t="s">
        <v>35</v>
      </c>
      <c r="BJ19" s="37" t="s">
        <v>35</v>
      </c>
      <c r="BK19" s="37" t="s">
        <v>35</v>
      </c>
      <c r="BL19" s="32" t="s">
        <v>35</v>
      </c>
      <c r="BM19" s="41" t="s">
        <v>35</v>
      </c>
      <c r="BN19" s="37" t="s">
        <v>35</v>
      </c>
      <c r="BO19" s="37" t="s">
        <v>35</v>
      </c>
      <c r="BP19" s="37" t="s">
        <v>35</v>
      </c>
      <c r="BQ19" s="32" t="s">
        <v>35</v>
      </c>
      <c r="BR19" s="41" t="s">
        <v>35</v>
      </c>
      <c r="BS19" s="37" t="s">
        <v>35</v>
      </c>
      <c r="BT19" s="37" t="s">
        <v>35</v>
      </c>
      <c r="BU19" s="37" t="s">
        <v>35</v>
      </c>
      <c r="BV19" s="37" t="s">
        <v>35</v>
      </c>
      <c r="BW19" s="37" t="s">
        <v>35</v>
      </c>
      <c r="BX19" s="37" t="s">
        <v>35</v>
      </c>
      <c r="BY19" s="26" t="s">
        <v>35</v>
      </c>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row>
    <row r="20" s="439" customFormat="true" ht="15" customHeight="true" x14ac:dyDescent="0.2">
      <c r="A20" s="830"/>
      <c r="B20" s="350" t="s">
        <v>22</v>
      </c>
      <c r="C20" s="113">
        <f>100-C18-C19-C21</f>
        <v>35.552609922386509</v>
      </c>
      <c r="D20" s="112">
        <f>100-D18-D19-D21</f>
        <v>31.063431546613891</v>
      </c>
      <c r="E20" s="112">
        <f t="shared" ref="E20:Y20" si="2">100-E18-E19-E21</f>
        <v>24.096911561176785</v>
      </c>
      <c r="F20" s="112">
        <f t="shared" si="2"/>
        <v>24.040599378144961</v>
      </c>
      <c r="G20" s="111">
        <f t="shared" si="2"/>
        <v>10.201287739250612</v>
      </c>
      <c r="H20" s="110">
        <f t="shared" si="2"/>
        <v>17.735468915405178</v>
      </c>
      <c r="I20" s="112">
        <f t="shared" si="2"/>
        <v>13.650450590673172</v>
      </c>
      <c r="J20" s="112">
        <f t="shared" si="2"/>
        <v>8.2796162278198864</v>
      </c>
      <c r="K20" s="112">
        <f t="shared" si="2"/>
        <v>5.7779950402488529</v>
      </c>
      <c r="L20" s="109">
        <f t="shared" si="2"/>
        <v>1.6730910643006434</v>
      </c>
      <c r="M20" s="113">
        <f t="shared" si="2"/>
        <v>36.167017554599134</v>
      </c>
      <c r="N20" s="112">
        <f t="shared" si="2"/>
        <v>31.375130041042897</v>
      </c>
      <c r="O20" s="112">
        <f t="shared" si="2"/>
        <v>27.605637142487431</v>
      </c>
      <c r="P20" s="112">
        <f t="shared" si="2"/>
        <v>25.370915967460313</v>
      </c>
      <c r="Q20" s="111">
        <f t="shared" si="2"/>
        <v>21.078816057758853</v>
      </c>
      <c r="R20" s="110">
        <f t="shared" si="2"/>
        <v>11.156218632003064</v>
      </c>
      <c r="S20" s="112">
        <f t="shared" si="2"/>
        <v>48.302624767280335</v>
      </c>
      <c r="T20" s="112">
        <f t="shared" si="2"/>
        <v>32.740438065390606</v>
      </c>
      <c r="U20" s="112">
        <f t="shared" si="2"/>
        <v>27.003524114356757</v>
      </c>
      <c r="V20" s="112">
        <f t="shared" si="2"/>
        <v>20.014863101889965</v>
      </c>
      <c r="W20" s="112">
        <f t="shared" si="2"/>
        <v>31.091550838477303</v>
      </c>
      <c r="X20" s="112">
        <f t="shared" si="2"/>
        <v>22.284450493251647</v>
      </c>
      <c r="Y20" s="109">
        <f t="shared" si="2"/>
        <v>29.50433047177253</v>
      </c>
      <c r="Z20" s="694"/>
      <c r="AA20" s="694"/>
      <c r="AB20" s="694"/>
      <c r="AC20" s="694"/>
      <c r="AD20" s="694"/>
      <c r="AE20" s="694"/>
      <c r="AF20" s="694"/>
      <c r="AG20" s="694"/>
      <c r="AH20" s="694"/>
      <c r="AI20" s="694"/>
      <c r="AJ20" s="694"/>
      <c r="AK20" s="694"/>
      <c r="AL20" s="694"/>
      <c r="AM20" s="694"/>
      <c r="AN20" s="694"/>
      <c r="AO20" s="694"/>
      <c r="AP20" s="694"/>
      <c r="AQ20" s="694"/>
      <c r="AR20" s="694"/>
      <c r="AS20" s="694"/>
      <c r="AT20" s="694"/>
      <c r="AU20" s="694"/>
      <c r="AV20" s="694"/>
      <c r="AW20" s="694"/>
      <c r="AX20" s="694"/>
      <c r="AY20" s="694"/>
      <c r="AZ20" s="163"/>
      <c r="BA20" s="821"/>
      <c r="BB20" s="497" t="s">
        <v>22</v>
      </c>
      <c r="BC20" s="41" t="s">
        <v>35</v>
      </c>
      <c r="BD20" s="37" t="s">
        <v>35</v>
      </c>
      <c r="BE20" s="37" t="s">
        <v>35</v>
      </c>
      <c r="BF20" s="37" t="s">
        <v>35</v>
      </c>
      <c r="BG20" s="32" t="s">
        <v>35</v>
      </c>
      <c r="BH20" s="41" t="s">
        <v>35</v>
      </c>
      <c r="BI20" s="37" t="s">
        <v>35</v>
      </c>
      <c r="BJ20" s="37" t="s">
        <v>35</v>
      </c>
      <c r="BK20" s="37" t="s">
        <v>35</v>
      </c>
      <c r="BL20" s="32" t="s">
        <v>35</v>
      </c>
      <c r="BM20" s="41" t="s">
        <v>35</v>
      </c>
      <c r="BN20" s="37" t="s">
        <v>35</v>
      </c>
      <c r="BO20" s="37" t="s">
        <v>35</v>
      </c>
      <c r="BP20" s="37" t="s">
        <v>35</v>
      </c>
      <c r="BQ20" s="32" t="s">
        <v>35</v>
      </c>
      <c r="BR20" s="41" t="s">
        <v>35</v>
      </c>
      <c r="BS20" s="37" t="s">
        <v>35</v>
      </c>
      <c r="BT20" s="37" t="s">
        <v>35</v>
      </c>
      <c r="BU20" s="37" t="s">
        <v>35</v>
      </c>
      <c r="BV20" s="37" t="s">
        <v>35</v>
      </c>
      <c r="BW20" s="37" t="s">
        <v>35</v>
      </c>
      <c r="BX20" s="37" t="s">
        <v>35</v>
      </c>
      <c r="BY20" s="26" t="s">
        <v>35</v>
      </c>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row>
    <row r="21" s="439" customFormat="true" ht="15" customHeight="true" x14ac:dyDescent="0.2">
      <c r="A21" s="830"/>
      <c r="B21" s="350" t="s">
        <v>17</v>
      </c>
      <c r="C21" s="113">
        <v>18.517503794917634</v>
      </c>
      <c r="D21" s="112">
        <v>20.689537763615746</v>
      </c>
      <c r="E21" s="112">
        <v>18.46851122400243</v>
      </c>
      <c r="F21" s="112">
        <v>19.254628036701554</v>
      </c>
      <c r="G21" s="111">
        <v>5.4937267087047275</v>
      </c>
      <c r="H21" s="110">
        <v>13.124023972009056</v>
      </c>
      <c r="I21" s="112">
        <v>9.410704985183683</v>
      </c>
      <c r="J21" s="112">
        <v>3.1223386433430536</v>
      </c>
      <c r="K21" s="112">
        <v>0.8822716390096309</v>
      </c>
      <c r="L21" s="109">
        <v>0.50953073976912566</v>
      </c>
      <c r="M21" s="113">
        <v>18.867711599382659</v>
      </c>
      <c r="N21" s="112">
        <v>21.131666649603748</v>
      </c>
      <c r="O21" s="112">
        <v>17.926845062202126</v>
      </c>
      <c r="P21" s="112">
        <v>18.131479948750062</v>
      </c>
      <c r="Q21" s="111">
        <v>18.361408897272685</v>
      </c>
      <c r="R21" s="110">
        <v>16.98761826817179</v>
      </c>
      <c r="S21" s="112">
        <v>25.772160147462202</v>
      </c>
      <c r="T21" s="112">
        <v>4.6636498160155391</v>
      </c>
      <c r="U21" s="112">
        <v>27.309231981342812</v>
      </c>
      <c r="V21" s="112">
        <v>33.233403991581973</v>
      </c>
      <c r="W21" s="112">
        <v>7.8194335204992456</v>
      </c>
      <c r="X21" s="112">
        <v>5.2767324017095021</v>
      </c>
      <c r="Y21" s="109">
        <v>11.164925511000622</v>
      </c>
      <c r="Z21" s="694"/>
      <c r="AA21" s="694"/>
      <c r="AB21" s="694"/>
      <c r="AC21" s="694"/>
      <c r="AD21" s="694"/>
      <c r="AE21" s="694"/>
      <c r="AF21" s="694"/>
      <c r="AG21" s="694"/>
      <c r="AH21" s="694"/>
      <c r="AI21" s="694"/>
      <c r="AJ21" s="694"/>
      <c r="AK21" s="694"/>
      <c r="AL21" s="694"/>
      <c r="AM21" s="694"/>
      <c r="AN21" s="694"/>
      <c r="AO21" s="694"/>
      <c r="AP21" s="694"/>
      <c r="AQ21" s="694"/>
      <c r="AR21" s="694"/>
      <c r="AS21" s="694"/>
      <c r="AT21" s="694"/>
      <c r="AU21" s="694"/>
      <c r="AV21" s="694"/>
      <c r="AW21" s="694"/>
      <c r="AX21" s="694"/>
      <c r="AY21" s="694"/>
      <c r="AZ21" s="163"/>
      <c r="BA21" s="821"/>
      <c r="BB21" s="497" t="s">
        <v>17</v>
      </c>
      <c r="BC21" s="41" t="s">
        <v>35</v>
      </c>
      <c r="BD21" s="37" t="s">
        <v>35</v>
      </c>
      <c r="BE21" s="37" t="s">
        <v>35</v>
      </c>
      <c r="BF21" s="37" t="s">
        <v>35</v>
      </c>
      <c r="BG21" s="32" t="s">
        <v>35</v>
      </c>
      <c r="BH21" s="41" t="s">
        <v>35</v>
      </c>
      <c r="BI21" s="37" t="s">
        <v>35</v>
      </c>
      <c r="BJ21" s="37" t="s">
        <v>35</v>
      </c>
      <c r="BK21" s="37" t="s">
        <v>35</v>
      </c>
      <c r="BL21" s="32" t="s">
        <v>35</v>
      </c>
      <c r="BM21" s="41" t="s">
        <v>35</v>
      </c>
      <c r="BN21" s="37" t="s">
        <v>35</v>
      </c>
      <c r="BO21" s="37" t="s">
        <v>35</v>
      </c>
      <c r="BP21" s="37" t="s">
        <v>35</v>
      </c>
      <c r="BQ21" s="32" t="s">
        <v>35</v>
      </c>
      <c r="BR21" s="41" t="s">
        <v>35</v>
      </c>
      <c r="BS21" s="37" t="s">
        <v>35</v>
      </c>
      <c r="BT21" s="37" t="s">
        <v>35</v>
      </c>
      <c r="BU21" s="37" t="s">
        <v>35</v>
      </c>
      <c r="BV21" s="37" t="s">
        <v>35</v>
      </c>
      <c r="BW21" s="37" t="s">
        <v>35</v>
      </c>
      <c r="BX21" s="37" t="s">
        <v>35</v>
      </c>
      <c r="BY21" s="26" t="s">
        <v>35</v>
      </c>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row>
    <row r="22" s="439" customFormat="true" ht="15" customHeight="true" x14ac:dyDescent="0.2">
      <c r="A22" s="830" t="s">
        <v>54</v>
      </c>
      <c r="B22" s="350" t="s">
        <v>49</v>
      </c>
      <c r="C22" s="113">
        <v>9.9473726221563101</v>
      </c>
      <c r="D22" s="112">
        <v>7.2125368708975959</v>
      </c>
      <c r="E22" s="112">
        <v>5.9978808346204904</v>
      </c>
      <c r="F22" s="112">
        <v>6.584594880674814</v>
      </c>
      <c r="G22" s="111">
        <v>3.4982063059562987</v>
      </c>
      <c r="H22" s="110">
        <v>7.112874680321168</v>
      </c>
      <c r="I22" s="112">
        <v>7.0014603358390533</v>
      </c>
      <c r="J22" s="112">
        <v>4.0420966769127826</v>
      </c>
      <c r="K22" s="112">
        <v>2.1314171067788634</v>
      </c>
      <c r="L22" s="109">
        <v>0.89097395898037823</v>
      </c>
      <c r="M22" s="113">
        <v>10.809986224431759</v>
      </c>
      <c r="N22" s="112">
        <v>7.0675862367524767</v>
      </c>
      <c r="O22" s="112">
        <v>6.0586115359270494</v>
      </c>
      <c r="P22" s="112">
        <v>7.1680884669376086</v>
      </c>
      <c r="Q22" s="111">
        <v>4.8804023771669343</v>
      </c>
      <c r="R22" s="110">
        <v>4.008145527046012</v>
      </c>
      <c r="S22" s="112">
        <v>8.7852627054373276</v>
      </c>
      <c r="T22" s="112">
        <v>4.3574805314984921</v>
      </c>
      <c r="U22" s="112">
        <v>6.7431264560126536</v>
      </c>
      <c r="V22" s="112">
        <v>10.635546402406163</v>
      </c>
      <c r="W22" s="112">
        <v>4.2984100465637534</v>
      </c>
      <c r="X22" s="112">
        <v>4.6717538435461696</v>
      </c>
      <c r="Y22" s="109">
        <v>10.02515942451469</v>
      </c>
      <c r="Z22" s="694"/>
      <c r="AA22" s="694"/>
      <c r="AB22" s="694"/>
      <c r="AC22" s="694"/>
      <c r="AD22" s="694"/>
      <c r="AE22" s="694"/>
      <c r="AF22" s="694"/>
      <c r="AG22" s="694"/>
      <c r="AH22" s="694"/>
      <c r="AI22" s="694"/>
      <c r="AJ22" s="694"/>
      <c r="AK22" s="694"/>
      <c r="AL22" s="694"/>
      <c r="AM22" s="694"/>
      <c r="AN22" s="694"/>
      <c r="AO22" s="694"/>
      <c r="AP22" s="694"/>
      <c r="AQ22" s="694"/>
      <c r="AR22" s="694"/>
      <c r="AS22" s="694"/>
      <c r="AT22" s="694"/>
      <c r="AU22" s="694"/>
      <c r="AV22" s="694"/>
      <c r="AW22" s="694"/>
      <c r="AX22" s="694"/>
      <c r="AY22" s="694"/>
      <c r="AZ22" s="163"/>
      <c r="BA22" s="821" t="s">
        <v>54</v>
      </c>
      <c r="BB22" s="497" t="s">
        <v>49</v>
      </c>
      <c r="BC22" s="41" t="s">
        <v>35</v>
      </c>
      <c r="BD22" s="37" t="s">
        <v>35</v>
      </c>
      <c r="BE22" s="37" t="s">
        <v>35</v>
      </c>
      <c r="BF22" s="37" t="s">
        <v>35</v>
      </c>
      <c r="BG22" s="32" t="s">
        <v>35</v>
      </c>
      <c r="BH22" s="41" t="s">
        <v>35</v>
      </c>
      <c r="BI22" s="37" t="s">
        <v>35</v>
      </c>
      <c r="BJ22" s="37" t="s">
        <v>35</v>
      </c>
      <c r="BK22" s="37" t="s">
        <v>35</v>
      </c>
      <c r="BL22" s="32" t="s">
        <v>35</v>
      </c>
      <c r="BM22" s="41" t="s">
        <v>35</v>
      </c>
      <c r="BN22" s="37" t="s">
        <v>35</v>
      </c>
      <c r="BO22" s="37" t="s">
        <v>35</v>
      </c>
      <c r="BP22" s="37" t="s">
        <v>35</v>
      </c>
      <c r="BQ22" s="32" t="s">
        <v>35</v>
      </c>
      <c r="BR22" s="41" t="s">
        <v>35</v>
      </c>
      <c r="BS22" s="37" t="s">
        <v>35</v>
      </c>
      <c r="BT22" s="37" t="s">
        <v>35</v>
      </c>
      <c r="BU22" s="37" t="s">
        <v>35</v>
      </c>
      <c r="BV22" s="37" t="s">
        <v>35</v>
      </c>
      <c r="BW22" s="37" t="s">
        <v>35</v>
      </c>
      <c r="BX22" s="37" t="s">
        <v>35</v>
      </c>
      <c r="BY22" s="26" t="s">
        <v>35</v>
      </c>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row>
    <row r="23" s="439" customFormat="true" ht="15" customHeight="true" x14ac:dyDescent="0.2">
      <c r="A23" s="831"/>
      <c r="B23" s="351" t="s">
        <v>48</v>
      </c>
      <c r="C23" s="108">
        <v>90.052627377843649</v>
      </c>
      <c r="D23" s="107">
        <v>92.787463129102363</v>
      </c>
      <c r="E23" s="107">
        <v>94.002119165379497</v>
      </c>
      <c r="F23" s="107">
        <v>93.415405119325143</v>
      </c>
      <c r="G23" s="106">
        <v>96.501793694043741</v>
      </c>
      <c r="H23" s="105">
        <v>92.887125319678702</v>
      </c>
      <c r="I23" s="107">
        <v>92.998539664160987</v>
      </c>
      <c r="J23" s="107">
        <v>95.957903323087223</v>
      </c>
      <c r="K23" s="107">
        <v>97.868582893221159</v>
      </c>
      <c r="L23" s="104">
        <v>99.109026041019661</v>
      </c>
      <c r="M23" s="108">
        <v>89.190013775568175</v>
      </c>
      <c r="N23" s="107">
        <v>92.932413763247609</v>
      </c>
      <c r="O23" s="107">
        <v>93.941388464072901</v>
      </c>
      <c r="P23" s="107">
        <v>92.831911533062339</v>
      </c>
      <c r="Q23" s="106">
        <v>95.119597622833112</v>
      </c>
      <c r="R23" s="105">
        <v>95.991854472954103</v>
      </c>
      <c r="S23" s="107">
        <v>91.214737294562639</v>
      </c>
      <c r="T23" s="107">
        <v>95.64251946850149</v>
      </c>
      <c r="U23" s="107">
        <v>93.256873543987368</v>
      </c>
      <c r="V23" s="107">
        <v>89.364453597593808</v>
      </c>
      <c r="W23" s="107">
        <v>95.701589953436269</v>
      </c>
      <c r="X23" s="107">
        <v>95.328246156453758</v>
      </c>
      <c r="Y23" s="104">
        <v>89.974840575485331</v>
      </c>
      <c r="Z23" s="694"/>
      <c r="AA23" s="694"/>
      <c r="AB23" s="694"/>
      <c r="AC23" s="694"/>
      <c r="AD23" s="694"/>
      <c r="AE23" s="694"/>
      <c r="AF23" s="694"/>
      <c r="AG23" s="694"/>
      <c r="AH23" s="694"/>
      <c r="AI23" s="694"/>
      <c r="AJ23" s="694"/>
      <c r="AK23" s="694"/>
      <c r="AL23" s="694"/>
      <c r="AM23" s="694"/>
      <c r="AN23" s="694"/>
      <c r="AO23" s="694"/>
      <c r="AP23" s="694"/>
      <c r="AQ23" s="694"/>
      <c r="AR23" s="694"/>
      <c r="AS23" s="694"/>
      <c r="AT23" s="694"/>
      <c r="AU23" s="694"/>
      <c r="AV23" s="694"/>
      <c r="AW23" s="694"/>
      <c r="AX23" s="694"/>
      <c r="AY23" s="694"/>
      <c r="AZ23" s="163"/>
      <c r="BA23" s="822"/>
      <c r="BB23" s="498" t="s">
        <v>48</v>
      </c>
      <c r="BC23" s="40" t="s">
        <v>35</v>
      </c>
      <c r="BD23" s="36" t="s">
        <v>35</v>
      </c>
      <c r="BE23" s="36" t="s">
        <v>35</v>
      </c>
      <c r="BF23" s="36" t="s">
        <v>35</v>
      </c>
      <c r="BG23" s="31" t="s">
        <v>35</v>
      </c>
      <c r="BH23" s="40" t="s">
        <v>35</v>
      </c>
      <c r="BI23" s="36" t="s">
        <v>35</v>
      </c>
      <c r="BJ23" s="36" t="s">
        <v>35</v>
      </c>
      <c r="BK23" s="36" t="s">
        <v>35</v>
      </c>
      <c r="BL23" s="31" t="s">
        <v>35</v>
      </c>
      <c r="BM23" s="40" t="s">
        <v>35</v>
      </c>
      <c r="BN23" s="36" t="s">
        <v>35</v>
      </c>
      <c r="BO23" s="36" t="s">
        <v>35</v>
      </c>
      <c r="BP23" s="36" t="s">
        <v>35</v>
      </c>
      <c r="BQ23" s="31" t="s">
        <v>35</v>
      </c>
      <c r="BR23" s="40" t="s">
        <v>35</v>
      </c>
      <c r="BS23" s="36" t="s">
        <v>35</v>
      </c>
      <c r="BT23" s="36" t="s">
        <v>35</v>
      </c>
      <c r="BU23" s="36" t="s">
        <v>35</v>
      </c>
      <c r="BV23" s="36" t="s">
        <v>35</v>
      </c>
      <c r="BW23" s="36" t="s">
        <v>35</v>
      </c>
      <c r="BX23" s="36" t="s">
        <v>35</v>
      </c>
      <c r="BY23" s="25" t="s">
        <v>35</v>
      </c>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row>
    <row r="24" s="295" customFormat="true" ht="15" hidden="true" customHeight="true" x14ac:dyDescent="0.2">
      <c r="A24" s="865" t="s">
        <v>47</v>
      </c>
      <c r="B24" s="348" t="s">
        <v>59</v>
      </c>
      <c r="C24" s="354"/>
      <c r="D24" s="355"/>
      <c r="E24" s="355"/>
      <c r="F24" s="355"/>
      <c r="G24" s="356"/>
      <c r="H24" s="357"/>
      <c r="I24" s="355"/>
      <c r="J24" s="355"/>
      <c r="K24" s="355"/>
      <c r="L24" s="358"/>
      <c r="M24" s="354"/>
      <c r="N24" s="355"/>
      <c r="O24" s="355"/>
      <c r="P24" s="355"/>
      <c r="Q24" s="356"/>
      <c r="R24" s="357"/>
      <c r="S24" s="355"/>
      <c r="T24" s="355"/>
      <c r="U24" s="355"/>
      <c r="V24" s="355"/>
      <c r="W24" s="355"/>
      <c r="X24" s="355"/>
      <c r="Y24" s="358"/>
      <c r="Z24" s="712"/>
      <c r="AA24" s="712"/>
      <c r="AB24" s="712"/>
      <c r="AC24" s="712"/>
      <c r="AD24" s="712"/>
      <c r="AE24" s="712"/>
      <c r="AF24" s="712"/>
      <c r="AG24" s="712"/>
      <c r="AH24" s="712"/>
      <c r="AI24" s="712"/>
      <c r="AJ24" s="712"/>
      <c r="AK24" s="712"/>
      <c r="AL24" s="712"/>
      <c r="AM24" s="712"/>
      <c r="AN24" s="712"/>
      <c r="AO24" s="712"/>
      <c r="AP24" s="712"/>
      <c r="AQ24" s="712"/>
      <c r="AR24" s="712"/>
      <c r="AS24" s="712"/>
      <c r="AT24" s="712"/>
      <c r="AU24" s="712"/>
      <c r="AV24" s="712"/>
      <c r="AW24" s="712"/>
      <c r="AX24" s="712"/>
      <c r="AY24" s="712"/>
      <c r="AZ24" s="323"/>
      <c r="BB24" s="297"/>
      <c r="BZ24" s="323"/>
      <c r="CA24" s="323"/>
      <c r="CB24" s="323"/>
      <c r="CC24" s="323"/>
      <c r="CD24" s="323"/>
      <c r="CE24" s="323"/>
      <c r="CF24" s="323"/>
      <c r="CG24" s="323"/>
      <c r="CH24" s="323"/>
      <c r="CI24" s="323"/>
      <c r="CJ24" s="323"/>
      <c r="CK24" s="323"/>
      <c r="CL24" s="323"/>
      <c r="CM24" s="323"/>
      <c r="CN24" s="323"/>
      <c r="CO24" s="323"/>
      <c r="CP24" s="323"/>
      <c r="CQ24" s="323"/>
      <c r="CR24" s="323"/>
      <c r="CS24" s="323"/>
      <c r="CT24" s="323"/>
      <c r="CU24" s="323"/>
      <c r="CV24" s="323"/>
      <c r="CW24" s="323"/>
      <c r="CX24" s="323"/>
      <c r="CY24" s="323"/>
      <c r="CZ24" s="323"/>
    </row>
    <row r="25" s="295" customFormat="true" ht="15" hidden="true" customHeight="true" x14ac:dyDescent="0.2">
      <c r="A25" s="866"/>
      <c r="B25" s="345" t="s">
        <v>287</v>
      </c>
      <c r="C25" s="359"/>
      <c r="D25" s="360"/>
      <c r="E25" s="360"/>
      <c r="F25" s="360"/>
      <c r="G25" s="361"/>
      <c r="H25" s="362"/>
      <c r="I25" s="360"/>
      <c r="J25" s="360"/>
      <c r="K25" s="360"/>
      <c r="L25" s="363"/>
      <c r="M25" s="359"/>
      <c r="N25" s="360"/>
      <c r="O25" s="360"/>
      <c r="P25" s="360"/>
      <c r="Q25" s="361"/>
      <c r="R25" s="362"/>
      <c r="S25" s="360"/>
      <c r="T25" s="360"/>
      <c r="U25" s="360"/>
      <c r="V25" s="360"/>
      <c r="W25" s="360"/>
      <c r="X25" s="360"/>
      <c r="Y25" s="363"/>
      <c r="Z25" s="712"/>
      <c r="AA25" s="712"/>
      <c r="AB25" s="712"/>
      <c r="AC25" s="712"/>
      <c r="AD25" s="712"/>
      <c r="AE25" s="712"/>
      <c r="AF25" s="712"/>
      <c r="AG25" s="712"/>
      <c r="AH25" s="712"/>
      <c r="AI25" s="712"/>
      <c r="AJ25" s="712"/>
      <c r="AK25" s="712"/>
      <c r="AL25" s="712"/>
      <c r="AM25" s="712"/>
      <c r="AN25" s="712"/>
      <c r="AO25" s="712"/>
      <c r="AP25" s="712"/>
      <c r="AQ25" s="712"/>
      <c r="AR25" s="712"/>
      <c r="AS25" s="712"/>
      <c r="AT25" s="712"/>
      <c r="AU25" s="712"/>
      <c r="AV25" s="712"/>
      <c r="AW25" s="712"/>
      <c r="AX25" s="712"/>
      <c r="AY25" s="712"/>
      <c r="AZ25" s="323"/>
      <c r="BB25" s="297"/>
      <c r="BZ25" s="323"/>
      <c r="CA25" s="323"/>
      <c r="CB25" s="323"/>
      <c r="CC25" s="323"/>
      <c r="CD25" s="323"/>
      <c r="CE25" s="323"/>
      <c r="CF25" s="323"/>
      <c r="CG25" s="323"/>
      <c r="CH25" s="323"/>
      <c r="CI25" s="323"/>
      <c r="CJ25" s="323"/>
      <c r="CK25" s="323"/>
      <c r="CL25" s="323"/>
      <c r="CM25" s="323"/>
      <c r="CN25" s="323"/>
      <c r="CO25" s="323"/>
      <c r="CP25" s="323"/>
      <c r="CQ25" s="323"/>
      <c r="CR25" s="323"/>
      <c r="CS25" s="323"/>
      <c r="CT25" s="323"/>
      <c r="CU25" s="323"/>
      <c r="CV25" s="323"/>
      <c r="CW25" s="323"/>
      <c r="CX25" s="323"/>
      <c r="CY25" s="323"/>
      <c r="CZ25" s="323"/>
    </row>
    <row r="26" s="295" customFormat="true" ht="15" hidden="true" customHeight="true" x14ac:dyDescent="0.2">
      <c r="A26" s="867"/>
      <c r="B26" s="346" t="s">
        <v>46</v>
      </c>
      <c r="C26" s="364"/>
      <c r="D26" s="365"/>
      <c r="E26" s="365"/>
      <c r="F26" s="365"/>
      <c r="G26" s="366"/>
      <c r="H26" s="367"/>
      <c r="I26" s="365"/>
      <c r="J26" s="365"/>
      <c r="K26" s="365"/>
      <c r="L26" s="368"/>
      <c r="M26" s="364"/>
      <c r="N26" s="365"/>
      <c r="O26" s="365"/>
      <c r="P26" s="365"/>
      <c r="Q26" s="366"/>
      <c r="R26" s="14"/>
      <c r="S26" s="13"/>
      <c r="T26" s="13"/>
      <c r="U26" s="13"/>
      <c r="V26" s="13"/>
      <c r="W26" s="13"/>
      <c r="X26" s="13"/>
      <c r="Y26" s="8"/>
      <c r="Z26" s="712"/>
      <c r="AA26" s="712"/>
      <c r="AB26" s="712"/>
      <c r="AC26" s="712"/>
      <c r="AD26" s="712"/>
      <c r="AE26" s="712"/>
      <c r="AF26" s="712"/>
      <c r="AG26" s="712"/>
      <c r="AH26" s="712"/>
      <c r="AI26" s="712"/>
      <c r="AJ26" s="712"/>
      <c r="AK26" s="712"/>
      <c r="AL26" s="712"/>
      <c r="AM26" s="712"/>
      <c r="AN26" s="712"/>
      <c r="AO26" s="712"/>
      <c r="AP26" s="712"/>
      <c r="AQ26" s="712"/>
      <c r="AR26" s="712"/>
      <c r="AS26" s="712"/>
      <c r="AT26" s="712"/>
      <c r="AU26" s="712"/>
      <c r="AV26" s="712"/>
      <c r="AW26" s="712"/>
      <c r="AX26" s="712"/>
      <c r="AY26" s="712"/>
      <c r="AZ26" s="323"/>
      <c r="BB26" s="297"/>
      <c r="BZ26" s="323"/>
      <c r="CA26" s="323"/>
      <c r="CB26" s="323"/>
      <c r="CC26" s="323"/>
      <c r="CD26" s="323"/>
      <c r="CE26" s="323"/>
      <c r="CF26" s="323"/>
      <c r="CG26" s="323"/>
      <c r="CH26" s="323"/>
      <c r="CI26" s="323"/>
      <c r="CJ26" s="323"/>
      <c r="CK26" s="323"/>
      <c r="CL26" s="323"/>
      <c r="CM26" s="323"/>
      <c r="CN26" s="323"/>
      <c r="CO26" s="323"/>
      <c r="CP26" s="323"/>
      <c r="CQ26" s="323"/>
      <c r="CR26" s="323"/>
      <c r="CS26" s="323"/>
      <c r="CT26" s="323"/>
      <c r="CU26" s="323"/>
      <c r="CV26" s="323"/>
      <c r="CW26" s="323"/>
      <c r="CX26" s="323"/>
      <c r="CY26" s="323"/>
      <c r="CZ26" s="323"/>
    </row>
    <row r="27" s="440" customFormat="true" ht="15" customHeight="true" x14ac:dyDescent="0.2">
      <c r="A27" s="294"/>
      <c r="B27" s="347"/>
      <c r="C27" s="862" t="s">
        <v>114</v>
      </c>
      <c r="D27" s="863"/>
      <c r="E27" s="863"/>
      <c r="F27" s="863"/>
      <c r="G27" s="864"/>
      <c r="H27" s="848" t="s">
        <v>38</v>
      </c>
      <c r="I27" s="834"/>
      <c r="J27" s="834"/>
      <c r="K27" s="834"/>
      <c r="L27" s="836"/>
      <c r="M27" s="833" t="s">
        <v>37</v>
      </c>
      <c r="N27" s="834"/>
      <c r="O27" s="834"/>
      <c r="P27" s="834"/>
      <c r="Q27" s="836"/>
      <c r="R27" s="16" t="s">
        <v>137</v>
      </c>
      <c r="S27" s="378"/>
      <c r="T27" s="378"/>
      <c r="U27" s="378"/>
      <c r="V27" s="378"/>
      <c r="W27" s="378"/>
      <c r="X27" s="378"/>
      <c r="Y27" s="378"/>
      <c r="Z27" s="712"/>
      <c r="AA27" s="712"/>
      <c r="AB27" s="712"/>
      <c r="AC27" s="712"/>
      <c r="AD27" s="712"/>
      <c r="AE27" s="712"/>
      <c r="AF27" s="712"/>
      <c r="AG27" s="712"/>
      <c r="AH27" s="712"/>
      <c r="AI27" s="712"/>
      <c r="AJ27" s="712"/>
      <c r="AK27" s="712"/>
      <c r="AL27" s="712"/>
      <c r="AM27" s="712"/>
      <c r="AN27" s="712"/>
      <c r="AO27" s="712"/>
      <c r="AP27" s="712"/>
      <c r="AQ27" s="712"/>
      <c r="AR27" s="712"/>
      <c r="AS27" s="712"/>
      <c r="AT27" s="712"/>
      <c r="AU27" s="712"/>
      <c r="AV27" s="712"/>
      <c r="AW27" s="712"/>
      <c r="AX27" s="712"/>
      <c r="AY27" s="712"/>
      <c r="AZ27" s="323"/>
      <c r="BA27" s="324" t="s">
        <v>128</v>
      </c>
      <c r="BB27" s="279" t="s">
        <v>95</v>
      </c>
      <c r="BC27" s="823" t="s">
        <v>114</v>
      </c>
      <c r="BD27" s="824"/>
      <c r="BE27" s="824"/>
      <c r="BF27" s="824"/>
      <c r="BG27" s="825"/>
      <c r="BH27" s="823" t="s">
        <v>38</v>
      </c>
      <c r="BI27" s="824"/>
      <c r="BJ27" s="824"/>
      <c r="BK27" s="824"/>
      <c r="BL27" s="825"/>
      <c r="BM27" s="823" t="s">
        <v>37</v>
      </c>
      <c r="BN27" s="824"/>
      <c r="BO27" s="824"/>
      <c r="BP27" s="824"/>
      <c r="BQ27" s="826"/>
      <c r="BR27" s="15" t="s">
        <v>137</v>
      </c>
      <c r="BS27" s="378"/>
      <c r="BT27" s="378"/>
      <c r="BU27" s="378"/>
      <c r="BV27" s="378"/>
      <c r="BW27" s="378"/>
      <c r="BX27" s="378"/>
      <c r="BY27" s="378"/>
      <c r="BZ27" s="322"/>
      <c r="CA27" s="322"/>
      <c r="CB27" s="322"/>
      <c r="CC27" s="322"/>
      <c r="CD27" s="322"/>
      <c r="CE27" s="322"/>
      <c r="CF27" s="322"/>
      <c r="CG27" s="322"/>
      <c r="CH27" s="322"/>
      <c r="CI27" s="322"/>
      <c r="CJ27" s="322"/>
      <c r="CK27" s="322"/>
      <c r="CL27" s="322"/>
      <c r="CM27" s="322"/>
      <c r="CN27" s="322"/>
      <c r="CO27" s="322"/>
      <c r="CP27" s="322"/>
      <c r="CQ27" s="322"/>
      <c r="CR27" s="322"/>
      <c r="CS27" s="322"/>
      <c r="CT27" s="322"/>
      <c r="CU27" s="322"/>
      <c r="CV27" s="322"/>
      <c r="CW27" s="322"/>
      <c r="CX27" s="322"/>
      <c r="CY27" s="322"/>
      <c r="CZ27" s="322"/>
    </row>
    <row r="28" s="440" customFormat="true" ht="12.75" x14ac:dyDescent="0.2">
      <c r="A28" s="312" t="s">
        <v>69</v>
      </c>
      <c r="B28" s="347"/>
      <c r="C28" s="370" t="s">
        <v>0</v>
      </c>
      <c r="D28" s="505" t="s">
        <v>1</v>
      </c>
      <c r="E28" s="505" t="s">
        <v>2</v>
      </c>
      <c r="F28" s="505" t="s">
        <v>3</v>
      </c>
      <c r="G28" s="506" t="s">
        <v>4</v>
      </c>
      <c r="H28" s="352" t="s">
        <v>0</v>
      </c>
      <c r="I28" s="507" t="s">
        <v>1</v>
      </c>
      <c r="J28" s="507" t="s">
        <v>2</v>
      </c>
      <c r="K28" s="507" t="s">
        <v>3</v>
      </c>
      <c r="L28" s="508" t="s">
        <v>4</v>
      </c>
      <c r="M28" s="353" t="s">
        <v>0</v>
      </c>
      <c r="N28" s="507" t="s">
        <v>1</v>
      </c>
      <c r="O28" s="507" t="s">
        <v>2</v>
      </c>
      <c r="P28" s="507" t="s">
        <v>3</v>
      </c>
      <c r="Q28" s="502" t="s">
        <v>4</v>
      </c>
      <c r="R28" s="352" t="s">
        <v>279</v>
      </c>
      <c r="S28" s="507" t="s">
        <v>280</v>
      </c>
      <c r="T28" s="507" t="s">
        <v>281</v>
      </c>
      <c r="U28" s="507" t="s">
        <v>282</v>
      </c>
      <c r="V28" s="507" t="s">
        <v>283</v>
      </c>
      <c r="W28" s="507" t="s">
        <v>284</v>
      </c>
      <c r="X28" s="507" t="s">
        <v>285</v>
      </c>
      <c r="Y28" s="508" t="s">
        <v>286</v>
      </c>
      <c r="Z28" s="712"/>
      <c r="AA28" s="712"/>
      <c r="AB28" s="712"/>
      <c r="AC28" s="712"/>
      <c r="AD28" s="712"/>
      <c r="AE28" s="712"/>
      <c r="AF28" s="712"/>
      <c r="AG28" s="712"/>
      <c r="AH28" s="712"/>
      <c r="AI28" s="712"/>
      <c r="AJ28" s="712"/>
      <c r="AK28" s="712"/>
      <c r="AL28" s="712"/>
      <c r="AM28" s="712"/>
      <c r="AN28" s="712"/>
      <c r="AO28" s="712"/>
      <c r="AP28" s="712"/>
      <c r="AQ28" s="712"/>
      <c r="AR28" s="712"/>
      <c r="AS28" s="712"/>
      <c r="AT28" s="712"/>
      <c r="AU28" s="712"/>
      <c r="AV28" s="712"/>
      <c r="AW28" s="712"/>
      <c r="AX28" s="712"/>
      <c r="AY28" s="712"/>
      <c r="AZ28" s="323"/>
      <c r="BA28" s="312" t="s">
        <v>119</v>
      </c>
      <c r="BB28" s="311"/>
      <c r="BC28" s="400" t="s">
        <v>0</v>
      </c>
      <c r="BD28" s="462" t="s">
        <v>1</v>
      </c>
      <c r="BE28" s="462" t="s">
        <v>2</v>
      </c>
      <c r="BF28" s="462" t="s">
        <v>3</v>
      </c>
      <c r="BG28" s="401" t="s">
        <v>4</v>
      </c>
      <c r="BH28" s="400" t="s">
        <v>0</v>
      </c>
      <c r="BI28" s="462" t="s">
        <v>1</v>
      </c>
      <c r="BJ28" s="462" t="s">
        <v>2</v>
      </c>
      <c r="BK28" s="462" t="s">
        <v>3</v>
      </c>
      <c r="BL28" s="401" t="s">
        <v>4</v>
      </c>
      <c r="BM28" s="400" t="s">
        <v>0</v>
      </c>
      <c r="BN28" s="462" t="s">
        <v>1</v>
      </c>
      <c r="BO28" s="462" t="s">
        <v>2</v>
      </c>
      <c r="BP28" s="462" t="s">
        <v>3</v>
      </c>
      <c r="BQ28" s="401" t="s">
        <v>4</v>
      </c>
      <c r="BR28" s="400" t="s">
        <v>279</v>
      </c>
      <c r="BS28" s="462" t="s">
        <v>280</v>
      </c>
      <c r="BT28" s="462" t="s">
        <v>281</v>
      </c>
      <c r="BU28" s="462" t="s">
        <v>282</v>
      </c>
      <c r="BV28" s="462" t="s">
        <v>283</v>
      </c>
      <c r="BW28" s="462" t="s">
        <v>284</v>
      </c>
      <c r="BX28" s="462" t="s">
        <v>285</v>
      </c>
      <c r="BY28" s="463" t="s">
        <v>286</v>
      </c>
      <c r="BZ28" s="164"/>
      <c r="CA28" s="164"/>
      <c r="CB28" s="164"/>
      <c r="CC28" s="164"/>
      <c r="CD28" s="164"/>
      <c r="CE28" s="164"/>
      <c r="CF28" s="164"/>
      <c r="CG28" s="164"/>
      <c r="CH28" s="164"/>
      <c r="CI28" s="164"/>
      <c r="CJ28" s="164"/>
      <c r="CK28" s="164"/>
      <c r="CL28" s="164"/>
      <c r="CM28" s="164"/>
      <c r="CN28" s="164"/>
      <c r="CO28" s="164"/>
      <c r="CP28" s="164"/>
      <c r="CQ28" s="164"/>
      <c r="CR28" s="164"/>
      <c r="CS28" s="164"/>
      <c r="CT28" s="164"/>
      <c r="CU28" s="164"/>
      <c r="CV28" s="164"/>
      <c r="CW28" s="164"/>
      <c r="CX28" s="164"/>
      <c r="CY28" s="164"/>
      <c r="CZ28" s="164"/>
    </row>
    <row r="29" s="440" customFormat="true" ht="15" customHeight="true" x14ac:dyDescent="0.2">
      <c r="A29" s="849" t="s">
        <v>57</v>
      </c>
      <c r="B29" s="349" t="s">
        <v>49</v>
      </c>
      <c r="C29" s="118">
        <v>10.415390145538046</v>
      </c>
      <c r="D29" s="117">
        <v>10.315421409166886</v>
      </c>
      <c r="E29" s="117">
        <v>12.335498903837138</v>
      </c>
      <c r="F29" s="117">
        <v>13.308711649874983</v>
      </c>
      <c r="G29" s="116">
        <v>41.804133073085048</v>
      </c>
      <c r="H29" s="115">
        <v>25.508705643215329</v>
      </c>
      <c r="I29" s="117">
        <v>33.017228605940893</v>
      </c>
      <c r="J29" s="117">
        <v>44.744739535336464</v>
      </c>
      <c r="K29" s="117">
        <v>54.260615205223871</v>
      </c>
      <c r="L29" s="114">
        <v>56.858383799164478</v>
      </c>
      <c r="M29" s="118">
        <v>10.000342242735272</v>
      </c>
      <c r="N29" s="117">
        <v>10.200015960818586</v>
      </c>
      <c r="O29" s="117">
        <v>12.723343811198367</v>
      </c>
      <c r="P29" s="117">
        <v>11.855897750931867</v>
      </c>
      <c r="Q29" s="116">
        <v>16.26566649461363</v>
      </c>
      <c r="R29" s="115">
        <v>21.747455910315907</v>
      </c>
      <c r="S29" s="117">
        <v>4.1873467050239217</v>
      </c>
      <c r="T29" s="117">
        <v>24.823268906253801</v>
      </c>
      <c r="U29" s="117">
        <v>22.018081378311546</v>
      </c>
      <c r="V29" s="117">
        <v>9.9476163003176712</v>
      </c>
      <c r="W29" s="117">
        <v>6.9057420042246118</v>
      </c>
      <c r="X29" s="117">
        <v>12.974991044455747</v>
      </c>
      <c r="Y29" s="114">
        <v>30.496761665509837</v>
      </c>
      <c r="Z29" s="712"/>
      <c r="AA29" s="712"/>
      <c r="AB29" s="712"/>
      <c r="AC29" s="712"/>
      <c r="AD29" s="712"/>
      <c r="AE29" s="712"/>
      <c r="AF29" s="712"/>
      <c r="AG29" s="712"/>
      <c r="AH29" s="712"/>
      <c r="AI29" s="712"/>
      <c r="AJ29" s="712"/>
      <c r="AK29" s="712"/>
      <c r="AL29" s="712"/>
      <c r="AM29" s="712"/>
      <c r="AN29" s="712"/>
      <c r="AO29" s="712"/>
      <c r="AP29" s="712"/>
      <c r="AQ29" s="712"/>
      <c r="AR29" s="712"/>
      <c r="AS29" s="712"/>
      <c r="AT29" s="712"/>
      <c r="AU29" s="712"/>
      <c r="AV29" s="712"/>
      <c r="AW29" s="712"/>
      <c r="AX29" s="712"/>
      <c r="AY29" s="712"/>
      <c r="AZ29" s="323"/>
      <c r="BA29" s="829" t="s">
        <v>57</v>
      </c>
      <c r="BB29" s="499" t="s">
        <v>49</v>
      </c>
      <c r="BC29" s="42" t="s">
        <v>35</v>
      </c>
      <c r="BD29" s="38" t="s">
        <v>35</v>
      </c>
      <c r="BE29" s="38" t="s">
        <v>35</v>
      </c>
      <c r="BF29" s="38" t="s">
        <v>35</v>
      </c>
      <c r="BG29" s="33" t="s">
        <v>35</v>
      </c>
      <c r="BH29" s="42" t="s">
        <v>35</v>
      </c>
      <c r="BI29" s="38" t="s">
        <v>35</v>
      </c>
      <c r="BJ29" s="38" t="s">
        <v>35</v>
      </c>
      <c r="BK29" s="38" t="s">
        <v>35</v>
      </c>
      <c r="BL29" s="33" t="s">
        <v>35</v>
      </c>
      <c r="BM29" s="42" t="s">
        <v>35</v>
      </c>
      <c r="BN29" s="38" t="s">
        <v>35</v>
      </c>
      <c r="BO29" s="38" t="s">
        <v>35</v>
      </c>
      <c r="BP29" s="38" t="s">
        <v>35</v>
      </c>
      <c r="BQ29" s="33" t="s">
        <v>35</v>
      </c>
      <c r="BR29" s="42" t="s">
        <v>35</v>
      </c>
      <c r="BS29" s="38" t="s">
        <v>35</v>
      </c>
      <c r="BT29" s="38" t="s">
        <v>35</v>
      </c>
      <c r="BU29" s="38" t="s">
        <v>35</v>
      </c>
      <c r="BV29" s="38" t="s">
        <v>35</v>
      </c>
      <c r="BW29" s="38" t="s">
        <v>35</v>
      </c>
      <c r="BX29" s="38" t="s">
        <v>35</v>
      </c>
      <c r="BY29" s="27" t="s">
        <v>35</v>
      </c>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row>
    <row r="30" s="440" customFormat="true" ht="15" customHeight="true" x14ac:dyDescent="0.2">
      <c r="A30" s="830"/>
      <c r="B30" s="350" t="s">
        <v>48</v>
      </c>
      <c r="C30" s="113">
        <v>89.584609854461888</v>
      </c>
      <c r="D30" s="112">
        <v>89.684578590832871</v>
      </c>
      <c r="E30" s="112">
        <v>87.66450109616288</v>
      </c>
      <c r="F30" s="112">
        <v>86.691288350124921</v>
      </c>
      <c r="G30" s="111">
        <v>58.195866926915052</v>
      </c>
      <c r="H30" s="110">
        <v>74.491294356784749</v>
      </c>
      <c r="I30" s="112">
        <v>66.982771394059185</v>
      </c>
      <c r="J30" s="112">
        <v>55.2552604646635</v>
      </c>
      <c r="K30" s="112">
        <v>45.739384794776164</v>
      </c>
      <c r="L30" s="109">
        <v>43.141616200835557</v>
      </c>
      <c r="M30" s="113">
        <v>89.999657757264757</v>
      </c>
      <c r="N30" s="112">
        <v>89.799984039181496</v>
      </c>
      <c r="O30" s="112">
        <v>87.276656188801496</v>
      </c>
      <c r="P30" s="112">
        <v>88.144102249068197</v>
      </c>
      <c r="Q30" s="111">
        <v>83.734333505386374</v>
      </c>
      <c r="R30" s="110">
        <v>78.252544089684122</v>
      </c>
      <c r="S30" s="112">
        <v>95.81265329497603</v>
      </c>
      <c r="T30" s="112">
        <v>75.176731093746412</v>
      </c>
      <c r="U30" s="112">
        <v>77.981918621688479</v>
      </c>
      <c r="V30" s="112">
        <v>90.052383699682224</v>
      </c>
      <c r="W30" s="112">
        <v>93.09425799577545</v>
      </c>
      <c r="X30" s="112">
        <v>87.025008955544251</v>
      </c>
      <c r="Y30" s="109">
        <v>69.503238334490035</v>
      </c>
      <c r="Z30" s="712"/>
      <c r="AA30" s="712"/>
      <c r="AB30" s="712"/>
      <c r="AC30" s="712"/>
      <c r="AD30" s="712"/>
      <c r="AE30" s="712"/>
      <c r="AF30" s="712"/>
      <c r="AG30" s="712"/>
      <c r="AH30" s="712"/>
      <c r="AI30" s="712"/>
      <c r="AJ30" s="712"/>
      <c r="AK30" s="712"/>
      <c r="AL30" s="712"/>
      <c r="AM30" s="712"/>
      <c r="AN30" s="712"/>
      <c r="AO30" s="712"/>
      <c r="AP30" s="712"/>
      <c r="AQ30" s="712"/>
      <c r="AR30" s="712"/>
      <c r="AS30" s="712"/>
      <c r="AT30" s="712"/>
      <c r="AU30" s="712"/>
      <c r="AV30" s="712"/>
      <c r="AW30" s="712"/>
      <c r="AX30" s="712"/>
      <c r="AY30" s="712"/>
      <c r="AZ30" s="323"/>
      <c r="BA30" s="821"/>
      <c r="BB30" s="497" t="s">
        <v>48</v>
      </c>
      <c r="BC30" s="41" t="s">
        <v>35</v>
      </c>
      <c r="BD30" s="37" t="s">
        <v>35</v>
      </c>
      <c r="BE30" s="37" t="s">
        <v>35</v>
      </c>
      <c r="BF30" s="37" t="s">
        <v>35</v>
      </c>
      <c r="BG30" s="32" t="s">
        <v>35</v>
      </c>
      <c r="BH30" s="41" t="s">
        <v>35</v>
      </c>
      <c r="BI30" s="37" t="s">
        <v>35</v>
      </c>
      <c r="BJ30" s="37" t="s">
        <v>35</v>
      </c>
      <c r="BK30" s="37" t="s">
        <v>35</v>
      </c>
      <c r="BL30" s="32" t="s">
        <v>35</v>
      </c>
      <c r="BM30" s="41" t="s">
        <v>35</v>
      </c>
      <c r="BN30" s="37" t="s">
        <v>35</v>
      </c>
      <c r="BO30" s="37" t="s">
        <v>35</v>
      </c>
      <c r="BP30" s="37" t="s">
        <v>35</v>
      </c>
      <c r="BQ30" s="32" t="s">
        <v>35</v>
      </c>
      <c r="BR30" s="41" t="s">
        <v>35</v>
      </c>
      <c r="BS30" s="37" t="s">
        <v>35</v>
      </c>
      <c r="BT30" s="37" t="s">
        <v>35</v>
      </c>
      <c r="BU30" s="37" t="s">
        <v>35</v>
      </c>
      <c r="BV30" s="37" t="s">
        <v>35</v>
      </c>
      <c r="BW30" s="37" t="s">
        <v>35</v>
      </c>
      <c r="BX30" s="37" t="s">
        <v>35</v>
      </c>
      <c r="BY30" s="26" t="s">
        <v>35</v>
      </c>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row>
    <row r="31" s="294" customFormat="true" ht="15" customHeight="true" x14ac:dyDescent="0.2">
      <c r="A31" s="830" t="s">
        <v>103</v>
      </c>
      <c r="B31" s="350" t="s">
        <v>49</v>
      </c>
      <c r="C31" s="113">
        <v>3.1823173529606672</v>
      </c>
      <c r="D31" s="112">
        <v>3.1988942129952083</v>
      </c>
      <c r="E31" s="112">
        <v>7.2224233830140765</v>
      </c>
      <c r="F31" s="112">
        <v>5.5847874262457404</v>
      </c>
      <c r="G31" s="111">
        <v>30.227061758854852</v>
      </c>
      <c r="H31" s="110">
        <v>13.031411747032326</v>
      </c>
      <c r="I31" s="112">
        <v>19.620332507000033</v>
      </c>
      <c r="J31" s="112">
        <v>28.257594840965712</v>
      </c>
      <c r="K31" s="112">
        <v>43.842417038210279</v>
      </c>
      <c r="L31" s="109">
        <v>51.234864173813918</v>
      </c>
      <c r="M31" s="113">
        <v>2.6003324327733406</v>
      </c>
      <c r="N31" s="112">
        <v>3.3771074468549171</v>
      </c>
      <c r="O31" s="112">
        <v>6.5121521456188196</v>
      </c>
      <c r="P31" s="112">
        <v>5.8064494271106772</v>
      </c>
      <c r="Q31" s="111">
        <v>8.2060227415010409</v>
      </c>
      <c r="R31" s="110">
        <v>14.782131040819516</v>
      </c>
      <c r="S31" s="112">
        <v>0.62234506758181962</v>
      </c>
      <c r="T31" s="112">
        <v>11.759336898245239</v>
      </c>
      <c r="U31" s="112">
        <v>3.8101442075522871</v>
      </c>
      <c r="V31" s="112">
        <v>7.3889541973976787</v>
      </c>
      <c r="W31" s="112">
        <v>5.5109670874090648</v>
      </c>
      <c r="X31" s="112">
        <v>8.1660097241691929</v>
      </c>
      <c r="Y31" s="109">
        <v>20.365627938067991</v>
      </c>
      <c r="Z31" s="712"/>
      <c r="AA31" s="712"/>
      <c r="AB31" s="712"/>
      <c r="AC31" s="712"/>
      <c r="AD31" s="712"/>
      <c r="AE31" s="712"/>
      <c r="AF31" s="712"/>
      <c r="AG31" s="712"/>
      <c r="AH31" s="712"/>
      <c r="AI31" s="712"/>
      <c r="AJ31" s="712"/>
      <c r="AK31" s="712"/>
      <c r="AL31" s="712"/>
      <c r="AM31" s="712"/>
      <c r="AN31" s="712"/>
      <c r="AO31" s="712"/>
      <c r="AP31" s="712"/>
      <c r="AQ31" s="712"/>
      <c r="AR31" s="712"/>
      <c r="AS31" s="712"/>
      <c r="AT31" s="712"/>
      <c r="AU31" s="712"/>
      <c r="AV31" s="712"/>
      <c r="AW31" s="712"/>
      <c r="AX31" s="712"/>
      <c r="AY31" s="712"/>
      <c r="AZ31" s="323"/>
      <c r="BA31" s="821" t="s">
        <v>103</v>
      </c>
      <c r="BB31" s="497" t="s">
        <v>49</v>
      </c>
      <c r="BC31" s="41" t="s">
        <v>35</v>
      </c>
      <c r="BD31" s="37" t="s">
        <v>35</v>
      </c>
      <c r="BE31" s="37" t="s">
        <v>35</v>
      </c>
      <c r="BF31" s="37" t="s">
        <v>35</v>
      </c>
      <c r="BG31" s="32" t="s">
        <v>35</v>
      </c>
      <c r="BH31" s="41" t="s">
        <v>35</v>
      </c>
      <c r="BI31" s="37" t="s">
        <v>35</v>
      </c>
      <c r="BJ31" s="37" t="s">
        <v>35</v>
      </c>
      <c r="BK31" s="37" t="s">
        <v>35</v>
      </c>
      <c r="BL31" s="32" t="s">
        <v>35</v>
      </c>
      <c r="BM31" s="41" t="s">
        <v>35</v>
      </c>
      <c r="BN31" s="37" t="s">
        <v>35</v>
      </c>
      <c r="BO31" s="37" t="s">
        <v>35</v>
      </c>
      <c r="BP31" s="37" t="s">
        <v>35</v>
      </c>
      <c r="BQ31" s="32" t="s">
        <v>35</v>
      </c>
      <c r="BR31" s="41" t="s">
        <v>35</v>
      </c>
      <c r="BS31" s="37" t="s">
        <v>35</v>
      </c>
      <c r="BT31" s="37" t="s">
        <v>35</v>
      </c>
      <c r="BU31" s="37" t="s">
        <v>35</v>
      </c>
      <c r="BV31" s="37" t="s">
        <v>35</v>
      </c>
      <c r="BW31" s="37" t="s">
        <v>35</v>
      </c>
      <c r="BX31" s="37" t="s">
        <v>35</v>
      </c>
      <c r="BY31" s="26" t="s">
        <v>35</v>
      </c>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row>
    <row r="32" s="294" customFormat="true" ht="15" customHeight="true" x14ac:dyDescent="0.2">
      <c r="A32" s="830"/>
      <c r="B32" s="350" t="s">
        <v>48</v>
      </c>
      <c r="C32" s="113">
        <v>96.817682647039291</v>
      </c>
      <c r="D32" s="112">
        <v>96.801105787004644</v>
      </c>
      <c r="E32" s="112">
        <v>92.77757661698584</v>
      </c>
      <c r="F32" s="112">
        <v>94.415212573754147</v>
      </c>
      <c r="G32" s="111">
        <v>69.772938241145198</v>
      </c>
      <c r="H32" s="110">
        <v>86.968588252967649</v>
      </c>
      <c r="I32" s="112">
        <v>80.379667493000028</v>
      </c>
      <c r="J32" s="112">
        <v>71.742405159034234</v>
      </c>
      <c r="K32" s="112">
        <v>56.157582961789707</v>
      </c>
      <c r="L32" s="109">
        <v>48.765135826186111</v>
      </c>
      <c r="M32" s="113">
        <v>97.399667567226672</v>
      </c>
      <c r="N32" s="112">
        <v>96.622892553145164</v>
      </c>
      <c r="O32" s="112">
        <v>93.487847854381087</v>
      </c>
      <c r="P32" s="112">
        <v>94.193550572889336</v>
      </c>
      <c r="Q32" s="111">
        <v>91.79397725849897</v>
      </c>
      <c r="R32" s="110">
        <v>85.217868959180606</v>
      </c>
      <c r="S32" s="112">
        <v>99.377654932418181</v>
      </c>
      <c r="T32" s="112">
        <v>88.240663101754848</v>
      </c>
      <c r="U32" s="112">
        <v>96.189855792447759</v>
      </c>
      <c r="V32" s="112">
        <v>92.611045802602249</v>
      </c>
      <c r="W32" s="112">
        <v>94.489032912591</v>
      </c>
      <c r="X32" s="112">
        <v>91.8339902758308</v>
      </c>
      <c r="Y32" s="109">
        <v>79.634372061931955</v>
      </c>
      <c r="Z32" s="712"/>
      <c r="AA32" s="712"/>
      <c r="AB32" s="712"/>
      <c r="AC32" s="712"/>
      <c r="AD32" s="712"/>
      <c r="AE32" s="712"/>
      <c r="AF32" s="712"/>
      <c r="AG32" s="712"/>
      <c r="AH32" s="712"/>
      <c r="AI32" s="712"/>
      <c r="AJ32" s="712"/>
      <c r="AK32" s="712"/>
      <c r="AL32" s="712"/>
      <c r="AM32" s="712"/>
      <c r="AN32" s="712"/>
      <c r="AO32" s="712"/>
      <c r="AP32" s="712"/>
      <c r="AQ32" s="712"/>
      <c r="AR32" s="712"/>
      <c r="AS32" s="712"/>
      <c r="AT32" s="712"/>
      <c r="AU32" s="712"/>
      <c r="AV32" s="712"/>
      <c r="AW32" s="712"/>
      <c r="AX32" s="712"/>
      <c r="AY32" s="712"/>
      <c r="AZ32" s="323"/>
      <c r="BA32" s="821"/>
      <c r="BB32" s="497" t="s">
        <v>48</v>
      </c>
      <c r="BC32" s="41" t="s">
        <v>35</v>
      </c>
      <c r="BD32" s="37" t="s">
        <v>35</v>
      </c>
      <c r="BE32" s="37" t="s">
        <v>35</v>
      </c>
      <c r="BF32" s="37" t="s">
        <v>35</v>
      </c>
      <c r="BG32" s="32" t="s">
        <v>35</v>
      </c>
      <c r="BH32" s="41" t="s">
        <v>35</v>
      </c>
      <c r="BI32" s="37" t="s">
        <v>35</v>
      </c>
      <c r="BJ32" s="37" t="s">
        <v>35</v>
      </c>
      <c r="BK32" s="37" t="s">
        <v>35</v>
      </c>
      <c r="BL32" s="32" t="s">
        <v>35</v>
      </c>
      <c r="BM32" s="41" t="s">
        <v>35</v>
      </c>
      <c r="BN32" s="37" t="s">
        <v>35</v>
      </c>
      <c r="BO32" s="37" t="s">
        <v>35</v>
      </c>
      <c r="BP32" s="37" t="s">
        <v>35</v>
      </c>
      <c r="BQ32" s="32" t="s">
        <v>35</v>
      </c>
      <c r="BR32" s="41" t="s">
        <v>35</v>
      </c>
      <c r="BS32" s="37" t="s">
        <v>35</v>
      </c>
      <c r="BT32" s="37" t="s">
        <v>35</v>
      </c>
      <c r="BU32" s="37" t="s">
        <v>35</v>
      </c>
      <c r="BV32" s="37" t="s">
        <v>35</v>
      </c>
      <c r="BW32" s="37" t="s">
        <v>35</v>
      </c>
      <c r="BX32" s="37" t="s">
        <v>35</v>
      </c>
      <c r="BY32" s="26" t="s">
        <v>35</v>
      </c>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row>
    <row r="33" s="294" customFormat="true" ht="15" customHeight="true" x14ac:dyDescent="0.2">
      <c r="A33" s="830" t="s">
        <v>104</v>
      </c>
      <c r="B33" s="350" t="s">
        <v>49</v>
      </c>
      <c r="C33" s="57" t="s">
        <v>35</v>
      </c>
      <c r="D33" s="54" t="s">
        <v>35</v>
      </c>
      <c r="E33" s="54" t="s">
        <v>35</v>
      </c>
      <c r="F33" s="54" t="s">
        <v>35</v>
      </c>
      <c r="G33" s="51" t="s">
        <v>35</v>
      </c>
      <c r="H33" s="48" t="s">
        <v>35</v>
      </c>
      <c r="I33" s="54" t="s">
        <v>35</v>
      </c>
      <c r="J33" s="54" t="s">
        <v>35</v>
      </c>
      <c r="K33" s="54" t="s">
        <v>35</v>
      </c>
      <c r="L33" s="45" t="s">
        <v>35</v>
      </c>
      <c r="M33" s="57" t="s">
        <v>35</v>
      </c>
      <c r="N33" s="54" t="s">
        <v>35</v>
      </c>
      <c r="O33" s="54" t="s">
        <v>35</v>
      </c>
      <c r="P33" s="54" t="s">
        <v>35</v>
      </c>
      <c r="Q33" s="51" t="s">
        <v>35</v>
      </c>
      <c r="R33" s="48" t="s">
        <v>35</v>
      </c>
      <c r="S33" s="54" t="s">
        <v>35</v>
      </c>
      <c r="T33" s="54" t="s">
        <v>35</v>
      </c>
      <c r="U33" s="54" t="s">
        <v>35</v>
      </c>
      <c r="V33" s="54" t="s">
        <v>35</v>
      </c>
      <c r="W33" s="54" t="s">
        <v>35</v>
      </c>
      <c r="X33" s="54" t="s">
        <v>35</v>
      </c>
      <c r="Y33" s="45" t="s">
        <v>35</v>
      </c>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322"/>
      <c r="BA33" s="821" t="s">
        <v>104</v>
      </c>
      <c r="BB33" s="497" t="s">
        <v>49</v>
      </c>
      <c r="BC33" s="41" t="s">
        <v>35</v>
      </c>
      <c r="BD33" s="37" t="s">
        <v>35</v>
      </c>
      <c r="BE33" s="37" t="s">
        <v>35</v>
      </c>
      <c r="BF33" s="37" t="s">
        <v>35</v>
      </c>
      <c r="BG33" s="32" t="s">
        <v>35</v>
      </c>
      <c r="BH33" s="41" t="s">
        <v>35</v>
      </c>
      <c r="BI33" s="37" t="s">
        <v>35</v>
      </c>
      <c r="BJ33" s="37" t="s">
        <v>35</v>
      </c>
      <c r="BK33" s="37" t="s">
        <v>35</v>
      </c>
      <c r="BL33" s="32" t="s">
        <v>35</v>
      </c>
      <c r="BM33" s="41" t="s">
        <v>35</v>
      </c>
      <c r="BN33" s="37" t="s">
        <v>35</v>
      </c>
      <c r="BO33" s="37" t="s">
        <v>35</v>
      </c>
      <c r="BP33" s="37" t="s">
        <v>35</v>
      </c>
      <c r="BQ33" s="32" t="s">
        <v>35</v>
      </c>
      <c r="BR33" s="41" t="s">
        <v>35</v>
      </c>
      <c r="BS33" s="37" t="s">
        <v>35</v>
      </c>
      <c r="BT33" s="37" t="s">
        <v>35</v>
      </c>
      <c r="BU33" s="37" t="s">
        <v>35</v>
      </c>
      <c r="BV33" s="37" t="s">
        <v>35</v>
      </c>
      <c r="BW33" s="37" t="s">
        <v>35</v>
      </c>
      <c r="BX33" s="37" t="s">
        <v>35</v>
      </c>
      <c r="BY33" s="26" t="s">
        <v>35</v>
      </c>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row>
    <row r="34" s="294" customFormat="true" ht="15" customHeight="true" x14ac:dyDescent="0.2">
      <c r="A34" s="830"/>
      <c r="B34" s="350" t="s">
        <v>48</v>
      </c>
      <c r="C34" s="57" t="s">
        <v>35</v>
      </c>
      <c r="D34" s="54" t="s">
        <v>35</v>
      </c>
      <c r="E34" s="54" t="s">
        <v>35</v>
      </c>
      <c r="F34" s="54" t="s">
        <v>35</v>
      </c>
      <c r="G34" s="51" t="s">
        <v>35</v>
      </c>
      <c r="H34" s="48" t="s">
        <v>35</v>
      </c>
      <c r="I34" s="54" t="s">
        <v>35</v>
      </c>
      <c r="J34" s="54" t="s">
        <v>35</v>
      </c>
      <c r="K34" s="54" t="s">
        <v>35</v>
      </c>
      <c r="L34" s="45" t="s">
        <v>35</v>
      </c>
      <c r="M34" s="57" t="s">
        <v>35</v>
      </c>
      <c r="N34" s="54" t="s">
        <v>35</v>
      </c>
      <c r="O34" s="54" t="s">
        <v>35</v>
      </c>
      <c r="P34" s="54" t="s">
        <v>35</v>
      </c>
      <c r="Q34" s="51" t="s">
        <v>35</v>
      </c>
      <c r="R34" s="48" t="s">
        <v>35</v>
      </c>
      <c r="S34" s="54" t="s">
        <v>35</v>
      </c>
      <c r="T34" s="54" t="s">
        <v>35</v>
      </c>
      <c r="U34" s="54" t="s">
        <v>35</v>
      </c>
      <c r="V34" s="54" t="s">
        <v>35</v>
      </c>
      <c r="W34" s="54" t="s">
        <v>35</v>
      </c>
      <c r="X34" s="54" t="s">
        <v>35</v>
      </c>
      <c r="Y34" s="45" t="s">
        <v>35</v>
      </c>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322"/>
      <c r="BA34" s="821"/>
      <c r="BB34" s="497" t="s">
        <v>48</v>
      </c>
      <c r="BC34" s="41" t="s">
        <v>35</v>
      </c>
      <c r="BD34" s="37" t="s">
        <v>35</v>
      </c>
      <c r="BE34" s="37" t="s">
        <v>35</v>
      </c>
      <c r="BF34" s="37" t="s">
        <v>35</v>
      </c>
      <c r="BG34" s="32" t="s">
        <v>35</v>
      </c>
      <c r="BH34" s="41" t="s">
        <v>35</v>
      </c>
      <c r="BI34" s="37" t="s">
        <v>35</v>
      </c>
      <c r="BJ34" s="37" t="s">
        <v>35</v>
      </c>
      <c r="BK34" s="37" t="s">
        <v>35</v>
      </c>
      <c r="BL34" s="32" t="s">
        <v>35</v>
      </c>
      <c r="BM34" s="41" t="s">
        <v>35</v>
      </c>
      <c r="BN34" s="37" t="s">
        <v>35</v>
      </c>
      <c r="BO34" s="37" t="s">
        <v>35</v>
      </c>
      <c r="BP34" s="37" t="s">
        <v>35</v>
      </c>
      <c r="BQ34" s="32" t="s">
        <v>35</v>
      </c>
      <c r="BR34" s="41" t="s">
        <v>35</v>
      </c>
      <c r="BS34" s="37" t="s">
        <v>35</v>
      </c>
      <c r="BT34" s="37" t="s">
        <v>35</v>
      </c>
      <c r="BU34" s="37" t="s">
        <v>35</v>
      </c>
      <c r="BV34" s="37" t="s">
        <v>35</v>
      </c>
      <c r="BW34" s="37" t="s">
        <v>35</v>
      </c>
      <c r="BX34" s="37" t="s">
        <v>35</v>
      </c>
      <c r="BY34" s="26" t="s">
        <v>35</v>
      </c>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row>
    <row r="35" s="440" customFormat="true" ht="15" customHeight="true" x14ac:dyDescent="0.2">
      <c r="A35" s="830" t="s">
        <v>55</v>
      </c>
      <c r="B35" s="350" t="s">
        <v>49</v>
      </c>
      <c r="C35" s="113">
        <v>27.676196752339909</v>
      </c>
      <c r="D35" s="112">
        <v>31.750972109642561</v>
      </c>
      <c r="E35" s="112">
        <v>42.0775682820341</v>
      </c>
      <c r="F35" s="112">
        <v>39.484145914225323</v>
      </c>
      <c r="G35" s="111">
        <v>73.479284050900802</v>
      </c>
      <c r="H35" s="110">
        <v>54.074110730608325</v>
      </c>
      <c r="I35" s="112">
        <v>66.185272027389587</v>
      </c>
      <c r="J35" s="112">
        <v>69.497382019193296</v>
      </c>
      <c r="K35" s="112">
        <v>82.030788220640702</v>
      </c>
      <c r="L35" s="109">
        <v>93.168130744600305</v>
      </c>
      <c r="M35" s="113">
        <v>25.468430583402828</v>
      </c>
      <c r="N35" s="112">
        <v>32.159220072857778</v>
      </c>
      <c r="O35" s="112">
        <v>39.550414638184357</v>
      </c>
      <c r="P35" s="112">
        <v>39.73337717645348</v>
      </c>
      <c r="Q35" s="111">
        <v>44.992356772863673</v>
      </c>
      <c r="R35" s="110">
        <v>53.387808405386139</v>
      </c>
      <c r="S35" s="112">
        <v>5.9522744274169748</v>
      </c>
      <c r="T35" s="112">
        <v>35.955320858791055</v>
      </c>
      <c r="U35" s="112">
        <v>21.712229022565761</v>
      </c>
      <c r="V35" s="112">
        <v>23.83751578235454</v>
      </c>
      <c r="W35" s="112">
        <v>72.186900109416868</v>
      </c>
      <c r="X35" s="112">
        <v>58.291121524135903</v>
      </c>
      <c r="Y35" s="109">
        <v>45.417098914264933</v>
      </c>
      <c r="Z35" s="712"/>
      <c r="AA35" s="712"/>
      <c r="AB35" s="712"/>
      <c r="AC35" s="712"/>
      <c r="AD35" s="712"/>
      <c r="AE35" s="712"/>
      <c r="AF35" s="712"/>
      <c r="AG35" s="712"/>
      <c r="AH35" s="712"/>
      <c r="AI35" s="712"/>
      <c r="AJ35" s="712"/>
      <c r="AK35" s="712"/>
      <c r="AL35" s="712"/>
      <c r="AM35" s="712"/>
      <c r="AN35" s="712"/>
      <c r="AO35" s="712"/>
      <c r="AP35" s="712"/>
      <c r="AQ35" s="712"/>
      <c r="AR35" s="712"/>
      <c r="AS35" s="712"/>
      <c r="AT35" s="712"/>
      <c r="AU35" s="712"/>
      <c r="AV35" s="712"/>
      <c r="AW35" s="712"/>
      <c r="AX35" s="712"/>
      <c r="AY35" s="712"/>
      <c r="AZ35" s="323"/>
      <c r="BA35" s="821" t="s">
        <v>55</v>
      </c>
      <c r="BB35" s="497" t="s">
        <v>49</v>
      </c>
      <c r="BC35" s="41" t="s">
        <v>35</v>
      </c>
      <c r="BD35" s="37" t="s">
        <v>35</v>
      </c>
      <c r="BE35" s="37" t="s">
        <v>35</v>
      </c>
      <c r="BF35" s="37" t="s">
        <v>35</v>
      </c>
      <c r="BG35" s="32" t="s">
        <v>35</v>
      </c>
      <c r="BH35" s="41" t="s">
        <v>35</v>
      </c>
      <c r="BI35" s="37" t="s">
        <v>35</v>
      </c>
      <c r="BJ35" s="37" t="s">
        <v>35</v>
      </c>
      <c r="BK35" s="37" t="s">
        <v>35</v>
      </c>
      <c r="BL35" s="32" t="s">
        <v>35</v>
      </c>
      <c r="BM35" s="41" t="s">
        <v>35</v>
      </c>
      <c r="BN35" s="37" t="s">
        <v>35</v>
      </c>
      <c r="BO35" s="37" t="s">
        <v>35</v>
      </c>
      <c r="BP35" s="37" t="s">
        <v>35</v>
      </c>
      <c r="BQ35" s="32" t="s">
        <v>35</v>
      </c>
      <c r="BR35" s="41" t="s">
        <v>35</v>
      </c>
      <c r="BS35" s="37" t="s">
        <v>35</v>
      </c>
      <c r="BT35" s="37" t="s">
        <v>35</v>
      </c>
      <c r="BU35" s="37" t="s">
        <v>35</v>
      </c>
      <c r="BV35" s="37" t="s">
        <v>35</v>
      </c>
      <c r="BW35" s="37" t="s">
        <v>35</v>
      </c>
      <c r="BX35" s="37" t="s">
        <v>35</v>
      </c>
      <c r="BY35" s="26" t="s">
        <v>35</v>
      </c>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row>
    <row r="36" s="440" customFormat="true" ht="15" customHeight="true" x14ac:dyDescent="0.2">
      <c r="A36" s="830"/>
      <c r="B36" s="350" t="s">
        <v>48</v>
      </c>
      <c r="C36" s="113">
        <v>72.323803247659811</v>
      </c>
      <c r="D36" s="112">
        <v>68.24902789035734</v>
      </c>
      <c r="E36" s="112">
        <v>57.922431717965651</v>
      </c>
      <c r="F36" s="112">
        <v>60.515854085774812</v>
      </c>
      <c r="G36" s="111">
        <v>26.520715949099298</v>
      </c>
      <c r="H36" s="110">
        <v>45.925889269391732</v>
      </c>
      <c r="I36" s="112">
        <v>33.814727972610449</v>
      </c>
      <c r="J36" s="112">
        <v>30.502617980806722</v>
      </c>
      <c r="K36" s="112">
        <v>17.969211779359327</v>
      </c>
      <c r="L36" s="109">
        <v>6.8318692553997611</v>
      </c>
      <c r="M36" s="113">
        <v>74.53156941659725</v>
      </c>
      <c r="N36" s="112">
        <v>67.840779927142421</v>
      </c>
      <c r="O36" s="112">
        <v>60.449585361815593</v>
      </c>
      <c r="P36" s="112">
        <v>60.266622823546633</v>
      </c>
      <c r="Q36" s="111">
        <v>55.007643227136363</v>
      </c>
      <c r="R36" s="110">
        <v>46.612191594614025</v>
      </c>
      <c r="S36" s="112">
        <v>94.047725572582991</v>
      </c>
      <c r="T36" s="112">
        <v>64.044679141209187</v>
      </c>
      <c r="U36" s="112">
        <v>78.28777097743432</v>
      </c>
      <c r="V36" s="112">
        <v>76.162484217645471</v>
      </c>
      <c r="W36" s="112">
        <v>27.813099890583366</v>
      </c>
      <c r="X36" s="112">
        <v>41.708878475864026</v>
      </c>
      <c r="Y36" s="109">
        <v>54.582901085734839</v>
      </c>
      <c r="Z36" s="712"/>
      <c r="AA36" s="712"/>
      <c r="AB36" s="712"/>
      <c r="AC36" s="712"/>
      <c r="AD36" s="712"/>
      <c r="AE36" s="712"/>
      <c r="AF36" s="712"/>
      <c r="AG36" s="712"/>
      <c r="AH36" s="712"/>
      <c r="AI36" s="712"/>
      <c r="AJ36" s="712"/>
      <c r="AK36" s="712"/>
      <c r="AL36" s="712"/>
      <c r="AM36" s="712"/>
      <c r="AN36" s="712"/>
      <c r="AO36" s="712"/>
      <c r="AP36" s="712"/>
      <c r="AQ36" s="712"/>
      <c r="AR36" s="712"/>
      <c r="AS36" s="712"/>
      <c r="AT36" s="712"/>
      <c r="AU36" s="712"/>
      <c r="AV36" s="712"/>
      <c r="AW36" s="712"/>
      <c r="AX36" s="712"/>
      <c r="AY36" s="712"/>
      <c r="AZ36" s="323"/>
      <c r="BA36" s="821"/>
      <c r="BB36" s="497" t="s">
        <v>48</v>
      </c>
      <c r="BC36" s="41" t="s">
        <v>35</v>
      </c>
      <c r="BD36" s="37" t="s">
        <v>35</v>
      </c>
      <c r="BE36" s="37" t="s">
        <v>35</v>
      </c>
      <c r="BF36" s="37" t="s">
        <v>35</v>
      </c>
      <c r="BG36" s="32" t="s">
        <v>35</v>
      </c>
      <c r="BH36" s="41" t="s">
        <v>35</v>
      </c>
      <c r="BI36" s="37" t="s">
        <v>35</v>
      </c>
      <c r="BJ36" s="37" t="s">
        <v>35</v>
      </c>
      <c r="BK36" s="37" t="s">
        <v>35</v>
      </c>
      <c r="BL36" s="32" t="s">
        <v>35</v>
      </c>
      <c r="BM36" s="41" t="s">
        <v>35</v>
      </c>
      <c r="BN36" s="37" t="s">
        <v>35</v>
      </c>
      <c r="BO36" s="37" t="s">
        <v>35</v>
      </c>
      <c r="BP36" s="37" t="s">
        <v>35</v>
      </c>
      <c r="BQ36" s="32" t="s">
        <v>35</v>
      </c>
      <c r="BR36" s="41" t="s">
        <v>35</v>
      </c>
      <c r="BS36" s="37" t="s">
        <v>35</v>
      </c>
      <c r="BT36" s="37" t="s">
        <v>35</v>
      </c>
      <c r="BU36" s="37" t="s">
        <v>35</v>
      </c>
      <c r="BV36" s="37" t="s">
        <v>35</v>
      </c>
      <c r="BW36" s="37" t="s">
        <v>35</v>
      </c>
      <c r="BX36" s="37" t="s">
        <v>35</v>
      </c>
      <c r="BY36" s="26" t="s">
        <v>35</v>
      </c>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row>
    <row r="37" s="440" customFormat="true" ht="15" customHeight="true" x14ac:dyDescent="0.2">
      <c r="A37" s="830" t="s">
        <v>154</v>
      </c>
      <c r="B37" s="350" t="s">
        <v>49</v>
      </c>
      <c r="C37" s="113">
        <v>41.88214156792445</v>
      </c>
      <c r="D37" s="112">
        <v>44.792500114878656</v>
      </c>
      <c r="E37" s="112">
        <v>52.295909908133886</v>
      </c>
      <c r="F37" s="112">
        <v>45.542494571370582</v>
      </c>
      <c r="G37" s="111">
        <v>77.321270928544862</v>
      </c>
      <c r="H37" s="110">
        <v>63.71790985115706</v>
      </c>
      <c r="I37" s="112">
        <v>70.77815437390889</v>
      </c>
      <c r="J37" s="112">
        <v>69.423738140313205</v>
      </c>
      <c r="K37" s="112">
        <v>82.132875167084705</v>
      </c>
      <c r="L37" s="109">
        <v>94.0229119599245</v>
      </c>
      <c r="M37" s="113">
        <v>39.050690572466642</v>
      </c>
      <c r="N37" s="112">
        <v>46.442198265408649</v>
      </c>
      <c r="O37" s="112">
        <v>51.150018258693173</v>
      </c>
      <c r="P37" s="112">
        <v>47.84452718642919</v>
      </c>
      <c r="Q37" s="111">
        <v>51.755564624119287</v>
      </c>
      <c r="R37" s="110">
        <v>65.208728814091259</v>
      </c>
      <c r="S37" s="112">
        <v>11.283709849951268</v>
      </c>
      <c r="T37" s="112">
        <v>47.730616536660378</v>
      </c>
      <c r="U37" s="112">
        <v>28.0902223498124</v>
      </c>
      <c r="V37" s="112">
        <v>31.425515403980807</v>
      </c>
      <c r="W37" s="112">
        <v>76.865711288420172</v>
      </c>
      <c r="X37" s="112">
        <v>70.456104892415937</v>
      </c>
      <c r="Y37" s="109">
        <v>55.732825021620272</v>
      </c>
      <c r="Z37" s="712"/>
      <c r="AA37" s="712"/>
      <c r="AB37" s="712"/>
      <c r="AC37" s="712"/>
      <c r="AD37" s="712"/>
      <c r="AE37" s="712"/>
      <c r="AF37" s="712"/>
      <c r="AG37" s="712"/>
      <c r="AH37" s="712"/>
      <c r="AI37" s="712"/>
      <c r="AJ37" s="712"/>
      <c r="AK37" s="712"/>
      <c r="AL37" s="712"/>
      <c r="AM37" s="712"/>
      <c r="AN37" s="712"/>
      <c r="AO37" s="712"/>
      <c r="AP37" s="712"/>
      <c r="AQ37" s="712"/>
      <c r="AR37" s="712"/>
      <c r="AS37" s="712"/>
      <c r="AT37" s="712"/>
      <c r="AU37" s="712"/>
      <c r="AV37" s="712"/>
      <c r="AW37" s="712"/>
      <c r="AX37" s="712"/>
      <c r="AY37" s="712"/>
      <c r="AZ37" s="323"/>
      <c r="BA37" s="821" t="s">
        <v>125</v>
      </c>
      <c r="BB37" s="497" t="s">
        <v>49</v>
      </c>
      <c r="BC37" s="41" t="s">
        <v>35</v>
      </c>
      <c r="BD37" s="37" t="s">
        <v>35</v>
      </c>
      <c r="BE37" s="37" t="s">
        <v>35</v>
      </c>
      <c r="BF37" s="37" t="s">
        <v>35</v>
      </c>
      <c r="BG37" s="32" t="s">
        <v>35</v>
      </c>
      <c r="BH37" s="41" t="s">
        <v>35</v>
      </c>
      <c r="BI37" s="37" t="s">
        <v>35</v>
      </c>
      <c r="BJ37" s="37" t="s">
        <v>35</v>
      </c>
      <c r="BK37" s="37" t="s">
        <v>35</v>
      </c>
      <c r="BL37" s="32" t="s">
        <v>35</v>
      </c>
      <c r="BM37" s="41" t="s">
        <v>35</v>
      </c>
      <c r="BN37" s="37" t="s">
        <v>35</v>
      </c>
      <c r="BO37" s="37" t="s">
        <v>35</v>
      </c>
      <c r="BP37" s="37" t="s">
        <v>35</v>
      </c>
      <c r="BQ37" s="32" t="s">
        <v>35</v>
      </c>
      <c r="BR37" s="41" t="s">
        <v>35</v>
      </c>
      <c r="BS37" s="37" t="s">
        <v>35</v>
      </c>
      <c r="BT37" s="37" t="s">
        <v>35</v>
      </c>
      <c r="BU37" s="37" t="s">
        <v>35</v>
      </c>
      <c r="BV37" s="37" t="s">
        <v>35</v>
      </c>
      <c r="BW37" s="37" t="s">
        <v>35</v>
      </c>
      <c r="BX37" s="37" t="s">
        <v>35</v>
      </c>
      <c r="BY37" s="26" t="s">
        <v>35</v>
      </c>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row>
    <row r="38" s="440" customFormat="true" ht="15" customHeight="true" x14ac:dyDescent="0.2">
      <c r="A38" s="830"/>
      <c r="B38" s="350" t="s">
        <v>48</v>
      </c>
      <c r="C38" s="113">
        <v>58.117858432075622</v>
      </c>
      <c r="D38" s="112">
        <v>55.207499885121493</v>
      </c>
      <c r="E38" s="112">
        <v>47.704090091866178</v>
      </c>
      <c r="F38" s="112">
        <v>54.457505428629439</v>
      </c>
      <c r="G38" s="111">
        <v>22.678729071455088</v>
      </c>
      <c r="H38" s="110">
        <v>36.282090148842855</v>
      </c>
      <c r="I38" s="112">
        <v>29.221845626091113</v>
      </c>
      <c r="J38" s="112">
        <v>30.576261859686831</v>
      </c>
      <c r="K38" s="112">
        <v>17.867124832915316</v>
      </c>
      <c r="L38" s="109">
        <v>5.9770880400755608</v>
      </c>
      <c r="M38" s="113">
        <v>60.949309427533379</v>
      </c>
      <c r="N38" s="112">
        <v>53.557801734591557</v>
      </c>
      <c r="O38" s="112">
        <v>48.849981741306934</v>
      </c>
      <c r="P38" s="112">
        <v>52.155472813570789</v>
      </c>
      <c r="Q38" s="111">
        <v>48.244435375880848</v>
      </c>
      <c r="R38" s="110">
        <v>34.791271185908769</v>
      </c>
      <c r="S38" s="112">
        <v>88.716290150048721</v>
      </c>
      <c r="T38" s="112">
        <v>52.269383463339615</v>
      </c>
      <c r="U38" s="112">
        <v>71.909777650187579</v>
      </c>
      <c r="V38" s="112">
        <v>68.574484596019332</v>
      </c>
      <c r="W38" s="112">
        <v>23.13428871157971</v>
      </c>
      <c r="X38" s="112">
        <v>29.543895107583996</v>
      </c>
      <c r="Y38" s="109">
        <v>44.267174978379714</v>
      </c>
      <c r="Z38" s="712"/>
      <c r="AA38" s="712"/>
      <c r="AB38" s="712"/>
      <c r="AC38" s="712"/>
      <c r="AD38" s="712"/>
      <c r="AE38" s="712"/>
      <c r="AF38" s="712"/>
      <c r="AG38" s="712"/>
      <c r="AH38" s="712"/>
      <c r="AI38" s="712"/>
      <c r="AJ38" s="712"/>
      <c r="AK38" s="712"/>
      <c r="AL38" s="712"/>
      <c r="AM38" s="712"/>
      <c r="AN38" s="712"/>
      <c r="AO38" s="712"/>
      <c r="AP38" s="712"/>
      <c r="AQ38" s="712"/>
      <c r="AR38" s="712"/>
      <c r="AS38" s="712"/>
      <c r="AT38" s="712"/>
      <c r="AU38" s="712"/>
      <c r="AV38" s="712"/>
      <c r="AW38" s="712"/>
      <c r="AX38" s="712"/>
      <c r="AY38" s="712"/>
      <c r="AZ38" s="323"/>
      <c r="BA38" s="821"/>
      <c r="BB38" s="497" t="s">
        <v>48</v>
      </c>
      <c r="BC38" s="41" t="s">
        <v>35</v>
      </c>
      <c r="BD38" s="37" t="s">
        <v>35</v>
      </c>
      <c r="BE38" s="37" t="s">
        <v>35</v>
      </c>
      <c r="BF38" s="37" t="s">
        <v>35</v>
      </c>
      <c r="BG38" s="32" t="s">
        <v>35</v>
      </c>
      <c r="BH38" s="41" t="s">
        <v>35</v>
      </c>
      <c r="BI38" s="37" t="s">
        <v>35</v>
      </c>
      <c r="BJ38" s="37" t="s">
        <v>35</v>
      </c>
      <c r="BK38" s="37" t="s">
        <v>35</v>
      </c>
      <c r="BL38" s="32" t="s">
        <v>35</v>
      </c>
      <c r="BM38" s="41" t="s">
        <v>35</v>
      </c>
      <c r="BN38" s="37" t="s">
        <v>35</v>
      </c>
      <c r="BO38" s="37" t="s">
        <v>35</v>
      </c>
      <c r="BP38" s="37" t="s">
        <v>35</v>
      </c>
      <c r="BQ38" s="32" t="s">
        <v>35</v>
      </c>
      <c r="BR38" s="41" t="s">
        <v>35</v>
      </c>
      <c r="BS38" s="37" t="s">
        <v>35</v>
      </c>
      <c r="BT38" s="37" t="s">
        <v>35</v>
      </c>
      <c r="BU38" s="37" t="s">
        <v>35</v>
      </c>
      <c r="BV38" s="37" t="s">
        <v>35</v>
      </c>
      <c r="BW38" s="37" t="s">
        <v>35</v>
      </c>
      <c r="BX38" s="37" t="s">
        <v>35</v>
      </c>
      <c r="BY38" s="26" t="s">
        <v>35</v>
      </c>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row>
    <row r="39" s="294" customFormat="true" ht="15" customHeight="true" x14ac:dyDescent="0.2">
      <c r="A39" s="830" t="s">
        <v>122</v>
      </c>
      <c r="B39" s="350" t="s">
        <v>49</v>
      </c>
      <c r="C39" s="57" t="s">
        <v>35</v>
      </c>
      <c r="D39" s="54" t="s">
        <v>35</v>
      </c>
      <c r="E39" s="54" t="s">
        <v>35</v>
      </c>
      <c r="F39" s="54" t="s">
        <v>35</v>
      </c>
      <c r="G39" s="51" t="s">
        <v>35</v>
      </c>
      <c r="H39" s="48" t="s">
        <v>35</v>
      </c>
      <c r="I39" s="54" t="s">
        <v>35</v>
      </c>
      <c r="J39" s="54" t="s">
        <v>35</v>
      </c>
      <c r="K39" s="54" t="s">
        <v>35</v>
      </c>
      <c r="L39" s="45" t="s">
        <v>35</v>
      </c>
      <c r="M39" s="57" t="s">
        <v>35</v>
      </c>
      <c r="N39" s="54" t="s">
        <v>35</v>
      </c>
      <c r="O39" s="54" t="s">
        <v>35</v>
      </c>
      <c r="P39" s="54" t="s">
        <v>35</v>
      </c>
      <c r="Q39" s="51" t="s">
        <v>35</v>
      </c>
      <c r="R39" s="48" t="s">
        <v>35</v>
      </c>
      <c r="S39" s="54" t="s">
        <v>35</v>
      </c>
      <c r="T39" s="54" t="s">
        <v>35</v>
      </c>
      <c r="U39" s="54" t="s">
        <v>35</v>
      </c>
      <c r="V39" s="54" t="s">
        <v>35</v>
      </c>
      <c r="W39" s="54" t="s">
        <v>35</v>
      </c>
      <c r="X39" s="54" t="s">
        <v>35</v>
      </c>
      <c r="Y39" s="45" t="s">
        <v>35</v>
      </c>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322"/>
      <c r="BA39" s="821" t="s">
        <v>122</v>
      </c>
      <c r="BB39" s="497" t="s">
        <v>49</v>
      </c>
      <c r="BC39" s="41" t="s">
        <v>35</v>
      </c>
      <c r="BD39" s="37" t="s">
        <v>35</v>
      </c>
      <c r="BE39" s="37" t="s">
        <v>35</v>
      </c>
      <c r="BF39" s="37" t="s">
        <v>35</v>
      </c>
      <c r="BG39" s="32" t="s">
        <v>35</v>
      </c>
      <c r="BH39" s="41" t="s">
        <v>35</v>
      </c>
      <c r="BI39" s="37" t="s">
        <v>35</v>
      </c>
      <c r="BJ39" s="37" t="s">
        <v>35</v>
      </c>
      <c r="BK39" s="37" t="s">
        <v>35</v>
      </c>
      <c r="BL39" s="32" t="s">
        <v>35</v>
      </c>
      <c r="BM39" s="41" t="s">
        <v>35</v>
      </c>
      <c r="BN39" s="37" t="s">
        <v>35</v>
      </c>
      <c r="BO39" s="37" t="s">
        <v>35</v>
      </c>
      <c r="BP39" s="37" t="s">
        <v>35</v>
      </c>
      <c r="BQ39" s="32" t="s">
        <v>35</v>
      </c>
      <c r="BR39" s="41" t="s">
        <v>35</v>
      </c>
      <c r="BS39" s="37" t="s">
        <v>35</v>
      </c>
      <c r="BT39" s="37" t="s">
        <v>35</v>
      </c>
      <c r="BU39" s="37" t="s">
        <v>35</v>
      </c>
      <c r="BV39" s="37" t="s">
        <v>35</v>
      </c>
      <c r="BW39" s="37" t="s">
        <v>35</v>
      </c>
      <c r="BX39" s="37" t="s">
        <v>35</v>
      </c>
      <c r="BY39" s="26" t="s">
        <v>35</v>
      </c>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row>
    <row r="40" s="294" customFormat="true" ht="15" customHeight="true" x14ac:dyDescent="0.2">
      <c r="A40" s="830"/>
      <c r="B40" s="350" t="s">
        <v>48</v>
      </c>
      <c r="C40" s="57" t="s">
        <v>35</v>
      </c>
      <c r="D40" s="54" t="s">
        <v>35</v>
      </c>
      <c r="E40" s="54" t="s">
        <v>35</v>
      </c>
      <c r="F40" s="54" t="s">
        <v>35</v>
      </c>
      <c r="G40" s="51" t="s">
        <v>35</v>
      </c>
      <c r="H40" s="48" t="s">
        <v>35</v>
      </c>
      <c r="I40" s="54" t="s">
        <v>35</v>
      </c>
      <c r="J40" s="54" t="s">
        <v>35</v>
      </c>
      <c r="K40" s="54" t="s">
        <v>35</v>
      </c>
      <c r="L40" s="45" t="s">
        <v>35</v>
      </c>
      <c r="M40" s="57" t="s">
        <v>35</v>
      </c>
      <c r="N40" s="54" t="s">
        <v>35</v>
      </c>
      <c r="O40" s="54" t="s">
        <v>35</v>
      </c>
      <c r="P40" s="54" t="s">
        <v>35</v>
      </c>
      <c r="Q40" s="51" t="s">
        <v>35</v>
      </c>
      <c r="R40" s="48" t="s">
        <v>35</v>
      </c>
      <c r="S40" s="54" t="s">
        <v>35</v>
      </c>
      <c r="T40" s="54" t="s">
        <v>35</v>
      </c>
      <c r="U40" s="54" t="s">
        <v>35</v>
      </c>
      <c r="V40" s="54" t="s">
        <v>35</v>
      </c>
      <c r="W40" s="54" t="s">
        <v>35</v>
      </c>
      <c r="X40" s="54" t="s">
        <v>35</v>
      </c>
      <c r="Y40" s="45" t="s">
        <v>35</v>
      </c>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322"/>
      <c r="BA40" s="821"/>
      <c r="BB40" s="497" t="s">
        <v>48</v>
      </c>
      <c r="BC40" s="41" t="s">
        <v>35</v>
      </c>
      <c r="BD40" s="37" t="s">
        <v>35</v>
      </c>
      <c r="BE40" s="37" t="s">
        <v>35</v>
      </c>
      <c r="BF40" s="37" t="s">
        <v>35</v>
      </c>
      <c r="BG40" s="32" t="s">
        <v>35</v>
      </c>
      <c r="BH40" s="41" t="s">
        <v>35</v>
      </c>
      <c r="BI40" s="37" t="s">
        <v>35</v>
      </c>
      <c r="BJ40" s="37" t="s">
        <v>35</v>
      </c>
      <c r="BK40" s="37" t="s">
        <v>35</v>
      </c>
      <c r="BL40" s="32" t="s">
        <v>35</v>
      </c>
      <c r="BM40" s="41" t="s">
        <v>35</v>
      </c>
      <c r="BN40" s="37" t="s">
        <v>35</v>
      </c>
      <c r="BO40" s="37" t="s">
        <v>35</v>
      </c>
      <c r="BP40" s="37" t="s">
        <v>35</v>
      </c>
      <c r="BQ40" s="32" t="s">
        <v>35</v>
      </c>
      <c r="BR40" s="41" t="s">
        <v>35</v>
      </c>
      <c r="BS40" s="37" t="s">
        <v>35</v>
      </c>
      <c r="BT40" s="37" t="s">
        <v>35</v>
      </c>
      <c r="BU40" s="37" t="s">
        <v>35</v>
      </c>
      <c r="BV40" s="37" t="s">
        <v>35</v>
      </c>
      <c r="BW40" s="37" t="s">
        <v>35</v>
      </c>
      <c r="BX40" s="37" t="s">
        <v>35</v>
      </c>
      <c r="BY40" s="26" t="s">
        <v>35</v>
      </c>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row>
    <row r="41" s="440" customFormat="true" ht="15" customHeight="true" x14ac:dyDescent="0.2">
      <c r="A41" s="830" t="s">
        <v>56</v>
      </c>
      <c r="B41" s="350" t="s">
        <v>49</v>
      </c>
      <c r="C41" s="113">
        <v>14.653063682871014</v>
      </c>
      <c r="D41" s="112">
        <v>13.853403814793037</v>
      </c>
      <c r="E41" s="112">
        <v>9.2793772252363595</v>
      </c>
      <c r="F41" s="112">
        <v>10.132828859646795</v>
      </c>
      <c r="G41" s="111">
        <v>4.2310788680185469</v>
      </c>
      <c r="H41" s="110">
        <v>11.041791468548814</v>
      </c>
      <c r="I41" s="112">
        <v>7.5087169532141704</v>
      </c>
      <c r="J41" s="112">
        <v>3.5921285523423752</v>
      </c>
      <c r="K41" s="112">
        <v>2.2918033293495701</v>
      </c>
      <c r="L41" s="109">
        <v>0.87114944315285736</v>
      </c>
      <c r="M41" s="113">
        <v>16.06300615073966</v>
      </c>
      <c r="N41" s="112">
        <v>13.166468235075268</v>
      </c>
      <c r="O41" s="112">
        <v>10.379182357221932</v>
      </c>
      <c r="P41" s="112">
        <v>11.154064657338452</v>
      </c>
      <c r="Q41" s="111">
        <v>7.2024427874356407</v>
      </c>
      <c r="R41" s="110">
        <v>3.6324755654625887</v>
      </c>
      <c r="S41" s="112">
        <v>13.824542112869029</v>
      </c>
      <c r="T41" s="112">
        <v>12.211834158631877</v>
      </c>
      <c r="U41" s="112">
        <v>10.237464929497445</v>
      </c>
      <c r="V41" s="112">
        <v>18.609360963117634</v>
      </c>
      <c r="W41" s="112">
        <v>5.0481532883028271</v>
      </c>
      <c r="X41" s="112">
        <v>9.7964064868536571</v>
      </c>
      <c r="Y41" s="109">
        <v>12.799269563611526</v>
      </c>
      <c r="Z41" s="712"/>
      <c r="AA41" s="712"/>
      <c r="AB41" s="712"/>
      <c r="AC41" s="712"/>
      <c r="AD41" s="712"/>
      <c r="AE41" s="712"/>
      <c r="AF41" s="712"/>
      <c r="AG41" s="712"/>
      <c r="AH41" s="712"/>
      <c r="AI41" s="712"/>
      <c r="AJ41" s="712"/>
      <c r="AK41" s="712"/>
      <c r="AL41" s="712"/>
      <c r="AM41" s="712"/>
      <c r="AN41" s="712"/>
      <c r="AO41" s="712"/>
      <c r="AP41" s="712"/>
      <c r="AQ41" s="712"/>
      <c r="AR41" s="712"/>
      <c r="AS41" s="712"/>
      <c r="AT41" s="712"/>
      <c r="AU41" s="712"/>
      <c r="AV41" s="712"/>
      <c r="AW41" s="712"/>
      <c r="AX41" s="712"/>
      <c r="AY41" s="712"/>
      <c r="AZ41" s="323"/>
      <c r="BA41" s="821" t="s">
        <v>56</v>
      </c>
      <c r="BB41" s="497" t="s">
        <v>49</v>
      </c>
      <c r="BC41" s="41" t="s">
        <v>35</v>
      </c>
      <c r="BD41" s="37" t="s">
        <v>35</v>
      </c>
      <c r="BE41" s="37" t="s">
        <v>35</v>
      </c>
      <c r="BF41" s="37" t="s">
        <v>35</v>
      </c>
      <c r="BG41" s="32" t="s">
        <v>35</v>
      </c>
      <c r="BH41" s="41" t="s">
        <v>35</v>
      </c>
      <c r="BI41" s="37" t="s">
        <v>35</v>
      </c>
      <c r="BJ41" s="37" t="s">
        <v>35</v>
      </c>
      <c r="BK41" s="37" t="s">
        <v>35</v>
      </c>
      <c r="BL41" s="32" t="s">
        <v>35</v>
      </c>
      <c r="BM41" s="41" t="s">
        <v>35</v>
      </c>
      <c r="BN41" s="37" t="s">
        <v>35</v>
      </c>
      <c r="BO41" s="37" t="s">
        <v>35</v>
      </c>
      <c r="BP41" s="37" t="s">
        <v>35</v>
      </c>
      <c r="BQ41" s="32" t="s">
        <v>35</v>
      </c>
      <c r="BR41" s="41" t="s">
        <v>35</v>
      </c>
      <c r="BS41" s="37" t="s">
        <v>35</v>
      </c>
      <c r="BT41" s="37" t="s">
        <v>35</v>
      </c>
      <c r="BU41" s="37" t="s">
        <v>35</v>
      </c>
      <c r="BV41" s="37" t="s">
        <v>35</v>
      </c>
      <c r="BW41" s="37" t="s">
        <v>35</v>
      </c>
      <c r="BX41" s="37" t="s">
        <v>35</v>
      </c>
      <c r="BY41" s="26" t="s">
        <v>35</v>
      </c>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row>
    <row r="42" s="440" customFormat="true" ht="15" customHeight="true" x14ac:dyDescent="0.2">
      <c r="A42" s="830"/>
      <c r="B42" s="350" t="s">
        <v>48</v>
      </c>
      <c r="C42" s="113">
        <v>85.346936317128822</v>
      </c>
      <c r="D42" s="112">
        <v>86.146596185206789</v>
      </c>
      <c r="E42" s="112">
        <v>90.720622774763612</v>
      </c>
      <c r="F42" s="112">
        <v>89.867171140353094</v>
      </c>
      <c r="G42" s="111">
        <v>95.7689211319816</v>
      </c>
      <c r="H42" s="110">
        <v>88.958208531451248</v>
      </c>
      <c r="I42" s="112">
        <v>92.491283046785838</v>
      </c>
      <c r="J42" s="112">
        <v>96.407871447657612</v>
      </c>
      <c r="K42" s="112">
        <v>97.708196670650423</v>
      </c>
      <c r="L42" s="109">
        <v>99.128850556847183</v>
      </c>
      <c r="M42" s="113">
        <v>83.936993849260276</v>
      </c>
      <c r="N42" s="112">
        <v>86.8335317649248</v>
      </c>
      <c r="O42" s="112">
        <v>89.620817642777979</v>
      </c>
      <c r="P42" s="112">
        <v>88.845935342661562</v>
      </c>
      <c r="Q42" s="111">
        <v>92.797557212564271</v>
      </c>
      <c r="R42" s="110">
        <v>96.367524434537387</v>
      </c>
      <c r="S42" s="112">
        <v>86.175457887131046</v>
      </c>
      <c r="T42" s="112">
        <v>87.788165841368112</v>
      </c>
      <c r="U42" s="112">
        <v>89.762535070502594</v>
      </c>
      <c r="V42" s="112">
        <v>81.390639036882277</v>
      </c>
      <c r="W42" s="112">
        <v>94.951846711697186</v>
      </c>
      <c r="X42" s="112">
        <v>90.203593513146245</v>
      </c>
      <c r="Y42" s="109">
        <v>87.200730436388412</v>
      </c>
      <c r="Z42" s="712"/>
      <c r="AA42" s="712"/>
      <c r="AB42" s="712"/>
      <c r="AC42" s="712"/>
      <c r="AD42" s="712"/>
      <c r="AE42" s="712"/>
      <c r="AF42" s="712"/>
      <c r="AG42" s="712"/>
      <c r="AH42" s="712"/>
      <c r="AI42" s="712"/>
      <c r="AJ42" s="712"/>
      <c r="AK42" s="712"/>
      <c r="AL42" s="712"/>
      <c r="AM42" s="712"/>
      <c r="AN42" s="712"/>
      <c r="AO42" s="712"/>
      <c r="AP42" s="712"/>
      <c r="AQ42" s="712"/>
      <c r="AR42" s="712"/>
      <c r="AS42" s="712"/>
      <c r="AT42" s="712"/>
      <c r="AU42" s="712"/>
      <c r="AV42" s="712"/>
      <c r="AW42" s="712"/>
      <c r="AX42" s="712"/>
      <c r="AY42" s="712"/>
      <c r="AZ42" s="323"/>
      <c r="BA42" s="821"/>
      <c r="BB42" s="497" t="s">
        <v>48</v>
      </c>
      <c r="BC42" s="41" t="s">
        <v>35</v>
      </c>
      <c r="BD42" s="37" t="s">
        <v>35</v>
      </c>
      <c r="BE42" s="37" t="s">
        <v>35</v>
      </c>
      <c r="BF42" s="37" t="s">
        <v>35</v>
      </c>
      <c r="BG42" s="32" t="s">
        <v>35</v>
      </c>
      <c r="BH42" s="41" t="s">
        <v>35</v>
      </c>
      <c r="BI42" s="37" t="s">
        <v>35</v>
      </c>
      <c r="BJ42" s="37" t="s">
        <v>35</v>
      </c>
      <c r="BK42" s="37" t="s">
        <v>35</v>
      </c>
      <c r="BL42" s="32" t="s">
        <v>35</v>
      </c>
      <c r="BM42" s="41" t="s">
        <v>35</v>
      </c>
      <c r="BN42" s="37" t="s">
        <v>35</v>
      </c>
      <c r="BO42" s="37" t="s">
        <v>35</v>
      </c>
      <c r="BP42" s="37" t="s">
        <v>35</v>
      </c>
      <c r="BQ42" s="32" t="s">
        <v>35</v>
      </c>
      <c r="BR42" s="41" t="s">
        <v>35</v>
      </c>
      <c r="BS42" s="37" t="s">
        <v>35</v>
      </c>
      <c r="BT42" s="37" t="s">
        <v>35</v>
      </c>
      <c r="BU42" s="37" t="s">
        <v>35</v>
      </c>
      <c r="BV42" s="37" t="s">
        <v>35</v>
      </c>
      <c r="BW42" s="37" t="s">
        <v>35</v>
      </c>
      <c r="BX42" s="37" t="s">
        <v>35</v>
      </c>
      <c r="BY42" s="26" t="s">
        <v>35</v>
      </c>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row>
    <row r="43" s="440" customFormat="true" ht="15" customHeight="true" x14ac:dyDescent="0.2">
      <c r="A43" s="830" t="s">
        <v>53</v>
      </c>
      <c r="B43" s="350" t="s">
        <v>49</v>
      </c>
      <c r="C43" s="57" t="s">
        <v>35</v>
      </c>
      <c r="D43" s="54" t="s">
        <v>35</v>
      </c>
      <c r="E43" s="54" t="s">
        <v>35</v>
      </c>
      <c r="F43" s="54" t="s">
        <v>35</v>
      </c>
      <c r="G43" s="51" t="s">
        <v>35</v>
      </c>
      <c r="H43" s="48" t="s">
        <v>35</v>
      </c>
      <c r="I43" s="54" t="s">
        <v>35</v>
      </c>
      <c r="J43" s="54" t="s">
        <v>35</v>
      </c>
      <c r="K43" s="54" t="s">
        <v>35</v>
      </c>
      <c r="L43" s="45" t="s">
        <v>35</v>
      </c>
      <c r="M43" s="57" t="s">
        <v>35</v>
      </c>
      <c r="N43" s="54" t="s">
        <v>35</v>
      </c>
      <c r="O43" s="54" t="s">
        <v>35</v>
      </c>
      <c r="P43" s="54" t="s">
        <v>35</v>
      </c>
      <c r="Q43" s="51" t="s">
        <v>35</v>
      </c>
      <c r="R43" s="48" t="s">
        <v>35</v>
      </c>
      <c r="S43" s="54" t="s">
        <v>35</v>
      </c>
      <c r="T43" s="54" t="s">
        <v>35</v>
      </c>
      <c r="U43" s="54" t="s">
        <v>35</v>
      </c>
      <c r="V43" s="54" t="s">
        <v>35</v>
      </c>
      <c r="W43" s="54" t="s">
        <v>35</v>
      </c>
      <c r="X43" s="54" t="s">
        <v>35</v>
      </c>
      <c r="Y43" s="45" t="s">
        <v>35</v>
      </c>
      <c r="Z43" s="712"/>
      <c r="AA43" s="712"/>
      <c r="AB43" s="712"/>
      <c r="AC43" s="712"/>
      <c r="AD43" s="712"/>
      <c r="AE43" s="712"/>
      <c r="AF43" s="712"/>
      <c r="AG43" s="712"/>
      <c r="AH43" s="712"/>
      <c r="AI43" s="712"/>
      <c r="AJ43" s="712"/>
      <c r="AK43" s="712"/>
      <c r="AL43" s="712"/>
      <c r="AM43" s="712"/>
      <c r="AN43" s="712"/>
      <c r="AO43" s="712"/>
      <c r="AP43" s="712"/>
      <c r="AQ43" s="712"/>
      <c r="AR43" s="712"/>
      <c r="AS43" s="712"/>
      <c r="AT43" s="712"/>
      <c r="AU43" s="712"/>
      <c r="AV43" s="712"/>
      <c r="AW43" s="712"/>
      <c r="AX43" s="712"/>
      <c r="AY43" s="712"/>
      <c r="AZ43" s="323"/>
      <c r="BA43" s="821" t="s">
        <v>53</v>
      </c>
      <c r="BB43" s="497" t="s">
        <v>49</v>
      </c>
      <c r="BC43" s="41" t="s">
        <v>35</v>
      </c>
      <c r="BD43" s="37" t="s">
        <v>35</v>
      </c>
      <c r="BE43" s="37" t="s">
        <v>35</v>
      </c>
      <c r="BF43" s="37" t="s">
        <v>35</v>
      </c>
      <c r="BG43" s="32" t="s">
        <v>35</v>
      </c>
      <c r="BH43" s="41" t="s">
        <v>35</v>
      </c>
      <c r="BI43" s="37" t="s">
        <v>35</v>
      </c>
      <c r="BJ43" s="37" t="s">
        <v>35</v>
      </c>
      <c r="BK43" s="37" t="s">
        <v>35</v>
      </c>
      <c r="BL43" s="32" t="s">
        <v>35</v>
      </c>
      <c r="BM43" s="41" t="s">
        <v>35</v>
      </c>
      <c r="BN43" s="37" t="s">
        <v>35</v>
      </c>
      <c r="BO43" s="37" t="s">
        <v>35</v>
      </c>
      <c r="BP43" s="37" t="s">
        <v>35</v>
      </c>
      <c r="BQ43" s="32" t="s">
        <v>35</v>
      </c>
      <c r="BR43" s="41" t="s">
        <v>35</v>
      </c>
      <c r="BS43" s="37" t="s">
        <v>35</v>
      </c>
      <c r="BT43" s="37" t="s">
        <v>35</v>
      </c>
      <c r="BU43" s="37" t="s">
        <v>35</v>
      </c>
      <c r="BV43" s="37" t="s">
        <v>35</v>
      </c>
      <c r="BW43" s="37" t="s">
        <v>35</v>
      </c>
      <c r="BX43" s="37" t="s">
        <v>35</v>
      </c>
      <c r="BY43" s="26" t="s">
        <v>35</v>
      </c>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row>
    <row r="44" s="440" customFormat="true" ht="15" customHeight="true" x14ac:dyDescent="0.2">
      <c r="A44" s="830"/>
      <c r="B44" s="350" t="s">
        <v>48</v>
      </c>
      <c r="C44" s="57" t="s">
        <v>35</v>
      </c>
      <c r="D44" s="54" t="s">
        <v>35</v>
      </c>
      <c r="E44" s="54" t="s">
        <v>35</v>
      </c>
      <c r="F44" s="54" t="s">
        <v>35</v>
      </c>
      <c r="G44" s="51" t="s">
        <v>35</v>
      </c>
      <c r="H44" s="48" t="s">
        <v>35</v>
      </c>
      <c r="I44" s="54" t="s">
        <v>35</v>
      </c>
      <c r="J44" s="54" t="s">
        <v>35</v>
      </c>
      <c r="K44" s="54" t="s">
        <v>35</v>
      </c>
      <c r="L44" s="45" t="s">
        <v>35</v>
      </c>
      <c r="M44" s="57" t="s">
        <v>35</v>
      </c>
      <c r="N44" s="54" t="s">
        <v>35</v>
      </c>
      <c r="O44" s="54" t="s">
        <v>35</v>
      </c>
      <c r="P44" s="54" t="s">
        <v>35</v>
      </c>
      <c r="Q44" s="51" t="s">
        <v>35</v>
      </c>
      <c r="R44" s="48" t="s">
        <v>35</v>
      </c>
      <c r="S44" s="54" t="s">
        <v>35</v>
      </c>
      <c r="T44" s="54" t="s">
        <v>35</v>
      </c>
      <c r="U44" s="54" t="s">
        <v>35</v>
      </c>
      <c r="V44" s="54" t="s">
        <v>35</v>
      </c>
      <c r="W44" s="54" t="s">
        <v>35</v>
      </c>
      <c r="X44" s="54" t="s">
        <v>35</v>
      </c>
      <c r="Y44" s="45" t="s">
        <v>35</v>
      </c>
      <c r="Z44" s="712"/>
      <c r="AA44" s="712"/>
      <c r="AB44" s="712"/>
      <c r="AC44" s="712"/>
      <c r="AD44" s="712"/>
      <c r="AE44" s="712"/>
      <c r="AF44" s="712"/>
      <c r="AG44" s="712"/>
      <c r="AH44" s="712"/>
      <c r="AI44" s="712"/>
      <c r="AJ44" s="712"/>
      <c r="AK44" s="712"/>
      <c r="AL44" s="712"/>
      <c r="AM44" s="712"/>
      <c r="AN44" s="712"/>
      <c r="AO44" s="712"/>
      <c r="AP44" s="712"/>
      <c r="AQ44" s="712"/>
      <c r="AR44" s="712"/>
      <c r="AS44" s="712"/>
      <c r="AT44" s="712"/>
      <c r="AU44" s="712"/>
      <c r="AV44" s="712"/>
      <c r="AW44" s="712"/>
      <c r="AX44" s="712"/>
      <c r="AY44" s="712"/>
      <c r="AZ44" s="323"/>
      <c r="BA44" s="821"/>
      <c r="BB44" s="497" t="s">
        <v>48</v>
      </c>
      <c r="BC44" s="41" t="s">
        <v>35</v>
      </c>
      <c r="BD44" s="37" t="s">
        <v>35</v>
      </c>
      <c r="BE44" s="37" t="s">
        <v>35</v>
      </c>
      <c r="BF44" s="37" t="s">
        <v>35</v>
      </c>
      <c r="BG44" s="32" t="s">
        <v>35</v>
      </c>
      <c r="BH44" s="41" t="s">
        <v>35</v>
      </c>
      <c r="BI44" s="37" t="s">
        <v>35</v>
      </c>
      <c r="BJ44" s="37" t="s">
        <v>35</v>
      </c>
      <c r="BK44" s="37" t="s">
        <v>35</v>
      </c>
      <c r="BL44" s="32" t="s">
        <v>35</v>
      </c>
      <c r="BM44" s="41" t="s">
        <v>35</v>
      </c>
      <c r="BN44" s="37" t="s">
        <v>35</v>
      </c>
      <c r="BO44" s="37" t="s">
        <v>35</v>
      </c>
      <c r="BP44" s="37" t="s">
        <v>35</v>
      </c>
      <c r="BQ44" s="32" t="s">
        <v>35</v>
      </c>
      <c r="BR44" s="41" t="s">
        <v>35</v>
      </c>
      <c r="BS44" s="37" t="s">
        <v>35</v>
      </c>
      <c r="BT44" s="37" t="s">
        <v>35</v>
      </c>
      <c r="BU44" s="37" t="s">
        <v>35</v>
      </c>
      <c r="BV44" s="37" t="s">
        <v>35</v>
      </c>
      <c r="BW44" s="37" t="s">
        <v>35</v>
      </c>
      <c r="BX44" s="37" t="s">
        <v>35</v>
      </c>
      <c r="BY44" s="26" t="s">
        <v>35</v>
      </c>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row>
    <row r="45" s="440" customFormat="true" ht="15" customHeight="true" x14ac:dyDescent="0.2">
      <c r="A45" s="830" t="s">
        <v>52</v>
      </c>
      <c r="B45" s="350" t="s">
        <v>49</v>
      </c>
      <c r="C45" s="57" t="s">
        <v>35</v>
      </c>
      <c r="D45" s="54" t="s">
        <v>35</v>
      </c>
      <c r="E45" s="54" t="s">
        <v>35</v>
      </c>
      <c r="F45" s="54" t="s">
        <v>35</v>
      </c>
      <c r="G45" s="51" t="s">
        <v>35</v>
      </c>
      <c r="H45" s="48" t="s">
        <v>35</v>
      </c>
      <c r="I45" s="54" t="s">
        <v>35</v>
      </c>
      <c r="J45" s="54" t="s">
        <v>35</v>
      </c>
      <c r="K45" s="54" t="s">
        <v>35</v>
      </c>
      <c r="L45" s="45" t="s">
        <v>35</v>
      </c>
      <c r="M45" s="57" t="s">
        <v>35</v>
      </c>
      <c r="N45" s="54" t="s">
        <v>35</v>
      </c>
      <c r="O45" s="54" t="s">
        <v>35</v>
      </c>
      <c r="P45" s="54" t="s">
        <v>35</v>
      </c>
      <c r="Q45" s="51" t="s">
        <v>35</v>
      </c>
      <c r="R45" s="48" t="s">
        <v>35</v>
      </c>
      <c r="S45" s="54" t="s">
        <v>35</v>
      </c>
      <c r="T45" s="54" t="s">
        <v>35</v>
      </c>
      <c r="U45" s="54" t="s">
        <v>35</v>
      </c>
      <c r="V45" s="54" t="s">
        <v>35</v>
      </c>
      <c r="W45" s="54" t="s">
        <v>35</v>
      </c>
      <c r="X45" s="54" t="s">
        <v>35</v>
      </c>
      <c r="Y45" s="45" t="s">
        <v>35</v>
      </c>
      <c r="Z45" s="712"/>
      <c r="AA45" s="712"/>
      <c r="AB45" s="712"/>
      <c r="AC45" s="712"/>
      <c r="AD45" s="712"/>
      <c r="AE45" s="712"/>
      <c r="AF45" s="712"/>
      <c r="AG45" s="712"/>
      <c r="AH45" s="712"/>
      <c r="AI45" s="712"/>
      <c r="AJ45" s="712"/>
      <c r="AK45" s="712"/>
      <c r="AL45" s="712"/>
      <c r="AM45" s="712"/>
      <c r="AN45" s="712"/>
      <c r="AO45" s="712"/>
      <c r="AP45" s="712"/>
      <c r="AQ45" s="712"/>
      <c r="AR45" s="712"/>
      <c r="AS45" s="712"/>
      <c r="AT45" s="712"/>
      <c r="AU45" s="712"/>
      <c r="AV45" s="712"/>
      <c r="AW45" s="712"/>
      <c r="AX45" s="712"/>
      <c r="AY45" s="712"/>
      <c r="AZ45" s="323"/>
      <c r="BA45" s="821" t="s">
        <v>52</v>
      </c>
      <c r="BB45" s="497" t="s">
        <v>49</v>
      </c>
      <c r="BC45" s="41" t="s">
        <v>35</v>
      </c>
      <c r="BD45" s="37" t="s">
        <v>35</v>
      </c>
      <c r="BE45" s="37" t="s">
        <v>35</v>
      </c>
      <c r="BF45" s="37" t="s">
        <v>35</v>
      </c>
      <c r="BG45" s="32" t="s">
        <v>35</v>
      </c>
      <c r="BH45" s="41" t="s">
        <v>35</v>
      </c>
      <c r="BI45" s="37" t="s">
        <v>35</v>
      </c>
      <c r="BJ45" s="37" t="s">
        <v>35</v>
      </c>
      <c r="BK45" s="37" t="s">
        <v>35</v>
      </c>
      <c r="BL45" s="32" t="s">
        <v>35</v>
      </c>
      <c r="BM45" s="41" t="s">
        <v>35</v>
      </c>
      <c r="BN45" s="37" t="s">
        <v>35</v>
      </c>
      <c r="BO45" s="37" t="s">
        <v>35</v>
      </c>
      <c r="BP45" s="37" t="s">
        <v>35</v>
      </c>
      <c r="BQ45" s="32" t="s">
        <v>35</v>
      </c>
      <c r="BR45" s="41" t="s">
        <v>35</v>
      </c>
      <c r="BS45" s="37" t="s">
        <v>35</v>
      </c>
      <c r="BT45" s="37" t="s">
        <v>35</v>
      </c>
      <c r="BU45" s="37" t="s">
        <v>35</v>
      </c>
      <c r="BV45" s="37" t="s">
        <v>35</v>
      </c>
      <c r="BW45" s="37" t="s">
        <v>35</v>
      </c>
      <c r="BX45" s="37" t="s">
        <v>35</v>
      </c>
      <c r="BY45" s="26" t="s">
        <v>35</v>
      </c>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row>
    <row r="46" s="440" customFormat="true" ht="15" customHeight="true" x14ac:dyDescent="0.2">
      <c r="A46" s="830"/>
      <c r="B46" s="350" t="s">
        <v>48</v>
      </c>
      <c r="C46" s="57" t="s">
        <v>35</v>
      </c>
      <c r="D46" s="54" t="s">
        <v>35</v>
      </c>
      <c r="E46" s="54" t="s">
        <v>35</v>
      </c>
      <c r="F46" s="54" t="s">
        <v>35</v>
      </c>
      <c r="G46" s="51" t="s">
        <v>35</v>
      </c>
      <c r="H46" s="48" t="s">
        <v>35</v>
      </c>
      <c r="I46" s="54" t="s">
        <v>35</v>
      </c>
      <c r="J46" s="54" t="s">
        <v>35</v>
      </c>
      <c r="K46" s="54" t="s">
        <v>35</v>
      </c>
      <c r="L46" s="45" t="s">
        <v>35</v>
      </c>
      <c r="M46" s="57" t="s">
        <v>35</v>
      </c>
      <c r="N46" s="54" t="s">
        <v>35</v>
      </c>
      <c r="O46" s="54" t="s">
        <v>35</v>
      </c>
      <c r="P46" s="54" t="s">
        <v>35</v>
      </c>
      <c r="Q46" s="51" t="s">
        <v>35</v>
      </c>
      <c r="R46" s="48" t="s">
        <v>35</v>
      </c>
      <c r="S46" s="54" t="s">
        <v>35</v>
      </c>
      <c r="T46" s="54" t="s">
        <v>35</v>
      </c>
      <c r="U46" s="54" t="s">
        <v>35</v>
      </c>
      <c r="V46" s="54" t="s">
        <v>35</v>
      </c>
      <c r="W46" s="54" t="s">
        <v>35</v>
      </c>
      <c r="X46" s="54" t="s">
        <v>35</v>
      </c>
      <c r="Y46" s="45" t="s">
        <v>35</v>
      </c>
      <c r="Z46" s="712"/>
      <c r="AA46" s="712"/>
      <c r="AB46" s="712"/>
      <c r="AC46" s="712"/>
      <c r="AD46" s="712"/>
      <c r="AE46" s="712"/>
      <c r="AF46" s="712"/>
      <c r="AG46" s="712"/>
      <c r="AH46" s="712"/>
      <c r="AI46" s="712"/>
      <c r="AJ46" s="712"/>
      <c r="AK46" s="712"/>
      <c r="AL46" s="712"/>
      <c r="AM46" s="712"/>
      <c r="AN46" s="712"/>
      <c r="AO46" s="712"/>
      <c r="AP46" s="712"/>
      <c r="AQ46" s="712"/>
      <c r="AR46" s="712"/>
      <c r="AS46" s="712"/>
      <c r="AT46" s="712"/>
      <c r="AU46" s="712"/>
      <c r="AV46" s="712"/>
      <c r="AW46" s="712"/>
      <c r="AX46" s="712"/>
      <c r="AY46" s="712"/>
      <c r="AZ46" s="323"/>
      <c r="BA46" s="821"/>
      <c r="BB46" s="497" t="s">
        <v>48</v>
      </c>
      <c r="BC46" s="41" t="s">
        <v>35</v>
      </c>
      <c r="BD46" s="37" t="s">
        <v>35</v>
      </c>
      <c r="BE46" s="37" t="s">
        <v>35</v>
      </c>
      <c r="BF46" s="37" t="s">
        <v>35</v>
      </c>
      <c r="BG46" s="32" t="s">
        <v>35</v>
      </c>
      <c r="BH46" s="41" t="s">
        <v>35</v>
      </c>
      <c r="BI46" s="37" t="s">
        <v>35</v>
      </c>
      <c r="BJ46" s="37" t="s">
        <v>35</v>
      </c>
      <c r="BK46" s="37" t="s">
        <v>35</v>
      </c>
      <c r="BL46" s="32" t="s">
        <v>35</v>
      </c>
      <c r="BM46" s="41" t="s">
        <v>35</v>
      </c>
      <c r="BN46" s="37" t="s">
        <v>35</v>
      </c>
      <c r="BO46" s="37" t="s">
        <v>35</v>
      </c>
      <c r="BP46" s="37" t="s">
        <v>35</v>
      </c>
      <c r="BQ46" s="32" t="s">
        <v>35</v>
      </c>
      <c r="BR46" s="41" t="s">
        <v>35</v>
      </c>
      <c r="BS46" s="37" t="s">
        <v>35</v>
      </c>
      <c r="BT46" s="37" t="s">
        <v>35</v>
      </c>
      <c r="BU46" s="37" t="s">
        <v>35</v>
      </c>
      <c r="BV46" s="37" t="s">
        <v>35</v>
      </c>
      <c r="BW46" s="37" t="s">
        <v>35</v>
      </c>
      <c r="BX46" s="37" t="s">
        <v>35</v>
      </c>
      <c r="BY46" s="26" t="s">
        <v>35</v>
      </c>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row>
    <row r="47" s="294" customFormat="true" ht="15" customHeight="true" x14ac:dyDescent="0.2">
      <c r="A47" s="830" t="s">
        <v>101</v>
      </c>
      <c r="B47" s="350" t="s">
        <v>100</v>
      </c>
      <c r="C47" s="57" t="s">
        <v>35</v>
      </c>
      <c r="D47" s="54" t="s">
        <v>35</v>
      </c>
      <c r="E47" s="54" t="s">
        <v>35</v>
      </c>
      <c r="F47" s="54" t="s">
        <v>35</v>
      </c>
      <c r="G47" s="51" t="s">
        <v>35</v>
      </c>
      <c r="H47" s="48" t="s">
        <v>35</v>
      </c>
      <c r="I47" s="54" t="s">
        <v>35</v>
      </c>
      <c r="J47" s="54" t="s">
        <v>35</v>
      </c>
      <c r="K47" s="54" t="s">
        <v>35</v>
      </c>
      <c r="L47" s="45" t="s">
        <v>35</v>
      </c>
      <c r="M47" s="57" t="s">
        <v>35</v>
      </c>
      <c r="N47" s="54" t="s">
        <v>35</v>
      </c>
      <c r="O47" s="54" t="s">
        <v>35</v>
      </c>
      <c r="P47" s="54" t="s">
        <v>35</v>
      </c>
      <c r="Q47" s="51" t="s">
        <v>35</v>
      </c>
      <c r="R47" s="48" t="s">
        <v>35</v>
      </c>
      <c r="S47" s="54" t="s">
        <v>35</v>
      </c>
      <c r="T47" s="54" t="s">
        <v>35</v>
      </c>
      <c r="U47" s="54" t="s">
        <v>35</v>
      </c>
      <c r="V47" s="54" t="s">
        <v>35</v>
      </c>
      <c r="W47" s="54" t="s">
        <v>35</v>
      </c>
      <c r="X47" s="54" t="s">
        <v>35</v>
      </c>
      <c r="Y47" s="45" t="s">
        <v>35</v>
      </c>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322"/>
      <c r="BA47" s="821" t="s">
        <v>101</v>
      </c>
      <c r="BB47" s="497" t="s">
        <v>100</v>
      </c>
      <c r="BC47" s="41" t="s">
        <v>35</v>
      </c>
      <c r="BD47" s="37" t="s">
        <v>35</v>
      </c>
      <c r="BE47" s="37" t="s">
        <v>35</v>
      </c>
      <c r="BF47" s="37" t="s">
        <v>35</v>
      </c>
      <c r="BG47" s="32" t="s">
        <v>35</v>
      </c>
      <c r="BH47" s="41" t="s">
        <v>35</v>
      </c>
      <c r="BI47" s="37" t="s">
        <v>35</v>
      </c>
      <c r="BJ47" s="37" t="s">
        <v>35</v>
      </c>
      <c r="BK47" s="37" t="s">
        <v>35</v>
      </c>
      <c r="BL47" s="32" t="s">
        <v>35</v>
      </c>
      <c r="BM47" s="41" t="s">
        <v>35</v>
      </c>
      <c r="BN47" s="37" t="s">
        <v>35</v>
      </c>
      <c r="BO47" s="37" t="s">
        <v>35</v>
      </c>
      <c r="BP47" s="37" t="s">
        <v>35</v>
      </c>
      <c r="BQ47" s="32" t="s">
        <v>35</v>
      </c>
      <c r="BR47" s="41" t="s">
        <v>35</v>
      </c>
      <c r="BS47" s="37" t="s">
        <v>35</v>
      </c>
      <c r="BT47" s="37" t="s">
        <v>35</v>
      </c>
      <c r="BU47" s="37" t="s">
        <v>35</v>
      </c>
      <c r="BV47" s="37" t="s">
        <v>35</v>
      </c>
      <c r="BW47" s="37" t="s">
        <v>35</v>
      </c>
      <c r="BX47" s="37" t="s">
        <v>35</v>
      </c>
      <c r="BY47" s="26" t="s">
        <v>35</v>
      </c>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row>
    <row r="48" s="294" customFormat="true" ht="15" customHeight="true" x14ac:dyDescent="0.2">
      <c r="A48" s="830"/>
      <c r="B48" s="350" t="s">
        <v>99</v>
      </c>
      <c r="C48" s="57" t="s">
        <v>35</v>
      </c>
      <c r="D48" s="54" t="s">
        <v>35</v>
      </c>
      <c r="E48" s="54" t="s">
        <v>35</v>
      </c>
      <c r="F48" s="54" t="s">
        <v>35</v>
      </c>
      <c r="G48" s="51" t="s">
        <v>35</v>
      </c>
      <c r="H48" s="48" t="s">
        <v>35</v>
      </c>
      <c r="I48" s="54" t="s">
        <v>35</v>
      </c>
      <c r="J48" s="54" t="s">
        <v>35</v>
      </c>
      <c r="K48" s="54" t="s">
        <v>35</v>
      </c>
      <c r="L48" s="45" t="s">
        <v>35</v>
      </c>
      <c r="M48" s="57" t="s">
        <v>35</v>
      </c>
      <c r="N48" s="54" t="s">
        <v>35</v>
      </c>
      <c r="O48" s="54" t="s">
        <v>35</v>
      </c>
      <c r="P48" s="54" t="s">
        <v>35</v>
      </c>
      <c r="Q48" s="51" t="s">
        <v>35</v>
      </c>
      <c r="R48" s="48" t="s">
        <v>35</v>
      </c>
      <c r="S48" s="54" t="s">
        <v>35</v>
      </c>
      <c r="T48" s="54" t="s">
        <v>35</v>
      </c>
      <c r="U48" s="54" t="s">
        <v>35</v>
      </c>
      <c r="V48" s="54" t="s">
        <v>35</v>
      </c>
      <c r="W48" s="54" t="s">
        <v>35</v>
      </c>
      <c r="X48" s="54" t="s">
        <v>35</v>
      </c>
      <c r="Y48" s="45" t="s">
        <v>35</v>
      </c>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322"/>
      <c r="BA48" s="821"/>
      <c r="BB48" s="497" t="s">
        <v>99</v>
      </c>
      <c r="BC48" s="41" t="s">
        <v>35</v>
      </c>
      <c r="BD48" s="37" t="s">
        <v>35</v>
      </c>
      <c r="BE48" s="37" t="s">
        <v>35</v>
      </c>
      <c r="BF48" s="37" t="s">
        <v>35</v>
      </c>
      <c r="BG48" s="32" t="s">
        <v>35</v>
      </c>
      <c r="BH48" s="41" t="s">
        <v>35</v>
      </c>
      <c r="BI48" s="37" t="s">
        <v>35</v>
      </c>
      <c r="BJ48" s="37" t="s">
        <v>35</v>
      </c>
      <c r="BK48" s="37" t="s">
        <v>35</v>
      </c>
      <c r="BL48" s="32" t="s">
        <v>35</v>
      </c>
      <c r="BM48" s="41" t="s">
        <v>35</v>
      </c>
      <c r="BN48" s="37" t="s">
        <v>35</v>
      </c>
      <c r="BO48" s="37" t="s">
        <v>35</v>
      </c>
      <c r="BP48" s="37" t="s">
        <v>35</v>
      </c>
      <c r="BQ48" s="32" t="s">
        <v>35</v>
      </c>
      <c r="BR48" s="41" t="s">
        <v>35</v>
      </c>
      <c r="BS48" s="37" t="s">
        <v>35</v>
      </c>
      <c r="BT48" s="37" t="s">
        <v>35</v>
      </c>
      <c r="BU48" s="37" t="s">
        <v>35</v>
      </c>
      <c r="BV48" s="37" t="s">
        <v>35</v>
      </c>
      <c r="BW48" s="37" t="s">
        <v>35</v>
      </c>
      <c r="BX48" s="37" t="s">
        <v>35</v>
      </c>
      <c r="BY48" s="26" t="s">
        <v>35</v>
      </c>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row>
    <row r="49" s="294" customFormat="true" ht="15" customHeight="true" x14ac:dyDescent="0.2">
      <c r="A49" s="830"/>
      <c r="B49" s="350" t="s">
        <v>68</v>
      </c>
      <c r="C49" s="57" t="s">
        <v>35</v>
      </c>
      <c r="D49" s="54" t="s">
        <v>35</v>
      </c>
      <c r="E49" s="54" t="s">
        <v>35</v>
      </c>
      <c r="F49" s="54" t="s">
        <v>35</v>
      </c>
      <c r="G49" s="51" t="s">
        <v>35</v>
      </c>
      <c r="H49" s="48" t="s">
        <v>35</v>
      </c>
      <c r="I49" s="54" t="s">
        <v>35</v>
      </c>
      <c r="J49" s="54" t="s">
        <v>35</v>
      </c>
      <c r="K49" s="54" t="s">
        <v>35</v>
      </c>
      <c r="L49" s="45" t="s">
        <v>35</v>
      </c>
      <c r="M49" s="57" t="s">
        <v>35</v>
      </c>
      <c r="N49" s="54" t="s">
        <v>35</v>
      </c>
      <c r="O49" s="54" t="s">
        <v>35</v>
      </c>
      <c r="P49" s="54" t="s">
        <v>35</v>
      </c>
      <c r="Q49" s="51" t="s">
        <v>35</v>
      </c>
      <c r="R49" s="48" t="s">
        <v>35</v>
      </c>
      <c r="S49" s="54" t="s">
        <v>35</v>
      </c>
      <c r="T49" s="54" t="s">
        <v>35</v>
      </c>
      <c r="U49" s="54" t="s">
        <v>35</v>
      </c>
      <c r="V49" s="54" t="s">
        <v>35</v>
      </c>
      <c r="W49" s="54" t="s">
        <v>35</v>
      </c>
      <c r="X49" s="54" t="s">
        <v>35</v>
      </c>
      <c r="Y49" s="45" t="s">
        <v>35</v>
      </c>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322"/>
      <c r="BA49" s="821"/>
      <c r="BB49" s="497" t="s">
        <v>68</v>
      </c>
      <c r="BC49" s="41" t="s">
        <v>35</v>
      </c>
      <c r="BD49" s="37" t="s">
        <v>35</v>
      </c>
      <c r="BE49" s="37" t="s">
        <v>35</v>
      </c>
      <c r="BF49" s="37" t="s">
        <v>35</v>
      </c>
      <c r="BG49" s="32" t="s">
        <v>35</v>
      </c>
      <c r="BH49" s="41" t="s">
        <v>35</v>
      </c>
      <c r="BI49" s="37" t="s">
        <v>35</v>
      </c>
      <c r="BJ49" s="37" t="s">
        <v>35</v>
      </c>
      <c r="BK49" s="37" t="s">
        <v>35</v>
      </c>
      <c r="BL49" s="32" t="s">
        <v>35</v>
      </c>
      <c r="BM49" s="41" t="s">
        <v>35</v>
      </c>
      <c r="BN49" s="37" t="s">
        <v>35</v>
      </c>
      <c r="BO49" s="37" t="s">
        <v>35</v>
      </c>
      <c r="BP49" s="37" t="s">
        <v>35</v>
      </c>
      <c r="BQ49" s="32" t="s">
        <v>35</v>
      </c>
      <c r="BR49" s="41" t="s">
        <v>35</v>
      </c>
      <c r="BS49" s="37" t="s">
        <v>35</v>
      </c>
      <c r="BT49" s="37" t="s">
        <v>35</v>
      </c>
      <c r="BU49" s="37" t="s">
        <v>35</v>
      </c>
      <c r="BV49" s="37" t="s">
        <v>35</v>
      </c>
      <c r="BW49" s="37" t="s">
        <v>35</v>
      </c>
      <c r="BX49" s="37" t="s">
        <v>35</v>
      </c>
      <c r="BY49" s="26" t="s">
        <v>35</v>
      </c>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row>
    <row r="50" s="294" customFormat="true" ht="15" customHeight="true" x14ac:dyDescent="0.2">
      <c r="A50" s="830" t="s">
        <v>102</v>
      </c>
      <c r="B50" s="350" t="s">
        <v>100</v>
      </c>
      <c r="C50" s="57" t="s">
        <v>35</v>
      </c>
      <c r="D50" s="54" t="s">
        <v>35</v>
      </c>
      <c r="E50" s="54" t="s">
        <v>35</v>
      </c>
      <c r="F50" s="54" t="s">
        <v>35</v>
      </c>
      <c r="G50" s="51" t="s">
        <v>35</v>
      </c>
      <c r="H50" s="48" t="s">
        <v>35</v>
      </c>
      <c r="I50" s="54" t="s">
        <v>35</v>
      </c>
      <c r="J50" s="54" t="s">
        <v>35</v>
      </c>
      <c r="K50" s="54" t="s">
        <v>35</v>
      </c>
      <c r="L50" s="45" t="s">
        <v>35</v>
      </c>
      <c r="M50" s="57" t="s">
        <v>35</v>
      </c>
      <c r="N50" s="54" t="s">
        <v>35</v>
      </c>
      <c r="O50" s="54" t="s">
        <v>35</v>
      </c>
      <c r="P50" s="54" t="s">
        <v>35</v>
      </c>
      <c r="Q50" s="51" t="s">
        <v>35</v>
      </c>
      <c r="R50" s="48" t="s">
        <v>35</v>
      </c>
      <c r="S50" s="54" t="s">
        <v>35</v>
      </c>
      <c r="T50" s="54" t="s">
        <v>35</v>
      </c>
      <c r="U50" s="54" t="s">
        <v>35</v>
      </c>
      <c r="V50" s="54" t="s">
        <v>35</v>
      </c>
      <c r="W50" s="54" t="s">
        <v>35</v>
      </c>
      <c r="X50" s="54" t="s">
        <v>35</v>
      </c>
      <c r="Y50" s="45" t="s">
        <v>35</v>
      </c>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322"/>
      <c r="BA50" s="821" t="s">
        <v>102</v>
      </c>
      <c r="BB50" s="497" t="s">
        <v>100</v>
      </c>
      <c r="BC50" s="41" t="s">
        <v>35</v>
      </c>
      <c r="BD50" s="37" t="s">
        <v>35</v>
      </c>
      <c r="BE50" s="37" t="s">
        <v>35</v>
      </c>
      <c r="BF50" s="37" t="s">
        <v>35</v>
      </c>
      <c r="BG50" s="32" t="s">
        <v>35</v>
      </c>
      <c r="BH50" s="41" t="s">
        <v>35</v>
      </c>
      <c r="BI50" s="37" t="s">
        <v>35</v>
      </c>
      <c r="BJ50" s="37" t="s">
        <v>35</v>
      </c>
      <c r="BK50" s="37" t="s">
        <v>35</v>
      </c>
      <c r="BL50" s="32" t="s">
        <v>35</v>
      </c>
      <c r="BM50" s="41" t="s">
        <v>35</v>
      </c>
      <c r="BN50" s="37" t="s">
        <v>35</v>
      </c>
      <c r="BO50" s="37" t="s">
        <v>35</v>
      </c>
      <c r="BP50" s="37" t="s">
        <v>35</v>
      </c>
      <c r="BQ50" s="32" t="s">
        <v>35</v>
      </c>
      <c r="BR50" s="41" t="s">
        <v>35</v>
      </c>
      <c r="BS50" s="37" t="s">
        <v>35</v>
      </c>
      <c r="BT50" s="37" t="s">
        <v>35</v>
      </c>
      <c r="BU50" s="37" t="s">
        <v>35</v>
      </c>
      <c r="BV50" s="37" t="s">
        <v>35</v>
      </c>
      <c r="BW50" s="37" t="s">
        <v>35</v>
      </c>
      <c r="BX50" s="37" t="s">
        <v>35</v>
      </c>
      <c r="BY50" s="26" t="s">
        <v>35</v>
      </c>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row>
    <row r="51" s="294" customFormat="true" ht="15" customHeight="true" x14ac:dyDescent="0.2">
      <c r="A51" s="830"/>
      <c r="B51" s="350" t="s">
        <v>99</v>
      </c>
      <c r="C51" s="57" t="s">
        <v>35</v>
      </c>
      <c r="D51" s="54" t="s">
        <v>35</v>
      </c>
      <c r="E51" s="54" t="s">
        <v>35</v>
      </c>
      <c r="F51" s="54" t="s">
        <v>35</v>
      </c>
      <c r="G51" s="51" t="s">
        <v>35</v>
      </c>
      <c r="H51" s="48" t="s">
        <v>35</v>
      </c>
      <c r="I51" s="54" t="s">
        <v>35</v>
      </c>
      <c r="J51" s="54" t="s">
        <v>35</v>
      </c>
      <c r="K51" s="54" t="s">
        <v>35</v>
      </c>
      <c r="L51" s="45" t="s">
        <v>35</v>
      </c>
      <c r="M51" s="57" t="s">
        <v>35</v>
      </c>
      <c r="N51" s="54" t="s">
        <v>35</v>
      </c>
      <c r="O51" s="54" t="s">
        <v>35</v>
      </c>
      <c r="P51" s="54" t="s">
        <v>35</v>
      </c>
      <c r="Q51" s="51" t="s">
        <v>35</v>
      </c>
      <c r="R51" s="48" t="s">
        <v>35</v>
      </c>
      <c r="S51" s="54" t="s">
        <v>35</v>
      </c>
      <c r="T51" s="54" t="s">
        <v>35</v>
      </c>
      <c r="U51" s="54" t="s">
        <v>35</v>
      </c>
      <c r="V51" s="54" t="s">
        <v>35</v>
      </c>
      <c r="W51" s="54" t="s">
        <v>35</v>
      </c>
      <c r="X51" s="54" t="s">
        <v>35</v>
      </c>
      <c r="Y51" s="45" t="s">
        <v>35</v>
      </c>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322"/>
      <c r="BA51" s="821"/>
      <c r="BB51" s="497" t="s">
        <v>99</v>
      </c>
      <c r="BC51" s="41" t="s">
        <v>35</v>
      </c>
      <c r="BD51" s="37" t="s">
        <v>35</v>
      </c>
      <c r="BE51" s="37" t="s">
        <v>35</v>
      </c>
      <c r="BF51" s="37" t="s">
        <v>35</v>
      </c>
      <c r="BG51" s="32" t="s">
        <v>35</v>
      </c>
      <c r="BH51" s="41" t="s">
        <v>35</v>
      </c>
      <c r="BI51" s="37" t="s">
        <v>35</v>
      </c>
      <c r="BJ51" s="37" t="s">
        <v>35</v>
      </c>
      <c r="BK51" s="37" t="s">
        <v>35</v>
      </c>
      <c r="BL51" s="32" t="s">
        <v>35</v>
      </c>
      <c r="BM51" s="41" t="s">
        <v>35</v>
      </c>
      <c r="BN51" s="37" t="s">
        <v>35</v>
      </c>
      <c r="BO51" s="37" t="s">
        <v>35</v>
      </c>
      <c r="BP51" s="37" t="s">
        <v>35</v>
      </c>
      <c r="BQ51" s="32" t="s">
        <v>35</v>
      </c>
      <c r="BR51" s="41" t="s">
        <v>35</v>
      </c>
      <c r="BS51" s="37" t="s">
        <v>35</v>
      </c>
      <c r="BT51" s="37" t="s">
        <v>35</v>
      </c>
      <c r="BU51" s="37" t="s">
        <v>35</v>
      </c>
      <c r="BV51" s="37" t="s">
        <v>35</v>
      </c>
      <c r="BW51" s="37" t="s">
        <v>35</v>
      </c>
      <c r="BX51" s="37" t="s">
        <v>35</v>
      </c>
      <c r="BY51" s="26" t="s">
        <v>35</v>
      </c>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row>
    <row r="52" s="294" customFormat="true" ht="15" customHeight="true" x14ac:dyDescent="0.2">
      <c r="A52" s="830"/>
      <c r="B52" s="350" t="s">
        <v>68</v>
      </c>
      <c r="C52" s="57" t="s">
        <v>35</v>
      </c>
      <c r="D52" s="54" t="s">
        <v>35</v>
      </c>
      <c r="E52" s="54" t="s">
        <v>35</v>
      </c>
      <c r="F52" s="54" t="s">
        <v>35</v>
      </c>
      <c r="G52" s="51" t="s">
        <v>35</v>
      </c>
      <c r="H52" s="48" t="s">
        <v>35</v>
      </c>
      <c r="I52" s="54" t="s">
        <v>35</v>
      </c>
      <c r="J52" s="54" t="s">
        <v>35</v>
      </c>
      <c r="K52" s="54" t="s">
        <v>35</v>
      </c>
      <c r="L52" s="45" t="s">
        <v>35</v>
      </c>
      <c r="M52" s="57" t="s">
        <v>35</v>
      </c>
      <c r="N52" s="54" t="s">
        <v>35</v>
      </c>
      <c r="O52" s="54" t="s">
        <v>35</v>
      </c>
      <c r="P52" s="54" t="s">
        <v>35</v>
      </c>
      <c r="Q52" s="51" t="s">
        <v>35</v>
      </c>
      <c r="R52" s="48" t="s">
        <v>35</v>
      </c>
      <c r="S52" s="54" t="s">
        <v>35</v>
      </c>
      <c r="T52" s="54" t="s">
        <v>35</v>
      </c>
      <c r="U52" s="54" t="s">
        <v>35</v>
      </c>
      <c r="V52" s="54" t="s">
        <v>35</v>
      </c>
      <c r="W52" s="54" t="s">
        <v>35</v>
      </c>
      <c r="X52" s="54" t="s">
        <v>35</v>
      </c>
      <c r="Y52" s="45" t="s">
        <v>35</v>
      </c>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322"/>
      <c r="BA52" s="821"/>
      <c r="BB52" s="497" t="s">
        <v>68</v>
      </c>
      <c r="BC52" s="41" t="s">
        <v>35</v>
      </c>
      <c r="BD52" s="37" t="s">
        <v>35</v>
      </c>
      <c r="BE52" s="37" t="s">
        <v>35</v>
      </c>
      <c r="BF52" s="37" t="s">
        <v>35</v>
      </c>
      <c r="BG52" s="32" t="s">
        <v>35</v>
      </c>
      <c r="BH52" s="41" t="s">
        <v>35</v>
      </c>
      <c r="BI52" s="37" t="s">
        <v>35</v>
      </c>
      <c r="BJ52" s="37" t="s">
        <v>35</v>
      </c>
      <c r="BK52" s="37" t="s">
        <v>35</v>
      </c>
      <c r="BL52" s="32" t="s">
        <v>35</v>
      </c>
      <c r="BM52" s="41" t="s">
        <v>35</v>
      </c>
      <c r="BN52" s="37" t="s">
        <v>35</v>
      </c>
      <c r="BO52" s="37" t="s">
        <v>35</v>
      </c>
      <c r="BP52" s="37" t="s">
        <v>35</v>
      </c>
      <c r="BQ52" s="32" t="s">
        <v>35</v>
      </c>
      <c r="BR52" s="41" t="s">
        <v>35</v>
      </c>
      <c r="BS52" s="37" t="s">
        <v>35</v>
      </c>
      <c r="BT52" s="37" t="s">
        <v>35</v>
      </c>
      <c r="BU52" s="37" t="s">
        <v>35</v>
      </c>
      <c r="BV52" s="37" t="s">
        <v>35</v>
      </c>
      <c r="BW52" s="37" t="s">
        <v>35</v>
      </c>
      <c r="BX52" s="37" t="s">
        <v>35</v>
      </c>
      <c r="BY52" s="26" t="s">
        <v>35</v>
      </c>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row>
    <row r="53" s="294" customFormat="true" ht="15" customHeight="true" x14ac:dyDescent="0.2">
      <c r="A53" s="830" t="s">
        <v>105</v>
      </c>
      <c r="B53" s="350" t="s">
        <v>100</v>
      </c>
      <c r="C53" s="57" t="s">
        <v>35</v>
      </c>
      <c r="D53" s="54" t="s">
        <v>35</v>
      </c>
      <c r="E53" s="54" t="s">
        <v>35</v>
      </c>
      <c r="F53" s="54" t="s">
        <v>35</v>
      </c>
      <c r="G53" s="51" t="s">
        <v>35</v>
      </c>
      <c r="H53" s="48" t="s">
        <v>35</v>
      </c>
      <c r="I53" s="54" t="s">
        <v>35</v>
      </c>
      <c r="J53" s="54" t="s">
        <v>35</v>
      </c>
      <c r="K53" s="54" t="s">
        <v>35</v>
      </c>
      <c r="L53" s="45" t="s">
        <v>35</v>
      </c>
      <c r="M53" s="57" t="s">
        <v>35</v>
      </c>
      <c r="N53" s="54" t="s">
        <v>35</v>
      </c>
      <c r="O53" s="54" t="s">
        <v>35</v>
      </c>
      <c r="P53" s="54" t="s">
        <v>35</v>
      </c>
      <c r="Q53" s="51" t="s">
        <v>35</v>
      </c>
      <c r="R53" s="48" t="s">
        <v>35</v>
      </c>
      <c r="S53" s="54" t="s">
        <v>35</v>
      </c>
      <c r="T53" s="54" t="s">
        <v>35</v>
      </c>
      <c r="U53" s="54" t="s">
        <v>35</v>
      </c>
      <c r="V53" s="54" t="s">
        <v>35</v>
      </c>
      <c r="W53" s="54" t="s">
        <v>35</v>
      </c>
      <c r="X53" s="54" t="s">
        <v>35</v>
      </c>
      <c r="Y53" s="45" t="s">
        <v>35</v>
      </c>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322"/>
      <c r="BA53" s="821" t="s">
        <v>105</v>
      </c>
      <c r="BB53" s="497" t="s">
        <v>100</v>
      </c>
      <c r="BC53" s="41" t="s">
        <v>35</v>
      </c>
      <c r="BD53" s="37" t="s">
        <v>35</v>
      </c>
      <c r="BE53" s="37" t="s">
        <v>35</v>
      </c>
      <c r="BF53" s="37" t="s">
        <v>35</v>
      </c>
      <c r="BG53" s="32" t="s">
        <v>35</v>
      </c>
      <c r="BH53" s="41" t="s">
        <v>35</v>
      </c>
      <c r="BI53" s="37" t="s">
        <v>35</v>
      </c>
      <c r="BJ53" s="37" t="s">
        <v>35</v>
      </c>
      <c r="BK53" s="37" t="s">
        <v>35</v>
      </c>
      <c r="BL53" s="32" t="s">
        <v>35</v>
      </c>
      <c r="BM53" s="41" t="s">
        <v>35</v>
      </c>
      <c r="BN53" s="37" t="s">
        <v>35</v>
      </c>
      <c r="BO53" s="37" t="s">
        <v>35</v>
      </c>
      <c r="BP53" s="37" t="s">
        <v>35</v>
      </c>
      <c r="BQ53" s="32" t="s">
        <v>35</v>
      </c>
      <c r="BR53" s="41" t="s">
        <v>35</v>
      </c>
      <c r="BS53" s="37" t="s">
        <v>35</v>
      </c>
      <c r="BT53" s="37" t="s">
        <v>35</v>
      </c>
      <c r="BU53" s="37" t="s">
        <v>35</v>
      </c>
      <c r="BV53" s="37" t="s">
        <v>35</v>
      </c>
      <c r="BW53" s="37" t="s">
        <v>35</v>
      </c>
      <c r="BX53" s="37" t="s">
        <v>35</v>
      </c>
      <c r="BY53" s="26" t="s">
        <v>35</v>
      </c>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row>
    <row r="54" s="294" customFormat="true" ht="15" customHeight="true" x14ac:dyDescent="0.2">
      <c r="A54" s="830"/>
      <c r="B54" s="350" t="s">
        <v>99</v>
      </c>
      <c r="C54" s="57" t="s">
        <v>35</v>
      </c>
      <c r="D54" s="54" t="s">
        <v>35</v>
      </c>
      <c r="E54" s="54" t="s">
        <v>35</v>
      </c>
      <c r="F54" s="54" t="s">
        <v>35</v>
      </c>
      <c r="G54" s="51" t="s">
        <v>35</v>
      </c>
      <c r="H54" s="48" t="s">
        <v>35</v>
      </c>
      <c r="I54" s="54" t="s">
        <v>35</v>
      </c>
      <c r="J54" s="54" t="s">
        <v>35</v>
      </c>
      <c r="K54" s="54" t="s">
        <v>35</v>
      </c>
      <c r="L54" s="45" t="s">
        <v>35</v>
      </c>
      <c r="M54" s="57" t="s">
        <v>35</v>
      </c>
      <c r="N54" s="54" t="s">
        <v>35</v>
      </c>
      <c r="O54" s="54" t="s">
        <v>35</v>
      </c>
      <c r="P54" s="54" t="s">
        <v>35</v>
      </c>
      <c r="Q54" s="51" t="s">
        <v>35</v>
      </c>
      <c r="R54" s="48" t="s">
        <v>35</v>
      </c>
      <c r="S54" s="54" t="s">
        <v>35</v>
      </c>
      <c r="T54" s="54" t="s">
        <v>35</v>
      </c>
      <c r="U54" s="54" t="s">
        <v>35</v>
      </c>
      <c r="V54" s="54" t="s">
        <v>35</v>
      </c>
      <c r="W54" s="54" t="s">
        <v>35</v>
      </c>
      <c r="X54" s="54" t="s">
        <v>35</v>
      </c>
      <c r="Y54" s="45" t="s">
        <v>35</v>
      </c>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322"/>
      <c r="BA54" s="821"/>
      <c r="BB54" s="497" t="s">
        <v>99</v>
      </c>
      <c r="BC54" s="41" t="s">
        <v>35</v>
      </c>
      <c r="BD54" s="37" t="s">
        <v>35</v>
      </c>
      <c r="BE54" s="37" t="s">
        <v>35</v>
      </c>
      <c r="BF54" s="37" t="s">
        <v>35</v>
      </c>
      <c r="BG54" s="32" t="s">
        <v>35</v>
      </c>
      <c r="BH54" s="41" t="s">
        <v>35</v>
      </c>
      <c r="BI54" s="37" t="s">
        <v>35</v>
      </c>
      <c r="BJ54" s="37" t="s">
        <v>35</v>
      </c>
      <c r="BK54" s="37" t="s">
        <v>35</v>
      </c>
      <c r="BL54" s="32" t="s">
        <v>35</v>
      </c>
      <c r="BM54" s="41" t="s">
        <v>35</v>
      </c>
      <c r="BN54" s="37" t="s">
        <v>35</v>
      </c>
      <c r="BO54" s="37" t="s">
        <v>35</v>
      </c>
      <c r="BP54" s="37" t="s">
        <v>35</v>
      </c>
      <c r="BQ54" s="32" t="s">
        <v>35</v>
      </c>
      <c r="BR54" s="41" t="s">
        <v>35</v>
      </c>
      <c r="BS54" s="37" t="s">
        <v>35</v>
      </c>
      <c r="BT54" s="37" t="s">
        <v>35</v>
      </c>
      <c r="BU54" s="37" t="s">
        <v>35</v>
      </c>
      <c r="BV54" s="37" t="s">
        <v>35</v>
      </c>
      <c r="BW54" s="37" t="s">
        <v>35</v>
      </c>
      <c r="BX54" s="37" t="s">
        <v>35</v>
      </c>
      <c r="BY54" s="26" t="s">
        <v>35</v>
      </c>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row>
    <row r="55" s="294" customFormat="true" ht="15" customHeight="true" x14ac:dyDescent="0.2">
      <c r="A55" s="831"/>
      <c r="B55" s="351" t="s">
        <v>68</v>
      </c>
      <c r="C55" s="56" t="s">
        <v>35</v>
      </c>
      <c r="D55" s="53" t="s">
        <v>35</v>
      </c>
      <c r="E55" s="53" t="s">
        <v>35</v>
      </c>
      <c r="F55" s="53" t="s">
        <v>35</v>
      </c>
      <c r="G55" s="50" t="s">
        <v>35</v>
      </c>
      <c r="H55" s="47" t="s">
        <v>35</v>
      </c>
      <c r="I55" s="53" t="s">
        <v>35</v>
      </c>
      <c r="J55" s="53" t="s">
        <v>35</v>
      </c>
      <c r="K55" s="53" t="s">
        <v>35</v>
      </c>
      <c r="L55" s="44" t="s">
        <v>35</v>
      </c>
      <c r="M55" s="56" t="s">
        <v>35</v>
      </c>
      <c r="N55" s="53" t="s">
        <v>35</v>
      </c>
      <c r="O55" s="53" t="s">
        <v>35</v>
      </c>
      <c r="P55" s="53" t="s">
        <v>35</v>
      </c>
      <c r="Q55" s="50" t="s">
        <v>35</v>
      </c>
      <c r="R55" s="12" t="s">
        <v>35</v>
      </c>
      <c r="S55" s="11" t="s">
        <v>35</v>
      </c>
      <c r="T55" s="11" t="s">
        <v>35</v>
      </c>
      <c r="U55" s="11" t="s">
        <v>35</v>
      </c>
      <c r="V55" s="11" t="s">
        <v>35</v>
      </c>
      <c r="W55" s="11" t="s">
        <v>35</v>
      </c>
      <c r="X55" s="11" t="s">
        <v>35</v>
      </c>
      <c r="Y55" s="7" t="s">
        <v>35</v>
      </c>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322"/>
      <c r="BA55" s="822"/>
      <c r="BB55" s="498" t="s">
        <v>68</v>
      </c>
      <c r="BC55" s="39" t="s">
        <v>35</v>
      </c>
      <c r="BD55" s="35" t="s">
        <v>35</v>
      </c>
      <c r="BE55" s="35" t="s">
        <v>35</v>
      </c>
      <c r="BF55" s="35" t="s">
        <v>35</v>
      </c>
      <c r="BG55" s="30" t="s">
        <v>35</v>
      </c>
      <c r="BH55" s="39" t="s">
        <v>35</v>
      </c>
      <c r="BI55" s="35" t="s">
        <v>35</v>
      </c>
      <c r="BJ55" s="35" t="s">
        <v>35</v>
      </c>
      <c r="BK55" s="35" t="s">
        <v>35</v>
      </c>
      <c r="BL55" s="30" t="s">
        <v>35</v>
      </c>
      <c r="BM55" s="39" t="s">
        <v>35</v>
      </c>
      <c r="BN55" s="35" t="s">
        <v>35</v>
      </c>
      <c r="BO55" s="35" t="s">
        <v>35</v>
      </c>
      <c r="BP55" s="35" t="s">
        <v>35</v>
      </c>
      <c r="BQ55" s="30" t="s">
        <v>35</v>
      </c>
      <c r="BR55" s="10" t="s">
        <v>35</v>
      </c>
      <c r="BS55" s="9" t="s">
        <v>35</v>
      </c>
      <c r="BT55" s="9" t="s">
        <v>35</v>
      </c>
      <c r="BU55" s="9" t="s">
        <v>35</v>
      </c>
      <c r="BV55" s="9" t="s">
        <v>35</v>
      </c>
      <c r="BW55" s="9" t="s">
        <v>35</v>
      </c>
      <c r="BX55" s="9" t="s">
        <v>35</v>
      </c>
      <c r="BY55" s="9" t="s">
        <v>35</v>
      </c>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row>
    <row r="56" s="440" customFormat="true" ht="15" customHeight="true" x14ac:dyDescent="0.2">
      <c r="A56" s="296"/>
      <c r="B56" s="347"/>
      <c r="C56" s="862" t="s">
        <v>114</v>
      </c>
      <c r="D56" s="863"/>
      <c r="E56" s="863"/>
      <c r="F56" s="863"/>
      <c r="G56" s="864"/>
      <c r="H56" s="848" t="s">
        <v>38</v>
      </c>
      <c r="I56" s="834"/>
      <c r="J56" s="834"/>
      <c r="K56" s="834"/>
      <c r="L56" s="836"/>
      <c r="M56" s="833" t="s">
        <v>37</v>
      </c>
      <c r="N56" s="834"/>
      <c r="O56" s="834"/>
      <c r="P56" s="834"/>
      <c r="Q56" s="836"/>
      <c r="R56" s="16" t="s">
        <v>137</v>
      </c>
      <c r="S56" s="378"/>
      <c r="T56" s="378"/>
      <c r="U56" s="378"/>
      <c r="V56" s="378"/>
      <c r="W56" s="378"/>
      <c r="X56" s="378"/>
      <c r="Y56" s="378"/>
      <c r="Z56" s="712"/>
      <c r="AA56" s="712"/>
      <c r="AB56" s="712"/>
      <c r="AC56" s="712"/>
      <c r="AD56" s="712"/>
      <c r="AE56" s="712"/>
      <c r="AF56" s="712"/>
      <c r="AG56" s="712"/>
      <c r="AH56" s="712"/>
      <c r="AI56" s="712"/>
      <c r="AJ56" s="712"/>
      <c r="AK56" s="712"/>
      <c r="AL56" s="712"/>
      <c r="AM56" s="712"/>
      <c r="AN56" s="712"/>
      <c r="AO56" s="712"/>
      <c r="AP56" s="712"/>
      <c r="AQ56" s="712"/>
      <c r="AR56" s="712"/>
      <c r="AS56" s="712"/>
      <c r="AT56" s="712"/>
      <c r="AU56" s="712"/>
      <c r="AV56" s="712"/>
      <c r="AW56" s="712"/>
      <c r="AX56" s="712"/>
      <c r="AY56" s="712"/>
      <c r="AZ56" s="323"/>
      <c r="BA56" s="324" t="s">
        <v>128</v>
      </c>
      <c r="BB56" s="279" t="s">
        <v>95</v>
      </c>
      <c r="BC56" s="833" t="s">
        <v>114</v>
      </c>
      <c r="BD56" s="834"/>
      <c r="BE56" s="834"/>
      <c r="BF56" s="834"/>
      <c r="BG56" s="835"/>
      <c r="BH56" s="833" t="s">
        <v>38</v>
      </c>
      <c r="BI56" s="834"/>
      <c r="BJ56" s="834"/>
      <c r="BK56" s="834"/>
      <c r="BL56" s="835"/>
      <c r="BM56" s="833" t="s">
        <v>37</v>
      </c>
      <c r="BN56" s="834"/>
      <c r="BO56" s="834"/>
      <c r="BP56" s="834"/>
      <c r="BQ56" s="836"/>
      <c r="BR56" s="15" t="s">
        <v>137</v>
      </c>
      <c r="BS56" s="378"/>
      <c r="BT56" s="378"/>
      <c r="BU56" s="378"/>
      <c r="BV56" s="378"/>
      <c r="BW56" s="378"/>
      <c r="BX56" s="378"/>
      <c r="BY56" s="378"/>
      <c r="BZ56" s="322"/>
      <c r="CA56" s="322"/>
      <c r="CB56" s="322"/>
      <c r="CC56" s="322"/>
      <c r="CD56" s="322"/>
      <c r="CE56" s="322"/>
      <c r="CF56" s="322"/>
      <c r="CG56" s="322"/>
      <c r="CH56" s="322"/>
      <c r="CI56" s="322"/>
      <c r="CJ56" s="322"/>
      <c r="CK56" s="322"/>
      <c r="CL56" s="322"/>
      <c r="CM56" s="322"/>
      <c r="CN56" s="322"/>
      <c r="CO56" s="322"/>
      <c r="CP56" s="322"/>
      <c r="CQ56" s="322"/>
      <c r="CR56" s="322"/>
      <c r="CS56" s="322"/>
      <c r="CT56" s="322"/>
      <c r="CU56" s="322"/>
      <c r="CV56" s="322"/>
      <c r="CW56" s="322"/>
      <c r="CX56" s="322"/>
      <c r="CY56" s="322"/>
      <c r="CZ56" s="322"/>
    </row>
    <row r="57" s="440" customFormat="true" ht="12.75" x14ac:dyDescent="0.2">
      <c r="A57" s="312" t="s">
        <v>69</v>
      </c>
      <c r="B57" s="347"/>
      <c r="C57" s="370" t="s">
        <v>0</v>
      </c>
      <c r="D57" s="505" t="s">
        <v>1</v>
      </c>
      <c r="E57" s="505" t="s">
        <v>2</v>
      </c>
      <c r="F57" s="505" t="s">
        <v>3</v>
      </c>
      <c r="G57" s="506" t="s">
        <v>4</v>
      </c>
      <c r="H57" s="352" t="s">
        <v>0</v>
      </c>
      <c r="I57" s="507" t="s">
        <v>1</v>
      </c>
      <c r="J57" s="507" t="s">
        <v>2</v>
      </c>
      <c r="K57" s="507" t="s">
        <v>3</v>
      </c>
      <c r="L57" s="508" t="s">
        <v>4</v>
      </c>
      <c r="M57" s="353" t="s">
        <v>0</v>
      </c>
      <c r="N57" s="507" t="s">
        <v>1</v>
      </c>
      <c r="O57" s="507" t="s">
        <v>2</v>
      </c>
      <c r="P57" s="507" t="s">
        <v>3</v>
      </c>
      <c r="Q57" s="502" t="s">
        <v>4</v>
      </c>
      <c r="R57" s="352" t="s">
        <v>279</v>
      </c>
      <c r="S57" s="507" t="s">
        <v>280</v>
      </c>
      <c r="T57" s="507" t="s">
        <v>281</v>
      </c>
      <c r="U57" s="507" t="s">
        <v>282</v>
      </c>
      <c r="V57" s="507" t="s">
        <v>283</v>
      </c>
      <c r="W57" s="507" t="s">
        <v>284</v>
      </c>
      <c r="X57" s="507" t="s">
        <v>285</v>
      </c>
      <c r="Y57" s="508" t="s">
        <v>286</v>
      </c>
      <c r="Z57" s="712"/>
      <c r="AA57" s="712"/>
      <c r="AB57" s="712"/>
      <c r="AC57" s="712"/>
      <c r="AD57" s="712"/>
      <c r="AE57" s="712"/>
      <c r="AF57" s="712"/>
      <c r="AG57" s="712"/>
      <c r="AH57" s="712"/>
      <c r="AI57" s="712"/>
      <c r="AJ57" s="712"/>
      <c r="AK57" s="712"/>
      <c r="AL57" s="712"/>
      <c r="AM57" s="712"/>
      <c r="AN57" s="712"/>
      <c r="AO57" s="712"/>
      <c r="AP57" s="712"/>
      <c r="AQ57" s="712"/>
      <c r="AR57" s="712"/>
      <c r="AS57" s="712"/>
      <c r="AT57" s="712"/>
      <c r="AU57" s="712"/>
      <c r="AV57" s="712"/>
      <c r="AW57" s="712"/>
      <c r="AX57" s="712"/>
      <c r="AY57" s="712"/>
      <c r="AZ57" s="323"/>
      <c r="BA57" s="312" t="s">
        <v>119</v>
      </c>
      <c r="BB57" s="311"/>
      <c r="BC57" s="400" t="s">
        <v>0</v>
      </c>
      <c r="BD57" s="462" t="s">
        <v>1</v>
      </c>
      <c r="BE57" s="462" t="s">
        <v>2</v>
      </c>
      <c r="BF57" s="462" t="s">
        <v>3</v>
      </c>
      <c r="BG57" s="401" t="s">
        <v>4</v>
      </c>
      <c r="BH57" s="400" t="s">
        <v>0</v>
      </c>
      <c r="BI57" s="462" t="s">
        <v>1</v>
      </c>
      <c r="BJ57" s="462" t="s">
        <v>2</v>
      </c>
      <c r="BK57" s="462" t="s">
        <v>3</v>
      </c>
      <c r="BL57" s="401" t="s">
        <v>4</v>
      </c>
      <c r="BM57" s="400" t="s">
        <v>0</v>
      </c>
      <c r="BN57" s="462" t="s">
        <v>1</v>
      </c>
      <c r="BO57" s="462" t="s">
        <v>2</v>
      </c>
      <c r="BP57" s="462" t="s">
        <v>3</v>
      </c>
      <c r="BQ57" s="401" t="s">
        <v>4</v>
      </c>
      <c r="BR57" s="400" t="s">
        <v>279</v>
      </c>
      <c r="BS57" s="462" t="s">
        <v>280</v>
      </c>
      <c r="BT57" s="462" t="s">
        <v>281</v>
      </c>
      <c r="BU57" s="462" t="s">
        <v>282</v>
      </c>
      <c r="BV57" s="462" t="s">
        <v>283</v>
      </c>
      <c r="BW57" s="462" t="s">
        <v>284</v>
      </c>
      <c r="BX57" s="462" t="s">
        <v>285</v>
      </c>
      <c r="BY57" s="463" t="s">
        <v>286</v>
      </c>
      <c r="BZ57" s="164"/>
      <c r="CA57" s="164"/>
      <c r="CB57" s="164"/>
      <c r="CC57" s="164"/>
      <c r="CD57" s="164"/>
      <c r="CE57" s="164"/>
      <c r="CF57" s="164"/>
      <c r="CG57" s="164"/>
      <c r="CH57" s="164"/>
      <c r="CI57" s="164"/>
      <c r="CJ57" s="164"/>
      <c r="CK57" s="164"/>
      <c r="CL57" s="164"/>
      <c r="CM57" s="164"/>
      <c r="CN57" s="164"/>
      <c r="CO57" s="164"/>
      <c r="CP57" s="164"/>
      <c r="CQ57" s="164"/>
      <c r="CR57" s="164"/>
      <c r="CS57" s="164"/>
      <c r="CT57" s="164"/>
      <c r="CU57" s="164"/>
      <c r="CV57" s="164"/>
      <c r="CW57" s="164"/>
      <c r="CX57" s="164"/>
      <c r="CY57" s="164"/>
      <c r="CZ57" s="164"/>
    </row>
    <row r="58" s="440" customFormat="true" ht="15" customHeight="true" x14ac:dyDescent="0.2">
      <c r="A58" s="849" t="s">
        <v>288</v>
      </c>
      <c r="B58" s="349" t="s">
        <v>289</v>
      </c>
      <c r="C58" s="118">
        <v>1.8280678985716792</v>
      </c>
      <c r="D58" s="117">
        <v>0.80077670822166314</v>
      </c>
      <c r="E58" s="117">
        <v>2.1432124083984578</v>
      </c>
      <c r="F58" s="117">
        <v>1.8723492626058473</v>
      </c>
      <c r="G58" s="116">
        <v>12.474386939702562</v>
      </c>
      <c r="H58" s="115">
        <v>5.6536612017717749</v>
      </c>
      <c r="I58" s="117">
        <v>7.8023572190961472</v>
      </c>
      <c r="J58" s="117">
        <v>10.22670565454497</v>
      </c>
      <c r="K58" s="117">
        <v>14.962517542433664</v>
      </c>
      <c r="L58" s="114">
        <v>26.157544621515243</v>
      </c>
      <c r="M58" s="118">
        <v>1.5881453346373784</v>
      </c>
      <c r="N58" s="117">
        <v>1.1010650887756102</v>
      </c>
      <c r="O58" s="117">
        <v>1.9407143461932508</v>
      </c>
      <c r="P58" s="117">
        <v>1.7811719352706212</v>
      </c>
      <c r="Q58" s="116">
        <v>2.8866255338486764</v>
      </c>
      <c r="R58" s="115">
        <v>5.1220236868861173</v>
      </c>
      <c r="S58" s="117">
        <v>0.10276814880664956</v>
      </c>
      <c r="T58" s="117">
        <v>6.4965775371506789</v>
      </c>
      <c r="U58" s="117">
        <v>0.83859525343688446</v>
      </c>
      <c r="V58" s="117">
        <v>0.68481887171732203</v>
      </c>
      <c r="W58" s="117">
        <v>4.1708237652846423</v>
      </c>
      <c r="X58" s="117">
        <v>3.3993921976591062</v>
      </c>
      <c r="Y58" s="114">
        <v>8.0107612599259284</v>
      </c>
      <c r="Z58" s="712"/>
      <c r="AA58" s="712"/>
      <c r="AB58" s="712"/>
      <c r="AC58" s="712"/>
      <c r="AD58" s="712"/>
      <c r="AE58" s="712"/>
      <c r="AF58" s="712"/>
      <c r="AG58" s="712"/>
      <c r="AH58" s="712"/>
      <c r="AI58" s="712"/>
      <c r="AJ58" s="712"/>
      <c r="AK58" s="712"/>
      <c r="AL58" s="712"/>
      <c r="AM58" s="712"/>
      <c r="AN58" s="712"/>
      <c r="AO58" s="712"/>
      <c r="AP58" s="712"/>
      <c r="AQ58" s="712"/>
      <c r="AR58" s="712"/>
      <c r="AS58" s="712"/>
      <c r="AT58" s="712"/>
      <c r="AU58" s="712"/>
      <c r="AV58" s="712"/>
      <c r="AW58" s="712"/>
      <c r="AX58" s="712"/>
      <c r="AY58" s="712"/>
      <c r="AZ58" s="323"/>
      <c r="BA58" s="503"/>
      <c r="BB58" s="499"/>
      <c r="BC58" s="390"/>
      <c r="BD58" s="381"/>
      <c r="BE58" s="381"/>
      <c r="BF58" s="381"/>
      <c r="BG58" s="391"/>
      <c r="BH58" s="390"/>
      <c r="BI58" s="381"/>
      <c r="BJ58" s="381"/>
      <c r="BK58" s="381"/>
      <c r="BL58" s="391"/>
      <c r="BM58" s="390"/>
      <c r="BN58" s="381"/>
      <c r="BO58" s="381"/>
      <c r="BP58" s="381"/>
      <c r="BQ58" s="391"/>
      <c r="BR58" s="390"/>
      <c r="BS58" s="381"/>
      <c r="BT58" s="381"/>
      <c r="BU58" s="381"/>
      <c r="BV58" s="381"/>
      <c r="BW58" s="381"/>
      <c r="BX58" s="381"/>
      <c r="BY58" s="382"/>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row>
    <row r="59" s="440" customFormat="true" ht="15" customHeight="true" x14ac:dyDescent="0.2">
      <c r="A59" s="830"/>
      <c r="B59" s="350" t="s">
        <v>290</v>
      </c>
      <c r="C59" s="113">
        <v>1.3542494543889889</v>
      </c>
      <c r="D59" s="112">
        <v>2.3981175047735452</v>
      </c>
      <c r="E59" s="112">
        <v>5.0792109746156155</v>
      </c>
      <c r="F59" s="112">
        <v>3.7124381636398902</v>
      </c>
      <c r="G59" s="111">
        <v>17.752674819152347</v>
      </c>
      <c r="H59" s="110">
        <v>7.3777505452605512</v>
      </c>
      <c r="I59" s="112">
        <v>11.817975287903886</v>
      </c>
      <c r="J59" s="112">
        <v>18.030889186420751</v>
      </c>
      <c r="K59" s="112">
        <v>28.879899495776641</v>
      </c>
      <c r="L59" s="109">
        <v>25.077319552298732</v>
      </c>
      <c r="M59" s="113">
        <v>1.0121870981359606</v>
      </c>
      <c r="N59" s="112">
        <v>2.2760423580793052</v>
      </c>
      <c r="O59" s="112">
        <v>4.5714377994255671</v>
      </c>
      <c r="P59" s="112">
        <v>4.025277491840054</v>
      </c>
      <c r="Q59" s="111">
        <v>5.3193972076523579</v>
      </c>
      <c r="R59" s="110">
        <v>9.660107353933391</v>
      </c>
      <c r="S59" s="112">
        <v>0.51957691877516987</v>
      </c>
      <c r="T59" s="112">
        <v>5.2627593610945524</v>
      </c>
      <c r="U59" s="112">
        <v>2.971548954115403</v>
      </c>
      <c r="V59" s="112">
        <v>6.7041353256803573</v>
      </c>
      <c r="W59" s="112">
        <v>1.340143322124421</v>
      </c>
      <c r="X59" s="112">
        <v>4.766617526510089</v>
      </c>
      <c r="Y59" s="109">
        <v>12.354866678142065</v>
      </c>
      <c r="Z59" s="712"/>
      <c r="AA59" s="712"/>
      <c r="AB59" s="712"/>
      <c r="AC59" s="712"/>
      <c r="AD59" s="712"/>
      <c r="AE59" s="712"/>
      <c r="AF59" s="712"/>
      <c r="AG59" s="712"/>
      <c r="AH59" s="712"/>
      <c r="AI59" s="712"/>
      <c r="AJ59" s="712"/>
      <c r="AK59" s="712"/>
      <c r="AL59" s="712"/>
      <c r="AM59" s="712"/>
      <c r="AN59" s="712"/>
      <c r="AO59" s="712"/>
      <c r="AP59" s="712"/>
      <c r="AQ59" s="712"/>
      <c r="AR59" s="712"/>
      <c r="AS59" s="712"/>
      <c r="AT59" s="712"/>
      <c r="AU59" s="712"/>
      <c r="AV59" s="712"/>
      <c r="AW59" s="712"/>
      <c r="AX59" s="712"/>
      <c r="AY59" s="712"/>
      <c r="AZ59" s="323"/>
      <c r="BA59" s="504"/>
      <c r="BB59" s="497"/>
      <c r="BC59" s="393"/>
      <c r="BD59" s="385"/>
      <c r="BE59" s="385"/>
      <c r="BF59" s="385"/>
      <c r="BG59" s="397"/>
      <c r="BH59" s="393"/>
      <c r="BI59" s="385"/>
      <c r="BJ59" s="385"/>
      <c r="BK59" s="385"/>
      <c r="BL59" s="397"/>
      <c r="BM59" s="393"/>
      <c r="BN59" s="385"/>
      <c r="BO59" s="385"/>
      <c r="BP59" s="385"/>
      <c r="BQ59" s="397"/>
      <c r="BR59" s="393"/>
      <c r="BS59" s="385"/>
      <c r="BT59" s="385"/>
      <c r="BU59" s="385"/>
      <c r="BV59" s="385"/>
      <c r="BW59" s="385"/>
      <c r="BX59" s="385"/>
      <c r="BY59" s="386"/>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row>
    <row r="60" s="440" customFormat="true" ht="15" customHeight="true" x14ac:dyDescent="0.2">
      <c r="A60" s="830"/>
      <c r="B60" s="350" t="s">
        <v>291</v>
      </c>
      <c r="C60" s="113">
        <v>0.65682987464752807</v>
      </c>
      <c r="D60" s="112">
        <v>0.95918825933393637</v>
      </c>
      <c r="E60" s="112">
        <v>0.69448384712156563</v>
      </c>
      <c r="F60" s="112">
        <v>0.92474956320649937</v>
      </c>
      <c r="G60" s="111">
        <v>3.7243390133979175</v>
      </c>
      <c r="H60" s="110">
        <v>5.3176347329074929</v>
      </c>
      <c r="I60" s="112">
        <v>4.8193501848982541</v>
      </c>
      <c r="J60" s="112">
        <v>4.3077265585256601</v>
      </c>
      <c r="K60" s="112">
        <v>2.7414850295897684</v>
      </c>
      <c r="L60" s="109">
        <v>1.7905995573064604</v>
      </c>
      <c r="M60" s="113">
        <v>0.43643199493517076</v>
      </c>
      <c r="N60" s="112">
        <v>0.91009447213751948</v>
      </c>
      <c r="O60" s="112">
        <v>1.168276694860017</v>
      </c>
      <c r="P60" s="112">
        <v>0.46940104957394391</v>
      </c>
      <c r="Q60" s="111">
        <v>1.3926580689527295</v>
      </c>
      <c r="R60" s="110">
        <v>0.95924668491726006</v>
      </c>
      <c r="S60" s="112">
        <v>1.8852492666960586E-2</v>
      </c>
      <c r="T60" s="112">
        <v>4.1923351794287269</v>
      </c>
      <c r="U60" s="112">
        <v>0.5401108999189479</v>
      </c>
      <c r="V60" s="112">
        <v>1.2028073629430454</v>
      </c>
      <c r="W60" s="112">
        <v>1.285427118696113</v>
      </c>
      <c r="X60" s="112">
        <v>1.2590010662766895</v>
      </c>
      <c r="Y60" s="109">
        <v>1.2655080728693713</v>
      </c>
      <c r="Z60" s="712"/>
      <c r="AA60" s="712"/>
      <c r="AB60" s="712"/>
      <c r="AC60" s="712"/>
      <c r="AD60" s="712"/>
      <c r="AE60" s="712"/>
      <c r="AF60" s="712"/>
      <c r="AG60" s="712"/>
      <c r="AH60" s="712"/>
      <c r="AI60" s="712"/>
      <c r="AJ60" s="712"/>
      <c r="AK60" s="712"/>
      <c r="AL60" s="712"/>
      <c r="AM60" s="712"/>
      <c r="AN60" s="712"/>
      <c r="AO60" s="712"/>
      <c r="AP60" s="712"/>
      <c r="AQ60" s="712"/>
      <c r="AR60" s="712"/>
      <c r="AS60" s="712"/>
      <c r="AT60" s="712"/>
      <c r="AU60" s="712"/>
      <c r="AV60" s="712"/>
      <c r="AW60" s="712"/>
      <c r="AX60" s="712"/>
      <c r="AY60" s="712"/>
      <c r="AZ60" s="323"/>
      <c r="BA60" s="504"/>
      <c r="BB60" s="497"/>
      <c r="BC60" s="393"/>
      <c r="BD60" s="385"/>
      <c r="BE60" s="385"/>
      <c r="BF60" s="385"/>
      <c r="BG60" s="397"/>
      <c r="BH60" s="393"/>
      <c r="BI60" s="385"/>
      <c r="BJ60" s="385"/>
      <c r="BK60" s="385"/>
      <c r="BL60" s="397"/>
      <c r="BM60" s="393"/>
      <c r="BN60" s="385"/>
      <c r="BO60" s="385"/>
      <c r="BP60" s="385"/>
      <c r="BQ60" s="397"/>
      <c r="BR60" s="393"/>
      <c r="BS60" s="385"/>
      <c r="BT60" s="385"/>
      <c r="BU60" s="385"/>
      <c r="BV60" s="385"/>
      <c r="BW60" s="385"/>
      <c r="BX60" s="385"/>
      <c r="BY60" s="386"/>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row>
    <row r="61" s="440" customFormat="true" ht="15" customHeight="true" x14ac:dyDescent="0.2">
      <c r="A61" s="830"/>
      <c r="B61" s="350" t="s">
        <v>292</v>
      </c>
      <c r="C61" s="113">
        <v>6.5762429179298474</v>
      </c>
      <c r="D61" s="112">
        <v>6.1573389368377294</v>
      </c>
      <c r="E61" s="112">
        <v>4.4185916737014974</v>
      </c>
      <c r="F61" s="112">
        <v>6.7991746604227368</v>
      </c>
      <c r="G61" s="111">
        <v>7.8527323008323018</v>
      </c>
      <c r="H61" s="110">
        <v>7.1596591632755002</v>
      </c>
      <c r="I61" s="112">
        <v>8.5775459140426005</v>
      </c>
      <c r="J61" s="112">
        <v>12.179418135845108</v>
      </c>
      <c r="K61" s="112">
        <v>7.6767131374237909</v>
      </c>
      <c r="L61" s="109">
        <v>3.8329200680441065</v>
      </c>
      <c r="M61" s="113">
        <v>6.9635778150267589</v>
      </c>
      <c r="N61" s="112">
        <v>5.9128140418261523</v>
      </c>
      <c r="O61" s="112">
        <v>5.0429149707195258</v>
      </c>
      <c r="P61" s="112">
        <v>5.580047274247244</v>
      </c>
      <c r="Q61" s="111">
        <v>6.66698568415985</v>
      </c>
      <c r="R61" s="110">
        <v>6.0060781845791329</v>
      </c>
      <c r="S61" s="112">
        <v>3.5461491447751423</v>
      </c>
      <c r="T61" s="112">
        <v>8.8715968285798397</v>
      </c>
      <c r="U61" s="112">
        <v>17.667826270840319</v>
      </c>
      <c r="V61" s="112">
        <v>1.3558547399769456</v>
      </c>
      <c r="W61" s="112">
        <v>0.10934779811942776</v>
      </c>
      <c r="X61" s="112">
        <v>3.5499802540098644</v>
      </c>
      <c r="Y61" s="109">
        <v>8.8656256545725061</v>
      </c>
      <c r="Z61" s="712"/>
      <c r="AA61" s="712"/>
      <c r="AB61" s="712"/>
      <c r="AC61" s="712"/>
      <c r="AD61" s="712"/>
      <c r="AE61" s="712"/>
      <c r="AF61" s="712"/>
      <c r="AG61" s="712"/>
      <c r="AH61" s="712"/>
      <c r="AI61" s="712"/>
      <c r="AJ61" s="712"/>
      <c r="AK61" s="712"/>
      <c r="AL61" s="712"/>
      <c r="AM61" s="712"/>
      <c r="AN61" s="712"/>
      <c r="AO61" s="712"/>
      <c r="AP61" s="712"/>
      <c r="AQ61" s="712"/>
      <c r="AR61" s="712"/>
      <c r="AS61" s="712"/>
      <c r="AT61" s="712"/>
      <c r="AU61" s="712"/>
      <c r="AV61" s="712"/>
      <c r="AW61" s="712"/>
      <c r="AX61" s="712"/>
      <c r="AY61" s="712"/>
      <c r="AZ61" s="323"/>
      <c r="BA61" s="504"/>
      <c r="BB61" s="497"/>
      <c r="BC61" s="393"/>
      <c r="BD61" s="385"/>
      <c r="BE61" s="385"/>
      <c r="BF61" s="385"/>
      <c r="BG61" s="397"/>
      <c r="BH61" s="393"/>
      <c r="BI61" s="385"/>
      <c r="BJ61" s="385"/>
      <c r="BK61" s="385"/>
      <c r="BL61" s="397"/>
      <c r="BM61" s="393"/>
      <c r="BN61" s="385"/>
      <c r="BO61" s="385"/>
      <c r="BP61" s="385"/>
      <c r="BQ61" s="397"/>
      <c r="BR61" s="393"/>
      <c r="BS61" s="385"/>
      <c r="BT61" s="385"/>
      <c r="BU61" s="385"/>
      <c r="BV61" s="385"/>
      <c r="BW61" s="385"/>
      <c r="BX61" s="385"/>
      <c r="BY61" s="386"/>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row>
    <row r="62" s="440" customFormat="true" ht="15" customHeight="true" x14ac:dyDescent="0.2">
      <c r="A62" s="830"/>
      <c r="B62" s="350" t="s">
        <v>293</v>
      </c>
      <c r="C62" s="113">
        <v>15.343614263121971</v>
      </c>
      <c r="D62" s="112">
        <v>17.684342283783085</v>
      </c>
      <c r="E62" s="112">
        <v>18.758845805078796</v>
      </c>
      <c r="F62" s="112">
        <v>25.823614787112682</v>
      </c>
      <c r="G62" s="111">
        <v>28.92283893119636</v>
      </c>
      <c r="H62" s="110">
        <v>24.933834667149785</v>
      </c>
      <c r="I62" s="112">
        <v>29.120513187715101</v>
      </c>
      <c r="J62" s="112">
        <v>29.669068610724882</v>
      </c>
      <c r="K62" s="112">
        <v>28.977185806558591</v>
      </c>
      <c r="L62" s="109">
        <v>32.871309629971655</v>
      </c>
      <c r="M62" s="113">
        <v>14.781139754654507</v>
      </c>
      <c r="N62" s="112">
        <v>17.571896787414047</v>
      </c>
      <c r="O62" s="112">
        <v>18.328950277038526</v>
      </c>
      <c r="P62" s="112">
        <v>20.545387981581843</v>
      </c>
      <c r="Q62" s="111">
        <v>26.915280003556326</v>
      </c>
      <c r="R62" s="110">
        <v>32.144099980920835</v>
      </c>
      <c r="S62" s="112">
        <v>3.7002044874421665</v>
      </c>
      <c r="T62" s="112">
        <v>8.7518645521571603</v>
      </c>
      <c r="U62" s="112">
        <v>9.6212795752888844</v>
      </c>
      <c r="V62" s="112">
        <v>23.133249119539546</v>
      </c>
      <c r="W62" s="112">
        <v>32.388131437107944</v>
      </c>
      <c r="X62" s="112">
        <v>26.835740459695696</v>
      </c>
      <c r="Y62" s="109">
        <v>16.586905360027615</v>
      </c>
      <c r="Z62" s="712"/>
      <c r="AA62" s="712"/>
      <c r="AB62" s="712"/>
      <c r="AC62" s="712"/>
      <c r="AD62" s="712"/>
      <c r="AE62" s="712"/>
      <c r="AF62" s="712"/>
      <c r="AG62" s="712"/>
      <c r="AH62" s="712"/>
      <c r="AI62" s="712"/>
      <c r="AJ62" s="712"/>
      <c r="AK62" s="712"/>
      <c r="AL62" s="712"/>
      <c r="AM62" s="712"/>
      <c r="AN62" s="712"/>
      <c r="AO62" s="712"/>
      <c r="AP62" s="712"/>
      <c r="AQ62" s="712"/>
      <c r="AR62" s="712"/>
      <c r="AS62" s="712"/>
      <c r="AT62" s="712"/>
      <c r="AU62" s="712"/>
      <c r="AV62" s="712"/>
      <c r="AW62" s="712"/>
      <c r="AX62" s="712"/>
      <c r="AY62" s="712"/>
      <c r="AZ62" s="323"/>
      <c r="BA62" s="504"/>
      <c r="BB62" s="497"/>
      <c r="BC62" s="393"/>
      <c r="BD62" s="385"/>
      <c r="BE62" s="385"/>
      <c r="BF62" s="385"/>
      <c r="BG62" s="397"/>
      <c r="BH62" s="393"/>
      <c r="BI62" s="385"/>
      <c r="BJ62" s="385"/>
      <c r="BK62" s="385"/>
      <c r="BL62" s="397"/>
      <c r="BM62" s="393"/>
      <c r="BN62" s="385"/>
      <c r="BO62" s="385"/>
      <c r="BP62" s="385"/>
      <c r="BQ62" s="397"/>
      <c r="BR62" s="393"/>
      <c r="BS62" s="385"/>
      <c r="BT62" s="385"/>
      <c r="BU62" s="385"/>
      <c r="BV62" s="385"/>
      <c r="BW62" s="385"/>
      <c r="BX62" s="385"/>
      <c r="BY62" s="386"/>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row>
    <row r="63" s="440" customFormat="true" ht="15" customHeight="true" x14ac:dyDescent="0.2">
      <c r="A63" s="830"/>
      <c r="B63" s="350" t="s">
        <v>294</v>
      </c>
      <c r="C63" s="113">
        <v>12.140110992965072</v>
      </c>
      <c r="D63" s="112">
        <v>15.119405811094399</v>
      </c>
      <c r="E63" s="112">
        <v>22.178050735929443</v>
      </c>
      <c r="F63" s="112">
        <v>14.312604547078095</v>
      </c>
      <c r="G63" s="111">
        <v>10.511127583748859</v>
      </c>
      <c r="H63" s="110">
        <v>14.104396069857344</v>
      </c>
      <c r="I63" s="112">
        <v>10.958481803224339</v>
      </c>
      <c r="J63" s="112">
        <v>10.047808031545683</v>
      </c>
      <c r="K63" s="112">
        <v>7.1641592972023478</v>
      </c>
      <c r="L63" s="109">
        <v>6.1277066394606914</v>
      </c>
      <c r="M63" s="113">
        <v>11.647584706904251</v>
      </c>
      <c r="N63" s="112">
        <v>14.474308755266627</v>
      </c>
      <c r="O63" s="112">
        <v>19.014257973464627</v>
      </c>
      <c r="P63" s="112">
        <v>20.435106716548642</v>
      </c>
      <c r="Q63" s="111">
        <v>14.248800228062372</v>
      </c>
      <c r="R63" s="110">
        <v>13.426970897510673</v>
      </c>
      <c r="S63" s="112">
        <v>9.5354052639116063</v>
      </c>
      <c r="T63" s="112">
        <v>26.030262504802369</v>
      </c>
      <c r="U63" s="112">
        <v>12.492842176231687</v>
      </c>
      <c r="V63" s="112">
        <v>8.8783546600734002</v>
      </c>
      <c r="W63" s="112">
        <v>15.480611786461216</v>
      </c>
      <c r="X63" s="112">
        <v>23.995223275755709</v>
      </c>
      <c r="Y63" s="109">
        <v>8.9179319403918473</v>
      </c>
      <c r="Z63" s="712"/>
      <c r="AA63" s="712"/>
      <c r="AB63" s="712"/>
      <c r="AC63" s="712"/>
      <c r="AD63" s="712"/>
      <c r="AE63" s="712"/>
      <c r="AF63" s="712"/>
      <c r="AG63" s="712"/>
      <c r="AH63" s="712"/>
      <c r="AI63" s="712"/>
      <c r="AJ63" s="712"/>
      <c r="AK63" s="712"/>
      <c r="AL63" s="712"/>
      <c r="AM63" s="712"/>
      <c r="AN63" s="712"/>
      <c r="AO63" s="712"/>
      <c r="AP63" s="712"/>
      <c r="AQ63" s="712"/>
      <c r="AR63" s="712"/>
      <c r="AS63" s="712"/>
      <c r="AT63" s="712"/>
      <c r="AU63" s="712"/>
      <c r="AV63" s="712"/>
      <c r="AW63" s="712"/>
      <c r="AX63" s="712"/>
      <c r="AY63" s="712"/>
      <c r="AZ63" s="323"/>
      <c r="BA63" s="504"/>
      <c r="BB63" s="497"/>
      <c r="BC63" s="393"/>
      <c r="BD63" s="385"/>
      <c r="BE63" s="385"/>
      <c r="BF63" s="385"/>
      <c r="BG63" s="397"/>
      <c r="BH63" s="393"/>
      <c r="BI63" s="385"/>
      <c r="BJ63" s="385"/>
      <c r="BK63" s="385"/>
      <c r="BL63" s="397"/>
      <c r="BM63" s="393"/>
      <c r="BN63" s="385"/>
      <c r="BO63" s="385"/>
      <c r="BP63" s="385"/>
      <c r="BQ63" s="397"/>
      <c r="BR63" s="393"/>
      <c r="BS63" s="385"/>
      <c r="BT63" s="385"/>
      <c r="BU63" s="385"/>
      <c r="BV63" s="385"/>
      <c r="BW63" s="385"/>
      <c r="BX63" s="385"/>
      <c r="BY63" s="386"/>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row>
    <row r="64" s="440" customFormat="true" ht="15" customHeight="true" x14ac:dyDescent="0.2">
      <c r="A64" s="830"/>
      <c r="B64" s="350" t="s">
        <v>295</v>
      </c>
      <c r="C64" s="113">
        <v>16.219641130634297</v>
      </c>
      <c r="D64" s="112">
        <v>14.646639352864707</v>
      </c>
      <c r="E64" s="112">
        <v>15.937716509785577</v>
      </c>
      <c r="F64" s="112">
        <v>16.923636610182786</v>
      </c>
      <c r="G64" s="111">
        <v>8.1999324774513962</v>
      </c>
      <c r="H64" s="110">
        <v>12.063745494922779</v>
      </c>
      <c r="I64" s="112">
        <v>11.495414269522323</v>
      </c>
      <c r="J64" s="112">
        <v>7.0825020612050551</v>
      </c>
      <c r="K64" s="112">
        <v>4.4310196038217597</v>
      </c>
      <c r="L64" s="109">
        <v>1.2136784522758564</v>
      </c>
      <c r="M64" s="113">
        <v>15.217372014285468</v>
      </c>
      <c r="N64" s="112">
        <v>15.868445914489321</v>
      </c>
      <c r="O64" s="112">
        <v>16.170364473096441</v>
      </c>
      <c r="P64" s="112">
        <v>16.465078613303124</v>
      </c>
      <c r="Q64" s="111">
        <v>15.869016224419402</v>
      </c>
      <c r="R64" s="110">
        <v>6.2744001093874386</v>
      </c>
      <c r="S64" s="112">
        <v>13.175841632154334</v>
      </c>
      <c r="T64" s="112">
        <v>9.079580442951956</v>
      </c>
      <c r="U64" s="112">
        <v>15.589808959922058</v>
      </c>
      <c r="V64" s="112">
        <v>15.552035230735983</v>
      </c>
      <c r="W64" s="112">
        <v>26.555051205383229</v>
      </c>
      <c r="X64" s="112">
        <v>12.246699349581764</v>
      </c>
      <c r="Y64" s="109">
        <v>15.804527287147005</v>
      </c>
      <c r="Z64" s="712"/>
      <c r="AA64" s="712"/>
      <c r="AB64" s="712"/>
      <c r="AC64" s="712"/>
      <c r="AD64" s="712"/>
      <c r="AE64" s="712"/>
      <c r="AF64" s="712"/>
      <c r="AG64" s="712"/>
      <c r="AH64" s="712"/>
      <c r="AI64" s="712"/>
      <c r="AJ64" s="712"/>
      <c r="AK64" s="712"/>
      <c r="AL64" s="712"/>
      <c r="AM64" s="712"/>
      <c r="AN64" s="712"/>
      <c r="AO64" s="712"/>
      <c r="AP64" s="712"/>
      <c r="AQ64" s="712"/>
      <c r="AR64" s="712"/>
      <c r="AS64" s="712"/>
      <c r="AT64" s="712"/>
      <c r="AU64" s="712"/>
      <c r="AV64" s="712"/>
      <c r="AW64" s="712"/>
      <c r="AX64" s="712"/>
      <c r="AY64" s="712"/>
      <c r="AZ64" s="323"/>
      <c r="BA64" s="504"/>
      <c r="BB64" s="497"/>
      <c r="BC64" s="393"/>
      <c r="BD64" s="385"/>
      <c r="BE64" s="385"/>
      <c r="BF64" s="385"/>
      <c r="BG64" s="397"/>
      <c r="BH64" s="393"/>
      <c r="BI64" s="385"/>
      <c r="BJ64" s="385"/>
      <c r="BK64" s="385"/>
      <c r="BL64" s="397"/>
      <c r="BM64" s="393"/>
      <c r="BN64" s="385"/>
      <c r="BO64" s="385"/>
      <c r="BP64" s="385"/>
      <c r="BQ64" s="397"/>
      <c r="BR64" s="393"/>
      <c r="BS64" s="385"/>
      <c r="BT64" s="385"/>
      <c r="BU64" s="385"/>
      <c r="BV64" s="385"/>
      <c r="BW64" s="385"/>
      <c r="BX64" s="385"/>
      <c r="BY64" s="386"/>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row>
    <row r="65" s="440" customFormat="true" ht="15" customHeight="true" x14ac:dyDescent="0.2">
      <c r="A65" s="830"/>
      <c r="B65" s="350" t="s">
        <v>296</v>
      </c>
      <c r="C65" s="113">
        <v>6.4871672945517256</v>
      </c>
      <c r="D65" s="112">
        <v>2.8508848782449685</v>
      </c>
      <c r="E65" s="112">
        <v>2.0553140519302651</v>
      </c>
      <c r="F65" s="112">
        <v>1.3503259189654109</v>
      </c>
      <c r="G65" s="111">
        <v>0.44878401052034006</v>
      </c>
      <c r="H65" s="110">
        <v>1.2010012978941156</v>
      </c>
      <c r="I65" s="112">
        <v>0.41038644498748872</v>
      </c>
      <c r="J65" s="112">
        <v>0.18804360981638163</v>
      </c>
      <c r="K65" s="112">
        <v>0</v>
      </c>
      <c r="L65" s="109">
        <v>2.757019111226006E-2</v>
      </c>
      <c r="M65" s="113">
        <v>7.1953304627682106</v>
      </c>
      <c r="N65" s="112">
        <v>2.6557770356890495</v>
      </c>
      <c r="O65" s="112">
        <v>2.7511098944465942</v>
      </c>
      <c r="P65" s="112">
        <v>1.5219656526320136</v>
      </c>
      <c r="Q65" s="111">
        <v>1.5117381503722831</v>
      </c>
      <c r="R65" s="110">
        <v>1.7753830209480954</v>
      </c>
      <c r="S65" s="112">
        <v>7.8663566347806153</v>
      </c>
      <c r="T65" s="112">
        <v>2.7563134046772193</v>
      </c>
      <c r="U65" s="112">
        <v>1.0695381233878511</v>
      </c>
      <c r="V65" s="112">
        <v>2.1656553552077837</v>
      </c>
      <c r="W65" s="112">
        <v>4.7300017664896856</v>
      </c>
      <c r="X65" s="112">
        <v>2.9838622532968833</v>
      </c>
      <c r="Y65" s="109">
        <v>1.9784694428532066</v>
      </c>
      <c r="Z65" s="712"/>
      <c r="AA65" s="712"/>
      <c r="AB65" s="712"/>
      <c r="AC65" s="712"/>
      <c r="AD65" s="712"/>
      <c r="AE65" s="712"/>
      <c r="AF65" s="712"/>
      <c r="AG65" s="712"/>
      <c r="AH65" s="712"/>
      <c r="AI65" s="712"/>
      <c r="AJ65" s="712"/>
      <c r="AK65" s="712"/>
      <c r="AL65" s="712"/>
      <c r="AM65" s="712"/>
      <c r="AN65" s="712"/>
      <c r="AO65" s="712"/>
      <c r="AP65" s="712"/>
      <c r="AQ65" s="712"/>
      <c r="AR65" s="712"/>
      <c r="AS65" s="712"/>
      <c r="AT65" s="712"/>
      <c r="AU65" s="712"/>
      <c r="AV65" s="712"/>
      <c r="AW65" s="712"/>
      <c r="AX65" s="712"/>
      <c r="AY65" s="712"/>
      <c r="AZ65" s="323"/>
      <c r="BA65" s="504"/>
      <c r="BB65" s="497"/>
      <c r="BC65" s="393"/>
      <c r="BD65" s="385"/>
      <c r="BE65" s="385"/>
      <c r="BF65" s="385"/>
      <c r="BG65" s="397"/>
      <c r="BH65" s="393"/>
      <c r="BI65" s="385"/>
      <c r="BJ65" s="385"/>
      <c r="BK65" s="385"/>
      <c r="BL65" s="397"/>
      <c r="BM65" s="393"/>
      <c r="BN65" s="385"/>
      <c r="BO65" s="385"/>
      <c r="BP65" s="385"/>
      <c r="BQ65" s="397"/>
      <c r="BR65" s="393"/>
      <c r="BS65" s="385"/>
      <c r="BT65" s="385"/>
      <c r="BU65" s="385"/>
      <c r="BV65" s="385"/>
      <c r="BW65" s="385"/>
      <c r="BX65" s="385"/>
      <c r="BY65" s="386"/>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row>
    <row r="66" s="440" customFormat="true" ht="15" customHeight="true" x14ac:dyDescent="0.2">
      <c r="A66" s="830"/>
      <c r="B66" s="350" t="s">
        <v>297</v>
      </c>
      <c r="C66" s="113">
        <v>17.810683246804622</v>
      </c>
      <c r="D66" s="112">
        <v>15.508521285216354</v>
      </c>
      <c r="E66" s="112">
        <v>7.9183217217129922</v>
      </c>
      <c r="F66" s="112">
        <v>6.2466900512253929</v>
      </c>
      <c r="G66" s="111">
        <v>0.94308176261043952</v>
      </c>
      <c r="H66" s="110">
        <v>4.7188959069105181</v>
      </c>
      <c r="I66" s="112">
        <v>1.0459018224872607</v>
      </c>
      <c r="J66" s="112">
        <v>0.36784741208497784</v>
      </c>
      <c r="K66" s="112">
        <v>0.46813223016329469</v>
      </c>
      <c r="L66" s="109">
        <v>0</v>
      </c>
      <c r="M66" s="113">
        <v>19.242572894832424</v>
      </c>
      <c r="N66" s="112">
        <v>14.521066012550884</v>
      </c>
      <c r="O66" s="112">
        <v>11.078640596740097</v>
      </c>
      <c r="P66" s="112">
        <v>8.4991464632209635</v>
      </c>
      <c r="Q66" s="111">
        <v>4.0760337806704374</v>
      </c>
      <c r="R66" s="110">
        <v>4.1172026495271439</v>
      </c>
      <c r="S66" s="112">
        <v>35.094116050929216</v>
      </c>
      <c r="T66" s="112">
        <v>23.564317400232966</v>
      </c>
      <c r="U66" s="112">
        <v>10.819606365120009</v>
      </c>
      <c r="V66" s="112">
        <v>3.973681051137131</v>
      </c>
      <c r="W66" s="112">
        <v>3.7069099217930335</v>
      </c>
      <c r="X66" s="112">
        <v>6.7316482324780447</v>
      </c>
      <c r="Y66" s="109">
        <v>13.021939173895152</v>
      </c>
      <c r="Z66" s="712"/>
      <c r="AA66" s="712"/>
      <c r="AB66" s="712"/>
      <c r="AC66" s="712"/>
      <c r="AD66" s="712"/>
      <c r="AE66" s="712"/>
      <c r="AF66" s="712"/>
      <c r="AG66" s="712"/>
      <c r="AH66" s="712"/>
      <c r="AI66" s="712"/>
      <c r="AJ66" s="712"/>
      <c r="AK66" s="712"/>
      <c r="AL66" s="712"/>
      <c r="AM66" s="712"/>
      <c r="AN66" s="712"/>
      <c r="AO66" s="712"/>
      <c r="AP66" s="712"/>
      <c r="AQ66" s="712"/>
      <c r="AR66" s="712"/>
      <c r="AS66" s="712"/>
      <c r="AT66" s="712"/>
      <c r="AU66" s="712"/>
      <c r="AV66" s="712"/>
      <c r="AW66" s="712"/>
      <c r="AX66" s="712"/>
      <c r="AY66" s="712"/>
      <c r="AZ66" s="323"/>
      <c r="BA66" s="504"/>
      <c r="BB66" s="497"/>
      <c r="BC66" s="393"/>
      <c r="BD66" s="385"/>
      <c r="BE66" s="385"/>
      <c r="BF66" s="385"/>
      <c r="BG66" s="397"/>
      <c r="BH66" s="393"/>
      <c r="BI66" s="385"/>
      <c r="BJ66" s="385"/>
      <c r="BK66" s="385"/>
      <c r="BL66" s="397"/>
      <c r="BM66" s="393"/>
      <c r="BN66" s="385"/>
      <c r="BO66" s="385"/>
      <c r="BP66" s="385"/>
      <c r="BQ66" s="397"/>
      <c r="BR66" s="393"/>
      <c r="BS66" s="385"/>
      <c r="BT66" s="385"/>
      <c r="BU66" s="385"/>
      <c r="BV66" s="385"/>
      <c r="BW66" s="385"/>
      <c r="BX66" s="385"/>
      <c r="BY66" s="386"/>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row>
    <row r="67" s="440" customFormat="true" ht="15" customHeight="true" x14ac:dyDescent="0.2">
      <c r="A67" s="830"/>
      <c r="B67" s="350" t="s">
        <v>298</v>
      </c>
      <c r="C67" s="113">
        <v>0.20140605968264419</v>
      </c>
      <c r="D67" s="112">
        <v>0.42085472053016082</v>
      </c>
      <c r="E67" s="112">
        <v>0.13926840396067014</v>
      </c>
      <c r="F67" s="112">
        <v>0.42900130055903368</v>
      </c>
      <c r="G67" s="111">
        <v>1.9639597747920193E-2</v>
      </c>
      <c r="H67" s="110">
        <v>0</v>
      </c>
      <c r="I67" s="112">
        <v>0</v>
      </c>
      <c r="J67" s="112">
        <v>0</v>
      </c>
      <c r="K67" s="112">
        <v>0</v>
      </c>
      <c r="L67" s="109">
        <v>0.11105260972918568</v>
      </c>
      <c r="M67" s="113">
        <v>0.16115921847228862</v>
      </c>
      <c r="N67" s="112">
        <v>0.59487701817336813</v>
      </c>
      <c r="O67" s="112">
        <v>9.1165204771842243E-2</v>
      </c>
      <c r="P67" s="112">
        <v>0.29970140400677026</v>
      </c>
      <c r="Q67" s="111">
        <v>0.29951718418737511</v>
      </c>
      <c r="R67" s="110">
        <v>0</v>
      </c>
      <c r="S67" s="112">
        <v>0</v>
      </c>
      <c r="T67" s="112">
        <v>0</v>
      </c>
      <c r="U67" s="112">
        <v>9.1361063742787532E-2</v>
      </c>
      <c r="V67" s="112">
        <v>3.759003029469303E-2</v>
      </c>
      <c r="W67" s="112">
        <v>0.15358514760164269</v>
      </c>
      <c r="X67" s="112">
        <v>0.19408843590624289</v>
      </c>
      <c r="Y67" s="109">
        <v>1.3506756084443194</v>
      </c>
      <c r="Z67" s="712"/>
      <c r="AA67" s="712"/>
      <c r="AB67" s="712"/>
      <c r="AC67" s="712"/>
      <c r="AD67" s="712"/>
      <c r="AE67" s="712"/>
      <c r="AF67" s="712"/>
      <c r="AG67" s="712"/>
      <c r="AH67" s="712"/>
      <c r="AI67" s="712"/>
      <c r="AJ67" s="712"/>
      <c r="AK67" s="712"/>
      <c r="AL67" s="712"/>
      <c r="AM67" s="712"/>
      <c r="AN67" s="712"/>
      <c r="AO67" s="712"/>
      <c r="AP67" s="712"/>
      <c r="AQ67" s="712"/>
      <c r="AR67" s="712"/>
      <c r="AS67" s="712"/>
      <c r="AT67" s="712"/>
      <c r="AU67" s="712"/>
      <c r="AV67" s="712"/>
      <c r="AW67" s="712"/>
      <c r="AX67" s="712"/>
      <c r="AY67" s="712"/>
      <c r="AZ67" s="323"/>
      <c r="BA67" s="504"/>
      <c r="BB67" s="497"/>
      <c r="BC67" s="393"/>
      <c r="BD67" s="385"/>
      <c r="BE67" s="385"/>
      <c r="BF67" s="385"/>
      <c r="BG67" s="397"/>
      <c r="BH67" s="393"/>
      <c r="BI67" s="385"/>
      <c r="BJ67" s="385"/>
      <c r="BK67" s="385"/>
      <c r="BL67" s="397"/>
      <c r="BM67" s="393"/>
      <c r="BN67" s="385"/>
      <c r="BO67" s="385"/>
      <c r="BP67" s="385"/>
      <c r="BQ67" s="397"/>
      <c r="BR67" s="393"/>
      <c r="BS67" s="385"/>
      <c r="BT67" s="385"/>
      <c r="BU67" s="385"/>
      <c r="BV67" s="385"/>
      <c r="BW67" s="385"/>
      <c r="BX67" s="385"/>
      <c r="BY67" s="386"/>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row>
    <row r="68" s="440" customFormat="true" ht="15" customHeight="true" x14ac:dyDescent="0.2">
      <c r="A68" s="830"/>
      <c r="B68" s="350" t="s">
        <v>299</v>
      </c>
      <c r="C68" s="113">
        <v>0.17972780833264607</v>
      </c>
      <c r="D68" s="112">
        <v>0.13907298353531167</v>
      </c>
      <c r="E68" s="112">
        <v>0.43399329526391484</v>
      </c>
      <c r="F68" s="112">
        <v>0.40124422649484032</v>
      </c>
      <c r="G68" s="111">
        <v>1.9539045138764977</v>
      </c>
      <c r="H68" s="110">
        <v>1.2193027575117241</v>
      </c>
      <c r="I68" s="112">
        <v>2.9049639975810759</v>
      </c>
      <c r="J68" s="112">
        <v>3.6565884636749804</v>
      </c>
      <c r="K68" s="112">
        <v>2.3296909993274513</v>
      </c>
      <c r="L68" s="109">
        <v>1.2672280327499577</v>
      </c>
      <c r="M68" s="113">
        <v>8.0578856779996155E-2</v>
      </c>
      <c r="N68" s="112">
        <v>0.20626075941220751</v>
      </c>
      <c r="O68" s="112">
        <v>0.20986256598231698</v>
      </c>
      <c r="P68" s="112">
        <v>0.56628402652748733</v>
      </c>
      <c r="Q68" s="111">
        <v>0.26697262582332576</v>
      </c>
      <c r="R68" s="110">
        <v>2.1935910656038136</v>
      </c>
      <c r="S68" s="112">
        <v>4.0848565423449959E-2</v>
      </c>
      <c r="T68" s="112">
        <v>0</v>
      </c>
      <c r="U68" s="112">
        <v>8.9471990892451794E-2</v>
      </c>
      <c r="V68" s="112">
        <v>0.21794532345806211</v>
      </c>
      <c r="W68" s="112">
        <v>0.51958833833824625</v>
      </c>
      <c r="X68" s="112">
        <v>1.1991994116834785</v>
      </c>
      <c r="Y68" s="109">
        <v>0</v>
      </c>
      <c r="Z68" s="712"/>
      <c r="AA68" s="712"/>
      <c r="AB68" s="712"/>
      <c r="AC68" s="712"/>
      <c r="AD68" s="712"/>
      <c r="AE68" s="712"/>
      <c r="AF68" s="712"/>
      <c r="AG68" s="712"/>
      <c r="AH68" s="712"/>
      <c r="AI68" s="712"/>
      <c r="AJ68" s="712"/>
      <c r="AK68" s="712"/>
      <c r="AL68" s="712"/>
      <c r="AM68" s="712"/>
      <c r="AN68" s="712"/>
      <c r="AO68" s="712"/>
      <c r="AP68" s="712"/>
      <c r="AQ68" s="712"/>
      <c r="AR68" s="712"/>
      <c r="AS68" s="712"/>
      <c r="AT68" s="712"/>
      <c r="AU68" s="712"/>
      <c r="AV68" s="712"/>
      <c r="AW68" s="712"/>
      <c r="AX68" s="712"/>
      <c r="AY68" s="712"/>
      <c r="AZ68" s="323"/>
      <c r="BA68" s="504"/>
      <c r="BB68" s="497"/>
      <c r="BC68" s="393"/>
      <c r="BD68" s="385"/>
      <c r="BE68" s="385"/>
      <c r="BF68" s="385"/>
      <c r="BG68" s="397"/>
      <c r="BH68" s="393"/>
      <c r="BI68" s="385"/>
      <c r="BJ68" s="385"/>
      <c r="BK68" s="385"/>
      <c r="BL68" s="397"/>
      <c r="BM68" s="393"/>
      <c r="BN68" s="385"/>
      <c r="BO68" s="385"/>
      <c r="BP68" s="385"/>
      <c r="BQ68" s="397"/>
      <c r="BR68" s="393"/>
      <c r="BS68" s="385"/>
      <c r="BT68" s="385"/>
      <c r="BU68" s="385"/>
      <c r="BV68" s="385"/>
      <c r="BW68" s="385"/>
      <c r="BX68" s="385"/>
      <c r="BY68" s="386"/>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row>
    <row r="69" s="440" customFormat="true" ht="15" customHeight="true" x14ac:dyDescent="0.2">
      <c r="A69" s="830"/>
      <c r="B69" s="350" t="s">
        <v>300</v>
      </c>
      <c r="C69" s="113">
        <v>1.0870128854379597</v>
      </c>
      <c r="D69" s="112">
        <v>1.7001868646431706</v>
      </c>
      <c r="E69" s="112">
        <v>1.533606018820608</v>
      </c>
      <c r="F69" s="112">
        <v>1.0792701550684947</v>
      </c>
      <c r="G69" s="111">
        <v>0.50391742076298307</v>
      </c>
      <c r="H69" s="110">
        <v>1.901799022191877</v>
      </c>
      <c r="I69" s="112">
        <v>0.52727038469425225</v>
      </c>
      <c r="J69" s="112">
        <v>0.29179687773859214</v>
      </c>
      <c r="K69" s="112">
        <v>0.36756446363016881</v>
      </c>
      <c r="L69" s="109">
        <v>0</v>
      </c>
      <c r="M69" s="113">
        <v>1.0991356037037336</v>
      </c>
      <c r="N69" s="112">
        <v>1.7362514835695619</v>
      </c>
      <c r="O69" s="112">
        <v>1.3488280684082568</v>
      </c>
      <c r="P69" s="112">
        <v>1.2732605515610378</v>
      </c>
      <c r="Q69" s="111">
        <v>1.0518003583532514</v>
      </c>
      <c r="R69" s="110">
        <v>0.34996136442412845</v>
      </c>
      <c r="S69" s="112">
        <v>0.58187239808514601</v>
      </c>
      <c r="T69" s="112">
        <v>0.23420275070331004</v>
      </c>
      <c r="U69" s="112">
        <v>0.26497385124930717</v>
      </c>
      <c r="V69" s="112">
        <v>2.335942740136232</v>
      </c>
      <c r="W69" s="112">
        <v>0.91135516080009493</v>
      </c>
      <c r="X69" s="112">
        <v>4.2557122242451335</v>
      </c>
      <c r="Y69" s="109">
        <v>0</v>
      </c>
      <c r="Z69" s="712"/>
      <c r="AA69" s="712"/>
      <c r="AB69" s="712"/>
      <c r="AC69" s="712"/>
      <c r="AD69" s="712"/>
      <c r="AE69" s="712"/>
      <c r="AF69" s="712"/>
      <c r="AG69" s="712"/>
      <c r="AH69" s="712"/>
      <c r="AI69" s="712"/>
      <c r="AJ69" s="712"/>
      <c r="AK69" s="712"/>
      <c r="AL69" s="712"/>
      <c r="AM69" s="712"/>
      <c r="AN69" s="712"/>
      <c r="AO69" s="712"/>
      <c r="AP69" s="712"/>
      <c r="AQ69" s="712"/>
      <c r="AR69" s="712"/>
      <c r="AS69" s="712"/>
      <c r="AT69" s="712"/>
      <c r="AU69" s="712"/>
      <c r="AV69" s="712"/>
      <c r="AW69" s="712"/>
      <c r="AX69" s="712"/>
      <c r="AY69" s="712"/>
      <c r="AZ69" s="323"/>
      <c r="BA69" s="504"/>
      <c r="BB69" s="497"/>
      <c r="BC69" s="393"/>
      <c r="BD69" s="385"/>
      <c r="BE69" s="385"/>
      <c r="BF69" s="385"/>
      <c r="BG69" s="397"/>
      <c r="BH69" s="393"/>
      <c r="BI69" s="385"/>
      <c r="BJ69" s="385"/>
      <c r="BK69" s="385"/>
      <c r="BL69" s="397"/>
      <c r="BM69" s="393"/>
      <c r="BN69" s="385"/>
      <c r="BO69" s="385"/>
      <c r="BP69" s="385"/>
      <c r="BQ69" s="397"/>
      <c r="BR69" s="393"/>
      <c r="BS69" s="385"/>
      <c r="BT69" s="385"/>
      <c r="BU69" s="385"/>
      <c r="BV69" s="385"/>
      <c r="BW69" s="385"/>
      <c r="BX69" s="385"/>
      <c r="BY69" s="386"/>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row>
    <row r="70" s="440" customFormat="true" ht="15" customHeight="true" x14ac:dyDescent="0.2">
      <c r="A70" s="830"/>
      <c r="B70" s="350" t="s">
        <v>301</v>
      </c>
      <c r="C70" s="113">
        <v>18.363548398734189</v>
      </c>
      <c r="D70" s="112">
        <v>20.459537843222019</v>
      </c>
      <c r="E70" s="112">
        <v>18.326468556205736</v>
      </c>
      <c r="F70" s="112">
        <v>19.052093118706807</v>
      </c>
      <c r="G70" s="111">
        <v>5.2875524257688076</v>
      </c>
      <c r="H70" s="110">
        <v>12.390508834830712</v>
      </c>
      <c r="I70" s="112">
        <v>8.9571701570800055</v>
      </c>
      <c r="J70" s="112">
        <v>2.9864056301395046</v>
      </c>
      <c r="K70" s="112">
        <v>0.85808429410586529</v>
      </c>
      <c r="L70" s="109">
        <v>0.49981731920327072</v>
      </c>
      <c r="M70" s="113">
        <v>18.756361381101257</v>
      </c>
      <c r="N70" s="112">
        <v>20.925353311411452</v>
      </c>
      <c r="O70" s="112">
        <v>17.679800533073209</v>
      </c>
      <c r="P70" s="112">
        <v>18.046370591567339</v>
      </c>
      <c r="Q70" s="111">
        <v>18.077325162486996</v>
      </c>
      <c r="R70" s="110">
        <v>16.810081486336557</v>
      </c>
      <c r="S70" s="112">
        <v>25.767301452860288</v>
      </c>
      <c r="T70" s="112">
        <v>4.4614188056903235</v>
      </c>
      <c r="U70" s="112">
        <v>27.161731842727434</v>
      </c>
      <c r="V70" s="112">
        <v>32.773673484001293</v>
      </c>
      <c r="W70" s="112">
        <v>7.6897421219919853</v>
      </c>
      <c r="X70" s="112">
        <v>5.2102982845074131</v>
      </c>
      <c r="Y70" s="109">
        <v>11.022259572289839</v>
      </c>
      <c r="Z70" s="712"/>
      <c r="AA70" s="712"/>
      <c r="AB70" s="712"/>
      <c r="AC70" s="712"/>
      <c r="AD70" s="712"/>
      <c r="AE70" s="712"/>
      <c r="AF70" s="712"/>
      <c r="AG70" s="712"/>
      <c r="AH70" s="712"/>
      <c r="AI70" s="712"/>
      <c r="AJ70" s="712"/>
      <c r="AK70" s="712"/>
      <c r="AL70" s="712"/>
      <c r="AM70" s="712"/>
      <c r="AN70" s="712"/>
      <c r="AO70" s="712"/>
      <c r="AP70" s="712"/>
      <c r="AQ70" s="712"/>
      <c r="AR70" s="712"/>
      <c r="AS70" s="712"/>
      <c r="AT70" s="712"/>
      <c r="AU70" s="712"/>
      <c r="AV70" s="712"/>
      <c r="AW70" s="712"/>
      <c r="AX70" s="712"/>
      <c r="AY70" s="712"/>
      <c r="AZ70" s="323"/>
      <c r="BA70" s="504"/>
      <c r="BB70" s="497"/>
      <c r="BC70" s="393"/>
      <c r="BD70" s="385"/>
      <c r="BE70" s="385"/>
      <c r="BF70" s="385"/>
      <c r="BG70" s="397"/>
      <c r="BH70" s="393"/>
      <c r="BI70" s="385"/>
      <c r="BJ70" s="385"/>
      <c r="BK70" s="385"/>
      <c r="BL70" s="397"/>
      <c r="BM70" s="393"/>
      <c r="BN70" s="385"/>
      <c r="BO70" s="385"/>
      <c r="BP70" s="385"/>
      <c r="BQ70" s="397"/>
      <c r="BR70" s="393"/>
      <c r="BS70" s="385"/>
      <c r="BT70" s="385"/>
      <c r="BU70" s="385"/>
      <c r="BV70" s="385"/>
      <c r="BW70" s="385"/>
      <c r="BX70" s="385"/>
      <c r="BY70" s="386"/>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row>
    <row r="71" s="440" customFormat="true" ht="15" customHeight="true" x14ac:dyDescent="0.2">
      <c r="A71" s="830"/>
      <c r="B71" s="350" t="s">
        <v>168</v>
      </c>
      <c r="C71" s="113">
        <v>7.5456833065808984E-2</v>
      </c>
      <c r="D71" s="112">
        <v>1.686173877247275E-2</v>
      </c>
      <c r="E71" s="112">
        <v>0</v>
      </c>
      <c r="F71" s="112">
        <v>0</v>
      </c>
      <c r="G71" s="111">
        <v>0.14064042110662073</v>
      </c>
      <c r="H71" s="110">
        <v>0.27146765476561435</v>
      </c>
      <c r="I71" s="112">
        <v>0</v>
      </c>
      <c r="J71" s="112">
        <v>0</v>
      </c>
      <c r="K71" s="112">
        <v>0.24051754879907458</v>
      </c>
      <c r="L71" s="109">
        <v>0.55412729374198222</v>
      </c>
      <c r="M71" s="113">
        <v>0</v>
      </c>
      <c r="N71" s="112">
        <v>5.3815509009939824E-2</v>
      </c>
      <c r="O71" s="112">
        <v>0</v>
      </c>
      <c r="P71" s="112">
        <v>0</v>
      </c>
      <c r="Q71" s="111">
        <v>0</v>
      </c>
      <c r="R71" s="110">
        <v>0.21870086010162795</v>
      </c>
      <c r="S71" s="112">
        <v>1.318103059056598E-2</v>
      </c>
      <c r="T71" s="112">
        <v>0</v>
      </c>
      <c r="U71" s="112">
        <v>3.9695745195878512E-2</v>
      </c>
      <c r="V71" s="112">
        <v>3.5379377500698674E-2</v>
      </c>
      <c r="W71" s="112">
        <v>0</v>
      </c>
      <c r="X71" s="112">
        <v>0</v>
      </c>
      <c r="Y71" s="109">
        <v>0</v>
      </c>
      <c r="Z71" s="712"/>
      <c r="AA71" s="712"/>
      <c r="AB71" s="712"/>
      <c r="AC71" s="712"/>
      <c r="AD71" s="712"/>
      <c r="AE71" s="712"/>
      <c r="AF71" s="712"/>
      <c r="AG71" s="712"/>
      <c r="AH71" s="712"/>
      <c r="AI71" s="712"/>
      <c r="AJ71" s="712"/>
      <c r="AK71" s="712"/>
      <c r="AL71" s="712"/>
      <c r="AM71" s="712"/>
      <c r="AN71" s="712"/>
      <c r="AO71" s="712"/>
      <c r="AP71" s="712"/>
      <c r="AQ71" s="712"/>
      <c r="AR71" s="712"/>
      <c r="AS71" s="712"/>
      <c r="AT71" s="712"/>
      <c r="AU71" s="712"/>
      <c r="AV71" s="712"/>
      <c r="AW71" s="712"/>
      <c r="AX71" s="712"/>
      <c r="AY71" s="712"/>
      <c r="AZ71" s="323"/>
      <c r="BA71" s="504"/>
      <c r="BB71" s="497"/>
      <c r="BC71" s="393"/>
      <c r="BD71" s="385"/>
      <c r="BE71" s="385"/>
      <c r="BF71" s="385"/>
      <c r="BG71" s="397"/>
      <c r="BH71" s="393"/>
      <c r="BI71" s="385"/>
      <c r="BJ71" s="385"/>
      <c r="BK71" s="385"/>
      <c r="BL71" s="397"/>
      <c r="BM71" s="393"/>
      <c r="BN71" s="385"/>
      <c r="BO71" s="385"/>
      <c r="BP71" s="385"/>
      <c r="BQ71" s="397"/>
      <c r="BR71" s="393"/>
      <c r="BS71" s="385"/>
      <c r="BT71" s="385"/>
      <c r="BU71" s="385"/>
      <c r="BV71" s="385"/>
      <c r="BW71" s="385"/>
      <c r="BX71" s="385"/>
      <c r="BY71" s="386"/>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row>
    <row r="72" s="440" customFormat="true" ht="15" customHeight="true" x14ac:dyDescent="0.2">
      <c r="A72" s="830"/>
      <c r="B72" s="350" t="s">
        <v>46</v>
      </c>
      <c r="C72" s="113">
        <v>1.6762409411310848</v>
      </c>
      <c r="D72" s="112">
        <v>1.1126744778545872</v>
      </c>
      <c r="E72" s="112">
        <v>0.38291599747472205</v>
      </c>
      <c r="F72" s="112">
        <v>1.0619039182456724</v>
      </c>
      <c r="G72" s="111">
        <v>1.2644477821247697</v>
      </c>
      <c r="H72" s="110">
        <v>1.6863426507503436</v>
      </c>
      <c r="I72" s="112">
        <v>1.5626693267673086</v>
      </c>
      <c r="J72" s="112">
        <v>0.9651997677334333</v>
      </c>
      <c r="K72" s="112">
        <v>0.90303055116757125</v>
      </c>
      <c r="L72" s="109">
        <v>0.46912603259070923</v>
      </c>
      <c r="M72" s="113">
        <v>1.8184228637628876</v>
      </c>
      <c r="N72" s="112">
        <v>1.1608321397744865</v>
      </c>
      <c r="O72" s="112">
        <v>0.60367660177963589</v>
      </c>
      <c r="P72" s="112">
        <v>0.49180024811896378</v>
      </c>
      <c r="Q72" s="111">
        <v>1.4045965450329012</v>
      </c>
      <c r="R72" s="110">
        <v>0.9421526549239565</v>
      </c>
      <c r="S72" s="112">
        <v>3.7525778799142498E-2</v>
      </c>
      <c r="T72" s="112">
        <v>0.27920213856677045</v>
      </c>
      <c r="U72" s="112">
        <v>0.74160892793007338</v>
      </c>
      <c r="V72" s="112">
        <v>0.91743425132517398</v>
      </c>
      <c r="W72" s="112">
        <v>0.95928110980862336</v>
      </c>
      <c r="X72" s="112">
        <v>3.3725370283938334</v>
      </c>
      <c r="Y72" s="109">
        <v>0.8205299494410101</v>
      </c>
      <c r="Z72" s="712"/>
      <c r="AA72" s="712"/>
      <c r="AB72" s="712"/>
      <c r="AC72" s="712"/>
      <c r="AD72" s="712"/>
      <c r="AE72" s="712"/>
      <c r="AF72" s="712"/>
      <c r="AG72" s="712"/>
      <c r="AH72" s="712"/>
      <c r="AI72" s="712"/>
      <c r="AJ72" s="712"/>
      <c r="AK72" s="712"/>
      <c r="AL72" s="712"/>
      <c r="AM72" s="712"/>
      <c r="AN72" s="712"/>
      <c r="AO72" s="712"/>
      <c r="AP72" s="712"/>
      <c r="AQ72" s="712"/>
      <c r="AR72" s="712"/>
      <c r="AS72" s="712"/>
      <c r="AT72" s="712"/>
      <c r="AU72" s="712"/>
      <c r="AV72" s="712"/>
      <c r="AW72" s="712"/>
      <c r="AX72" s="712"/>
      <c r="AY72" s="712"/>
      <c r="AZ72" s="323"/>
      <c r="BA72" s="504"/>
      <c r="BB72" s="497"/>
      <c r="BC72" s="393"/>
      <c r="BD72" s="385"/>
      <c r="BE72" s="385"/>
      <c r="BF72" s="385"/>
      <c r="BG72" s="397"/>
      <c r="BH72" s="393"/>
      <c r="BI72" s="385"/>
      <c r="BJ72" s="385"/>
      <c r="BK72" s="385"/>
      <c r="BL72" s="397"/>
      <c r="BM72" s="393"/>
      <c r="BN72" s="385"/>
      <c r="BO72" s="385"/>
      <c r="BP72" s="385"/>
      <c r="BQ72" s="397"/>
      <c r="BR72" s="393"/>
      <c r="BS72" s="385"/>
      <c r="BT72" s="385"/>
      <c r="BU72" s="385"/>
      <c r="BV72" s="385"/>
      <c r="BW72" s="385"/>
      <c r="BX72" s="385"/>
      <c r="BY72" s="386"/>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row>
    <row r="73" s="440" customFormat="true" ht="15" customHeight="true" x14ac:dyDescent="0.2">
      <c r="A73" s="830"/>
      <c r="B73" s="350" t="s">
        <v>192</v>
      </c>
      <c r="C73" s="113">
        <v>0</v>
      </c>
      <c r="D73" s="112">
        <v>2.5596351071770298E-2</v>
      </c>
      <c r="E73" s="112">
        <v>0</v>
      </c>
      <c r="F73" s="112">
        <v>1.0903716485821207E-2</v>
      </c>
      <c r="G73" s="111">
        <v>0</v>
      </c>
      <c r="H73" s="110">
        <v>0</v>
      </c>
      <c r="I73" s="112">
        <v>0</v>
      </c>
      <c r="J73" s="112">
        <v>0</v>
      </c>
      <c r="K73" s="112">
        <v>0</v>
      </c>
      <c r="L73" s="109">
        <v>0</v>
      </c>
      <c r="M73" s="113">
        <v>0</v>
      </c>
      <c r="N73" s="112">
        <v>3.1099312420720341E-2</v>
      </c>
      <c r="O73" s="112">
        <v>0</v>
      </c>
      <c r="P73" s="112">
        <v>0</v>
      </c>
      <c r="Q73" s="111">
        <v>1.325324242172678E-2</v>
      </c>
      <c r="R73" s="110">
        <v>0</v>
      </c>
      <c r="S73" s="112">
        <v>0</v>
      </c>
      <c r="T73" s="112">
        <v>1.9569093964364924E-2</v>
      </c>
      <c r="U73" s="112">
        <v>0</v>
      </c>
      <c r="V73" s="112">
        <v>3.144307627224336E-2</v>
      </c>
      <c r="W73" s="112">
        <v>0</v>
      </c>
      <c r="X73" s="112">
        <v>0</v>
      </c>
      <c r="Y73" s="109">
        <v>0</v>
      </c>
      <c r="Z73" s="712"/>
      <c r="AA73" s="712"/>
      <c r="AB73" s="712"/>
      <c r="AC73" s="712"/>
      <c r="AD73" s="712"/>
      <c r="AE73" s="712"/>
      <c r="AF73" s="712"/>
      <c r="AG73" s="712"/>
      <c r="AH73" s="712"/>
      <c r="AI73" s="712"/>
      <c r="AJ73" s="712"/>
      <c r="AK73" s="712"/>
      <c r="AL73" s="712"/>
      <c r="AM73" s="712"/>
      <c r="AN73" s="712"/>
      <c r="AO73" s="712"/>
      <c r="AP73" s="712"/>
      <c r="AQ73" s="712"/>
      <c r="AR73" s="712"/>
      <c r="AS73" s="712"/>
      <c r="AT73" s="712"/>
      <c r="AU73" s="712"/>
      <c r="AV73" s="712"/>
      <c r="AW73" s="712"/>
      <c r="AX73" s="712"/>
      <c r="AY73" s="712"/>
      <c r="AZ73" s="323"/>
      <c r="BA73" s="504"/>
      <c r="BB73" s="497"/>
      <c r="BC73" s="393"/>
      <c r="BD73" s="385"/>
      <c r="BE73" s="385"/>
      <c r="BF73" s="385"/>
      <c r="BG73" s="397"/>
      <c r="BH73" s="393"/>
      <c r="BI73" s="385"/>
      <c r="BJ73" s="385"/>
      <c r="BK73" s="385"/>
      <c r="BL73" s="397"/>
      <c r="BM73" s="393"/>
      <c r="BN73" s="385"/>
      <c r="BO73" s="385"/>
      <c r="BP73" s="385"/>
      <c r="BQ73" s="397"/>
      <c r="BR73" s="393"/>
      <c r="BS73" s="385"/>
      <c r="BT73" s="385"/>
      <c r="BU73" s="385"/>
      <c r="BV73" s="385"/>
      <c r="BW73" s="385"/>
      <c r="BX73" s="385"/>
      <c r="BY73" s="386"/>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row>
    <row r="74" s="440" customFormat="true" ht="15" customHeight="true" x14ac:dyDescent="0.2">
      <c r="A74" s="131"/>
      <c r="B74" s="125"/>
      <c r="C74" s="113"/>
      <c r="D74" s="112"/>
      <c r="E74" s="112"/>
      <c r="F74" s="112"/>
      <c r="G74" s="111"/>
      <c r="H74" s="110"/>
      <c r="I74" s="112"/>
      <c r="J74" s="112"/>
      <c r="K74" s="112"/>
      <c r="L74" s="109"/>
      <c r="M74" s="113"/>
      <c r="N74" s="112"/>
      <c r="O74" s="112"/>
      <c r="P74" s="112"/>
      <c r="Q74" s="111"/>
      <c r="R74" s="110"/>
      <c r="S74" s="112"/>
      <c r="T74" s="112"/>
      <c r="U74" s="112"/>
      <c r="V74" s="112"/>
      <c r="W74" s="112"/>
      <c r="X74" s="112"/>
      <c r="Y74" s="109"/>
      <c r="Z74" s="712"/>
      <c r="AA74" s="712"/>
      <c r="AB74" s="712"/>
      <c r="AC74" s="712"/>
      <c r="AD74" s="712"/>
      <c r="AE74" s="712"/>
      <c r="AF74" s="712"/>
      <c r="AG74" s="712"/>
      <c r="AH74" s="712"/>
      <c r="AI74" s="712"/>
      <c r="AJ74" s="712"/>
      <c r="AK74" s="712"/>
      <c r="AL74" s="712"/>
      <c r="AM74" s="712"/>
      <c r="AN74" s="712"/>
      <c r="AO74" s="712"/>
      <c r="AP74" s="712"/>
      <c r="AQ74" s="712"/>
      <c r="AR74" s="712"/>
      <c r="AS74" s="712"/>
      <c r="AT74" s="712"/>
      <c r="AU74" s="712"/>
      <c r="AV74" s="712"/>
      <c r="AW74" s="712"/>
      <c r="AX74" s="712"/>
      <c r="AY74" s="712"/>
      <c r="AZ74" s="323"/>
      <c r="BA74" s="504"/>
      <c r="BB74" s="497"/>
      <c r="BC74" s="393"/>
      <c r="BD74" s="385"/>
      <c r="BE74" s="385"/>
      <c r="BF74" s="385"/>
      <c r="BG74" s="397"/>
      <c r="BH74" s="393"/>
      <c r="BI74" s="385"/>
      <c r="BJ74" s="385"/>
      <c r="BK74" s="385"/>
      <c r="BL74" s="397"/>
      <c r="BM74" s="393"/>
      <c r="BN74" s="385"/>
      <c r="BO74" s="385"/>
      <c r="BP74" s="385"/>
      <c r="BQ74" s="397"/>
      <c r="BR74" s="393"/>
      <c r="BS74" s="385"/>
      <c r="BT74" s="385"/>
      <c r="BU74" s="385"/>
      <c r="BV74" s="385"/>
      <c r="BW74" s="385"/>
      <c r="BX74" s="385"/>
      <c r="BY74" s="386"/>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row>
    <row r="75" s="440" customFormat="true" ht="15" customHeight="true" x14ac:dyDescent="0.2">
      <c r="A75" s="131"/>
      <c r="B75" s="125"/>
      <c r="C75" s="113"/>
      <c r="D75" s="112"/>
      <c r="E75" s="112"/>
      <c r="F75" s="112"/>
      <c r="G75" s="111"/>
      <c r="H75" s="110"/>
      <c r="I75" s="112"/>
      <c r="J75" s="112"/>
      <c r="K75" s="112"/>
      <c r="L75" s="109"/>
      <c r="M75" s="113"/>
      <c r="N75" s="112"/>
      <c r="O75" s="112"/>
      <c r="P75" s="112"/>
      <c r="Q75" s="111"/>
      <c r="R75" s="110"/>
      <c r="S75" s="112"/>
      <c r="T75" s="112"/>
      <c r="U75" s="112"/>
      <c r="V75" s="112"/>
      <c r="W75" s="112"/>
      <c r="X75" s="112"/>
      <c r="Y75" s="109"/>
      <c r="Z75" s="712"/>
      <c r="AA75" s="712"/>
      <c r="AB75" s="712"/>
      <c r="AC75" s="712"/>
      <c r="AD75" s="712"/>
      <c r="AE75" s="712"/>
      <c r="AF75" s="712"/>
      <c r="AG75" s="712"/>
      <c r="AH75" s="712"/>
      <c r="AI75" s="712"/>
      <c r="AJ75" s="712"/>
      <c r="AK75" s="712"/>
      <c r="AL75" s="712"/>
      <c r="AM75" s="712"/>
      <c r="AN75" s="712"/>
      <c r="AO75" s="712"/>
      <c r="AP75" s="712"/>
      <c r="AQ75" s="712"/>
      <c r="AR75" s="712"/>
      <c r="AS75" s="712"/>
      <c r="AT75" s="712"/>
      <c r="AU75" s="712"/>
      <c r="AV75" s="712"/>
      <c r="AW75" s="712"/>
      <c r="AX75" s="712"/>
      <c r="AY75" s="712"/>
      <c r="AZ75" s="323"/>
      <c r="BA75" s="504"/>
      <c r="BB75" s="497"/>
      <c r="BC75" s="393"/>
      <c r="BD75" s="385"/>
      <c r="BE75" s="385"/>
      <c r="BF75" s="385"/>
      <c r="BG75" s="397"/>
      <c r="BH75" s="393"/>
      <c r="BI75" s="385"/>
      <c r="BJ75" s="385"/>
      <c r="BK75" s="385"/>
      <c r="BL75" s="397"/>
      <c r="BM75" s="393"/>
      <c r="BN75" s="385"/>
      <c r="BO75" s="385"/>
      <c r="BP75" s="385"/>
      <c r="BQ75" s="397"/>
      <c r="BR75" s="393"/>
      <c r="BS75" s="385"/>
      <c r="BT75" s="385"/>
      <c r="BU75" s="385"/>
      <c r="BV75" s="385"/>
      <c r="BW75" s="385"/>
      <c r="BX75" s="385"/>
      <c r="BY75" s="386"/>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row>
    <row r="76" s="440" customFormat="true" ht="15" customHeight="true" x14ac:dyDescent="0.2">
      <c r="A76" s="131"/>
      <c r="B76" s="125"/>
      <c r="C76" s="113"/>
      <c r="D76" s="112"/>
      <c r="E76" s="112"/>
      <c r="F76" s="112"/>
      <c r="G76" s="111"/>
      <c r="H76" s="110"/>
      <c r="I76" s="112"/>
      <c r="J76" s="112"/>
      <c r="K76" s="112"/>
      <c r="L76" s="109"/>
      <c r="M76" s="113"/>
      <c r="N76" s="112"/>
      <c r="O76" s="112"/>
      <c r="P76" s="112"/>
      <c r="Q76" s="111"/>
      <c r="R76" s="110"/>
      <c r="S76" s="112"/>
      <c r="T76" s="112"/>
      <c r="U76" s="112"/>
      <c r="V76" s="112"/>
      <c r="W76" s="112"/>
      <c r="X76" s="112"/>
      <c r="Y76" s="109"/>
      <c r="Z76" s="712"/>
      <c r="AA76" s="712"/>
      <c r="AB76" s="712"/>
      <c r="AC76" s="712"/>
      <c r="AD76" s="712"/>
      <c r="AE76" s="712"/>
      <c r="AF76" s="712"/>
      <c r="AG76" s="712"/>
      <c r="AH76" s="712"/>
      <c r="AI76" s="712"/>
      <c r="AJ76" s="712"/>
      <c r="AK76" s="712"/>
      <c r="AL76" s="712"/>
      <c r="AM76" s="712"/>
      <c r="AN76" s="712"/>
      <c r="AO76" s="712"/>
      <c r="AP76" s="712"/>
      <c r="AQ76" s="712"/>
      <c r="AR76" s="712"/>
      <c r="AS76" s="712"/>
      <c r="AT76" s="712"/>
      <c r="AU76" s="712"/>
      <c r="AV76" s="712"/>
      <c r="AW76" s="712"/>
      <c r="AX76" s="712"/>
      <c r="AY76" s="712"/>
      <c r="AZ76" s="323"/>
      <c r="BA76" s="504"/>
      <c r="BB76" s="497"/>
      <c r="BC76" s="393"/>
      <c r="BD76" s="385"/>
      <c r="BE76" s="385"/>
      <c r="BF76" s="385"/>
      <c r="BG76" s="397"/>
      <c r="BH76" s="393"/>
      <c r="BI76" s="385"/>
      <c r="BJ76" s="385"/>
      <c r="BK76" s="385"/>
      <c r="BL76" s="397"/>
      <c r="BM76" s="393"/>
      <c r="BN76" s="385"/>
      <c r="BO76" s="385"/>
      <c r="BP76" s="385"/>
      <c r="BQ76" s="397"/>
      <c r="BR76" s="393"/>
      <c r="BS76" s="385"/>
      <c r="BT76" s="385"/>
      <c r="BU76" s="385"/>
      <c r="BV76" s="385"/>
      <c r="BW76" s="385"/>
      <c r="BX76" s="385"/>
      <c r="BY76" s="386"/>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row>
    <row r="77" s="440" customFormat="true" ht="15" customHeight="true" x14ac:dyDescent="0.2">
      <c r="A77" s="131"/>
      <c r="B77" s="125"/>
      <c r="C77" s="113"/>
      <c r="D77" s="112"/>
      <c r="E77" s="112"/>
      <c r="F77" s="112"/>
      <c r="G77" s="111"/>
      <c r="H77" s="110"/>
      <c r="I77" s="112"/>
      <c r="J77" s="112"/>
      <c r="K77" s="112"/>
      <c r="L77" s="109"/>
      <c r="M77" s="113"/>
      <c r="N77" s="112"/>
      <c r="O77" s="112"/>
      <c r="P77" s="112"/>
      <c r="Q77" s="111"/>
      <c r="R77" s="110"/>
      <c r="S77" s="112"/>
      <c r="T77" s="112"/>
      <c r="U77" s="112"/>
      <c r="V77" s="112"/>
      <c r="W77" s="112"/>
      <c r="X77" s="112"/>
      <c r="Y77" s="109"/>
      <c r="Z77" s="712"/>
      <c r="AA77" s="712"/>
      <c r="AB77" s="712"/>
      <c r="AC77" s="712"/>
      <c r="AD77" s="712"/>
      <c r="AE77" s="712"/>
      <c r="AF77" s="712"/>
      <c r="AG77" s="712"/>
      <c r="AH77" s="712"/>
      <c r="AI77" s="712"/>
      <c r="AJ77" s="712"/>
      <c r="AK77" s="712"/>
      <c r="AL77" s="712"/>
      <c r="AM77" s="712"/>
      <c r="AN77" s="712"/>
      <c r="AO77" s="712"/>
      <c r="AP77" s="712"/>
      <c r="AQ77" s="712"/>
      <c r="AR77" s="712"/>
      <c r="AS77" s="712"/>
      <c r="AT77" s="712"/>
      <c r="AU77" s="712"/>
      <c r="AV77" s="712"/>
      <c r="AW77" s="712"/>
      <c r="AX77" s="712"/>
      <c r="AY77" s="712"/>
      <c r="AZ77" s="323"/>
      <c r="BA77" s="504"/>
      <c r="BB77" s="497"/>
      <c r="BC77" s="393"/>
      <c r="BD77" s="385"/>
      <c r="BE77" s="385"/>
      <c r="BF77" s="385"/>
      <c r="BG77" s="397"/>
      <c r="BH77" s="393"/>
      <c r="BI77" s="385"/>
      <c r="BJ77" s="385"/>
      <c r="BK77" s="385"/>
      <c r="BL77" s="397"/>
      <c r="BM77" s="393"/>
      <c r="BN77" s="385"/>
      <c r="BO77" s="385"/>
      <c r="BP77" s="385"/>
      <c r="BQ77" s="397"/>
      <c r="BR77" s="393"/>
      <c r="BS77" s="385"/>
      <c r="BT77" s="385"/>
      <c r="BU77" s="385"/>
      <c r="BV77" s="385"/>
      <c r="BW77" s="385"/>
      <c r="BX77" s="385"/>
      <c r="BY77" s="386"/>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row>
    <row r="78" s="440" customFormat="true" ht="15" customHeight="true" x14ac:dyDescent="0.2">
      <c r="A78" s="131"/>
      <c r="B78" s="125"/>
      <c r="C78" s="113"/>
      <c r="D78" s="112"/>
      <c r="E78" s="112"/>
      <c r="F78" s="112"/>
      <c r="G78" s="111"/>
      <c r="H78" s="110"/>
      <c r="I78" s="112"/>
      <c r="J78" s="112"/>
      <c r="K78" s="112"/>
      <c r="L78" s="109"/>
      <c r="M78" s="113"/>
      <c r="N78" s="112"/>
      <c r="O78" s="112"/>
      <c r="P78" s="112"/>
      <c r="Q78" s="111"/>
      <c r="R78" s="110"/>
      <c r="S78" s="112"/>
      <c r="T78" s="112"/>
      <c r="U78" s="112"/>
      <c r="V78" s="112"/>
      <c r="W78" s="112"/>
      <c r="X78" s="112"/>
      <c r="Y78" s="109"/>
      <c r="Z78" s="712"/>
      <c r="AA78" s="712"/>
      <c r="AB78" s="712"/>
      <c r="AC78" s="712"/>
      <c r="AD78" s="712"/>
      <c r="AE78" s="712"/>
      <c r="AF78" s="712"/>
      <c r="AG78" s="712"/>
      <c r="AH78" s="712"/>
      <c r="AI78" s="712"/>
      <c r="AJ78" s="712"/>
      <c r="AK78" s="712"/>
      <c r="AL78" s="712"/>
      <c r="AM78" s="712"/>
      <c r="AN78" s="712"/>
      <c r="AO78" s="712"/>
      <c r="AP78" s="712"/>
      <c r="AQ78" s="712"/>
      <c r="AR78" s="712"/>
      <c r="AS78" s="712"/>
      <c r="AT78" s="712"/>
      <c r="AU78" s="712"/>
      <c r="AV78" s="712"/>
      <c r="AW78" s="712"/>
      <c r="AX78" s="712"/>
      <c r="AY78" s="712"/>
      <c r="AZ78" s="323"/>
      <c r="BA78" s="504"/>
      <c r="BB78" s="497"/>
      <c r="BC78" s="393"/>
      <c r="BD78" s="385"/>
      <c r="BE78" s="385"/>
      <c r="BF78" s="385"/>
      <c r="BG78" s="397"/>
      <c r="BH78" s="393"/>
      <c r="BI78" s="385"/>
      <c r="BJ78" s="385"/>
      <c r="BK78" s="385"/>
      <c r="BL78" s="397"/>
      <c r="BM78" s="393"/>
      <c r="BN78" s="385"/>
      <c r="BO78" s="385"/>
      <c r="BP78" s="385"/>
      <c r="BQ78" s="397"/>
      <c r="BR78" s="393"/>
      <c r="BS78" s="385"/>
      <c r="BT78" s="385"/>
      <c r="BU78" s="385"/>
      <c r="BV78" s="385"/>
      <c r="BW78" s="385"/>
      <c r="BX78" s="385"/>
      <c r="BY78" s="386"/>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row>
    <row r="79" s="440" customFormat="true" ht="15" customHeight="true" x14ac:dyDescent="0.2">
      <c r="A79" s="131"/>
      <c r="B79" s="125"/>
      <c r="C79" s="113"/>
      <c r="D79" s="112"/>
      <c r="E79" s="112"/>
      <c r="F79" s="112"/>
      <c r="G79" s="111"/>
      <c r="H79" s="110"/>
      <c r="I79" s="112"/>
      <c r="J79" s="112"/>
      <c r="K79" s="112"/>
      <c r="L79" s="109"/>
      <c r="M79" s="113"/>
      <c r="N79" s="112"/>
      <c r="O79" s="112"/>
      <c r="P79" s="112"/>
      <c r="Q79" s="111"/>
      <c r="R79" s="110"/>
      <c r="S79" s="112"/>
      <c r="T79" s="112"/>
      <c r="U79" s="112"/>
      <c r="V79" s="112"/>
      <c r="W79" s="112"/>
      <c r="X79" s="112"/>
      <c r="Y79" s="109"/>
      <c r="Z79" s="712"/>
      <c r="AA79" s="712"/>
      <c r="AB79" s="712"/>
      <c r="AC79" s="712"/>
      <c r="AD79" s="712"/>
      <c r="AE79" s="712"/>
      <c r="AF79" s="712"/>
      <c r="AG79" s="712"/>
      <c r="AH79" s="712"/>
      <c r="AI79" s="712"/>
      <c r="AJ79" s="712"/>
      <c r="AK79" s="712"/>
      <c r="AL79" s="712"/>
      <c r="AM79" s="712"/>
      <c r="AN79" s="712"/>
      <c r="AO79" s="712"/>
      <c r="AP79" s="712"/>
      <c r="AQ79" s="712"/>
      <c r="AR79" s="712"/>
      <c r="AS79" s="712"/>
      <c r="AT79" s="712"/>
      <c r="AU79" s="712"/>
      <c r="AV79" s="712"/>
      <c r="AW79" s="712"/>
      <c r="AX79" s="712"/>
      <c r="AY79" s="712"/>
      <c r="AZ79" s="323"/>
      <c r="BA79" s="504"/>
      <c r="BB79" s="497"/>
      <c r="BC79" s="393"/>
      <c r="BD79" s="385"/>
      <c r="BE79" s="385"/>
      <c r="BF79" s="385"/>
      <c r="BG79" s="397"/>
      <c r="BH79" s="393"/>
      <c r="BI79" s="385"/>
      <c r="BJ79" s="385"/>
      <c r="BK79" s="385"/>
      <c r="BL79" s="397"/>
      <c r="BM79" s="393"/>
      <c r="BN79" s="385"/>
      <c r="BO79" s="385"/>
      <c r="BP79" s="385"/>
      <c r="BQ79" s="397"/>
      <c r="BR79" s="393"/>
      <c r="BS79" s="385"/>
      <c r="BT79" s="385"/>
      <c r="BU79" s="385"/>
      <c r="BV79" s="385"/>
      <c r="BW79" s="385"/>
      <c r="BX79" s="385"/>
      <c r="BY79" s="386"/>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row>
    <row r="80" s="440" customFormat="true" ht="15" customHeight="true" x14ac:dyDescent="0.2">
      <c r="A80" s="131"/>
      <c r="B80" s="125"/>
      <c r="C80" s="113"/>
      <c r="D80" s="112"/>
      <c r="E80" s="112"/>
      <c r="F80" s="112"/>
      <c r="G80" s="111"/>
      <c r="H80" s="110"/>
      <c r="I80" s="112"/>
      <c r="J80" s="112"/>
      <c r="K80" s="112"/>
      <c r="L80" s="109"/>
      <c r="M80" s="113"/>
      <c r="N80" s="112"/>
      <c r="O80" s="112"/>
      <c r="P80" s="112"/>
      <c r="Q80" s="111"/>
      <c r="R80" s="110"/>
      <c r="S80" s="112"/>
      <c r="T80" s="112"/>
      <c r="U80" s="112"/>
      <c r="V80" s="112"/>
      <c r="W80" s="112"/>
      <c r="X80" s="112"/>
      <c r="Y80" s="109"/>
      <c r="Z80" s="712"/>
      <c r="AA80" s="712"/>
      <c r="AB80" s="712"/>
      <c r="AC80" s="712"/>
      <c r="AD80" s="712"/>
      <c r="AE80" s="712"/>
      <c r="AF80" s="712"/>
      <c r="AG80" s="712"/>
      <c r="AH80" s="712"/>
      <c r="AI80" s="712"/>
      <c r="AJ80" s="712"/>
      <c r="AK80" s="712"/>
      <c r="AL80" s="712"/>
      <c r="AM80" s="712"/>
      <c r="AN80" s="712"/>
      <c r="AO80" s="712"/>
      <c r="AP80" s="712"/>
      <c r="AQ80" s="712"/>
      <c r="AR80" s="712"/>
      <c r="AS80" s="712"/>
      <c r="AT80" s="712"/>
      <c r="AU80" s="712"/>
      <c r="AV80" s="712"/>
      <c r="AW80" s="712"/>
      <c r="AX80" s="712"/>
      <c r="AY80" s="712"/>
      <c r="AZ80" s="323"/>
      <c r="BA80" s="504"/>
      <c r="BB80" s="497"/>
      <c r="BC80" s="393"/>
      <c r="BD80" s="385"/>
      <c r="BE80" s="385"/>
      <c r="BF80" s="385"/>
      <c r="BG80" s="397"/>
      <c r="BH80" s="393"/>
      <c r="BI80" s="385"/>
      <c r="BJ80" s="385"/>
      <c r="BK80" s="385"/>
      <c r="BL80" s="397"/>
      <c r="BM80" s="393"/>
      <c r="BN80" s="385"/>
      <c r="BO80" s="385"/>
      <c r="BP80" s="385"/>
      <c r="BQ80" s="397"/>
      <c r="BR80" s="393"/>
      <c r="BS80" s="385"/>
      <c r="BT80" s="385"/>
      <c r="BU80" s="385"/>
      <c r="BV80" s="385"/>
      <c r="BW80" s="385"/>
      <c r="BX80" s="385"/>
      <c r="BY80" s="386"/>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row>
    <row r="81" s="440" customFormat="true" ht="15" customHeight="true" x14ac:dyDescent="0.2">
      <c r="A81" s="131"/>
      <c r="B81" s="125"/>
      <c r="C81" s="113"/>
      <c r="D81" s="112"/>
      <c r="E81" s="112"/>
      <c r="F81" s="112"/>
      <c r="G81" s="111"/>
      <c r="H81" s="110"/>
      <c r="I81" s="112"/>
      <c r="J81" s="112"/>
      <c r="K81" s="112"/>
      <c r="L81" s="109"/>
      <c r="M81" s="113"/>
      <c r="N81" s="112"/>
      <c r="O81" s="112"/>
      <c r="P81" s="112"/>
      <c r="Q81" s="111"/>
      <c r="R81" s="110"/>
      <c r="S81" s="112"/>
      <c r="T81" s="112"/>
      <c r="U81" s="112"/>
      <c r="V81" s="112"/>
      <c r="W81" s="112"/>
      <c r="X81" s="112"/>
      <c r="Y81" s="109"/>
      <c r="Z81" s="712"/>
      <c r="AA81" s="712"/>
      <c r="AB81" s="712"/>
      <c r="AC81" s="712"/>
      <c r="AD81" s="712"/>
      <c r="AE81" s="712"/>
      <c r="AF81" s="712"/>
      <c r="AG81" s="712"/>
      <c r="AH81" s="712"/>
      <c r="AI81" s="712"/>
      <c r="AJ81" s="712"/>
      <c r="AK81" s="712"/>
      <c r="AL81" s="712"/>
      <c r="AM81" s="712"/>
      <c r="AN81" s="712"/>
      <c r="AO81" s="712"/>
      <c r="AP81" s="712"/>
      <c r="AQ81" s="712"/>
      <c r="AR81" s="712"/>
      <c r="AS81" s="712"/>
      <c r="AT81" s="712"/>
      <c r="AU81" s="712"/>
      <c r="AV81" s="712"/>
      <c r="AW81" s="712"/>
      <c r="AX81" s="712"/>
      <c r="AY81" s="712"/>
      <c r="AZ81" s="323"/>
      <c r="BA81" s="504"/>
      <c r="BB81" s="497"/>
      <c r="BC81" s="393"/>
      <c r="BD81" s="385"/>
      <c r="BE81" s="385"/>
      <c r="BF81" s="385"/>
      <c r="BG81" s="397"/>
      <c r="BH81" s="393"/>
      <c r="BI81" s="385"/>
      <c r="BJ81" s="385"/>
      <c r="BK81" s="385"/>
      <c r="BL81" s="397"/>
      <c r="BM81" s="393"/>
      <c r="BN81" s="385"/>
      <c r="BO81" s="385"/>
      <c r="BP81" s="385"/>
      <c r="BQ81" s="397"/>
      <c r="BR81" s="393"/>
      <c r="BS81" s="385"/>
      <c r="BT81" s="385"/>
      <c r="BU81" s="385"/>
      <c r="BV81" s="385"/>
      <c r="BW81" s="385"/>
      <c r="BX81" s="385"/>
      <c r="BY81" s="386"/>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row>
    <row r="82" s="440" customFormat="true" ht="15" customHeight="true" x14ac:dyDescent="0.2">
      <c r="A82" s="131"/>
      <c r="B82" s="125"/>
      <c r="C82" s="113"/>
      <c r="D82" s="112"/>
      <c r="E82" s="112"/>
      <c r="F82" s="112"/>
      <c r="G82" s="111"/>
      <c r="H82" s="110"/>
      <c r="I82" s="112"/>
      <c r="J82" s="112"/>
      <c r="K82" s="112"/>
      <c r="L82" s="109"/>
      <c r="M82" s="113"/>
      <c r="N82" s="112"/>
      <c r="O82" s="112"/>
      <c r="P82" s="112"/>
      <c r="Q82" s="111"/>
      <c r="R82" s="110"/>
      <c r="S82" s="112"/>
      <c r="T82" s="112"/>
      <c r="U82" s="112"/>
      <c r="V82" s="112"/>
      <c r="W82" s="112"/>
      <c r="X82" s="112"/>
      <c r="Y82" s="109"/>
      <c r="Z82" s="712"/>
      <c r="AA82" s="712"/>
      <c r="AB82" s="712"/>
      <c r="AC82" s="712"/>
      <c r="AD82" s="712"/>
      <c r="AE82" s="712"/>
      <c r="AF82" s="712"/>
      <c r="AG82" s="712"/>
      <c r="AH82" s="712"/>
      <c r="AI82" s="712"/>
      <c r="AJ82" s="712"/>
      <c r="AK82" s="712"/>
      <c r="AL82" s="712"/>
      <c r="AM82" s="712"/>
      <c r="AN82" s="712"/>
      <c r="AO82" s="712"/>
      <c r="AP82" s="712"/>
      <c r="AQ82" s="712"/>
      <c r="AR82" s="712"/>
      <c r="AS82" s="712"/>
      <c r="AT82" s="712"/>
      <c r="AU82" s="712"/>
      <c r="AV82" s="712"/>
      <c r="AW82" s="712"/>
      <c r="AX82" s="712"/>
      <c r="AY82" s="712"/>
      <c r="AZ82" s="323"/>
      <c r="BA82" s="504"/>
      <c r="BB82" s="497"/>
      <c r="BC82" s="393"/>
      <c r="BD82" s="385"/>
      <c r="BE82" s="385"/>
      <c r="BF82" s="385"/>
      <c r="BG82" s="397"/>
      <c r="BH82" s="393"/>
      <c r="BI82" s="385"/>
      <c r="BJ82" s="385"/>
      <c r="BK82" s="385"/>
      <c r="BL82" s="397"/>
      <c r="BM82" s="393"/>
      <c r="BN82" s="385"/>
      <c r="BO82" s="385"/>
      <c r="BP82" s="385"/>
      <c r="BQ82" s="397"/>
      <c r="BR82" s="393"/>
      <c r="BS82" s="385"/>
      <c r="BT82" s="385"/>
      <c r="BU82" s="385"/>
      <c r="BV82" s="385"/>
      <c r="BW82" s="385"/>
      <c r="BX82" s="385"/>
      <c r="BY82" s="386"/>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row>
    <row r="83" s="440" customFormat="true" ht="15" customHeight="true" x14ac:dyDescent="0.2">
      <c r="A83" s="131"/>
      <c r="B83" s="125"/>
      <c r="C83" s="113"/>
      <c r="D83" s="112"/>
      <c r="E83" s="112"/>
      <c r="F83" s="112"/>
      <c r="G83" s="111"/>
      <c r="H83" s="110"/>
      <c r="I83" s="112"/>
      <c r="J83" s="112"/>
      <c r="K83" s="112"/>
      <c r="L83" s="109"/>
      <c r="M83" s="113"/>
      <c r="N83" s="112"/>
      <c r="O83" s="112"/>
      <c r="P83" s="112"/>
      <c r="Q83" s="111"/>
      <c r="R83" s="110"/>
      <c r="S83" s="112"/>
      <c r="T83" s="112"/>
      <c r="U83" s="112"/>
      <c r="V83" s="112"/>
      <c r="W83" s="112"/>
      <c r="X83" s="112"/>
      <c r="Y83" s="109"/>
      <c r="Z83" s="712"/>
      <c r="AA83" s="712"/>
      <c r="AB83" s="712"/>
      <c r="AC83" s="712"/>
      <c r="AD83" s="712"/>
      <c r="AE83" s="712"/>
      <c r="AF83" s="712"/>
      <c r="AG83" s="712"/>
      <c r="AH83" s="712"/>
      <c r="AI83" s="712"/>
      <c r="AJ83" s="712"/>
      <c r="AK83" s="712"/>
      <c r="AL83" s="712"/>
      <c r="AM83" s="712"/>
      <c r="AN83" s="712"/>
      <c r="AO83" s="712"/>
      <c r="AP83" s="712"/>
      <c r="AQ83" s="712"/>
      <c r="AR83" s="712"/>
      <c r="AS83" s="712"/>
      <c r="AT83" s="712"/>
      <c r="AU83" s="712"/>
      <c r="AV83" s="712"/>
      <c r="AW83" s="712"/>
      <c r="AX83" s="712"/>
      <c r="AY83" s="712"/>
      <c r="AZ83" s="323"/>
      <c r="BA83" s="504"/>
      <c r="BB83" s="497"/>
      <c r="BC83" s="393"/>
      <c r="BD83" s="385"/>
      <c r="BE83" s="385"/>
      <c r="BF83" s="385"/>
      <c r="BG83" s="397"/>
      <c r="BH83" s="393"/>
      <c r="BI83" s="385"/>
      <c r="BJ83" s="385"/>
      <c r="BK83" s="385"/>
      <c r="BL83" s="397"/>
      <c r="BM83" s="393"/>
      <c r="BN83" s="385"/>
      <c r="BO83" s="385"/>
      <c r="BP83" s="385"/>
      <c r="BQ83" s="397"/>
      <c r="BR83" s="393"/>
      <c r="BS83" s="385"/>
      <c r="BT83" s="385"/>
      <c r="BU83" s="385"/>
      <c r="BV83" s="385"/>
      <c r="BW83" s="385"/>
      <c r="BX83" s="385"/>
      <c r="BY83" s="386"/>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row>
    <row r="84" s="440" customFormat="true" ht="15" customHeight="true" x14ac:dyDescent="0.2">
      <c r="A84" s="131"/>
      <c r="B84" s="125"/>
      <c r="C84" s="113"/>
      <c r="D84" s="112"/>
      <c r="E84" s="112"/>
      <c r="F84" s="112"/>
      <c r="G84" s="111"/>
      <c r="H84" s="110"/>
      <c r="I84" s="112"/>
      <c r="J84" s="112"/>
      <c r="K84" s="112"/>
      <c r="L84" s="109"/>
      <c r="M84" s="113"/>
      <c r="N84" s="112"/>
      <c r="O84" s="112"/>
      <c r="P84" s="112"/>
      <c r="Q84" s="111"/>
      <c r="R84" s="110"/>
      <c r="S84" s="112"/>
      <c r="T84" s="112"/>
      <c r="U84" s="112"/>
      <c r="V84" s="112"/>
      <c r="W84" s="112"/>
      <c r="X84" s="112"/>
      <c r="Y84" s="109"/>
      <c r="Z84" s="712"/>
      <c r="AA84" s="712"/>
      <c r="AB84" s="712"/>
      <c r="AC84" s="712"/>
      <c r="AD84" s="712"/>
      <c r="AE84" s="712"/>
      <c r="AF84" s="712"/>
      <c r="AG84" s="712"/>
      <c r="AH84" s="712"/>
      <c r="AI84" s="712"/>
      <c r="AJ84" s="712"/>
      <c r="AK84" s="712"/>
      <c r="AL84" s="712"/>
      <c r="AM84" s="712"/>
      <c r="AN84" s="712"/>
      <c r="AO84" s="712"/>
      <c r="AP84" s="712"/>
      <c r="AQ84" s="712"/>
      <c r="AR84" s="712"/>
      <c r="AS84" s="712"/>
      <c r="AT84" s="712"/>
      <c r="AU84" s="712"/>
      <c r="AV84" s="712"/>
      <c r="AW84" s="712"/>
      <c r="AX84" s="712"/>
      <c r="AY84" s="712"/>
      <c r="AZ84" s="323"/>
      <c r="BA84" s="504"/>
      <c r="BB84" s="497"/>
      <c r="BC84" s="393"/>
      <c r="BD84" s="385"/>
      <c r="BE84" s="385"/>
      <c r="BF84" s="385"/>
      <c r="BG84" s="397"/>
      <c r="BH84" s="393"/>
      <c r="BI84" s="385"/>
      <c r="BJ84" s="385"/>
      <c r="BK84" s="385"/>
      <c r="BL84" s="397"/>
      <c r="BM84" s="393"/>
      <c r="BN84" s="385"/>
      <c r="BO84" s="385"/>
      <c r="BP84" s="385"/>
      <c r="BQ84" s="397"/>
      <c r="BR84" s="393"/>
      <c r="BS84" s="385"/>
      <c r="BT84" s="385"/>
      <c r="BU84" s="385"/>
      <c r="BV84" s="385"/>
      <c r="BW84" s="385"/>
      <c r="BX84" s="385"/>
      <c r="BY84" s="386"/>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row>
    <row r="85" s="440" customFormat="true" ht="15" customHeight="true" x14ac:dyDescent="0.2">
      <c r="A85" s="131"/>
      <c r="B85" s="125"/>
      <c r="C85" s="113"/>
      <c r="D85" s="112"/>
      <c r="E85" s="112"/>
      <c r="F85" s="112"/>
      <c r="G85" s="111"/>
      <c r="H85" s="110"/>
      <c r="I85" s="112"/>
      <c r="J85" s="112"/>
      <c r="K85" s="112"/>
      <c r="L85" s="109"/>
      <c r="M85" s="113"/>
      <c r="N85" s="112"/>
      <c r="O85" s="112"/>
      <c r="P85" s="112"/>
      <c r="Q85" s="111"/>
      <c r="R85" s="110"/>
      <c r="S85" s="112"/>
      <c r="T85" s="112"/>
      <c r="U85" s="112"/>
      <c r="V85" s="112"/>
      <c r="W85" s="112"/>
      <c r="X85" s="112"/>
      <c r="Y85" s="109"/>
      <c r="Z85" s="712"/>
      <c r="AA85" s="712"/>
      <c r="AB85" s="712"/>
      <c r="AC85" s="712"/>
      <c r="AD85" s="712"/>
      <c r="AE85" s="712"/>
      <c r="AF85" s="712"/>
      <c r="AG85" s="712"/>
      <c r="AH85" s="712"/>
      <c r="AI85" s="712"/>
      <c r="AJ85" s="712"/>
      <c r="AK85" s="712"/>
      <c r="AL85" s="712"/>
      <c r="AM85" s="712"/>
      <c r="AN85" s="712"/>
      <c r="AO85" s="712"/>
      <c r="AP85" s="712"/>
      <c r="AQ85" s="712"/>
      <c r="AR85" s="712"/>
      <c r="AS85" s="712"/>
      <c r="AT85" s="712"/>
      <c r="AU85" s="712"/>
      <c r="AV85" s="712"/>
      <c r="AW85" s="712"/>
      <c r="AX85" s="712"/>
      <c r="AY85" s="712"/>
      <c r="AZ85" s="323"/>
      <c r="BA85" s="504"/>
      <c r="BB85" s="497"/>
      <c r="BC85" s="393"/>
      <c r="BD85" s="385"/>
      <c r="BE85" s="385"/>
      <c r="BF85" s="385"/>
      <c r="BG85" s="397"/>
      <c r="BH85" s="393"/>
      <c r="BI85" s="385"/>
      <c r="BJ85" s="385"/>
      <c r="BK85" s="385"/>
      <c r="BL85" s="397"/>
      <c r="BM85" s="393"/>
      <c r="BN85" s="385"/>
      <c r="BO85" s="385"/>
      <c r="BP85" s="385"/>
      <c r="BQ85" s="397"/>
      <c r="BR85" s="393"/>
      <c r="BS85" s="385"/>
      <c r="BT85" s="385"/>
      <c r="BU85" s="385"/>
      <c r="BV85" s="385"/>
      <c r="BW85" s="385"/>
      <c r="BX85" s="385"/>
      <c r="BY85" s="386"/>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row>
    <row r="86" s="440" customFormat="true" ht="15" customHeight="true" x14ac:dyDescent="0.2">
      <c r="A86" s="131"/>
      <c r="B86" s="125"/>
      <c r="C86" s="113"/>
      <c r="D86" s="112"/>
      <c r="E86" s="112"/>
      <c r="F86" s="112"/>
      <c r="G86" s="111"/>
      <c r="H86" s="110"/>
      <c r="I86" s="112"/>
      <c r="J86" s="112"/>
      <c r="K86" s="112"/>
      <c r="L86" s="109"/>
      <c r="M86" s="113"/>
      <c r="N86" s="112"/>
      <c r="O86" s="112"/>
      <c r="P86" s="112"/>
      <c r="Q86" s="111"/>
      <c r="R86" s="110"/>
      <c r="S86" s="112"/>
      <c r="T86" s="112"/>
      <c r="U86" s="112"/>
      <c r="V86" s="112"/>
      <c r="W86" s="112"/>
      <c r="X86" s="112"/>
      <c r="Y86" s="109"/>
      <c r="Z86" s="712"/>
      <c r="AA86" s="712"/>
      <c r="AB86" s="712"/>
      <c r="AC86" s="712"/>
      <c r="AD86" s="712"/>
      <c r="AE86" s="712"/>
      <c r="AF86" s="712"/>
      <c r="AG86" s="712"/>
      <c r="AH86" s="712"/>
      <c r="AI86" s="712"/>
      <c r="AJ86" s="712"/>
      <c r="AK86" s="712"/>
      <c r="AL86" s="712"/>
      <c r="AM86" s="712"/>
      <c r="AN86" s="712"/>
      <c r="AO86" s="712"/>
      <c r="AP86" s="712"/>
      <c r="AQ86" s="712"/>
      <c r="AR86" s="712"/>
      <c r="AS86" s="712"/>
      <c r="AT86" s="712"/>
      <c r="AU86" s="712"/>
      <c r="AV86" s="712"/>
      <c r="AW86" s="712"/>
      <c r="AX86" s="712"/>
      <c r="AY86" s="712"/>
      <c r="AZ86" s="323"/>
      <c r="BA86" s="504"/>
      <c r="BB86" s="497"/>
      <c r="BC86" s="393"/>
      <c r="BD86" s="385"/>
      <c r="BE86" s="385"/>
      <c r="BF86" s="385"/>
      <c r="BG86" s="397"/>
      <c r="BH86" s="393"/>
      <c r="BI86" s="385"/>
      <c r="BJ86" s="385"/>
      <c r="BK86" s="385"/>
      <c r="BL86" s="397"/>
      <c r="BM86" s="393"/>
      <c r="BN86" s="385"/>
      <c r="BO86" s="385"/>
      <c r="BP86" s="385"/>
      <c r="BQ86" s="397"/>
      <c r="BR86" s="393"/>
      <c r="BS86" s="385"/>
      <c r="BT86" s="385"/>
      <c r="BU86" s="385"/>
      <c r="BV86" s="385"/>
      <c r="BW86" s="385"/>
      <c r="BX86" s="385"/>
      <c r="BY86" s="386"/>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row>
    <row r="87" s="440" customFormat="true" ht="15" customHeight="true" x14ac:dyDescent="0.2">
      <c r="A87" s="131"/>
      <c r="B87" s="125"/>
      <c r="C87" s="113"/>
      <c r="D87" s="112"/>
      <c r="E87" s="112"/>
      <c r="F87" s="112"/>
      <c r="G87" s="111"/>
      <c r="H87" s="110"/>
      <c r="I87" s="112"/>
      <c r="J87" s="112"/>
      <c r="K87" s="112"/>
      <c r="L87" s="109"/>
      <c r="M87" s="113"/>
      <c r="N87" s="112"/>
      <c r="O87" s="112"/>
      <c r="P87" s="112"/>
      <c r="Q87" s="111"/>
      <c r="R87" s="110"/>
      <c r="S87" s="112"/>
      <c r="T87" s="112"/>
      <c r="U87" s="112"/>
      <c r="V87" s="112"/>
      <c r="W87" s="112"/>
      <c r="X87" s="112"/>
      <c r="Y87" s="109"/>
      <c r="Z87" s="712"/>
      <c r="AA87" s="712"/>
      <c r="AB87" s="712"/>
      <c r="AC87" s="712"/>
      <c r="AD87" s="712"/>
      <c r="AE87" s="712"/>
      <c r="AF87" s="712"/>
      <c r="AG87" s="712"/>
      <c r="AH87" s="712"/>
      <c r="AI87" s="712"/>
      <c r="AJ87" s="712"/>
      <c r="AK87" s="712"/>
      <c r="AL87" s="712"/>
      <c r="AM87" s="712"/>
      <c r="AN87" s="712"/>
      <c r="AO87" s="712"/>
      <c r="AP87" s="712"/>
      <c r="AQ87" s="712"/>
      <c r="AR87" s="712"/>
      <c r="AS87" s="712"/>
      <c r="AT87" s="712"/>
      <c r="AU87" s="712"/>
      <c r="AV87" s="712"/>
      <c r="AW87" s="712"/>
      <c r="AX87" s="712"/>
      <c r="AY87" s="712"/>
      <c r="AZ87" s="323"/>
      <c r="BA87" s="504"/>
      <c r="BB87" s="497"/>
      <c r="BC87" s="393"/>
      <c r="BD87" s="385"/>
      <c r="BE87" s="385"/>
      <c r="BF87" s="385"/>
      <c r="BG87" s="397"/>
      <c r="BH87" s="393"/>
      <c r="BI87" s="385"/>
      <c r="BJ87" s="385"/>
      <c r="BK87" s="385"/>
      <c r="BL87" s="397"/>
      <c r="BM87" s="393"/>
      <c r="BN87" s="385"/>
      <c r="BO87" s="385"/>
      <c r="BP87" s="385"/>
      <c r="BQ87" s="397"/>
      <c r="BR87" s="393"/>
      <c r="BS87" s="385"/>
      <c r="BT87" s="385"/>
      <c r="BU87" s="385"/>
      <c r="BV87" s="385"/>
      <c r="BW87" s="385"/>
      <c r="BX87" s="385"/>
      <c r="BY87" s="386"/>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row>
    <row r="88" s="440" customFormat="true" ht="15" customHeight="true" x14ac:dyDescent="0.2">
      <c r="A88" s="131"/>
      <c r="B88" s="125"/>
      <c r="C88" s="113"/>
      <c r="D88" s="112"/>
      <c r="E88" s="112"/>
      <c r="F88" s="112"/>
      <c r="G88" s="111"/>
      <c r="H88" s="110"/>
      <c r="I88" s="112"/>
      <c r="J88" s="112"/>
      <c r="K88" s="112"/>
      <c r="L88" s="109"/>
      <c r="M88" s="113"/>
      <c r="N88" s="112"/>
      <c r="O88" s="112"/>
      <c r="P88" s="112"/>
      <c r="Q88" s="111"/>
      <c r="R88" s="110"/>
      <c r="S88" s="112"/>
      <c r="T88" s="112"/>
      <c r="U88" s="112"/>
      <c r="V88" s="112"/>
      <c r="W88" s="112"/>
      <c r="X88" s="112"/>
      <c r="Y88" s="109"/>
      <c r="Z88" s="712"/>
      <c r="AA88" s="712"/>
      <c r="AB88" s="712"/>
      <c r="AC88" s="712"/>
      <c r="AD88" s="712"/>
      <c r="AE88" s="712"/>
      <c r="AF88" s="712"/>
      <c r="AG88" s="712"/>
      <c r="AH88" s="712"/>
      <c r="AI88" s="712"/>
      <c r="AJ88" s="712"/>
      <c r="AK88" s="712"/>
      <c r="AL88" s="712"/>
      <c r="AM88" s="712"/>
      <c r="AN88" s="712"/>
      <c r="AO88" s="712"/>
      <c r="AP88" s="712"/>
      <c r="AQ88" s="712"/>
      <c r="AR88" s="712"/>
      <c r="AS88" s="712"/>
      <c r="AT88" s="712"/>
      <c r="AU88" s="712"/>
      <c r="AV88" s="712"/>
      <c r="AW88" s="712"/>
      <c r="AX88" s="712"/>
      <c r="AY88" s="712"/>
      <c r="AZ88" s="323"/>
      <c r="BA88" s="504"/>
      <c r="BB88" s="497"/>
      <c r="BC88" s="393"/>
      <c r="BD88" s="385"/>
      <c r="BE88" s="385"/>
      <c r="BF88" s="385"/>
      <c r="BG88" s="397"/>
      <c r="BH88" s="393"/>
      <c r="BI88" s="385"/>
      <c r="BJ88" s="385"/>
      <c r="BK88" s="385"/>
      <c r="BL88" s="397"/>
      <c r="BM88" s="393"/>
      <c r="BN88" s="385"/>
      <c r="BO88" s="385"/>
      <c r="BP88" s="385"/>
      <c r="BQ88" s="397"/>
      <c r="BR88" s="393"/>
      <c r="BS88" s="385"/>
      <c r="BT88" s="385"/>
      <c r="BU88" s="385"/>
      <c r="BV88" s="385"/>
      <c r="BW88" s="385"/>
      <c r="BX88" s="385"/>
      <c r="BY88" s="386"/>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row>
    <row r="89" s="440" customFormat="true" ht="15" customHeight="true" x14ac:dyDescent="0.2">
      <c r="A89" s="131"/>
      <c r="B89" s="125"/>
      <c r="C89" s="113"/>
      <c r="D89" s="112"/>
      <c r="E89" s="112"/>
      <c r="F89" s="112"/>
      <c r="G89" s="111"/>
      <c r="H89" s="110"/>
      <c r="I89" s="112"/>
      <c r="J89" s="112"/>
      <c r="K89" s="112"/>
      <c r="L89" s="109"/>
      <c r="M89" s="113"/>
      <c r="N89" s="112"/>
      <c r="O89" s="112"/>
      <c r="P89" s="112"/>
      <c r="Q89" s="111"/>
      <c r="R89" s="110"/>
      <c r="S89" s="112"/>
      <c r="T89" s="112"/>
      <c r="U89" s="112"/>
      <c r="V89" s="112"/>
      <c r="W89" s="112"/>
      <c r="X89" s="112"/>
      <c r="Y89" s="109"/>
      <c r="Z89" s="712"/>
      <c r="AA89" s="712"/>
      <c r="AB89" s="712"/>
      <c r="AC89" s="712"/>
      <c r="AD89" s="712"/>
      <c r="AE89" s="712"/>
      <c r="AF89" s="712"/>
      <c r="AG89" s="712"/>
      <c r="AH89" s="712"/>
      <c r="AI89" s="712"/>
      <c r="AJ89" s="712"/>
      <c r="AK89" s="712"/>
      <c r="AL89" s="712"/>
      <c r="AM89" s="712"/>
      <c r="AN89" s="712"/>
      <c r="AO89" s="712"/>
      <c r="AP89" s="712"/>
      <c r="AQ89" s="712"/>
      <c r="AR89" s="712"/>
      <c r="AS89" s="712"/>
      <c r="AT89" s="712"/>
      <c r="AU89" s="712"/>
      <c r="AV89" s="712"/>
      <c r="AW89" s="712"/>
      <c r="AX89" s="712"/>
      <c r="AY89" s="712"/>
      <c r="AZ89" s="323"/>
      <c r="BA89" s="504"/>
      <c r="BB89" s="497"/>
      <c r="BC89" s="393"/>
      <c r="BD89" s="385"/>
      <c r="BE89" s="385"/>
      <c r="BF89" s="385"/>
      <c r="BG89" s="397"/>
      <c r="BH89" s="393"/>
      <c r="BI89" s="385"/>
      <c r="BJ89" s="385"/>
      <c r="BK89" s="385"/>
      <c r="BL89" s="397"/>
      <c r="BM89" s="393"/>
      <c r="BN89" s="385"/>
      <c r="BO89" s="385"/>
      <c r="BP89" s="385"/>
      <c r="BQ89" s="397"/>
      <c r="BR89" s="393"/>
      <c r="BS89" s="385"/>
      <c r="BT89" s="385"/>
      <c r="BU89" s="385"/>
      <c r="BV89" s="385"/>
      <c r="BW89" s="385"/>
      <c r="BX89" s="385"/>
      <c r="BY89" s="386"/>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row>
    <row r="90" s="440" customFormat="true" ht="15" customHeight="true" x14ac:dyDescent="0.2">
      <c r="A90" s="131"/>
      <c r="B90" s="125"/>
      <c r="C90" s="113"/>
      <c r="D90" s="112"/>
      <c r="E90" s="112"/>
      <c r="F90" s="112"/>
      <c r="G90" s="111"/>
      <c r="H90" s="110"/>
      <c r="I90" s="112"/>
      <c r="J90" s="112"/>
      <c r="K90" s="112"/>
      <c r="L90" s="109"/>
      <c r="M90" s="113"/>
      <c r="N90" s="112"/>
      <c r="O90" s="112"/>
      <c r="P90" s="112"/>
      <c r="Q90" s="111"/>
      <c r="R90" s="110"/>
      <c r="S90" s="112"/>
      <c r="T90" s="112"/>
      <c r="U90" s="112"/>
      <c r="V90" s="112"/>
      <c r="W90" s="112"/>
      <c r="X90" s="112"/>
      <c r="Y90" s="109"/>
      <c r="Z90" s="712"/>
      <c r="AA90" s="712"/>
      <c r="AB90" s="712"/>
      <c r="AC90" s="712"/>
      <c r="AD90" s="712"/>
      <c r="AE90" s="712"/>
      <c r="AF90" s="712"/>
      <c r="AG90" s="712"/>
      <c r="AH90" s="712"/>
      <c r="AI90" s="712"/>
      <c r="AJ90" s="712"/>
      <c r="AK90" s="712"/>
      <c r="AL90" s="712"/>
      <c r="AM90" s="712"/>
      <c r="AN90" s="712"/>
      <c r="AO90" s="712"/>
      <c r="AP90" s="712"/>
      <c r="AQ90" s="712"/>
      <c r="AR90" s="712"/>
      <c r="AS90" s="712"/>
      <c r="AT90" s="712"/>
      <c r="AU90" s="712"/>
      <c r="AV90" s="712"/>
      <c r="AW90" s="712"/>
      <c r="AX90" s="712"/>
      <c r="AY90" s="712"/>
      <c r="AZ90" s="323"/>
      <c r="BA90" s="504"/>
      <c r="BB90" s="497"/>
      <c r="BC90" s="393"/>
      <c r="BD90" s="385"/>
      <c r="BE90" s="385"/>
      <c r="BF90" s="385"/>
      <c r="BG90" s="397"/>
      <c r="BH90" s="393"/>
      <c r="BI90" s="385"/>
      <c r="BJ90" s="385"/>
      <c r="BK90" s="385"/>
      <c r="BL90" s="397"/>
      <c r="BM90" s="393"/>
      <c r="BN90" s="385"/>
      <c r="BO90" s="385"/>
      <c r="BP90" s="385"/>
      <c r="BQ90" s="397"/>
      <c r="BR90" s="393"/>
      <c r="BS90" s="385"/>
      <c r="BT90" s="385"/>
      <c r="BU90" s="385"/>
      <c r="BV90" s="385"/>
      <c r="BW90" s="385"/>
      <c r="BX90" s="385"/>
      <c r="BY90" s="386"/>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row>
    <row r="91" s="440" customFormat="true" ht="15" customHeight="true" x14ac:dyDescent="0.2">
      <c r="A91" s="131"/>
      <c r="B91" s="125"/>
      <c r="C91" s="113"/>
      <c r="D91" s="112"/>
      <c r="E91" s="112"/>
      <c r="F91" s="112"/>
      <c r="G91" s="111"/>
      <c r="H91" s="110"/>
      <c r="I91" s="112"/>
      <c r="J91" s="112"/>
      <c r="K91" s="112"/>
      <c r="L91" s="109"/>
      <c r="M91" s="113"/>
      <c r="N91" s="112"/>
      <c r="O91" s="112"/>
      <c r="P91" s="112"/>
      <c r="Q91" s="111"/>
      <c r="R91" s="110"/>
      <c r="S91" s="112"/>
      <c r="T91" s="112"/>
      <c r="U91" s="112"/>
      <c r="V91" s="112"/>
      <c r="W91" s="112"/>
      <c r="X91" s="112"/>
      <c r="Y91" s="109"/>
      <c r="Z91" s="712"/>
      <c r="AA91" s="712"/>
      <c r="AB91" s="712"/>
      <c r="AC91" s="712"/>
      <c r="AD91" s="712"/>
      <c r="AE91" s="712"/>
      <c r="AF91" s="712"/>
      <c r="AG91" s="712"/>
      <c r="AH91" s="712"/>
      <c r="AI91" s="712"/>
      <c r="AJ91" s="712"/>
      <c r="AK91" s="712"/>
      <c r="AL91" s="712"/>
      <c r="AM91" s="712"/>
      <c r="AN91" s="712"/>
      <c r="AO91" s="712"/>
      <c r="AP91" s="712"/>
      <c r="AQ91" s="712"/>
      <c r="AR91" s="712"/>
      <c r="AS91" s="712"/>
      <c r="AT91" s="712"/>
      <c r="AU91" s="712"/>
      <c r="AV91" s="712"/>
      <c r="AW91" s="712"/>
      <c r="AX91" s="712"/>
      <c r="AY91" s="712"/>
      <c r="AZ91" s="323"/>
      <c r="BA91" s="504"/>
      <c r="BB91" s="497"/>
      <c r="BC91" s="393"/>
      <c r="BD91" s="385"/>
      <c r="BE91" s="385"/>
      <c r="BF91" s="385"/>
      <c r="BG91" s="397"/>
      <c r="BH91" s="393"/>
      <c r="BI91" s="385"/>
      <c r="BJ91" s="385"/>
      <c r="BK91" s="385"/>
      <c r="BL91" s="397"/>
      <c r="BM91" s="393"/>
      <c r="BN91" s="385"/>
      <c r="BO91" s="385"/>
      <c r="BP91" s="385"/>
      <c r="BQ91" s="397"/>
      <c r="BR91" s="393"/>
      <c r="BS91" s="385"/>
      <c r="BT91" s="385"/>
      <c r="BU91" s="385"/>
      <c r="BV91" s="385"/>
      <c r="BW91" s="385"/>
      <c r="BX91" s="385"/>
      <c r="BY91" s="386"/>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row>
    <row r="92" s="440" customFormat="true" ht="15" customHeight="true" x14ac:dyDescent="0.2">
      <c r="A92" s="131"/>
      <c r="B92" s="125"/>
      <c r="C92" s="113"/>
      <c r="D92" s="112"/>
      <c r="E92" s="112"/>
      <c r="F92" s="112"/>
      <c r="G92" s="111"/>
      <c r="H92" s="110"/>
      <c r="I92" s="112"/>
      <c r="J92" s="112"/>
      <c r="K92" s="112"/>
      <c r="L92" s="109"/>
      <c r="M92" s="113"/>
      <c r="N92" s="112"/>
      <c r="O92" s="112"/>
      <c r="P92" s="112"/>
      <c r="Q92" s="111"/>
      <c r="R92" s="110"/>
      <c r="S92" s="112"/>
      <c r="T92" s="112"/>
      <c r="U92" s="112"/>
      <c r="V92" s="112"/>
      <c r="W92" s="112"/>
      <c r="X92" s="112"/>
      <c r="Y92" s="109"/>
      <c r="Z92" s="712"/>
      <c r="AA92" s="712"/>
      <c r="AB92" s="712"/>
      <c r="AC92" s="712"/>
      <c r="AD92" s="712"/>
      <c r="AE92" s="712"/>
      <c r="AF92" s="712"/>
      <c r="AG92" s="712"/>
      <c r="AH92" s="712"/>
      <c r="AI92" s="712"/>
      <c r="AJ92" s="712"/>
      <c r="AK92" s="712"/>
      <c r="AL92" s="712"/>
      <c r="AM92" s="712"/>
      <c r="AN92" s="712"/>
      <c r="AO92" s="712"/>
      <c r="AP92" s="712"/>
      <c r="AQ92" s="712"/>
      <c r="AR92" s="712"/>
      <c r="AS92" s="712"/>
      <c r="AT92" s="712"/>
      <c r="AU92" s="712"/>
      <c r="AV92" s="712"/>
      <c r="AW92" s="712"/>
      <c r="AX92" s="712"/>
      <c r="AY92" s="712"/>
      <c r="AZ92" s="323"/>
      <c r="BA92" s="504"/>
      <c r="BB92" s="497"/>
      <c r="BC92" s="393"/>
      <c r="BD92" s="385"/>
      <c r="BE92" s="385"/>
      <c r="BF92" s="385"/>
      <c r="BG92" s="397"/>
      <c r="BH92" s="393"/>
      <c r="BI92" s="385"/>
      <c r="BJ92" s="385"/>
      <c r="BK92" s="385"/>
      <c r="BL92" s="397"/>
      <c r="BM92" s="393"/>
      <c r="BN92" s="385"/>
      <c r="BO92" s="385"/>
      <c r="BP92" s="385"/>
      <c r="BQ92" s="397"/>
      <c r="BR92" s="393"/>
      <c r="BS92" s="385"/>
      <c r="BT92" s="385"/>
      <c r="BU92" s="385"/>
      <c r="BV92" s="385"/>
      <c r="BW92" s="385"/>
      <c r="BX92" s="385"/>
      <c r="BY92" s="386"/>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row>
    <row r="93" s="440" customFormat="true" ht="15" customHeight="true" x14ac:dyDescent="0.2">
      <c r="A93" s="131"/>
      <c r="B93" s="125"/>
      <c r="C93" s="113"/>
      <c r="D93" s="112"/>
      <c r="E93" s="112"/>
      <c r="F93" s="112"/>
      <c r="G93" s="111"/>
      <c r="H93" s="110"/>
      <c r="I93" s="112"/>
      <c r="J93" s="112"/>
      <c r="K93" s="112"/>
      <c r="L93" s="109"/>
      <c r="M93" s="113"/>
      <c r="N93" s="112"/>
      <c r="O93" s="112"/>
      <c r="P93" s="112"/>
      <c r="Q93" s="111"/>
      <c r="R93" s="110"/>
      <c r="S93" s="112"/>
      <c r="T93" s="112"/>
      <c r="U93" s="112"/>
      <c r="V93" s="112"/>
      <c r="W93" s="112"/>
      <c r="X93" s="112"/>
      <c r="Y93" s="109"/>
      <c r="Z93" s="712"/>
      <c r="AA93" s="712"/>
      <c r="AB93" s="712"/>
      <c r="AC93" s="712"/>
      <c r="AD93" s="712"/>
      <c r="AE93" s="712"/>
      <c r="AF93" s="712"/>
      <c r="AG93" s="712"/>
      <c r="AH93" s="712"/>
      <c r="AI93" s="712"/>
      <c r="AJ93" s="712"/>
      <c r="AK93" s="712"/>
      <c r="AL93" s="712"/>
      <c r="AM93" s="712"/>
      <c r="AN93" s="712"/>
      <c r="AO93" s="712"/>
      <c r="AP93" s="712"/>
      <c r="AQ93" s="712"/>
      <c r="AR93" s="712"/>
      <c r="AS93" s="712"/>
      <c r="AT93" s="712"/>
      <c r="AU93" s="712"/>
      <c r="AV93" s="712"/>
      <c r="AW93" s="712"/>
      <c r="AX93" s="712"/>
      <c r="AY93" s="712"/>
      <c r="AZ93" s="323"/>
      <c r="BA93" s="504"/>
      <c r="BB93" s="497"/>
      <c r="BC93" s="393"/>
      <c r="BD93" s="385"/>
      <c r="BE93" s="385"/>
      <c r="BF93" s="385"/>
      <c r="BG93" s="397"/>
      <c r="BH93" s="393"/>
      <c r="BI93" s="385"/>
      <c r="BJ93" s="385"/>
      <c r="BK93" s="385"/>
      <c r="BL93" s="397"/>
      <c r="BM93" s="393"/>
      <c r="BN93" s="385"/>
      <c r="BO93" s="385"/>
      <c r="BP93" s="385"/>
      <c r="BQ93" s="397"/>
      <c r="BR93" s="393"/>
      <c r="BS93" s="385"/>
      <c r="BT93" s="385"/>
      <c r="BU93" s="385"/>
      <c r="BV93" s="385"/>
      <c r="BW93" s="385"/>
      <c r="BX93" s="385"/>
      <c r="BY93" s="386"/>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row>
    <row r="94" s="440" customFormat="true" ht="15" customHeight="true" x14ac:dyDescent="0.2">
      <c r="A94" s="131"/>
      <c r="B94" s="125"/>
      <c r="C94" s="113"/>
      <c r="D94" s="112"/>
      <c r="E94" s="112"/>
      <c r="F94" s="112"/>
      <c r="G94" s="111"/>
      <c r="H94" s="110"/>
      <c r="I94" s="112"/>
      <c r="J94" s="112"/>
      <c r="K94" s="112"/>
      <c r="L94" s="109"/>
      <c r="M94" s="113"/>
      <c r="N94" s="112"/>
      <c r="O94" s="112"/>
      <c r="P94" s="112"/>
      <c r="Q94" s="111"/>
      <c r="R94" s="110"/>
      <c r="S94" s="112"/>
      <c r="T94" s="112"/>
      <c r="U94" s="112"/>
      <c r="V94" s="112"/>
      <c r="W94" s="112"/>
      <c r="X94" s="112"/>
      <c r="Y94" s="109"/>
      <c r="Z94" s="712"/>
      <c r="AA94" s="712"/>
      <c r="AB94" s="712"/>
      <c r="AC94" s="712"/>
      <c r="AD94" s="712"/>
      <c r="AE94" s="712"/>
      <c r="AF94" s="712"/>
      <c r="AG94" s="712"/>
      <c r="AH94" s="712"/>
      <c r="AI94" s="712"/>
      <c r="AJ94" s="712"/>
      <c r="AK94" s="712"/>
      <c r="AL94" s="712"/>
      <c r="AM94" s="712"/>
      <c r="AN94" s="712"/>
      <c r="AO94" s="712"/>
      <c r="AP94" s="712"/>
      <c r="AQ94" s="712"/>
      <c r="AR94" s="712"/>
      <c r="AS94" s="712"/>
      <c r="AT94" s="712"/>
      <c r="AU94" s="712"/>
      <c r="AV94" s="712"/>
      <c r="AW94" s="712"/>
      <c r="AX94" s="712"/>
      <c r="AY94" s="712"/>
      <c r="AZ94" s="323"/>
      <c r="BA94" s="504"/>
      <c r="BB94" s="497"/>
      <c r="BC94" s="393"/>
      <c r="BD94" s="385"/>
      <c r="BE94" s="385"/>
      <c r="BF94" s="385"/>
      <c r="BG94" s="397"/>
      <c r="BH94" s="393"/>
      <c r="BI94" s="385"/>
      <c r="BJ94" s="385"/>
      <c r="BK94" s="385"/>
      <c r="BL94" s="397"/>
      <c r="BM94" s="393"/>
      <c r="BN94" s="385"/>
      <c r="BO94" s="385"/>
      <c r="BP94" s="385"/>
      <c r="BQ94" s="397"/>
      <c r="BR94" s="393"/>
      <c r="BS94" s="385"/>
      <c r="BT94" s="385"/>
      <c r="BU94" s="385"/>
      <c r="BV94" s="385"/>
      <c r="BW94" s="385"/>
      <c r="BX94" s="385"/>
      <c r="BY94" s="386"/>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row>
    <row r="95" s="440" customFormat="true" ht="15" customHeight="true" x14ac:dyDescent="0.2">
      <c r="A95" s="131"/>
      <c r="B95" s="125"/>
      <c r="C95" s="113"/>
      <c r="D95" s="112"/>
      <c r="E95" s="112"/>
      <c r="F95" s="112"/>
      <c r="G95" s="111"/>
      <c r="H95" s="110"/>
      <c r="I95" s="112"/>
      <c r="J95" s="112"/>
      <c r="K95" s="112"/>
      <c r="L95" s="109"/>
      <c r="M95" s="113"/>
      <c r="N95" s="112"/>
      <c r="O95" s="112"/>
      <c r="P95" s="112"/>
      <c r="Q95" s="111"/>
      <c r="R95" s="110"/>
      <c r="S95" s="112"/>
      <c r="T95" s="112"/>
      <c r="U95" s="112"/>
      <c r="V95" s="112"/>
      <c r="W95" s="112"/>
      <c r="X95" s="112"/>
      <c r="Y95" s="109"/>
      <c r="Z95" s="712"/>
      <c r="AA95" s="712"/>
      <c r="AB95" s="712"/>
      <c r="AC95" s="712"/>
      <c r="AD95" s="712"/>
      <c r="AE95" s="712"/>
      <c r="AF95" s="712"/>
      <c r="AG95" s="712"/>
      <c r="AH95" s="712"/>
      <c r="AI95" s="712"/>
      <c r="AJ95" s="712"/>
      <c r="AK95" s="712"/>
      <c r="AL95" s="712"/>
      <c r="AM95" s="712"/>
      <c r="AN95" s="712"/>
      <c r="AO95" s="712"/>
      <c r="AP95" s="712"/>
      <c r="AQ95" s="712"/>
      <c r="AR95" s="712"/>
      <c r="AS95" s="712"/>
      <c r="AT95" s="712"/>
      <c r="AU95" s="712"/>
      <c r="AV95" s="712"/>
      <c r="AW95" s="712"/>
      <c r="AX95" s="712"/>
      <c r="AY95" s="712"/>
      <c r="AZ95" s="323"/>
      <c r="BA95" s="504"/>
      <c r="BB95" s="497"/>
      <c r="BC95" s="393"/>
      <c r="BD95" s="385"/>
      <c r="BE95" s="385"/>
      <c r="BF95" s="385"/>
      <c r="BG95" s="397"/>
      <c r="BH95" s="393"/>
      <c r="BI95" s="385"/>
      <c r="BJ95" s="385"/>
      <c r="BK95" s="385"/>
      <c r="BL95" s="397"/>
      <c r="BM95" s="393"/>
      <c r="BN95" s="385"/>
      <c r="BO95" s="385"/>
      <c r="BP95" s="385"/>
      <c r="BQ95" s="397"/>
      <c r="BR95" s="393"/>
      <c r="BS95" s="385"/>
      <c r="BT95" s="385"/>
      <c r="BU95" s="385"/>
      <c r="BV95" s="385"/>
      <c r="BW95" s="385"/>
      <c r="BX95" s="385"/>
      <c r="BY95" s="386"/>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row>
    <row r="96" s="295" customFormat="true" ht="15" customHeight="true" x14ac:dyDescent="0.2">
      <c r="A96" s="131"/>
      <c r="B96" s="125"/>
      <c r="C96" s="113"/>
      <c r="D96" s="112"/>
      <c r="E96" s="112"/>
      <c r="F96" s="112"/>
      <c r="G96" s="111"/>
      <c r="H96" s="110"/>
      <c r="I96" s="112"/>
      <c r="J96" s="112"/>
      <c r="K96" s="112"/>
      <c r="L96" s="109"/>
      <c r="M96" s="113"/>
      <c r="N96" s="112"/>
      <c r="O96" s="112"/>
      <c r="P96" s="112"/>
      <c r="Q96" s="111"/>
      <c r="R96" s="110"/>
      <c r="S96" s="112"/>
      <c r="T96" s="112"/>
      <c r="U96" s="112"/>
      <c r="V96" s="112"/>
      <c r="W96" s="112"/>
      <c r="X96" s="112"/>
      <c r="Y96" s="109"/>
      <c r="Z96" s="712"/>
      <c r="AA96" s="712"/>
      <c r="AB96" s="712"/>
      <c r="AC96" s="712"/>
      <c r="AD96" s="712"/>
      <c r="AE96" s="712"/>
      <c r="AF96" s="712"/>
      <c r="AG96" s="712"/>
      <c r="AH96" s="712"/>
      <c r="AI96" s="712"/>
      <c r="AJ96" s="712"/>
      <c r="AK96" s="712"/>
      <c r="AL96" s="712"/>
      <c r="AM96" s="712"/>
      <c r="AN96" s="712"/>
      <c r="AO96" s="712"/>
      <c r="AP96" s="712"/>
      <c r="AQ96" s="712"/>
      <c r="AR96" s="712"/>
      <c r="AS96" s="712"/>
      <c r="AT96" s="712"/>
      <c r="AU96" s="712"/>
      <c r="AV96" s="712"/>
      <c r="AW96" s="712"/>
      <c r="AX96" s="712"/>
      <c r="AY96" s="712"/>
      <c r="AZ96" s="323"/>
      <c r="BA96" s="504"/>
      <c r="BB96" s="497"/>
      <c r="BC96" s="393"/>
      <c r="BD96" s="385"/>
      <c r="BE96" s="385"/>
      <c r="BF96" s="385"/>
      <c r="BG96" s="397"/>
      <c r="BH96" s="393"/>
      <c r="BI96" s="385"/>
      <c r="BJ96" s="385"/>
      <c r="BK96" s="385"/>
      <c r="BL96" s="397"/>
      <c r="BM96" s="393"/>
      <c r="BN96" s="385"/>
      <c r="BO96" s="385"/>
      <c r="BP96" s="385"/>
      <c r="BQ96" s="397"/>
      <c r="BR96" s="393"/>
      <c r="BS96" s="385"/>
      <c r="BT96" s="385"/>
      <c r="BU96" s="385"/>
      <c r="BV96" s="385"/>
      <c r="BW96" s="385"/>
      <c r="BX96" s="385"/>
      <c r="BY96" s="386"/>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row>
    <row r="97" s="295" customFormat="true" ht="15" customHeight="true" x14ac:dyDescent="0.2">
      <c r="A97" s="131"/>
      <c r="B97" s="125"/>
      <c r="C97" s="113"/>
      <c r="D97" s="112"/>
      <c r="E97" s="112"/>
      <c r="F97" s="112"/>
      <c r="G97" s="111"/>
      <c r="H97" s="110"/>
      <c r="I97" s="112"/>
      <c r="J97" s="112"/>
      <c r="K97" s="112"/>
      <c r="L97" s="109"/>
      <c r="M97" s="113"/>
      <c r="N97" s="112"/>
      <c r="O97" s="112"/>
      <c r="P97" s="112"/>
      <c r="Q97" s="111"/>
      <c r="R97" s="110"/>
      <c r="S97" s="112"/>
      <c r="T97" s="112"/>
      <c r="U97" s="112"/>
      <c r="V97" s="112"/>
      <c r="W97" s="112"/>
      <c r="X97" s="112"/>
      <c r="Y97" s="109"/>
      <c r="Z97" s="712"/>
      <c r="AA97" s="712"/>
      <c r="AB97" s="712"/>
      <c r="AC97" s="712"/>
      <c r="AD97" s="712"/>
      <c r="AE97" s="712"/>
      <c r="AF97" s="712"/>
      <c r="AG97" s="712"/>
      <c r="AH97" s="712"/>
      <c r="AI97" s="712"/>
      <c r="AJ97" s="712"/>
      <c r="AK97" s="712"/>
      <c r="AL97" s="712"/>
      <c r="AM97" s="712"/>
      <c r="AN97" s="712"/>
      <c r="AO97" s="712"/>
      <c r="AP97" s="712"/>
      <c r="AQ97" s="712"/>
      <c r="AR97" s="712"/>
      <c r="AS97" s="712"/>
      <c r="AT97" s="712"/>
      <c r="AU97" s="712"/>
      <c r="AV97" s="712"/>
      <c r="AW97" s="712"/>
      <c r="AX97" s="712"/>
      <c r="AY97" s="712"/>
      <c r="AZ97" s="323"/>
      <c r="BA97" s="504"/>
      <c r="BB97" s="497"/>
      <c r="BC97" s="393"/>
      <c r="BD97" s="385"/>
      <c r="BE97" s="385"/>
      <c r="BF97" s="385"/>
      <c r="BG97" s="397"/>
      <c r="BH97" s="393"/>
      <c r="BI97" s="385"/>
      <c r="BJ97" s="385"/>
      <c r="BK97" s="385"/>
      <c r="BL97" s="397"/>
      <c r="BM97" s="393"/>
      <c r="BN97" s="385"/>
      <c r="BO97" s="385"/>
      <c r="BP97" s="385"/>
      <c r="BQ97" s="397"/>
      <c r="BR97" s="393"/>
      <c r="BS97" s="385"/>
      <c r="BT97" s="385"/>
      <c r="BU97" s="385"/>
      <c r="BV97" s="385"/>
      <c r="BW97" s="385"/>
      <c r="BX97" s="385"/>
      <c r="BY97" s="386"/>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row>
    <row r="98" s="295" customFormat="true" ht="15" customHeight="true" x14ac:dyDescent="0.2">
      <c r="A98" s="61"/>
      <c r="B98" s="122"/>
      <c r="C98" s="91"/>
      <c r="D98" s="90"/>
      <c r="E98" s="90"/>
      <c r="F98" s="90"/>
      <c r="G98" s="89"/>
      <c r="H98" s="88"/>
      <c r="I98" s="90"/>
      <c r="J98" s="90"/>
      <c r="K98" s="90"/>
      <c r="L98" s="87"/>
      <c r="M98" s="91"/>
      <c r="N98" s="90"/>
      <c r="O98" s="90"/>
      <c r="P98" s="90"/>
      <c r="Q98" s="89"/>
      <c r="R98" s="88"/>
      <c r="S98" s="90"/>
      <c r="T98" s="90"/>
      <c r="U98" s="90"/>
      <c r="V98" s="90"/>
      <c r="W98" s="90"/>
      <c r="X98" s="90"/>
      <c r="Y98" s="87"/>
      <c r="Z98" s="712"/>
      <c r="AA98" s="712"/>
      <c r="AB98" s="712"/>
      <c r="AC98" s="712"/>
      <c r="AD98" s="712"/>
      <c r="AE98" s="712"/>
      <c r="AF98" s="712"/>
      <c r="AG98" s="712"/>
      <c r="AH98" s="712"/>
      <c r="AI98" s="712"/>
      <c r="AJ98" s="712"/>
      <c r="AK98" s="712"/>
      <c r="AL98" s="712"/>
      <c r="AM98" s="712"/>
      <c r="AN98" s="712"/>
      <c r="AO98" s="712"/>
      <c r="AP98" s="712"/>
      <c r="AQ98" s="712"/>
      <c r="AR98" s="712"/>
      <c r="AS98" s="712"/>
      <c r="AT98" s="712"/>
      <c r="AU98" s="712"/>
      <c r="AV98" s="712"/>
      <c r="AW98" s="712"/>
      <c r="AX98" s="712"/>
      <c r="AY98" s="712"/>
      <c r="AZ98" s="323"/>
      <c r="BA98" s="504"/>
      <c r="BB98" s="497"/>
      <c r="BC98" s="393"/>
      <c r="BD98" s="385"/>
      <c r="BE98" s="385"/>
      <c r="BF98" s="385"/>
      <c r="BG98" s="397"/>
      <c r="BH98" s="393"/>
      <c r="BI98" s="385"/>
      <c r="BJ98" s="385"/>
      <c r="BK98" s="385"/>
      <c r="BL98" s="397"/>
      <c r="BM98" s="393"/>
      <c r="BN98" s="385"/>
      <c r="BO98" s="385"/>
      <c r="BP98" s="385"/>
      <c r="BQ98" s="397"/>
      <c r="BR98" s="393"/>
      <c r="BS98" s="385"/>
      <c r="BT98" s="385"/>
      <c r="BU98" s="385"/>
      <c r="BV98" s="385"/>
      <c r="BW98" s="385"/>
      <c r="BX98" s="385"/>
      <c r="BY98" s="386"/>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row>
    <row r="99" s="295" customFormat="true" ht="15" customHeight="true" x14ac:dyDescent="0.2">
      <c r="A99" s="61"/>
      <c r="B99" s="122"/>
      <c r="C99" s="91"/>
      <c r="D99" s="90"/>
      <c r="E99" s="90"/>
      <c r="F99" s="90"/>
      <c r="G99" s="89"/>
      <c r="H99" s="88"/>
      <c r="I99" s="90"/>
      <c r="J99" s="90"/>
      <c r="K99" s="90"/>
      <c r="L99" s="87"/>
      <c r="M99" s="91"/>
      <c r="N99" s="90"/>
      <c r="O99" s="90"/>
      <c r="P99" s="90"/>
      <c r="Q99" s="89"/>
      <c r="R99" s="88"/>
      <c r="S99" s="90"/>
      <c r="T99" s="90"/>
      <c r="U99" s="90"/>
      <c r="V99" s="90"/>
      <c r="W99" s="90"/>
      <c r="X99" s="90"/>
      <c r="Y99" s="87"/>
      <c r="Z99" s="712"/>
      <c r="AA99" s="712"/>
      <c r="AB99" s="712"/>
      <c r="AC99" s="712"/>
      <c r="AD99" s="712"/>
      <c r="AE99" s="712"/>
      <c r="AF99" s="712"/>
      <c r="AG99" s="712"/>
      <c r="AH99" s="712"/>
      <c r="AI99" s="712"/>
      <c r="AJ99" s="712"/>
      <c r="AK99" s="712"/>
      <c r="AL99" s="712"/>
      <c r="AM99" s="712"/>
      <c r="AN99" s="712"/>
      <c r="AO99" s="712"/>
      <c r="AP99" s="712"/>
      <c r="AQ99" s="712"/>
      <c r="AR99" s="712"/>
      <c r="AS99" s="712"/>
      <c r="AT99" s="712"/>
      <c r="AU99" s="712"/>
      <c r="AV99" s="712"/>
      <c r="AW99" s="712"/>
      <c r="AX99" s="712"/>
      <c r="AY99" s="712"/>
      <c r="AZ99" s="323"/>
      <c r="BA99" s="504"/>
      <c r="BB99" s="497"/>
      <c r="BC99" s="393"/>
      <c r="BD99" s="385"/>
      <c r="BE99" s="385"/>
      <c r="BF99" s="385"/>
      <c r="BG99" s="397"/>
      <c r="BH99" s="393"/>
      <c r="BI99" s="385"/>
      <c r="BJ99" s="385"/>
      <c r="BK99" s="385"/>
      <c r="BL99" s="397"/>
      <c r="BM99" s="393"/>
      <c r="BN99" s="385"/>
      <c r="BO99" s="385"/>
      <c r="BP99" s="385"/>
      <c r="BQ99" s="397"/>
      <c r="BR99" s="393"/>
      <c r="BS99" s="385"/>
      <c r="BT99" s="385"/>
      <c r="BU99" s="385"/>
      <c r="BV99" s="385"/>
      <c r="BW99" s="385"/>
      <c r="BX99" s="385"/>
      <c r="BY99" s="386"/>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row>
    <row r="100" s="295" customFormat="true" ht="15" customHeight="true" x14ac:dyDescent="0.2">
      <c r="A100" s="61"/>
      <c r="B100" s="122"/>
      <c r="C100" s="91"/>
      <c r="D100" s="90"/>
      <c r="E100" s="90"/>
      <c r="F100" s="90"/>
      <c r="G100" s="89"/>
      <c r="H100" s="88"/>
      <c r="I100" s="90"/>
      <c r="J100" s="90"/>
      <c r="K100" s="90"/>
      <c r="L100" s="87"/>
      <c r="M100" s="91"/>
      <c r="N100" s="90"/>
      <c r="O100" s="90"/>
      <c r="P100" s="90"/>
      <c r="Q100" s="89"/>
      <c r="R100" s="88"/>
      <c r="S100" s="90"/>
      <c r="T100" s="90"/>
      <c r="U100" s="90"/>
      <c r="V100" s="90"/>
      <c r="W100" s="90"/>
      <c r="X100" s="90"/>
      <c r="Y100" s="87"/>
      <c r="Z100" s="712"/>
      <c r="AA100" s="712"/>
      <c r="AB100" s="712"/>
      <c r="AC100" s="712"/>
      <c r="AD100" s="712"/>
      <c r="AE100" s="712"/>
      <c r="AF100" s="712"/>
      <c r="AG100" s="712"/>
      <c r="AH100" s="712"/>
      <c r="AI100" s="712"/>
      <c r="AJ100" s="712"/>
      <c r="AK100" s="712"/>
      <c r="AL100" s="712"/>
      <c r="AM100" s="712"/>
      <c r="AN100" s="712"/>
      <c r="AO100" s="712"/>
      <c r="AP100" s="712"/>
      <c r="AQ100" s="712"/>
      <c r="AR100" s="712"/>
      <c r="AS100" s="712"/>
      <c r="AT100" s="712"/>
      <c r="AU100" s="712"/>
      <c r="AV100" s="712"/>
      <c r="AW100" s="712"/>
      <c r="AX100" s="712"/>
      <c r="AY100" s="712"/>
      <c r="AZ100" s="323"/>
      <c r="BA100" s="504"/>
      <c r="BB100" s="497"/>
      <c r="BC100" s="393"/>
      <c r="BD100" s="385"/>
      <c r="BE100" s="385"/>
      <c r="BF100" s="385"/>
      <c r="BG100" s="397"/>
      <c r="BH100" s="393"/>
      <c r="BI100" s="385"/>
      <c r="BJ100" s="385"/>
      <c r="BK100" s="385"/>
      <c r="BL100" s="397"/>
      <c r="BM100" s="393"/>
      <c r="BN100" s="385"/>
      <c r="BO100" s="385"/>
      <c r="BP100" s="385"/>
      <c r="BQ100" s="397"/>
      <c r="BR100" s="393"/>
      <c r="BS100" s="385"/>
      <c r="BT100" s="385"/>
      <c r="BU100" s="385"/>
      <c r="BV100" s="385"/>
      <c r="BW100" s="385"/>
      <c r="BX100" s="385"/>
      <c r="BY100" s="386"/>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295" customFormat="true" ht="15" customHeight="true" x14ac:dyDescent="0.2">
      <c r="A101" s="130"/>
      <c r="B101" s="122"/>
      <c r="C101" s="91"/>
      <c r="D101" s="90"/>
      <c r="E101" s="90"/>
      <c r="F101" s="90"/>
      <c r="G101" s="89"/>
      <c r="H101" s="88"/>
      <c r="I101" s="90"/>
      <c r="J101" s="90"/>
      <c r="K101" s="90"/>
      <c r="L101" s="87"/>
      <c r="M101" s="91"/>
      <c r="N101" s="90"/>
      <c r="O101" s="90"/>
      <c r="P101" s="90"/>
      <c r="Q101" s="89"/>
      <c r="R101" s="88"/>
      <c r="S101" s="90"/>
      <c r="T101" s="90"/>
      <c r="U101" s="90"/>
      <c r="V101" s="90"/>
      <c r="W101" s="90"/>
      <c r="X101" s="90"/>
      <c r="Y101" s="87"/>
      <c r="Z101" s="712"/>
      <c r="AA101" s="712"/>
      <c r="AB101" s="712"/>
      <c r="AC101" s="712"/>
      <c r="AD101" s="712"/>
      <c r="AE101" s="712"/>
      <c r="AF101" s="712"/>
      <c r="AG101" s="712"/>
      <c r="AH101" s="712"/>
      <c r="AI101" s="712"/>
      <c r="AJ101" s="712"/>
      <c r="AK101" s="712"/>
      <c r="AL101" s="712"/>
      <c r="AM101" s="712"/>
      <c r="AN101" s="712"/>
      <c r="AO101" s="712"/>
      <c r="AP101" s="712"/>
      <c r="AQ101" s="712"/>
      <c r="AR101" s="712"/>
      <c r="AS101" s="712"/>
      <c r="AT101" s="712"/>
      <c r="AU101" s="712"/>
      <c r="AV101" s="712"/>
      <c r="AW101" s="712"/>
      <c r="AX101" s="712"/>
      <c r="AY101" s="712"/>
      <c r="AZ101" s="323"/>
      <c r="BA101" s="504"/>
      <c r="BB101" s="497"/>
      <c r="BC101" s="393"/>
      <c r="BD101" s="385"/>
      <c r="BE101" s="385"/>
      <c r="BF101" s="385"/>
      <c r="BG101" s="397"/>
      <c r="BH101" s="393"/>
      <c r="BI101" s="385"/>
      <c r="BJ101" s="385"/>
      <c r="BK101" s="385"/>
      <c r="BL101" s="397"/>
      <c r="BM101" s="393"/>
      <c r="BN101" s="385"/>
      <c r="BO101" s="385"/>
      <c r="BP101" s="385"/>
      <c r="BQ101" s="397"/>
      <c r="BR101" s="393"/>
      <c r="BS101" s="385"/>
      <c r="BT101" s="385"/>
      <c r="BU101" s="385"/>
      <c r="BV101" s="385"/>
      <c r="BW101" s="385"/>
      <c r="BX101" s="385"/>
      <c r="BY101" s="386"/>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295" customFormat="true" ht="15" customHeight="true" x14ac:dyDescent="0.2">
      <c r="A102" s="61"/>
      <c r="B102" s="122"/>
      <c r="C102" s="91"/>
      <c r="D102" s="90"/>
      <c r="E102" s="90"/>
      <c r="F102" s="90"/>
      <c r="G102" s="89"/>
      <c r="H102" s="88"/>
      <c r="I102" s="90"/>
      <c r="J102" s="90"/>
      <c r="K102" s="90"/>
      <c r="L102" s="87"/>
      <c r="M102" s="91"/>
      <c r="N102" s="90"/>
      <c r="O102" s="90"/>
      <c r="P102" s="90"/>
      <c r="Q102" s="89"/>
      <c r="R102" s="88"/>
      <c r="S102" s="90"/>
      <c r="T102" s="90"/>
      <c r="U102" s="90"/>
      <c r="V102" s="90"/>
      <c r="W102" s="90"/>
      <c r="X102" s="90"/>
      <c r="Y102" s="87"/>
      <c r="Z102" s="712"/>
      <c r="AA102" s="712"/>
      <c r="AB102" s="712"/>
      <c r="AC102" s="712"/>
      <c r="AD102" s="712"/>
      <c r="AE102" s="712"/>
      <c r="AF102" s="712"/>
      <c r="AG102" s="712"/>
      <c r="AH102" s="712"/>
      <c r="AI102" s="712"/>
      <c r="AJ102" s="712"/>
      <c r="AK102" s="712"/>
      <c r="AL102" s="712"/>
      <c r="AM102" s="712"/>
      <c r="AN102" s="712"/>
      <c r="AO102" s="712"/>
      <c r="AP102" s="712"/>
      <c r="AQ102" s="712"/>
      <c r="AR102" s="712"/>
      <c r="AS102" s="712"/>
      <c r="AT102" s="712"/>
      <c r="AU102" s="712"/>
      <c r="AV102" s="712"/>
      <c r="AW102" s="712"/>
      <c r="AX102" s="712"/>
      <c r="AY102" s="712"/>
      <c r="AZ102" s="323"/>
      <c r="BA102" s="504"/>
      <c r="BB102" s="497"/>
      <c r="BC102" s="393"/>
      <c r="BD102" s="385"/>
      <c r="BE102" s="385"/>
      <c r="BF102" s="385"/>
      <c r="BG102" s="397"/>
      <c r="BH102" s="393"/>
      <c r="BI102" s="385"/>
      <c r="BJ102" s="385"/>
      <c r="BK102" s="385"/>
      <c r="BL102" s="397"/>
      <c r="BM102" s="393"/>
      <c r="BN102" s="385"/>
      <c r="BO102" s="385"/>
      <c r="BP102" s="385"/>
      <c r="BQ102" s="397"/>
      <c r="BR102" s="393"/>
      <c r="BS102" s="385"/>
      <c r="BT102" s="385"/>
      <c r="BU102" s="385"/>
      <c r="BV102" s="385"/>
      <c r="BW102" s="385"/>
      <c r="BX102" s="385"/>
      <c r="BY102" s="386"/>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295" customFormat="true" ht="15" customHeight="true" x14ac:dyDescent="0.2">
      <c r="A103" s="61"/>
      <c r="B103" s="122"/>
      <c r="C103" s="91"/>
      <c r="D103" s="90"/>
      <c r="E103" s="90"/>
      <c r="F103" s="90"/>
      <c r="G103" s="89"/>
      <c r="H103" s="88"/>
      <c r="I103" s="90"/>
      <c r="J103" s="90"/>
      <c r="K103" s="90"/>
      <c r="L103" s="87"/>
      <c r="M103" s="91"/>
      <c r="N103" s="90"/>
      <c r="O103" s="90"/>
      <c r="P103" s="90"/>
      <c r="Q103" s="89"/>
      <c r="R103" s="88"/>
      <c r="S103" s="90"/>
      <c r="T103" s="90"/>
      <c r="U103" s="90"/>
      <c r="V103" s="90"/>
      <c r="W103" s="90"/>
      <c r="X103" s="90"/>
      <c r="Y103" s="87"/>
      <c r="Z103" s="712"/>
      <c r="AA103" s="712"/>
      <c r="AB103" s="712"/>
      <c r="AC103" s="712"/>
      <c r="AD103" s="712"/>
      <c r="AE103" s="712"/>
      <c r="AF103" s="712"/>
      <c r="AG103" s="712"/>
      <c r="AH103" s="712"/>
      <c r="AI103" s="712"/>
      <c r="AJ103" s="712"/>
      <c r="AK103" s="712"/>
      <c r="AL103" s="712"/>
      <c r="AM103" s="712"/>
      <c r="AN103" s="712"/>
      <c r="AO103" s="712"/>
      <c r="AP103" s="712"/>
      <c r="AQ103" s="712"/>
      <c r="AR103" s="712"/>
      <c r="AS103" s="712"/>
      <c r="AT103" s="712"/>
      <c r="AU103" s="712"/>
      <c r="AV103" s="712"/>
      <c r="AW103" s="712"/>
      <c r="AX103" s="712"/>
      <c r="AY103" s="712"/>
      <c r="AZ103" s="323"/>
      <c r="BA103" s="504"/>
      <c r="BB103" s="497"/>
      <c r="BC103" s="393"/>
      <c r="BD103" s="385"/>
      <c r="BE103" s="385"/>
      <c r="BF103" s="385"/>
      <c r="BG103" s="397"/>
      <c r="BH103" s="393"/>
      <c r="BI103" s="385"/>
      <c r="BJ103" s="385"/>
      <c r="BK103" s="385"/>
      <c r="BL103" s="397"/>
      <c r="BM103" s="393"/>
      <c r="BN103" s="385"/>
      <c r="BO103" s="385"/>
      <c r="BP103" s="385"/>
      <c r="BQ103" s="397"/>
      <c r="BR103" s="393"/>
      <c r="BS103" s="385"/>
      <c r="BT103" s="385"/>
      <c r="BU103" s="385"/>
      <c r="BV103" s="385"/>
      <c r="BW103" s="385"/>
      <c r="BX103" s="385"/>
      <c r="BY103" s="386"/>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295" customFormat="true" ht="15" customHeight="true" x14ac:dyDescent="0.2">
      <c r="A104" s="61"/>
      <c r="B104" s="122"/>
      <c r="C104" s="91"/>
      <c r="D104" s="90"/>
      <c r="E104" s="90"/>
      <c r="F104" s="90"/>
      <c r="G104" s="89"/>
      <c r="H104" s="88"/>
      <c r="I104" s="90"/>
      <c r="J104" s="90"/>
      <c r="K104" s="90"/>
      <c r="L104" s="87"/>
      <c r="M104" s="91"/>
      <c r="N104" s="90"/>
      <c r="O104" s="90"/>
      <c r="P104" s="90"/>
      <c r="Q104" s="89"/>
      <c r="R104" s="88"/>
      <c r="S104" s="90"/>
      <c r="T104" s="90"/>
      <c r="U104" s="90"/>
      <c r="V104" s="90"/>
      <c r="W104" s="90"/>
      <c r="X104" s="90"/>
      <c r="Y104" s="87"/>
      <c r="Z104" s="712"/>
      <c r="AA104" s="712"/>
      <c r="AB104" s="712"/>
      <c r="AC104" s="712"/>
      <c r="AD104" s="712"/>
      <c r="AE104" s="712"/>
      <c r="AF104" s="712"/>
      <c r="AG104" s="712"/>
      <c r="AH104" s="712"/>
      <c r="AI104" s="712"/>
      <c r="AJ104" s="712"/>
      <c r="AK104" s="712"/>
      <c r="AL104" s="712"/>
      <c r="AM104" s="712"/>
      <c r="AN104" s="712"/>
      <c r="AO104" s="712"/>
      <c r="AP104" s="712"/>
      <c r="AQ104" s="712"/>
      <c r="AR104" s="712"/>
      <c r="AS104" s="712"/>
      <c r="AT104" s="712"/>
      <c r="AU104" s="712"/>
      <c r="AV104" s="712"/>
      <c r="AW104" s="712"/>
      <c r="AX104" s="712"/>
      <c r="AY104" s="712"/>
      <c r="AZ104" s="323"/>
      <c r="BA104" s="504"/>
      <c r="BB104" s="497"/>
      <c r="BC104" s="393"/>
      <c r="BD104" s="385"/>
      <c r="BE104" s="385"/>
      <c r="BF104" s="385"/>
      <c r="BG104" s="397"/>
      <c r="BH104" s="393"/>
      <c r="BI104" s="385"/>
      <c r="BJ104" s="385"/>
      <c r="BK104" s="385"/>
      <c r="BL104" s="397"/>
      <c r="BM104" s="393"/>
      <c r="BN104" s="385"/>
      <c r="BO104" s="385"/>
      <c r="BP104" s="385"/>
      <c r="BQ104" s="397"/>
      <c r="BR104" s="393"/>
      <c r="BS104" s="385"/>
      <c r="BT104" s="385"/>
      <c r="BU104" s="385"/>
      <c r="BV104" s="385"/>
      <c r="BW104" s="385"/>
      <c r="BX104" s="385"/>
      <c r="BY104" s="386"/>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295" customFormat="true" ht="15" customHeight="true" x14ac:dyDescent="0.2">
      <c r="A105" s="127"/>
      <c r="B105" s="121"/>
      <c r="C105" s="86"/>
      <c r="D105" s="85"/>
      <c r="E105" s="85"/>
      <c r="F105" s="85"/>
      <c r="G105" s="84"/>
      <c r="H105" s="83"/>
      <c r="I105" s="85"/>
      <c r="J105" s="85"/>
      <c r="K105" s="85"/>
      <c r="L105" s="82"/>
      <c r="M105" s="86"/>
      <c r="N105" s="85"/>
      <c r="O105" s="85"/>
      <c r="P105" s="85"/>
      <c r="Q105" s="84"/>
      <c r="R105" s="83"/>
      <c r="S105" s="85"/>
      <c r="T105" s="85"/>
      <c r="U105" s="85"/>
      <c r="V105" s="85"/>
      <c r="W105" s="85"/>
      <c r="X105" s="85"/>
      <c r="Y105" s="82"/>
      <c r="Z105" s="712"/>
      <c r="AA105" s="712"/>
      <c r="AB105" s="712"/>
      <c r="AC105" s="712"/>
      <c r="AD105" s="712"/>
      <c r="AE105" s="712"/>
      <c r="AF105" s="712"/>
      <c r="AG105" s="712"/>
      <c r="AH105" s="712"/>
      <c r="AI105" s="712"/>
      <c r="AJ105" s="712"/>
      <c r="AK105" s="712"/>
      <c r="AL105" s="712"/>
      <c r="AM105" s="712"/>
      <c r="AN105" s="712"/>
      <c r="AO105" s="712"/>
      <c r="AP105" s="712"/>
      <c r="AQ105" s="712"/>
      <c r="AR105" s="712"/>
      <c r="AS105" s="712"/>
      <c r="AT105" s="712"/>
      <c r="AU105" s="712"/>
      <c r="AV105" s="712"/>
      <c r="AW105" s="712"/>
      <c r="AX105" s="712"/>
      <c r="AY105" s="712"/>
      <c r="AZ105" s="323"/>
      <c r="BA105" s="504"/>
      <c r="BB105" s="497"/>
      <c r="BC105" s="396"/>
      <c r="BD105" s="395"/>
      <c r="BE105" s="395"/>
      <c r="BF105" s="395"/>
      <c r="BG105" s="399"/>
      <c r="BH105" s="396"/>
      <c r="BI105" s="395"/>
      <c r="BJ105" s="395"/>
      <c r="BK105" s="395"/>
      <c r="BL105" s="399"/>
      <c r="BM105" s="396"/>
      <c r="BN105" s="395"/>
      <c r="BO105" s="395"/>
      <c r="BP105" s="395"/>
      <c r="BQ105" s="399"/>
      <c r="BR105" s="396"/>
      <c r="BS105" s="395"/>
      <c r="BT105" s="395"/>
      <c r="BU105" s="395"/>
      <c r="BV105" s="395"/>
      <c r="BW105" s="395"/>
      <c r="BX105" s="395"/>
      <c r="BY105" s="398"/>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295" customFormat="true" ht="250.15" customHeight="true" x14ac:dyDescent="0.2">
      <c r="A106" s="441"/>
      <c r="B106" s="154"/>
      <c r="C106" s="153"/>
      <c r="D106" s="153"/>
      <c r="E106" s="153"/>
      <c r="F106" s="153"/>
      <c r="G106" s="153"/>
      <c r="H106" s="153"/>
      <c r="I106" s="153"/>
      <c r="J106" s="153"/>
      <c r="K106" s="153"/>
      <c r="L106" s="153"/>
      <c r="M106" s="153"/>
      <c r="N106" s="153"/>
      <c r="O106" s="153"/>
      <c r="P106" s="153"/>
      <c r="Q106" s="153"/>
      <c r="R106" s="153"/>
      <c r="S106" s="153"/>
      <c r="T106" s="153"/>
      <c r="U106" s="153"/>
      <c r="V106" s="153"/>
      <c r="W106" s="153"/>
      <c r="X106" s="153"/>
      <c r="Y106" s="153"/>
      <c r="Z106" s="323"/>
      <c r="AA106" s="323"/>
      <c r="AB106" s="323"/>
      <c r="AC106" s="323"/>
      <c r="AD106" s="323"/>
      <c r="AE106" s="323"/>
      <c r="AF106" s="323"/>
      <c r="AG106" s="323"/>
      <c r="AH106" s="323"/>
      <c r="AI106" s="323"/>
      <c r="AJ106" s="323"/>
      <c r="AK106" s="323"/>
      <c r="AL106" s="323"/>
      <c r="AM106" s="323"/>
      <c r="AN106" s="323"/>
      <c r="AO106" s="323"/>
      <c r="AP106" s="323"/>
      <c r="AQ106" s="323"/>
      <c r="AR106" s="323"/>
      <c r="AS106" s="323"/>
      <c r="AT106" s="323"/>
      <c r="AU106" s="323"/>
      <c r="AV106" s="323"/>
      <c r="AW106" s="323"/>
      <c r="AX106" s="323"/>
      <c r="AY106" s="323"/>
      <c r="AZ106" s="323"/>
      <c r="BA106" s="379"/>
      <c r="BB106" s="380"/>
      <c r="BC106" s="380"/>
      <c r="BD106" s="380"/>
      <c r="BE106" s="380"/>
      <c r="BF106" s="380"/>
      <c r="BG106" s="380"/>
      <c r="BH106" s="380"/>
      <c r="BI106" s="380"/>
      <c r="BJ106" s="380"/>
      <c r="BK106" s="380"/>
      <c r="BL106" s="380"/>
      <c r="BM106" s="380"/>
      <c r="BN106" s="380"/>
      <c r="BO106" s="380"/>
      <c r="BP106" s="380"/>
      <c r="BQ106" s="380"/>
      <c r="BR106" s="380"/>
      <c r="BS106" s="380"/>
      <c r="BT106" s="380"/>
      <c r="BU106" s="380"/>
      <c r="BV106" s="380"/>
      <c r="BW106" s="380"/>
      <c r="BX106" s="380"/>
      <c r="BY106" s="379"/>
      <c r="BZ106" s="322"/>
      <c r="CA106" s="322"/>
      <c r="CB106" s="322"/>
      <c r="CC106" s="322"/>
      <c r="CD106" s="322"/>
      <c r="CE106" s="322"/>
      <c r="CF106" s="322"/>
      <c r="CG106" s="322"/>
      <c r="CH106" s="322"/>
      <c r="CI106" s="322"/>
      <c r="CJ106" s="322"/>
      <c r="CK106" s="322"/>
      <c r="CL106" s="322"/>
      <c r="CM106" s="322"/>
      <c r="CN106" s="322"/>
      <c r="CO106" s="322"/>
      <c r="CP106" s="322"/>
      <c r="CQ106" s="322"/>
      <c r="CR106" s="322"/>
      <c r="CS106" s="322"/>
      <c r="CT106" s="322"/>
      <c r="CU106" s="322"/>
      <c r="CV106" s="322"/>
      <c r="CW106" s="322"/>
      <c r="CX106" s="322"/>
      <c r="CY106" s="322"/>
      <c r="CZ106" s="322"/>
    </row>
    <row r="107" s="275" customFormat="true" ht="18" customHeight="true" x14ac:dyDescent="0.2">
      <c r="A107" s="441"/>
      <c r="B107" s="276"/>
      <c r="C107" s="369"/>
      <c r="D107" s="369"/>
      <c r="E107" s="369"/>
      <c r="F107" s="369"/>
      <c r="G107" s="369"/>
      <c r="H107" s="369"/>
      <c r="I107" s="369"/>
      <c r="J107" s="369"/>
      <c r="K107" s="369"/>
      <c r="L107" s="369"/>
      <c r="M107" s="369"/>
      <c r="N107" s="369"/>
      <c r="O107" s="369"/>
      <c r="P107" s="369"/>
      <c r="Q107" s="369"/>
      <c r="R107" s="369"/>
      <c r="S107" s="369"/>
      <c r="T107" s="369"/>
      <c r="U107" s="369"/>
      <c r="V107" s="369"/>
      <c r="W107" s="369"/>
      <c r="X107" s="369"/>
      <c r="Y107" s="369"/>
      <c r="Z107" s="689"/>
      <c r="AA107" s="689"/>
      <c r="AB107" s="689"/>
      <c r="AC107" s="689"/>
      <c r="AD107" s="689"/>
      <c r="AE107" s="689"/>
      <c r="AF107" s="689"/>
      <c r="AG107" s="689"/>
      <c r="AH107" s="689"/>
      <c r="AI107" s="689"/>
      <c r="AJ107" s="689"/>
      <c r="AK107" s="689"/>
      <c r="AL107" s="689"/>
      <c r="AM107" s="689"/>
      <c r="AN107" s="689"/>
      <c r="AO107" s="689"/>
      <c r="AP107" s="689"/>
      <c r="AQ107" s="689"/>
      <c r="AR107" s="689"/>
      <c r="AS107" s="689"/>
      <c r="AT107" s="689"/>
      <c r="AU107" s="689"/>
      <c r="AV107" s="689"/>
      <c r="AW107" s="689"/>
      <c r="AX107" s="689"/>
      <c r="AY107" s="689"/>
      <c r="AZ107" s="689"/>
      <c r="BB107" s="298"/>
      <c r="BZ107" s="689"/>
      <c r="CA107" s="689"/>
      <c r="CB107" s="689"/>
      <c r="CC107" s="689"/>
      <c r="CD107" s="689"/>
      <c r="CE107" s="689"/>
      <c r="CF107" s="689"/>
      <c r="CG107" s="689"/>
      <c r="CH107" s="689"/>
      <c r="CI107" s="689"/>
      <c r="CJ107" s="689"/>
      <c r="CK107" s="689"/>
      <c r="CL107" s="689"/>
      <c r="CM107" s="689"/>
      <c r="CN107" s="689"/>
      <c r="CO107" s="689"/>
      <c r="CP107" s="689"/>
      <c r="CQ107" s="689"/>
      <c r="CR107" s="689"/>
      <c r="CS107" s="689"/>
      <c r="CT107" s="689"/>
      <c r="CU107" s="689"/>
      <c r="CV107" s="689"/>
      <c r="CW107" s="689"/>
      <c r="CX107" s="689"/>
      <c r="CY107" s="689"/>
      <c r="CZ107" s="689"/>
    </row>
    <row r="108" s="275" customFormat="true" ht="22.5" customHeight="true" x14ac:dyDescent="0.35">
      <c r="A108" s="846" t="str">
        <f>A1026</f>
        <v>Afghanistan</v>
      </c>
      <c r="B108" s="847"/>
      <c r="C108" s="277"/>
      <c r="D108" s="277"/>
      <c r="E108" s="277"/>
      <c r="F108" s="277"/>
      <c r="G108" s="277"/>
      <c r="H108" s="277"/>
      <c r="I108" s="277"/>
      <c r="J108" s="277"/>
      <c r="K108" s="277"/>
      <c r="L108" s="277"/>
      <c r="M108" s="277"/>
      <c r="N108" s="277"/>
      <c r="O108" s="277"/>
      <c r="P108" s="277"/>
      <c r="Q108" s="277"/>
      <c r="R108" s="277"/>
      <c r="S108" s="277"/>
      <c r="T108" s="277"/>
      <c r="U108" s="277"/>
      <c r="Z108" s="689"/>
      <c r="AA108" s="689"/>
      <c r="AB108" s="689"/>
      <c r="AC108" s="689"/>
      <c r="AD108" s="689"/>
      <c r="AE108" s="689"/>
      <c r="AF108" s="689"/>
      <c r="AG108" s="689"/>
      <c r="AH108" s="689"/>
      <c r="AI108" s="689"/>
      <c r="AJ108" s="689"/>
      <c r="AK108" s="689"/>
      <c r="AL108" s="689"/>
      <c r="AM108" s="689"/>
      <c r="AN108" s="689"/>
      <c r="AO108" s="689"/>
      <c r="AP108" s="689"/>
      <c r="AQ108" s="689"/>
      <c r="AR108" s="689"/>
      <c r="AS108" s="689"/>
      <c r="AT108" s="689"/>
      <c r="AU108" s="689"/>
      <c r="AV108" s="689"/>
      <c r="AW108" s="689"/>
      <c r="AX108" s="689"/>
      <c r="AY108" s="689"/>
      <c r="AZ108" s="689"/>
      <c r="BB108" s="298"/>
      <c r="BZ108" s="689"/>
      <c r="CA108" s="689"/>
      <c r="CB108" s="689"/>
      <c r="CC108" s="689"/>
      <c r="CD108" s="689"/>
      <c r="CE108" s="689"/>
      <c r="CF108" s="689"/>
      <c r="CG108" s="689"/>
      <c r="CH108" s="689"/>
      <c r="CI108" s="689"/>
      <c r="CJ108" s="689"/>
      <c r="CK108" s="689"/>
      <c r="CL108" s="689"/>
      <c r="CM108" s="689"/>
      <c r="CN108" s="689"/>
      <c r="CO108" s="689"/>
      <c r="CP108" s="689"/>
      <c r="CQ108" s="689"/>
      <c r="CR108" s="689"/>
      <c r="CS108" s="689"/>
      <c r="CT108" s="689"/>
      <c r="CU108" s="689"/>
      <c r="CV108" s="689"/>
      <c r="CW108" s="689"/>
      <c r="CX108" s="689"/>
      <c r="CY108" s="689"/>
      <c r="CZ108" s="689"/>
    </row>
    <row r="109" s="275" customFormat="true" ht="22.5" customHeight="true" x14ac:dyDescent="0.35">
      <c r="A109" s="302" t="str">
        <f>A1034</f>
        <v>2011</v>
      </c>
      <c r="B109" s="303"/>
      <c r="C109" s="277"/>
      <c r="D109" s="277"/>
      <c r="E109" s="277"/>
      <c r="F109" s="277"/>
      <c r="G109" s="277"/>
      <c r="H109" s="277"/>
      <c r="I109" s="277"/>
      <c r="J109" s="277"/>
      <c r="K109" s="277"/>
      <c r="L109" s="277"/>
      <c r="M109" s="277"/>
      <c r="N109" s="277"/>
      <c r="O109" s="277"/>
      <c r="P109" s="277"/>
      <c r="Q109" s="277"/>
      <c r="R109" s="277"/>
      <c r="S109" s="277"/>
      <c r="T109" s="277"/>
      <c r="U109" s="277"/>
      <c r="Z109" s="689"/>
      <c r="AA109" s="689"/>
      <c r="AB109" s="689"/>
      <c r="AC109" s="689"/>
      <c r="AD109" s="689"/>
      <c r="AE109" s="689"/>
      <c r="AF109" s="689"/>
      <c r="AG109" s="689"/>
      <c r="AH109" s="689"/>
      <c r="AI109" s="689"/>
      <c r="AJ109" s="689"/>
      <c r="AK109" s="689"/>
      <c r="AL109" s="689"/>
      <c r="AM109" s="689"/>
      <c r="AN109" s="689"/>
      <c r="AO109" s="689"/>
      <c r="AP109" s="689"/>
      <c r="AQ109" s="689"/>
      <c r="AR109" s="689"/>
      <c r="AS109" s="689"/>
      <c r="AT109" s="689"/>
      <c r="AU109" s="689"/>
      <c r="AV109" s="689"/>
      <c r="AW109" s="689"/>
      <c r="AX109" s="689"/>
      <c r="AY109" s="689"/>
      <c r="AZ109" s="689"/>
      <c r="BB109" s="298"/>
      <c r="BZ109" s="689"/>
      <c r="CA109" s="689"/>
      <c r="CB109" s="689"/>
      <c r="CC109" s="689"/>
      <c r="CD109" s="689"/>
      <c r="CE109" s="689"/>
      <c r="CF109" s="689"/>
      <c r="CG109" s="689"/>
      <c r="CH109" s="689"/>
      <c r="CI109" s="689"/>
      <c r="CJ109" s="689"/>
      <c r="CK109" s="689"/>
      <c r="CL109" s="689"/>
      <c r="CM109" s="689"/>
      <c r="CN109" s="689"/>
      <c r="CO109" s="689"/>
      <c r="CP109" s="689"/>
      <c r="CQ109" s="689"/>
      <c r="CR109" s="689"/>
      <c r="CS109" s="689"/>
      <c r="CT109" s="689"/>
      <c r="CU109" s="689"/>
      <c r="CV109" s="689"/>
      <c r="CW109" s="689"/>
      <c r="CX109" s="689"/>
      <c r="CY109" s="689"/>
      <c r="CZ109" s="689"/>
    </row>
    <row r="110" s="275" customFormat="true" ht="22.5" customHeight="true" x14ac:dyDescent="0.35">
      <c r="A110" s="304" t="s">
        <v>98</v>
      </c>
      <c r="B110" s="305"/>
      <c r="C110" s="277"/>
      <c r="D110" s="277"/>
      <c r="E110" s="277"/>
      <c r="F110" s="277"/>
      <c r="G110" s="277"/>
      <c r="H110" s="277"/>
      <c r="I110" s="277"/>
      <c r="J110" s="277"/>
      <c r="K110" s="277"/>
      <c r="L110" s="277"/>
      <c r="M110" s="277"/>
      <c r="N110" s="277"/>
      <c r="O110" s="277"/>
      <c r="P110" s="277"/>
      <c r="Q110" s="277"/>
      <c r="R110" s="277"/>
      <c r="S110" s="277"/>
      <c r="T110" s="277"/>
      <c r="U110" s="277"/>
      <c r="Z110" s="689"/>
      <c r="AA110" s="689"/>
      <c r="AB110" s="689"/>
      <c r="AC110" s="689"/>
      <c r="AD110" s="689"/>
      <c r="AE110" s="689"/>
      <c r="AF110" s="689"/>
      <c r="AG110" s="689"/>
      <c r="AH110" s="689"/>
      <c r="AI110" s="689"/>
      <c r="AJ110" s="689"/>
      <c r="AK110" s="689"/>
      <c r="AL110" s="689"/>
      <c r="AM110" s="689"/>
      <c r="AN110" s="689"/>
      <c r="AO110" s="689"/>
      <c r="AP110" s="689"/>
      <c r="AQ110" s="689"/>
      <c r="AR110" s="689"/>
      <c r="AS110" s="689"/>
      <c r="AT110" s="689"/>
      <c r="AU110" s="689"/>
      <c r="AV110" s="689"/>
      <c r="AW110" s="689"/>
      <c r="AX110" s="689"/>
      <c r="AY110" s="689"/>
      <c r="AZ110" s="689"/>
      <c r="BB110" s="298"/>
      <c r="BZ110" s="689"/>
      <c r="CA110" s="689"/>
      <c r="CB110" s="689"/>
      <c r="CC110" s="689"/>
      <c r="CD110" s="689"/>
      <c r="CE110" s="689"/>
      <c r="CF110" s="689"/>
      <c r="CG110" s="689"/>
      <c r="CH110" s="689"/>
      <c r="CI110" s="689"/>
      <c r="CJ110" s="689"/>
      <c r="CK110" s="689"/>
      <c r="CL110" s="689"/>
      <c r="CM110" s="689"/>
      <c r="CN110" s="689"/>
      <c r="CO110" s="689"/>
      <c r="CP110" s="689"/>
      <c r="CQ110" s="689"/>
      <c r="CR110" s="689"/>
      <c r="CS110" s="689"/>
      <c r="CT110" s="689"/>
      <c r="CU110" s="689"/>
      <c r="CV110" s="689"/>
      <c r="CW110" s="689"/>
      <c r="CX110" s="689"/>
      <c r="CY110" s="689"/>
      <c r="CZ110" s="689"/>
    </row>
    <row r="111" s="275" customFormat="true" ht="20.1" customHeight="true" x14ac:dyDescent="0.35">
      <c r="A111" s="306" t="s">
        <v>96</v>
      </c>
      <c r="B111" s="303"/>
      <c r="C111" s="277"/>
      <c r="D111" s="277"/>
      <c r="E111" s="277"/>
      <c r="F111" s="277"/>
      <c r="G111" s="277"/>
      <c r="H111" s="277"/>
      <c r="I111" s="277"/>
      <c r="J111" s="277"/>
      <c r="K111" s="277"/>
      <c r="L111" s="277"/>
      <c r="M111" s="277"/>
      <c r="N111" s="277"/>
      <c r="O111" s="277"/>
      <c r="P111" s="277"/>
      <c r="Q111" s="277"/>
      <c r="R111" s="277"/>
      <c r="S111" s="277"/>
      <c r="T111" s="277"/>
      <c r="U111" s="277"/>
      <c r="Z111" s="689"/>
      <c r="AA111" s="689"/>
      <c r="AB111" s="689"/>
      <c r="AC111" s="689"/>
      <c r="AD111" s="689"/>
      <c r="AE111" s="689"/>
      <c r="AF111" s="689"/>
      <c r="AG111" s="689"/>
      <c r="AH111" s="689"/>
      <c r="AI111" s="689"/>
      <c r="AJ111" s="689"/>
      <c r="AK111" s="689"/>
      <c r="AL111" s="689"/>
      <c r="AM111" s="689"/>
      <c r="AN111" s="689"/>
      <c r="AO111" s="689"/>
      <c r="AP111" s="689"/>
      <c r="AQ111" s="689"/>
      <c r="AR111" s="689"/>
      <c r="AS111" s="689"/>
      <c r="AT111" s="689"/>
      <c r="AU111" s="689"/>
      <c r="AV111" s="689"/>
      <c r="AW111" s="689"/>
      <c r="AX111" s="689"/>
      <c r="AY111" s="689"/>
      <c r="AZ111" s="689"/>
      <c r="BB111" s="298"/>
      <c r="BZ111" s="689"/>
      <c r="CA111" s="689"/>
      <c r="CB111" s="689"/>
      <c r="CC111" s="689"/>
      <c r="CD111" s="689"/>
      <c r="CE111" s="689"/>
      <c r="CF111" s="689"/>
      <c r="CG111" s="689"/>
      <c r="CH111" s="689"/>
      <c r="CI111" s="689"/>
      <c r="CJ111" s="689"/>
      <c r="CK111" s="689"/>
      <c r="CL111" s="689"/>
      <c r="CM111" s="689"/>
      <c r="CN111" s="689"/>
      <c r="CO111" s="689"/>
      <c r="CP111" s="689"/>
      <c r="CQ111" s="689"/>
      <c r="CR111" s="689"/>
      <c r="CS111" s="689"/>
      <c r="CT111" s="689"/>
      <c r="CU111" s="689"/>
      <c r="CV111" s="689"/>
      <c r="CW111" s="689"/>
      <c r="CX111" s="689"/>
      <c r="CY111" s="689"/>
      <c r="CZ111" s="689"/>
    </row>
    <row r="112" s="275" customFormat="true" ht="15" customHeight="true" x14ac:dyDescent="0.2">
      <c r="A112" s="501" t="s">
        <v>97</v>
      </c>
      <c r="B112" s="329"/>
      <c r="C112" s="277"/>
      <c r="D112" s="277"/>
      <c r="E112" s="277"/>
      <c r="F112" s="277"/>
      <c r="G112" s="277"/>
      <c r="H112" s="277"/>
      <c r="I112" s="277"/>
      <c r="J112" s="277"/>
      <c r="K112" s="277"/>
      <c r="L112" s="277"/>
      <c r="M112" s="277"/>
      <c r="N112" s="277"/>
      <c r="O112" s="277"/>
      <c r="P112" s="277"/>
      <c r="Q112" s="277"/>
      <c r="R112" s="277"/>
      <c r="S112" s="277"/>
      <c r="T112" s="277"/>
      <c r="U112" s="277"/>
      <c r="Z112" s="689"/>
      <c r="AA112" s="689"/>
      <c r="AB112" s="689"/>
      <c r="AC112" s="689"/>
      <c r="AD112" s="689"/>
      <c r="AE112" s="689"/>
      <c r="AF112" s="689"/>
      <c r="AG112" s="689"/>
      <c r="AH112" s="689"/>
      <c r="AI112" s="689"/>
      <c r="AJ112" s="689"/>
      <c r="AK112" s="689"/>
      <c r="AL112" s="689"/>
      <c r="AM112" s="689"/>
      <c r="AN112" s="689"/>
      <c r="AO112" s="689"/>
      <c r="AP112" s="689"/>
      <c r="AQ112" s="689"/>
      <c r="AR112" s="689"/>
      <c r="AS112" s="689"/>
      <c r="AT112" s="689"/>
      <c r="AU112" s="689"/>
      <c r="AV112" s="689"/>
      <c r="AW112" s="689"/>
      <c r="AX112" s="689"/>
      <c r="AY112" s="689"/>
      <c r="AZ112" s="689"/>
      <c r="BB112" s="298"/>
      <c r="BZ112" s="689"/>
      <c r="CA112" s="689"/>
      <c r="CB112" s="689"/>
      <c r="CC112" s="689"/>
      <c r="CD112" s="689"/>
      <c r="CE112" s="689"/>
      <c r="CF112" s="689"/>
      <c r="CG112" s="689"/>
      <c r="CH112" s="689"/>
      <c r="CI112" s="689"/>
      <c r="CJ112" s="689"/>
      <c r="CK112" s="689"/>
      <c r="CL112" s="689"/>
      <c r="CM112" s="689"/>
      <c r="CN112" s="689"/>
      <c r="CO112" s="689"/>
      <c r="CP112" s="689"/>
      <c r="CQ112" s="689"/>
      <c r="CR112" s="689"/>
      <c r="CS112" s="689"/>
      <c r="CT112" s="689"/>
      <c r="CU112" s="689"/>
      <c r="CV112" s="689"/>
      <c r="CW112" s="689"/>
      <c r="CX112" s="689"/>
      <c r="CY112" s="689"/>
      <c r="CZ112" s="689"/>
    </row>
    <row r="113" s="275" customFormat="true" ht="15" customHeight="true" x14ac:dyDescent="0.2">
      <c r="A113" s="310" t="s">
        <v>40</v>
      </c>
      <c r="B113" s="309"/>
      <c r="C113" s="277"/>
      <c r="D113" s="277"/>
      <c r="E113" s="277"/>
      <c r="F113" s="277"/>
      <c r="G113" s="277"/>
      <c r="H113" s="277"/>
      <c r="I113" s="277"/>
      <c r="J113" s="277"/>
      <c r="K113" s="277"/>
      <c r="L113" s="277"/>
      <c r="M113" s="277"/>
      <c r="N113" s="277"/>
      <c r="O113" s="277"/>
      <c r="P113" s="277"/>
      <c r="Q113" s="277"/>
      <c r="R113" s="277"/>
      <c r="S113" s="277"/>
      <c r="T113" s="277"/>
      <c r="U113" s="277"/>
      <c r="Z113" s="689"/>
      <c r="AA113" s="689"/>
      <c r="AB113" s="689"/>
      <c r="AC113" s="689"/>
      <c r="AD113" s="689"/>
      <c r="AE113" s="689"/>
      <c r="AF113" s="689"/>
      <c r="AG113" s="689"/>
      <c r="AH113" s="689"/>
      <c r="AI113" s="689"/>
      <c r="AJ113" s="689"/>
      <c r="AK113" s="689"/>
      <c r="AL113" s="689"/>
      <c r="AM113" s="689"/>
      <c r="AN113" s="689"/>
      <c r="AO113" s="689"/>
      <c r="AP113" s="689"/>
      <c r="AQ113" s="689"/>
      <c r="AR113" s="689"/>
      <c r="AS113" s="689"/>
      <c r="AT113" s="689"/>
      <c r="AU113" s="689"/>
      <c r="AV113" s="689"/>
      <c r="AW113" s="689"/>
      <c r="AX113" s="689"/>
      <c r="AY113" s="689"/>
      <c r="AZ113" s="689"/>
      <c r="BB113" s="298"/>
      <c r="BZ113" s="689"/>
      <c r="CA113" s="689"/>
      <c r="CB113" s="689"/>
      <c r="CC113" s="689"/>
      <c r="CD113" s="689"/>
      <c r="CE113" s="689"/>
      <c r="CF113" s="689"/>
      <c r="CG113" s="689"/>
      <c r="CH113" s="689"/>
      <c r="CI113" s="689"/>
      <c r="CJ113" s="689"/>
      <c r="CK113" s="689"/>
      <c r="CL113" s="689"/>
      <c r="CM113" s="689"/>
      <c r="CN113" s="689"/>
      <c r="CO113" s="689"/>
      <c r="CP113" s="689"/>
      <c r="CQ113" s="689"/>
      <c r="CR113" s="689"/>
      <c r="CS113" s="689"/>
      <c r="CT113" s="689"/>
      <c r="CU113" s="689"/>
      <c r="CV113" s="689"/>
      <c r="CW113" s="689"/>
      <c r="CX113" s="689"/>
      <c r="CY113" s="689"/>
      <c r="CZ113" s="689"/>
    </row>
    <row r="114" s="275" customFormat="true" ht="15" customHeight="true" x14ac:dyDescent="0.2">
      <c r="A114" s="308" t="s">
        <v>39</v>
      </c>
      <c r="B114" s="309"/>
      <c r="C114" s="277"/>
      <c r="D114" s="277"/>
      <c r="E114" s="277"/>
      <c r="F114" s="277"/>
      <c r="G114" s="277"/>
      <c r="H114" s="277"/>
      <c r="I114" s="277"/>
      <c r="J114" s="277"/>
      <c r="K114" s="277"/>
      <c r="L114" s="277"/>
      <c r="M114" s="277"/>
      <c r="N114" s="277"/>
      <c r="O114" s="277"/>
      <c r="P114" s="277"/>
      <c r="Q114" s="277"/>
      <c r="R114" s="277"/>
      <c r="S114" s="277"/>
      <c r="T114" s="277"/>
      <c r="U114" s="277"/>
      <c r="Z114" s="689"/>
      <c r="AA114" s="689"/>
      <c r="AB114" s="689"/>
      <c r="AC114" s="689"/>
      <c r="AD114" s="689"/>
      <c r="AE114" s="689"/>
      <c r="AF114" s="689"/>
      <c r="AG114" s="689"/>
      <c r="AH114" s="689"/>
      <c r="AI114" s="689"/>
      <c r="AJ114" s="689"/>
      <c r="AK114" s="689"/>
      <c r="AL114" s="689"/>
      <c r="AM114" s="689"/>
      <c r="AN114" s="689"/>
      <c r="AO114" s="689"/>
      <c r="AP114" s="689"/>
      <c r="AQ114" s="689"/>
      <c r="AR114" s="689"/>
      <c r="AS114" s="689"/>
      <c r="AT114" s="689"/>
      <c r="AU114" s="689"/>
      <c r="AV114" s="689"/>
      <c r="AW114" s="689"/>
      <c r="AX114" s="689"/>
      <c r="AY114" s="689"/>
      <c r="AZ114" s="689"/>
      <c r="BB114" s="298"/>
      <c r="BZ114" s="689"/>
      <c r="CA114" s="689"/>
      <c r="CB114" s="689"/>
      <c r="CC114" s="689"/>
      <c r="CD114" s="689"/>
      <c r="CE114" s="689"/>
      <c r="CF114" s="689"/>
      <c r="CG114" s="689"/>
      <c r="CH114" s="689"/>
      <c r="CI114" s="689"/>
      <c r="CJ114" s="689"/>
      <c r="CK114" s="689"/>
      <c r="CL114" s="689"/>
      <c r="CM114" s="689"/>
      <c r="CN114" s="689"/>
      <c r="CO114" s="689"/>
      <c r="CP114" s="689"/>
      <c r="CQ114" s="689"/>
      <c r="CR114" s="689"/>
      <c r="CS114" s="689"/>
      <c r="CT114" s="689"/>
      <c r="CU114" s="689"/>
      <c r="CV114" s="689"/>
      <c r="CW114" s="689"/>
      <c r="CX114" s="689"/>
      <c r="CY114" s="689"/>
      <c r="CZ114" s="689"/>
    </row>
    <row r="115" s="275" customFormat="true" ht="15" customHeight="true" x14ac:dyDescent="0.2">
      <c r="A115" s="308" t="s">
        <v>133</v>
      </c>
      <c r="B115" s="328" t="str">
        <f>A1025</f>
        <v>MICS11</v>
      </c>
      <c r="C115" s="277"/>
      <c r="D115" s="277"/>
      <c r="E115" s="277"/>
      <c r="F115" s="277"/>
      <c r="G115" s="277"/>
      <c r="H115" s="277"/>
      <c r="I115" s="277"/>
      <c r="J115" s="277"/>
      <c r="K115" s="277"/>
      <c r="L115" s="277"/>
      <c r="M115" s="277"/>
      <c r="N115" s="277"/>
      <c r="O115" s="277"/>
      <c r="P115" s="277"/>
      <c r="Q115" s="277"/>
      <c r="R115" s="277"/>
      <c r="S115" s="277"/>
      <c r="T115" s="277"/>
      <c r="U115" s="277"/>
      <c r="Z115" s="689"/>
      <c r="AA115" s="689"/>
      <c r="AB115" s="689"/>
      <c r="AC115" s="689"/>
      <c r="AD115" s="689"/>
      <c r="AE115" s="689"/>
      <c r="AF115" s="689"/>
      <c r="AG115" s="689"/>
      <c r="AH115" s="689"/>
      <c r="AI115" s="689"/>
      <c r="AJ115" s="689"/>
      <c r="AK115" s="689"/>
      <c r="AL115" s="689"/>
      <c r="AM115" s="689"/>
      <c r="AN115" s="689"/>
      <c r="AO115" s="689"/>
      <c r="AP115" s="689"/>
      <c r="AQ115" s="689"/>
      <c r="AR115" s="689"/>
      <c r="AS115" s="689"/>
      <c r="AT115" s="689"/>
      <c r="AU115" s="689"/>
      <c r="AV115" s="689"/>
      <c r="AW115" s="689"/>
      <c r="AX115" s="689"/>
      <c r="AY115" s="689"/>
      <c r="AZ115" s="689"/>
      <c r="BB115" s="298"/>
      <c r="BZ115" s="689"/>
      <c r="CA115" s="689"/>
      <c r="CB115" s="689"/>
      <c r="CC115" s="689"/>
      <c r="CD115" s="689"/>
      <c r="CE115" s="689"/>
      <c r="CF115" s="689"/>
      <c r="CG115" s="689"/>
      <c r="CH115" s="689"/>
      <c r="CI115" s="689"/>
      <c r="CJ115" s="689"/>
      <c r="CK115" s="689"/>
      <c r="CL115" s="689"/>
      <c r="CM115" s="689"/>
      <c r="CN115" s="689"/>
      <c r="CO115" s="689"/>
      <c r="CP115" s="689"/>
      <c r="CQ115" s="689"/>
      <c r="CR115" s="689"/>
      <c r="CS115" s="689"/>
      <c r="CT115" s="689"/>
      <c r="CU115" s="689"/>
      <c r="CV115" s="689"/>
      <c r="CW115" s="689"/>
      <c r="CX115" s="689"/>
      <c r="CY115" s="689"/>
      <c r="CZ115" s="689"/>
    </row>
    <row r="116" s="275" customFormat="true" ht="15" customHeight="true" x14ac:dyDescent="0.2">
      <c r="A116" s="161" t="str">
        <f>B1030</f>
        <v/>
      </c>
      <c r="B116" s="160"/>
      <c r="C116" s="277"/>
      <c r="D116" s="277"/>
      <c r="E116" s="277"/>
      <c r="F116" s="277"/>
      <c r="G116" s="277"/>
      <c r="H116" s="277"/>
      <c r="I116" s="277"/>
      <c r="J116" s="277"/>
      <c r="K116" s="277"/>
      <c r="L116" s="277"/>
      <c r="M116" s="277"/>
      <c r="N116" s="277"/>
      <c r="O116" s="277"/>
      <c r="P116" s="277"/>
      <c r="Q116" s="277"/>
      <c r="R116" s="277"/>
      <c r="S116" s="277"/>
      <c r="T116" s="277"/>
      <c r="U116" s="277"/>
      <c r="Z116" s="689"/>
      <c r="AA116" s="689"/>
      <c r="AB116" s="689"/>
      <c r="AC116" s="689"/>
      <c r="AD116" s="689"/>
      <c r="AE116" s="689"/>
      <c r="AF116" s="689"/>
      <c r="AG116" s="689"/>
      <c r="AH116" s="689"/>
      <c r="AI116" s="689"/>
      <c r="AJ116" s="689"/>
      <c r="AK116" s="689"/>
      <c r="AL116" s="689"/>
      <c r="AM116" s="689"/>
      <c r="AN116" s="689"/>
      <c r="AO116" s="689"/>
      <c r="AP116" s="689"/>
      <c r="AQ116" s="689"/>
      <c r="AR116" s="689"/>
      <c r="AS116" s="689"/>
      <c r="AT116" s="689"/>
      <c r="AU116" s="689"/>
      <c r="AV116" s="689"/>
      <c r="AW116" s="689"/>
      <c r="AX116" s="689"/>
      <c r="AY116" s="689"/>
      <c r="AZ116" s="689"/>
      <c r="BB116" s="298"/>
      <c r="BZ116" s="689"/>
      <c r="CA116" s="689"/>
      <c r="CB116" s="689"/>
      <c r="CC116" s="689"/>
      <c r="CD116" s="689"/>
      <c r="CE116" s="689"/>
      <c r="CF116" s="689"/>
      <c r="CG116" s="689"/>
      <c r="CH116" s="689"/>
      <c r="CI116" s="689"/>
      <c r="CJ116" s="689"/>
      <c r="CK116" s="689"/>
      <c r="CL116" s="689"/>
      <c r="CM116" s="689"/>
      <c r="CN116" s="689"/>
      <c r="CO116" s="689"/>
      <c r="CP116" s="689"/>
      <c r="CQ116" s="689"/>
      <c r="CR116" s="689"/>
      <c r="CS116" s="689"/>
      <c r="CT116" s="689"/>
      <c r="CU116" s="689"/>
      <c r="CV116" s="689"/>
      <c r="CW116" s="689"/>
      <c r="CX116" s="689"/>
      <c r="CY116" s="689"/>
      <c r="CZ116" s="689"/>
    </row>
    <row r="117" s="275" customFormat="true" ht="15" customHeight="true" x14ac:dyDescent="0.2">
      <c r="A117" s="161" t="str">
        <f>B1029</f>
        <v/>
      </c>
      <c r="B117" s="159"/>
      <c r="C117" s="277"/>
      <c r="D117" s="277"/>
      <c r="E117" s="277"/>
      <c r="F117" s="277"/>
      <c r="G117" s="277"/>
      <c r="H117" s="277"/>
      <c r="I117" s="277"/>
      <c r="J117" s="277"/>
      <c r="K117" s="277"/>
      <c r="L117" s="277"/>
      <c r="M117" s="277"/>
      <c r="N117" s="277"/>
      <c r="O117" s="277"/>
      <c r="P117" s="277"/>
      <c r="Q117" s="277"/>
      <c r="R117" s="277"/>
      <c r="S117" s="277"/>
      <c r="T117" s="277"/>
      <c r="U117" s="277"/>
      <c r="Z117" s="689"/>
      <c r="AA117" s="689"/>
      <c r="AB117" s="689"/>
      <c r="AC117" s="689"/>
      <c r="AD117" s="689"/>
      <c r="AE117" s="689"/>
      <c r="AF117" s="689"/>
      <c r="AG117" s="689"/>
      <c r="AH117" s="689"/>
      <c r="AI117" s="689"/>
      <c r="AJ117" s="689"/>
      <c r="AK117" s="689"/>
      <c r="AL117" s="689"/>
      <c r="AM117" s="689"/>
      <c r="AN117" s="689"/>
      <c r="AO117" s="689"/>
      <c r="AP117" s="689"/>
      <c r="AQ117" s="689"/>
      <c r="AR117" s="689"/>
      <c r="AS117" s="689"/>
      <c r="AT117" s="689"/>
      <c r="AU117" s="689"/>
      <c r="AV117" s="689"/>
      <c r="AW117" s="689"/>
      <c r="AX117" s="689"/>
      <c r="AY117" s="689"/>
      <c r="AZ117" s="689"/>
      <c r="BB117" s="298"/>
      <c r="BZ117" s="689"/>
      <c r="CA117" s="689"/>
      <c r="CB117" s="689"/>
      <c r="CC117" s="689"/>
      <c r="CD117" s="689"/>
      <c r="CE117" s="689"/>
      <c r="CF117" s="689"/>
      <c r="CG117" s="689"/>
      <c r="CH117" s="689"/>
      <c r="CI117" s="689"/>
      <c r="CJ117" s="689"/>
      <c r="CK117" s="689"/>
      <c r="CL117" s="689"/>
      <c r="CM117" s="689"/>
      <c r="CN117" s="689"/>
      <c r="CO117" s="689"/>
      <c r="CP117" s="689"/>
      <c r="CQ117" s="689"/>
      <c r="CR117" s="689"/>
      <c r="CS117" s="689"/>
      <c r="CT117" s="689"/>
      <c r="CU117" s="689"/>
      <c r="CV117" s="689"/>
      <c r="CW117" s="689"/>
      <c r="CX117" s="689"/>
      <c r="CY117" s="689"/>
      <c r="CZ117" s="689"/>
    </row>
    <row r="118" s="275" customFormat="true" ht="21" customHeight="true" x14ac:dyDescent="0.2">
      <c r="A118" s="158"/>
      <c r="B118" s="160"/>
      <c r="C118" s="277"/>
      <c r="D118" s="277"/>
      <c r="E118" s="277"/>
      <c r="F118" s="277"/>
      <c r="G118" s="277"/>
      <c r="H118" s="277"/>
      <c r="I118" s="277"/>
      <c r="J118" s="277"/>
      <c r="K118" s="277"/>
      <c r="L118" s="277"/>
      <c r="M118" s="277"/>
      <c r="N118" s="277"/>
      <c r="O118" s="277"/>
      <c r="P118" s="277"/>
      <c r="Q118" s="277"/>
      <c r="R118" s="277"/>
      <c r="S118" s="277"/>
      <c r="T118" s="277"/>
      <c r="U118" s="277"/>
      <c r="Z118" s="689"/>
      <c r="AA118" s="689"/>
      <c r="AB118" s="689"/>
      <c r="AC118" s="689"/>
      <c r="AD118" s="689"/>
      <c r="AE118" s="689"/>
      <c r="AF118" s="689"/>
      <c r="AG118" s="689"/>
      <c r="AH118" s="689"/>
      <c r="AI118" s="689"/>
      <c r="AJ118" s="689"/>
      <c r="AK118" s="689"/>
      <c r="AL118" s="689"/>
      <c r="AM118" s="689"/>
      <c r="AN118" s="689"/>
      <c r="AO118" s="689"/>
      <c r="AP118" s="689"/>
      <c r="AQ118" s="689"/>
      <c r="AR118" s="689"/>
      <c r="AS118" s="689"/>
      <c r="AT118" s="689"/>
      <c r="AU118" s="689"/>
      <c r="AV118" s="689"/>
      <c r="AW118" s="689"/>
      <c r="AX118" s="689"/>
      <c r="AY118" s="689"/>
      <c r="AZ118" s="689"/>
      <c r="BB118" s="298"/>
      <c r="BZ118" s="689"/>
      <c r="CA118" s="689"/>
      <c r="CB118" s="689"/>
      <c r="CC118" s="689"/>
      <c r="CD118" s="689"/>
      <c r="CE118" s="689"/>
      <c r="CF118" s="689"/>
      <c r="CG118" s="689"/>
      <c r="CH118" s="689"/>
      <c r="CI118" s="689"/>
      <c r="CJ118" s="689"/>
      <c r="CK118" s="689"/>
      <c r="CL118" s="689"/>
      <c r="CM118" s="689"/>
      <c r="CN118" s="689"/>
      <c r="CO118" s="689"/>
      <c r="CP118" s="689"/>
      <c r="CQ118" s="689"/>
      <c r="CR118" s="689"/>
      <c r="CS118" s="689"/>
      <c r="CT118" s="689"/>
      <c r="CU118" s="689"/>
      <c r="CV118" s="689"/>
      <c r="CW118" s="689"/>
      <c r="CX118" s="689"/>
      <c r="CY118" s="689"/>
      <c r="CZ118" s="689"/>
    </row>
    <row r="119" s="275" customFormat="true" ht="15" customHeight="true" x14ac:dyDescent="0.2">
      <c r="A119" s="157"/>
      <c r="B119" s="156"/>
      <c r="C119" s="277"/>
      <c r="D119" s="277"/>
      <c r="E119" s="277"/>
      <c r="F119" s="277"/>
      <c r="G119" s="277"/>
      <c r="H119" s="277"/>
      <c r="I119" s="277"/>
      <c r="J119" s="277"/>
      <c r="K119" s="277"/>
      <c r="L119" s="277"/>
      <c r="M119" s="277"/>
      <c r="N119" s="277"/>
      <c r="O119" s="277"/>
      <c r="P119" s="277"/>
      <c r="Q119" s="277"/>
      <c r="R119" s="277"/>
      <c r="S119" s="277"/>
      <c r="T119" s="277"/>
      <c r="U119" s="277"/>
      <c r="Z119" s="689"/>
      <c r="AA119" s="689"/>
      <c r="AB119" s="689"/>
      <c r="AC119" s="689"/>
      <c r="AD119" s="689"/>
      <c r="AE119" s="689"/>
      <c r="AF119" s="689"/>
      <c r="AG119" s="689"/>
      <c r="AH119" s="689"/>
      <c r="AI119" s="689"/>
      <c r="AJ119" s="689"/>
      <c r="AK119" s="689"/>
      <c r="AL119" s="689"/>
      <c r="AM119" s="689"/>
      <c r="AN119" s="689"/>
      <c r="AO119" s="689"/>
      <c r="AP119" s="689"/>
      <c r="AQ119" s="689"/>
      <c r="AR119" s="689"/>
      <c r="AS119" s="689"/>
      <c r="AT119" s="689"/>
      <c r="AU119" s="689"/>
      <c r="AV119" s="689"/>
      <c r="AW119" s="689"/>
      <c r="AX119" s="689"/>
      <c r="AY119" s="689"/>
      <c r="AZ119" s="689"/>
      <c r="BB119" s="298"/>
      <c r="BZ119" s="689"/>
      <c r="CA119" s="689"/>
      <c r="CB119" s="689"/>
      <c r="CC119" s="689"/>
      <c r="CD119" s="689"/>
      <c r="CE119" s="689"/>
      <c r="CF119" s="689"/>
      <c r="CG119" s="689"/>
      <c r="CH119" s="689"/>
      <c r="CI119" s="689"/>
      <c r="CJ119" s="689"/>
      <c r="CK119" s="689"/>
      <c r="CL119" s="689"/>
      <c r="CM119" s="689"/>
      <c r="CN119" s="689"/>
      <c r="CO119" s="689"/>
      <c r="CP119" s="689"/>
      <c r="CQ119" s="689"/>
      <c r="CR119" s="689"/>
      <c r="CS119" s="689"/>
      <c r="CT119" s="689"/>
      <c r="CU119" s="689"/>
      <c r="CV119" s="689"/>
      <c r="CW119" s="689"/>
      <c r="CX119" s="689"/>
      <c r="CY119" s="689"/>
      <c r="CZ119" s="689"/>
    </row>
    <row r="120" s="440" customFormat="true" ht="15" customHeight="true" x14ac:dyDescent="0.2">
      <c r="A120" s="280" t="s">
        <v>98</v>
      </c>
      <c r="B120" s="314"/>
      <c r="C120" s="858" t="s">
        <v>114</v>
      </c>
      <c r="D120" s="859"/>
      <c r="E120" s="859"/>
      <c r="F120" s="859"/>
      <c r="G120" s="860"/>
      <c r="H120" s="848" t="s">
        <v>38</v>
      </c>
      <c r="I120" s="834"/>
      <c r="J120" s="834"/>
      <c r="K120" s="834"/>
      <c r="L120" s="836"/>
      <c r="M120" s="823" t="s">
        <v>37</v>
      </c>
      <c r="N120" s="824"/>
      <c r="O120" s="824"/>
      <c r="P120" s="824"/>
      <c r="Q120" s="826"/>
      <c r="R120" s="16" t="s">
        <v>137</v>
      </c>
      <c r="S120" s="378"/>
      <c r="T120" s="378"/>
      <c r="U120" s="378"/>
      <c r="V120" s="378"/>
      <c r="W120" s="378"/>
      <c r="X120" s="378"/>
      <c r="Y120" s="378"/>
      <c r="Z120" s="712"/>
      <c r="AA120" s="712"/>
      <c r="AB120" s="712"/>
      <c r="AC120" s="712"/>
      <c r="AD120" s="712"/>
      <c r="AE120" s="712"/>
      <c r="AF120" s="712"/>
      <c r="AG120" s="712"/>
      <c r="AH120" s="712"/>
      <c r="AI120" s="712"/>
      <c r="AJ120" s="712"/>
      <c r="AK120" s="712"/>
      <c r="AL120" s="712"/>
      <c r="AM120" s="712"/>
      <c r="AN120" s="712"/>
      <c r="AO120" s="712"/>
      <c r="AP120" s="712"/>
      <c r="AQ120" s="712"/>
      <c r="AR120" s="712"/>
      <c r="AS120" s="712"/>
      <c r="AT120" s="712"/>
      <c r="AU120" s="712"/>
      <c r="AV120" s="712"/>
      <c r="AW120" s="712"/>
      <c r="AX120" s="712"/>
      <c r="AY120" s="712"/>
      <c r="AZ120" s="323"/>
      <c r="BA120" s="324" t="s">
        <v>128</v>
      </c>
      <c r="BB120" s="280" t="s">
        <v>98</v>
      </c>
      <c r="BC120" s="823" t="s">
        <v>114</v>
      </c>
      <c r="BD120" s="824"/>
      <c r="BE120" s="824"/>
      <c r="BF120" s="824"/>
      <c r="BG120" s="825"/>
      <c r="BH120" s="823" t="s">
        <v>38</v>
      </c>
      <c r="BI120" s="824"/>
      <c r="BJ120" s="824"/>
      <c r="BK120" s="824"/>
      <c r="BL120" s="825"/>
      <c r="BM120" s="823" t="s">
        <v>37</v>
      </c>
      <c r="BN120" s="824"/>
      <c r="BO120" s="824"/>
      <c r="BP120" s="824"/>
      <c r="BQ120" s="826"/>
      <c r="BR120" s="15" t="s">
        <v>137</v>
      </c>
      <c r="BS120" s="378"/>
      <c r="BT120" s="378"/>
      <c r="BU120" s="378"/>
      <c r="BV120" s="378"/>
      <c r="BW120" s="378"/>
      <c r="BX120" s="378"/>
      <c r="BY120" s="378"/>
      <c r="BZ120" s="322"/>
      <c r="CA120" s="322"/>
      <c r="CB120" s="322"/>
      <c r="CC120" s="322"/>
      <c r="CD120" s="322"/>
      <c r="CE120" s="322"/>
      <c r="CF120" s="322"/>
      <c r="CG120" s="322"/>
      <c r="CH120" s="322"/>
      <c r="CI120" s="322"/>
      <c r="CJ120" s="322"/>
      <c r="CK120" s="322"/>
      <c r="CL120" s="322"/>
      <c r="CM120" s="322"/>
      <c r="CN120" s="322"/>
      <c r="CO120" s="322"/>
      <c r="CP120" s="322"/>
      <c r="CQ120" s="322"/>
      <c r="CR120" s="322"/>
      <c r="CS120" s="322"/>
      <c r="CT120" s="322"/>
      <c r="CU120" s="322"/>
      <c r="CV120" s="322"/>
      <c r="CW120" s="322"/>
      <c r="CX120" s="322"/>
      <c r="CY120" s="322"/>
      <c r="CZ120" s="322"/>
    </row>
    <row r="121" s="440" customFormat="true" ht="12.75" x14ac:dyDescent="0.2">
      <c r="A121" s="312" t="s">
        <v>87</v>
      </c>
      <c r="B121" s="347"/>
      <c r="C121" s="370" t="s">
        <v>0</v>
      </c>
      <c r="D121" s="505" t="s">
        <v>1</v>
      </c>
      <c r="E121" s="505" t="s">
        <v>2</v>
      </c>
      <c r="F121" s="505" t="s">
        <v>3</v>
      </c>
      <c r="G121" s="506" t="s">
        <v>4</v>
      </c>
      <c r="H121" s="352" t="s">
        <v>0</v>
      </c>
      <c r="I121" s="507" t="s">
        <v>1</v>
      </c>
      <c r="J121" s="507" t="s">
        <v>2</v>
      </c>
      <c r="K121" s="507" t="s">
        <v>3</v>
      </c>
      <c r="L121" s="508" t="s">
        <v>4</v>
      </c>
      <c r="M121" s="353" t="s">
        <v>0</v>
      </c>
      <c r="N121" s="507" t="s">
        <v>1</v>
      </c>
      <c r="O121" s="507" t="s">
        <v>2</v>
      </c>
      <c r="P121" s="507" t="s">
        <v>3</v>
      </c>
      <c r="Q121" s="502" t="s">
        <v>4</v>
      </c>
      <c r="R121" s="352" t="s">
        <v>279</v>
      </c>
      <c r="S121" s="507" t="s">
        <v>280</v>
      </c>
      <c r="T121" s="507" t="s">
        <v>281</v>
      </c>
      <c r="U121" s="507" t="s">
        <v>282</v>
      </c>
      <c r="V121" s="507" t="s">
        <v>283</v>
      </c>
      <c r="W121" s="507" t="s">
        <v>284</v>
      </c>
      <c r="X121" s="507" t="s">
        <v>285</v>
      </c>
      <c r="Y121" s="508" t="s">
        <v>286</v>
      </c>
      <c r="Z121" s="712"/>
      <c r="AA121" s="712"/>
      <c r="AB121" s="712"/>
      <c r="AC121" s="712"/>
      <c r="AD121" s="712"/>
      <c r="AE121" s="712"/>
      <c r="AF121" s="712"/>
      <c r="AG121" s="712"/>
      <c r="AH121" s="712"/>
      <c r="AI121" s="712"/>
      <c r="AJ121" s="712"/>
      <c r="AK121" s="712"/>
      <c r="AL121" s="712"/>
      <c r="AM121" s="712"/>
      <c r="AN121" s="712"/>
      <c r="AO121" s="712"/>
      <c r="AP121" s="712"/>
      <c r="AQ121" s="712"/>
      <c r="AR121" s="712"/>
      <c r="AS121" s="712"/>
      <c r="AT121" s="712"/>
      <c r="AU121" s="712"/>
      <c r="AV121" s="712"/>
      <c r="AW121" s="712"/>
      <c r="AX121" s="712"/>
      <c r="AY121" s="712"/>
      <c r="AZ121" s="323"/>
      <c r="BA121" s="312" t="s">
        <v>116</v>
      </c>
      <c r="BB121" s="311"/>
      <c r="BC121" s="400" t="s">
        <v>0</v>
      </c>
      <c r="BD121" s="462" t="s">
        <v>1</v>
      </c>
      <c r="BE121" s="462" t="s">
        <v>2</v>
      </c>
      <c r="BF121" s="462" t="s">
        <v>3</v>
      </c>
      <c r="BG121" s="401" t="s">
        <v>4</v>
      </c>
      <c r="BH121" s="400" t="s">
        <v>0</v>
      </c>
      <c r="BI121" s="462" t="s">
        <v>1</v>
      </c>
      <c r="BJ121" s="462" t="s">
        <v>2</v>
      </c>
      <c r="BK121" s="462" t="s">
        <v>3</v>
      </c>
      <c r="BL121" s="401" t="s">
        <v>4</v>
      </c>
      <c r="BM121" s="400" t="s">
        <v>0</v>
      </c>
      <c r="BN121" s="462" t="s">
        <v>1</v>
      </c>
      <c r="BO121" s="462" t="s">
        <v>2</v>
      </c>
      <c r="BP121" s="462" t="s">
        <v>3</v>
      </c>
      <c r="BQ121" s="401" t="s">
        <v>4</v>
      </c>
      <c r="BR121" s="400" t="s">
        <v>279</v>
      </c>
      <c r="BS121" s="462" t="s">
        <v>280</v>
      </c>
      <c r="BT121" s="462" t="s">
        <v>281</v>
      </c>
      <c r="BU121" s="462" t="s">
        <v>282</v>
      </c>
      <c r="BV121" s="462" t="s">
        <v>283</v>
      </c>
      <c r="BW121" s="462" t="s">
        <v>284</v>
      </c>
      <c r="BX121" s="462" t="s">
        <v>285</v>
      </c>
      <c r="BY121" s="463" t="s">
        <v>286</v>
      </c>
      <c r="BZ121" s="164"/>
      <c r="CA121" s="164"/>
      <c r="CB121" s="164"/>
      <c r="CC121" s="164"/>
      <c r="CD121" s="164"/>
      <c r="CE121" s="164"/>
      <c r="CF121" s="164"/>
      <c r="CG121" s="164"/>
      <c r="CH121" s="164"/>
      <c r="CI121" s="164"/>
      <c r="CJ121" s="164"/>
      <c r="CK121" s="164"/>
      <c r="CL121" s="164"/>
      <c r="CM121" s="164"/>
      <c r="CN121" s="164"/>
      <c r="CO121" s="164"/>
      <c r="CP121" s="164"/>
      <c r="CQ121" s="164"/>
      <c r="CR121" s="164"/>
      <c r="CS121" s="164"/>
      <c r="CT121" s="164"/>
      <c r="CU121" s="164"/>
      <c r="CV121" s="164"/>
      <c r="CW121" s="164"/>
      <c r="CX121" s="164"/>
      <c r="CY121" s="164"/>
      <c r="CZ121" s="164"/>
    </row>
    <row r="122" s="440" customFormat="true" ht="15" customHeight="true" x14ac:dyDescent="0.2">
      <c r="A122" s="849" t="s">
        <v>18</v>
      </c>
      <c r="B122" s="349" t="s">
        <v>14</v>
      </c>
      <c r="C122" s="118">
        <v>27.409442358353413</v>
      </c>
      <c r="D122" s="117">
        <v>31.902649858871946</v>
      </c>
      <c r="E122" s="117">
        <v>37.996352956755871</v>
      </c>
      <c r="F122" s="117">
        <v>33.911797310826174</v>
      </c>
      <c r="G122" s="116">
        <v>61.857426352117805</v>
      </c>
      <c r="H122" s="115">
        <v>53.658020227142835</v>
      </c>
      <c r="I122" s="117">
        <v>55.928253415269481</v>
      </c>
      <c r="J122" s="117">
        <v>57.49848987818784</v>
      </c>
      <c r="K122" s="117">
        <v>66.353542443515693</v>
      </c>
      <c r="L122" s="114">
        <v>86.821341001354853</v>
      </c>
      <c r="M122" s="118">
        <v>25.05479447628986</v>
      </c>
      <c r="N122" s="117">
        <v>31.861635411192523</v>
      </c>
      <c r="O122" s="117">
        <v>36.538407135522959</v>
      </c>
      <c r="P122" s="117">
        <v>36.936086443141861</v>
      </c>
      <c r="Q122" s="116">
        <v>35.343783571048732</v>
      </c>
      <c r="R122" s="115">
        <v>40.222098042498779</v>
      </c>
      <c r="S122" s="117">
        <v>23.243492043946375</v>
      </c>
      <c r="T122" s="117">
        <v>46.436784159514559</v>
      </c>
      <c r="U122" s="117">
        <v>35.876714943548613</v>
      </c>
      <c r="V122" s="117">
        <v>25.221226667677293</v>
      </c>
      <c r="W122" s="117">
        <v>41.975774400322798</v>
      </c>
      <c r="X122" s="117">
        <v>55.456139774048111</v>
      </c>
      <c r="Y122" s="114">
        <v>33.797512174809412</v>
      </c>
      <c r="Z122" s="712"/>
      <c r="AA122" s="712"/>
      <c r="AB122" s="712"/>
      <c r="AC122" s="712"/>
      <c r="AD122" s="712"/>
      <c r="AE122" s="712"/>
      <c r="AF122" s="712"/>
      <c r="AG122" s="712"/>
      <c r="AH122" s="712"/>
      <c r="AI122" s="712"/>
      <c r="AJ122" s="712"/>
      <c r="AK122" s="712"/>
      <c r="AL122" s="712"/>
      <c r="AM122" s="712"/>
      <c r="AN122" s="712"/>
      <c r="AO122" s="712"/>
      <c r="AP122" s="712"/>
      <c r="AQ122" s="712"/>
      <c r="AR122" s="712"/>
      <c r="AS122" s="712"/>
      <c r="AT122" s="712"/>
      <c r="AU122" s="712"/>
      <c r="AV122" s="712"/>
      <c r="AW122" s="712"/>
      <c r="AX122" s="712"/>
      <c r="AY122" s="712"/>
      <c r="AZ122" s="323"/>
      <c r="BA122" s="829" t="s">
        <v>18</v>
      </c>
      <c r="BB122" s="499" t="s">
        <v>14</v>
      </c>
      <c r="BC122" s="404">
        <v>5575.8172959999974</v>
      </c>
      <c r="BD122" s="402">
        <v>6488.6514820000002</v>
      </c>
      <c r="BE122" s="402">
        <v>7730.1078840000046</v>
      </c>
      <c r="BF122" s="402">
        <v>6898.5430530000076</v>
      </c>
      <c r="BG122" s="408">
        <v>12584.433035999959</v>
      </c>
      <c r="BH122" s="404">
        <v>1931.2737289999998</v>
      </c>
      <c r="BI122" s="402">
        <v>2015.2292609999993</v>
      </c>
      <c r="BJ122" s="402">
        <v>2065.8559480000004</v>
      </c>
      <c r="BK122" s="402">
        <v>2393.3700730000023</v>
      </c>
      <c r="BL122" s="408">
        <v>3123.7201309999969</v>
      </c>
      <c r="BM122" s="404">
        <v>4195.4658909999962</v>
      </c>
      <c r="BN122" s="402">
        <v>5333.6317239999944</v>
      </c>
      <c r="BO122" s="402">
        <v>6114.6475180000016</v>
      </c>
      <c r="BP122" s="402">
        <v>6189.1232569999993</v>
      </c>
      <c r="BQ122" s="408">
        <v>5915.2352190000074</v>
      </c>
      <c r="BR122" s="404">
        <v>6528.9569600000041</v>
      </c>
      <c r="BS122" s="402">
        <v>801.68965100000014</v>
      </c>
      <c r="BT122" s="402">
        <v>5263.4746979999982</v>
      </c>
      <c r="BU122" s="402">
        <v>5042.4497020000044</v>
      </c>
      <c r="BV122" s="402">
        <v>4175.8695649999991</v>
      </c>
      <c r="BW122" s="402">
        <v>5803.072465999996</v>
      </c>
      <c r="BX122" s="402">
        <v>7135.5174900000065</v>
      </c>
      <c r="BY122" s="406">
        <v>4526.5222189999949</v>
      </c>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4"/>
    </row>
    <row r="123" s="440" customFormat="true" ht="15" customHeight="true" x14ac:dyDescent="0.2">
      <c r="A123" s="830"/>
      <c r="B123" s="350" t="s">
        <v>51</v>
      </c>
      <c r="C123" s="113">
        <v>72.59055764164637</v>
      </c>
      <c r="D123" s="112">
        <v>68.097350141127805</v>
      </c>
      <c r="E123" s="112">
        <v>62.003647043244015</v>
      </c>
      <c r="F123" s="112">
        <v>66.088202689173926</v>
      </c>
      <c r="G123" s="111">
        <v>38.142573647882053</v>
      </c>
      <c r="H123" s="110">
        <v>46.341979772857314</v>
      </c>
      <c r="I123" s="112">
        <v>44.071746584730541</v>
      </c>
      <c r="J123" s="112">
        <v>42.501510121812167</v>
      </c>
      <c r="K123" s="112">
        <v>33.646457556484357</v>
      </c>
      <c r="L123" s="109">
        <v>13.178658998645187</v>
      </c>
      <c r="M123" s="113">
        <v>74.945205523710129</v>
      </c>
      <c r="N123" s="112">
        <v>68.138364588807562</v>
      </c>
      <c r="O123" s="112">
        <v>63.461592864476891</v>
      </c>
      <c r="P123" s="112">
        <v>63.063913556858132</v>
      </c>
      <c r="Q123" s="111">
        <v>64.656216428951325</v>
      </c>
      <c r="R123" s="110">
        <v>59.777901957501356</v>
      </c>
      <c r="S123" s="112">
        <v>76.756507956053753</v>
      </c>
      <c r="T123" s="112">
        <v>53.563215840485732</v>
      </c>
      <c r="U123" s="112">
        <v>64.123285056451465</v>
      </c>
      <c r="V123" s="112">
        <v>74.778773332322785</v>
      </c>
      <c r="W123" s="112">
        <v>58.024225599677436</v>
      </c>
      <c r="X123" s="112">
        <v>44.543860225951903</v>
      </c>
      <c r="Y123" s="109">
        <v>66.202487825190374</v>
      </c>
      <c r="Z123" s="712"/>
      <c r="AA123" s="712"/>
      <c r="AB123" s="712"/>
      <c r="AC123" s="712"/>
      <c r="AD123" s="712"/>
      <c r="AE123" s="712"/>
      <c r="AF123" s="712"/>
      <c r="AG123" s="712"/>
      <c r="AH123" s="712"/>
      <c r="AI123" s="712"/>
      <c r="AJ123" s="712"/>
      <c r="AK123" s="712"/>
      <c r="AL123" s="712"/>
      <c r="AM123" s="712"/>
      <c r="AN123" s="712"/>
      <c r="AO123" s="712"/>
      <c r="AP123" s="712"/>
      <c r="AQ123" s="712"/>
      <c r="AR123" s="712"/>
      <c r="AS123" s="712"/>
      <c r="AT123" s="712"/>
      <c r="AU123" s="712"/>
      <c r="AV123" s="712"/>
      <c r="AW123" s="712"/>
      <c r="AX123" s="712"/>
      <c r="AY123" s="712"/>
      <c r="AZ123" s="323"/>
      <c r="BA123" s="821"/>
      <c r="BB123" s="497" t="s">
        <v>51</v>
      </c>
      <c r="BC123" s="405">
        <v>14766.870537999941</v>
      </c>
      <c r="BD123" s="403">
        <v>13850.259268999975</v>
      </c>
      <c r="BE123" s="403">
        <v>12614.233829000001</v>
      </c>
      <c r="BF123" s="403">
        <v>13444.062176000014</v>
      </c>
      <c r="BG123" s="409">
        <v>7759.8227439999937</v>
      </c>
      <c r="BH123" s="405">
        <v>1667.9528560000008</v>
      </c>
      <c r="BI123" s="403">
        <v>1588.0108510000005</v>
      </c>
      <c r="BJ123" s="403">
        <v>1527.0313650000003</v>
      </c>
      <c r="BK123" s="403">
        <v>1213.6266070000001</v>
      </c>
      <c r="BL123" s="409">
        <v>474.15119300000009</v>
      </c>
      <c r="BM123" s="405">
        <v>12549.695977999954</v>
      </c>
      <c r="BN123" s="403">
        <v>11406.34930699998</v>
      </c>
      <c r="BO123" s="403">
        <v>10620.202184999991</v>
      </c>
      <c r="BP123" s="403">
        <v>10567.181627999991</v>
      </c>
      <c r="BQ123" s="409">
        <v>10821.046586</v>
      </c>
      <c r="BR123" s="405">
        <v>9703.3065909999932</v>
      </c>
      <c r="BS123" s="403">
        <v>2647.40332299999</v>
      </c>
      <c r="BT123" s="403">
        <v>6071.2350440000109</v>
      </c>
      <c r="BU123" s="403">
        <v>9012.4873510000143</v>
      </c>
      <c r="BV123" s="403">
        <v>12381.095011000032</v>
      </c>
      <c r="BW123" s="403">
        <v>8021.7408909999976</v>
      </c>
      <c r="BX123" s="403">
        <v>5731.4392060000018</v>
      </c>
      <c r="BY123" s="407">
        <v>8866.5411389999954</v>
      </c>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4"/>
    </row>
    <row r="124" s="440" customFormat="true" ht="15" customHeight="true" x14ac:dyDescent="0.2">
      <c r="A124" s="830" t="s">
        <v>50</v>
      </c>
      <c r="B124" s="350" t="s">
        <v>15</v>
      </c>
      <c r="C124" s="113">
        <f>C122*C129/100</f>
        <v>25.886922999692551</v>
      </c>
      <c r="D124" s="112">
        <f>D122*D129/100</f>
        <v>30.329762672746348</v>
      </c>
      <c r="E124" s="112">
        <f t="shared" ref="E124:Y124" si="3">E122*E129/100</f>
        <v>36.268965553255818</v>
      </c>
      <c r="F124" s="112">
        <f t="shared" si="3"/>
        <v>30.78661171221022</v>
      </c>
      <c r="G124" s="111">
        <f t="shared" si="3"/>
        <v>52.314710631918004</v>
      </c>
      <c r="H124" s="110">
        <f t="shared" si="3"/>
        <v>48.390415853743818</v>
      </c>
      <c r="I124" s="112">
        <f t="shared" si="3"/>
        <v>45.799841792687431</v>
      </c>
      <c r="J124" s="112">
        <f t="shared" si="3"/>
        <v>45.832283245895361</v>
      </c>
      <c r="K124" s="112">
        <f t="shared" si="3"/>
        <v>53.35521994436661</v>
      </c>
      <c r="L124" s="109">
        <f t="shared" si="3"/>
        <v>75.62676429947831</v>
      </c>
      <c r="M124" s="113">
        <f t="shared" si="3"/>
        <v>23.516140678759349</v>
      </c>
      <c r="N124" s="112">
        <f t="shared" si="3"/>
        <v>30.354870840200821</v>
      </c>
      <c r="O124" s="112">
        <f t="shared" si="3"/>
        <v>34.819875115445583</v>
      </c>
      <c r="P124" s="112">
        <f t="shared" si="3"/>
        <v>34.801458800264605</v>
      </c>
      <c r="Q124" s="111">
        <f t="shared" si="3"/>
        <v>32.014073790490265</v>
      </c>
      <c r="R124" s="110">
        <f t="shared" si="3"/>
        <v>31.023358203728602</v>
      </c>
      <c r="S124" s="112">
        <f t="shared" si="3"/>
        <v>20.741760845325448</v>
      </c>
      <c r="T124" s="112">
        <f t="shared" si="3"/>
        <v>43.074162839034237</v>
      </c>
      <c r="U124" s="112">
        <f t="shared" si="3"/>
        <v>35.166815442584948</v>
      </c>
      <c r="V124" s="112">
        <f t="shared" si="3"/>
        <v>22.581288682335558</v>
      </c>
      <c r="W124" s="112">
        <f t="shared" si="3"/>
        <v>40.333529797025086</v>
      </c>
      <c r="X124" s="112">
        <f t="shared" si="3"/>
        <v>52.110606784620835</v>
      </c>
      <c r="Y124" s="109">
        <f t="shared" si="3"/>
        <v>30.798880664863574</v>
      </c>
      <c r="Z124" s="712"/>
      <c r="AA124" s="712"/>
      <c r="AB124" s="712"/>
      <c r="AC124" s="712"/>
      <c r="AD124" s="712"/>
      <c r="AE124" s="712"/>
      <c r="AF124" s="712"/>
      <c r="AG124" s="712"/>
      <c r="AH124" s="712"/>
      <c r="AI124" s="712"/>
      <c r="AJ124" s="712"/>
      <c r="AK124" s="712"/>
      <c r="AL124" s="712"/>
      <c r="AM124" s="712"/>
      <c r="AN124" s="712"/>
      <c r="AO124" s="712"/>
      <c r="AP124" s="712"/>
      <c r="AQ124" s="712"/>
      <c r="AR124" s="712"/>
      <c r="AS124" s="712"/>
      <c r="AT124" s="712"/>
      <c r="AU124" s="712"/>
      <c r="AV124" s="712"/>
      <c r="AW124" s="712"/>
      <c r="AX124" s="712"/>
      <c r="AY124" s="712"/>
      <c r="AZ124" s="323"/>
      <c r="BA124" s="821" t="s">
        <v>50</v>
      </c>
      <c r="BB124" s="497" t="s">
        <v>15</v>
      </c>
      <c r="BC124" s="405">
        <v>5257.5418089999939</v>
      </c>
      <c r="BD124" s="403">
        <v>6168.7433609999989</v>
      </c>
      <c r="BE124" s="403">
        <v>7374.8398559999987</v>
      </c>
      <c r="BF124" s="403">
        <v>6262.7988840000035</v>
      </c>
      <c r="BG124" s="409">
        <v>10623.491545999968</v>
      </c>
      <c r="BH124" s="405">
        <v>1741.6807119999996</v>
      </c>
      <c r="BI124" s="403">
        <v>1640.793977</v>
      </c>
      <c r="BJ124" s="403">
        <v>1646.702289999999</v>
      </c>
      <c r="BK124" s="403">
        <v>1924.5210120000017</v>
      </c>
      <c r="BL124" s="409">
        <v>2720.9536659999962</v>
      </c>
      <c r="BM124" s="405">
        <v>3937.8158219999978</v>
      </c>
      <c r="BN124" s="403">
        <v>5072.7707139999948</v>
      </c>
      <c r="BO124" s="403">
        <v>5823.217662</v>
      </c>
      <c r="BP124" s="403">
        <v>5831.4385409999977</v>
      </c>
      <c r="BQ124" s="409">
        <v>5347.5210600000055</v>
      </c>
      <c r="BR124" s="405">
        <v>5035.7932659999988</v>
      </c>
      <c r="BS124" s="403">
        <v>715.40261600000019</v>
      </c>
      <c r="BT124" s="403">
        <v>4859.5001409999995</v>
      </c>
      <c r="BU124" s="403">
        <v>4942.6737740000008</v>
      </c>
      <c r="BV124" s="403">
        <v>3733.3089090000008</v>
      </c>
      <c r="BW124" s="403">
        <v>5570.7739399999973</v>
      </c>
      <c r="BX124" s="403">
        <v>6705.0492090000034</v>
      </c>
      <c r="BY124" s="407">
        <v>4124.9136009999966</v>
      </c>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4"/>
    </row>
    <row r="125" s="440" customFormat="true" ht="15" customHeight="true" x14ac:dyDescent="0.2">
      <c r="A125" s="830"/>
      <c r="B125" s="350" t="s">
        <v>16</v>
      </c>
      <c r="C125" s="113">
        <f>C122*C128/100</f>
        <v>1.5225193586608392</v>
      </c>
      <c r="D125" s="112">
        <f>D122*D128/100</f>
        <v>1.5728871861255938</v>
      </c>
      <c r="E125" s="112">
        <f t="shared" ref="E125:Y125" si="4">E122*E128/100</f>
        <v>1.7273874035000185</v>
      </c>
      <c r="F125" s="112">
        <f t="shared" si="4"/>
        <v>3.1251855986159329</v>
      </c>
      <c r="G125" s="111">
        <f t="shared" si="4"/>
        <v>9.5427157201998334</v>
      </c>
      <c r="H125" s="110">
        <f t="shared" si="4"/>
        <v>5.2676043733990241</v>
      </c>
      <c r="I125" s="112">
        <f t="shared" si="4"/>
        <v>10.128411622582071</v>
      </c>
      <c r="J125" s="112">
        <f t="shared" si="4"/>
        <v>11.666206632292447</v>
      </c>
      <c r="K125" s="112">
        <f t="shared" si="4"/>
        <v>12.998322499149067</v>
      </c>
      <c r="L125" s="109">
        <f t="shared" si="4"/>
        <v>11.194576701876526</v>
      </c>
      <c r="M125" s="113">
        <f t="shared" si="4"/>
        <v>1.5386537975305177</v>
      </c>
      <c r="N125" s="112">
        <f t="shared" si="4"/>
        <v>1.5067645709917021</v>
      </c>
      <c r="O125" s="112">
        <f t="shared" si="4"/>
        <v>1.7185320200773682</v>
      </c>
      <c r="P125" s="112">
        <f t="shared" si="4"/>
        <v>2.1346276428772457</v>
      </c>
      <c r="Q125" s="111">
        <f t="shared" si="4"/>
        <v>3.3297097805584515</v>
      </c>
      <c r="R125" s="110">
        <f t="shared" si="4"/>
        <v>9.1987398387701358</v>
      </c>
      <c r="S125" s="112">
        <f t="shared" si="4"/>
        <v>2.5017311986209263</v>
      </c>
      <c r="T125" s="112">
        <f t="shared" si="4"/>
        <v>3.362621320480327</v>
      </c>
      <c r="U125" s="112">
        <f t="shared" si="4"/>
        <v>0.70989950096363441</v>
      </c>
      <c r="V125" s="112">
        <f t="shared" si="4"/>
        <v>2.6399379853417471</v>
      </c>
      <c r="W125" s="112">
        <f t="shared" si="4"/>
        <v>1.6422446032977103</v>
      </c>
      <c r="X125" s="112">
        <f t="shared" si="4"/>
        <v>3.3455329894272596</v>
      </c>
      <c r="Y125" s="109">
        <f t="shared" si="4"/>
        <v>2.9986315099458469</v>
      </c>
      <c r="Z125" s="712"/>
      <c r="AA125" s="712"/>
      <c r="AB125" s="712"/>
      <c r="AC125" s="712"/>
      <c r="AD125" s="712"/>
      <c r="AE125" s="712"/>
      <c r="AF125" s="712"/>
      <c r="AG125" s="712"/>
      <c r="AH125" s="712"/>
      <c r="AI125" s="712"/>
      <c r="AJ125" s="712"/>
      <c r="AK125" s="712"/>
      <c r="AL125" s="712"/>
      <c r="AM125" s="712"/>
      <c r="AN125" s="712"/>
      <c r="AO125" s="712"/>
      <c r="AP125" s="712"/>
      <c r="AQ125" s="712"/>
      <c r="AR125" s="712"/>
      <c r="AS125" s="712"/>
      <c r="AT125" s="712"/>
      <c r="AU125" s="712"/>
      <c r="AV125" s="712"/>
      <c r="AW125" s="712"/>
      <c r="AX125" s="712"/>
      <c r="AY125" s="712"/>
      <c r="AZ125" s="323"/>
      <c r="BA125" s="821"/>
      <c r="BB125" s="497" t="s">
        <v>16</v>
      </c>
      <c r="BC125" s="405">
        <v>309.21825599999994</v>
      </c>
      <c r="BD125" s="403">
        <v>319.90812100000011</v>
      </c>
      <c r="BE125" s="403">
        <v>351.24259199999995</v>
      </c>
      <c r="BF125" s="403">
        <v>635.74416899999983</v>
      </c>
      <c r="BG125" s="409">
        <v>1937.8289309999989</v>
      </c>
      <c r="BH125" s="405">
        <v>189.59301700000009</v>
      </c>
      <c r="BI125" s="403">
        <v>362.85358500000001</v>
      </c>
      <c r="BJ125" s="403">
        <v>419.15365799999995</v>
      </c>
      <c r="BK125" s="403">
        <v>468.84906099999995</v>
      </c>
      <c r="BL125" s="409">
        <v>402.76646499999998</v>
      </c>
      <c r="BM125" s="405">
        <v>257.65006899999997</v>
      </c>
      <c r="BN125" s="403">
        <v>251.80377899999999</v>
      </c>
      <c r="BO125" s="403">
        <v>287.40442000000002</v>
      </c>
      <c r="BP125" s="403">
        <v>357.68471600000009</v>
      </c>
      <c r="BQ125" s="409">
        <v>556.18329900000003</v>
      </c>
      <c r="BR125" s="405">
        <v>1493.1636939999987</v>
      </c>
      <c r="BS125" s="403">
        <v>86.287035000000003</v>
      </c>
      <c r="BT125" s="403">
        <v>379.36103000000003</v>
      </c>
      <c r="BU125" s="403">
        <v>99.775927999999993</v>
      </c>
      <c r="BV125" s="403">
        <v>436.45445300000006</v>
      </c>
      <c r="BW125" s="403">
        <v>226.82303000000007</v>
      </c>
      <c r="BX125" s="403">
        <v>430.46828100000005</v>
      </c>
      <c r="BY125" s="407">
        <v>401.60861799999998</v>
      </c>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4"/>
    </row>
    <row r="126" s="440" customFormat="true" ht="15" customHeight="true" x14ac:dyDescent="0.2">
      <c r="A126" s="830"/>
      <c r="B126" s="350" t="s">
        <v>22</v>
      </c>
      <c r="C126" s="113">
        <f>100-C124-C125-C127</f>
        <v>45.883321034334642</v>
      </c>
      <c r="D126" s="112">
        <f>100-D124-D125-D127</f>
        <v>40.901355907621529</v>
      </c>
      <c r="E126" s="112">
        <f t="shared" ref="E126:Y126" si="5">100-E124-E125-E127</f>
        <v>44.50621438028994</v>
      </c>
      <c r="F126" s="112">
        <f t="shared" si="5"/>
        <v>49.877504443410814</v>
      </c>
      <c r="G126" s="111">
        <f t="shared" si="5"/>
        <v>37.434874590619557</v>
      </c>
      <c r="H126" s="110">
        <f t="shared" si="5"/>
        <v>43.848452319652928</v>
      </c>
      <c r="I126" s="112">
        <f t="shared" si="5"/>
        <v>43.566859456980133</v>
      </c>
      <c r="J126" s="112">
        <f t="shared" si="5"/>
        <v>42.358501406192055</v>
      </c>
      <c r="K126" s="112">
        <f t="shared" si="5"/>
        <v>33.632654715944973</v>
      </c>
      <c r="L126" s="109">
        <f t="shared" si="5"/>
        <v>13.178658998645163</v>
      </c>
      <c r="M126" s="113">
        <f t="shared" si="5"/>
        <v>46.772802946142605</v>
      </c>
      <c r="N126" s="112">
        <f t="shared" si="5"/>
        <v>41.656116238599743</v>
      </c>
      <c r="O126" s="112">
        <f t="shared" si="5"/>
        <v>41.795189218424113</v>
      </c>
      <c r="P126" s="112">
        <f t="shared" si="5"/>
        <v>45.058762041020216</v>
      </c>
      <c r="Q126" s="111">
        <f t="shared" si="5"/>
        <v>52.346788756334895</v>
      </c>
      <c r="R126" s="110">
        <f t="shared" si="5"/>
        <v>58.914151417969371</v>
      </c>
      <c r="S126" s="112">
        <f t="shared" si="5"/>
        <v>26.578277040089688</v>
      </c>
      <c r="T126" s="112">
        <f t="shared" si="5"/>
        <v>25.9599066762406</v>
      </c>
      <c r="U126" s="112">
        <f t="shared" si="5"/>
        <v>48.647964457020194</v>
      </c>
      <c r="V126" s="112">
        <f t="shared" si="5"/>
        <v>71.66415524797641</v>
      </c>
      <c r="W126" s="112">
        <f t="shared" si="5"/>
        <v>34.330940755398295</v>
      </c>
      <c r="X126" s="112">
        <f t="shared" si="5"/>
        <v>22.456730035457962</v>
      </c>
      <c r="Y126" s="109">
        <f t="shared" si="5"/>
        <v>35.120399517787604</v>
      </c>
      <c r="Z126" s="712"/>
      <c r="AA126" s="712"/>
      <c r="AB126" s="712"/>
      <c r="AC126" s="712"/>
      <c r="AD126" s="712"/>
      <c r="AE126" s="712"/>
      <c r="AF126" s="712"/>
      <c r="AG126" s="712"/>
      <c r="AH126" s="712"/>
      <c r="AI126" s="712"/>
      <c r="AJ126" s="712"/>
      <c r="AK126" s="712"/>
      <c r="AL126" s="712"/>
      <c r="AM126" s="712"/>
      <c r="AN126" s="712"/>
      <c r="AO126" s="712"/>
      <c r="AP126" s="712"/>
      <c r="AQ126" s="712"/>
      <c r="AR126" s="712"/>
      <c r="AS126" s="712"/>
      <c r="AT126" s="712"/>
      <c r="AU126" s="712"/>
      <c r="AV126" s="712"/>
      <c r="AW126" s="712"/>
      <c r="AX126" s="712"/>
      <c r="AY126" s="712"/>
      <c r="AZ126" s="323"/>
      <c r="BA126" s="821"/>
      <c r="BB126" s="497" t="s">
        <v>22</v>
      </c>
      <c r="BC126" s="405">
        <v>9336.3197020000025</v>
      </c>
      <c r="BD126" s="403">
        <v>8318.890274000003</v>
      </c>
      <c r="BE126" s="403">
        <v>9055.2006849999852</v>
      </c>
      <c r="BF126" s="403">
        <v>10146.383827000001</v>
      </c>
      <c r="BG126" s="409">
        <v>7616.0102049999914</v>
      </c>
      <c r="BH126" s="405">
        <v>1578.2051530000001</v>
      </c>
      <c r="BI126" s="403">
        <v>1569.8770300000003</v>
      </c>
      <c r="BJ126" s="403">
        <v>1521.893223</v>
      </c>
      <c r="BK126" s="403">
        <v>1213.128739</v>
      </c>
      <c r="BL126" s="409">
        <v>474.15119300000009</v>
      </c>
      <c r="BM126" s="405">
        <v>7832.1815640000013</v>
      </c>
      <c r="BN126" s="403">
        <v>6975.6245150000068</v>
      </c>
      <c r="BO126" s="403">
        <v>6995.2342659999995</v>
      </c>
      <c r="BP126" s="403">
        <v>7550.1835449999853</v>
      </c>
      <c r="BQ126" s="409">
        <v>8762.3254649999999</v>
      </c>
      <c r="BR126" s="405">
        <v>9563.1003269999874</v>
      </c>
      <c r="BS126" s="403">
        <v>916.70948599999997</v>
      </c>
      <c r="BT126" s="403">
        <v>2949.2742189999967</v>
      </c>
      <c r="BU126" s="403">
        <v>6837.4407820000097</v>
      </c>
      <c r="BV126" s="403">
        <v>11865.598983000027</v>
      </c>
      <c r="BW126" s="403">
        <v>4747.4858080000004</v>
      </c>
      <c r="BX126" s="403">
        <v>2889.4977290000006</v>
      </c>
      <c r="BY126" s="407">
        <v>4703.697358999997</v>
      </c>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4"/>
    </row>
    <row r="127" s="440" customFormat="true" ht="15" customHeight="true" x14ac:dyDescent="0.2">
      <c r="A127" s="830"/>
      <c r="B127" s="350" t="s">
        <v>19</v>
      </c>
      <c r="C127" s="113">
        <v>26.707236607311955</v>
      </c>
      <c r="D127" s="112">
        <v>27.195994233506532</v>
      </c>
      <c r="E127" s="112">
        <v>17.497432662954225</v>
      </c>
      <c r="F127" s="112">
        <v>16.210698245763037</v>
      </c>
      <c r="G127" s="111">
        <v>0.70769905726260207</v>
      </c>
      <c r="H127" s="110">
        <v>2.4935274532042309</v>
      </c>
      <c r="I127" s="112">
        <v>0.50488712775036404</v>
      </c>
      <c r="J127" s="112">
        <v>0.14300871562013276</v>
      </c>
      <c r="K127" s="112">
        <v>1.3802840539348649E-2</v>
      </c>
      <c r="L127" s="109">
        <v>0</v>
      </c>
      <c r="M127" s="113">
        <v>28.172402577567539</v>
      </c>
      <c r="N127" s="112">
        <v>26.482248350207733</v>
      </c>
      <c r="O127" s="112">
        <v>21.666403646052931</v>
      </c>
      <c r="P127" s="112">
        <v>18.005151515837923</v>
      </c>
      <c r="Q127" s="111">
        <v>12.309427672616385</v>
      </c>
      <c r="R127" s="110">
        <v>0.8637505395318863</v>
      </c>
      <c r="S127" s="112">
        <v>50.178230915963937</v>
      </c>
      <c r="T127" s="112">
        <v>27.603309164244834</v>
      </c>
      <c r="U127" s="112">
        <v>15.475320599431225</v>
      </c>
      <c r="V127" s="112">
        <v>3.114618084346287</v>
      </c>
      <c r="W127" s="112">
        <v>23.693284844278907</v>
      </c>
      <c r="X127" s="112">
        <v>22.087130190493941</v>
      </c>
      <c r="Y127" s="109">
        <v>31.082088307402973</v>
      </c>
      <c r="Z127" s="712"/>
      <c r="AA127" s="712"/>
      <c r="AB127" s="712"/>
      <c r="AC127" s="712"/>
      <c r="AD127" s="712"/>
      <c r="AE127" s="712"/>
      <c r="AF127" s="712"/>
      <c r="AG127" s="712"/>
      <c r="AH127" s="712"/>
      <c r="AI127" s="712"/>
      <c r="AJ127" s="712"/>
      <c r="AK127" s="712"/>
      <c r="AL127" s="712"/>
      <c r="AM127" s="712"/>
      <c r="AN127" s="712"/>
      <c r="AO127" s="712"/>
      <c r="AP127" s="712"/>
      <c r="AQ127" s="712"/>
      <c r="AR127" s="712"/>
      <c r="AS127" s="712"/>
      <c r="AT127" s="712"/>
      <c r="AU127" s="712"/>
      <c r="AV127" s="712"/>
      <c r="AW127" s="712"/>
      <c r="AX127" s="712"/>
      <c r="AY127" s="712"/>
      <c r="AZ127" s="323"/>
      <c r="BA127" s="821"/>
      <c r="BB127" s="497" t="s">
        <v>19</v>
      </c>
      <c r="BC127" s="405">
        <v>5430.5508359999985</v>
      </c>
      <c r="BD127" s="403">
        <v>5531.3689950000071</v>
      </c>
      <c r="BE127" s="403">
        <v>3559.0331439999977</v>
      </c>
      <c r="BF127" s="403">
        <v>3297.6783490000025</v>
      </c>
      <c r="BG127" s="409">
        <v>143.81253900000002</v>
      </c>
      <c r="BH127" s="405">
        <v>89.747703000000001</v>
      </c>
      <c r="BI127" s="403">
        <v>18.133821000000001</v>
      </c>
      <c r="BJ127" s="403">
        <v>5.1381420000000002</v>
      </c>
      <c r="BK127" s="403">
        <v>0.49786799999999998</v>
      </c>
      <c r="BL127" s="409">
        <v>0</v>
      </c>
      <c r="BM127" s="405">
        <v>4717.5144139999993</v>
      </c>
      <c r="BN127" s="403">
        <v>4430.7247920000018</v>
      </c>
      <c r="BO127" s="403">
        <v>3624.9679190000006</v>
      </c>
      <c r="BP127" s="403">
        <v>3016.998083</v>
      </c>
      <c r="BQ127" s="409">
        <v>2058.7211210000005</v>
      </c>
      <c r="BR127" s="405">
        <v>140.20626400000003</v>
      </c>
      <c r="BS127" s="403">
        <v>1730.6938370000009</v>
      </c>
      <c r="BT127" s="403">
        <v>3121.9608249999965</v>
      </c>
      <c r="BU127" s="403">
        <v>2175.0465690000024</v>
      </c>
      <c r="BV127" s="403">
        <v>515.49602800000014</v>
      </c>
      <c r="BW127" s="403">
        <v>3274.2550830000005</v>
      </c>
      <c r="BX127" s="403">
        <v>2841.9414769999989</v>
      </c>
      <c r="BY127" s="407">
        <v>4162.8437799999956</v>
      </c>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4"/>
    </row>
    <row r="128" s="440" customFormat="true" ht="15" customHeight="true" x14ac:dyDescent="0.2">
      <c r="A128" s="830" t="s">
        <v>169</v>
      </c>
      <c r="B128" s="350" t="s">
        <v>49</v>
      </c>
      <c r="C128" s="113">
        <v>5.5547257720725938</v>
      </c>
      <c r="D128" s="112">
        <v>4.9302712880703936</v>
      </c>
      <c r="E128" s="112">
        <v>4.5461926450309056</v>
      </c>
      <c r="F128" s="112">
        <v>9.2156295048927799</v>
      </c>
      <c r="G128" s="111">
        <v>15.426952401606217</v>
      </c>
      <c r="H128" s="110">
        <v>9.8169935288339492</v>
      </c>
      <c r="I128" s="112">
        <v>18.109651212202564</v>
      </c>
      <c r="J128" s="112">
        <v>20.289587877886241</v>
      </c>
      <c r="K128" s="112">
        <v>19.5894929200111</v>
      </c>
      <c r="L128" s="109">
        <v>12.893807643102212</v>
      </c>
      <c r="M128" s="113">
        <v>6.1411551349447073</v>
      </c>
      <c r="N128" s="112">
        <v>4.729087353947933</v>
      </c>
      <c r="O128" s="112">
        <v>4.7033577947260774</v>
      </c>
      <c r="P128" s="112">
        <v>5.7792469328422706</v>
      </c>
      <c r="Q128" s="111">
        <v>9.4209205810266656</v>
      </c>
      <c r="R128" s="110">
        <v>22.869865786341435</v>
      </c>
      <c r="S128" s="112">
        <v>10.763146922548959</v>
      </c>
      <c r="T128" s="112">
        <v>7.2412880894797071</v>
      </c>
      <c r="U128" s="112">
        <v>1.9787193506446981</v>
      </c>
      <c r="V128" s="112">
        <v>10.467127630731007</v>
      </c>
      <c r="W128" s="112">
        <v>3.9123628491892251</v>
      </c>
      <c r="X128" s="112">
        <v>6.0327548997430824</v>
      </c>
      <c r="Y128" s="109">
        <v>8.8723439004508826</v>
      </c>
      <c r="Z128" s="712"/>
      <c r="AA128" s="712"/>
      <c r="AB128" s="712"/>
      <c r="AC128" s="712"/>
      <c r="AD128" s="712"/>
      <c r="AE128" s="712"/>
      <c r="AF128" s="712"/>
      <c r="AG128" s="712"/>
      <c r="AH128" s="712"/>
      <c r="AI128" s="712"/>
      <c r="AJ128" s="712"/>
      <c r="AK128" s="712"/>
      <c r="AL128" s="712"/>
      <c r="AM128" s="712"/>
      <c r="AN128" s="712"/>
      <c r="AO128" s="712"/>
      <c r="AP128" s="712"/>
      <c r="AQ128" s="712"/>
      <c r="AR128" s="712"/>
      <c r="AS128" s="712"/>
      <c r="AT128" s="712"/>
      <c r="AU128" s="712"/>
      <c r="AV128" s="712"/>
      <c r="AW128" s="712"/>
      <c r="AX128" s="712"/>
      <c r="AY128" s="712"/>
      <c r="AZ128" s="323"/>
      <c r="BA128" s="821" t="s">
        <v>108</v>
      </c>
      <c r="BB128" s="497" t="s">
        <v>49</v>
      </c>
      <c r="BC128" s="41" t="s">
        <v>35</v>
      </c>
      <c r="BD128" s="37" t="s">
        <v>35</v>
      </c>
      <c r="BE128" s="37" t="s">
        <v>35</v>
      </c>
      <c r="BF128" s="37" t="s">
        <v>35</v>
      </c>
      <c r="BG128" s="32" t="s">
        <v>35</v>
      </c>
      <c r="BH128" s="41" t="s">
        <v>35</v>
      </c>
      <c r="BI128" s="37" t="s">
        <v>35</v>
      </c>
      <c r="BJ128" s="37" t="s">
        <v>35</v>
      </c>
      <c r="BK128" s="37" t="s">
        <v>35</v>
      </c>
      <c r="BL128" s="32" t="s">
        <v>35</v>
      </c>
      <c r="BM128" s="41" t="s">
        <v>35</v>
      </c>
      <c r="BN128" s="37" t="s">
        <v>35</v>
      </c>
      <c r="BO128" s="37" t="s">
        <v>35</v>
      </c>
      <c r="BP128" s="37" t="s">
        <v>35</v>
      </c>
      <c r="BQ128" s="32" t="s">
        <v>35</v>
      </c>
      <c r="BR128" s="41" t="s">
        <v>35</v>
      </c>
      <c r="BS128" s="37" t="s">
        <v>35</v>
      </c>
      <c r="BT128" s="37" t="s">
        <v>35</v>
      </c>
      <c r="BU128" s="37" t="s">
        <v>35</v>
      </c>
      <c r="BV128" s="37" t="s">
        <v>35</v>
      </c>
      <c r="BW128" s="37" t="s">
        <v>35</v>
      </c>
      <c r="BX128" s="37" t="s">
        <v>35</v>
      </c>
      <c r="BY128" s="26" t="s">
        <v>35</v>
      </c>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440" customFormat="true" ht="15" customHeight="true" x14ac:dyDescent="0.2">
      <c r="A129" s="831"/>
      <c r="B129" s="351" t="s">
        <v>48</v>
      </c>
      <c r="C129" s="108">
        <v>94.445274227927328</v>
      </c>
      <c r="D129" s="107">
        <v>95.069728711929585</v>
      </c>
      <c r="E129" s="107">
        <v>95.453807354969015</v>
      </c>
      <c r="F129" s="107">
        <v>90.784370495107154</v>
      </c>
      <c r="G129" s="106">
        <v>84.573047598393842</v>
      </c>
      <c r="H129" s="105">
        <v>90.183006471166053</v>
      </c>
      <c r="I129" s="107">
        <v>81.890348787797478</v>
      </c>
      <c r="J129" s="107">
        <v>79.710412122113695</v>
      </c>
      <c r="K129" s="107">
        <v>80.410507079988875</v>
      </c>
      <c r="L129" s="104">
        <v>87.106192356897765</v>
      </c>
      <c r="M129" s="108">
        <v>93.858844865055318</v>
      </c>
      <c r="N129" s="107">
        <v>95.270912646052068</v>
      </c>
      <c r="O129" s="107">
        <v>95.296642205273898</v>
      </c>
      <c r="P129" s="107">
        <v>94.220753067157702</v>
      </c>
      <c r="Q129" s="106">
        <v>90.579079418973294</v>
      </c>
      <c r="R129" s="105">
        <v>77.130134213658465</v>
      </c>
      <c r="S129" s="107">
        <v>89.236853077451045</v>
      </c>
      <c r="T129" s="107">
        <v>92.758711910520304</v>
      </c>
      <c r="U129" s="107">
        <v>98.021280649355219</v>
      </c>
      <c r="V129" s="107">
        <v>89.532872369269043</v>
      </c>
      <c r="W129" s="107">
        <v>96.087637150810778</v>
      </c>
      <c r="X129" s="107">
        <v>93.967245100256875</v>
      </c>
      <c r="Y129" s="104">
        <v>91.127656099549142</v>
      </c>
      <c r="Z129" s="712"/>
      <c r="AA129" s="712"/>
      <c r="AB129" s="712"/>
      <c r="AC129" s="712"/>
      <c r="AD129" s="712"/>
      <c r="AE129" s="712"/>
      <c r="AF129" s="712"/>
      <c r="AG129" s="712"/>
      <c r="AH129" s="712"/>
      <c r="AI129" s="712"/>
      <c r="AJ129" s="712"/>
      <c r="AK129" s="712"/>
      <c r="AL129" s="712"/>
      <c r="AM129" s="712"/>
      <c r="AN129" s="712"/>
      <c r="AO129" s="712"/>
      <c r="AP129" s="712"/>
      <c r="AQ129" s="712"/>
      <c r="AR129" s="712"/>
      <c r="AS129" s="712"/>
      <c r="AT129" s="712"/>
      <c r="AU129" s="712"/>
      <c r="AV129" s="712"/>
      <c r="AW129" s="712"/>
      <c r="AX129" s="712"/>
      <c r="AY129" s="712"/>
      <c r="AZ129" s="323"/>
      <c r="BA129" s="822"/>
      <c r="BB129" s="498" t="s">
        <v>48</v>
      </c>
      <c r="BC129" s="40" t="s">
        <v>35</v>
      </c>
      <c r="BD129" s="36" t="s">
        <v>35</v>
      </c>
      <c r="BE129" s="36" t="s">
        <v>35</v>
      </c>
      <c r="BF129" s="36" t="s">
        <v>35</v>
      </c>
      <c r="BG129" s="31" t="s">
        <v>35</v>
      </c>
      <c r="BH129" s="40" t="s">
        <v>35</v>
      </c>
      <c r="BI129" s="36" t="s">
        <v>35</v>
      </c>
      <c r="BJ129" s="36" t="s">
        <v>35</v>
      </c>
      <c r="BK129" s="36" t="s">
        <v>35</v>
      </c>
      <c r="BL129" s="31" t="s">
        <v>35</v>
      </c>
      <c r="BM129" s="40" t="s">
        <v>35</v>
      </c>
      <c r="BN129" s="36" t="s">
        <v>35</v>
      </c>
      <c r="BO129" s="36" t="s">
        <v>35</v>
      </c>
      <c r="BP129" s="36" t="s">
        <v>35</v>
      </c>
      <c r="BQ129" s="31" t="s">
        <v>35</v>
      </c>
      <c r="BR129" s="40" t="s">
        <v>35</v>
      </c>
      <c r="BS129" s="36" t="s">
        <v>35</v>
      </c>
      <c r="BT129" s="36" t="s">
        <v>35</v>
      </c>
      <c r="BU129" s="36" t="s">
        <v>35</v>
      </c>
      <c r="BV129" s="36" t="s">
        <v>35</v>
      </c>
      <c r="BW129" s="36" t="s">
        <v>35</v>
      </c>
      <c r="BX129" s="36" t="s">
        <v>35</v>
      </c>
      <c r="BY129" s="25" t="s">
        <v>35</v>
      </c>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295" customFormat="true" ht="15" hidden="true" customHeight="true" x14ac:dyDescent="0.2">
      <c r="A130" s="865" t="s">
        <v>47</v>
      </c>
      <c r="B130" s="348" t="s">
        <v>42</v>
      </c>
      <c r="C130" s="354"/>
      <c r="D130" s="355"/>
      <c r="E130" s="355"/>
      <c r="F130" s="355"/>
      <c r="G130" s="356"/>
      <c r="H130" s="357"/>
      <c r="I130" s="355"/>
      <c r="J130" s="355"/>
      <c r="K130" s="355"/>
      <c r="L130" s="358"/>
      <c r="M130" s="354"/>
      <c r="N130" s="355"/>
      <c r="O130" s="355"/>
      <c r="P130" s="355"/>
      <c r="Q130" s="356"/>
      <c r="R130" s="357"/>
      <c r="S130" s="355"/>
      <c r="T130" s="355"/>
      <c r="U130" s="355"/>
      <c r="V130" s="355"/>
      <c r="W130" s="355"/>
      <c r="X130" s="355"/>
      <c r="Y130" s="358"/>
      <c r="Z130" s="712"/>
      <c r="AA130" s="712"/>
      <c r="AB130" s="712"/>
      <c r="AC130" s="712"/>
      <c r="AD130" s="712"/>
      <c r="AE130" s="712"/>
      <c r="AF130" s="712"/>
      <c r="AG130" s="712"/>
      <c r="AH130" s="712"/>
      <c r="AI130" s="712"/>
      <c r="AJ130" s="712"/>
      <c r="AK130" s="712"/>
      <c r="AL130" s="712"/>
      <c r="AM130" s="712"/>
      <c r="AN130" s="712"/>
      <c r="AO130" s="712"/>
      <c r="AP130" s="712"/>
      <c r="AQ130" s="712"/>
      <c r="AR130" s="712"/>
      <c r="AS130" s="712"/>
      <c r="AT130" s="712"/>
      <c r="AU130" s="712"/>
      <c r="AV130" s="712"/>
      <c r="AW130" s="712"/>
      <c r="AX130" s="712"/>
      <c r="AY130" s="712"/>
      <c r="AZ130" s="323"/>
      <c r="BB130" s="297"/>
      <c r="BZ130" s="323"/>
      <c r="CA130" s="323"/>
      <c r="CB130" s="323"/>
      <c r="CC130" s="323"/>
      <c r="CD130" s="323"/>
      <c r="CE130" s="323"/>
      <c r="CF130" s="323"/>
      <c r="CG130" s="323"/>
      <c r="CH130" s="323"/>
      <c r="CI130" s="323"/>
      <c r="CJ130" s="323"/>
      <c r="CK130" s="323"/>
      <c r="CL130" s="323"/>
      <c r="CM130" s="323"/>
      <c r="CN130" s="323"/>
      <c r="CO130" s="323"/>
      <c r="CP130" s="323"/>
      <c r="CQ130" s="323"/>
      <c r="CR130" s="323"/>
      <c r="CS130" s="323"/>
      <c r="CT130" s="323"/>
      <c r="CU130" s="323"/>
      <c r="CV130" s="323"/>
      <c r="CW130" s="323"/>
      <c r="CX130" s="323"/>
      <c r="CY130" s="323"/>
      <c r="CZ130" s="323"/>
    </row>
    <row r="131" s="295" customFormat="true" ht="15" hidden="true" customHeight="true" x14ac:dyDescent="0.2">
      <c r="A131" s="866"/>
      <c r="B131" s="345" t="s">
        <v>46</v>
      </c>
      <c r="C131" s="359"/>
      <c r="D131" s="360"/>
      <c r="E131" s="360"/>
      <c r="F131" s="360"/>
      <c r="G131" s="361"/>
      <c r="H131" s="362"/>
      <c r="I131" s="360"/>
      <c r="J131" s="360"/>
      <c r="K131" s="360"/>
      <c r="L131" s="363"/>
      <c r="M131" s="359"/>
      <c r="N131" s="360"/>
      <c r="O131" s="360"/>
      <c r="P131" s="360"/>
      <c r="Q131" s="361"/>
      <c r="R131" s="362"/>
      <c r="S131" s="360"/>
      <c r="T131" s="360"/>
      <c r="U131" s="360"/>
      <c r="V131" s="360"/>
      <c r="W131" s="360"/>
      <c r="X131" s="360"/>
      <c r="Y131" s="363"/>
      <c r="Z131" s="712"/>
      <c r="AA131" s="712"/>
      <c r="AB131" s="712"/>
      <c r="AC131" s="712"/>
      <c r="AD131" s="712"/>
      <c r="AE131" s="712"/>
      <c r="AF131" s="712"/>
      <c r="AG131" s="712"/>
      <c r="AH131" s="712"/>
      <c r="AI131" s="712"/>
      <c r="AJ131" s="712"/>
      <c r="AK131" s="712"/>
      <c r="AL131" s="712"/>
      <c r="AM131" s="712"/>
      <c r="AN131" s="712"/>
      <c r="AO131" s="712"/>
      <c r="AP131" s="712"/>
      <c r="AQ131" s="712"/>
      <c r="AR131" s="712"/>
      <c r="AS131" s="712"/>
      <c r="AT131" s="712"/>
      <c r="AU131" s="712"/>
      <c r="AV131" s="712"/>
      <c r="AW131" s="712"/>
      <c r="AX131" s="712"/>
      <c r="AY131" s="712"/>
      <c r="AZ131" s="323"/>
      <c r="BB131" s="297"/>
      <c r="BZ131" s="323"/>
      <c r="CA131" s="323"/>
      <c r="CB131" s="323"/>
      <c r="CC131" s="323"/>
      <c r="CD131" s="323"/>
      <c r="CE131" s="323"/>
      <c r="CF131" s="323"/>
      <c r="CG131" s="323"/>
      <c r="CH131" s="323"/>
      <c r="CI131" s="323"/>
      <c r="CJ131" s="323"/>
      <c r="CK131" s="323"/>
      <c r="CL131" s="323"/>
      <c r="CM131" s="323"/>
      <c r="CN131" s="323"/>
      <c r="CO131" s="323"/>
      <c r="CP131" s="323"/>
      <c r="CQ131" s="323"/>
      <c r="CR131" s="323"/>
      <c r="CS131" s="323"/>
      <c r="CT131" s="323"/>
      <c r="CU131" s="323"/>
      <c r="CV131" s="323"/>
      <c r="CW131" s="323"/>
      <c r="CX131" s="323"/>
      <c r="CY131" s="323"/>
      <c r="CZ131" s="323"/>
    </row>
    <row r="132" s="295" customFormat="true" ht="15" hidden="true" customHeight="true" x14ac:dyDescent="0.2">
      <c r="A132" s="867"/>
      <c r="B132" s="346" t="s">
        <v>46</v>
      </c>
      <c r="C132" s="364"/>
      <c r="D132" s="365"/>
      <c r="E132" s="365"/>
      <c r="F132" s="365"/>
      <c r="G132" s="366"/>
      <c r="H132" s="367"/>
      <c r="I132" s="365"/>
      <c r="J132" s="365"/>
      <c r="K132" s="365"/>
      <c r="L132" s="368"/>
      <c r="M132" s="364"/>
      <c r="N132" s="365"/>
      <c r="O132" s="365"/>
      <c r="P132" s="365"/>
      <c r="Q132" s="366"/>
      <c r="R132" s="14"/>
      <c r="S132" s="13"/>
      <c r="T132" s="13"/>
      <c r="U132" s="13"/>
      <c r="V132" s="13"/>
      <c r="W132" s="13"/>
      <c r="X132" s="13"/>
      <c r="Y132" s="8"/>
      <c r="Z132" s="712"/>
      <c r="AA132" s="712"/>
      <c r="AB132" s="712"/>
      <c r="AC132" s="712"/>
      <c r="AD132" s="712"/>
      <c r="AE132" s="712"/>
      <c r="AF132" s="712"/>
      <c r="AG132" s="712"/>
      <c r="AH132" s="712"/>
      <c r="AI132" s="712"/>
      <c r="AJ132" s="712"/>
      <c r="AK132" s="712"/>
      <c r="AL132" s="712"/>
      <c r="AM132" s="712"/>
      <c r="AN132" s="712"/>
      <c r="AO132" s="712"/>
      <c r="AP132" s="712"/>
      <c r="AQ132" s="712"/>
      <c r="AR132" s="712"/>
      <c r="AS132" s="712"/>
      <c r="AT132" s="712"/>
      <c r="AU132" s="712"/>
      <c r="AV132" s="712"/>
      <c r="AW132" s="712"/>
      <c r="AX132" s="712"/>
      <c r="AY132" s="712"/>
      <c r="AZ132" s="323"/>
      <c r="BB132" s="297"/>
      <c r="BZ132" s="323"/>
      <c r="CA132" s="323"/>
      <c r="CB132" s="323"/>
      <c r="CC132" s="323"/>
      <c r="CD132" s="323"/>
      <c r="CE132" s="323"/>
      <c r="CF132" s="323"/>
      <c r="CG132" s="323"/>
      <c r="CH132" s="323"/>
      <c r="CI132" s="323"/>
      <c r="CJ132" s="323"/>
      <c r="CK132" s="323"/>
      <c r="CL132" s="323"/>
      <c r="CM132" s="323"/>
      <c r="CN132" s="323"/>
      <c r="CO132" s="323"/>
      <c r="CP132" s="323"/>
      <c r="CQ132" s="323"/>
      <c r="CR132" s="323"/>
      <c r="CS132" s="323"/>
      <c r="CT132" s="323"/>
      <c r="CU132" s="323"/>
      <c r="CV132" s="323"/>
      <c r="CW132" s="323"/>
      <c r="CX132" s="323"/>
      <c r="CY132" s="323"/>
      <c r="CZ132" s="323"/>
    </row>
    <row r="133" s="440" customFormat="true" ht="15" customHeight="true" x14ac:dyDescent="0.2">
      <c r="A133" s="294"/>
      <c r="B133" s="347"/>
      <c r="C133" s="862" t="s">
        <v>114</v>
      </c>
      <c r="D133" s="863"/>
      <c r="E133" s="863"/>
      <c r="F133" s="863"/>
      <c r="G133" s="864"/>
      <c r="H133" s="848" t="s">
        <v>38</v>
      </c>
      <c r="I133" s="834"/>
      <c r="J133" s="834"/>
      <c r="K133" s="834"/>
      <c r="L133" s="836"/>
      <c r="M133" s="833" t="s">
        <v>37</v>
      </c>
      <c r="N133" s="834"/>
      <c r="O133" s="834"/>
      <c r="P133" s="834"/>
      <c r="Q133" s="836"/>
      <c r="R133" s="16" t="s">
        <v>137</v>
      </c>
      <c r="S133" s="378"/>
      <c r="T133" s="378"/>
      <c r="U133" s="378"/>
      <c r="V133" s="378"/>
      <c r="W133" s="378"/>
      <c r="X133" s="378"/>
      <c r="Y133" s="378"/>
      <c r="Z133" s="712"/>
      <c r="AA133" s="712"/>
      <c r="AB133" s="712"/>
      <c r="AC133" s="712"/>
      <c r="AD133" s="712"/>
      <c r="AE133" s="712"/>
      <c r="AF133" s="712"/>
      <c r="AG133" s="712"/>
      <c r="AH133" s="712"/>
      <c r="AI133" s="712"/>
      <c r="AJ133" s="712"/>
      <c r="AK133" s="712"/>
      <c r="AL133" s="712"/>
      <c r="AM133" s="712"/>
      <c r="AN133" s="712"/>
      <c r="AO133" s="712"/>
      <c r="AP133" s="712"/>
      <c r="AQ133" s="712"/>
      <c r="AR133" s="712"/>
      <c r="AS133" s="712"/>
      <c r="AT133" s="712"/>
      <c r="AU133" s="712"/>
      <c r="AV133" s="712"/>
      <c r="AW133" s="712"/>
      <c r="AX133" s="712"/>
      <c r="AY133" s="712"/>
      <c r="AZ133" s="323"/>
      <c r="BA133" s="324" t="s">
        <v>128</v>
      </c>
      <c r="BB133" s="280" t="s">
        <v>98</v>
      </c>
      <c r="BC133" s="823" t="s">
        <v>114</v>
      </c>
      <c r="BD133" s="824"/>
      <c r="BE133" s="824"/>
      <c r="BF133" s="824"/>
      <c r="BG133" s="825"/>
      <c r="BH133" s="823" t="s">
        <v>38</v>
      </c>
      <c r="BI133" s="824"/>
      <c r="BJ133" s="824"/>
      <c r="BK133" s="824"/>
      <c r="BL133" s="825"/>
      <c r="BM133" s="823" t="s">
        <v>37</v>
      </c>
      <c r="BN133" s="824"/>
      <c r="BO133" s="824"/>
      <c r="BP133" s="824"/>
      <c r="BQ133" s="826"/>
      <c r="BR133" s="15" t="s">
        <v>137</v>
      </c>
      <c r="BS133" s="378"/>
      <c r="BT133" s="378"/>
      <c r="BU133" s="378"/>
      <c r="BV133" s="378"/>
      <c r="BW133" s="378"/>
      <c r="BX133" s="378"/>
      <c r="BY133" s="378"/>
      <c r="BZ133" s="322"/>
      <c r="CA133" s="322"/>
      <c r="CB133" s="322"/>
      <c r="CC133" s="322"/>
      <c r="CD133" s="322"/>
      <c r="CE133" s="322"/>
      <c r="CF133" s="322"/>
      <c r="CG133" s="322"/>
      <c r="CH133" s="322"/>
      <c r="CI133" s="322"/>
      <c r="CJ133" s="322"/>
      <c r="CK133" s="322"/>
      <c r="CL133" s="322"/>
      <c r="CM133" s="322"/>
      <c r="CN133" s="322"/>
      <c r="CO133" s="322"/>
      <c r="CP133" s="322"/>
      <c r="CQ133" s="322"/>
      <c r="CR133" s="322"/>
      <c r="CS133" s="322"/>
      <c r="CT133" s="322"/>
      <c r="CU133" s="322"/>
      <c r="CV133" s="322"/>
      <c r="CW133" s="322"/>
      <c r="CX133" s="322"/>
      <c r="CY133" s="322"/>
      <c r="CZ133" s="322"/>
    </row>
    <row r="134" s="440" customFormat="true" ht="12.75" x14ac:dyDescent="0.2">
      <c r="A134" s="312" t="s">
        <v>69</v>
      </c>
      <c r="B134" s="347"/>
      <c r="C134" s="370" t="s">
        <v>0</v>
      </c>
      <c r="D134" s="505" t="s">
        <v>1</v>
      </c>
      <c r="E134" s="505" t="s">
        <v>2</v>
      </c>
      <c r="F134" s="505" t="s">
        <v>3</v>
      </c>
      <c r="G134" s="506" t="s">
        <v>4</v>
      </c>
      <c r="H134" s="352" t="s">
        <v>0</v>
      </c>
      <c r="I134" s="507" t="s">
        <v>1</v>
      </c>
      <c r="J134" s="507" t="s">
        <v>2</v>
      </c>
      <c r="K134" s="507" t="s">
        <v>3</v>
      </c>
      <c r="L134" s="508" t="s">
        <v>4</v>
      </c>
      <c r="M134" s="353" t="s">
        <v>0</v>
      </c>
      <c r="N134" s="507" t="s">
        <v>1</v>
      </c>
      <c r="O134" s="507" t="s">
        <v>2</v>
      </c>
      <c r="P134" s="507" t="s">
        <v>3</v>
      </c>
      <c r="Q134" s="502" t="s">
        <v>4</v>
      </c>
      <c r="R134" s="352" t="s">
        <v>279</v>
      </c>
      <c r="S134" s="507" t="s">
        <v>280</v>
      </c>
      <c r="T134" s="507" t="s">
        <v>281</v>
      </c>
      <c r="U134" s="507" t="s">
        <v>282</v>
      </c>
      <c r="V134" s="507" t="s">
        <v>283</v>
      </c>
      <c r="W134" s="507" t="s">
        <v>284</v>
      </c>
      <c r="X134" s="507" t="s">
        <v>285</v>
      </c>
      <c r="Y134" s="508" t="s">
        <v>286</v>
      </c>
      <c r="Z134" s="712"/>
      <c r="AA134" s="712"/>
      <c r="AB134" s="712"/>
      <c r="AC134" s="712"/>
      <c r="AD134" s="712"/>
      <c r="AE134" s="712"/>
      <c r="AF134" s="712"/>
      <c r="AG134" s="712"/>
      <c r="AH134" s="712"/>
      <c r="AI134" s="712"/>
      <c r="AJ134" s="712"/>
      <c r="AK134" s="712"/>
      <c r="AL134" s="712"/>
      <c r="AM134" s="712"/>
      <c r="AN134" s="712"/>
      <c r="AO134" s="712"/>
      <c r="AP134" s="712"/>
      <c r="AQ134" s="712"/>
      <c r="AR134" s="712"/>
      <c r="AS134" s="712"/>
      <c r="AT134" s="712"/>
      <c r="AU134" s="712"/>
      <c r="AV134" s="712"/>
      <c r="AW134" s="712"/>
      <c r="AX134" s="712"/>
      <c r="AY134" s="712"/>
      <c r="AZ134" s="323"/>
      <c r="BA134" s="312" t="s">
        <v>116</v>
      </c>
      <c r="BB134" s="311"/>
      <c r="BC134" s="400" t="s">
        <v>0</v>
      </c>
      <c r="BD134" s="462" t="s">
        <v>1</v>
      </c>
      <c r="BE134" s="462" t="s">
        <v>2</v>
      </c>
      <c r="BF134" s="462" t="s">
        <v>3</v>
      </c>
      <c r="BG134" s="401" t="s">
        <v>4</v>
      </c>
      <c r="BH134" s="400" t="s">
        <v>0</v>
      </c>
      <c r="BI134" s="462" t="s">
        <v>1</v>
      </c>
      <c r="BJ134" s="462" t="s">
        <v>2</v>
      </c>
      <c r="BK134" s="462" t="s">
        <v>3</v>
      </c>
      <c r="BL134" s="401" t="s">
        <v>4</v>
      </c>
      <c r="BM134" s="400" t="s">
        <v>0</v>
      </c>
      <c r="BN134" s="462" t="s">
        <v>1</v>
      </c>
      <c r="BO134" s="462" t="s">
        <v>2</v>
      </c>
      <c r="BP134" s="462" t="s">
        <v>3</v>
      </c>
      <c r="BQ134" s="401" t="s">
        <v>4</v>
      </c>
      <c r="BR134" s="400" t="s">
        <v>279</v>
      </c>
      <c r="BS134" s="462" t="s">
        <v>280</v>
      </c>
      <c r="BT134" s="462" t="s">
        <v>281</v>
      </c>
      <c r="BU134" s="462" t="s">
        <v>282</v>
      </c>
      <c r="BV134" s="462" t="s">
        <v>283</v>
      </c>
      <c r="BW134" s="462" t="s">
        <v>284</v>
      </c>
      <c r="BX134" s="462" t="s">
        <v>285</v>
      </c>
      <c r="BY134" s="463" t="s">
        <v>286</v>
      </c>
      <c r="BZ134" s="164"/>
      <c r="CA134" s="164"/>
      <c r="CB134" s="164"/>
      <c r="CC134" s="164"/>
      <c r="CD134" s="164"/>
      <c r="CE134" s="164"/>
      <c r="CF134" s="164"/>
      <c r="CG134" s="164"/>
      <c r="CH134" s="164"/>
      <c r="CI134" s="164"/>
      <c r="CJ134" s="164"/>
      <c r="CK134" s="164"/>
      <c r="CL134" s="164"/>
      <c r="CM134" s="164"/>
      <c r="CN134" s="164"/>
      <c r="CO134" s="164"/>
      <c r="CP134" s="164"/>
      <c r="CQ134" s="164"/>
      <c r="CR134" s="164"/>
      <c r="CS134" s="164"/>
      <c r="CT134" s="164"/>
      <c r="CU134" s="164"/>
      <c r="CV134" s="164"/>
      <c r="CW134" s="164"/>
      <c r="CX134" s="164"/>
      <c r="CY134" s="164"/>
      <c r="CZ134" s="164"/>
    </row>
    <row r="135" s="440" customFormat="true" ht="15" customHeight="true" x14ac:dyDescent="0.2">
      <c r="A135" s="849" t="s">
        <v>45</v>
      </c>
      <c r="B135" s="349" t="s">
        <v>44</v>
      </c>
      <c r="C135" s="118">
        <v>2.3391821025964843</v>
      </c>
      <c r="D135" s="117">
        <v>2.3112028404809606</v>
      </c>
      <c r="E135" s="117">
        <v>1.961931905346185</v>
      </c>
      <c r="F135" s="117">
        <v>1.8085128716725585</v>
      </c>
      <c r="G135" s="116">
        <v>4.6250018244707718</v>
      </c>
      <c r="H135" s="115">
        <v>5.3995245759166419</v>
      </c>
      <c r="I135" s="117">
        <v>3.9158876626093706</v>
      </c>
      <c r="J135" s="117">
        <v>3.1537312787410539</v>
      </c>
      <c r="K135" s="117">
        <v>4.422192259960716</v>
      </c>
      <c r="L135" s="114">
        <v>5.7380474288468557</v>
      </c>
      <c r="M135" s="118">
        <v>0.83291918042431912</v>
      </c>
      <c r="N135" s="117">
        <v>3.9671781274433728</v>
      </c>
      <c r="O135" s="117">
        <v>2.168729779120381</v>
      </c>
      <c r="P135" s="117">
        <v>1.6229504527781824</v>
      </c>
      <c r="Q135" s="116">
        <v>2.3943452892881063</v>
      </c>
      <c r="R135" s="115">
        <v>1.2183952002665479</v>
      </c>
      <c r="S135" s="117">
        <v>7.5022158564752306E-2</v>
      </c>
      <c r="T135" s="117">
        <v>4.4143586857453485</v>
      </c>
      <c r="U135" s="117">
        <v>0.2140647794191155</v>
      </c>
      <c r="V135" s="117">
        <v>0.59718549584459701</v>
      </c>
      <c r="W135" s="117">
        <v>11.183052957580726</v>
      </c>
      <c r="X135" s="117">
        <v>0.61215190088022953</v>
      </c>
      <c r="Y135" s="114">
        <v>1.4889015953238776</v>
      </c>
      <c r="Z135" s="712"/>
      <c r="AA135" s="712"/>
      <c r="AB135" s="712"/>
      <c r="AC135" s="712"/>
      <c r="AD135" s="712"/>
      <c r="AE135" s="712"/>
      <c r="AF135" s="712"/>
      <c r="AG135" s="712"/>
      <c r="AH135" s="712"/>
      <c r="AI135" s="712"/>
      <c r="AJ135" s="712"/>
      <c r="AK135" s="712"/>
      <c r="AL135" s="712"/>
      <c r="AM135" s="712"/>
      <c r="AN135" s="712"/>
      <c r="AO135" s="712"/>
      <c r="AP135" s="712"/>
      <c r="AQ135" s="712"/>
      <c r="AR135" s="712"/>
      <c r="AS135" s="712"/>
      <c r="AT135" s="712"/>
      <c r="AU135" s="712"/>
      <c r="AV135" s="712"/>
      <c r="AW135" s="712"/>
      <c r="AX135" s="712"/>
      <c r="AY135" s="712"/>
      <c r="AZ135" s="323"/>
      <c r="BA135" s="829" t="s">
        <v>45</v>
      </c>
      <c r="BB135" s="499" t="s">
        <v>44</v>
      </c>
      <c r="BC135" s="42" t="s">
        <v>35</v>
      </c>
      <c r="BD135" s="38" t="s">
        <v>35</v>
      </c>
      <c r="BE135" s="38" t="s">
        <v>35</v>
      </c>
      <c r="BF135" s="38" t="s">
        <v>35</v>
      </c>
      <c r="BG135" s="33" t="s">
        <v>35</v>
      </c>
      <c r="BH135" s="42" t="s">
        <v>35</v>
      </c>
      <c r="BI135" s="38" t="s">
        <v>35</v>
      </c>
      <c r="BJ135" s="38" t="s">
        <v>35</v>
      </c>
      <c r="BK135" s="38" t="s">
        <v>35</v>
      </c>
      <c r="BL135" s="33" t="s">
        <v>35</v>
      </c>
      <c r="BM135" s="42" t="s">
        <v>35</v>
      </c>
      <c r="BN135" s="38" t="s">
        <v>35</v>
      </c>
      <c r="BO135" s="38" t="s">
        <v>35</v>
      </c>
      <c r="BP135" s="38" t="s">
        <v>35</v>
      </c>
      <c r="BQ135" s="33" t="s">
        <v>35</v>
      </c>
      <c r="BR135" s="42" t="s">
        <v>35</v>
      </c>
      <c r="BS135" s="38" t="s">
        <v>35</v>
      </c>
      <c r="BT135" s="38" t="s">
        <v>35</v>
      </c>
      <c r="BU135" s="38" t="s">
        <v>35</v>
      </c>
      <c r="BV135" s="38" t="s">
        <v>35</v>
      </c>
      <c r="BW135" s="38" t="s">
        <v>35</v>
      </c>
      <c r="BX135" s="38" t="s">
        <v>35</v>
      </c>
      <c r="BY135" s="27" t="s">
        <v>35</v>
      </c>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440" customFormat="true" ht="15" customHeight="true" x14ac:dyDescent="0.2">
      <c r="A136" s="830"/>
      <c r="B136" s="350" t="s">
        <v>43</v>
      </c>
      <c r="C136" s="113">
        <v>0.83588933963680934</v>
      </c>
      <c r="D136" s="112">
        <v>0.57823601489680321</v>
      </c>
      <c r="E136" s="112">
        <v>1.3969096076399534</v>
      </c>
      <c r="F136" s="112">
        <v>1.093249254441401</v>
      </c>
      <c r="G136" s="111">
        <v>20.534807270300686</v>
      </c>
      <c r="H136" s="110">
        <v>8.9310144390367761</v>
      </c>
      <c r="I136" s="112">
        <v>14.717606030025236</v>
      </c>
      <c r="J136" s="112">
        <v>19.009642677318244</v>
      </c>
      <c r="K136" s="112">
        <v>25.30256745343053</v>
      </c>
      <c r="L136" s="109">
        <v>45.831712851996379</v>
      </c>
      <c r="M136" s="113">
        <v>0.32476318488552058</v>
      </c>
      <c r="N136" s="112">
        <v>0.58563234819952426</v>
      </c>
      <c r="O136" s="112">
        <v>0.88309709153531823</v>
      </c>
      <c r="P136" s="112">
        <v>1.6364767941497156</v>
      </c>
      <c r="Q136" s="111">
        <v>1.7990468821458758</v>
      </c>
      <c r="R136" s="110">
        <v>12.185604994555083</v>
      </c>
      <c r="S136" s="112">
        <v>0.3699132234525857</v>
      </c>
      <c r="T136" s="112">
        <v>4.746311659014526</v>
      </c>
      <c r="U136" s="112">
        <v>2.8151027465153007</v>
      </c>
      <c r="V136" s="112">
        <v>5.8789961803201427</v>
      </c>
      <c r="W136" s="112">
        <v>3.9639861085178612</v>
      </c>
      <c r="X136" s="112">
        <v>0.33335697798170294</v>
      </c>
      <c r="Y136" s="109">
        <v>3.6078437029969823</v>
      </c>
      <c r="Z136" s="712"/>
      <c r="AA136" s="712"/>
      <c r="AB136" s="712"/>
      <c r="AC136" s="712"/>
      <c r="AD136" s="712"/>
      <c r="AE136" s="712"/>
      <c r="AF136" s="712"/>
      <c r="AG136" s="712"/>
      <c r="AH136" s="712"/>
      <c r="AI136" s="712"/>
      <c r="AJ136" s="712"/>
      <c r="AK136" s="712"/>
      <c r="AL136" s="712"/>
      <c r="AM136" s="712"/>
      <c r="AN136" s="712"/>
      <c r="AO136" s="712"/>
      <c r="AP136" s="712"/>
      <c r="AQ136" s="712"/>
      <c r="AR136" s="712"/>
      <c r="AS136" s="712"/>
      <c r="AT136" s="712"/>
      <c r="AU136" s="712"/>
      <c r="AV136" s="712"/>
      <c r="AW136" s="712"/>
      <c r="AX136" s="712"/>
      <c r="AY136" s="712"/>
      <c r="AZ136" s="323"/>
      <c r="BA136" s="821"/>
      <c r="BB136" s="497" t="s">
        <v>43</v>
      </c>
      <c r="BC136" s="41" t="s">
        <v>35</v>
      </c>
      <c r="BD136" s="37" t="s">
        <v>35</v>
      </c>
      <c r="BE136" s="37" t="s">
        <v>35</v>
      </c>
      <c r="BF136" s="37" t="s">
        <v>35</v>
      </c>
      <c r="BG136" s="32" t="s">
        <v>35</v>
      </c>
      <c r="BH136" s="41" t="s">
        <v>35</v>
      </c>
      <c r="BI136" s="37" t="s">
        <v>35</v>
      </c>
      <c r="BJ136" s="37" t="s">
        <v>35</v>
      </c>
      <c r="BK136" s="37" t="s">
        <v>35</v>
      </c>
      <c r="BL136" s="32" t="s">
        <v>35</v>
      </c>
      <c r="BM136" s="41" t="s">
        <v>35</v>
      </c>
      <c r="BN136" s="37" t="s">
        <v>35</v>
      </c>
      <c r="BO136" s="37" t="s">
        <v>35</v>
      </c>
      <c r="BP136" s="37" t="s">
        <v>35</v>
      </c>
      <c r="BQ136" s="32" t="s">
        <v>35</v>
      </c>
      <c r="BR136" s="41" t="s">
        <v>35</v>
      </c>
      <c r="BS136" s="37" t="s">
        <v>35</v>
      </c>
      <c r="BT136" s="37" t="s">
        <v>35</v>
      </c>
      <c r="BU136" s="37" t="s">
        <v>35</v>
      </c>
      <c r="BV136" s="37" t="s">
        <v>35</v>
      </c>
      <c r="BW136" s="37" t="s">
        <v>35</v>
      </c>
      <c r="BX136" s="37" t="s">
        <v>35</v>
      </c>
      <c r="BY136" s="26" t="s">
        <v>35</v>
      </c>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440" customFormat="true" ht="15" customHeight="true" x14ac:dyDescent="0.2">
      <c r="A137" s="830"/>
      <c r="B137" s="350" t="s">
        <v>42</v>
      </c>
      <c r="C137" s="113">
        <v>24.234370916120096</v>
      </c>
      <c r="D137" s="112">
        <v>29.013211003494167</v>
      </c>
      <c r="E137" s="112">
        <v>34.637511443769718</v>
      </c>
      <c r="F137" s="112">
        <v>31.010035184712194</v>
      </c>
      <c r="G137" s="111">
        <v>36.697617257346494</v>
      </c>
      <c r="H137" s="110">
        <v>39.327481212189383</v>
      </c>
      <c r="I137" s="112">
        <v>37.2947597226349</v>
      </c>
      <c r="J137" s="112">
        <v>35.335115922128551</v>
      </c>
      <c r="K137" s="112">
        <v>36.628782730124392</v>
      </c>
      <c r="L137" s="109">
        <v>35.251580720511662</v>
      </c>
      <c r="M137" s="113">
        <v>23.897112110980036</v>
      </c>
      <c r="N137" s="112">
        <v>27.308824935549648</v>
      </c>
      <c r="O137" s="112">
        <v>33.486580264867271</v>
      </c>
      <c r="P137" s="112">
        <v>33.67665919621394</v>
      </c>
      <c r="Q137" s="111">
        <v>31.15039139961473</v>
      </c>
      <c r="R137" s="110">
        <v>26.818097847677123</v>
      </c>
      <c r="S137" s="112">
        <v>22.798556661929041</v>
      </c>
      <c r="T137" s="112">
        <v>37.276113814754673</v>
      </c>
      <c r="U137" s="112">
        <v>32.847547417614152</v>
      </c>
      <c r="V137" s="112">
        <v>18.745044991512554</v>
      </c>
      <c r="W137" s="112">
        <v>26.828735334224245</v>
      </c>
      <c r="X137" s="112">
        <v>54.510630895186175</v>
      </c>
      <c r="Y137" s="109">
        <v>28.700766876488597</v>
      </c>
      <c r="Z137" s="712"/>
      <c r="AA137" s="712"/>
      <c r="AB137" s="712"/>
      <c r="AC137" s="712"/>
      <c r="AD137" s="712"/>
      <c r="AE137" s="712"/>
      <c r="AF137" s="712"/>
      <c r="AG137" s="712"/>
      <c r="AH137" s="712"/>
      <c r="AI137" s="712"/>
      <c r="AJ137" s="712"/>
      <c r="AK137" s="712"/>
      <c r="AL137" s="712"/>
      <c r="AM137" s="712"/>
      <c r="AN137" s="712"/>
      <c r="AO137" s="712"/>
      <c r="AP137" s="712"/>
      <c r="AQ137" s="712"/>
      <c r="AR137" s="712"/>
      <c r="AS137" s="712"/>
      <c r="AT137" s="712"/>
      <c r="AU137" s="712"/>
      <c r="AV137" s="712"/>
      <c r="AW137" s="712"/>
      <c r="AX137" s="712"/>
      <c r="AY137" s="712"/>
      <c r="AZ137" s="323"/>
      <c r="BA137" s="821"/>
      <c r="BB137" s="497" t="s">
        <v>42</v>
      </c>
      <c r="BC137" s="41" t="s">
        <v>35</v>
      </c>
      <c r="BD137" s="37" t="s">
        <v>35</v>
      </c>
      <c r="BE137" s="37" t="s">
        <v>35</v>
      </c>
      <c r="BF137" s="37" t="s">
        <v>35</v>
      </c>
      <c r="BG137" s="32" t="s">
        <v>35</v>
      </c>
      <c r="BH137" s="41" t="s">
        <v>35</v>
      </c>
      <c r="BI137" s="37" t="s">
        <v>35</v>
      </c>
      <c r="BJ137" s="37" t="s">
        <v>35</v>
      </c>
      <c r="BK137" s="37" t="s">
        <v>35</v>
      </c>
      <c r="BL137" s="32" t="s">
        <v>35</v>
      </c>
      <c r="BM137" s="41" t="s">
        <v>35</v>
      </c>
      <c r="BN137" s="37" t="s">
        <v>35</v>
      </c>
      <c r="BO137" s="37" t="s">
        <v>35</v>
      </c>
      <c r="BP137" s="37" t="s">
        <v>35</v>
      </c>
      <c r="BQ137" s="32" t="s">
        <v>35</v>
      </c>
      <c r="BR137" s="41" t="s">
        <v>35</v>
      </c>
      <c r="BS137" s="37" t="s">
        <v>35</v>
      </c>
      <c r="BT137" s="37" t="s">
        <v>35</v>
      </c>
      <c r="BU137" s="37" t="s">
        <v>35</v>
      </c>
      <c r="BV137" s="37" t="s">
        <v>35</v>
      </c>
      <c r="BW137" s="37" t="s">
        <v>35</v>
      </c>
      <c r="BX137" s="37" t="s">
        <v>35</v>
      </c>
      <c r="BY137" s="26" t="s">
        <v>35</v>
      </c>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440" customFormat="true" ht="15" customHeight="true" x14ac:dyDescent="0.2">
      <c r="A138" s="830"/>
      <c r="B138" s="350" t="s">
        <v>41</v>
      </c>
      <c r="C138" s="113">
        <v>45.89521197093552</v>
      </c>
      <c r="D138" s="112">
        <v>40.901355907621451</v>
      </c>
      <c r="E138" s="112">
        <v>44.509676512234925</v>
      </c>
      <c r="F138" s="112">
        <v>49.877504443410842</v>
      </c>
      <c r="G138" s="111">
        <v>37.435678588386281</v>
      </c>
      <c r="H138" s="110">
        <v>43.848452319653056</v>
      </c>
      <c r="I138" s="112">
        <v>43.568482288254479</v>
      </c>
      <c r="J138" s="112">
        <v>42.358501406192026</v>
      </c>
      <c r="K138" s="112">
        <v>33.632654715945002</v>
      </c>
      <c r="L138" s="109">
        <v>13.178658998645187</v>
      </c>
      <c r="M138" s="113">
        <v>46.772802946142868</v>
      </c>
      <c r="N138" s="112">
        <v>41.67044456073269</v>
      </c>
      <c r="O138" s="112">
        <v>41.800400900797932</v>
      </c>
      <c r="P138" s="112">
        <v>45.058762041020181</v>
      </c>
      <c r="Q138" s="111">
        <v>52.355269629734821</v>
      </c>
      <c r="R138" s="110">
        <v>58.914151417969428</v>
      </c>
      <c r="S138" s="112">
        <v>26.578277040090132</v>
      </c>
      <c r="T138" s="112">
        <v>26.019847760826792</v>
      </c>
      <c r="U138" s="112">
        <v>48.647964457020223</v>
      </c>
      <c r="V138" s="112">
        <v>71.665303918084646</v>
      </c>
      <c r="W138" s="112">
        <v>34.340324787069846</v>
      </c>
      <c r="X138" s="112">
        <v>22.456730035457944</v>
      </c>
      <c r="Y138" s="109">
        <v>35.120399517787384</v>
      </c>
      <c r="Z138" s="712"/>
      <c r="AA138" s="712"/>
      <c r="AB138" s="712"/>
      <c r="AC138" s="712"/>
      <c r="AD138" s="712"/>
      <c r="AE138" s="712"/>
      <c r="AF138" s="712"/>
      <c r="AG138" s="712"/>
      <c r="AH138" s="712"/>
      <c r="AI138" s="712"/>
      <c r="AJ138" s="712"/>
      <c r="AK138" s="712"/>
      <c r="AL138" s="712"/>
      <c r="AM138" s="712"/>
      <c r="AN138" s="712"/>
      <c r="AO138" s="712"/>
      <c r="AP138" s="712"/>
      <c r="AQ138" s="712"/>
      <c r="AR138" s="712"/>
      <c r="AS138" s="712"/>
      <c r="AT138" s="712"/>
      <c r="AU138" s="712"/>
      <c r="AV138" s="712"/>
      <c r="AW138" s="712"/>
      <c r="AX138" s="712"/>
      <c r="AY138" s="712"/>
      <c r="AZ138" s="323"/>
      <c r="BA138" s="821"/>
      <c r="BB138" s="497" t="s">
        <v>41</v>
      </c>
      <c r="BC138" s="41" t="s">
        <v>35</v>
      </c>
      <c r="BD138" s="37" t="s">
        <v>35</v>
      </c>
      <c r="BE138" s="37" t="s">
        <v>35</v>
      </c>
      <c r="BF138" s="37" t="s">
        <v>35</v>
      </c>
      <c r="BG138" s="32" t="s">
        <v>35</v>
      </c>
      <c r="BH138" s="41" t="s">
        <v>35</v>
      </c>
      <c r="BI138" s="37" t="s">
        <v>35</v>
      </c>
      <c r="BJ138" s="37" t="s">
        <v>35</v>
      </c>
      <c r="BK138" s="37" t="s">
        <v>35</v>
      </c>
      <c r="BL138" s="32" t="s">
        <v>35</v>
      </c>
      <c r="BM138" s="41" t="s">
        <v>35</v>
      </c>
      <c r="BN138" s="37" t="s">
        <v>35</v>
      </c>
      <c r="BO138" s="37" t="s">
        <v>35</v>
      </c>
      <c r="BP138" s="37" t="s">
        <v>35</v>
      </c>
      <c r="BQ138" s="32" t="s">
        <v>35</v>
      </c>
      <c r="BR138" s="41" t="s">
        <v>35</v>
      </c>
      <c r="BS138" s="37" t="s">
        <v>35</v>
      </c>
      <c r="BT138" s="37" t="s">
        <v>35</v>
      </c>
      <c r="BU138" s="37" t="s">
        <v>35</v>
      </c>
      <c r="BV138" s="37" t="s">
        <v>35</v>
      </c>
      <c r="BW138" s="37" t="s">
        <v>35</v>
      </c>
      <c r="BX138" s="37" t="s">
        <v>35</v>
      </c>
      <c r="BY138" s="26" t="s">
        <v>35</v>
      </c>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440" customFormat="true" ht="15" customHeight="true" x14ac:dyDescent="0.2">
      <c r="A139" s="830"/>
      <c r="B139" s="350" t="s">
        <v>19</v>
      </c>
      <c r="C139" s="113">
        <v>26.695345670711152</v>
      </c>
      <c r="D139" s="112">
        <v>27.195994233506532</v>
      </c>
      <c r="E139" s="112">
        <v>17.493970531009005</v>
      </c>
      <c r="F139" s="112">
        <v>16.210698245763037</v>
      </c>
      <c r="G139" s="111">
        <v>0.70689505949575782</v>
      </c>
      <c r="H139" s="110">
        <v>2.4935274532042309</v>
      </c>
      <c r="I139" s="112">
        <v>0.5032642964760603</v>
      </c>
      <c r="J139" s="112">
        <v>0.14300871562013276</v>
      </c>
      <c r="K139" s="112">
        <v>1.3802840539348649E-2</v>
      </c>
      <c r="L139" s="109">
        <v>0</v>
      </c>
      <c r="M139" s="113">
        <v>28.172402577567539</v>
      </c>
      <c r="N139" s="112">
        <v>26.467920028075049</v>
      </c>
      <c r="O139" s="112">
        <v>21.661191963679009</v>
      </c>
      <c r="P139" s="112">
        <v>18.005151515837923</v>
      </c>
      <c r="Q139" s="111">
        <v>12.300946799216499</v>
      </c>
      <c r="R139" s="110">
        <v>0.8637505395318863</v>
      </c>
      <c r="S139" s="112">
        <v>50.178230915963937</v>
      </c>
      <c r="T139" s="112">
        <v>27.543368079658791</v>
      </c>
      <c r="U139" s="112">
        <v>15.475320599431225</v>
      </c>
      <c r="V139" s="112">
        <v>3.1134694142381165</v>
      </c>
      <c r="W139" s="112">
        <v>23.683900812607618</v>
      </c>
      <c r="X139" s="112">
        <v>22.087130190493941</v>
      </c>
      <c r="Y139" s="109">
        <v>31.082088307402973</v>
      </c>
      <c r="Z139" s="712"/>
      <c r="AA139" s="712"/>
      <c r="AB139" s="712"/>
      <c r="AC139" s="712"/>
      <c r="AD139" s="712"/>
      <c r="AE139" s="712"/>
      <c r="AF139" s="712"/>
      <c r="AG139" s="712"/>
      <c r="AH139" s="712"/>
      <c r="AI139" s="712"/>
      <c r="AJ139" s="712"/>
      <c r="AK139" s="712"/>
      <c r="AL139" s="712"/>
      <c r="AM139" s="712"/>
      <c r="AN139" s="712"/>
      <c r="AO139" s="712"/>
      <c r="AP139" s="712"/>
      <c r="AQ139" s="712"/>
      <c r="AR139" s="712"/>
      <c r="AS139" s="712"/>
      <c r="AT139" s="712"/>
      <c r="AU139" s="712"/>
      <c r="AV139" s="712"/>
      <c r="AW139" s="712"/>
      <c r="AX139" s="712"/>
      <c r="AY139" s="712"/>
      <c r="AZ139" s="323"/>
      <c r="BA139" s="821"/>
      <c r="BB139" s="497" t="s">
        <v>19</v>
      </c>
      <c r="BC139" s="41" t="s">
        <v>35</v>
      </c>
      <c r="BD139" s="37" t="s">
        <v>35</v>
      </c>
      <c r="BE139" s="37" t="s">
        <v>35</v>
      </c>
      <c r="BF139" s="37" t="s">
        <v>35</v>
      </c>
      <c r="BG139" s="32" t="s">
        <v>35</v>
      </c>
      <c r="BH139" s="41" t="s">
        <v>35</v>
      </c>
      <c r="BI139" s="37" t="s">
        <v>35</v>
      </c>
      <c r="BJ139" s="37" t="s">
        <v>35</v>
      </c>
      <c r="BK139" s="37" t="s">
        <v>35</v>
      </c>
      <c r="BL139" s="32" t="s">
        <v>35</v>
      </c>
      <c r="BM139" s="41" t="s">
        <v>35</v>
      </c>
      <c r="BN139" s="37" t="s">
        <v>35</v>
      </c>
      <c r="BO139" s="37" t="s">
        <v>35</v>
      </c>
      <c r="BP139" s="37" t="s">
        <v>35</v>
      </c>
      <c r="BQ139" s="32" t="s">
        <v>35</v>
      </c>
      <c r="BR139" s="41" t="s">
        <v>35</v>
      </c>
      <c r="BS139" s="37" t="s">
        <v>35</v>
      </c>
      <c r="BT139" s="37" t="s">
        <v>35</v>
      </c>
      <c r="BU139" s="37" t="s">
        <v>35</v>
      </c>
      <c r="BV139" s="37" t="s">
        <v>35</v>
      </c>
      <c r="BW139" s="37" t="s">
        <v>35</v>
      </c>
      <c r="BX139" s="37" t="s">
        <v>35</v>
      </c>
      <c r="BY139" s="26" t="s">
        <v>35</v>
      </c>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294" customFormat="true" ht="15" customHeight="true" x14ac:dyDescent="0.2">
      <c r="A140" s="830" t="s">
        <v>106</v>
      </c>
      <c r="B140" s="350" t="s">
        <v>64</v>
      </c>
      <c r="C140" s="57" t="s">
        <v>35</v>
      </c>
      <c r="D140" s="54" t="s">
        <v>35</v>
      </c>
      <c r="E140" s="54" t="s">
        <v>35</v>
      </c>
      <c r="F140" s="54" t="s">
        <v>35</v>
      </c>
      <c r="G140" s="51" t="s">
        <v>35</v>
      </c>
      <c r="H140" s="48" t="s">
        <v>35</v>
      </c>
      <c r="I140" s="54" t="s">
        <v>35</v>
      </c>
      <c r="J140" s="54" t="s">
        <v>35</v>
      </c>
      <c r="K140" s="54" t="s">
        <v>35</v>
      </c>
      <c r="L140" s="45" t="s">
        <v>35</v>
      </c>
      <c r="M140" s="57" t="s">
        <v>35</v>
      </c>
      <c r="N140" s="54" t="s">
        <v>35</v>
      </c>
      <c r="O140" s="54" t="s">
        <v>35</v>
      </c>
      <c r="P140" s="54" t="s">
        <v>35</v>
      </c>
      <c r="Q140" s="51" t="s">
        <v>35</v>
      </c>
      <c r="R140" s="48" t="s">
        <v>35</v>
      </c>
      <c r="S140" s="54" t="s">
        <v>35</v>
      </c>
      <c r="T140" s="54" t="s">
        <v>35</v>
      </c>
      <c r="U140" s="54" t="s">
        <v>35</v>
      </c>
      <c r="V140" s="54" t="s">
        <v>35</v>
      </c>
      <c r="W140" s="54" t="s">
        <v>35</v>
      </c>
      <c r="X140" s="54" t="s">
        <v>35</v>
      </c>
      <c r="Y140" s="45" t="s">
        <v>35</v>
      </c>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322"/>
      <c r="BA140" s="821" t="s">
        <v>106</v>
      </c>
      <c r="BB140" s="497" t="s">
        <v>64</v>
      </c>
      <c r="BC140" s="41" t="s">
        <v>35</v>
      </c>
      <c r="BD140" s="37" t="s">
        <v>35</v>
      </c>
      <c r="BE140" s="37" t="s">
        <v>35</v>
      </c>
      <c r="BF140" s="37" t="s">
        <v>35</v>
      </c>
      <c r="BG140" s="32" t="s">
        <v>35</v>
      </c>
      <c r="BH140" s="41" t="s">
        <v>35</v>
      </c>
      <c r="BI140" s="37" t="s">
        <v>35</v>
      </c>
      <c r="BJ140" s="37" t="s">
        <v>35</v>
      </c>
      <c r="BK140" s="37" t="s">
        <v>35</v>
      </c>
      <c r="BL140" s="32" t="s">
        <v>35</v>
      </c>
      <c r="BM140" s="41" t="s">
        <v>35</v>
      </c>
      <c r="BN140" s="37" t="s">
        <v>35</v>
      </c>
      <c r="BO140" s="37" t="s">
        <v>35</v>
      </c>
      <c r="BP140" s="37" t="s">
        <v>35</v>
      </c>
      <c r="BQ140" s="32" t="s">
        <v>35</v>
      </c>
      <c r="BR140" s="41" t="s">
        <v>35</v>
      </c>
      <c r="BS140" s="37" t="s">
        <v>35</v>
      </c>
      <c r="BT140" s="37" t="s">
        <v>35</v>
      </c>
      <c r="BU140" s="37" t="s">
        <v>35</v>
      </c>
      <c r="BV140" s="37" t="s">
        <v>35</v>
      </c>
      <c r="BW140" s="37" t="s">
        <v>35</v>
      </c>
      <c r="BX140" s="37" t="s">
        <v>35</v>
      </c>
      <c r="BY140" s="26" t="s">
        <v>35</v>
      </c>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294" customFormat="true" ht="15" customHeight="true" x14ac:dyDescent="0.2">
      <c r="A141" s="830"/>
      <c r="B141" s="350" t="s">
        <v>65</v>
      </c>
      <c r="C141" s="57" t="s">
        <v>35</v>
      </c>
      <c r="D141" s="54" t="s">
        <v>35</v>
      </c>
      <c r="E141" s="54" t="s">
        <v>35</v>
      </c>
      <c r="F141" s="54" t="s">
        <v>35</v>
      </c>
      <c r="G141" s="51" t="s">
        <v>35</v>
      </c>
      <c r="H141" s="48" t="s">
        <v>35</v>
      </c>
      <c r="I141" s="54" t="s">
        <v>35</v>
      </c>
      <c r="J141" s="54" t="s">
        <v>35</v>
      </c>
      <c r="K141" s="54" t="s">
        <v>35</v>
      </c>
      <c r="L141" s="45" t="s">
        <v>35</v>
      </c>
      <c r="M141" s="57" t="s">
        <v>35</v>
      </c>
      <c r="N141" s="54" t="s">
        <v>35</v>
      </c>
      <c r="O141" s="54" t="s">
        <v>35</v>
      </c>
      <c r="P141" s="54" t="s">
        <v>35</v>
      </c>
      <c r="Q141" s="51" t="s">
        <v>35</v>
      </c>
      <c r="R141" s="48" t="s">
        <v>35</v>
      </c>
      <c r="S141" s="54" t="s">
        <v>35</v>
      </c>
      <c r="T141" s="54" t="s">
        <v>35</v>
      </c>
      <c r="U141" s="54" t="s">
        <v>35</v>
      </c>
      <c r="V141" s="54" t="s">
        <v>35</v>
      </c>
      <c r="W141" s="54" t="s">
        <v>35</v>
      </c>
      <c r="X141" s="54" t="s">
        <v>35</v>
      </c>
      <c r="Y141" s="45" t="s">
        <v>35</v>
      </c>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322"/>
      <c r="BA141" s="821"/>
      <c r="BB141" s="497" t="s">
        <v>65</v>
      </c>
      <c r="BC141" s="41" t="s">
        <v>35</v>
      </c>
      <c r="BD141" s="37" t="s">
        <v>35</v>
      </c>
      <c r="BE141" s="37" t="s">
        <v>35</v>
      </c>
      <c r="BF141" s="37" t="s">
        <v>35</v>
      </c>
      <c r="BG141" s="32" t="s">
        <v>35</v>
      </c>
      <c r="BH141" s="41" t="s">
        <v>35</v>
      </c>
      <c r="BI141" s="37" t="s">
        <v>35</v>
      </c>
      <c r="BJ141" s="37" t="s">
        <v>35</v>
      </c>
      <c r="BK141" s="37" t="s">
        <v>35</v>
      </c>
      <c r="BL141" s="32" t="s">
        <v>35</v>
      </c>
      <c r="BM141" s="41" t="s">
        <v>35</v>
      </c>
      <c r="BN141" s="37" t="s">
        <v>35</v>
      </c>
      <c r="BO141" s="37" t="s">
        <v>35</v>
      </c>
      <c r="BP141" s="37" t="s">
        <v>35</v>
      </c>
      <c r="BQ141" s="32" t="s">
        <v>35</v>
      </c>
      <c r="BR141" s="41" t="s">
        <v>35</v>
      </c>
      <c r="BS141" s="37" t="s">
        <v>35</v>
      </c>
      <c r="BT141" s="37" t="s">
        <v>35</v>
      </c>
      <c r="BU141" s="37" t="s">
        <v>35</v>
      </c>
      <c r="BV141" s="37" t="s">
        <v>35</v>
      </c>
      <c r="BW141" s="37" t="s">
        <v>35</v>
      </c>
      <c r="BX141" s="37" t="s">
        <v>35</v>
      </c>
      <c r="BY141" s="26" t="s">
        <v>35</v>
      </c>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294" customFormat="true" ht="15" customHeight="true" x14ac:dyDescent="0.2">
      <c r="A142" s="830"/>
      <c r="B142" s="350" t="s">
        <v>66</v>
      </c>
      <c r="C142" s="57" t="s">
        <v>35</v>
      </c>
      <c r="D142" s="54" t="s">
        <v>35</v>
      </c>
      <c r="E142" s="54" t="s">
        <v>35</v>
      </c>
      <c r="F142" s="54" t="s">
        <v>35</v>
      </c>
      <c r="G142" s="51" t="s">
        <v>35</v>
      </c>
      <c r="H142" s="48" t="s">
        <v>35</v>
      </c>
      <c r="I142" s="54" t="s">
        <v>35</v>
      </c>
      <c r="J142" s="54" t="s">
        <v>35</v>
      </c>
      <c r="K142" s="54" t="s">
        <v>35</v>
      </c>
      <c r="L142" s="45" t="s">
        <v>35</v>
      </c>
      <c r="M142" s="57" t="s">
        <v>35</v>
      </c>
      <c r="N142" s="54" t="s">
        <v>35</v>
      </c>
      <c r="O142" s="54" t="s">
        <v>35</v>
      </c>
      <c r="P142" s="54" t="s">
        <v>35</v>
      </c>
      <c r="Q142" s="51" t="s">
        <v>35</v>
      </c>
      <c r="R142" s="48" t="s">
        <v>35</v>
      </c>
      <c r="S142" s="54" t="s">
        <v>35</v>
      </c>
      <c r="T142" s="54" t="s">
        <v>35</v>
      </c>
      <c r="U142" s="54" t="s">
        <v>35</v>
      </c>
      <c r="V142" s="54" t="s">
        <v>35</v>
      </c>
      <c r="W142" s="54" t="s">
        <v>35</v>
      </c>
      <c r="X142" s="54" t="s">
        <v>35</v>
      </c>
      <c r="Y142" s="45" t="s">
        <v>35</v>
      </c>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322"/>
      <c r="BA142" s="821"/>
      <c r="BB142" s="497" t="s">
        <v>66</v>
      </c>
      <c r="BC142" s="41" t="s">
        <v>35</v>
      </c>
      <c r="BD142" s="37" t="s">
        <v>35</v>
      </c>
      <c r="BE142" s="37" t="s">
        <v>35</v>
      </c>
      <c r="BF142" s="37" t="s">
        <v>35</v>
      </c>
      <c r="BG142" s="32" t="s">
        <v>35</v>
      </c>
      <c r="BH142" s="41" t="s">
        <v>35</v>
      </c>
      <c r="BI142" s="37" t="s">
        <v>35</v>
      </c>
      <c r="BJ142" s="37" t="s">
        <v>35</v>
      </c>
      <c r="BK142" s="37" t="s">
        <v>35</v>
      </c>
      <c r="BL142" s="32" t="s">
        <v>35</v>
      </c>
      <c r="BM142" s="41" t="s">
        <v>35</v>
      </c>
      <c r="BN142" s="37" t="s">
        <v>35</v>
      </c>
      <c r="BO142" s="37" t="s">
        <v>35</v>
      </c>
      <c r="BP142" s="37" t="s">
        <v>35</v>
      </c>
      <c r="BQ142" s="32" t="s">
        <v>35</v>
      </c>
      <c r="BR142" s="41" t="s">
        <v>35</v>
      </c>
      <c r="BS142" s="37" t="s">
        <v>35</v>
      </c>
      <c r="BT142" s="37" t="s">
        <v>35</v>
      </c>
      <c r="BU142" s="37" t="s">
        <v>35</v>
      </c>
      <c r="BV142" s="37" t="s">
        <v>35</v>
      </c>
      <c r="BW142" s="37" t="s">
        <v>35</v>
      </c>
      <c r="BX142" s="37" t="s">
        <v>35</v>
      </c>
      <c r="BY142" s="26" t="s">
        <v>35</v>
      </c>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294" customFormat="true" ht="15" customHeight="true" x14ac:dyDescent="0.2">
      <c r="A143" s="830"/>
      <c r="B143" s="350" t="s">
        <v>67</v>
      </c>
      <c r="C143" s="57" t="s">
        <v>35</v>
      </c>
      <c r="D143" s="54" t="s">
        <v>35</v>
      </c>
      <c r="E143" s="54" t="s">
        <v>35</v>
      </c>
      <c r="F143" s="54" t="s">
        <v>35</v>
      </c>
      <c r="G143" s="51" t="s">
        <v>35</v>
      </c>
      <c r="H143" s="48" t="s">
        <v>35</v>
      </c>
      <c r="I143" s="54" t="s">
        <v>35</v>
      </c>
      <c r="J143" s="54" t="s">
        <v>35</v>
      </c>
      <c r="K143" s="54" t="s">
        <v>35</v>
      </c>
      <c r="L143" s="45" t="s">
        <v>35</v>
      </c>
      <c r="M143" s="57" t="s">
        <v>35</v>
      </c>
      <c r="N143" s="54" t="s">
        <v>35</v>
      </c>
      <c r="O143" s="54" t="s">
        <v>35</v>
      </c>
      <c r="P143" s="54" t="s">
        <v>35</v>
      </c>
      <c r="Q143" s="51" t="s">
        <v>35</v>
      </c>
      <c r="R143" s="48" t="s">
        <v>35</v>
      </c>
      <c r="S143" s="54" t="s">
        <v>35</v>
      </c>
      <c r="T143" s="54" t="s">
        <v>35</v>
      </c>
      <c r="U143" s="54" t="s">
        <v>35</v>
      </c>
      <c r="V143" s="54" t="s">
        <v>35</v>
      </c>
      <c r="W143" s="54" t="s">
        <v>35</v>
      </c>
      <c r="X143" s="54" t="s">
        <v>35</v>
      </c>
      <c r="Y143" s="45" t="s">
        <v>35</v>
      </c>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322"/>
      <c r="BA143" s="821"/>
      <c r="BB143" s="497" t="s">
        <v>67</v>
      </c>
      <c r="BC143" s="41" t="s">
        <v>35</v>
      </c>
      <c r="BD143" s="37" t="s">
        <v>35</v>
      </c>
      <c r="BE143" s="37" t="s">
        <v>35</v>
      </c>
      <c r="BF143" s="37" t="s">
        <v>35</v>
      </c>
      <c r="BG143" s="32" t="s">
        <v>35</v>
      </c>
      <c r="BH143" s="41" t="s">
        <v>35</v>
      </c>
      <c r="BI143" s="37" t="s">
        <v>35</v>
      </c>
      <c r="BJ143" s="37" t="s">
        <v>35</v>
      </c>
      <c r="BK143" s="37" t="s">
        <v>35</v>
      </c>
      <c r="BL143" s="32" t="s">
        <v>35</v>
      </c>
      <c r="BM143" s="41" t="s">
        <v>35</v>
      </c>
      <c r="BN143" s="37" t="s">
        <v>35</v>
      </c>
      <c r="BO143" s="37" t="s">
        <v>35</v>
      </c>
      <c r="BP143" s="37" t="s">
        <v>35</v>
      </c>
      <c r="BQ143" s="32" t="s">
        <v>35</v>
      </c>
      <c r="BR143" s="41" t="s">
        <v>35</v>
      </c>
      <c r="BS143" s="37" t="s">
        <v>35</v>
      </c>
      <c r="BT143" s="37" t="s">
        <v>35</v>
      </c>
      <c r="BU143" s="37" t="s">
        <v>35</v>
      </c>
      <c r="BV143" s="37" t="s">
        <v>35</v>
      </c>
      <c r="BW143" s="37" t="s">
        <v>35</v>
      </c>
      <c r="BX143" s="37" t="s">
        <v>35</v>
      </c>
      <c r="BY143" s="26" t="s">
        <v>35</v>
      </c>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294" customFormat="true" ht="15" customHeight="true" x14ac:dyDescent="0.2">
      <c r="A144" s="830" t="s">
        <v>107</v>
      </c>
      <c r="B144" s="350" t="s">
        <v>64</v>
      </c>
      <c r="C144" s="57" t="s">
        <v>35</v>
      </c>
      <c r="D144" s="54" t="s">
        <v>35</v>
      </c>
      <c r="E144" s="54" t="s">
        <v>35</v>
      </c>
      <c r="F144" s="54" t="s">
        <v>35</v>
      </c>
      <c r="G144" s="51" t="s">
        <v>35</v>
      </c>
      <c r="H144" s="48" t="s">
        <v>35</v>
      </c>
      <c r="I144" s="54" t="s">
        <v>35</v>
      </c>
      <c r="J144" s="54" t="s">
        <v>35</v>
      </c>
      <c r="K144" s="54" t="s">
        <v>35</v>
      </c>
      <c r="L144" s="45" t="s">
        <v>35</v>
      </c>
      <c r="M144" s="57" t="s">
        <v>35</v>
      </c>
      <c r="N144" s="54" t="s">
        <v>35</v>
      </c>
      <c r="O144" s="54" t="s">
        <v>35</v>
      </c>
      <c r="P144" s="54" t="s">
        <v>35</v>
      </c>
      <c r="Q144" s="51" t="s">
        <v>35</v>
      </c>
      <c r="R144" s="48" t="s">
        <v>35</v>
      </c>
      <c r="S144" s="54" t="s">
        <v>35</v>
      </c>
      <c r="T144" s="54" t="s">
        <v>35</v>
      </c>
      <c r="U144" s="54" t="s">
        <v>35</v>
      </c>
      <c r="V144" s="54" t="s">
        <v>35</v>
      </c>
      <c r="W144" s="54" t="s">
        <v>35</v>
      </c>
      <c r="X144" s="54" t="s">
        <v>35</v>
      </c>
      <c r="Y144" s="45" t="s">
        <v>35</v>
      </c>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322"/>
      <c r="BA144" s="821" t="s">
        <v>107</v>
      </c>
      <c r="BB144" s="497" t="s">
        <v>64</v>
      </c>
      <c r="BC144" s="41" t="s">
        <v>35</v>
      </c>
      <c r="BD144" s="37" t="s">
        <v>35</v>
      </c>
      <c r="BE144" s="37" t="s">
        <v>35</v>
      </c>
      <c r="BF144" s="37" t="s">
        <v>35</v>
      </c>
      <c r="BG144" s="32" t="s">
        <v>35</v>
      </c>
      <c r="BH144" s="41" t="s">
        <v>35</v>
      </c>
      <c r="BI144" s="37" t="s">
        <v>35</v>
      </c>
      <c r="BJ144" s="37" t="s">
        <v>35</v>
      </c>
      <c r="BK144" s="37" t="s">
        <v>35</v>
      </c>
      <c r="BL144" s="32" t="s">
        <v>35</v>
      </c>
      <c r="BM144" s="41" t="s">
        <v>35</v>
      </c>
      <c r="BN144" s="37" t="s">
        <v>35</v>
      </c>
      <c r="BO144" s="37" t="s">
        <v>35</v>
      </c>
      <c r="BP144" s="37" t="s">
        <v>35</v>
      </c>
      <c r="BQ144" s="32" t="s">
        <v>35</v>
      </c>
      <c r="BR144" s="41" t="s">
        <v>35</v>
      </c>
      <c r="BS144" s="37" t="s">
        <v>35</v>
      </c>
      <c r="BT144" s="37" t="s">
        <v>35</v>
      </c>
      <c r="BU144" s="37" t="s">
        <v>35</v>
      </c>
      <c r="BV144" s="37" t="s">
        <v>35</v>
      </c>
      <c r="BW144" s="37" t="s">
        <v>35</v>
      </c>
      <c r="BX144" s="37" t="s">
        <v>35</v>
      </c>
      <c r="BY144" s="26" t="s">
        <v>35</v>
      </c>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294" customFormat="true" ht="15" customHeight="true" x14ac:dyDescent="0.2">
      <c r="A145" s="830"/>
      <c r="B145" s="350" t="s">
        <v>65</v>
      </c>
      <c r="C145" s="57" t="s">
        <v>35</v>
      </c>
      <c r="D145" s="54" t="s">
        <v>35</v>
      </c>
      <c r="E145" s="54" t="s">
        <v>35</v>
      </c>
      <c r="F145" s="54" t="s">
        <v>35</v>
      </c>
      <c r="G145" s="51" t="s">
        <v>35</v>
      </c>
      <c r="H145" s="48" t="s">
        <v>35</v>
      </c>
      <c r="I145" s="54" t="s">
        <v>35</v>
      </c>
      <c r="J145" s="54" t="s">
        <v>35</v>
      </c>
      <c r="K145" s="54" t="s">
        <v>35</v>
      </c>
      <c r="L145" s="45" t="s">
        <v>35</v>
      </c>
      <c r="M145" s="57" t="s">
        <v>35</v>
      </c>
      <c r="N145" s="54" t="s">
        <v>35</v>
      </c>
      <c r="O145" s="54" t="s">
        <v>35</v>
      </c>
      <c r="P145" s="54" t="s">
        <v>35</v>
      </c>
      <c r="Q145" s="51" t="s">
        <v>35</v>
      </c>
      <c r="R145" s="48" t="s">
        <v>35</v>
      </c>
      <c r="S145" s="54" t="s">
        <v>35</v>
      </c>
      <c r="T145" s="54" t="s">
        <v>35</v>
      </c>
      <c r="U145" s="54" t="s">
        <v>35</v>
      </c>
      <c r="V145" s="54" t="s">
        <v>35</v>
      </c>
      <c r="W145" s="54" t="s">
        <v>35</v>
      </c>
      <c r="X145" s="54" t="s">
        <v>35</v>
      </c>
      <c r="Y145" s="45" t="s">
        <v>35</v>
      </c>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322"/>
      <c r="BA145" s="821"/>
      <c r="BB145" s="497" t="s">
        <v>65</v>
      </c>
      <c r="BC145" s="41" t="s">
        <v>35</v>
      </c>
      <c r="BD145" s="37" t="s">
        <v>35</v>
      </c>
      <c r="BE145" s="37" t="s">
        <v>35</v>
      </c>
      <c r="BF145" s="37" t="s">
        <v>35</v>
      </c>
      <c r="BG145" s="32" t="s">
        <v>35</v>
      </c>
      <c r="BH145" s="41" t="s">
        <v>35</v>
      </c>
      <c r="BI145" s="37" t="s">
        <v>35</v>
      </c>
      <c r="BJ145" s="37" t="s">
        <v>35</v>
      </c>
      <c r="BK145" s="37" t="s">
        <v>35</v>
      </c>
      <c r="BL145" s="32" t="s">
        <v>35</v>
      </c>
      <c r="BM145" s="41" t="s">
        <v>35</v>
      </c>
      <c r="BN145" s="37" t="s">
        <v>35</v>
      </c>
      <c r="BO145" s="37" t="s">
        <v>35</v>
      </c>
      <c r="BP145" s="37" t="s">
        <v>35</v>
      </c>
      <c r="BQ145" s="32" t="s">
        <v>35</v>
      </c>
      <c r="BR145" s="41" t="s">
        <v>35</v>
      </c>
      <c r="BS145" s="37" t="s">
        <v>35</v>
      </c>
      <c r="BT145" s="37" t="s">
        <v>35</v>
      </c>
      <c r="BU145" s="37" t="s">
        <v>35</v>
      </c>
      <c r="BV145" s="37" t="s">
        <v>35</v>
      </c>
      <c r="BW145" s="37" t="s">
        <v>35</v>
      </c>
      <c r="BX145" s="37" t="s">
        <v>35</v>
      </c>
      <c r="BY145" s="26" t="s">
        <v>35</v>
      </c>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294" customFormat="true" ht="15" customHeight="true" x14ac:dyDescent="0.2">
      <c r="A146" s="830"/>
      <c r="B146" s="350" t="s">
        <v>66</v>
      </c>
      <c r="C146" s="57" t="s">
        <v>35</v>
      </c>
      <c r="D146" s="54" t="s">
        <v>35</v>
      </c>
      <c r="E146" s="54" t="s">
        <v>35</v>
      </c>
      <c r="F146" s="54" t="s">
        <v>35</v>
      </c>
      <c r="G146" s="51" t="s">
        <v>35</v>
      </c>
      <c r="H146" s="48" t="s">
        <v>35</v>
      </c>
      <c r="I146" s="54" t="s">
        <v>35</v>
      </c>
      <c r="J146" s="54" t="s">
        <v>35</v>
      </c>
      <c r="K146" s="54" t="s">
        <v>35</v>
      </c>
      <c r="L146" s="45" t="s">
        <v>35</v>
      </c>
      <c r="M146" s="57" t="s">
        <v>35</v>
      </c>
      <c r="N146" s="54" t="s">
        <v>35</v>
      </c>
      <c r="O146" s="54" t="s">
        <v>35</v>
      </c>
      <c r="P146" s="54" t="s">
        <v>35</v>
      </c>
      <c r="Q146" s="51" t="s">
        <v>35</v>
      </c>
      <c r="R146" s="48" t="s">
        <v>35</v>
      </c>
      <c r="S146" s="54" t="s">
        <v>35</v>
      </c>
      <c r="T146" s="54" t="s">
        <v>35</v>
      </c>
      <c r="U146" s="54" t="s">
        <v>35</v>
      </c>
      <c r="V146" s="54" t="s">
        <v>35</v>
      </c>
      <c r="W146" s="54" t="s">
        <v>35</v>
      </c>
      <c r="X146" s="54" t="s">
        <v>35</v>
      </c>
      <c r="Y146" s="45" t="s">
        <v>35</v>
      </c>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322"/>
      <c r="BA146" s="821"/>
      <c r="BB146" s="497" t="s">
        <v>66</v>
      </c>
      <c r="BC146" s="41" t="s">
        <v>35</v>
      </c>
      <c r="BD146" s="37" t="s">
        <v>35</v>
      </c>
      <c r="BE146" s="37" t="s">
        <v>35</v>
      </c>
      <c r="BF146" s="37" t="s">
        <v>35</v>
      </c>
      <c r="BG146" s="32" t="s">
        <v>35</v>
      </c>
      <c r="BH146" s="41" t="s">
        <v>35</v>
      </c>
      <c r="BI146" s="37" t="s">
        <v>35</v>
      </c>
      <c r="BJ146" s="37" t="s">
        <v>35</v>
      </c>
      <c r="BK146" s="37" t="s">
        <v>35</v>
      </c>
      <c r="BL146" s="32" t="s">
        <v>35</v>
      </c>
      <c r="BM146" s="41" t="s">
        <v>35</v>
      </c>
      <c r="BN146" s="37" t="s">
        <v>35</v>
      </c>
      <c r="BO146" s="37" t="s">
        <v>35</v>
      </c>
      <c r="BP146" s="37" t="s">
        <v>35</v>
      </c>
      <c r="BQ146" s="32" t="s">
        <v>35</v>
      </c>
      <c r="BR146" s="41" t="s">
        <v>35</v>
      </c>
      <c r="BS146" s="37" t="s">
        <v>35</v>
      </c>
      <c r="BT146" s="37" t="s">
        <v>35</v>
      </c>
      <c r="BU146" s="37" t="s">
        <v>35</v>
      </c>
      <c r="BV146" s="37" t="s">
        <v>35</v>
      </c>
      <c r="BW146" s="37" t="s">
        <v>35</v>
      </c>
      <c r="BX146" s="37" t="s">
        <v>35</v>
      </c>
      <c r="BY146" s="26" t="s">
        <v>35</v>
      </c>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294" customFormat="true" ht="15" customHeight="true" x14ac:dyDescent="0.2">
      <c r="A147" s="830"/>
      <c r="B147" s="350" t="s">
        <v>67</v>
      </c>
      <c r="C147" s="57" t="s">
        <v>35</v>
      </c>
      <c r="D147" s="54" t="s">
        <v>35</v>
      </c>
      <c r="E147" s="54" t="s">
        <v>35</v>
      </c>
      <c r="F147" s="54" t="s">
        <v>35</v>
      </c>
      <c r="G147" s="51" t="s">
        <v>35</v>
      </c>
      <c r="H147" s="48" t="s">
        <v>35</v>
      </c>
      <c r="I147" s="54" t="s">
        <v>35</v>
      </c>
      <c r="J147" s="54" t="s">
        <v>35</v>
      </c>
      <c r="K147" s="54" t="s">
        <v>35</v>
      </c>
      <c r="L147" s="45" t="s">
        <v>35</v>
      </c>
      <c r="M147" s="57" t="s">
        <v>35</v>
      </c>
      <c r="N147" s="54" t="s">
        <v>35</v>
      </c>
      <c r="O147" s="54" t="s">
        <v>35</v>
      </c>
      <c r="P147" s="54" t="s">
        <v>35</v>
      </c>
      <c r="Q147" s="51" t="s">
        <v>35</v>
      </c>
      <c r="R147" s="48" t="s">
        <v>35</v>
      </c>
      <c r="S147" s="54" t="s">
        <v>35</v>
      </c>
      <c r="T147" s="54" t="s">
        <v>35</v>
      </c>
      <c r="U147" s="54" t="s">
        <v>35</v>
      </c>
      <c r="V147" s="54" t="s">
        <v>35</v>
      </c>
      <c r="W147" s="54" t="s">
        <v>35</v>
      </c>
      <c r="X147" s="54" t="s">
        <v>35</v>
      </c>
      <c r="Y147" s="45" t="s">
        <v>35</v>
      </c>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322"/>
      <c r="BA147" s="821"/>
      <c r="BB147" s="497" t="s">
        <v>67</v>
      </c>
      <c r="BC147" s="41" t="s">
        <v>35</v>
      </c>
      <c r="BD147" s="37" t="s">
        <v>35</v>
      </c>
      <c r="BE147" s="37" t="s">
        <v>35</v>
      </c>
      <c r="BF147" s="37" t="s">
        <v>35</v>
      </c>
      <c r="BG147" s="32" t="s">
        <v>35</v>
      </c>
      <c r="BH147" s="41" t="s">
        <v>35</v>
      </c>
      <c r="BI147" s="37" t="s">
        <v>35</v>
      </c>
      <c r="BJ147" s="37" t="s">
        <v>35</v>
      </c>
      <c r="BK147" s="37" t="s">
        <v>35</v>
      </c>
      <c r="BL147" s="32" t="s">
        <v>35</v>
      </c>
      <c r="BM147" s="41" t="s">
        <v>35</v>
      </c>
      <c r="BN147" s="37" t="s">
        <v>35</v>
      </c>
      <c r="BO147" s="37" t="s">
        <v>35</v>
      </c>
      <c r="BP147" s="37" t="s">
        <v>35</v>
      </c>
      <c r="BQ147" s="32" t="s">
        <v>35</v>
      </c>
      <c r="BR147" s="41" t="s">
        <v>35</v>
      </c>
      <c r="BS147" s="37" t="s">
        <v>35</v>
      </c>
      <c r="BT147" s="37" t="s">
        <v>35</v>
      </c>
      <c r="BU147" s="37" t="s">
        <v>35</v>
      </c>
      <c r="BV147" s="37" t="s">
        <v>35</v>
      </c>
      <c r="BW147" s="37" t="s">
        <v>35</v>
      </c>
      <c r="BX147" s="37" t="s">
        <v>35</v>
      </c>
      <c r="BY147" s="26" t="s">
        <v>35</v>
      </c>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294" customFormat="true" ht="15" customHeight="true" x14ac:dyDescent="0.2">
      <c r="A148" s="830" t="s">
        <v>108</v>
      </c>
      <c r="B148" s="350" t="s">
        <v>49</v>
      </c>
      <c r="C148" s="149">
        <v>1.5200462127879901</v>
      </c>
      <c r="D148" s="148">
        <v>1.5728871861255938</v>
      </c>
      <c r="E148" s="148">
        <v>1.7264878704605913</v>
      </c>
      <c r="F148" s="148">
        <v>3.1251855986159338</v>
      </c>
      <c r="G148" s="147">
        <v>9.5251895766324299</v>
      </c>
      <c r="H148" s="137">
        <v>5.2676043733990232</v>
      </c>
      <c r="I148" s="148">
        <v>10.070202754226003</v>
      </c>
      <c r="J148" s="148">
        <v>11.666206632292447</v>
      </c>
      <c r="K148" s="148">
        <v>12.998322499149067</v>
      </c>
      <c r="L148" s="141">
        <v>11.194576701876526</v>
      </c>
      <c r="M148" s="149">
        <v>1.5386537975305177</v>
      </c>
      <c r="N148" s="148">
        <v>1.504205880124337</v>
      </c>
      <c r="O148" s="148">
        <v>1.7174006644856674</v>
      </c>
      <c r="P148" s="148">
        <v>2.1346276428772457</v>
      </c>
      <c r="Q148" s="147">
        <v>3.3232190129222081</v>
      </c>
      <c r="R148" s="137">
        <v>9.1987398387701358</v>
      </c>
      <c r="S148" s="148">
        <v>2.5017311986209267</v>
      </c>
      <c r="T148" s="148">
        <v>3.3468967325586139</v>
      </c>
      <c r="U148" s="148">
        <v>0.7098995009636343</v>
      </c>
      <c r="V148" s="148">
        <v>2.6360777121710961</v>
      </c>
      <c r="W148" s="148">
        <v>1.640695061428457</v>
      </c>
      <c r="X148" s="148">
        <v>3.3455329894272601</v>
      </c>
      <c r="Y148" s="141">
        <v>2.9986315099458474</v>
      </c>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322"/>
      <c r="BA148" s="821" t="s">
        <v>108</v>
      </c>
      <c r="BB148" s="497" t="s">
        <v>49</v>
      </c>
      <c r="BC148" s="41" t="s">
        <v>35</v>
      </c>
      <c r="BD148" s="37" t="s">
        <v>35</v>
      </c>
      <c r="BE148" s="37" t="s">
        <v>35</v>
      </c>
      <c r="BF148" s="37" t="s">
        <v>35</v>
      </c>
      <c r="BG148" s="32" t="s">
        <v>35</v>
      </c>
      <c r="BH148" s="41" t="s">
        <v>35</v>
      </c>
      <c r="BI148" s="37" t="s">
        <v>35</v>
      </c>
      <c r="BJ148" s="37" t="s">
        <v>35</v>
      </c>
      <c r="BK148" s="37" t="s">
        <v>35</v>
      </c>
      <c r="BL148" s="32" t="s">
        <v>35</v>
      </c>
      <c r="BM148" s="41" t="s">
        <v>35</v>
      </c>
      <c r="BN148" s="37" t="s">
        <v>35</v>
      </c>
      <c r="BO148" s="37" t="s">
        <v>35</v>
      </c>
      <c r="BP148" s="37" t="s">
        <v>35</v>
      </c>
      <c r="BQ148" s="32" t="s">
        <v>35</v>
      </c>
      <c r="BR148" s="41" t="s">
        <v>35</v>
      </c>
      <c r="BS148" s="37" t="s">
        <v>35</v>
      </c>
      <c r="BT148" s="37" t="s">
        <v>35</v>
      </c>
      <c r="BU148" s="37" t="s">
        <v>35</v>
      </c>
      <c r="BV148" s="37" t="s">
        <v>35</v>
      </c>
      <c r="BW148" s="37" t="s">
        <v>35</v>
      </c>
      <c r="BX148" s="37" t="s">
        <v>35</v>
      </c>
      <c r="BY148" s="26" t="s">
        <v>35</v>
      </c>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294" customFormat="true" ht="15" customHeight="true" x14ac:dyDescent="0.2">
      <c r="A149" s="830"/>
      <c r="B149" s="350" t="s">
        <v>48</v>
      </c>
      <c r="C149" s="149">
        <v>25.84487286981193</v>
      </c>
      <c r="D149" s="148">
        <v>30.329762672746348</v>
      </c>
      <c r="E149" s="148">
        <v>36.250078572399708</v>
      </c>
      <c r="F149" s="148">
        <v>30.78661171221022</v>
      </c>
      <c r="G149" s="147">
        <v>52.218629478910231</v>
      </c>
      <c r="H149" s="137">
        <v>48.390415853743804</v>
      </c>
      <c r="I149" s="148">
        <v>45.536626092044365</v>
      </c>
      <c r="J149" s="148">
        <v>45.832283245895354</v>
      </c>
      <c r="K149" s="148">
        <v>53.355219944366603</v>
      </c>
      <c r="L149" s="141">
        <v>75.626764299478324</v>
      </c>
      <c r="M149" s="149">
        <v>23.516140678759353</v>
      </c>
      <c r="N149" s="148">
        <v>30.303324147177808</v>
      </c>
      <c r="O149" s="148">
        <v>34.796952260384415</v>
      </c>
      <c r="P149" s="148">
        <v>34.801458800264605</v>
      </c>
      <c r="Q149" s="147">
        <v>31.951667176173043</v>
      </c>
      <c r="R149" s="137">
        <v>31.023358203728602</v>
      </c>
      <c r="S149" s="148">
        <v>20.741760845325452</v>
      </c>
      <c r="T149" s="148">
        <v>42.872735620158501</v>
      </c>
      <c r="U149" s="148">
        <v>35.166815442584948</v>
      </c>
      <c r="V149" s="148">
        <v>22.548268988940048</v>
      </c>
      <c r="W149" s="148">
        <v>40.295473046508292</v>
      </c>
      <c r="X149" s="148">
        <v>52.110606784620828</v>
      </c>
      <c r="Y149" s="141">
        <v>30.798880664863574</v>
      </c>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322"/>
      <c r="BA149" s="821"/>
      <c r="BB149" s="497" t="s">
        <v>48</v>
      </c>
      <c r="BC149" s="41" t="s">
        <v>35</v>
      </c>
      <c r="BD149" s="37" t="s">
        <v>35</v>
      </c>
      <c r="BE149" s="37" t="s">
        <v>35</v>
      </c>
      <c r="BF149" s="37" t="s">
        <v>35</v>
      </c>
      <c r="BG149" s="32" t="s">
        <v>35</v>
      </c>
      <c r="BH149" s="41" t="s">
        <v>35</v>
      </c>
      <c r="BI149" s="37" t="s">
        <v>35</v>
      </c>
      <c r="BJ149" s="37" t="s">
        <v>35</v>
      </c>
      <c r="BK149" s="37" t="s">
        <v>35</v>
      </c>
      <c r="BL149" s="32" t="s">
        <v>35</v>
      </c>
      <c r="BM149" s="41" t="s">
        <v>35</v>
      </c>
      <c r="BN149" s="37" t="s">
        <v>35</v>
      </c>
      <c r="BO149" s="37" t="s">
        <v>35</v>
      </c>
      <c r="BP149" s="37" t="s">
        <v>35</v>
      </c>
      <c r="BQ149" s="32" t="s">
        <v>35</v>
      </c>
      <c r="BR149" s="41" t="s">
        <v>35</v>
      </c>
      <c r="BS149" s="37" t="s">
        <v>35</v>
      </c>
      <c r="BT149" s="37" t="s">
        <v>35</v>
      </c>
      <c r="BU149" s="37" t="s">
        <v>35</v>
      </c>
      <c r="BV149" s="37" t="s">
        <v>35</v>
      </c>
      <c r="BW149" s="37" t="s">
        <v>35</v>
      </c>
      <c r="BX149" s="37" t="s">
        <v>35</v>
      </c>
      <c r="BY149" s="26" t="s">
        <v>35</v>
      </c>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294" customFormat="true" ht="15" customHeight="true" x14ac:dyDescent="0.2">
      <c r="A150" s="830"/>
      <c r="B150" s="350" t="s">
        <v>110</v>
      </c>
      <c r="C150" s="149">
        <v>72.635080917399847</v>
      </c>
      <c r="D150" s="148">
        <v>68.097350141127805</v>
      </c>
      <c r="E150" s="148">
        <v>62.023433557139562</v>
      </c>
      <c r="F150" s="148">
        <v>66.088202689173926</v>
      </c>
      <c r="G150" s="147">
        <v>38.256180944457242</v>
      </c>
      <c r="H150" s="137">
        <v>46.341979772857314</v>
      </c>
      <c r="I150" s="148">
        <v>44.393171153729675</v>
      </c>
      <c r="J150" s="148">
        <v>42.501510121812167</v>
      </c>
      <c r="K150" s="148">
        <v>33.646457556484357</v>
      </c>
      <c r="L150" s="141">
        <v>13.178658998645187</v>
      </c>
      <c r="M150" s="149">
        <v>74.945205523710129</v>
      </c>
      <c r="N150" s="148">
        <v>68.19246997269795</v>
      </c>
      <c r="O150" s="148">
        <v>63.485647075129748</v>
      </c>
      <c r="P150" s="148">
        <v>63.063913556858132</v>
      </c>
      <c r="Q150" s="147">
        <v>64.725113810904801</v>
      </c>
      <c r="R150" s="137">
        <v>59.777901957501356</v>
      </c>
      <c r="S150" s="148">
        <v>76.756507956053753</v>
      </c>
      <c r="T150" s="148">
        <v>53.780367647283192</v>
      </c>
      <c r="U150" s="148">
        <v>64.123285056451465</v>
      </c>
      <c r="V150" s="148">
        <v>74.815653298888947</v>
      </c>
      <c r="W150" s="148">
        <v>58.06383189206349</v>
      </c>
      <c r="X150" s="148">
        <v>44.543860225951903</v>
      </c>
      <c r="Y150" s="141">
        <v>66.202487825190374</v>
      </c>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322"/>
      <c r="BA150" s="821"/>
      <c r="BB150" s="497" t="s">
        <v>110</v>
      </c>
      <c r="BC150" s="41" t="s">
        <v>35</v>
      </c>
      <c r="BD150" s="37" t="s">
        <v>35</v>
      </c>
      <c r="BE150" s="37" t="s">
        <v>35</v>
      </c>
      <c r="BF150" s="37" t="s">
        <v>35</v>
      </c>
      <c r="BG150" s="32" t="s">
        <v>35</v>
      </c>
      <c r="BH150" s="41" t="s">
        <v>35</v>
      </c>
      <c r="BI150" s="37" t="s">
        <v>35</v>
      </c>
      <c r="BJ150" s="37" t="s">
        <v>35</v>
      </c>
      <c r="BK150" s="37" t="s">
        <v>35</v>
      </c>
      <c r="BL150" s="32" t="s">
        <v>35</v>
      </c>
      <c r="BM150" s="41" t="s">
        <v>35</v>
      </c>
      <c r="BN150" s="37" t="s">
        <v>35</v>
      </c>
      <c r="BO150" s="37" t="s">
        <v>35</v>
      </c>
      <c r="BP150" s="37" t="s">
        <v>35</v>
      </c>
      <c r="BQ150" s="32" t="s">
        <v>35</v>
      </c>
      <c r="BR150" s="41" t="s">
        <v>35</v>
      </c>
      <c r="BS150" s="37" t="s">
        <v>35</v>
      </c>
      <c r="BT150" s="37" t="s">
        <v>35</v>
      </c>
      <c r="BU150" s="37" t="s">
        <v>35</v>
      </c>
      <c r="BV150" s="37" t="s">
        <v>35</v>
      </c>
      <c r="BW150" s="37" t="s">
        <v>35</v>
      </c>
      <c r="BX150" s="37" t="s">
        <v>35</v>
      </c>
      <c r="BY150" s="26" t="s">
        <v>35</v>
      </c>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294" customFormat="true" ht="15" customHeight="true" x14ac:dyDescent="0.2">
      <c r="A151" s="830" t="s">
        <v>109</v>
      </c>
      <c r="B151" s="350" t="s">
        <v>49</v>
      </c>
      <c r="C151" s="149">
        <v>4.2011674709553573</v>
      </c>
      <c r="D151" s="148">
        <v>4.2954623514292383</v>
      </c>
      <c r="E151" s="148">
        <v>4.9558096311159749</v>
      </c>
      <c r="F151" s="148">
        <v>8.1024209163253982</v>
      </c>
      <c r="G151" s="147">
        <v>17.732768428651763</v>
      </c>
      <c r="H151" s="137">
        <v>12.862843115502285</v>
      </c>
      <c r="I151" s="148">
        <v>20.060043836456938</v>
      </c>
      <c r="J151" s="148">
        <v>23.821433917596384</v>
      </c>
      <c r="K151" s="148">
        <v>23.0047241961975</v>
      </c>
      <c r="L151" s="141">
        <v>14.158728596042486</v>
      </c>
      <c r="M151" s="149">
        <v>4.4526730576449722</v>
      </c>
      <c r="N151" s="148">
        <v>4.0585798259976613</v>
      </c>
      <c r="O151" s="148">
        <v>4.0051939210415703</v>
      </c>
      <c r="P151" s="148">
        <v>5.843537025138108</v>
      </c>
      <c r="Q151" s="147">
        <v>9.1840573426577787</v>
      </c>
      <c r="R151" s="137">
        <v>19.346998286055651</v>
      </c>
      <c r="S151" s="148">
        <v>7.1918010001432071</v>
      </c>
      <c r="T151" s="148">
        <v>5.2919276510221644</v>
      </c>
      <c r="U151" s="148">
        <v>3.2324396067147556</v>
      </c>
      <c r="V151" s="148">
        <v>9.3759110667556627</v>
      </c>
      <c r="W151" s="148">
        <v>2.5004815621974914</v>
      </c>
      <c r="X151" s="148">
        <v>4.4232824703368339</v>
      </c>
      <c r="Y151" s="141">
        <v>8.0825876355866821</v>
      </c>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322"/>
      <c r="BA151" s="821" t="s">
        <v>109</v>
      </c>
      <c r="BB151" s="497" t="s">
        <v>49</v>
      </c>
      <c r="BC151" s="41" t="s">
        <v>35</v>
      </c>
      <c r="BD151" s="37" t="s">
        <v>35</v>
      </c>
      <c r="BE151" s="37" t="s">
        <v>35</v>
      </c>
      <c r="BF151" s="37" t="s">
        <v>35</v>
      </c>
      <c r="BG151" s="32" t="s">
        <v>35</v>
      </c>
      <c r="BH151" s="41" t="s">
        <v>35</v>
      </c>
      <c r="BI151" s="37" t="s">
        <v>35</v>
      </c>
      <c r="BJ151" s="37" t="s">
        <v>35</v>
      </c>
      <c r="BK151" s="37" t="s">
        <v>35</v>
      </c>
      <c r="BL151" s="32" t="s">
        <v>35</v>
      </c>
      <c r="BM151" s="41" t="s">
        <v>35</v>
      </c>
      <c r="BN151" s="37" t="s">
        <v>35</v>
      </c>
      <c r="BO151" s="37" t="s">
        <v>35</v>
      </c>
      <c r="BP151" s="37" t="s">
        <v>35</v>
      </c>
      <c r="BQ151" s="32" t="s">
        <v>35</v>
      </c>
      <c r="BR151" s="41" t="s">
        <v>35</v>
      </c>
      <c r="BS151" s="37" t="s">
        <v>35</v>
      </c>
      <c r="BT151" s="37" t="s">
        <v>35</v>
      </c>
      <c r="BU151" s="37" t="s">
        <v>35</v>
      </c>
      <c r="BV151" s="37" t="s">
        <v>35</v>
      </c>
      <c r="BW151" s="37" t="s">
        <v>35</v>
      </c>
      <c r="BX151" s="37" t="s">
        <v>35</v>
      </c>
      <c r="BY151" s="26" t="s">
        <v>35</v>
      </c>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294" customFormat="true" ht="15" customHeight="true" x14ac:dyDescent="0.2">
      <c r="A152" s="832"/>
      <c r="B152" s="377" t="s">
        <v>48</v>
      </c>
      <c r="C152" s="149">
        <v>68.949404427064806</v>
      </c>
      <c r="D152" s="148">
        <v>68.204452174597947</v>
      </c>
      <c r="E152" s="148">
        <v>77.395059378788375</v>
      </c>
      <c r="F152" s="148">
        <v>75.293690044010802</v>
      </c>
      <c r="G152" s="147">
        <v>81.383377563885276</v>
      </c>
      <c r="H152" s="137">
        <v>84.603483306400449</v>
      </c>
      <c r="I152" s="148">
        <v>79.075643183226205</v>
      </c>
      <c r="J152" s="148">
        <v>76.035557366783493</v>
      </c>
      <c r="K152" s="148">
        <v>76.981472963263158</v>
      </c>
      <c r="L152" s="141">
        <v>85.841271403957592</v>
      </c>
      <c r="M152" s="149">
        <v>67.241827550469765</v>
      </c>
      <c r="N152" s="148">
        <v>69.216669287395476</v>
      </c>
      <c r="O152" s="148">
        <v>74.00542278416647</v>
      </c>
      <c r="P152" s="148">
        <v>76.071254990178033</v>
      </c>
      <c r="Q152" s="147">
        <v>77.961264664544188</v>
      </c>
      <c r="R152" s="137">
        <v>79.686859293281657</v>
      </c>
      <c r="S152" s="148">
        <v>42.629968083893289</v>
      </c>
      <c r="T152" s="148">
        <v>66.620821096276273</v>
      </c>
      <c r="U152" s="148">
        <v>81.10148995343215</v>
      </c>
      <c r="V152" s="148">
        <v>87.204858926431186</v>
      </c>
      <c r="W152" s="148">
        <v>73.408539174682033</v>
      </c>
      <c r="X152" s="148">
        <v>73.361358890206446</v>
      </c>
      <c r="Y152" s="141">
        <v>60.743735727498759</v>
      </c>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322"/>
      <c r="BA152" s="821"/>
      <c r="BB152" s="497" t="s">
        <v>48</v>
      </c>
      <c r="BC152" s="41" t="s">
        <v>35</v>
      </c>
      <c r="BD152" s="37" t="s">
        <v>35</v>
      </c>
      <c r="BE152" s="37" t="s">
        <v>35</v>
      </c>
      <c r="BF152" s="37" t="s">
        <v>35</v>
      </c>
      <c r="BG152" s="32" t="s">
        <v>35</v>
      </c>
      <c r="BH152" s="41" t="s">
        <v>35</v>
      </c>
      <c r="BI152" s="37" t="s">
        <v>35</v>
      </c>
      <c r="BJ152" s="37" t="s">
        <v>35</v>
      </c>
      <c r="BK152" s="37" t="s">
        <v>35</v>
      </c>
      <c r="BL152" s="32" t="s">
        <v>35</v>
      </c>
      <c r="BM152" s="41" t="s">
        <v>35</v>
      </c>
      <c r="BN152" s="37" t="s">
        <v>35</v>
      </c>
      <c r="BO152" s="37" t="s">
        <v>35</v>
      </c>
      <c r="BP152" s="37" t="s">
        <v>35</v>
      </c>
      <c r="BQ152" s="32" t="s">
        <v>35</v>
      </c>
      <c r="BR152" s="41" t="s">
        <v>35</v>
      </c>
      <c r="BS152" s="37" t="s">
        <v>35</v>
      </c>
      <c r="BT152" s="37" t="s">
        <v>35</v>
      </c>
      <c r="BU152" s="37" t="s">
        <v>35</v>
      </c>
      <c r="BV152" s="37" t="s">
        <v>35</v>
      </c>
      <c r="BW152" s="37" t="s">
        <v>35</v>
      </c>
      <c r="BX152" s="37" t="s">
        <v>35</v>
      </c>
      <c r="BY152" s="26" t="s">
        <v>35</v>
      </c>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440" customFormat="true" ht="15" customHeight="true" x14ac:dyDescent="0.2">
      <c r="A153" s="849" t="s">
        <v>62</v>
      </c>
      <c r="B153" s="349" t="s">
        <v>302</v>
      </c>
      <c r="C153" s="113">
        <v>2.3391821025964843</v>
      </c>
      <c r="D153" s="112">
        <v>2.3112028404809606</v>
      </c>
      <c r="E153" s="112">
        <v>1.961931905346185</v>
      </c>
      <c r="F153" s="112">
        <v>1.8085128716725585</v>
      </c>
      <c r="G153" s="111">
        <v>4.6250018244707718</v>
      </c>
      <c r="H153" s="110">
        <v>5.3995245759166419</v>
      </c>
      <c r="I153" s="112">
        <v>3.9158876626093706</v>
      </c>
      <c r="J153" s="112">
        <v>3.1537312787410539</v>
      </c>
      <c r="K153" s="112">
        <v>4.422192259960716</v>
      </c>
      <c r="L153" s="109">
        <v>5.7380474288468557</v>
      </c>
      <c r="M153" s="113">
        <v>0.83291918042431912</v>
      </c>
      <c r="N153" s="112">
        <v>3.9671781274433728</v>
      </c>
      <c r="O153" s="112">
        <v>2.168729779120381</v>
      </c>
      <c r="P153" s="112">
        <v>1.6229504527781824</v>
      </c>
      <c r="Q153" s="111">
        <v>2.3943452892881063</v>
      </c>
      <c r="R153" s="110">
        <v>1.2183952002665479</v>
      </c>
      <c r="S153" s="112">
        <v>7.5022158564752306E-2</v>
      </c>
      <c r="T153" s="112">
        <v>4.4143586857453485</v>
      </c>
      <c r="U153" s="112">
        <v>0.2140647794191155</v>
      </c>
      <c r="V153" s="112">
        <v>0.59718549584459701</v>
      </c>
      <c r="W153" s="112">
        <v>11.183052957580726</v>
      </c>
      <c r="X153" s="112">
        <v>0.61215190088022953</v>
      </c>
      <c r="Y153" s="109">
        <v>1.4889015953238776</v>
      </c>
      <c r="Z153" s="712"/>
      <c r="AA153" s="712"/>
      <c r="AB153" s="712"/>
      <c r="AC153" s="712"/>
      <c r="AD153" s="712"/>
      <c r="AE153" s="712"/>
      <c r="AF153" s="712"/>
      <c r="AG153" s="712"/>
      <c r="AH153" s="712"/>
      <c r="AI153" s="712"/>
      <c r="AJ153" s="712"/>
      <c r="AK153" s="712"/>
      <c r="AL153" s="712"/>
      <c r="AM153" s="712"/>
      <c r="AN153" s="712"/>
      <c r="AO153" s="712"/>
      <c r="AP153" s="712"/>
      <c r="AQ153" s="712"/>
      <c r="AR153" s="712"/>
      <c r="AS153" s="712"/>
      <c r="AT153" s="712"/>
      <c r="AU153" s="712"/>
      <c r="AV153" s="712"/>
      <c r="AW153" s="712"/>
      <c r="AX153" s="712"/>
      <c r="AY153" s="712"/>
      <c r="AZ153" s="323"/>
      <c r="BA153" s="821" t="s">
        <v>62</v>
      </c>
      <c r="BB153" s="342" t="s">
        <v>302</v>
      </c>
      <c r="BC153" s="392">
        <v>475.85251300000004</v>
      </c>
      <c r="BD153" s="383">
        <v>470.07348300000007</v>
      </c>
      <c r="BE153" s="383">
        <v>399.14213100000012</v>
      </c>
      <c r="BF153" s="383">
        <v>367.89863399999996</v>
      </c>
      <c r="BG153" s="394">
        <v>940.92220099999952</v>
      </c>
      <c r="BH153" s="392">
        <v>194.34112400000004</v>
      </c>
      <c r="BI153" s="383">
        <v>141.09883500000004</v>
      </c>
      <c r="BJ153" s="383">
        <v>113.31001100000002</v>
      </c>
      <c r="BK153" s="383">
        <v>159.50832800000003</v>
      </c>
      <c r="BL153" s="394">
        <v>206.44756300000003</v>
      </c>
      <c r="BM153" s="392">
        <v>139.47366499999998</v>
      </c>
      <c r="BN153" s="383">
        <v>664.10486600000002</v>
      </c>
      <c r="BO153" s="383">
        <v>362.93366900000007</v>
      </c>
      <c r="BP153" s="383">
        <v>271.94652600000006</v>
      </c>
      <c r="BQ153" s="394">
        <v>400.72437499999995</v>
      </c>
      <c r="BR153" s="392">
        <v>197.77312000000001</v>
      </c>
      <c r="BS153" s="383">
        <v>2.5875840000000001</v>
      </c>
      <c r="BT153" s="383">
        <v>500.3547440000001</v>
      </c>
      <c r="BU153" s="383">
        <v>30.086669999999998</v>
      </c>
      <c r="BV153" s="383">
        <v>98.875790999999978</v>
      </c>
      <c r="BW153" s="383">
        <v>1546.0361989999994</v>
      </c>
      <c r="BX153" s="383">
        <v>78.765320000000017</v>
      </c>
      <c r="BY153" s="384">
        <v>199.40953399999998</v>
      </c>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440" customFormat="true" ht="15" customHeight="true" x14ac:dyDescent="0.2">
      <c r="A154" s="830"/>
      <c r="B154" s="350" t="s">
        <v>303</v>
      </c>
      <c r="C154" s="113">
        <v>0.83588933963680934</v>
      </c>
      <c r="D154" s="112">
        <v>0.57823601489680321</v>
      </c>
      <c r="E154" s="112">
        <v>1.3969096076399534</v>
      </c>
      <c r="F154" s="112">
        <v>1.093249254441401</v>
      </c>
      <c r="G154" s="111">
        <v>20.534807270300686</v>
      </c>
      <c r="H154" s="110">
        <v>8.9310144390367761</v>
      </c>
      <c r="I154" s="112">
        <v>14.717606030025236</v>
      </c>
      <c r="J154" s="112">
        <v>19.009642677318244</v>
      </c>
      <c r="K154" s="112">
        <v>25.30256745343053</v>
      </c>
      <c r="L154" s="109">
        <v>45.831712851996379</v>
      </c>
      <c r="M154" s="113">
        <v>0.32476318488552058</v>
      </c>
      <c r="N154" s="112">
        <v>0.58563234819952426</v>
      </c>
      <c r="O154" s="112">
        <v>0.88309709153531823</v>
      </c>
      <c r="P154" s="112">
        <v>1.6364767941497156</v>
      </c>
      <c r="Q154" s="111">
        <v>1.7990468821458758</v>
      </c>
      <c r="R154" s="110">
        <v>12.185604994555083</v>
      </c>
      <c r="S154" s="112">
        <v>0.3699132234525857</v>
      </c>
      <c r="T154" s="112">
        <v>4.746311659014526</v>
      </c>
      <c r="U154" s="112">
        <v>2.8151027465153007</v>
      </c>
      <c r="V154" s="112">
        <v>5.8789961803201427</v>
      </c>
      <c r="W154" s="112">
        <v>3.9639861085178612</v>
      </c>
      <c r="X154" s="112">
        <v>0.33335697798170294</v>
      </c>
      <c r="Y154" s="109">
        <v>3.6078437029969823</v>
      </c>
      <c r="Z154" s="712"/>
      <c r="AA154" s="712"/>
      <c r="AB154" s="712"/>
      <c r="AC154" s="712"/>
      <c r="AD154" s="712"/>
      <c r="AE154" s="712"/>
      <c r="AF154" s="712"/>
      <c r="AG154" s="712"/>
      <c r="AH154" s="712"/>
      <c r="AI154" s="712"/>
      <c r="AJ154" s="712"/>
      <c r="AK154" s="712"/>
      <c r="AL154" s="712"/>
      <c r="AM154" s="712"/>
      <c r="AN154" s="712"/>
      <c r="AO154" s="712"/>
      <c r="AP154" s="712"/>
      <c r="AQ154" s="712"/>
      <c r="AR154" s="712"/>
      <c r="AS154" s="712"/>
      <c r="AT154" s="712"/>
      <c r="AU154" s="712"/>
      <c r="AV154" s="712"/>
      <c r="AW154" s="712"/>
      <c r="AX154" s="712"/>
      <c r="AY154" s="712"/>
      <c r="AZ154" s="323"/>
      <c r="BA154" s="821"/>
      <c r="BB154" s="497" t="s">
        <v>303</v>
      </c>
      <c r="BC154" s="393">
        <v>170.042359</v>
      </c>
      <c r="BD154" s="385">
        <v>117.60690700000001</v>
      </c>
      <c r="BE154" s="385">
        <v>284.19206400000007</v>
      </c>
      <c r="BF154" s="385">
        <v>222.39537999999999</v>
      </c>
      <c r="BG154" s="397">
        <v>4177.6537150000031</v>
      </c>
      <c r="BH154" s="393">
        <v>321.44744599999984</v>
      </c>
      <c r="BI154" s="385">
        <v>530.31068399999992</v>
      </c>
      <c r="BJ154" s="385">
        <v>682.99504000000081</v>
      </c>
      <c r="BK154" s="385">
        <v>912.66276799999991</v>
      </c>
      <c r="BL154" s="397">
        <v>1648.9660539999982</v>
      </c>
      <c r="BM154" s="393">
        <v>54.382121000000005</v>
      </c>
      <c r="BN154" s="385">
        <v>98.034743999999989</v>
      </c>
      <c r="BO154" s="385">
        <v>147.78497100000001</v>
      </c>
      <c r="BP154" s="385">
        <v>274.21304100000003</v>
      </c>
      <c r="BQ154" s="397">
        <v>301.09355599999998</v>
      </c>
      <c r="BR154" s="393">
        <v>1977.9995179999974</v>
      </c>
      <c r="BS154" s="385">
        <v>12.758651</v>
      </c>
      <c r="BT154" s="385">
        <v>537.98065000000008</v>
      </c>
      <c r="BU154" s="385">
        <v>395.66091899999992</v>
      </c>
      <c r="BV154" s="385">
        <v>973.38331500000015</v>
      </c>
      <c r="BW154" s="385">
        <v>548.01368100000025</v>
      </c>
      <c r="BX154" s="385">
        <v>42.892897999999995</v>
      </c>
      <c r="BY154" s="386">
        <v>483.20079299999992</v>
      </c>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440" customFormat="true" ht="15" customHeight="true" x14ac:dyDescent="0.2">
      <c r="A155" s="830"/>
      <c r="B155" s="350" t="s">
        <v>304</v>
      </c>
      <c r="C155" s="113">
        <v>0.77982321851717273</v>
      </c>
      <c r="D155" s="112">
        <v>1.1029016142812402</v>
      </c>
      <c r="E155" s="112">
        <v>1.6391925809371575</v>
      </c>
      <c r="F155" s="112">
        <v>1.8371613458202645</v>
      </c>
      <c r="G155" s="111">
        <v>10.171533731080542</v>
      </c>
      <c r="H155" s="110">
        <v>10.45101649247794</v>
      </c>
      <c r="I155" s="112">
        <v>9.8557340327476979</v>
      </c>
      <c r="J155" s="112">
        <v>9.0573313786532292</v>
      </c>
      <c r="K155" s="112">
        <v>11.609747198325675</v>
      </c>
      <c r="L155" s="109">
        <v>10.492964533825567</v>
      </c>
      <c r="M155" s="113">
        <v>0.66486821011930286</v>
      </c>
      <c r="N155" s="112">
        <v>0.88102272473835708</v>
      </c>
      <c r="O155" s="112">
        <v>1.3327721847422185</v>
      </c>
      <c r="P155" s="112">
        <v>1.5248029249498831</v>
      </c>
      <c r="Q155" s="111">
        <v>3.4006675176201115</v>
      </c>
      <c r="R155" s="110">
        <v>2.1196858030240859</v>
      </c>
      <c r="S155" s="112">
        <v>0.10105526369611904</v>
      </c>
      <c r="T155" s="112">
        <v>4.1594520083124067</v>
      </c>
      <c r="U155" s="112">
        <v>2.5984853409360902</v>
      </c>
      <c r="V155" s="112">
        <v>3.006067650355766</v>
      </c>
      <c r="W155" s="112">
        <v>4.0454514397969801</v>
      </c>
      <c r="X155" s="112">
        <v>0.73373092200853662</v>
      </c>
      <c r="Y155" s="109">
        <v>6.1513422357394525</v>
      </c>
      <c r="Z155" s="712"/>
      <c r="AA155" s="712"/>
      <c r="AB155" s="712"/>
      <c r="AC155" s="712"/>
      <c r="AD155" s="712"/>
      <c r="AE155" s="712"/>
      <c r="AF155" s="712"/>
      <c r="AG155" s="712"/>
      <c r="AH155" s="712"/>
      <c r="AI155" s="712"/>
      <c r="AJ155" s="712"/>
      <c r="AK155" s="712"/>
      <c r="AL155" s="712"/>
      <c r="AM155" s="712"/>
      <c r="AN155" s="712"/>
      <c r="AO155" s="712"/>
      <c r="AP155" s="712"/>
      <c r="AQ155" s="712"/>
      <c r="AR155" s="712"/>
      <c r="AS155" s="712"/>
      <c r="AT155" s="712"/>
      <c r="AU155" s="712"/>
      <c r="AV155" s="712"/>
      <c r="AW155" s="712"/>
      <c r="AX155" s="712"/>
      <c r="AY155" s="712"/>
      <c r="AZ155" s="323"/>
      <c r="BA155" s="821"/>
      <c r="BB155" s="497" t="s">
        <v>304</v>
      </c>
      <c r="BC155" s="393">
        <v>158.63700299999999</v>
      </c>
      <c r="BD155" s="385">
        <v>224.31817499999997</v>
      </c>
      <c r="BE155" s="385">
        <v>333.48293999999987</v>
      </c>
      <c r="BF155" s="385">
        <v>373.72647999999987</v>
      </c>
      <c r="BG155" s="397">
        <v>2069.3228390000008</v>
      </c>
      <c r="BH155" s="393">
        <v>376.15576400000003</v>
      </c>
      <c r="BI155" s="385">
        <v>355.12576200000018</v>
      </c>
      <c r="BJ155" s="385">
        <v>325.4197099999999</v>
      </c>
      <c r="BK155" s="385">
        <v>418.76319600000016</v>
      </c>
      <c r="BL155" s="397">
        <v>377.52336199999985</v>
      </c>
      <c r="BM155" s="393">
        <v>111.333258</v>
      </c>
      <c r="BN155" s="385">
        <v>147.48303699999997</v>
      </c>
      <c r="BO155" s="385">
        <v>223.03742200000002</v>
      </c>
      <c r="BP155" s="385">
        <v>255.50062700000001</v>
      </c>
      <c r="BQ155" s="397">
        <v>569.14529899999991</v>
      </c>
      <c r="BR155" s="393">
        <v>344.0729859999999</v>
      </c>
      <c r="BS155" s="385">
        <v>3.48549</v>
      </c>
      <c r="BT155" s="385">
        <v>471.46181199999995</v>
      </c>
      <c r="BU155" s="385">
        <v>365.21547900000013</v>
      </c>
      <c r="BV155" s="385">
        <v>497.71355600000021</v>
      </c>
      <c r="BW155" s="385">
        <v>559.27611100000013</v>
      </c>
      <c r="BX155" s="385">
        <v>94.408839999999998</v>
      </c>
      <c r="BY155" s="386">
        <v>823.85316299999988</v>
      </c>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440" customFormat="true" ht="15" customHeight="true" x14ac:dyDescent="0.2">
      <c r="A156" s="830"/>
      <c r="B156" s="350" t="s">
        <v>305</v>
      </c>
      <c r="C156" s="113">
        <v>1.3589958429089279</v>
      </c>
      <c r="D156" s="112">
        <v>1.1227482965810853</v>
      </c>
      <c r="E156" s="112">
        <v>1.1175423722593061</v>
      </c>
      <c r="F156" s="112">
        <v>1.2409583588640951</v>
      </c>
      <c r="G156" s="111">
        <v>1.137462807695786</v>
      </c>
      <c r="H156" s="110">
        <v>2.101862864518715</v>
      </c>
      <c r="I156" s="112">
        <v>1.4865067088262927</v>
      </c>
      <c r="J156" s="112">
        <v>1.4932619457859406</v>
      </c>
      <c r="K156" s="112">
        <v>0.81382536786809567</v>
      </c>
      <c r="L156" s="109">
        <v>0.51422878513150594</v>
      </c>
      <c r="M156" s="113">
        <v>1.4170072935471167</v>
      </c>
      <c r="N156" s="112">
        <v>1.2093285806304594</v>
      </c>
      <c r="O156" s="112">
        <v>1.3906063043893464</v>
      </c>
      <c r="P156" s="112">
        <v>0.80631811683581733</v>
      </c>
      <c r="Q156" s="111">
        <v>1.0620781071390424</v>
      </c>
      <c r="R156" s="110">
        <v>0.42075831128180841</v>
      </c>
      <c r="S156" s="112">
        <v>2.8701869664357851</v>
      </c>
      <c r="T156" s="112">
        <v>0.6141845586221113</v>
      </c>
      <c r="U156" s="112">
        <v>0.3514089875589852</v>
      </c>
      <c r="V156" s="112">
        <v>0.38601800291729954</v>
      </c>
      <c r="W156" s="112">
        <v>4.4155073941082623</v>
      </c>
      <c r="X156" s="112">
        <v>0.79657543288276511</v>
      </c>
      <c r="Y156" s="109">
        <v>1.1414520630090472</v>
      </c>
      <c r="Z156" s="712"/>
      <c r="AA156" s="712"/>
      <c r="AB156" s="712"/>
      <c r="AC156" s="712"/>
      <c r="AD156" s="712"/>
      <c r="AE156" s="712"/>
      <c r="AF156" s="712"/>
      <c r="AG156" s="712"/>
      <c r="AH156" s="712"/>
      <c r="AI156" s="712"/>
      <c r="AJ156" s="712"/>
      <c r="AK156" s="712"/>
      <c r="AL156" s="712"/>
      <c r="AM156" s="712"/>
      <c r="AN156" s="712"/>
      <c r="AO156" s="712"/>
      <c r="AP156" s="712"/>
      <c r="AQ156" s="712"/>
      <c r="AR156" s="712"/>
      <c r="AS156" s="712"/>
      <c r="AT156" s="712"/>
      <c r="AU156" s="712"/>
      <c r="AV156" s="712"/>
      <c r="AW156" s="712"/>
      <c r="AX156" s="712"/>
      <c r="AY156" s="712"/>
      <c r="AZ156" s="323"/>
      <c r="BA156" s="821"/>
      <c r="BB156" s="497" t="s">
        <v>305</v>
      </c>
      <c r="BC156" s="393">
        <v>276.45628199999999</v>
      </c>
      <c r="BD156" s="385">
        <v>228.35477400000002</v>
      </c>
      <c r="BE156" s="385">
        <v>227.35663900000006</v>
      </c>
      <c r="BF156" s="385">
        <v>252.44325999999998</v>
      </c>
      <c r="BG156" s="397">
        <v>231.408343</v>
      </c>
      <c r="BH156" s="393">
        <v>75.650807000000015</v>
      </c>
      <c r="BI156" s="385">
        <v>53.56240600000001</v>
      </c>
      <c r="BJ156" s="385">
        <v>53.651219000000005</v>
      </c>
      <c r="BK156" s="385">
        <v>29.354654</v>
      </c>
      <c r="BL156" s="397">
        <v>18.501290000000001</v>
      </c>
      <c r="BM156" s="393">
        <v>237.28016500000001</v>
      </c>
      <c r="BN156" s="385">
        <v>202.44137499999997</v>
      </c>
      <c r="BO156" s="385">
        <v>232.71587500000004</v>
      </c>
      <c r="BP156" s="385">
        <v>135.10912199999999</v>
      </c>
      <c r="BQ156" s="397">
        <v>177.75238499999995</v>
      </c>
      <c r="BR156" s="393">
        <v>68.298597999999998</v>
      </c>
      <c r="BS156" s="385">
        <v>98.995416999999989</v>
      </c>
      <c r="BT156" s="385">
        <v>69.616037000000006</v>
      </c>
      <c r="BU156" s="385">
        <v>49.390312000000002</v>
      </c>
      <c r="BV156" s="385">
        <v>63.912863999999999</v>
      </c>
      <c r="BW156" s="385">
        <v>610.43565599999999</v>
      </c>
      <c r="BX156" s="385">
        <v>102.49501599999999</v>
      </c>
      <c r="BY156" s="386">
        <v>152.87539799999999</v>
      </c>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440" customFormat="true" ht="15" customHeight="true" x14ac:dyDescent="0.2">
      <c r="A157" s="830"/>
      <c r="B157" s="350" t="s">
        <v>306</v>
      </c>
      <c r="C157" s="113">
        <v>8.2783971997316214E-2</v>
      </c>
      <c r="D157" s="112">
        <v>0.12386091029364177</v>
      </c>
      <c r="E157" s="112">
        <v>5.4011288027955795E-2</v>
      </c>
      <c r="F157" s="112">
        <v>0.16595168917634015</v>
      </c>
      <c r="G157" s="111">
        <v>0.12575193350228328</v>
      </c>
      <c r="H157" s="110">
        <v>0.12421435256763658</v>
      </c>
      <c r="I157" s="112">
        <v>0.22531340536986125</v>
      </c>
      <c r="J157" s="112">
        <v>0</v>
      </c>
      <c r="K157" s="112">
        <v>0</v>
      </c>
      <c r="L157" s="109">
        <v>0.36115677382129796</v>
      </c>
      <c r="M157" s="113">
        <v>0.1005692577458837</v>
      </c>
      <c r="N157" s="112">
        <v>6.1966378461184926E-2</v>
      </c>
      <c r="O157" s="112">
        <v>0.15421137003324045</v>
      </c>
      <c r="P157" s="112">
        <v>0</v>
      </c>
      <c r="Q157" s="111">
        <v>0.20171085425864699</v>
      </c>
      <c r="R157" s="110">
        <v>0.15941569651514118</v>
      </c>
      <c r="S157" s="112">
        <v>0</v>
      </c>
      <c r="T157" s="112">
        <v>0</v>
      </c>
      <c r="U157" s="112">
        <v>0</v>
      </c>
      <c r="V157" s="112">
        <v>0</v>
      </c>
      <c r="W157" s="112">
        <v>0.47628354394137518</v>
      </c>
      <c r="X157" s="112">
        <v>8.5398911798746868E-2</v>
      </c>
      <c r="Y157" s="109">
        <v>7.2071263623450899E-2</v>
      </c>
      <c r="Z157" s="712"/>
      <c r="AA157" s="712"/>
      <c r="AB157" s="712"/>
      <c r="AC157" s="712"/>
      <c r="AD157" s="712"/>
      <c r="AE157" s="712"/>
      <c r="AF157" s="712"/>
      <c r="AG157" s="712"/>
      <c r="AH157" s="712"/>
      <c r="AI157" s="712"/>
      <c r="AJ157" s="712"/>
      <c r="AK157" s="712"/>
      <c r="AL157" s="712"/>
      <c r="AM157" s="712"/>
      <c r="AN157" s="712"/>
      <c r="AO157" s="712"/>
      <c r="AP157" s="712"/>
      <c r="AQ157" s="712"/>
      <c r="AR157" s="712"/>
      <c r="AS157" s="712"/>
      <c r="AT157" s="712"/>
      <c r="AU157" s="712"/>
      <c r="AV157" s="712"/>
      <c r="AW157" s="712"/>
      <c r="AX157" s="712"/>
      <c r="AY157" s="712"/>
      <c r="AZ157" s="323"/>
      <c r="BA157" s="821"/>
      <c r="BB157" s="497" t="s">
        <v>306</v>
      </c>
      <c r="BC157" s="393">
        <v>16.840484999999997</v>
      </c>
      <c r="BD157" s="385">
        <v>25.191960000000002</v>
      </c>
      <c r="BE157" s="385">
        <v>10.988241</v>
      </c>
      <c r="BF157" s="385">
        <v>33.758896999999997</v>
      </c>
      <c r="BG157" s="397">
        <v>25.583295</v>
      </c>
      <c r="BH157" s="393">
        <v>4.4707559999999997</v>
      </c>
      <c r="BI157" s="385">
        <v>8.1185829999999992</v>
      </c>
      <c r="BJ157" s="385">
        <v>0</v>
      </c>
      <c r="BK157" s="385">
        <v>0</v>
      </c>
      <c r="BL157" s="397">
        <v>12.993956000000001</v>
      </c>
      <c r="BM157" s="393">
        <v>16.840484999999997</v>
      </c>
      <c r="BN157" s="385">
        <v>10.37316</v>
      </c>
      <c r="BO157" s="385">
        <v>25.807041000000002</v>
      </c>
      <c r="BP157" s="385">
        <v>0</v>
      </c>
      <c r="BQ157" s="397">
        <v>33.758896999999997</v>
      </c>
      <c r="BR157" s="393">
        <v>25.876776</v>
      </c>
      <c r="BS157" s="385">
        <v>0</v>
      </c>
      <c r="BT157" s="385">
        <v>0</v>
      </c>
      <c r="BU157" s="385">
        <v>0</v>
      </c>
      <c r="BV157" s="385">
        <v>0</v>
      </c>
      <c r="BW157" s="385">
        <v>65.845311000000009</v>
      </c>
      <c r="BX157" s="385">
        <v>10.988241</v>
      </c>
      <c r="BY157" s="386">
        <v>9.6525499999999997</v>
      </c>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440" customFormat="true" ht="15" customHeight="true" x14ac:dyDescent="0.2">
      <c r="A158" s="830"/>
      <c r="B158" s="350" t="s">
        <v>307</v>
      </c>
      <c r="C158" s="113">
        <v>1.1581818190525364</v>
      </c>
      <c r="D158" s="112">
        <v>4.4262504910973961</v>
      </c>
      <c r="E158" s="112">
        <v>7.3538491591693882</v>
      </c>
      <c r="F158" s="112">
        <v>5.5634380712781244</v>
      </c>
      <c r="G158" s="111">
        <v>3.8318849872423346</v>
      </c>
      <c r="H158" s="110">
        <v>2.5629560079502496</v>
      </c>
      <c r="I158" s="112">
        <v>3.5350924457070998</v>
      </c>
      <c r="J158" s="112">
        <v>2.1854986577476327</v>
      </c>
      <c r="K158" s="112">
        <v>3.8796561631434594</v>
      </c>
      <c r="L158" s="109">
        <v>8.4571109302963094</v>
      </c>
      <c r="M158" s="113">
        <v>0.97334252290350609</v>
      </c>
      <c r="N158" s="112">
        <v>4.0790563187347351</v>
      </c>
      <c r="O158" s="112">
        <v>6.8823549923697716</v>
      </c>
      <c r="P158" s="112">
        <v>7.2450860815188687</v>
      </c>
      <c r="Q158" s="111">
        <v>3.5212233390091376</v>
      </c>
      <c r="R158" s="110">
        <v>2.8078794098431326</v>
      </c>
      <c r="S158" s="112">
        <v>0.21079153431948139</v>
      </c>
      <c r="T158" s="112">
        <v>3.770854840827921</v>
      </c>
      <c r="U158" s="112">
        <v>0.64983152649911713</v>
      </c>
      <c r="V158" s="112">
        <v>0.28390688271531128</v>
      </c>
      <c r="W158" s="112">
        <v>4.5541173232636352</v>
      </c>
      <c r="X158" s="112">
        <v>20.956372106531248</v>
      </c>
      <c r="Y158" s="109">
        <v>1.406786647413691</v>
      </c>
      <c r="Z158" s="712"/>
      <c r="AA158" s="712"/>
      <c r="AB158" s="712"/>
      <c r="AC158" s="712"/>
      <c r="AD158" s="712"/>
      <c r="AE158" s="712"/>
      <c r="AF158" s="712"/>
      <c r="AG158" s="712"/>
      <c r="AH158" s="712"/>
      <c r="AI158" s="712"/>
      <c r="AJ158" s="712"/>
      <c r="AK158" s="712"/>
      <c r="AL158" s="712"/>
      <c r="AM158" s="712"/>
      <c r="AN158" s="712"/>
      <c r="AO158" s="712"/>
      <c r="AP158" s="712"/>
      <c r="AQ158" s="712"/>
      <c r="AR158" s="712"/>
      <c r="AS158" s="712"/>
      <c r="AT158" s="712"/>
      <c r="AU158" s="712"/>
      <c r="AV158" s="712"/>
      <c r="AW158" s="712"/>
      <c r="AX158" s="712"/>
      <c r="AY158" s="712"/>
      <c r="AZ158" s="323"/>
      <c r="BA158" s="821"/>
      <c r="BB158" s="497" t="s">
        <v>307</v>
      </c>
      <c r="BC158" s="393">
        <v>235.605312</v>
      </c>
      <c r="BD158" s="385">
        <v>900.25113699999974</v>
      </c>
      <c r="BE158" s="385">
        <v>1496.0922019999996</v>
      </c>
      <c r="BF158" s="385">
        <v>1131.7482440000006</v>
      </c>
      <c r="BG158" s="397">
        <v>779.56848300000013</v>
      </c>
      <c r="BH158" s="393">
        <v>92.246593999999988</v>
      </c>
      <c r="BI158" s="385">
        <v>127.37786900000002</v>
      </c>
      <c r="BJ158" s="385">
        <v>78.522503999999998</v>
      </c>
      <c r="BK158" s="385">
        <v>139.93906899999999</v>
      </c>
      <c r="BL158" s="397">
        <v>304.27596900000015</v>
      </c>
      <c r="BM158" s="393">
        <v>162.98778100000001</v>
      </c>
      <c r="BN158" s="385">
        <v>682.8332539999999</v>
      </c>
      <c r="BO158" s="385">
        <v>1151.7517639999996</v>
      </c>
      <c r="BP158" s="385">
        <v>1214.0087130000006</v>
      </c>
      <c r="BQ158" s="397">
        <v>589.32186099999979</v>
      </c>
      <c r="BR158" s="393">
        <v>455.78238600000009</v>
      </c>
      <c r="BS158" s="385">
        <v>7.2703960000000007</v>
      </c>
      <c r="BT158" s="385">
        <v>427.41545100000002</v>
      </c>
      <c r="BU158" s="385">
        <v>91.333411999999981</v>
      </c>
      <c r="BV158" s="385">
        <v>47.006362000000003</v>
      </c>
      <c r="BW158" s="385">
        <v>629.59822000000008</v>
      </c>
      <c r="BX158" s="385">
        <v>2696.4473240000002</v>
      </c>
      <c r="BY158" s="386">
        <v>188.41182699999999</v>
      </c>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440" customFormat="true" ht="15" customHeight="true" x14ac:dyDescent="0.2">
      <c r="A159" s="830"/>
      <c r="B159" s="350" t="s">
        <v>308</v>
      </c>
      <c r="C159" s="113">
        <v>12.166152025709756</v>
      </c>
      <c r="D159" s="112">
        <v>13.589937267727558</v>
      </c>
      <c r="E159" s="112">
        <v>15.970325168711907</v>
      </c>
      <c r="F159" s="112">
        <v>15.765774958007459</v>
      </c>
      <c r="G159" s="111">
        <v>18.632449355687395</v>
      </c>
      <c r="H159" s="110">
        <v>20.852739950519155</v>
      </c>
      <c r="I159" s="112">
        <v>19.792417042231254</v>
      </c>
      <c r="J159" s="112">
        <v>19.434796729457016</v>
      </c>
      <c r="K159" s="112">
        <v>17.894894735528275</v>
      </c>
      <c r="L159" s="109">
        <v>13.194664629423544</v>
      </c>
      <c r="M159" s="113">
        <v>11.507898281756553</v>
      </c>
      <c r="N159" s="112">
        <v>13.449536697984598</v>
      </c>
      <c r="O159" s="112">
        <v>14.131362802595445</v>
      </c>
      <c r="P159" s="112">
        <v>16.0302587261022</v>
      </c>
      <c r="Q159" s="111">
        <v>17.771263932180187</v>
      </c>
      <c r="R159" s="110">
        <v>17.209241891762602</v>
      </c>
      <c r="S159" s="112">
        <v>5.8713278976979169</v>
      </c>
      <c r="T159" s="112">
        <v>24.405213357602062</v>
      </c>
      <c r="U159" s="112">
        <v>26.927626133993719</v>
      </c>
      <c r="V159" s="112">
        <v>9.1373484980028419</v>
      </c>
      <c r="W159" s="112">
        <v>6.2517929080205423</v>
      </c>
      <c r="X159" s="112">
        <v>7.911490813647168</v>
      </c>
      <c r="Y159" s="109">
        <v>18.99352750751018</v>
      </c>
      <c r="Z159" s="712"/>
      <c r="AA159" s="712"/>
      <c r="AB159" s="712"/>
      <c r="AC159" s="712"/>
      <c r="AD159" s="712"/>
      <c r="AE159" s="712"/>
      <c r="AF159" s="712"/>
      <c r="AG159" s="712"/>
      <c r="AH159" s="712"/>
      <c r="AI159" s="712"/>
      <c r="AJ159" s="712"/>
      <c r="AK159" s="712"/>
      <c r="AL159" s="712"/>
      <c r="AM159" s="712"/>
      <c r="AN159" s="712"/>
      <c r="AO159" s="712"/>
      <c r="AP159" s="712"/>
      <c r="AQ159" s="712"/>
      <c r="AR159" s="712"/>
      <c r="AS159" s="712"/>
      <c r="AT159" s="712"/>
      <c r="AU159" s="712"/>
      <c r="AV159" s="712"/>
      <c r="AW159" s="712"/>
      <c r="AX159" s="712"/>
      <c r="AY159" s="712"/>
      <c r="AZ159" s="323"/>
      <c r="BA159" s="821"/>
      <c r="BB159" s="497" t="s">
        <v>308</v>
      </c>
      <c r="BC159" s="393">
        <v>2474.922328000001</v>
      </c>
      <c r="BD159" s="385">
        <v>2764.0452119999995</v>
      </c>
      <c r="BE159" s="385">
        <v>3249.0575249999988</v>
      </c>
      <c r="BF159" s="385">
        <v>3207.1693609999979</v>
      </c>
      <c r="BG159" s="397">
        <v>3790.6331550000018</v>
      </c>
      <c r="BH159" s="393">
        <v>750.53736000000038</v>
      </c>
      <c r="BI159" s="385">
        <v>713.16831000000025</v>
      </c>
      <c r="BJ159" s="385">
        <v>698.27034600000013</v>
      </c>
      <c r="BK159" s="385">
        <v>645.46825899999988</v>
      </c>
      <c r="BL159" s="397">
        <v>474.72705499999989</v>
      </c>
      <c r="BM159" s="393">
        <v>1927.0161949999992</v>
      </c>
      <c r="BN159" s="385">
        <v>2251.4498920000001</v>
      </c>
      <c r="BO159" s="385">
        <v>2364.862325999999</v>
      </c>
      <c r="BP159" s="385">
        <v>2686.0790260000003</v>
      </c>
      <c r="BQ159" s="397">
        <v>2974.2488119999998</v>
      </c>
      <c r="BR159" s="393">
        <v>2793.4494989999998</v>
      </c>
      <c r="BS159" s="385">
        <v>202.5075579999999</v>
      </c>
      <c r="BT159" s="385">
        <v>2766.2600960000004</v>
      </c>
      <c r="BU159" s="385">
        <v>3784.6609029999972</v>
      </c>
      <c r="BV159" s="385">
        <v>1512.8675540000002</v>
      </c>
      <c r="BW159" s="385">
        <v>864.29870100000028</v>
      </c>
      <c r="BX159" s="385">
        <v>1017.9680969999997</v>
      </c>
      <c r="BY159" s="386">
        <v>2543.8151730000004</v>
      </c>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440" customFormat="true" ht="15" customHeight="true" x14ac:dyDescent="0.2">
      <c r="A160" s="830"/>
      <c r="B160" s="350" t="s">
        <v>309</v>
      </c>
      <c r="C160" s="113">
        <v>21.006791589544509</v>
      </c>
      <c r="D160" s="112">
        <v>17.842097275644775</v>
      </c>
      <c r="E160" s="112">
        <v>18.356024464599468</v>
      </c>
      <c r="F160" s="112">
        <v>20.880345964462286</v>
      </c>
      <c r="G160" s="111">
        <v>20.258938432399137</v>
      </c>
      <c r="H160" s="110">
        <v>18.481762075559942</v>
      </c>
      <c r="I160" s="112">
        <v>18.38152858018584</v>
      </c>
      <c r="J160" s="112">
        <v>26.582325127323021</v>
      </c>
      <c r="K160" s="112">
        <v>23.829199892692994</v>
      </c>
      <c r="L160" s="109">
        <v>8.6946935237309333</v>
      </c>
      <c r="M160" s="113">
        <v>21.561811598155842</v>
      </c>
      <c r="N160" s="112">
        <v>17.903408178599186</v>
      </c>
      <c r="O160" s="112">
        <v>17.896388411920451</v>
      </c>
      <c r="P160" s="112">
        <v>18.882965699868866</v>
      </c>
      <c r="Q160" s="111">
        <v>22.61092665080157</v>
      </c>
      <c r="R160" s="110">
        <v>31.922084438314759</v>
      </c>
      <c r="S160" s="112">
        <v>12.557256770544855</v>
      </c>
      <c r="T160" s="112">
        <v>15.317645775847192</v>
      </c>
      <c r="U160" s="112">
        <v>12.175893670293766</v>
      </c>
      <c r="V160" s="112">
        <v>23.381905531232764</v>
      </c>
      <c r="W160" s="112">
        <v>21.02700083490182</v>
      </c>
      <c r="X160" s="112">
        <v>13.14725016931073</v>
      </c>
      <c r="Y160" s="109">
        <v>18.468826122012565</v>
      </c>
      <c r="Z160" s="712"/>
      <c r="AA160" s="712"/>
      <c r="AB160" s="712"/>
      <c r="AC160" s="712"/>
      <c r="AD160" s="712"/>
      <c r="AE160" s="712"/>
      <c r="AF160" s="712"/>
      <c r="AG160" s="712"/>
      <c r="AH160" s="712"/>
      <c r="AI160" s="712"/>
      <c r="AJ160" s="712"/>
      <c r="AK160" s="712"/>
      <c r="AL160" s="712"/>
      <c r="AM160" s="712"/>
      <c r="AN160" s="712"/>
      <c r="AO160" s="712"/>
      <c r="AP160" s="712"/>
      <c r="AQ160" s="712"/>
      <c r="AR160" s="712"/>
      <c r="AS160" s="712"/>
      <c r="AT160" s="712"/>
      <c r="AU160" s="712"/>
      <c r="AV160" s="712"/>
      <c r="AW160" s="712"/>
      <c r="AX160" s="712"/>
      <c r="AY160" s="712"/>
      <c r="AZ160" s="323"/>
      <c r="BA160" s="821"/>
      <c r="BB160" s="497" t="s">
        <v>309</v>
      </c>
      <c r="BC160" s="393">
        <v>4273.3460370000021</v>
      </c>
      <c r="BD160" s="385">
        <v>3628.8882409999978</v>
      </c>
      <c r="BE160" s="385">
        <v>3734.4123419999996</v>
      </c>
      <c r="BF160" s="385">
        <v>4247.6063499999955</v>
      </c>
      <c r="BG160" s="397">
        <v>4121.530252999999</v>
      </c>
      <c r="BH160" s="393">
        <v>665.20049400000028</v>
      </c>
      <c r="BI160" s="385">
        <v>662.33061100000009</v>
      </c>
      <c r="BJ160" s="385">
        <v>955.07298700000013</v>
      </c>
      <c r="BK160" s="385">
        <v>859.51844900000003</v>
      </c>
      <c r="BL160" s="397">
        <v>312.82388500000002</v>
      </c>
      <c r="BM160" s="393">
        <v>3610.5602540000014</v>
      </c>
      <c r="BN160" s="385">
        <v>2997.0271329999991</v>
      </c>
      <c r="BO160" s="385">
        <v>2994.9337029999997</v>
      </c>
      <c r="BP160" s="385">
        <v>3164.0873039999997</v>
      </c>
      <c r="BQ160" s="397">
        <v>3784.2284029999992</v>
      </c>
      <c r="BR160" s="393">
        <v>5181.6768770000017</v>
      </c>
      <c r="BS160" s="385">
        <v>433.11146100000008</v>
      </c>
      <c r="BT160" s="385">
        <v>1736.2106879999992</v>
      </c>
      <c r="BU160" s="385">
        <v>1711.3141910000011</v>
      </c>
      <c r="BV160" s="385">
        <v>3871.3338159999971</v>
      </c>
      <c r="BW160" s="385">
        <v>2906.94362</v>
      </c>
      <c r="BX160" s="385">
        <v>1691.6509859999994</v>
      </c>
      <c r="BY160" s="386">
        <v>2473.541584000001</v>
      </c>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440" customFormat="true" ht="15" customHeight="true" x14ac:dyDescent="0.2">
      <c r="A161" s="830"/>
      <c r="B161" s="350" t="s">
        <v>310</v>
      </c>
      <c r="C161" s="113">
        <v>1.8762521654688846</v>
      </c>
      <c r="D161" s="112">
        <v>1.4762865262351224</v>
      </c>
      <c r="E161" s="112">
        <v>0.48138811951541011</v>
      </c>
      <c r="F161" s="112">
        <v>1.0005278955610213</v>
      </c>
      <c r="G161" s="111">
        <v>0.51260701363439154</v>
      </c>
      <c r="H161" s="110">
        <v>1.2097700150767265</v>
      </c>
      <c r="I161" s="112">
        <v>0.30820363491779429</v>
      </c>
      <c r="J161" s="112">
        <v>0.84552587803357004</v>
      </c>
      <c r="K161" s="112">
        <v>0.24605317906752269</v>
      </c>
      <c r="L161" s="109">
        <v>0</v>
      </c>
      <c r="M161" s="113">
        <v>1.5853301393965804</v>
      </c>
      <c r="N161" s="112">
        <v>2.0332372442340136</v>
      </c>
      <c r="O161" s="112">
        <v>0.69410396903162364</v>
      </c>
      <c r="P161" s="112">
        <v>0.57536102178651694</v>
      </c>
      <c r="Q161" s="111">
        <v>1.0480090801745439</v>
      </c>
      <c r="R161" s="110">
        <v>5.9176786834564711E-2</v>
      </c>
      <c r="S161" s="112">
        <v>13.758724266851322</v>
      </c>
      <c r="T161" s="112">
        <v>0.53021209513033263</v>
      </c>
      <c r="U161" s="112">
        <v>2.0633196712759396</v>
      </c>
      <c r="V161" s="112">
        <v>8.770286324734107E-2</v>
      </c>
      <c r="W161" s="112">
        <v>0</v>
      </c>
      <c r="X161" s="112">
        <v>0.45377242171142812</v>
      </c>
      <c r="Y161" s="109">
        <v>1.3479712682174538</v>
      </c>
      <c r="Z161" s="712"/>
      <c r="AA161" s="712"/>
      <c r="AB161" s="712"/>
      <c r="AC161" s="712"/>
      <c r="AD161" s="712"/>
      <c r="AE161" s="712"/>
      <c r="AF161" s="712"/>
      <c r="AG161" s="712"/>
      <c r="AH161" s="712"/>
      <c r="AI161" s="712"/>
      <c r="AJ161" s="712"/>
      <c r="AK161" s="712"/>
      <c r="AL161" s="712"/>
      <c r="AM161" s="712"/>
      <c r="AN161" s="712"/>
      <c r="AO161" s="712"/>
      <c r="AP161" s="712"/>
      <c r="AQ161" s="712"/>
      <c r="AR161" s="712"/>
      <c r="AS161" s="712"/>
      <c r="AT161" s="712"/>
      <c r="AU161" s="712"/>
      <c r="AV161" s="712"/>
      <c r="AW161" s="712"/>
      <c r="AX161" s="712"/>
      <c r="AY161" s="712"/>
      <c r="AZ161" s="323"/>
      <c r="BA161" s="821"/>
      <c r="BB161" s="497" t="s">
        <v>310</v>
      </c>
      <c r="BC161" s="393">
        <v>381.68012099999999</v>
      </c>
      <c r="BD161" s="385">
        <v>300.26059900000013</v>
      </c>
      <c r="BE161" s="385">
        <v>97.935244000000012</v>
      </c>
      <c r="BF161" s="385">
        <v>203.53343999999998</v>
      </c>
      <c r="BG161" s="397">
        <v>104.28608199999999</v>
      </c>
      <c r="BH161" s="393">
        <v>43.542363999999999</v>
      </c>
      <c r="BI161" s="385">
        <v>11.105316999999999</v>
      </c>
      <c r="BJ161" s="385">
        <v>30.378791999999997</v>
      </c>
      <c r="BK161" s="385">
        <v>8.8751300000000004</v>
      </c>
      <c r="BL161" s="397">
        <v>0</v>
      </c>
      <c r="BM161" s="393">
        <v>265.46609799999999</v>
      </c>
      <c r="BN161" s="385">
        <v>340.36352900000014</v>
      </c>
      <c r="BO161" s="385">
        <v>116.15725600000002</v>
      </c>
      <c r="BP161" s="385">
        <v>96.409247000000008</v>
      </c>
      <c r="BQ161" s="397">
        <v>175.39775300000002</v>
      </c>
      <c r="BR161" s="393">
        <v>9.6057319999999997</v>
      </c>
      <c r="BS161" s="385">
        <v>474.55119199999996</v>
      </c>
      <c r="BT161" s="385">
        <v>60.098001999999994</v>
      </c>
      <c r="BU161" s="385">
        <v>289.99828100000002</v>
      </c>
      <c r="BV161" s="385">
        <v>14.520932</v>
      </c>
      <c r="BW161" s="385">
        <v>0</v>
      </c>
      <c r="BX161" s="385">
        <v>58.386700999999995</v>
      </c>
      <c r="BY161" s="386">
        <v>180.53464599999998</v>
      </c>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440" customFormat="true" ht="15" customHeight="true" x14ac:dyDescent="0.2">
      <c r="A162" s="830"/>
      <c r="B162" s="350" t="s">
        <v>311</v>
      </c>
      <c r="C162" s="113">
        <v>1.1928467810159891</v>
      </c>
      <c r="D162" s="112">
        <v>0.7351294365291835</v>
      </c>
      <c r="E162" s="112">
        <v>1.0540767994619842</v>
      </c>
      <c r="F162" s="112">
        <v>2.1234206982702877</v>
      </c>
      <c r="G162" s="111">
        <v>0.62589208166158894</v>
      </c>
      <c r="H162" s="110">
        <v>1.7239537310208015</v>
      </c>
      <c r="I162" s="112">
        <v>0.76692590948821038</v>
      </c>
      <c r="J162" s="112">
        <v>0.64629218723287007</v>
      </c>
      <c r="K162" s="112">
        <v>0.40483272637777967</v>
      </c>
      <c r="L162" s="109">
        <v>0.19269366177032321</v>
      </c>
      <c r="M162" s="113">
        <v>1.1865597869664914</v>
      </c>
      <c r="N162" s="112">
        <v>0.935368312007261</v>
      </c>
      <c r="O162" s="112">
        <v>0.94626016253741463</v>
      </c>
      <c r="P162" s="112">
        <v>1.6955044859223452</v>
      </c>
      <c r="Q162" s="111">
        <v>1.396616785755658</v>
      </c>
      <c r="R162" s="110">
        <v>2.6249943432796879E-2</v>
      </c>
      <c r="S162" s="112">
        <v>2.7232376948966637E-2</v>
      </c>
      <c r="T162" s="112">
        <v>0.36286024023710806</v>
      </c>
      <c r="U162" s="112">
        <v>1.3942124625750179</v>
      </c>
      <c r="V162" s="112">
        <v>5.0663253892317746E-2</v>
      </c>
      <c r="W162" s="112">
        <v>0.14396103213880124</v>
      </c>
      <c r="X162" s="112">
        <v>3.4634265936290654E-2</v>
      </c>
      <c r="Y162" s="109">
        <v>6.6517977940263737</v>
      </c>
      <c r="Z162" s="712"/>
      <c r="AA162" s="712"/>
      <c r="AB162" s="712"/>
      <c r="AC162" s="712"/>
      <c r="AD162" s="712"/>
      <c r="AE162" s="712"/>
      <c r="AF162" s="712"/>
      <c r="AG162" s="712"/>
      <c r="AH162" s="712"/>
      <c r="AI162" s="712"/>
      <c r="AJ162" s="712"/>
      <c r="AK162" s="712"/>
      <c r="AL162" s="712"/>
      <c r="AM162" s="712"/>
      <c r="AN162" s="712"/>
      <c r="AO162" s="712"/>
      <c r="AP162" s="712"/>
      <c r="AQ162" s="712"/>
      <c r="AR162" s="712"/>
      <c r="AS162" s="712"/>
      <c r="AT162" s="712"/>
      <c r="AU162" s="712"/>
      <c r="AV162" s="712"/>
      <c r="AW162" s="712"/>
      <c r="AX162" s="712"/>
      <c r="AY162" s="712"/>
      <c r="AZ162" s="323"/>
      <c r="BA162" s="821"/>
      <c r="BB162" s="497" t="s">
        <v>311</v>
      </c>
      <c r="BC162" s="393">
        <v>242.65709700000002</v>
      </c>
      <c r="BD162" s="385">
        <v>149.51732000000001</v>
      </c>
      <c r="BE162" s="385">
        <v>214.44498600000006</v>
      </c>
      <c r="BF162" s="385">
        <v>431.95908999999983</v>
      </c>
      <c r="BG162" s="397">
        <v>127.33308599999999</v>
      </c>
      <c r="BH162" s="393">
        <v>62.049000999999997</v>
      </c>
      <c r="BI162" s="385">
        <v>27.634182000000003</v>
      </c>
      <c r="BJ162" s="385">
        <v>23.220549999999999</v>
      </c>
      <c r="BK162" s="385">
        <v>14.602302999999999</v>
      </c>
      <c r="BL162" s="397">
        <v>6.9328700000000003</v>
      </c>
      <c r="BM162" s="393">
        <v>198.69135700000001</v>
      </c>
      <c r="BN162" s="385">
        <v>156.580478</v>
      </c>
      <c r="BO162" s="385">
        <v>158.35521600000001</v>
      </c>
      <c r="BP162" s="385">
        <v>284.10390099999989</v>
      </c>
      <c r="BQ162" s="397">
        <v>233.74172099999998</v>
      </c>
      <c r="BR162" s="393">
        <v>4.2609599999999999</v>
      </c>
      <c r="BS162" s="385">
        <v>0.93926999999999994</v>
      </c>
      <c r="BT162" s="385">
        <v>41.129154999999997</v>
      </c>
      <c r="BU162" s="385">
        <v>195.95568400000008</v>
      </c>
      <c r="BV162" s="385">
        <v>8.3882969999999997</v>
      </c>
      <c r="BW162" s="385">
        <v>19.902343999999999</v>
      </c>
      <c r="BX162" s="385">
        <v>4.4563759999999997</v>
      </c>
      <c r="BY162" s="386">
        <v>890.87949299999991</v>
      </c>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440" customFormat="true" ht="15" customHeight="true" x14ac:dyDescent="0.2">
      <c r="A163" s="830"/>
      <c r="B163" s="350" t="s">
        <v>312</v>
      </c>
      <c r="C163" s="113">
        <v>7.7539936947940813</v>
      </c>
      <c r="D163" s="112">
        <v>7.9681494050526656</v>
      </c>
      <c r="E163" s="112">
        <v>8.0074150984154659</v>
      </c>
      <c r="F163" s="112">
        <v>6.4057712241415707</v>
      </c>
      <c r="G163" s="111">
        <v>1.0007613756024065</v>
      </c>
      <c r="H163" s="110">
        <v>1.6572751559624324</v>
      </c>
      <c r="I163" s="112">
        <v>0.82360028967173127</v>
      </c>
      <c r="J163" s="112">
        <v>0.57953331641269867</v>
      </c>
      <c r="K163" s="112">
        <v>0.52369989982912868</v>
      </c>
      <c r="L163" s="109">
        <v>0.33751888009433484</v>
      </c>
      <c r="M163" s="113">
        <v>8.6491339488406904</v>
      </c>
      <c r="N163" s="112">
        <v>6.5795221031633861</v>
      </c>
      <c r="O163" s="112">
        <v>9.5608505507711481</v>
      </c>
      <c r="P163" s="112">
        <v>7.2701391885660982</v>
      </c>
      <c r="Q163" s="111">
        <v>4.9273551175126151</v>
      </c>
      <c r="R163" s="110">
        <v>1.9218987605753939</v>
      </c>
      <c r="S163" s="112">
        <v>2.7279006019627348</v>
      </c>
      <c r="T163" s="112">
        <v>4.3639715022179431</v>
      </c>
      <c r="U163" s="112">
        <v>0.46187310377276841</v>
      </c>
      <c r="V163" s="112">
        <v>6.1648693534053205</v>
      </c>
      <c r="W163" s="112">
        <v>10.483775198788779</v>
      </c>
      <c r="X163" s="112">
        <v>21.953327968206594</v>
      </c>
      <c r="Y163" s="109">
        <v>0.54761075221966327</v>
      </c>
      <c r="Z163" s="712"/>
      <c r="AA163" s="712"/>
      <c r="AB163" s="712"/>
      <c r="AC163" s="712"/>
      <c r="AD163" s="712"/>
      <c r="AE163" s="712"/>
      <c r="AF163" s="712"/>
      <c r="AG163" s="712"/>
      <c r="AH163" s="712"/>
      <c r="AI163" s="712"/>
      <c r="AJ163" s="712"/>
      <c r="AK163" s="712"/>
      <c r="AL163" s="712"/>
      <c r="AM163" s="712"/>
      <c r="AN163" s="712"/>
      <c r="AO163" s="712"/>
      <c r="AP163" s="712"/>
      <c r="AQ163" s="712"/>
      <c r="AR163" s="712"/>
      <c r="AS163" s="712"/>
      <c r="AT163" s="712"/>
      <c r="AU163" s="712"/>
      <c r="AV163" s="712"/>
      <c r="AW163" s="712"/>
      <c r="AX163" s="712"/>
      <c r="AY163" s="712"/>
      <c r="AZ163" s="323"/>
      <c r="BA163" s="821"/>
      <c r="BB163" s="497" t="s">
        <v>312</v>
      </c>
      <c r="BC163" s="393">
        <v>1577.3707320000012</v>
      </c>
      <c r="BD163" s="385">
        <v>1620.6347960000012</v>
      </c>
      <c r="BE163" s="385">
        <v>1629.0558899999999</v>
      </c>
      <c r="BF163" s="385">
        <v>1303.1007520000005</v>
      </c>
      <c r="BG163" s="397">
        <v>203.59745399999991</v>
      </c>
      <c r="BH163" s="393">
        <v>59.649087999999999</v>
      </c>
      <c r="BI163" s="385">
        <v>29.676296000000004</v>
      </c>
      <c r="BJ163" s="385">
        <v>20.821979000000002</v>
      </c>
      <c r="BK163" s="385">
        <v>18.889838000000001</v>
      </c>
      <c r="BL163" s="397">
        <v>12.143495000000001</v>
      </c>
      <c r="BM163" s="393">
        <v>1448.311480000001</v>
      </c>
      <c r="BN163" s="385">
        <v>1101.4107520000005</v>
      </c>
      <c r="BO163" s="385">
        <v>1599.9939700000011</v>
      </c>
      <c r="BP163" s="385">
        <v>1218.2066879999998</v>
      </c>
      <c r="BQ163" s="397">
        <v>824.65603800000019</v>
      </c>
      <c r="BR163" s="393">
        <v>311.96767199999999</v>
      </c>
      <c r="BS163" s="385">
        <v>94.087828000000002</v>
      </c>
      <c r="BT163" s="385">
        <v>494.6435029999999</v>
      </c>
      <c r="BU163" s="385">
        <v>64.915974000000006</v>
      </c>
      <c r="BV163" s="385">
        <v>1020.7152350000002</v>
      </c>
      <c r="BW163" s="385">
        <v>1449.3623540000003</v>
      </c>
      <c r="BX163" s="385">
        <v>2824.7252030000004</v>
      </c>
      <c r="BY163" s="386">
        <v>73.34185500000001</v>
      </c>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440" customFormat="true" ht="15" customHeight="true" x14ac:dyDescent="0.2">
      <c r="A164" s="830"/>
      <c r="B164" s="350" t="s">
        <v>313</v>
      </c>
      <c r="C164" s="113">
        <v>0.41718402058039505</v>
      </c>
      <c r="D164" s="112">
        <v>0.32582478880655724</v>
      </c>
      <c r="E164" s="112">
        <v>1.1313300289924191</v>
      </c>
      <c r="F164" s="112">
        <v>0.27141000072739502</v>
      </c>
      <c r="G164" s="111">
        <v>2.4226288605972321</v>
      </c>
      <c r="H164" s="110">
        <v>2.4695092376352878</v>
      </c>
      <c r="I164" s="112">
        <v>2.7543988719894674</v>
      </c>
      <c r="J164" s="112">
        <v>3.2324299618244097</v>
      </c>
      <c r="K164" s="112">
        <v>2.4747315542303183</v>
      </c>
      <c r="L164" s="109">
        <v>2.4081649730506069</v>
      </c>
      <c r="M164" s="113">
        <v>0.41596975021752897</v>
      </c>
      <c r="N164" s="112">
        <v>0.22448346823338819</v>
      </c>
      <c r="O164" s="112">
        <v>0.73092439532380227</v>
      </c>
      <c r="P164" s="112">
        <v>1.0310112532904065</v>
      </c>
      <c r="Q164" s="111">
        <v>0.28016155885945904</v>
      </c>
      <c r="R164" s="110">
        <v>2.5407994991221829</v>
      </c>
      <c r="S164" s="112">
        <v>0.1287570974014578</v>
      </c>
      <c r="T164" s="112">
        <v>4.6410010664038499E-2</v>
      </c>
      <c r="U164" s="112">
        <v>0.14641164113650471</v>
      </c>
      <c r="V164" s="112">
        <v>6.5149743785983136E-2</v>
      </c>
      <c r="W164" s="112">
        <v>1.0173149204129281</v>
      </c>
      <c r="X164" s="112">
        <v>2.41653775128241</v>
      </c>
      <c r="Y164" s="109">
        <v>0.18145720176469848</v>
      </c>
      <c r="Z164" s="712"/>
      <c r="AA164" s="712"/>
      <c r="AB164" s="712"/>
      <c r="AC164" s="712"/>
      <c r="AD164" s="712"/>
      <c r="AE164" s="712"/>
      <c r="AF164" s="712"/>
      <c r="AG164" s="712"/>
      <c r="AH164" s="712"/>
      <c r="AI164" s="712"/>
      <c r="AJ164" s="712"/>
      <c r="AK164" s="712"/>
      <c r="AL164" s="712"/>
      <c r="AM164" s="712"/>
      <c r="AN164" s="712"/>
      <c r="AO164" s="712"/>
      <c r="AP164" s="712"/>
      <c r="AQ164" s="712"/>
      <c r="AR164" s="712"/>
      <c r="AS164" s="712"/>
      <c r="AT164" s="712"/>
      <c r="AU164" s="712"/>
      <c r="AV164" s="712"/>
      <c r="AW164" s="712"/>
      <c r="AX164" s="712"/>
      <c r="AY164" s="712"/>
      <c r="AZ164" s="323"/>
      <c r="BA164" s="821"/>
      <c r="BB164" s="497" t="s">
        <v>313</v>
      </c>
      <c r="BC164" s="393">
        <v>84.866443000000004</v>
      </c>
      <c r="BD164" s="385">
        <v>66.269212999999993</v>
      </c>
      <c r="BE164" s="385">
        <v>230.16164700000002</v>
      </c>
      <c r="BF164" s="385">
        <v>55.211865000000003</v>
      </c>
      <c r="BG164" s="397">
        <v>492.86581200000012</v>
      </c>
      <c r="BH164" s="393">
        <v>88.88323299999999</v>
      </c>
      <c r="BI164" s="385">
        <v>99.247604999999993</v>
      </c>
      <c r="BJ164" s="385">
        <v>116.13756599999998</v>
      </c>
      <c r="BK164" s="385">
        <v>89.263485000000003</v>
      </c>
      <c r="BL164" s="397">
        <v>86.642676999999992</v>
      </c>
      <c r="BM164" s="393">
        <v>69.654808000000003</v>
      </c>
      <c r="BN164" s="385">
        <v>37.578490000000002</v>
      </c>
      <c r="BO164" s="385">
        <v>122.31909900000001</v>
      </c>
      <c r="BP164" s="385">
        <v>172.75938900000003</v>
      </c>
      <c r="BQ164" s="397">
        <v>46.888627999999997</v>
      </c>
      <c r="BR164" s="393">
        <v>412.42927100000009</v>
      </c>
      <c r="BS164" s="385">
        <v>4.4409519999999993</v>
      </c>
      <c r="BT164" s="385">
        <v>5.2604399999999991</v>
      </c>
      <c r="BU164" s="385">
        <v>20.578064000000001</v>
      </c>
      <c r="BV164" s="385">
        <v>10.786820000000001</v>
      </c>
      <c r="BW164" s="385">
        <v>140.64188899999999</v>
      </c>
      <c r="BX164" s="385">
        <v>310.93486600000006</v>
      </c>
      <c r="BY164" s="386">
        <v>24.302678</v>
      </c>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440" customFormat="true" ht="15" customHeight="true" x14ac:dyDescent="0.2">
      <c r="A165" s="830"/>
      <c r="B165" s="350" t="s">
        <v>314</v>
      </c>
      <c r="C165" s="113">
        <v>20.944863440703994</v>
      </c>
      <c r="D165" s="112">
        <v>20.036242588849724</v>
      </c>
      <c r="E165" s="112">
        <v>23.037569886103086</v>
      </c>
      <c r="F165" s="112">
        <v>24.701789944959842</v>
      </c>
      <c r="G165" s="111">
        <v>14.982263956769826</v>
      </c>
      <c r="H165" s="110">
        <v>20.913563573269762</v>
      </c>
      <c r="I165" s="112">
        <v>22.851118698913965</v>
      </c>
      <c r="J165" s="112">
        <v>13.375268555215051</v>
      </c>
      <c r="K165" s="112">
        <v>8.2776230889128524</v>
      </c>
      <c r="L165" s="109">
        <v>3.7770430280124208</v>
      </c>
      <c r="M165" s="113">
        <v>21.229338992423273</v>
      </c>
      <c r="N165" s="112">
        <v>20.354729534579757</v>
      </c>
      <c r="O165" s="112">
        <v>20.438125389240003</v>
      </c>
      <c r="P165" s="112">
        <v>22.873476749823435</v>
      </c>
      <c r="Q165" s="111">
        <v>26.226404413725174</v>
      </c>
      <c r="R165" s="110">
        <v>26.461072662508588</v>
      </c>
      <c r="S165" s="112">
        <v>10.732197212147454</v>
      </c>
      <c r="T165" s="112">
        <v>8.9668021249273338</v>
      </c>
      <c r="U165" s="112">
        <v>31.142489955625415</v>
      </c>
      <c r="V165" s="112">
        <v>47.017501609468873</v>
      </c>
      <c r="W165" s="112">
        <v>8.5400046822491298</v>
      </c>
      <c r="X165" s="112">
        <v>7.6797253954168418</v>
      </c>
      <c r="Y165" s="109">
        <v>8.0899396055854798</v>
      </c>
      <c r="Z165" s="712"/>
      <c r="AA165" s="712"/>
      <c r="AB165" s="712"/>
      <c r="AC165" s="712"/>
      <c r="AD165" s="712"/>
      <c r="AE165" s="712"/>
      <c r="AF165" s="712"/>
      <c r="AG165" s="712"/>
      <c r="AH165" s="712"/>
      <c r="AI165" s="712"/>
      <c r="AJ165" s="712"/>
      <c r="AK165" s="712"/>
      <c r="AL165" s="712"/>
      <c r="AM165" s="712"/>
      <c r="AN165" s="712"/>
      <c r="AO165" s="712"/>
      <c r="AP165" s="712"/>
      <c r="AQ165" s="712"/>
      <c r="AR165" s="712"/>
      <c r="AS165" s="712"/>
      <c r="AT165" s="712"/>
      <c r="AU165" s="712"/>
      <c r="AV165" s="712"/>
      <c r="AW165" s="712"/>
      <c r="AX165" s="712"/>
      <c r="AY165" s="712"/>
      <c r="AZ165" s="323"/>
      <c r="BA165" s="821"/>
      <c r="BB165" s="497" t="s">
        <v>314</v>
      </c>
      <c r="BC165" s="393">
        <v>4260.748187000002</v>
      </c>
      <c r="BD165" s="385">
        <v>4075.1534980000024</v>
      </c>
      <c r="BE165" s="385">
        <v>4686.841940000003</v>
      </c>
      <c r="BF165" s="385">
        <v>5024.9876129999975</v>
      </c>
      <c r="BG165" s="397">
        <v>3048.0301009999989</v>
      </c>
      <c r="BH165" s="393">
        <v>752.72654000000034</v>
      </c>
      <c r="BI165" s="385">
        <v>823.38067500000022</v>
      </c>
      <c r="BJ165" s="385">
        <v>480.55832700000002</v>
      </c>
      <c r="BK165" s="385">
        <v>298.57359000000008</v>
      </c>
      <c r="BL165" s="397">
        <v>135.893148</v>
      </c>
      <c r="BM165" s="393">
        <v>3554.8871780000009</v>
      </c>
      <c r="BN165" s="385">
        <v>3407.3778629999979</v>
      </c>
      <c r="BO165" s="385">
        <v>3420.2895660000017</v>
      </c>
      <c r="BP165" s="385">
        <v>3832.749502000001</v>
      </c>
      <c r="BQ165" s="397">
        <v>4389.3249500000029</v>
      </c>
      <c r="BR165" s="393">
        <v>4295.2310530000004</v>
      </c>
      <c r="BS165" s="385">
        <v>370.16346000000016</v>
      </c>
      <c r="BT165" s="385">
        <v>1016.3609939999993</v>
      </c>
      <c r="BU165" s="385">
        <v>4377.0573600000025</v>
      </c>
      <c r="BV165" s="385">
        <v>7784.6710859999994</v>
      </c>
      <c r="BW165" s="385">
        <v>1180.6397079999999</v>
      </c>
      <c r="BX165" s="385">
        <v>988.14694100000031</v>
      </c>
      <c r="BY165" s="386">
        <v>1083.4907370000003</v>
      </c>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440" customFormat="true" ht="15" customHeight="true" x14ac:dyDescent="0.2">
      <c r="A166" s="830"/>
      <c r="B166" s="350" t="s">
        <v>315</v>
      </c>
      <c r="C166" s="113">
        <v>26.695345670711152</v>
      </c>
      <c r="D166" s="112">
        <v>27.195994233506532</v>
      </c>
      <c r="E166" s="112">
        <v>17.493970531009005</v>
      </c>
      <c r="F166" s="112">
        <v>16.210698245763037</v>
      </c>
      <c r="G166" s="111">
        <v>0.70689505949575782</v>
      </c>
      <c r="H166" s="110">
        <v>2.4935274532042309</v>
      </c>
      <c r="I166" s="112">
        <v>0.5032642964760603</v>
      </c>
      <c r="J166" s="112">
        <v>0.14300871562013276</v>
      </c>
      <c r="K166" s="112">
        <v>1.3802840539348649E-2</v>
      </c>
      <c r="L166" s="109">
        <v>0</v>
      </c>
      <c r="M166" s="113">
        <v>28.172402577567539</v>
      </c>
      <c r="N166" s="112">
        <v>26.467920028075049</v>
      </c>
      <c r="O166" s="112">
        <v>21.661191963679009</v>
      </c>
      <c r="P166" s="112">
        <v>18.005151515837923</v>
      </c>
      <c r="Q166" s="111">
        <v>12.300946799216499</v>
      </c>
      <c r="R166" s="110">
        <v>0.8637505395318863</v>
      </c>
      <c r="S166" s="112">
        <v>50.178230915963937</v>
      </c>
      <c r="T166" s="112">
        <v>27.543368079658791</v>
      </c>
      <c r="U166" s="112">
        <v>15.475320599431225</v>
      </c>
      <c r="V166" s="112">
        <v>3.1134694142381165</v>
      </c>
      <c r="W166" s="112">
        <v>23.683900812607618</v>
      </c>
      <c r="X166" s="112">
        <v>22.087130190493941</v>
      </c>
      <c r="Y166" s="109">
        <v>31.082088307402973</v>
      </c>
      <c r="Z166" s="712"/>
      <c r="AA166" s="712"/>
      <c r="AB166" s="712"/>
      <c r="AC166" s="712"/>
      <c r="AD166" s="712"/>
      <c r="AE166" s="712"/>
      <c r="AF166" s="712"/>
      <c r="AG166" s="712"/>
      <c r="AH166" s="712"/>
      <c r="AI166" s="712"/>
      <c r="AJ166" s="712"/>
      <c r="AK166" s="712"/>
      <c r="AL166" s="712"/>
      <c r="AM166" s="712"/>
      <c r="AN166" s="712"/>
      <c r="AO166" s="712"/>
      <c r="AP166" s="712"/>
      <c r="AQ166" s="712"/>
      <c r="AR166" s="712"/>
      <c r="AS166" s="712"/>
      <c r="AT166" s="712"/>
      <c r="AU166" s="712"/>
      <c r="AV166" s="712"/>
      <c r="AW166" s="712"/>
      <c r="AX166" s="712"/>
      <c r="AY166" s="712"/>
      <c r="AZ166" s="323"/>
      <c r="BA166" s="821"/>
      <c r="BB166" s="497" t="s">
        <v>315</v>
      </c>
      <c r="BC166" s="393">
        <v>5430.5508359999985</v>
      </c>
      <c r="BD166" s="385">
        <v>5531.3689950000071</v>
      </c>
      <c r="BE166" s="385">
        <v>3559.0331439999977</v>
      </c>
      <c r="BF166" s="385">
        <v>3297.6783490000025</v>
      </c>
      <c r="BG166" s="397">
        <v>143.81253900000002</v>
      </c>
      <c r="BH166" s="393">
        <v>89.747703000000001</v>
      </c>
      <c r="BI166" s="385">
        <v>18.133821000000001</v>
      </c>
      <c r="BJ166" s="385">
        <v>5.1381420000000002</v>
      </c>
      <c r="BK166" s="385">
        <v>0.49786799999999998</v>
      </c>
      <c r="BL166" s="397">
        <v>0</v>
      </c>
      <c r="BM166" s="393">
        <v>4717.5144139999993</v>
      </c>
      <c r="BN166" s="385">
        <v>4430.7247920000018</v>
      </c>
      <c r="BO166" s="385">
        <v>3624.9679190000006</v>
      </c>
      <c r="BP166" s="385">
        <v>3016.998083</v>
      </c>
      <c r="BQ166" s="397">
        <v>2058.7211210000005</v>
      </c>
      <c r="BR166" s="393">
        <v>140.20626400000003</v>
      </c>
      <c r="BS166" s="385">
        <v>1730.6938370000009</v>
      </c>
      <c r="BT166" s="385">
        <v>3121.9608249999965</v>
      </c>
      <c r="BU166" s="385">
        <v>2175.0465690000024</v>
      </c>
      <c r="BV166" s="385">
        <v>515.49602800000014</v>
      </c>
      <c r="BW166" s="385">
        <v>3274.2550830000005</v>
      </c>
      <c r="BX166" s="385">
        <v>2841.9414769999989</v>
      </c>
      <c r="BY166" s="386">
        <v>4162.8437799999956</v>
      </c>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440" customFormat="true" ht="15" customHeight="true" x14ac:dyDescent="0.2">
      <c r="A167" s="830"/>
      <c r="B167" s="350" t="s">
        <v>46</v>
      </c>
      <c r="C167" s="113">
        <v>1.3917143167621013</v>
      </c>
      <c r="D167" s="112">
        <v>0.9036699076471586</v>
      </c>
      <c r="E167" s="112">
        <v>0.79207220992080751</v>
      </c>
      <c r="F167" s="112">
        <v>0.81548756480565554</v>
      </c>
      <c r="G167" s="111">
        <v>0.42401881362897442</v>
      </c>
      <c r="H167" s="110">
        <v>0.58716395039074842</v>
      </c>
      <c r="I167" s="112">
        <v>8.2402390840169482E-2</v>
      </c>
      <c r="J167" s="112">
        <v>0.26135359063514269</v>
      </c>
      <c r="K167" s="112">
        <v>0.30717364009328668</v>
      </c>
      <c r="L167" s="109">
        <v>0</v>
      </c>
      <c r="M167" s="113">
        <v>1.3780852750501451</v>
      </c>
      <c r="N167" s="112">
        <v>1.1166708053840231</v>
      </c>
      <c r="O167" s="112">
        <v>0.77696762927420149</v>
      </c>
      <c r="P167" s="112">
        <v>0.72102654391395116</v>
      </c>
      <c r="Q167" s="111">
        <v>0.99841900337791312</v>
      </c>
      <c r="R167" s="110">
        <v>8.3986062431571099E-2</v>
      </c>
      <c r="S167" s="112">
        <v>0.2860079468533353</v>
      </c>
      <c r="T167" s="112">
        <v>0.73800895571270264</v>
      </c>
      <c r="U167" s="112">
        <v>3.5839593809669954</v>
      </c>
      <c r="V167" s="112">
        <v>0.56583387957355447</v>
      </c>
      <c r="W167" s="112">
        <v>0</v>
      </c>
      <c r="X167" s="112">
        <v>0.736270994286091</v>
      </c>
      <c r="Y167" s="109">
        <v>0.60414085886981661</v>
      </c>
      <c r="Z167" s="712"/>
      <c r="AA167" s="712"/>
      <c r="AB167" s="712"/>
      <c r="AC167" s="712"/>
      <c r="AD167" s="712"/>
      <c r="AE167" s="712"/>
      <c r="AF167" s="712"/>
      <c r="AG167" s="712"/>
      <c r="AH167" s="712"/>
      <c r="AI167" s="712"/>
      <c r="AJ167" s="712"/>
      <c r="AK167" s="712"/>
      <c r="AL167" s="712"/>
      <c r="AM167" s="712"/>
      <c r="AN167" s="712"/>
      <c r="AO167" s="712"/>
      <c r="AP167" s="712"/>
      <c r="AQ167" s="712"/>
      <c r="AR167" s="712"/>
      <c r="AS167" s="712"/>
      <c r="AT167" s="712"/>
      <c r="AU167" s="712"/>
      <c r="AV167" s="712"/>
      <c r="AW167" s="712"/>
      <c r="AX167" s="712"/>
      <c r="AY167" s="712"/>
      <c r="AZ167" s="323"/>
      <c r="BA167" s="821"/>
      <c r="BB167" s="497" t="s">
        <v>46</v>
      </c>
      <c r="BC167" s="393">
        <v>283.11209899999994</v>
      </c>
      <c r="BD167" s="385">
        <v>183.79661599999994</v>
      </c>
      <c r="BE167" s="385">
        <v>161.14187699999999</v>
      </c>
      <c r="BF167" s="385">
        <v>165.89141600000005</v>
      </c>
      <c r="BG167" s="397">
        <v>86.263471999999979</v>
      </c>
      <c r="BH167" s="393">
        <v>21.133361000000001</v>
      </c>
      <c r="BI167" s="385">
        <v>2.9691559999999999</v>
      </c>
      <c r="BJ167" s="385">
        <v>9.3901399999999988</v>
      </c>
      <c r="BK167" s="385">
        <v>11.079743000000001</v>
      </c>
      <c r="BL167" s="397">
        <v>0</v>
      </c>
      <c r="BM167" s="393">
        <v>230.76261</v>
      </c>
      <c r="BN167" s="385">
        <v>186.93048099999996</v>
      </c>
      <c r="BO167" s="385">
        <v>130.02436499999999</v>
      </c>
      <c r="BP167" s="385">
        <v>120.81740600000001</v>
      </c>
      <c r="BQ167" s="397">
        <v>167.098218</v>
      </c>
      <c r="BR167" s="393">
        <v>13.632839000000001</v>
      </c>
      <c r="BS167" s="385">
        <v>9.8646799999999999</v>
      </c>
      <c r="BT167" s="385">
        <v>83.651172999999986</v>
      </c>
      <c r="BU167" s="385">
        <v>503.72323499999993</v>
      </c>
      <c r="BV167" s="385">
        <v>93.684915000000018</v>
      </c>
      <c r="BW167" s="385">
        <v>0</v>
      </c>
      <c r="BX167" s="385">
        <v>94.735669999999999</v>
      </c>
      <c r="BY167" s="386">
        <v>80.912968000000006</v>
      </c>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440" customFormat="true" ht="15" customHeight="true" x14ac:dyDescent="0.2">
      <c r="A168" s="831"/>
      <c r="B168" s="351" t="s">
        <v>192</v>
      </c>
      <c r="C168" s="113">
        <v>0</v>
      </c>
      <c r="D168" s="112">
        <v>0.26146840236950863</v>
      </c>
      <c r="E168" s="112">
        <v>0.15239077989035724</v>
      </c>
      <c r="F168" s="112">
        <v>0.11550191204863203</v>
      </c>
      <c r="G168" s="111">
        <v>7.1024962310024652E-3</v>
      </c>
      <c r="H168" s="110">
        <v>4.0146124893106774E-2</v>
      </c>
      <c r="I168" s="112">
        <v>0</v>
      </c>
      <c r="J168" s="112">
        <v>0</v>
      </c>
      <c r="K168" s="112">
        <v>0</v>
      </c>
      <c r="L168" s="109">
        <v>0</v>
      </c>
      <c r="M168" s="113">
        <v>0</v>
      </c>
      <c r="N168" s="112">
        <v>0.15093914953194346</v>
      </c>
      <c r="O168" s="112">
        <v>0.35205300343652529</v>
      </c>
      <c r="P168" s="112">
        <v>7.9470444655853525E-2</v>
      </c>
      <c r="Q168" s="111">
        <v>6.0824668935478658E-2</v>
      </c>
      <c r="R168" s="110">
        <v>0</v>
      </c>
      <c r="S168" s="112">
        <v>0.10539576715974069</v>
      </c>
      <c r="T168" s="112">
        <v>2.034610548036039E-2</v>
      </c>
      <c r="U168" s="112">
        <v>0</v>
      </c>
      <c r="V168" s="112">
        <v>0.2633816409996525</v>
      </c>
      <c r="W168" s="112">
        <v>0.21385084367182816</v>
      </c>
      <c r="X168" s="112">
        <v>6.2273777625216901E-2</v>
      </c>
      <c r="Y168" s="109">
        <v>0.16424307428412577</v>
      </c>
      <c r="Z168" s="712"/>
      <c r="AA168" s="712"/>
      <c r="AB168" s="712"/>
      <c r="AC168" s="712"/>
      <c r="AD168" s="712"/>
      <c r="AE168" s="712"/>
      <c r="AF168" s="712"/>
      <c r="AG168" s="712"/>
      <c r="AH168" s="712"/>
      <c r="AI168" s="712"/>
      <c r="AJ168" s="712"/>
      <c r="AK168" s="712"/>
      <c r="AL168" s="712"/>
      <c r="AM168" s="712"/>
      <c r="AN168" s="712"/>
      <c r="AO168" s="712"/>
      <c r="AP168" s="712"/>
      <c r="AQ168" s="712"/>
      <c r="AR168" s="712"/>
      <c r="AS168" s="712"/>
      <c r="AT168" s="712"/>
      <c r="AU168" s="712"/>
      <c r="AV168" s="712"/>
      <c r="AW168" s="712"/>
      <c r="AX168" s="712"/>
      <c r="AY168" s="712"/>
      <c r="AZ168" s="323"/>
      <c r="BA168" s="821"/>
      <c r="BB168" s="497" t="s">
        <v>192</v>
      </c>
      <c r="BC168" s="393">
        <v>0</v>
      </c>
      <c r="BD168" s="385">
        <v>53.179824999999994</v>
      </c>
      <c r="BE168" s="385">
        <v>31.002901000000001</v>
      </c>
      <c r="BF168" s="385">
        <v>23.496098</v>
      </c>
      <c r="BG168" s="397">
        <v>1.44495</v>
      </c>
      <c r="BH168" s="393">
        <v>1.44495</v>
      </c>
      <c r="BI168" s="385">
        <v>0</v>
      </c>
      <c r="BJ168" s="385">
        <v>0</v>
      </c>
      <c r="BK168" s="385">
        <v>0</v>
      </c>
      <c r="BL168" s="397">
        <v>0</v>
      </c>
      <c r="BM168" s="393">
        <v>0</v>
      </c>
      <c r="BN168" s="385">
        <v>25.267184999999998</v>
      </c>
      <c r="BO168" s="385">
        <v>58.915540999999997</v>
      </c>
      <c r="BP168" s="385">
        <v>13.31631</v>
      </c>
      <c r="BQ168" s="397">
        <v>10.179788</v>
      </c>
      <c r="BR168" s="393">
        <v>0</v>
      </c>
      <c r="BS168" s="385">
        <v>3.6351980000000004</v>
      </c>
      <c r="BT168" s="385">
        <v>2.3061720000000001</v>
      </c>
      <c r="BU168" s="385">
        <v>0</v>
      </c>
      <c r="BV168" s="385">
        <v>43.608004999999999</v>
      </c>
      <c r="BW168" s="385">
        <v>29.564480000000003</v>
      </c>
      <c r="BX168" s="385">
        <v>8.0127400000000009</v>
      </c>
      <c r="BY168" s="386">
        <v>21.997178999999999</v>
      </c>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344" customFormat="true" ht="15" customHeight="true" x14ac:dyDescent="0.2">
      <c r="A169" s="128"/>
      <c r="B169" s="60"/>
      <c r="C169" s="94"/>
      <c r="D169" s="101"/>
      <c r="E169" s="101"/>
      <c r="F169" s="101"/>
      <c r="G169" s="100"/>
      <c r="H169" s="93"/>
      <c r="I169" s="101"/>
      <c r="J169" s="101"/>
      <c r="K169" s="101"/>
      <c r="L169" s="92"/>
      <c r="M169" s="94"/>
      <c r="N169" s="101"/>
      <c r="O169" s="101"/>
      <c r="P169" s="101"/>
      <c r="Q169" s="100"/>
      <c r="R169" s="93"/>
      <c r="S169" s="101"/>
      <c r="T169" s="101"/>
      <c r="U169" s="101"/>
      <c r="V169" s="101"/>
      <c r="W169" s="101"/>
      <c r="X169" s="101"/>
      <c r="Y169" s="92"/>
      <c r="Z169" s="712"/>
      <c r="AA169" s="712"/>
      <c r="AB169" s="712"/>
      <c r="AC169" s="712"/>
      <c r="AD169" s="712"/>
      <c r="AE169" s="712"/>
      <c r="AF169" s="712"/>
      <c r="AG169" s="712"/>
      <c r="AH169" s="712"/>
      <c r="AI169" s="712"/>
      <c r="AJ169" s="712"/>
      <c r="AK169" s="712"/>
      <c r="AL169" s="712"/>
      <c r="AM169" s="712"/>
      <c r="AN169" s="712"/>
      <c r="AO169" s="712"/>
      <c r="AP169" s="712"/>
      <c r="AQ169" s="712"/>
      <c r="AR169" s="712"/>
      <c r="AS169" s="712"/>
      <c r="AT169" s="712"/>
      <c r="AU169" s="712"/>
      <c r="AV169" s="712"/>
      <c r="AW169" s="712"/>
      <c r="AX169" s="712"/>
      <c r="AY169" s="712"/>
      <c r="AZ169" s="323"/>
      <c r="BA169" s="822"/>
      <c r="BB169" s="497" t="s">
        <v>179</v>
      </c>
      <c r="BC169" s="393">
        <v>20342.687833999982</v>
      </c>
      <c r="BD169" s="385">
        <v>20338.910751000025</v>
      </c>
      <c r="BE169" s="385">
        <v>20344.341713000027</v>
      </c>
      <c r="BF169" s="385">
        <v>20342.605229000001</v>
      </c>
      <c r="BG169" s="397">
        <v>20344.255779999981</v>
      </c>
      <c r="BH169" s="393">
        <v>3599.2265849999953</v>
      </c>
      <c r="BI169" s="385">
        <v>3603.240111999999</v>
      </c>
      <c r="BJ169" s="385">
        <v>3592.8873130000006</v>
      </c>
      <c r="BK169" s="385">
        <v>3606.9966800000007</v>
      </c>
      <c r="BL169" s="397">
        <v>3597.8713239999952</v>
      </c>
      <c r="BM169" s="393">
        <v>16745.161868999952</v>
      </c>
      <c r="BN169" s="385">
        <v>16739.981030999959</v>
      </c>
      <c r="BO169" s="385">
        <v>16734.849703000018</v>
      </c>
      <c r="BP169" s="385">
        <v>16756.30488499999</v>
      </c>
      <c r="BQ169" s="397">
        <v>16736.281804999999</v>
      </c>
      <c r="BR169" s="393">
        <v>16232.263550999976</v>
      </c>
      <c r="BS169" s="385">
        <v>3449.0929739999856</v>
      </c>
      <c r="BT169" s="385">
        <v>11334.709741999975</v>
      </c>
      <c r="BU169" s="385">
        <v>14054.937053000009</v>
      </c>
      <c r="BV169" s="385">
        <v>16556.964576000017</v>
      </c>
      <c r="BW169" s="385">
        <v>13824.813356999961</v>
      </c>
      <c r="BX169" s="385">
        <v>12866.956696000007</v>
      </c>
      <c r="BY169" s="386">
        <v>13393.063358000019</v>
      </c>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344" customFormat="true" ht="15" customHeight="true" x14ac:dyDescent="0.2">
      <c r="A170" s="151"/>
      <c r="B170" s="59"/>
      <c r="C170" s="94"/>
      <c r="D170" s="101"/>
      <c r="E170" s="101"/>
      <c r="F170" s="101"/>
      <c r="G170" s="100"/>
      <c r="H170" s="93"/>
      <c r="I170" s="101"/>
      <c r="J170" s="101"/>
      <c r="K170" s="101"/>
      <c r="L170" s="92"/>
      <c r="M170" s="94"/>
      <c r="N170" s="101"/>
      <c r="O170" s="101"/>
      <c r="P170" s="101"/>
      <c r="Q170" s="100"/>
      <c r="R170" s="93"/>
      <c r="S170" s="101"/>
      <c r="T170" s="101"/>
      <c r="U170" s="101"/>
      <c r="V170" s="101"/>
      <c r="W170" s="101"/>
      <c r="X170" s="101"/>
      <c r="Y170" s="92"/>
      <c r="Z170" s="712"/>
      <c r="AA170" s="712"/>
      <c r="AB170" s="712"/>
      <c r="AC170" s="712"/>
      <c r="AD170" s="712"/>
      <c r="AE170" s="712"/>
      <c r="AF170" s="712"/>
      <c r="AG170" s="712"/>
      <c r="AH170" s="712"/>
      <c r="AI170" s="712"/>
      <c r="AJ170" s="712"/>
      <c r="AK170" s="712"/>
      <c r="AL170" s="712"/>
      <c r="AM170" s="712"/>
      <c r="AN170" s="712"/>
      <c r="AO170" s="712"/>
      <c r="AP170" s="712"/>
      <c r="AQ170" s="712"/>
      <c r="AR170" s="712"/>
      <c r="AS170" s="712"/>
      <c r="AT170" s="712"/>
      <c r="AU170" s="712"/>
      <c r="AV170" s="712"/>
      <c r="AW170" s="712"/>
      <c r="AX170" s="712"/>
      <c r="AY170" s="712"/>
      <c r="AZ170" s="323"/>
      <c r="BA170" s="504"/>
      <c r="BB170" s="497"/>
      <c r="BC170" s="393"/>
      <c r="BD170" s="385"/>
      <c r="BE170" s="385"/>
      <c r="BF170" s="385"/>
      <c r="BG170" s="397"/>
      <c r="BH170" s="393"/>
      <c r="BI170" s="385"/>
      <c r="BJ170" s="385"/>
      <c r="BK170" s="385"/>
      <c r="BL170" s="397"/>
      <c r="BM170" s="393"/>
      <c r="BN170" s="385"/>
      <c r="BO170" s="385"/>
      <c r="BP170" s="385"/>
      <c r="BQ170" s="397"/>
      <c r="BR170" s="393"/>
      <c r="BS170" s="385"/>
      <c r="BT170" s="385"/>
      <c r="BU170" s="385"/>
      <c r="BV170" s="385"/>
      <c r="BW170" s="385"/>
      <c r="BX170" s="385"/>
      <c r="BY170" s="386"/>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344" customFormat="true" ht="15" customHeight="true" x14ac:dyDescent="0.2">
      <c r="A171" s="151"/>
      <c r="B171" s="59"/>
      <c r="C171" s="94"/>
      <c r="D171" s="101"/>
      <c r="E171" s="101"/>
      <c r="F171" s="101"/>
      <c r="G171" s="100"/>
      <c r="H171" s="93"/>
      <c r="I171" s="101"/>
      <c r="J171" s="101"/>
      <c r="K171" s="101"/>
      <c r="L171" s="92"/>
      <c r="M171" s="94"/>
      <c r="N171" s="101"/>
      <c r="O171" s="101"/>
      <c r="P171" s="101"/>
      <c r="Q171" s="100"/>
      <c r="R171" s="93"/>
      <c r="S171" s="101"/>
      <c r="T171" s="101"/>
      <c r="U171" s="101"/>
      <c r="V171" s="101"/>
      <c r="W171" s="101"/>
      <c r="X171" s="101"/>
      <c r="Y171" s="92"/>
      <c r="Z171" s="712"/>
      <c r="AA171" s="712"/>
      <c r="AB171" s="712"/>
      <c r="AC171" s="712"/>
      <c r="AD171" s="712"/>
      <c r="AE171" s="712"/>
      <c r="AF171" s="712"/>
      <c r="AG171" s="712"/>
      <c r="AH171" s="712"/>
      <c r="AI171" s="712"/>
      <c r="AJ171" s="712"/>
      <c r="AK171" s="712"/>
      <c r="AL171" s="712"/>
      <c r="AM171" s="712"/>
      <c r="AN171" s="712"/>
      <c r="AO171" s="712"/>
      <c r="AP171" s="712"/>
      <c r="AQ171" s="712"/>
      <c r="AR171" s="712"/>
      <c r="AS171" s="712"/>
      <c r="AT171" s="712"/>
      <c r="AU171" s="712"/>
      <c r="AV171" s="712"/>
      <c r="AW171" s="712"/>
      <c r="AX171" s="712"/>
      <c r="AY171" s="712"/>
      <c r="AZ171" s="323"/>
      <c r="BA171" s="504"/>
      <c r="BB171" s="497"/>
      <c r="BC171" s="393"/>
      <c r="BD171" s="385"/>
      <c r="BE171" s="385"/>
      <c r="BF171" s="385"/>
      <c r="BG171" s="397"/>
      <c r="BH171" s="393"/>
      <c r="BI171" s="385"/>
      <c r="BJ171" s="385"/>
      <c r="BK171" s="385"/>
      <c r="BL171" s="397"/>
      <c r="BM171" s="393"/>
      <c r="BN171" s="385"/>
      <c r="BO171" s="385"/>
      <c r="BP171" s="385"/>
      <c r="BQ171" s="397"/>
      <c r="BR171" s="393"/>
      <c r="BS171" s="385"/>
      <c r="BT171" s="385"/>
      <c r="BU171" s="385"/>
      <c r="BV171" s="385"/>
      <c r="BW171" s="385"/>
      <c r="BX171" s="385"/>
      <c r="BY171" s="386"/>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344" customFormat="true" ht="15" customHeight="true" x14ac:dyDescent="0.2">
      <c r="A172" s="151"/>
      <c r="B172" s="59"/>
      <c r="C172" s="94"/>
      <c r="D172" s="101"/>
      <c r="E172" s="101"/>
      <c r="F172" s="101"/>
      <c r="G172" s="100"/>
      <c r="H172" s="93"/>
      <c r="I172" s="101"/>
      <c r="J172" s="101"/>
      <c r="K172" s="101"/>
      <c r="L172" s="92"/>
      <c r="M172" s="94"/>
      <c r="N172" s="101"/>
      <c r="O172" s="101"/>
      <c r="P172" s="101"/>
      <c r="Q172" s="100"/>
      <c r="R172" s="93"/>
      <c r="S172" s="101"/>
      <c r="T172" s="101"/>
      <c r="U172" s="101"/>
      <c r="V172" s="101"/>
      <c r="W172" s="101"/>
      <c r="X172" s="101"/>
      <c r="Y172" s="92"/>
      <c r="Z172" s="712"/>
      <c r="AA172" s="712"/>
      <c r="AB172" s="712"/>
      <c r="AC172" s="712"/>
      <c r="AD172" s="712"/>
      <c r="AE172" s="712"/>
      <c r="AF172" s="712"/>
      <c r="AG172" s="712"/>
      <c r="AH172" s="712"/>
      <c r="AI172" s="712"/>
      <c r="AJ172" s="712"/>
      <c r="AK172" s="712"/>
      <c r="AL172" s="712"/>
      <c r="AM172" s="712"/>
      <c r="AN172" s="712"/>
      <c r="AO172" s="712"/>
      <c r="AP172" s="712"/>
      <c r="AQ172" s="712"/>
      <c r="AR172" s="712"/>
      <c r="AS172" s="712"/>
      <c r="AT172" s="712"/>
      <c r="AU172" s="712"/>
      <c r="AV172" s="712"/>
      <c r="AW172" s="712"/>
      <c r="AX172" s="712"/>
      <c r="AY172" s="712"/>
      <c r="AZ172" s="323"/>
      <c r="BA172" s="504"/>
      <c r="BB172" s="497"/>
      <c r="BC172" s="393"/>
      <c r="BD172" s="385"/>
      <c r="BE172" s="385"/>
      <c r="BF172" s="385"/>
      <c r="BG172" s="397"/>
      <c r="BH172" s="393"/>
      <c r="BI172" s="385"/>
      <c r="BJ172" s="385"/>
      <c r="BK172" s="385"/>
      <c r="BL172" s="397"/>
      <c r="BM172" s="393"/>
      <c r="BN172" s="385"/>
      <c r="BO172" s="385"/>
      <c r="BP172" s="385"/>
      <c r="BQ172" s="397"/>
      <c r="BR172" s="393"/>
      <c r="BS172" s="385"/>
      <c r="BT172" s="385"/>
      <c r="BU172" s="385"/>
      <c r="BV172" s="385"/>
      <c r="BW172" s="385"/>
      <c r="BX172" s="385"/>
      <c r="BY172" s="386"/>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344" customFormat="true" ht="15" customHeight="true" x14ac:dyDescent="0.2">
      <c r="A173" s="151"/>
      <c r="B173" s="59"/>
      <c r="C173" s="94"/>
      <c r="D173" s="101"/>
      <c r="E173" s="101"/>
      <c r="F173" s="101"/>
      <c r="G173" s="100"/>
      <c r="H173" s="93"/>
      <c r="I173" s="101"/>
      <c r="J173" s="101"/>
      <c r="K173" s="101"/>
      <c r="L173" s="92"/>
      <c r="M173" s="94"/>
      <c r="N173" s="101"/>
      <c r="O173" s="101"/>
      <c r="P173" s="101"/>
      <c r="Q173" s="100"/>
      <c r="R173" s="93"/>
      <c r="S173" s="101"/>
      <c r="T173" s="101"/>
      <c r="U173" s="101"/>
      <c r="V173" s="101"/>
      <c r="W173" s="101"/>
      <c r="X173" s="101"/>
      <c r="Y173" s="92"/>
      <c r="Z173" s="712"/>
      <c r="AA173" s="712"/>
      <c r="AB173" s="712"/>
      <c r="AC173" s="712"/>
      <c r="AD173" s="712"/>
      <c r="AE173" s="712"/>
      <c r="AF173" s="712"/>
      <c r="AG173" s="712"/>
      <c r="AH173" s="712"/>
      <c r="AI173" s="712"/>
      <c r="AJ173" s="712"/>
      <c r="AK173" s="712"/>
      <c r="AL173" s="712"/>
      <c r="AM173" s="712"/>
      <c r="AN173" s="712"/>
      <c r="AO173" s="712"/>
      <c r="AP173" s="712"/>
      <c r="AQ173" s="712"/>
      <c r="AR173" s="712"/>
      <c r="AS173" s="712"/>
      <c r="AT173" s="712"/>
      <c r="AU173" s="712"/>
      <c r="AV173" s="712"/>
      <c r="AW173" s="712"/>
      <c r="AX173" s="712"/>
      <c r="AY173" s="712"/>
      <c r="AZ173" s="323"/>
      <c r="BA173" s="504"/>
      <c r="BB173" s="497"/>
      <c r="BC173" s="393"/>
      <c r="BD173" s="385"/>
      <c r="BE173" s="385"/>
      <c r="BF173" s="385"/>
      <c r="BG173" s="397"/>
      <c r="BH173" s="393"/>
      <c r="BI173" s="385"/>
      <c r="BJ173" s="385"/>
      <c r="BK173" s="385"/>
      <c r="BL173" s="397"/>
      <c r="BM173" s="393"/>
      <c r="BN173" s="385"/>
      <c r="BO173" s="385"/>
      <c r="BP173" s="385"/>
      <c r="BQ173" s="397"/>
      <c r="BR173" s="393"/>
      <c r="BS173" s="385"/>
      <c r="BT173" s="385"/>
      <c r="BU173" s="385"/>
      <c r="BV173" s="385"/>
      <c r="BW173" s="385"/>
      <c r="BX173" s="385"/>
      <c r="BY173" s="386"/>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344" customFormat="true" ht="15" customHeight="true" x14ac:dyDescent="0.2">
      <c r="A174" s="151"/>
      <c r="B174" s="59"/>
      <c r="C174" s="94"/>
      <c r="D174" s="101"/>
      <c r="E174" s="101"/>
      <c r="F174" s="101"/>
      <c r="G174" s="100"/>
      <c r="H174" s="93"/>
      <c r="I174" s="101"/>
      <c r="J174" s="101"/>
      <c r="K174" s="101"/>
      <c r="L174" s="92"/>
      <c r="M174" s="94"/>
      <c r="N174" s="101"/>
      <c r="O174" s="101"/>
      <c r="P174" s="101"/>
      <c r="Q174" s="100"/>
      <c r="R174" s="93"/>
      <c r="S174" s="101"/>
      <c r="T174" s="101"/>
      <c r="U174" s="101"/>
      <c r="V174" s="101"/>
      <c r="W174" s="101"/>
      <c r="X174" s="101"/>
      <c r="Y174" s="92"/>
      <c r="Z174" s="712"/>
      <c r="AA174" s="712"/>
      <c r="AB174" s="712"/>
      <c r="AC174" s="712"/>
      <c r="AD174" s="712"/>
      <c r="AE174" s="712"/>
      <c r="AF174" s="712"/>
      <c r="AG174" s="712"/>
      <c r="AH174" s="712"/>
      <c r="AI174" s="712"/>
      <c r="AJ174" s="712"/>
      <c r="AK174" s="712"/>
      <c r="AL174" s="712"/>
      <c r="AM174" s="712"/>
      <c r="AN174" s="712"/>
      <c r="AO174" s="712"/>
      <c r="AP174" s="712"/>
      <c r="AQ174" s="712"/>
      <c r="AR174" s="712"/>
      <c r="AS174" s="712"/>
      <c r="AT174" s="712"/>
      <c r="AU174" s="712"/>
      <c r="AV174" s="712"/>
      <c r="AW174" s="712"/>
      <c r="AX174" s="712"/>
      <c r="AY174" s="712"/>
      <c r="AZ174" s="323"/>
      <c r="BA174" s="504"/>
      <c r="BB174" s="497"/>
      <c r="BC174" s="393"/>
      <c r="BD174" s="385"/>
      <c r="BE174" s="385"/>
      <c r="BF174" s="385"/>
      <c r="BG174" s="397"/>
      <c r="BH174" s="393"/>
      <c r="BI174" s="385"/>
      <c r="BJ174" s="385"/>
      <c r="BK174" s="385"/>
      <c r="BL174" s="397"/>
      <c r="BM174" s="393"/>
      <c r="BN174" s="385"/>
      <c r="BO174" s="385"/>
      <c r="BP174" s="385"/>
      <c r="BQ174" s="397"/>
      <c r="BR174" s="393"/>
      <c r="BS174" s="385"/>
      <c r="BT174" s="385"/>
      <c r="BU174" s="385"/>
      <c r="BV174" s="385"/>
      <c r="BW174" s="385"/>
      <c r="BX174" s="385"/>
      <c r="BY174" s="386"/>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440" customFormat="true" ht="15" customHeight="true" x14ac:dyDescent="0.2">
      <c r="A175" s="131"/>
      <c r="B175" s="125"/>
      <c r="C175" s="74"/>
      <c r="D175" s="73"/>
      <c r="E175" s="73"/>
      <c r="F175" s="73"/>
      <c r="G175" s="72"/>
      <c r="H175" s="71"/>
      <c r="I175" s="73"/>
      <c r="J175" s="73"/>
      <c r="K175" s="73"/>
      <c r="L175" s="70"/>
      <c r="M175" s="74"/>
      <c r="N175" s="73"/>
      <c r="O175" s="73"/>
      <c r="P175" s="73"/>
      <c r="Q175" s="72"/>
      <c r="R175" s="71"/>
      <c r="S175" s="73"/>
      <c r="T175" s="73"/>
      <c r="U175" s="73"/>
      <c r="V175" s="73"/>
      <c r="W175" s="73"/>
      <c r="X175" s="73"/>
      <c r="Y175" s="70"/>
      <c r="Z175" s="712"/>
      <c r="AA175" s="712"/>
      <c r="AB175" s="712"/>
      <c r="AC175" s="712"/>
      <c r="AD175" s="712"/>
      <c r="AE175" s="712"/>
      <c r="AF175" s="712"/>
      <c r="AG175" s="712"/>
      <c r="AH175" s="712"/>
      <c r="AI175" s="712"/>
      <c r="AJ175" s="712"/>
      <c r="AK175" s="712"/>
      <c r="AL175" s="712"/>
      <c r="AM175" s="712"/>
      <c r="AN175" s="712"/>
      <c r="AO175" s="712"/>
      <c r="AP175" s="712"/>
      <c r="AQ175" s="712"/>
      <c r="AR175" s="712"/>
      <c r="AS175" s="712"/>
      <c r="AT175" s="712"/>
      <c r="AU175" s="712"/>
      <c r="AV175" s="712"/>
      <c r="AW175" s="712"/>
      <c r="AX175" s="712"/>
      <c r="AY175" s="712"/>
      <c r="AZ175" s="323"/>
      <c r="BA175" s="504"/>
      <c r="BB175" s="497"/>
      <c r="BC175" s="393"/>
      <c r="BD175" s="385"/>
      <c r="BE175" s="385"/>
      <c r="BF175" s="385"/>
      <c r="BG175" s="397"/>
      <c r="BH175" s="393"/>
      <c r="BI175" s="385"/>
      <c r="BJ175" s="385"/>
      <c r="BK175" s="385"/>
      <c r="BL175" s="397"/>
      <c r="BM175" s="393"/>
      <c r="BN175" s="385"/>
      <c r="BO175" s="385"/>
      <c r="BP175" s="385"/>
      <c r="BQ175" s="397"/>
      <c r="BR175" s="393"/>
      <c r="BS175" s="385"/>
      <c r="BT175" s="385"/>
      <c r="BU175" s="385"/>
      <c r="BV175" s="385"/>
      <c r="BW175" s="385"/>
      <c r="BX175" s="385"/>
      <c r="BY175" s="386"/>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440" customFormat="true" ht="15" customHeight="true" x14ac:dyDescent="0.2">
      <c r="A176" s="131"/>
      <c r="B176" s="125"/>
      <c r="C176" s="143"/>
      <c r="D176" s="142"/>
      <c r="E176" s="142"/>
      <c r="F176" s="142"/>
      <c r="G176" s="132"/>
      <c r="H176" s="135"/>
      <c r="I176" s="142"/>
      <c r="J176" s="142"/>
      <c r="K176" s="142"/>
      <c r="L176" s="138"/>
      <c r="M176" s="143"/>
      <c r="N176" s="142"/>
      <c r="O176" s="142"/>
      <c r="P176" s="142"/>
      <c r="Q176" s="132"/>
      <c r="R176" s="135"/>
      <c r="S176" s="142"/>
      <c r="T176" s="142"/>
      <c r="U176" s="142"/>
      <c r="V176" s="142"/>
      <c r="W176" s="142"/>
      <c r="X176" s="142"/>
      <c r="Y176" s="138"/>
      <c r="Z176" s="712"/>
      <c r="AA176" s="712"/>
      <c r="AB176" s="712"/>
      <c r="AC176" s="712"/>
      <c r="AD176" s="712"/>
      <c r="AE176" s="712"/>
      <c r="AF176" s="712"/>
      <c r="AG176" s="712"/>
      <c r="AH176" s="712"/>
      <c r="AI176" s="712"/>
      <c r="AJ176" s="712"/>
      <c r="AK176" s="712"/>
      <c r="AL176" s="712"/>
      <c r="AM176" s="712"/>
      <c r="AN176" s="712"/>
      <c r="AO176" s="712"/>
      <c r="AP176" s="712"/>
      <c r="AQ176" s="712"/>
      <c r="AR176" s="712"/>
      <c r="AS176" s="712"/>
      <c r="AT176" s="712"/>
      <c r="AU176" s="712"/>
      <c r="AV176" s="712"/>
      <c r="AW176" s="712"/>
      <c r="AX176" s="712"/>
      <c r="AY176" s="712"/>
      <c r="AZ176" s="323"/>
      <c r="BA176" s="504"/>
      <c r="BB176" s="497"/>
      <c r="BC176" s="393"/>
      <c r="BD176" s="385"/>
      <c r="BE176" s="385"/>
      <c r="BF176" s="385"/>
      <c r="BG176" s="397"/>
      <c r="BH176" s="393"/>
      <c r="BI176" s="385"/>
      <c r="BJ176" s="385"/>
      <c r="BK176" s="385"/>
      <c r="BL176" s="397"/>
      <c r="BM176" s="393"/>
      <c r="BN176" s="385"/>
      <c r="BO176" s="385"/>
      <c r="BP176" s="385"/>
      <c r="BQ176" s="397"/>
      <c r="BR176" s="393"/>
      <c r="BS176" s="385"/>
      <c r="BT176" s="385"/>
      <c r="BU176" s="385"/>
      <c r="BV176" s="385"/>
      <c r="BW176" s="385"/>
      <c r="BX176" s="385"/>
      <c r="BY176" s="386"/>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440" customFormat="true" ht="15" customHeight="true" x14ac:dyDescent="0.2">
      <c r="A177" s="131"/>
      <c r="B177" s="125"/>
      <c r="C177" s="143"/>
      <c r="D177" s="142"/>
      <c r="E177" s="142"/>
      <c r="F177" s="142"/>
      <c r="G177" s="132"/>
      <c r="H177" s="135"/>
      <c r="I177" s="142"/>
      <c r="J177" s="142"/>
      <c r="K177" s="142"/>
      <c r="L177" s="138"/>
      <c r="M177" s="143"/>
      <c r="N177" s="142"/>
      <c r="O177" s="142"/>
      <c r="P177" s="142"/>
      <c r="Q177" s="132"/>
      <c r="R177" s="135"/>
      <c r="S177" s="142"/>
      <c r="T177" s="142"/>
      <c r="U177" s="142"/>
      <c r="V177" s="142"/>
      <c r="W177" s="142"/>
      <c r="X177" s="142"/>
      <c r="Y177" s="138"/>
      <c r="Z177" s="712"/>
      <c r="AA177" s="712"/>
      <c r="AB177" s="712"/>
      <c r="AC177" s="712"/>
      <c r="AD177" s="712"/>
      <c r="AE177" s="712"/>
      <c r="AF177" s="712"/>
      <c r="AG177" s="712"/>
      <c r="AH177" s="712"/>
      <c r="AI177" s="712"/>
      <c r="AJ177" s="712"/>
      <c r="AK177" s="712"/>
      <c r="AL177" s="712"/>
      <c r="AM177" s="712"/>
      <c r="AN177" s="712"/>
      <c r="AO177" s="712"/>
      <c r="AP177" s="712"/>
      <c r="AQ177" s="712"/>
      <c r="AR177" s="712"/>
      <c r="AS177" s="712"/>
      <c r="AT177" s="712"/>
      <c r="AU177" s="712"/>
      <c r="AV177" s="712"/>
      <c r="AW177" s="712"/>
      <c r="AX177" s="712"/>
      <c r="AY177" s="712"/>
      <c r="AZ177" s="323"/>
      <c r="BA177" s="504"/>
      <c r="BB177" s="497"/>
      <c r="BC177" s="393"/>
      <c r="BD177" s="385"/>
      <c r="BE177" s="385"/>
      <c r="BF177" s="385"/>
      <c r="BG177" s="397"/>
      <c r="BH177" s="393"/>
      <c r="BI177" s="385"/>
      <c r="BJ177" s="385"/>
      <c r="BK177" s="385"/>
      <c r="BL177" s="397"/>
      <c r="BM177" s="393"/>
      <c r="BN177" s="385"/>
      <c r="BO177" s="385"/>
      <c r="BP177" s="385"/>
      <c r="BQ177" s="397"/>
      <c r="BR177" s="393"/>
      <c r="BS177" s="385"/>
      <c r="BT177" s="385"/>
      <c r="BU177" s="385"/>
      <c r="BV177" s="385"/>
      <c r="BW177" s="385"/>
      <c r="BX177" s="385"/>
      <c r="BY177" s="386"/>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440" customFormat="true" ht="15" customHeight="true" x14ac:dyDescent="0.2">
      <c r="A178" s="131"/>
      <c r="B178" s="125"/>
      <c r="C178" s="99"/>
      <c r="D178" s="98"/>
      <c r="E178" s="98"/>
      <c r="F178" s="98"/>
      <c r="G178" s="97"/>
      <c r="H178" s="96"/>
      <c r="I178" s="98"/>
      <c r="J178" s="98"/>
      <c r="K178" s="98"/>
      <c r="L178" s="95"/>
      <c r="M178" s="99"/>
      <c r="N178" s="98"/>
      <c r="O178" s="98"/>
      <c r="P178" s="98"/>
      <c r="Q178" s="97"/>
      <c r="R178" s="96"/>
      <c r="S178" s="98"/>
      <c r="T178" s="98"/>
      <c r="U178" s="98"/>
      <c r="V178" s="98"/>
      <c r="W178" s="98"/>
      <c r="X178" s="98"/>
      <c r="Y178" s="95"/>
      <c r="Z178" s="712"/>
      <c r="AA178" s="712"/>
      <c r="AB178" s="712"/>
      <c r="AC178" s="712"/>
      <c r="AD178" s="712"/>
      <c r="AE178" s="712"/>
      <c r="AF178" s="712"/>
      <c r="AG178" s="712"/>
      <c r="AH178" s="712"/>
      <c r="AI178" s="712"/>
      <c r="AJ178" s="712"/>
      <c r="AK178" s="712"/>
      <c r="AL178" s="712"/>
      <c r="AM178" s="712"/>
      <c r="AN178" s="712"/>
      <c r="AO178" s="712"/>
      <c r="AP178" s="712"/>
      <c r="AQ178" s="712"/>
      <c r="AR178" s="712"/>
      <c r="AS178" s="712"/>
      <c r="AT178" s="712"/>
      <c r="AU178" s="712"/>
      <c r="AV178" s="712"/>
      <c r="AW178" s="712"/>
      <c r="AX178" s="712"/>
      <c r="AY178" s="712"/>
      <c r="AZ178" s="323"/>
      <c r="BA178" s="504"/>
      <c r="BB178" s="497"/>
      <c r="BC178" s="393"/>
      <c r="BD178" s="385"/>
      <c r="BE178" s="385"/>
      <c r="BF178" s="385"/>
      <c r="BG178" s="397"/>
      <c r="BH178" s="393"/>
      <c r="BI178" s="385"/>
      <c r="BJ178" s="385"/>
      <c r="BK178" s="385"/>
      <c r="BL178" s="397"/>
      <c r="BM178" s="393"/>
      <c r="BN178" s="385"/>
      <c r="BO178" s="385"/>
      <c r="BP178" s="385"/>
      <c r="BQ178" s="397"/>
      <c r="BR178" s="393"/>
      <c r="BS178" s="385"/>
      <c r="BT178" s="385"/>
      <c r="BU178" s="385"/>
      <c r="BV178" s="385"/>
      <c r="BW178" s="385"/>
      <c r="BX178" s="385"/>
      <c r="BY178" s="386"/>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440" customFormat="true" ht="15" customHeight="true" x14ac:dyDescent="0.2">
      <c r="A179" s="131"/>
      <c r="B179" s="125"/>
      <c r="C179" s="99"/>
      <c r="D179" s="98"/>
      <c r="E179" s="98"/>
      <c r="F179" s="98"/>
      <c r="G179" s="97"/>
      <c r="H179" s="96"/>
      <c r="I179" s="98"/>
      <c r="J179" s="98"/>
      <c r="K179" s="98"/>
      <c r="L179" s="95"/>
      <c r="M179" s="99"/>
      <c r="N179" s="98"/>
      <c r="O179" s="98"/>
      <c r="P179" s="98"/>
      <c r="Q179" s="97"/>
      <c r="R179" s="96"/>
      <c r="S179" s="98"/>
      <c r="T179" s="98"/>
      <c r="U179" s="98"/>
      <c r="V179" s="98"/>
      <c r="W179" s="98"/>
      <c r="X179" s="98"/>
      <c r="Y179" s="95"/>
      <c r="Z179" s="712"/>
      <c r="AA179" s="712"/>
      <c r="AB179" s="712"/>
      <c r="AC179" s="712"/>
      <c r="AD179" s="712"/>
      <c r="AE179" s="712"/>
      <c r="AF179" s="712"/>
      <c r="AG179" s="712"/>
      <c r="AH179" s="712"/>
      <c r="AI179" s="712"/>
      <c r="AJ179" s="712"/>
      <c r="AK179" s="712"/>
      <c r="AL179" s="712"/>
      <c r="AM179" s="712"/>
      <c r="AN179" s="712"/>
      <c r="AO179" s="712"/>
      <c r="AP179" s="712"/>
      <c r="AQ179" s="712"/>
      <c r="AR179" s="712"/>
      <c r="AS179" s="712"/>
      <c r="AT179" s="712"/>
      <c r="AU179" s="712"/>
      <c r="AV179" s="712"/>
      <c r="AW179" s="712"/>
      <c r="AX179" s="712"/>
      <c r="AY179" s="712"/>
      <c r="AZ179" s="323"/>
      <c r="BA179" s="504"/>
      <c r="BB179" s="497"/>
      <c r="BC179" s="393"/>
      <c r="BD179" s="385"/>
      <c r="BE179" s="385"/>
      <c r="BF179" s="385"/>
      <c r="BG179" s="397"/>
      <c r="BH179" s="393"/>
      <c r="BI179" s="385"/>
      <c r="BJ179" s="385"/>
      <c r="BK179" s="385"/>
      <c r="BL179" s="397"/>
      <c r="BM179" s="393"/>
      <c r="BN179" s="385"/>
      <c r="BO179" s="385"/>
      <c r="BP179" s="385"/>
      <c r="BQ179" s="397"/>
      <c r="BR179" s="393"/>
      <c r="BS179" s="385"/>
      <c r="BT179" s="385"/>
      <c r="BU179" s="385"/>
      <c r="BV179" s="385"/>
      <c r="BW179" s="385"/>
      <c r="BX179" s="385"/>
      <c r="BY179" s="386"/>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440" customFormat="true" ht="15" customHeight="true" x14ac:dyDescent="0.2">
      <c r="A180" s="131"/>
      <c r="B180" s="125"/>
      <c r="C180" s="99"/>
      <c r="D180" s="98"/>
      <c r="E180" s="98"/>
      <c r="F180" s="98"/>
      <c r="G180" s="97"/>
      <c r="H180" s="96"/>
      <c r="I180" s="98"/>
      <c r="J180" s="98"/>
      <c r="K180" s="98"/>
      <c r="L180" s="95"/>
      <c r="M180" s="99"/>
      <c r="N180" s="98"/>
      <c r="O180" s="98"/>
      <c r="P180" s="98"/>
      <c r="Q180" s="97"/>
      <c r="R180" s="96"/>
      <c r="S180" s="98"/>
      <c r="T180" s="98"/>
      <c r="U180" s="98"/>
      <c r="V180" s="98"/>
      <c r="W180" s="98"/>
      <c r="X180" s="98"/>
      <c r="Y180" s="95"/>
      <c r="Z180" s="712"/>
      <c r="AA180" s="712"/>
      <c r="AB180" s="712"/>
      <c r="AC180" s="712"/>
      <c r="AD180" s="712"/>
      <c r="AE180" s="712"/>
      <c r="AF180" s="712"/>
      <c r="AG180" s="712"/>
      <c r="AH180" s="712"/>
      <c r="AI180" s="712"/>
      <c r="AJ180" s="712"/>
      <c r="AK180" s="712"/>
      <c r="AL180" s="712"/>
      <c r="AM180" s="712"/>
      <c r="AN180" s="712"/>
      <c r="AO180" s="712"/>
      <c r="AP180" s="712"/>
      <c r="AQ180" s="712"/>
      <c r="AR180" s="712"/>
      <c r="AS180" s="712"/>
      <c r="AT180" s="712"/>
      <c r="AU180" s="712"/>
      <c r="AV180" s="712"/>
      <c r="AW180" s="712"/>
      <c r="AX180" s="712"/>
      <c r="AY180" s="712"/>
      <c r="AZ180" s="323"/>
      <c r="BA180" s="504"/>
      <c r="BB180" s="497"/>
      <c r="BC180" s="393"/>
      <c r="BD180" s="385"/>
      <c r="BE180" s="385"/>
      <c r="BF180" s="385"/>
      <c r="BG180" s="397"/>
      <c r="BH180" s="393"/>
      <c r="BI180" s="385"/>
      <c r="BJ180" s="385"/>
      <c r="BK180" s="385"/>
      <c r="BL180" s="397"/>
      <c r="BM180" s="393"/>
      <c r="BN180" s="385"/>
      <c r="BO180" s="385"/>
      <c r="BP180" s="385"/>
      <c r="BQ180" s="397"/>
      <c r="BR180" s="393"/>
      <c r="BS180" s="385"/>
      <c r="BT180" s="385"/>
      <c r="BU180" s="385"/>
      <c r="BV180" s="385"/>
      <c r="BW180" s="385"/>
      <c r="BX180" s="385"/>
      <c r="BY180" s="386"/>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440" customFormat="true" ht="15" customHeight="true" x14ac:dyDescent="0.2">
      <c r="A181" s="131"/>
      <c r="B181" s="125"/>
      <c r="C181" s="99"/>
      <c r="D181" s="98"/>
      <c r="E181" s="98"/>
      <c r="F181" s="98"/>
      <c r="G181" s="97"/>
      <c r="H181" s="96"/>
      <c r="I181" s="98"/>
      <c r="J181" s="98"/>
      <c r="K181" s="98"/>
      <c r="L181" s="95"/>
      <c r="M181" s="99"/>
      <c r="N181" s="98"/>
      <c r="O181" s="98"/>
      <c r="P181" s="98"/>
      <c r="Q181" s="97"/>
      <c r="R181" s="96"/>
      <c r="S181" s="98"/>
      <c r="T181" s="98"/>
      <c r="U181" s="98"/>
      <c r="V181" s="98"/>
      <c r="W181" s="98"/>
      <c r="X181" s="98"/>
      <c r="Y181" s="95"/>
      <c r="Z181" s="712"/>
      <c r="AA181" s="712"/>
      <c r="AB181" s="712"/>
      <c r="AC181" s="712"/>
      <c r="AD181" s="712"/>
      <c r="AE181" s="712"/>
      <c r="AF181" s="712"/>
      <c r="AG181" s="712"/>
      <c r="AH181" s="712"/>
      <c r="AI181" s="712"/>
      <c r="AJ181" s="712"/>
      <c r="AK181" s="712"/>
      <c r="AL181" s="712"/>
      <c r="AM181" s="712"/>
      <c r="AN181" s="712"/>
      <c r="AO181" s="712"/>
      <c r="AP181" s="712"/>
      <c r="AQ181" s="712"/>
      <c r="AR181" s="712"/>
      <c r="AS181" s="712"/>
      <c r="AT181" s="712"/>
      <c r="AU181" s="712"/>
      <c r="AV181" s="712"/>
      <c r="AW181" s="712"/>
      <c r="AX181" s="712"/>
      <c r="AY181" s="712"/>
      <c r="AZ181" s="323"/>
      <c r="BA181" s="504"/>
      <c r="BB181" s="497"/>
      <c r="BC181" s="393"/>
      <c r="BD181" s="385"/>
      <c r="BE181" s="385"/>
      <c r="BF181" s="385"/>
      <c r="BG181" s="397"/>
      <c r="BH181" s="393"/>
      <c r="BI181" s="385"/>
      <c r="BJ181" s="385"/>
      <c r="BK181" s="385"/>
      <c r="BL181" s="397"/>
      <c r="BM181" s="393"/>
      <c r="BN181" s="385"/>
      <c r="BO181" s="385"/>
      <c r="BP181" s="385"/>
      <c r="BQ181" s="397"/>
      <c r="BR181" s="393"/>
      <c r="BS181" s="385"/>
      <c r="BT181" s="385"/>
      <c r="BU181" s="385"/>
      <c r="BV181" s="385"/>
      <c r="BW181" s="385"/>
      <c r="BX181" s="385"/>
      <c r="BY181" s="386"/>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440" customFormat="true" ht="15" customHeight="true" x14ac:dyDescent="0.2">
      <c r="A182" s="131"/>
      <c r="B182" s="125"/>
      <c r="C182" s="99"/>
      <c r="D182" s="98"/>
      <c r="E182" s="98"/>
      <c r="F182" s="98"/>
      <c r="G182" s="97"/>
      <c r="H182" s="96"/>
      <c r="I182" s="98"/>
      <c r="J182" s="98"/>
      <c r="K182" s="98"/>
      <c r="L182" s="95"/>
      <c r="M182" s="99"/>
      <c r="N182" s="98"/>
      <c r="O182" s="98"/>
      <c r="P182" s="98"/>
      <c r="Q182" s="97"/>
      <c r="R182" s="96"/>
      <c r="S182" s="98"/>
      <c r="T182" s="98"/>
      <c r="U182" s="98"/>
      <c r="V182" s="98"/>
      <c r="W182" s="98"/>
      <c r="X182" s="98"/>
      <c r="Y182" s="95"/>
      <c r="Z182" s="712"/>
      <c r="AA182" s="712"/>
      <c r="AB182" s="712"/>
      <c r="AC182" s="712"/>
      <c r="AD182" s="712"/>
      <c r="AE182" s="712"/>
      <c r="AF182" s="712"/>
      <c r="AG182" s="712"/>
      <c r="AH182" s="712"/>
      <c r="AI182" s="712"/>
      <c r="AJ182" s="712"/>
      <c r="AK182" s="712"/>
      <c r="AL182" s="712"/>
      <c r="AM182" s="712"/>
      <c r="AN182" s="712"/>
      <c r="AO182" s="712"/>
      <c r="AP182" s="712"/>
      <c r="AQ182" s="712"/>
      <c r="AR182" s="712"/>
      <c r="AS182" s="712"/>
      <c r="AT182" s="712"/>
      <c r="AU182" s="712"/>
      <c r="AV182" s="712"/>
      <c r="AW182" s="712"/>
      <c r="AX182" s="712"/>
      <c r="AY182" s="712"/>
      <c r="AZ182" s="323"/>
      <c r="BA182" s="504"/>
      <c r="BB182" s="497"/>
      <c r="BC182" s="393"/>
      <c r="BD182" s="385"/>
      <c r="BE182" s="385"/>
      <c r="BF182" s="385"/>
      <c r="BG182" s="397"/>
      <c r="BH182" s="393"/>
      <c r="BI182" s="385"/>
      <c r="BJ182" s="385"/>
      <c r="BK182" s="385"/>
      <c r="BL182" s="397"/>
      <c r="BM182" s="393"/>
      <c r="BN182" s="385"/>
      <c r="BO182" s="385"/>
      <c r="BP182" s="385"/>
      <c r="BQ182" s="397"/>
      <c r="BR182" s="393"/>
      <c r="BS182" s="385"/>
      <c r="BT182" s="385"/>
      <c r="BU182" s="385"/>
      <c r="BV182" s="385"/>
      <c r="BW182" s="385"/>
      <c r="BX182" s="385"/>
      <c r="BY182" s="386"/>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440" customFormat="true" ht="15" customHeight="true" x14ac:dyDescent="0.2">
      <c r="A183" s="131"/>
      <c r="B183" s="125"/>
      <c r="C183" s="99"/>
      <c r="D183" s="98"/>
      <c r="E183" s="98"/>
      <c r="F183" s="98"/>
      <c r="G183" s="97"/>
      <c r="H183" s="96"/>
      <c r="I183" s="98"/>
      <c r="J183" s="98"/>
      <c r="K183" s="98"/>
      <c r="L183" s="95"/>
      <c r="M183" s="99"/>
      <c r="N183" s="98"/>
      <c r="O183" s="98"/>
      <c r="P183" s="98"/>
      <c r="Q183" s="97"/>
      <c r="R183" s="96"/>
      <c r="S183" s="98"/>
      <c r="T183" s="98"/>
      <c r="U183" s="98"/>
      <c r="V183" s="98"/>
      <c r="W183" s="98"/>
      <c r="X183" s="98"/>
      <c r="Y183" s="95"/>
      <c r="Z183" s="712"/>
      <c r="AA183" s="712"/>
      <c r="AB183" s="712"/>
      <c r="AC183" s="712"/>
      <c r="AD183" s="712"/>
      <c r="AE183" s="712"/>
      <c r="AF183" s="712"/>
      <c r="AG183" s="712"/>
      <c r="AH183" s="712"/>
      <c r="AI183" s="712"/>
      <c r="AJ183" s="712"/>
      <c r="AK183" s="712"/>
      <c r="AL183" s="712"/>
      <c r="AM183" s="712"/>
      <c r="AN183" s="712"/>
      <c r="AO183" s="712"/>
      <c r="AP183" s="712"/>
      <c r="AQ183" s="712"/>
      <c r="AR183" s="712"/>
      <c r="AS183" s="712"/>
      <c r="AT183" s="712"/>
      <c r="AU183" s="712"/>
      <c r="AV183" s="712"/>
      <c r="AW183" s="712"/>
      <c r="AX183" s="712"/>
      <c r="AY183" s="712"/>
      <c r="AZ183" s="323"/>
      <c r="BA183" s="504"/>
      <c r="BB183" s="497"/>
      <c r="BC183" s="393"/>
      <c r="BD183" s="385"/>
      <c r="BE183" s="385"/>
      <c r="BF183" s="385"/>
      <c r="BG183" s="397"/>
      <c r="BH183" s="393"/>
      <c r="BI183" s="385"/>
      <c r="BJ183" s="385"/>
      <c r="BK183" s="385"/>
      <c r="BL183" s="397"/>
      <c r="BM183" s="393"/>
      <c r="BN183" s="385"/>
      <c r="BO183" s="385"/>
      <c r="BP183" s="385"/>
      <c r="BQ183" s="397"/>
      <c r="BR183" s="393"/>
      <c r="BS183" s="385"/>
      <c r="BT183" s="385"/>
      <c r="BU183" s="385"/>
      <c r="BV183" s="385"/>
      <c r="BW183" s="385"/>
      <c r="BX183" s="385"/>
      <c r="BY183" s="386"/>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440" customFormat="true" ht="15" customHeight="true" x14ac:dyDescent="0.2">
      <c r="A184" s="131"/>
      <c r="B184" s="125"/>
      <c r="C184" s="99"/>
      <c r="D184" s="98"/>
      <c r="E184" s="98"/>
      <c r="F184" s="98"/>
      <c r="G184" s="97"/>
      <c r="H184" s="96"/>
      <c r="I184" s="98"/>
      <c r="J184" s="98"/>
      <c r="K184" s="98"/>
      <c r="L184" s="95"/>
      <c r="M184" s="99"/>
      <c r="N184" s="98"/>
      <c r="O184" s="98"/>
      <c r="P184" s="98"/>
      <c r="Q184" s="97"/>
      <c r="R184" s="96"/>
      <c r="S184" s="98"/>
      <c r="T184" s="98"/>
      <c r="U184" s="98"/>
      <c r="V184" s="98"/>
      <c r="W184" s="98"/>
      <c r="X184" s="98"/>
      <c r="Y184" s="95"/>
      <c r="Z184" s="712"/>
      <c r="AA184" s="712"/>
      <c r="AB184" s="712"/>
      <c r="AC184" s="712"/>
      <c r="AD184" s="712"/>
      <c r="AE184" s="712"/>
      <c r="AF184" s="712"/>
      <c r="AG184" s="712"/>
      <c r="AH184" s="712"/>
      <c r="AI184" s="712"/>
      <c r="AJ184" s="712"/>
      <c r="AK184" s="712"/>
      <c r="AL184" s="712"/>
      <c r="AM184" s="712"/>
      <c r="AN184" s="712"/>
      <c r="AO184" s="712"/>
      <c r="AP184" s="712"/>
      <c r="AQ184" s="712"/>
      <c r="AR184" s="712"/>
      <c r="AS184" s="712"/>
      <c r="AT184" s="712"/>
      <c r="AU184" s="712"/>
      <c r="AV184" s="712"/>
      <c r="AW184" s="712"/>
      <c r="AX184" s="712"/>
      <c r="AY184" s="712"/>
      <c r="AZ184" s="323"/>
      <c r="BA184" s="504"/>
      <c r="BB184" s="497"/>
      <c r="BC184" s="393"/>
      <c r="BD184" s="385"/>
      <c r="BE184" s="385"/>
      <c r="BF184" s="385"/>
      <c r="BG184" s="397"/>
      <c r="BH184" s="393"/>
      <c r="BI184" s="385"/>
      <c r="BJ184" s="385"/>
      <c r="BK184" s="385"/>
      <c r="BL184" s="397"/>
      <c r="BM184" s="393"/>
      <c r="BN184" s="385"/>
      <c r="BO184" s="385"/>
      <c r="BP184" s="385"/>
      <c r="BQ184" s="397"/>
      <c r="BR184" s="393"/>
      <c r="BS184" s="385"/>
      <c r="BT184" s="385"/>
      <c r="BU184" s="385"/>
      <c r="BV184" s="385"/>
      <c r="BW184" s="385"/>
      <c r="BX184" s="385"/>
      <c r="BY184" s="386"/>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440" customFormat="true" ht="15" customHeight="true" x14ac:dyDescent="0.2">
      <c r="A185" s="131"/>
      <c r="B185" s="125"/>
      <c r="C185" s="99"/>
      <c r="D185" s="98"/>
      <c r="E185" s="98"/>
      <c r="F185" s="98"/>
      <c r="G185" s="97"/>
      <c r="H185" s="96"/>
      <c r="I185" s="98"/>
      <c r="J185" s="98"/>
      <c r="K185" s="98"/>
      <c r="L185" s="95"/>
      <c r="M185" s="99"/>
      <c r="N185" s="98"/>
      <c r="O185" s="98"/>
      <c r="P185" s="98"/>
      <c r="Q185" s="97"/>
      <c r="R185" s="96"/>
      <c r="S185" s="98"/>
      <c r="T185" s="98"/>
      <c r="U185" s="98"/>
      <c r="V185" s="98"/>
      <c r="W185" s="98"/>
      <c r="X185" s="98"/>
      <c r="Y185" s="95"/>
      <c r="Z185" s="712"/>
      <c r="AA185" s="712"/>
      <c r="AB185" s="712"/>
      <c r="AC185" s="712"/>
      <c r="AD185" s="712"/>
      <c r="AE185" s="712"/>
      <c r="AF185" s="712"/>
      <c r="AG185" s="712"/>
      <c r="AH185" s="712"/>
      <c r="AI185" s="712"/>
      <c r="AJ185" s="712"/>
      <c r="AK185" s="712"/>
      <c r="AL185" s="712"/>
      <c r="AM185" s="712"/>
      <c r="AN185" s="712"/>
      <c r="AO185" s="712"/>
      <c r="AP185" s="712"/>
      <c r="AQ185" s="712"/>
      <c r="AR185" s="712"/>
      <c r="AS185" s="712"/>
      <c r="AT185" s="712"/>
      <c r="AU185" s="712"/>
      <c r="AV185" s="712"/>
      <c r="AW185" s="712"/>
      <c r="AX185" s="712"/>
      <c r="AY185" s="712"/>
      <c r="AZ185" s="323"/>
      <c r="BA185" s="504"/>
      <c r="BB185" s="497"/>
      <c r="BC185" s="393"/>
      <c r="BD185" s="385"/>
      <c r="BE185" s="385"/>
      <c r="BF185" s="385"/>
      <c r="BG185" s="397"/>
      <c r="BH185" s="393"/>
      <c r="BI185" s="385"/>
      <c r="BJ185" s="385"/>
      <c r="BK185" s="385"/>
      <c r="BL185" s="397"/>
      <c r="BM185" s="393"/>
      <c r="BN185" s="385"/>
      <c r="BO185" s="385"/>
      <c r="BP185" s="385"/>
      <c r="BQ185" s="397"/>
      <c r="BR185" s="393"/>
      <c r="BS185" s="385"/>
      <c r="BT185" s="385"/>
      <c r="BU185" s="385"/>
      <c r="BV185" s="385"/>
      <c r="BW185" s="385"/>
      <c r="BX185" s="385"/>
      <c r="BY185" s="386"/>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440" customFormat="true" ht="15" customHeight="true" x14ac:dyDescent="0.2">
      <c r="A186" s="131"/>
      <c r="B186" s="125"/>
      <c r="C186" s="99"/>
      <c r="D186" s="98"/>
      <c r="E186" s="98"/>
      <c r="F186" s="98"/>
      <c r="G186" s="97"/>
      <c r="H186" s="96"/>
      <c r="I186" s="98"/>
      <c r="J186" s="98"/>
      <c r="K186" s="98"/>
      <c r="L186" s="95"/>
      <c r="M186" s="99"/>
      <c r="N186" s="98"/>
      <c r="O186" s="98"/>
      <c r="P186" s="98"/>
      <c r="Q186" s="97"/>
      <c r="R186" s="96"/>
      <c r="S186" s="98"/>
      <c r="T186" s="98"/>
      <c r="U186" s="98"/>
      <c r="V186" s="98"/>
      <c r="W186" s="98"/>
      <c r="X186" s="98"/>
      <c r="Y186" s="95"/>
      <c r="Z186" s="712"/>
      <c r="AA186" s="712"/>
      <c r="AB186" s="712"/>
      <c r="AC186" s="712"/>
      <c r="AD186" s="712"/>
      <c r="AE186" s="712"/>
      <c r="AF186" s="712"/>
      <c r="AG186" s="712"/>
      <c r="AH186" s="712"/>
      <c r="AI186" s="712"/>
      <c r="AJ186" s="712"/>
      <c r="AK186" s="712"/>
      <c r="AL186" s="712"/>
      <c r="AM186" s="712"/>
      <c r="AN186" s="712"/>
      <c r="AO186" s="712"/>
      <c r="AP186" s="712"/>
      <c r="AQ186" s="712"/>
      <c r="AR186" s="712"/>
      <c r="AS186" s="712"/>
      <c r="AT186" s="712"/>
      <c r="AU186" s="712"/>
      <c r="AV186" s="712"/>
      <c r="AW186" s="712"/>
      <c r="AX186" s="712"/>
      <c r="AY186" s="712"/>
      <c r="AZ186" s="323"/>
      <c r="BA186" s="504"/>
      <c r="BB186" s="497"/>
      <c r="BC186" s="393"/>
      <c r="BD186" s="385"/>
      <c r="BE186" s="385"/>
      <c r="BF186" s="385"/>
      <c r="BG186" s="397"/>
      <c r="BH186" s="393"/>
      <c r="BI186" s="385"/>
      <c r="BJ186" s="385"/>
      <c r="BK186" s="385"/>
      <c r="BL186" s="397"/>
      <c r="BM186" s="393"/>
      <c r="BN186" s="385"/>
      <c r="BO186" s="385"/>
      <c r="BP186" s="385"/>
      <c r="BQ186" s="397"/>
      <c r="BR186" s="393"/>
      <c r="BS186" s="385"/>
      <c r="BT186" s="385"/>
      <c r="BU186" s="385"/>
      <c r="BV186" s="385"/>
      <c r="BW186" s="385"/>
      <c r="BX186" s="385"/>
      <c r="BY186" s="386"/>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440" customFormat="true" ht="15" customHeight="true" x14ac:dyDescent="0.2">
      <c r="A187" s="131"/>
      <c r="B187" s="125"/>
      <c r="C187" s="99"/>
      <c r="D187" s="98"/>
      <c r="E187" s="98"/>
      <c r="F187" s="98"/>
      <c r="G187" s="97"/>
      <c r="H187" s="96"/>
      <c r="I187" s="98"/>
      <c r="J187" s="98"/>
      <c r="K187" s="98"/>
      <c r="L187" s="95"/>
      <c r="M187" s="99"/>
      <c r="N187" s="98"/>
      <c r="O187" s="98"/>
      <c r="P187" s="98"/>
      <c r="Q187" s="97"/>
      <c r="R187" s="96"/>
      <c r="S187" s="98"/>
      <c r="T187" s="98"/>
      <c r="U187" s="98"/>
      <c r="V187" s="98"/>
      <c r="W187" s="98"/>
      <c r="X187" s="98"/>
      <c r="Y187" s="95"/>
      <c r="Z187" s="712"/>
      <c r="AA187" s="712"/>
      <c r="AB187" s="712"/>
      <c r="AC187" s="712"/>
      <c r="AD187" s="712"/>
      <c r="AE187" s="712"/>
      <c r="AF187" s="712"/>
      <c r="AG187" s="712"/>
      <c r="AH187" s="712"/>
      <c r="AI187" s="712"/>
      <c r="AJ187" s="712"/>
      <c r="AK187" s="712"/>
      <c r="AL187" s="712"/>
      <c r="AM187" s="712"/>
      <c r="AN187" s="712"/>
      <c r="AO187" s="712"/>
      <c r="AP187" s="712"/>
      <c r="AQ187" s="712"/>
      <c r="AR187" s="712"/>
      <c r="AS187" s="712"/>
      <c r="AT187" s="712"/>
      <c r="AU187" s="712"/>
      <c r="AV187" s="712"/>
      <c r="AW187" s="712"/>
      <c r="AX187" s="712"/>
      <c r="AY187" s="712"/>
      <c r="AZ187" s="323"/>
      <c r="BA187" s="504"/>
      <c r="BB187" s="497"/>
      <c r="BC187" s="393"/>
      <c r="BD187" s="385"/>
      <c r="BE187" s="385"/>
      <c r="BF187" s="385"/>
      <c r="BG187" s="397"/>
      <c r="BH187" s="393"/>
      <c r="BI187" s="385"/>
      <c r="BJ187" s="385"/>
      <c r="BK187" s="385"/>
      <c r="BL187" s="397"/>
      <c r="BM187" s="393"/>
      <c r="BN187" s="385"/>
      <c r="BO187" s="385"/>
      <c r="BP187" s="385"/>
      <c r="BQ187" s="397"/>
      <c r="BR187" s="393"/>
      <c r="BS187" s="385"/>
      <c r="BT187" s="385"/>
      <c r="BU187" s="385"/>
      <c r="BV187" s="385"/>
      <c r="BW187" s="385"/>
      <c r="BX187" s="385"/>
      <c r="BY187" s="386"/>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440" customFormat="true" ht="15" customHeight="true" x14ac:dyDescent="0.2">
      <c r="A188" s="131"/>
      <c r="B188" s="125"/>
      <c r="C188" s="99"/>
      <c r="D188" s="98"/>
      <c r="E188" s="98"/>
      <c r="F188" s="98"/>
      <c r="G188" s="97"/>
      <c r="H188" s="96"/>
      <c r="I188" s="98"/>
      <c r="J188" s="98"/>
      <c r="K188" s="98"/>
      <c r="L188" s="95"/>
      <c r="M188" s="99"/>
      <c r="N188" s="98"/>
      <c r="O188" s="98"/>
      <c r="P188" s="98"/>
      <c r="Q188" s="97"/>
      <c r="R188" s="96"/>
      <c r="S188" s="98"/>
      <c r="T188" s="98"/>
      <c r="U188" s="98"/>
      <c r="V188" s="98"/>
      <c r="W188" s="98"/>
      <c r="X188" s="98"/>
      <c r="Y188" s="95"/>
      <c r="Z188" s="712"/>
      <c r="AA188" s="712"/>
      <c r="AB188" s="712"/>
      <c r="AC188" s="712"/>
      <c r="AD188" s="712"/>
      <c r="AE188" s="712"/>
      <c r="AF188" s="712"/>
      <c r="AG188" s="712"/>
      <c r="AH188" s="712"/>
      <c r="AI188" s="712"/>
      <c r="AJ188" s="712"/>
      <c r="AK188" s="712"/>
      <c r="AL188" s="712"/>
      <c r="AM188" s="712"/>
      <c r="AN188" s="712"/>
      <c r="AO188" s="712"/>
      <c r="AP188" s="712"/>
      <c r="AQ188" s="712"/>
      <c r="AR188" s="712"/>
      <c r="AS188" s="712"/>
      <c r="AT188" s="712"/>
      <c r="AU188" s="712"/>
      <c r="AV188" s="712"/>
      <c r="AW188" s="712"/>
      <c r="AX188" s="712"/>
      <c r="AY188" s="712"/>
      <c r="AZ188" s="323"/>
      <c r="BA188" s="504"/>
      <c r="BB188" s="497"/>
      <c r="BC188" s="393"/>
      <c r="BD188" s="385"/>
      <c r="BE188" s="385"/>
      <c r="BF188" s="385"/>
      <c r="BG188" s="397"/>
      <c r="BH188" s="393"/>
      <c r="BI188" s="385"/>
      <c r="BJ188" s="385"/>
      <c r="BK188" s="385"/>
      <c r="BL188" s="397"/>
      <c r="BM188" s="393"/>
      <c r="BN188" s="385"/>
      <c r="BO188" s="385"/>
      <c r="BP188" s="385"/>
      <c r="BQ188" s="397"/>
      <c r="BR188" s="393"/>
      <c r="BS188" s="385"/>
      <c r="BT188" s="385"/>
      <c r="BU188" s="385"/>
      <c r="BV188" s="385"/>
      <c r="BW188" s="385"/>
      <c r="BX188" s="385"/>
      <c r="BY188" s="386"/>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440" customFormat="true" ht="15" customHeight="true" x14ac:dyDescent="0.2">
      <c r="A189" s="131"/>
      <c r="B189" s="125"/>
      <c r="C189" s="99"/>
      <c r="D189" s="98"/>
      <c r="E189" s="98"/>
      <c r="F189" s="98"/>
      <c r="G189" s="97"/>
      <c r="H189" s="96"/>
      <c r="I189" s="98"/>
      <c r="J189" s="98"/>
      <c r="K189" s="98"/>
      <c r="L189" s="95"/>
      <c r="M189" s="99"/>
      <c r="N189" s="98"/>
      <c r="O189" s="98"/>
      <c r="P189" s="98"/>
      <c r="Q189" s="97"/>
      <c r="R189" s="96"/>
      <c r="S189" s="98"/>
      <c r="T189" s="98"/>
      <c r="U189" s="98"/>
      <c r="V189" s="98"/>
      <c r="W189" s="98"/>
      <c r="X189" s="98"/>
      <c r="Y189" s="95"/>
      <c r="Z189" s="712"/>
      <c r="AA189" s="712"/>
      <c r="AB189" s="712"/>
      <c r="AC189" s="712"/>
      <c r="AD189" s="712"/>
      <c r="AE189" s="712"/>
      <c r="AF189" s="712"/>
      <c r="AG189" s="712"/>
      <c r="AH189" s="712"/>
      <c r="AI189" s="712"/>
      <c r="AJ189" s="712"/>
      <c r="AK189" s="712"/>
      <c r="AL189" s="712"/>
      <c r="AM189" s="712"/>
      <c r="AN189" s="712"/>
      <c r="AO189" s="712"/>
      <c r="AP189" s="712"/>
      <c r="AQ189" s="712"/>
      <c r="AR189" s="712"/>
      <c r="AS189" s="712"/>
      <c r="AT189" s="712"/>
      <c r="AU189" s="712"/>
      <c r="AV189" s="712"/>
      <c r="AW189" s="712"/>
      <c r="AX189" s="712"/>
      <c r="AY189" s="712"/>
      <c r="AZ189" s="323"/>
      <c r="BA189" s="504"/>
      <c r="BB189" s="497"/>
      <c r="BC189" s="393"/>
      <c r="BD189" s="385"/>
      <c r="BE189" s="385"/>
      <c r="BF189" s="385"/>
      <c r="BG189" s="397"/>
      <c r="BH189" s="393"/>
      <c r="BI189" s="385"/>
      <c r="BJ189" s="385"/>
      <c r="BK189" s="385"/>
      <c r="BL189" s="397"/>
      <c r="BM189" s="393"/>
      <c r="BN189" s="385"/>
      <c r="BO189" s="385"/>
      <c r="BP189" s="385"/>
      <c r="BQ189" s="397"/>
      <c r="BR189" s="393"/>
      <c r="BS189" s="385"/>
      <c r="BT189" s="385"/>
      <c r="BU189" s="385"/>
      <c r="BV189" s="385"/>
      <c r="BW189" s="385"/>
      <c r="BX189" s="385"/>
      <c r="BY189" s="386"/>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440" customFormat="true" ht="15" customHeight="true" x14ac:dyDescent="0.2">
      <c r="A190" s="131"/>
      <c r="B190" s="125"/>
      <c r="C190" s="99"/>
      <c r="D190" s="98"/>
      <c r="E190" s="98"/>
      <c r="F190" s="98"/>
      <c r="G190" s="97"/>
      <c r="H190" s="96"/>
      <c r="I190" s="98"/>
      <c r="J190" s="98"/>
      <c r="K190" s="98"/>
      <c r="L190" s="95"/>
      <c r="M190" s="99"/>
      <c r="N190" s="98"/>
      <c r="O190" s="98"/>
      <c r="P190" s="98"/>
      <c r="Q190" s="97"/>
      <c r="R190" s="96"/>
      <c r="S190" s="98"/>
      <c r="T190" s="98"/>
      <c r="U190" s="98"/>
      <c r="V190" s="98"/>
      <c r="W190" s="98"/>
      <c r="X190" s="98"/>
      <c r="Y190" s="95"/>
      <c r="Z190" s="712"/>
      <c r="AA190" s="712"/>
      <c r="AB190" s="712"/>
      <c r="AC190" s="712"/>
      <c r="AD190" s="712"/>
      <c r="AE190" s="712"/>
      <c r="AF190" s="712"/>
      <c r="AG190" s="712"/>
      <c r="AH190" s="712"/>
      <c r="AI190" s="712"/>
      <c r="AJ190" s="712"/>
      <c r="AK190" s="712"/>
      <c r="AL190" s="712"/>
      <c r="AM190" s="712"/>
      <c r="AN190" s="712"/>
      <c r="AO190" s="712"/>
      <c r="AP190" s="712"/>
      <c r="AQ190" s="712"/>
      <c r="AR190" s="712"/>
      <c r="AS190" s="712"/>
      <c r="AT190" s="712"/>
      <c r="AU190" s="712"/>
      <c r="AV190" s="712"/>
      <c r="AW190" s="712"/>
      <c r="AX190" s="712"/>
      <c r="AY190" s="712"/>
      <c r="AZ190" s="323"/>
      <c r="BA190" s="504"/>
      <c r="BB190" s="497"/>
      <c r="BC190" s="393"/>
      <c r="BD190" s="385"/>
      <c r="BE190" s="385"/>
      <c r="BF190" s="385"/>
      <c r="BG190" s="397"/>
      <c r="BH190" s="393"/>
      <c r="BI190" s="385"/>
      <c r="BJ190" s="385"/>
      <c r="BK190" s="385"/>
      <c r="BL190" s="397"/>
      <c r="BM190" s="393"/>
      <c r="BN190" s="385"/>
      <c r="BO190" s="385"/>
      <c r="BP190" s="385"/>
      <c r="BQ190" s="397"/>
      <c r="BR190" s="393"/>
      <c r="BS190" s="385"/>
      <c r="BT190" s="385"/>
      <c r="BU190" s="385"/>
      <c r="BV190" s="385"/>
      <c r="BW190" s="385"/>
      <c r="BX190" s="385"/>
      <c r="BY190" s="386"/>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440" customFormat="true" ht="15" customHeight="true" x14ac:dyDescent="0.2">
      <c r="A191" s="131"/>
      <c r="B191" s="125"/>
      <c r="C191" s="99"/>
      <c r="D191" s="98"/>
      <c r="E191" s="98"/>
      <c r="F191" s="98"/>
      <c r="G191" s="97"/>
      <c r="H191" s="96"/>
      <c r="I191" s="98"/>
      <c r="J191" s="98"/>
      <c r="K191" s="98"/>
      <c r="L191" s="95"/>
      <c r="M191" s="99"/>
      <c r="N191" s="98"/>
      <c r="O191" s="98"/>
      <c r="P191" s="98"/>
      <c r="Q191" s="97"/>
      <c r="R191" s="96"/>
      <c r="S191" s="98"/>
      <c r="T191" s="98"/>
      <c r="U191" s="98"/>
      <c r="V191" s="98"/>
      <c r="W191" s="98"/>
      <c r="X191" s="98"/>
      <c r="Y191" s="95"/>
      <c r="Z191" s="712"/>
      <c r="AA191" s="712"/>
      <c r="AB191" s="712"/>
      <c r="AC191" s="712"/>
      <c r="AD191" s="712"/>
      <c r="AE191" s="712"/>
      <c r="AF191" s="712"/>
      <c r="AG191" s="712"/>
      <c r="AH191" s="712"/>
      <c r="AI191" s="712"/>
      <c r="AJ191" s="712"/>
      <c r="AK191" s="712"/>
      <c r="AL191" s="712"/>
      <c r="AM191" s="712"/>
      <c r="AN191" s="712"/>
      <c r="AO191" s="712"/>
      <c r="AP191" s="712"/>
      <c r="AQ191" s="712"/>
      <c r="AR191" s="712"/>
      <c r="AS191" s="712"/>
      <c r="AT191" s="712"/>
      <c r="AU191" s="712"/>
      <c r="AV191" s="712"/>
      <c r="AW191" s="712"/>
      <c r="AX191" s="712"/>
      <c r="AY191" s="712"/>
      <c r="AZ191" s="323"/>
      <c r="BA191" s="504"/>
      <c r="BB191" s="497"/>
      <c r="BC191" s="393"/>
      <c r="BD191" s="385"/>
      <c r="BE191" s="385"/>
      <c r="BF191" s="385"/>
      <c r="BG191" s="397"/>
      <c r="BH191" s="393"/>
      <c r="BI191" s="385"/>
      <c r="BJ191" s="385"/>
      <c r="BK191" s="385"/>
      <c r="BL191" s="397"/>
      <c r="BM191" s="393"/>
      <c r="BN191" s="385"/>
      <c r="BO191" s="385"/>
      <c r="BP191" s="385"/>
      <c r="BQ191" s="397"/>
      <c r="BR191" s="393"/>
      <c r="BS191" s="385"/>
      <c r="BT191" s="385"/>
      <c r="BU191" s="385"/>
      <c r="BV191" s="385"/>
      <c r="BW191" s="385"/>
      <c r="BX191" s="385"/>
      <c r="BY191" s="386"/>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440" customFormat="true" ht="15" customHeight="true" x14ac:dyDescent="0.2">
      <c r="A192" s="131"/>
      <c r="B192" s="125"/>
      <c r="C192" s="99"/>
      <c r="D192" s="98"/>
      <c r="E192" s="98"/>
      <c r="F192" s="98"/>
      <c r="G192" s="97"/>
      <c r="H192" s="96"/>
      <c r="I192" s="98"/>
      <c r="J192" s="98"/>
      <c r="K192" s="98"/>
      <c r="L192" s="95"/>
      <c r="M192" s="99"/>
      <c r="N192" s="98"/>
      <c r="O192" s="98"/>
      <c r="P192" s="98"/>
      <c r="Q192" s="97"/>
      <c r="R192" s="96"/>
      <c r="S192" s="98"/>
      <c r="T192" s="98"/>
      <c r="U192" s="98"/>
      <c r="V192" s="98"/>
      <c r="W192" s="98"/>
      <c r="X192" s="98"/>
      <c r="Y192" s="95"/>
      <c r="Z192" s="712"/>
      <c r="AA192" s="712"/>
      <c r="AB192" s="712"/>
      <c r="AC192" s="712"/>
      <c r="AD192" s="712"/>
      <c r="AE192" s="712"/>
      <c r="AF192" s="712"/>
      <c r="AG192" s="712"/>
      <c r="AH192" s="712"/>
      <c r="AI192" s="712"/>
      <c r="AJ192" s="712"/>
      <c r="AK192" s="712"/>
      <c r="AL192" s="712"/>
      <c r="AM192" s="712"/>
      <c r="AN192" s="712"/>
      <c r="AO192" s="712"/>
      <c r="AP192" s="712"/>
      <c r="AQ192" s="712"/>
      <c r="AR192" s="712"/>
      <c r="AS192" s="712"/>
      <c r="AT192" s="712"/>
      <c r="AU192" s="712"/>
      <c r="AV192" s="712"/>
      <c r="AW192" s="712"/>
      <c r="AX192" s="712"/>
      <c r="AY192" s="712"/>
      <c r="AZ192" s="323"/>
      <c r="BA192" s="504"/>
      <c r="BB192" s="497"/>
      <c r="BC192" s="393"/>
      <c r="BD192" s="385"/>
      <c r="BE192" s="385"/>
      <c r="BF192" s="385"/>
      <c r="BG192" s="397"/>
      <c r="BH192" s="393"/>
      <c r="BI192" s="385"/>
      <c r="BJ192" s="385"/>
      <c r="BK192" s="385"/>
      <c r="BL192" s="397"/>
      <c r="BM192" s="393"/>
      <c r="BN192" s="385"/>
      <c r="BO192" s="385"/>
      <c r="BP192" s="385"/>
      <c r="BQ192" s="397"/>
      <c r="BR192" s="393"/>
      <c r="BS192" s="385"/>
      <c r="BT192" s="385"/>
      <c r="BU192" s="385"/>
      <c r="BV192" s="385"/>
      <c r="BW192" s="385"/>
      <c r="BX192" s="385"/>
      <c r="BY192" s="386"/>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440" customFormat="true" ht="15" customHeight="true" x14ac:dyDescent="0.2">
      <c r="A193" s="131"/>
      <c r="B193" s="125"/>
      <c r="C193" s="99"/>
      <c r="D193" s="98"/>
      <c r="E193" s="98"/>
      <c r="F193" s="98"/>
      <c r="G193" s="97"/>
      <c r="H193" s="96"/>
      <c r="I193" s="98"/>
      <c r="J193" s="98"/>
      <c r="K193" s="98"/>
      <c r="L193" s="95"/>
      <c r="M193" s="99"/>
      <c r="N193" s="98"/>
      <c r="O193" s="98"/>
      <c r="P193" s="98"/>
      <c r="Q193" s="97"/>
      <c r="R193" s="96"/>
      <c r="S193" s="98"/>
      <c r="T193" s="98"/>
      <c r="U193" s="98"/>
      <c r="V193" s="98"/>
      <c r="W193" s="98"/>
      <c r="X193" s="98"/>
      <c r="Y193" s="95"/>
      <c r="Z193" s="712"/>
      <c r="AA193" s="712"/>
      <c r="AB193" s="712"/>
      <c r="AC193" s="712"/>
      <c r="AD193" s="712"/>
      <c r="AE193" s="712"/>
      <c r="AF193" s="712"/>
      <c r="AG193" s="712"/>
      <c r="AH193" s="712"/>
      <c r="AI193" s="712"/>
      <c r="AJ193" s="712"/>
      <c r="AK193" s="712"/>
      <c r="AL193" s="712"/>
      <c r="AM193" s="712"/>
      <c r="AN193" s="712"/>
      <c r="AO193" s="712"/>
      <c r="AP193" s="712"/>
      <c r="AQ193" s="712"/>
      <c r="AR193" s="712"/>
      <c r="AS193" s="712"/>
      <c r="AT193" s="712"/>
      <c r="AU193" s="712"/>
      <c r="AV193" s="712"/>
      <c r="AW193" s="712"/>
      <c r="AX193" s="712"/>
      <c r="AY193" s="712"/>
      <c r="AZ193" s="323"/>
      <c r="BA193" s="504"/>
      <c r="BB193" s="497"/>
      <c r="BC193" s="393"/>
      <c r="BD193" s="385"/>
      <c r="BE193" s="385"/>
      <c r="BF193" s="385"/>
      <c r="BG193" s="397"/>
      <c r="BH193" s="393"/>
      <c r="BI193" s="385"/>
      <c r="BJ193" s="385"/>
      <c r="BK193" s="385"/>
      <c r="BL193" s="397"/>
      <c r="BM193" s="393"/>
      <c r="BN193" s="385"/>
      <c r="BO193" s="385"/>
      <c r="BP193" s="385"/>
      <c r="BQ193" s="397"/>
      <c r="BR193" s="393"/>
      <c r="BS193" s="385"/>
      <c r="BT193" s="385"/>
      <c r="BU193" s="385"/>
      <c r="BV193" s="385"/>
      <c r="BW193" s="385"/>
      <c r="BX193" s="385"/>
      <c r="BY193" s="386"/>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440" customFormat="true" ht="15" customHeight="true" x14ac:dyDescent="0.2">
      <c r="A194" s="131"/>
      <c r="B194" s="125"/>
      <c r="C194" s="99"/>
      <c r="D194" s="98"/>
      <c r="E194" s="98"/>
      <c r="F194" s="98"/>
      <c r="G194" s="97"/>
      <c r="H194" s="96"/>
      <c r="I194" s="98"/>
      <c r="J194" s="98"/>
      <c r="K194" s="98"/>
      <c r="L194" s="95"/>
      <c r="M194" s="99"/>
      <c r="N194" s="98"/>
      <c r="O194" s="98"/>
      <c r="P194" s="98"/>
      <c r="Q194" s="97"/>
      <c r="R194" s="96"/>
      <c r="S194" s="98"/>
      <c r="T194" s="98"/>
      <c r="U194" s="98"/>
      <c r="V194" s="98"/>
      <c r="W194" s="98"/>
      <c r="X194" s="98"/>
      <c r="Y194" s="95"/>
      <c r="Z194" s="712"/>
      <c r="AA194" s="712"/>
      <c r="AB194" s="712"/>
      <c r="AC194" s="712"/>
      <c r="AD194" s="712"/>
      <c r="AE194" s="712"/>
      <c r="AF194" s="712"/>
      <c r="AG194" s="712"/>
      <c r="AH194" s="712"/>
      <c r="AI194" s="712"/>
      <c r="AJ194" s="712"/>
      <c r="AK194" s="712"/>
      <c r="AL194" s="712"/>
      <c r="AM194" s="712"/>
      <c r="AN194" s="712"/>
      <c r="AO194" s="712"/>
      <c r="AP194" s="712"/>
      <c r="AQ194" s="712"/>
      <c r="AR194" s="712"/>
      <c r="AS194" s="712"/>
      <c r="AT194" s="712"/>
      <c r="AU194" s="712"/>
      <c r="AV194" s="712"/>
      <c r="AW194" s="712"/>
      <c r="AX194" s="712"/>
      <c r="AY194" s="712"/>
      <c r="AZ194" s="323"/>
      <c r="BA194" s="504"/>
      <c r="BB194" s="497"/>
      <c r="BC194" s="393"/>
      <c r="BD194" s="385"/>
      <c r="BE194" s="385"/>
      <c r="BF194" s="385"/>
      <c r="BG194" s="397"/>
      <c r="BH194" s="393"/>
      <c r="BI194" s="385"/>
      <c r="BJ194" s="385"/>
      <c r="BK194" s="385"/>
      <c r="BL194" s="397"/>
      <c r="BM194" s="393"/>
      <c r="BN194" s="385"/>
      <c r="BO194" s="385"/>
      <c r="BP194" s="385"/>
      <c r="BQ194" s="397"/>
      <c r="BR194" s="393"/>
      <c r="BS194" s="385"/>
      <c r="BT194" s="385"/>
      <c r="BU194" s="385"/>
      <c r="BV194" s="385"/>
      <c r="BW194" s="385"/>
      <c r="BX194" s="385"/>
      <c r="BY194" s="386"/>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295" customFormat="true" ht="15" customHeight="true" x14ac:dyDescent="0.2">
      <c r="A195" s="131"/>
      <c r="B195" s="125"/>
      <c r="C195" s="99"/>
      <c r="D195" s="98"/>
      <c r="E195" s="98"/>
      <c r="F195" s="98"/>
      <c r="G195" s="97"/>
      <c r="H195" s="96"/>
      <c r="I195" s="98"/>
      <c r="J195" s="98"/>
      <c r="K195" s="98"/>
      <c r="L195" s="95"/>
      <c r="M195" s="99"/>
      <c r="N195" s="98"/>
      <c r="O195" s="98"/>
      <c r="P195" s="98"/>
      <c r="Q195" s="97"/>
      <c r="R195" s="96"/>
      <c r="S195" s="98"/>
      <c r="T195" s="98"/>
      <c r="U195" s="98"/>
      <c r="V195" s="98"/>
      <c r="W195" s="98"/>
      <c r="X195" s="98"/>
      <c r="Y195" s="95"/>
      <c r="Z195" s="712"/>
      <c r="AA195" s="712"/>
      <c r="AB195" s="712"/>
      <c r="AC195" s="712"/>
      <c r="AD195" s="712"/>
      <c r="AE195" s="712"/>
      <c r="AF195" s="712"/>
      <c r="AG195" s="712"/>
      <c r="AH195" s="712"/>
      <c r="AI195" s="712"/>
      <c r="AJ195" s="712"/>
      <c r="AK195" s="712"/>
      <c r="AL195" s="712"/>
      <c r="AM195" s="712"/>
      <c r="AN195" s="712"/>
      <c r="AO195" s="712"/>
      <c r="AP195" s="712"/>
      <c r="AQ195" s="712"/>
      <c r="AR195" s="712"/>
      <c r="AS195" s="712"/>
      <c r="AT195" s="712"/>
      <c r="AU195" s="712"/>
      <c r="AV195" s="712"/>
      <c r="AW195" s="712"/>
      <c r="AX195" s="712"/>
      <c r="AY195" s="712"/>
      <c r="AZ195" s="323"/>
      <c r="BA195" s="504"/>
      <c r="BB195" s="497"/>
      <c r="BC195" s="393"/>
      <c r="BD195" s="385"/>
      <c r="BE195" s="385"/>
      <c r="BF195" s="385"/>
      <c r="BG195" s="397"/>
      <c r="BH195" s="393"/>
      <c r="BI195" s="385"/>
      <c r="BJ195" s="385"/>
      <c r="BK195" s="385"/>
      <c r="BL195" s="397"/>
      <c r="BM195" s="393"/>
      <c r="BN195" s="385"/>
      <c r="BO195" s="385"/>
      <c r="BP195" s="385"/>
      <c r="BQ195" s="397"/>
      <c r="BR195" s="393"/>
      <c r="BS195" s="385"/>
      <c r="BT195" s="385"/>
      <c r="BU195" s="385"/>
      <c r="BV195" s="385"/>
      <c r="BW195" s="385"/>
      <c r="BX195" s="385"/>
      <c r="BY195" s="386"/>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295" customFormat="true" ht="15" customHeight="true" x14ac:dyDescent="0.2">
      <c r="A196" s="131"/>
      <c r="B196" s="125"/>
      <c r="C196" s="99"/>
      <c r="D196" s="98"/>
      <c r="E196" s="98"/>
      <c r="F196" s="98"/>
      <c r="G196" s="97"/>
      <c r="H196" s="96"/>
      <c r="I196" s="98"/>
      <c r="J196" s="98"/>
      <c r="K196" s="98"/>
      <c r="L196" s="95"/>
      <c r="M196" s="99"/>
      <c r="N196" s="98"/>
      <c r="O196" s="98"/>
      <c r="P196" s="98"/>
      <c r="Q196" s="97"/>
      <c r="R196" s="96"/>
      <c r="S196" s="98"/>
      <c r="T196" s="98"/>
      <c r="U196" s="98"/>
      <c r="V196" s="98"/>
      <c r="W196" s="98"/>
      <c r="X196" s="98"/>
      <c r="Y196" s="95"/>
      <c r="Z196" s="712"/>
      <c r="AA196" s="712"/>
      <c r="AB196" s="712"/>
      <c r="AC196" s="712"/>
      <c r="AD196" s="712"/>
      <c r="AE196" s="712"/>
      <c r="AF196" s="712"/>
      <c r="AG196" s="712"/>
      <c r="AH196" s="712"/>
      <c r="AI196" s="712"/>
      <c r="AJ196" s="712"/>
      <c r="AK196" s="712"/>
      <c r="AL196" s="712"/>
      <c r="AM196" s="712"/>
      <c r="AN196" s="712"/>
      <c r="AO196" s="712"/>
      <c r="AP196" s="712"/>
      <c r="AQ196" s="712"/>
      <c r="AR196" s="712"/>
      <c r="AS196" s="712"/>
      <c r="AT196" s="712"/>
      <c r="AU196" s="712"/>
      <c r="AV196" s="712"/>
      <c r="AW196" s="712"/>
      <c r="AX196" s="712"/>
      <c r="AY196" s="712"/>
      <c r="AZ196" s="323"/>
      <c r="BA196" s="504"/>
      <c r="BB196" s="497"/>
      <c r="BC196" s="393"/>
      <c r="BD196" s="385"/>
      <c r="BE196" s="385"/>
      <c r="BF196" s="385"/>
      <c r="BG196" s="397"/>
      <c r="BH196" s="393"/>
      <c r="BI196" s="385"/>
      <c r="BJ196" s="385"/>
      <c r="BK196" s="385"/>
      <c r="BL196" s="397"/>
      <c r="BM196" s="393"/>
      <c r="BN196" s="385"/>
      <c r="BO196" s="385"/>
      <c r="BP196" s="385"/>
      <c r="BQ196" s="397"/>
      <c r="BR196" s="393"/>
      <c r="BS196" s="385"/>
      <c r="BT196" s="385"/>
      <c r="BU196" s="385"/>
      <c r="BV196" s="385"/>
      <c r="BW196" s="385"/>
      <c r="BX196" s="385"/>
      <c r="BY196" s="386"/>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295" customFormat="true" ht="15" customHeight="true" x14ac:dyDescent="0.2">
      <c r="A197" s="131"/>
      <c r="B197" s="125"/>
      <c r="C197" s="99"/>
      <c r="D197" s="98"/>
      <c r="E197" s="98"/>
      <c r="F197" s="98"/>
      <c r="G197" s="97"/>
      <c r="H197" s="96"/>
      <c r="I197" s="98"/>
      <c r="J197" s="98"/>
      <c r="K197" s="98"/>
      <c r="L197" s="95"/>
      <c r="M197" s="99"/>
      <c r="N197" s="98"/>
      <c r="O197" s="98"/>
      <c r="P197" s="98"/>
      <c r="Q197" s="97"/>
      <c r="R197" s="96"/>
      <c r="S197" s="98"/>
      <c r="T197" s="98"/>
      <c r="U197" s="98"/>
      <c r="V197" s="98"/>
      <c r="W197" s="98"/>
      <c r="X197" s="98"/>
      <c r="Y197" s="95"/>
      <c r="Z197" s="712"/>
      <c r="AA197" s="712"/>
      <c r="AB197" s="712"/>
      <c r="AC197" s="712"/>
      <c r="AD197" s="712"/>
      <c r="AE197" s="712"/>
      <c r="AF197" s="712"/>
      <c r="AG197" s="712"/>
      <c r="AH197" s="712"/>
      <c r="AI197" s="712"/>
      <c r="AJ197" s="712"/>
      <c r="AK197" s="712"/>
      <c r="AL197" s="712"/>
      <c r="AM197" s="712"/>
      <c r="AN197" s="712"/>
      <c r="AO197" s="712"/>
      <c r="AP197" s="712"/>
      <c r="AQ197" s="712"/>
      <c r="AR197" s="712"/>
      <c r="AS197" s="712"/>
      <c r="AT197" s="712"/>
      <c r="AU197" s="712"/>
      <c r="AV197" s="712"/>
      <c r="AW197" s="712"/>
      <c r="AX197" s="712"/>
      <c r="AY197" s="712"/>
      <c r="AZ197" s="323"/>
      <c r="BA197" s="504"/>
      <c r="BB197" s="497"/>
      <c r="BC197" s="393"/>
      <c r="BD197" s="385"/>
      <c r="BE197" s="385"/>
      <c r="BF197" s="385"/>
      <c r="BG197" s="397"/>
      <c r="BH197" s="393"/>
      <c r="BI197" s="385"/>
      <c r="BJ197" s="385"/>
      <c r="BK197" s="385"/>
      <c r="BL197" s="397"/>
      <c r="BM197" s="393"/>
      <c r="BN197" s="385"/>
      <c r="BO197" s="385"/>
      <c r="BP197" s="385"/>
      <c r="BQ197" s="397"/>
      <c r="BR197" s="393"/>
      <c r="BS197" s="385"/>
      <c r="BT197" s="385"/>
      <c r="BU197" s="385"/>
      <c r="BV197" s="385"/>
      <c r="BW197" s="385"/>
      <c r="BX197" s="385"/>
      <c r="BY197" s="386"/>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295" customFormat="true" ht="15" customHeight="true" x14ac:dyDescent="0.2">
      <c r="A198" s="131"/>
      <c r="B198" s="125"/>
      <c r="C198" s="99"/>
      <c r="D198" s="98"/>
      <c r="E198" s="98"/>
      <c r="F198" s="98"/>
      <c r="G198" s="97"/>
      <c r="H198" s="96"/>
      <c r="I198" s="98"/>
      <c r="J198" s="98"/>
      <c r="K198" s="98"/>
      <c r="L198" s="95"/>
      <c r="M198" s="99"/>
      <c r="N198" s="98"/>
      <c r="O198" s="98"/>
      <c r="P198" s="98"/>
      <c r="Q198" s="97"/>
      <c r="R198" s="96"/>
      <c r="S198" s="98"/>
      <c r="T198" s="98"/>
      <c r="U198" s="98"/>
      <c r="V198" s="98"/>
      <c r="W198" s="98"/>
      <c r="X198" s="98"/>
      <c r="Y198" s="95"/>
      <c r="Z198" s="712"/>
      <c r="AA198" s="712"/>
      <c r="AB198" s="712"/>
      <c r="AC198" s="712"/>
      <c r="AD198" s="712"/>
      <c r="AE198" s="712"/>
      <c r="AF198" s="712"/>
      <c r="AG198" s="712"/>
      <c r="AH198" s="712"/>
      <c r="AI198" s="712"/>
      <c r="AJ198" s="712"/>
      <c r="AK198" s="712"/>
      <c r="AL198" s="712"/>
      <c r="AM198" s="712"/>
      <c r="AN198" s="712"/>
      <c r="AO198" s="712"/>
      <c r="AP198" s="712"/>
      <c r="AQ198" s="712"/>
      <c r="AR198" s="712"/>
      <c r="AS198" s="712"/>
      <c r="AT198" s="712"/>
      <c r="AU198" s="712"/>
      <c r="AV198" s="712"/>
      <c r="AW198" s="712"/>
      <c r="AX198" s="712"/>
      <c r="AY198" s="712"/>
      <c r="AZ198" s="323"/>
      <c r="BA198" s="504"/>
      <c r="BB198" s="497"/>
      <c r="BC198" s="393"/>
      <c r="BD198" s="385"/>
      <c r="BE198" s="385"/>
      <c r="BF198" s="385"/>
      <c r="BG198" s="397"/>
      <c r="BH198" s="393"/>
      <c r="BI198" s="385"/>
      <c r="BJ198" s="385"/>
      <c r="BK198" s="385"/>
      <c r="BL198" s="397"/>
      <c r="BM198" s="393"/>
      <c r="BN198" s="385"/>
      <c r="BO198" s="385"/>
      <c r="BP198" s="385"/>
      <c r="BQ198" s="397"/>
      <c r="BR198" s="393"/>
      <c r="BS198" s="385"/>
      <c r="BT198" s="385"/>
      <c r="BU198" s="385"/>
      <c r="BV198" s="385"/>
      <c r="BW198" s="385"/>
      <c r="BX198" s="385"/>
      <c r="BY198" s="386"/>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295" customFormat="true" ht="15" customHeight="true" x14ac:dyDescent="0.2">
      <c r="A199" s="131"/>
      <c r="B199" s="125"/>
      <c r="C199" s="99"/>
      <c r="D199" s="98"/>
      <c r="E199" s="98"/>
      <c r="F199" s="98"/>
      <c r="G199" s="97"/>
      <c r="H199" s="96"/>
      <c r="I199" s="98"/>
      <c r="J199" s="98"/>
      <c r="K199" s="98"/>
      <c r="L199" s="95"/>
      <c r="M199" s="99"/>
      <c r="N199" s="98"/>
      <c r="O199" s="98"/>
      <c r="P199" s="98"/>
      <c r="Q199" s="97"/>
      <c r="R199" s="96"/>
      <c r="S199" s="98"/>
      <c r="T199" s="98"/>
      <c r="U199" s="98"/>
      <c r="V199" s="98"/>
      <c r="W199" s="98"/>
      <c r="X199" s="98"/>
      <c r="Y199" s="95"/>
      <c r="Z199" s="712"/>
      <c r="AA199" s="712"/>
      <c r="AB199" s="712"/>
      <c r="AC199" s="712"/>
      <c r="AD199" s="712"/>
      <c r="AE199" s="712"/>
      <c r="AF199" s="712"/>
      <c r="AG199" s="712"/>
      <c r="AH199" s="712"/>
      <c r="AI199" s="712"/>
      <c r="AJ199" s="712"/>
      <c r="AK199" s="712"/>
      <c r="AL199" s="712"/>
      <c r="AM199" s="712"/>
      <c r="AN199" s="712"/>
      <c r="AO199" s="712"/>
      <c r="AP199" s="712"/>
      <c r="AQ199" s="712"/>
      <c r="AR199" s="712"/>
      <c r="AS199" s="712"/>
      <c r="AT199" s="712"/>
      <c r="AU199" s="712"/>
      <c r="AV199" s="712"/>
      <c r="AW199" s="712"/>
      <c r="AX199" s="712"/>
      <c r="AY199" s="712"/>
      <c r="AZ199" s="323"/>
      <c r="BA199" s="504"/>
      <c r="BB199" s="497"/>
      <c r="BC199" s="393"/>
      <c r="BD199" s="385"/>
      <c r="BE199" s="385"/>
      <c r="BF199" s="385"/>
      <c r="BG199" s="397"/>
      <c r="BH199" s="393"/>
      <c r="BI199" s="385"/>
      <c r="BJ199" s="385"/>
      <c r="BK199" s="385"/>
      <c r="BL199" s="397"/>
      <c r="BM199" s="393"/>
      <c r="BN199" s="385"/>
      <c r="BO199" s="385"/>
      <c r="BP199" s="385"/>
      <c r="BQ199" s="397"/>
      <c r="BR199" s="393"/>
      <c r="BS199" s="385"/>
      <c r="BT199" s="385"/>
      <c r="BU199" s="385"/>
      <c r="BV199" s="385"/>
      <c r="BW199" s="385"/>
      <c r="BX199" s="385"/>
      <c r="BY199" s="386"/>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295" customFormat="true" ht="15" customHeight="true" x14ac:dyDescent="0.2">
      <c r="A200" s="131"/>
      <c r="B200" s="125"/>
      <c r="C200" s="99"/>
      <c r="D200" s="98"/>
      <c r="E200" s="98"/>
      <c r="F200" s="98"/>
      <c r="G200" s="97"/>
      <c r="H200" s="96"/>
      <c r="I200" s="98"/>
      <c r="J200" s="98"/>
      <c r="K200" s="98"/>
      <c r="L200" s="95"/>
      <c r="M200" s="99"/>
      <c r="N200" s="98"/>
      <c r="O200" s="98"/>
      <c r="P200" s="98"/>
      <c r="Q200" s="97"/>
      <c r="R200" s="96"/>
      <c r="S200" s="98"/>
      <c r="T200" s="98"/>
      <c r="U200" s="98"/>
      <c r="V200" s="98"/>
      <c r="W200" s="98"/>
      <c r="X200" s="98"/>
      <c r="Y200" s="95"/>
      <c r="Z200" s="712"/>
      <c r="AA200" s="712"/>
      <c r="AB200" s="712"/>
      <c r="AC200" s="712"/>
      <c r="AD200" s="712"/>
      <c r="AE200" s="712"/>
      <c r="AF200" s="712"/>
      <c r="AG200" s="712"/>
      <c r="AH200" s="712"/>
      <c r="AI200" s="712"/>
      <c r="AJ200" s="712"/>
      <c r="AK200" s="712"/>
      <c r="AL200" s="712"/>
      <c r="AM200" s="712"/>
      <c r="AN200" s="712"/>
      <c r="AO200" s="712"/>
      <c r="AP200" s="712"/>
      <c r="AQ200" s="712"/>
      <c r="AR200" s="712"/>
      <c r="AS200" s="712"/>
      <c r="AT200" s="712"/>
      <c r="AU200" s="712"/>
      <c r="AV200" s="712"/>
      <c r="AW200" s="712"/>
      <c r="AX200" s="712"/>
      <c r="AY200" s="712"/>
      <c r="AZ200" s="323"/>
      <c r="BA200" s="504"/>
      <c r="BB200" s="497"/>
      <c r="BC200" s="393"/>
      <c r="BD200" s="385"/>
      <c r="BE200" s="385"/>
      <c r="BF200" s="385"/>
      <c r="BG200" s="397"/>
      <c r="BH200" s="393"/>
      <c r="BI200" s="385"/>
      <c r="BJ200" s="385"/>
      <c r="BK200" s="385"/>
      <c r="BL200" s="397"/>
      <c r="BM200" s="393"/>
      <c r="BN200" s="385"/>
      <c r="BO200" s="385"/>
      <c r="BP200" s="385"/>
      <c r="BQ200" s="397"/>
      <c r="BR200" s="393"/>
      <c r="BS200" s="385"/>
      <c r="BT200" s="385"/>
      <c r="BU200" s="385"/>
      <c r="BV200" s="385"/>
      <c r="BW200" s="385"/>
      <c r="BX200" s="385"/>
      <c r="BY200" s="386"/>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295" customFormat="true" ht="15" customHeight="true" x14ac:dyDescent="0.2">
      <c r="A201" s="152"/>
      <c r="B201" s="124"/>
      <c r="C201" s="94"/>
      <c r="D201" s="101"/>
      <c r="E201" s="101"/>
      <c r="F201" s="101"/>
      <c r="G201" s="100"/>
      <c r="H201" s="93"/>
      <c r="I201" s="101"/>
      <c r="J201" s="101"/>
      <c r="K201" s="101"/>
      <c r="L201" s="92"/>
      <c r="M201" s="94"/>
      <c r="N201" s="101"/>
      <c r="O201" s="101"/>
      <c r="P201" s="101"/>
      <c r="Q201" s="100"/>
      <c r="R201" s="93"/>
      <c r="S201" s="101"/>
      <c r="T201" s="101"/>
      <c r="U201" s="101"/>
      <c r="V201" s="101"/>
      <c r="W201" s="101"/>
      <c r="X201" s="101"/>
      <c r="Y201" s="92"/>
      <c r="Z201" s="712"/>
      <c r="AA201" s="712"/>
      <c r="AB201" s="712"/>
      <c r="AC201" s="712"/>
      <c r="AD201" s="712"/>
      <c r="AE201" s="712"/>
      <c r="AF201" s="712"/>
      <c r="AG201" s="712"/>
      <c r="AH201" s="712"/>
      <c r="AI201" s="712"/>
      <c r="AJ201" s="712"/>
      <c r="AK201" s="712"/>
      <c r="AL201" s="712"/>
      <c r="AM201" s="712"/>
      <c r="AN201" s="712"/>
      <c r="AO201" s="712"/>
      <c r="AP201" s="712"/>
      <c r="AQ201" s="712"/>
      <c r="AR201" s="712"/>
      <c r="AS201" s="712"/>
      <c r="AT201" s="712"/>
      <c r="AU201" s="712"/>
      <c r="AV201" s="712"/>
      <c r="AW201" s="712"/>
      <c r="AX201" s="712"/>
      <c r="AY201" s="712"/>
      <c r="AZ201" s="323"/>
      <c r="BA201" s="504"/>
      <c r="BB201" s="497"/>
      <c r="BC201" s="393"/>
      <c r="BD201" s="385"/>
      <c r="BE201" s="385"/>
      <c r="BF201" s="385"/>
      <c r="BG201" s="397"/>
      <c r="BH201" s="393"/>
      <c r="BI201" s="385"/>
      <c r="BJ201" s="385"/>
      <c r="BK201" s="385"/>
      <c r="BL201" s="397"/>
      <c r="BM201" s="393"/>
      <c r="BN201" s="385"/>
      <c r="BO201" s="385"/>
      <c r="BP201" s="385"/>
      <c r="BQ201" s="397"/>
      <c r="BR201" s="393"/>
      <c r="BS201" s="385"/>
      <c r="BT201" s="385"/>
      <c r="BU201" s="385"/>
      <c r="BV201" s="385"/>
      <c r="BW201" s="385"/>
      <c r="BX201" s="385"/>
      <c r="BY201" s="386"/>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295" customFormat="true" ht="15" customHeight="true" x14ac:dyDescent="0.2">
      <c r="A202" s="152"/>
      <c r="B202" s="124"/>
      <c r="C202" s="94"/>
      <c r="D202" s="101"/>
      <c r="E202" s="101"/>
      <c r="F202" s="101"/>
      <c r="G202" s="100"/>
      <c r="H202" s="93"/>
      <c r="I202" s="101"/>
      <c r="J202" s="101"/>
      <c r="K202" s="101"/>
      <c r="L202" s="92"/>
      <c r="M202" s="94"/>
      <c r="N202" s="101"/>
      <c r="O202" s="101"/>
      <c r="P202" s="101"/>
      <c r="Q202" s="100"/>
      <c r="R202" s="93"/>
      <c r="S202" s="101"/>
      <c r="T202" s="101"/>
      <c r="U202" s="101"/>
      <c r="V202" s="101"/>
      <c r="W202" s="101"/>
      <c r="X202" s="101"/>
      <c r="Y202" s="92"/>
      <c r="Z202" s="712"/>
      <c r="AA202" s="712"/>
      <c r="AB202" s="712"/>
      <c r="AC202" s="712"/>
      <c r="AD202" s="712"/>
      <c r="AE202" s="712"/>
      <c r="AF202" s="712"/>
      <c r="AG202" s="712"/>
      <c r="AH202" s="712"/>
      <c r="AI202" s="712"/>
      <c r="AJ202" s="712"/>
      <c r="AK202" s="712"/>
      <c r="AL202" s="712"/>
      <c r="AM202" s="712"/>
      <c r="AN202" s="712"/>
      <c r="AO202" s="712"/>
      <c r="AP202" s="712"/>
      <c r="AQ202" s="712"/>
      <c r="AR202" s="712"/>
      <c r="AS202" s="712"/>
      <c r="AT202" s="712"/>
      <c r="AU202" s="712"/>
      <c r="AV202" s="712"/>
      <c r="AW202" s="712"/>
      <c r="AX202" s="712"/>
      <c r="AY202" s="712"/>
      <c r="AZ202" s="323"/>
      <c r="BA202" s="504"/>
      <c r="BB202" s="497"/>
      <c r="BC202" s="393"/>
      <c r="BD202" s="385"/>
      <c r="BE202" s="385"/>
      <c r="BF202" s="385"/>
      <c r="BG202" s="397"/>
      <c r="BH202" s="393"/>
      <c r="BI202" s="385"/>
      <c r="BJ202" s="385"/>
      <c r="BK202" s="385"/>
      <c r="BL202" s="397"/>
      <c r="BM202" s="393"/>
      <c r="BN202" s="385"/>
      <c r="BO202" s="385"/>
      <c r="BP202" s="385"/>
      <c r="BQ202" s="397"/>
      <c r="BR202" s="393"/>
      <c r="BS202" s="385"/>
      <c r="BT202" s="385"/>
      <c r="BU202" s="385"/>
      <c r="BV202" s="385"/>
      <c r="BW202" s="385"/>
      <c r="BX202" s="385"/>
      <c r="BY202" s="386"/>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440" customFormat="true" ht="15" customHeight="true" x14ac:dyDescent="0.2">
      <c r="A203" s="131"/>
      <c r="B203" s="125"/>
      <c r="C203" s="113"/>
      <c r="D203" s="112"/>
      <c r="E203" s="112"/>
      <c r="F203" s="112"/>
      <c r="G203" s="111"/>
      <c r="H203" s="110"/>
      <c r="I203" s="112"/>
      <c r="J203" s="112"/>
      <c r="K203" s="112"/>
      <c r="L203" s="109"/>
      <c r="M203" s="113"/>
      <c r="N203" s="112"/>
      <c r="O203" s="112"/>
      <c r="P203" s="112"/>
      <c r="Q203" s="111"/>
      <c r="R203" s="110"/>
      <c r="S203" s="112"/>
      <c r="T203" s="112"/>
      <c r="U203" s="112"/>
      <c r="V203" s="112"/>
      <c r="W203" s="112"/>
      <c r="X203" s="112"/>
      <c r="Y203" s="109"/>
      <c r="Z203" s="712"/>
      <c r="AA203" s="712"/>
      <c r="AB203" s="712"/>
      <c r="AC203" s="712"/>
      <c r="AD203" s="712"/>
      <c r="AE203" s="712"/>
      <c r="AF203" s="712"/>
      <c r="AG203" s="712"/>
      <c r="AH203" s="712"/>
      <c r="AI203" s="712"/>
      <c r="AJ203" s="712"/>
      <c r="AK203" s="712"/>
      <c r="AL203" s="712"/>
      <c r="AM203" s="712"/>
      <c r="AN203" s="712"/>
      <c r="AO203" s="712"/>
      <c r="AP203" s="712"/>
      <c r="AQ203" s="712"/>
      <c r="AR203" s="712"/>
      <c r="AS203" s="712"/>
      <c r="AT203" s="712"/>
      <c r="AU203" s="712"/>
      <c r="AV203" s="712"/>
      <c r="AW203" s="712"/>
      <c r="AX203" s="712"/>
      <c r="AY203" s="712"/>
      <c r="AZ203" s="323"/>
      <c r="BA203" s="504"/>
      <c r="BB203" s="497"/>
      <c r="BC203" s="393"/>
      <c r="BD203" s="385"/>
      <c r="BE203" s="385"/>
      <c r="BF203" s="385"/>
      <c r="BG203" s="397"/>
      <c r="BH203" s="393"/>
      <c r="BI203" s="385"/>
      <c r="BJ203" s="385"/>
      <c r="BK203" s="385"/>
      <c r="BL203" s="397"/>
      <c r="BM203" s="393"/>
      <c r="BN203" s="385"/>
      <c r="BO203" s="385"/>
      <c r="BP203" s="385"/>
      <c r="BQ203" s="397"/>
      <c r="BR203" s="393"/>
      <c r="BS203" s="385"/>
      <c r="BT203" s="385"/>
      <c r="BU203" s="385"/>
      <c r="BV203" s="385"/>
      <c r="BW203" s="385"/>
      <c r="BX203" s="385"/>
      <c r="BY203" s="386"/>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440" customFormat="true" ht="15" customHeight="true" x14ac:dyDescent="0.2">
      <c r="A204" s="131"/>
      <c r="B204" s="125"/>
      <c r="C204" s="113"/>
      <c r="D204" s="112"/>
      <c r="E204" s="112"/>
      <c r="F204" s="112"/>
      <c r="G204" s="111"/>
      <c r="H204" s="110"/>
      <c r="I204" s="112"/>
      <c r="J204" s="112"/>
      <c r="K204" s="112"/>
      <c r="L204" s="109"/>
      <c r="M204" s="113"/>
      <c r="N204" s="112"/>
      <c r="O204" s="112"/>
      <c r="P204" s="112"/>
      <c r="Q204" s="111"/>
      <c r="R204" s="110"/>
      <c r="S204" s="112"/>
      <c r="T204" s="112"/>
      <c r="U204" s="112"/>
      <c r="V204" s="112"/>
      <c r="W204" s="112"/>
      <c r="X204" s="112"/>
      <c r="Y204" s="109"/>
      <c r="Z204" s="712"/>
      <c r="AA204" s="712"/>
      <c r="AB204" s="712"/>
      <c r="AC204" s="712"/>
      <c r="AD204" s="712"/>
      <c r="AE204" s="712"/>
      <c r="AF204" s="712"/>
      <c r="AG204" s="712"/>
      <c r="AH204" s="712"/>
      <c r="AI204" s="712"/>
      <c r="AJ204" s="712"/>
      <c r="AK204" s="712"/>
      <c r="AL204" s="712"/>
      <c r="AM204" s="712"/>
      <c r="AN204" s="712"/>
      <c r="AO204" s="712"/>
      <c r="AP204" s="712"/>
      <c r="AQ204" s="712"/>
      <c r="AR204" s="712"/>
      <c r="AS204" s="712"/>
      <c r="AT204" s="712"/>
      <c r="AU204" s="712"/>
      <c r="AV204" s="712"/>
      <c r="AW204" s="712"/>
      <c r="AX204" s="712"/>
      <c r="AY204" s="712"/>
      <c r="AZ204" s="323"/>
      <c r="BA204" s="504"/>
      <c r="BB204" s="497"/>
      <c r="BC204" s="393"/>
      <c r="BD204" s="385"/>
      <c r="BE204" s="385"/>
      <c r="BF204" s="385"/>
      <c r="BG204" s="397"/>
      <c r="BH204" s="393"/>
      <c r="BI204" s="385"/>
      <c r="BJ204" s="385"/>
      <c r="BK204" s="385"/>
      <c r="BL204" s="397"/>
      <c r="BM204" s="393"/>
      <c r="BN204" s="385"/>
      <c r="BO204" s="385"/>
      <c r="BP204" s="385"/>
      <c r="BQ204" s="397"/>
      <c r="BR204" s="393"/>
      <c r="BS204" s="385"/>
      <c r="BT204" s="385"/>
      <c r="BU204" s="385"/>
      <c r="BV204" s="385"/>
      <c r="BW204" s="385"/>
      <c r="BX204" s="385"/>
      <c r="BY204" s="386"/>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440" customFormat="true" ht="15" customHeight="true" x14ac:dyDescent="0.2">
      <c r="A205" s="126"/>
      <c r="B205" s="58"/>
      <c r="C205" s="108"/>
      <c r="D205" s="107"/>
      <c r="E205" s="107"/>
      <c r="F205" s="107"/>
      <c r="G205" s="106"/>
      <c r="H205" s="105"/>
      <c r="I205" s="107"/>
      <c r="J205" s="107"/>
      <c r="K205" s="107"/>
      <c r="L205" s="104"/>
      <c r="M205" s="108"/>
      <c r="N205" s="107"/>
      <c r="O205" s="107"/>
      <c r="P205" s="107"/>
      <c r="Q205" s="106"/>
      <c r="R205" s="105"/>
      <c r="S205" s="107"/>
      <c r="T205" s="107"/>
      <c r="U205" s="107"/>
      <c r="V205" s="107"/>
      <c r="W205" s="107"/>
      <c r="X205" s="107"/>
      <c r="Y205" s="104"/>
      <c r="Z205" s="712"/>
      <c r="AA205" s="712"/>
      <c r="AB205" s="712"/>
      <c r="AC205" s="712"/>
      <c r="AD205" s="712"/>
      <c r="AE205" s="712"/>
      <c r="AF205" s="712"/>
      <c r="AG205" s="712"/>
      <c r="AH205" s="712"/>
      <c r="AI205" s="712"/>
      <c r="AJ205" s="712"/>
      <c r="AK205" s="712"/>
      <c r="AL205" s="712"/>
      <c r="AM205" s="712"/>
      <c r="AN205" s="712"/>
      <c r="AO205" s="712"/>
      <c r="AP205" s="712"/>
      <c r="AQ205" s="712"/>
      <c r="AR205" s="712"/>
      <c r="AS205" s="712"/>
      <c r="AT205" s="712"/>
      <c r="AU205" s="712"/>
      <c r="AV205" s="712"/>
      <c r="AW205" s="712"/>
      <c r="AX205" s="712"/>
      <c r="AY205" s="712"/>
      <c r="AZ205" s="323"/>
      <c r="BA205" s="504"/>
      <c r="BB205" s="497"/>
      <c r="BC205" s="396"/>
      <c r="BD205" s="395"/>
      <c r="BE205" s="395"/>
      <c r="BF205" s="395"/>
      <c r="BG205" s="399"/>
      <c r="BH205" s="396"/>
      <c r="BI205" s="395"/>
      <c r="BJ205" s="395"/>
      <c r="BK205" s="395"/>
      <c r="BL205" s="399"/>
      <c r="BM205" s="396"/>
      <c r="BN205" s="395"/>
      <c r="BO205" s="395"/>
      <c r="BP205" s="395"/>
      <c r="BQ205" s="399"/>
      <c r="BR205" s="396"/>
      <c r="BS205" s="395"/>
      <c r="BT205" s="395"/>
      <c r="BU205" s="395"/>
      <c r="BV205" s="395"/>
      <c r="BW205" s="395"/>
      <c r="BX205" s="395"/>
      <c r="BY205" s="398"/>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440" customFormat="true" ht="250.15" customHeight="true" x14ac:dyDescent="0.2">
      <c r="B206" s="439"/>
      <c r="Z206" s="323"/>
      <c r="AA206" s="323"/>
      <c r="AB206" s="323"/>
      <c r="AC206" s="323"/>
      <c r="AD206" s="323"/>
      <c r="AE206" s="323"/>
      <c r="AF206" s="323"/>
      <c r="AG206" s="323"/>
      <c r="AH206" s="323"/>
      <c r="AI206" s="323"/>
      <c r="AJ206" s="323"/>
      <c r="AK206" s="323"/>
      <c r="AL206" s="323"/>
      <c r="AM206" s="323"/>
      <c r="AN206" s="323"/>
      <c r="AO206" s="323"/>
      <c r="AP206" s="323"/>
      <c r="AQ206" s="323"/>
      <c r="AR206" s="323"/>
      <c r="AS206" s="323"/>
      <c r="AT206" s="323"/>
      <c r="AU206" s="323"/>
      <c r="AV206" s="323"/>
      <c r="AW206" s="323"/>
      <c r="AX206" s="323"/>
      <c r="AY206" s="323"/>
      <c r="AZ206" s="323"/>
      <c r="BA206" s="296"/>
      <c r="BB206" s="294"/>
      <c r="BC206" s="294"/>
      <c r="BD206" s="294"/>
      <c r="BE206" s="294"/>
      <c r="BF206" s="294"/>
      <c r="BG206" s="294"/>
      <c r="BH206" s="294"/>
      <c r="BI206" s="294"/>
      <c r="BJ206" s="294"/>
      <c r="BK206" s="294"/>
      <c r="BL206" s="294"/>
      <c r="BM206" s="294"/>
      <c r="BN206" s="294"/>
      <c r="BO206" s="294"/>
      <c r="BP206" s="294"/>
      <c r="BQ206" s="294"/>
      <c r="BR206" s="294"/>
      <c r="BS206" s="294"/>
      <c r="BT206" s="294"/>
      <c r="BU206" s="294"/>
      <c r="BV206" s="294"/>
      <c r="BW206" s="294"/>
      <c r="BX206" s="294"/>
      <c r="BY206" s="296"/>
      <c r="BZ206" s="322"/>
      <c r="CA206" s="322"/>
      <c r="CB206" s="322"/>
      <c r="CC206" s="322"/>
      <c r="CD206" s="322"/>
      <c r="CE206" s="322"/>
      <c r="CF206" s="322"/>
      <c r="CG206" s="322"/>
      <c r="CH206" s="322"/>
      <c r="CI206" s="322"/>
      <c r="CJ206" s="322"/>
      <c r="CK206" s="322"/>
      <c r="CL206" s="322"/>
      <c r="CM206" s="322"/>
      <c r="CN206" s="322"/>
      <c r="CO206" s="322"/>
      <c r="CP206" s="322"/>
      <c r="CQ206" s="322"/>
      <c r="CR206" s="322"/>
      <c r="CS206" s="322"/>
      <c r="CT206" s="322"/>
      <c r="CU206" s="322"/>
      <c r="CV206" s="322"/>
      <c r="CW206" s="322"/>
      <c r="CX206" s="322"/>
      <c r="CY206" s="322"/>
      <c r="CZ206" s="322"/>
    </row>
    <row r="207" s="275" customFormat="true" ht="18" customHeight="true" x14ac:dyDescent="0.2">
      <c r="Z207" s="689"/>
      <c r="AA207" s="689"/>
      <c r="AB207" s="689"/>
      <c r="AC207" s="689"/>
      <c r="AD207" s="689"/>
      <c r="AE207" s="689"/>
      <c r="AF207" s="689"/>
      <c r="AG207" s="689"/>
      <c r="AH207" s="689"/>
      <c r="AI207" s="689"/>
      <c r="AJ207" s="689"/>
      <c r="AK207" s="689"/>
      <c r="AL207" s="689"/>
      <c r="AM207" s="689"/>
      <c r="AN207" s="689"/>
      <c r="AO207" s="689"/>
      <c r="AP207" s="689"/>
      <c r="AQ207" s="689"/>
      <c r="AR207" s="689"/>
      <c r="AS207" s="689"/>
      <c r="AT207" s="689"/>
      <c r="AU207" s="689"/>
      <c r="AV207" s="689"/>
      <c r="AW207" s="689"/>
      <c r="AX207" s="689"/>
      <c r="AY207" s="689"/>
      <c r="AZ207" s="689"/>
      <c r="BB207" s="298"/>
      <c r="BZ207" s="689"/>
      <c r="CA207" s="689"/>
      <c r="CB207" s="689"/>
      <c r="CC207" s="689"/>
      <c r="CD207" s="689"/>
      <c r="CE207" s="689"/>
      <c r="CF207" s="689"/>
      <c r="CG207" s="689"/>
      <c r="CH207" s="689"/>
      <c r="CI207" s="689"/>
      <c r="CJ207" s="689"/>
      <c r="CK207" s="689"/>
      <c r="CL207" s="689"/>
      <c r="CM207" s="689"/>
      <c r="CN207" s="689"/>
      <c r="CO207" s="689"/>
      <c r="CP207" s="689"/>
      <c r="CQ207" s="689"/>
      <c r="CR207" s="689"/>
      <c r="CS207" s="689"/>
      <c r="CT207" s="689"/>
      <c r="CU207" s="689"/>
      <c r="CV207" s="689"/>
      <c r="CW207" s="689"/>
      <c r="CX207" s="689"/>
      <c r="CY207" s="689"/>
      <c r="CZ207" s="689"/>
    </row>
    <row r="208" s="275" customFormat="true" ht="22.5" customHeight="true" x14ac:dyDescent="0.35">
      <c r="A208" s="846" t="str">
        <f>A1026</f>
        <v>Afghanistan</v>
      </c>
      <c r="B208" s="847"/>
      <c r="Z208" s="689"/>
      <c r="AA208" s="689"/>
      <c r="AB208" s="689"/>
      <c r="AC208" s="689"/>
      <c r="AD208" s="689"/>
      <c r="AE208" s="689"/>
      <c r="AF208" s="689"/>
      <c r="AG208" s="689"/>
      <c r="AH208" s="689"/>
      <c r="AI208" s="689"/>
      <c r="AJ208" s="689"/>
      <c r="AK208" s="689"/>
      <c r="AL208" s="689"/>
      <c r="AM208" s="689"/>
      <c r="AN208" s="689"/>
      <c r="AO208" s="689"/>
      <c r="AP208" s="689"/>
      <c r="AQ208" s="689"/>
      <c r="AR208" s="689"/>
      <c r="AS208" s="689"/>
      <c r="AT208" s="689"/>
      <c r="AU208" s="689"/>
      <c r="AV208" s="689"/>
      <c r="AW208" s="689"/>
      <c r="AX208" s="689"/>
      <c r="AY208" s="689"/>
      <c r="AZ208" s="689"/>
      <c r="BB208" s="298"/>
      <c r="BZ208" s="689"/>
      <c r="CA208" s="689"/>
      <c r="CB208" s="689"/>
      <c r="CC208" s="689"/>
      <c r="CD208" s="689"/>
      <c r="CE208" s="689"/>
      <c r="CF208" s="689"/>
      <c r="CG208" s="689"/>
      <c r="CH208" s="689"/>
      <c r="CI208" s="689"/>
      <c r="CJ208" s="689"/>
      <c r="CK208" s="689"/>
      <c r="CL208" s="689"/>
      <c r="CM208" s="689"/>
      <c r="CN208" s="689"/>
      <c r="CO208" s="689"/>
      <c r="CP208" s="689"/>
      <c r="CQ208" s="689"/>
      <c r="CR208" s="689"/>
      <c r="CS208" s="689"/>
      <c r="CT208" s="689"/>
      <c r="CU208" s="689"/>
      <c r="CV208" s="689"/>
      <c r="CW208" s="689"/>
      <c r="CX208" s="689"/>
      <c r="CY208" s="689"/>
      <c r="CZ208" s="689"/>
    </row>
    <row r="209" s="275" customFormat="true" ht="22.5" customHeight="true" x14ac:dyDescent="0.35">
      <c r="A209" s="302" t="str">
        <f>A1034</f>
        <v>2011</v>
      </c>
      <c r="B209" s="303"/>
      <c r="Z209" s="689"/>
      <c r="AA209" s="689"/>
      <c r="AB209" s="689"/>
      <c r="AC209" s="689"/>
      <c r="AD209" s="689"/>
      <c r="AE209" s="689"/>
      <c r="AF209" s="689"/>
      <c r="AG209" s="689"/>
      <c r="AH209" s="689"/>
      <c r="AI209" s="689"/>
      <c r="AJ209" s="689"/>
      <c r="AK209" s="689"/>
      <c r="AL209" s="689"/>
      <c r="AM209" s="689"/>
      <c r="AN209" s="689"/>
      <c r="AO209" s="689"/>
      <c r="AP209" s="689"/>
      <c r="AQ209" s="689"/>
      <c r="AR209" s="689"/>
      <c r="AS209" s="689"/>
      <c r="AT209" s="689"/>
      <c r="AU209" s="689"/>
      <c r="AV209" s="689"/>
      <c r="AW209" s="689"/>
      <c r="AX209" s="689"/>
      <c r="AY209" s="689"/>
      <c r="AZ209" s="689"/>
      <c r="BB209" s="298"/>
      <c r="BZ209" s="689"/>
      <c r="CA209" s="689"/>
      <c r="CB209" s="689"/>
      <c r="CC209" s="689"/>
      <c r="CD209" s="689"/>
      <c r="CE209" s="689"/>
      <c r="CF209" s="689"/>
      <c r="CG209" s="689"/>
      <c r="CH209" s="689"/>
      <c r="CI209" s="689"/>
      <c r="CJ209" s="689"/>
      <c r="CK209" s="689"/>
      <c r="CL209" s="689"/>
      <c r="CM209" s="689"/>
      <c r="CN209" s="689"/>
      <c r="CO209" s="689"/>
      <c r="CP209" s="689"/>
      <c r="CQ209" s="689"/>
      <c r="CR209" s="689"/>
      <c r="CS209" s="689"/>
      <c r="CT209" s="689"/>
      <c r="CU209" s="689"/>
      <c r="CV209" s="689"/>
      <c r="CW209" s="689"/>
      <c r="CX209" s="689"/>
      <c r="CY209" s="689"/>
      <c r="CZ209" s="689"/>
    </row>
    <row r="210" s="275" customFormat="true" ht="22.5" customHeight="true" x14ac:dyDescent="0.35">
      <c r="A210" s="500" t="s">
        <v>111</v>
      </c>
      <c r="B210" s="305"/>
      <c r="Z210" s="689"/>
      <c r="AA210" s="689"/>
      <c r="AB210" s="689"/>
      <c r="AC210" s="689"/>
      <c r="AD210" s="689"/>
      <c r="AE210" s="689"/>
      <c r="AF210" s="689"/>
      <c r="AG210" s="689"/>
      <c r="AH210" s="689"/>
      <c r="AI210" s="689"/>
      <c r="AJ210" s="689"/>
      <c r="AK210" s="689"/>
      <c r="AL210" s="689"/>
      <c r="AM210" s="689"/>
      <c r="AN210" s="689"/>
      <c r="AO210" s="689"/>
      <c r="AP210" s="689"/>
      <c r="AQ210" s="689"/>
      <c r="AR210" s="689"/>
      <c r="AS210" s="689"/>
      <c r="AT210" s="689"/>
      <c r="AU210" s="689"/>
      <c r="AV210" s="689"/>
      <c r="AW210" s="689"/>
      <c r="AX210" s="689"/>
      <c r="AY210" s="689"/>
      <c r="AZ210" s="689"/>
      <c r="BB210" s="298"/>
      <c r="BZ210" s="689"/>
      <c r="CA210" s="689"/>
      <c r="CB210" s="689"/>
      <c r="CC210" s="689"/>
      <c r="CD210" s="689"/>
      <c r="CE210" s="689"/>
      <c r="CF210" s="689"/>
      <c r="CG210" s="689"/>
      <c r="CH210" s="689"/>
      <c r="CI210" s="689"/>
      <c r="CJ210" s="689"/>
      <c r="CK210" s="689"/>
      <c r="CL210" s="689"/>
      <c r="CM210" s="689"/>
      <c r="CN210" s="689"/>
      <c r="CO210" s="689"/>
      <c r="CP210" s="689"/>
      <c r="CQ210" s="689"/>
      <c r="CR210" s="689"/>
      <c r="CS210" s="689"/>
      <c r="CT210" s="689"/>
      <c r="CU210" s="689"/>
      <c r="CV210" s="689"/>
      <c r="CW210" s="689"/>
      <c r="CX210" s="689"/>
      <c r="CY210" s="689"/>
      <c r="CZ210" s="689"/>
    </row>
    <row r="211" s="275" customFormat="true" ht="20.1" customHeight="true" x14ac:dyDescent="0.35">
      <c r="A211" s="307" t="s">
        <v>96</v>
      </c>
      <c r="B211" s="303"/>
      <c r="Z211" s="689"/>
      <c r="AA211" s="689"/>
      <c r="AB211" s="689"/>
      <c r="AC211" s="689"/>
      <c r="AD211" s="689"/>
      <c r="AE211" s="689"/>
      <c r="AF211" s="689"/>
      <c r="AG211" s="689"/>
      <c r="AH211" s="689"/>
      <c r="AI211" s="689"/>
      <c r="AJ211" s="689"/>
      <c r="AK211" s="689"/>
      <c r="AL211" s="689"/>
      <c r="AM211" s="689"/>
      <c r="AN211" s="689"/>
      <c r="AO211" s="689"/>
      <c r="AP211" s="689"/>
      <c r="AQ211" s="689"/>
      <c r="AR211" s="689"/>
      <c r="AS211" s="689"/>
      <c r="AT211" s="689"/>
      <c r="AU211" s="689"/>
      <c r="AV211" s="689"/>
      <c r="AW211" s="689"/>
      <c r="AX211" s="689"/>
      <c r="AY211" s="689"/>
      <c r="AZ211" s="689"/>
      <c r="BB211" s="298"/>
      <c r="BZ211" s="689"/>
      <c r="CA211" s="689"/>
      <c r="CB211" s="689"/>
      <c r="CC211" s="689"/>
      <c r="CD211" s="689"/>
      <c r="CE211" s="689"/>
      <c r="CF211" s="689"/>
      <c r="CG211" s="689"/>
      <c r="CH211" s="689"/>
      <c r="CI211" s="689"/>
      <c r="CJ211" s="689"/>
      <c r="CK211" s="689"/>
      <c r="CL211" s="689"/>
      <c r="CM211" s="689"/>
      <c r="CN211" s="689"/>
      <c r="CO211" s="689"/>
      <c r="CP211" s="689"/>
      <c r="CQ211" s="689"/>
      <c r="CR211" s="689"/>
      <c r="CS211" s="689"/>
      <c r="CT211" s="689"/>
      <c r="CU211" s="689"/>
      <c r="CV211" s="689"/>
      <c r="CW211" s="689"/>
      <c r="CX211" s="689"/>
      <c r="CY211" s="689"/>
      <c r="CZ211" s="689"/>
    </row>
    <row r="212" s="275" customFormat="true" ht="15" customHeight="true" x14ac:dyDescent="0.2">
      <c r="A212" s="501" t="s">
        <v>97</v>
      </c>
      <c r="B212" s="329"/>
      <c r="Z212" s="689"/>
      <c r="AA212" s="689"/>
      <c r="AB212" s="689"/>
      <c r="AC212" s="689"/>
      <c r="AD212" s="689"/>
      <c r="AE212" s="689"/>
      <c r="AF212" s="689"/>
      <c r="AG212" s="689"/>
      <c r="AH212" s="689"/>
      <c r="AI212" s="689"/>
      <c r="AJ212" s="689"/>
      <c r="AK212" s="689"/>
      <c r="AL212" s="689"/>
      <c r="AM212" s="689"/>
      <c r="AN212" s="689"/>
      <c r="AO212" s="689"/>
      <c r="AP212" s="689"/>
      <c r="AQ212" s="689"/>
      <c r="AR212" s="689"/>
      <c r="AS212" s="689"/>
      <c r="AT212" s="689"/>
      <c r="AU212" s="689"/>
      <c r="AV212" s="689"/>
      <c r="AW212" s="689"/>
      <c r="AX212" s="689"/>
      <c r="AY212" s="689"/>
      <c r="AZ212" s="689"/>
      <c r="BB212" s="298"/>
      <c r="BZ212" s="689"/>
      <c r="CA212" s="689"/>
      <c r="CB212" s="689"/>
      <c r="CC212" s="689"/>
      <c r="CD212" s="689"/>
      <c r="CE212" s="689"/>
      <c r="CF212" s="689"/>
      <c r="CG212" s="689"/>
      <c r="CH212" s="689"/>
      <c r="CI212" s="689"/>
      <c r="CJ212" s="689"/>
      <c r="CK212" s="689"/>
      <c r="CL212" s="689"/>
      <c r="CM212" s="689"/>
      <c r="CN212" s="689"/>
      <c r="CO212" s="689"/>
      <c r="CP212" s="689"/>
      <c r="CQ212" s="689"/>
      <c r="CR212" s="689"/>
      <c r="CS212" s="689"/>
      <c r="CT212" s="689"/>
      <c r="CU212" s="689"/>
      <c r="CV212" s="689"/>
      <c r="CW212" s="689"/>
      <c r="CX212" s="689"/>
      <c r="CY212" s="689"/>
      <c r="CZ212" s="689"/>
    </row>
    <row r="213" s="275" customFormat="true" ht="15" customHeight="true" x14ac:dyDescent="0.2">
      <c r="A213" s="310" t="s">
        <v>40</v>
      </c>
      <c r="B213" s="309"/>
      <c r="Z213" s="689"/>
      <c r="AA213" s="689"/>
      <c r="AB213" s="689"/>
      <c r="AC213" s="689"/>
      <c r="AD213" s="689"/>
      <c r="AE213" s="689"/>
      <c r="AF213" s="689"/>
      <c r="AG213" s="689"/>
      <c r="AH213" s="689"/>
      <c r="AI213" s="689"/>
      <c r="AJ213" s="689"/>
      <c r="AK213" s="689"/>
      <c r="AL213" s="689"/>
      <c r="AM213" s="689"/>
      <c r="AN213" s="689"/>
      <c r="AO213" s="689"/>
      <c r="AP213" s="689"/>
      <c r="AQ213" s="689"/>
      <c r="AR213" s="689"/>
      <c r="AS213" s="689"/>
      <c r="AT213" s="689"/>
      <c r="AU213" s="689"/>
      <c r="AV213" s="689"/>
      <c r="AW213" s="689"/>
      <c r="AX213" s="689"/>
      <c r="AY213" s="689"/>
      <c r="AZ213" s="689"/>
      <c r="BB213" s="298"/>
      <c r="BZ213" s="689"/>
      <c r="CA213" s="689"/>
      <c r="CB213" s="689"/>
      <c r="CC213" s="689"/>
      <c r="CD213" s="689"/>
      <c r="CE213" s="689"/>
      <c r="CF213" s="689"/>
      <c r="CG213" s="689"/>
      <c r="CH213" s="689"/>
      <c r="CI213" s="689"/>
      <c r="CJ213" s="689"/>
      <c r="CK213" s="689"/>
      <c r="CL213" s="689"/>
      <c r="CM213" s="689"/>
      <c r="CN213" s="689"/>
      <c r="CO213" s="689"/>
      <c r="CP213" s="689"/>
      <c r="CQ213" s="689"/>
      <c r="CR213" s="689"/>
      <c r="CS213" s="689"/>
      <c r="CT213" s="689"/>
      <c r="CU213" s="689"/>
      <c r="CV213" s="689"/>
      <c r="CW213" s="689"/>
      <c r="CX213" s="689"/>
      <c r="CY213" s="689"/>
      <c r="CZ213" s="689"/>
    </row>
    <row r="214" s="275" customFormat="true" ht="15" customHeight="true" x14ac:dyDescent="0.2">
      <c r="A214" s="308" t="s">
        <v>39</v>
      </c>
      <c r="B214" s="309"/>
      <c r="Z214" s="689"/>
      <c r="AA214" s="689"/>
      <c r="AB214" s="689"/>
      <c r="AC214" s="689"/>
      <c r="AD214" s="689"/>
      <c r="AE214" s="689"/>
      <c r="AF214" s="689"/>
      <c r="AG214" s="689"/>
      <c r="AH214" s="689"/>
      <c r="AI214" s="689"/>
      <c r="AJ214" s="689"/>
      <c r="AK214" s="689"/>
      <c r="AL214" s="689"/>
      <c r="AM214" s="689"/>
      <c r="AN214" s="689"/>
      <c r="AO214" s="689"/>
      <c r="AP214" s="689"/>
      <c r="AQ214" s="689"/>
      <c r="AR214" s="689"/>
      <c r="AS214" s="689"/>
      <c r="AT214" s="689"/>
      <c r="AU214" s="689"/>
      <c r="AV214" s="689"/>
      <c r="AW214" s="689"/>
      <c r="AX214" s="689"/>
      <c r="AY214" s="689"/>
      <c r="AZ214" s="689"/>
      <c r="BB214" s="298"/>
      <c r="BZ214" s="689"/>
      <c r="CA214" s="689"/>
      <c r="CB214" s="689"/>
      <c r="CC214" s="689"/>
      <c r="CD214" s="689"/>
      <c r="CE214" s="689"/>
      <c r="CF214" s="689"/>
      <c r="CG214" s="689"/>
      <c r="CH214" s="689"/>
      <c r="CI214" s="689"/>
      <c r="CJ214" s="689"/>
      <c r="CK214" s="689"/>
      <c r="CL214" s="689"/>
      <c r="CM214" s="689"/>
      <c r="CN214" s="689"/>
      <c r="CO214" s="689"/>
      <c r="CP214" s="689"/>
      <c r="CQ214" s="689"/>
      <c r="CR214" s="689"/>
      <c r="CS214" s="689"/>
      <c r="CT214" s="689"/>
      <c r="CU214" s="689"/>
      <c r="CV214" s="689"/>
      <c r="CW214" s="689"/>
      <c r="CX214" s="689"/>
      <c r="CY214" s="689"/>
      <c r="CZ214" s="689"/>
    </row>
    <row r="215" s="275" customFormat="true" ht="15" customHeight="true" x14ac:dyDescent="0.2">
      <c r="A215" s="308" t="s">
        <v>133</v>
      </c>
      <c r="B215" s="328" t="str">
        <f>A1025</f>
        <v>MICS11</v>
      </c>
      <c r="Z215" s="689"/>
      <c r="AA215" s="689"/>
      <c r="AB215" s="689"/>
      <c r="AC215" s="689"/>
      <c r="AD215" s="689"/>
      <c r="AE215" s="689"/>
      <c r="AF215" s="689"/>
      <c r="AG215" s="689"/>
      <c r="AH215" s="689"/>
      <c r="AI215" s="689"/>
      <c r="AJ215" s="689"/>
      <c r="AK215" s="689"/>
      <c r="AL215" s="689"/>
      <c r="AM215" s="689"/>
      <c r="AN215" s="689"/>
      <c r="AO215" s="689"/>
      <c r="AP215" s="689"/>
      <c r="AQ215" s="689"/>
      <c r="AR215" s="689"/>
      <c r="AS215" s="689"/>
      <c r="AT215" s="689"/>
      <c r="AU215" s="689"/>
      <c r="AV215" s="689"/>
      <c r="AW215" s="689"/>
      <c r="AX215" s="689"/>
      <c r="AY215" s="689"/>
      <c r="AZ215" s="689"/>
      <c r="BB215" s="298"/>
      <c r="BZ215" s="689"/>
      <c r="CA215" s="689"/>
      <c r="CB215" s="689"/>
      <c r="CC215" s="689"/>
      <c r="CD215" s="689"/>
      <c r="CE215" s="689"/>
      <c r="CF215" s="689"/>
      <c r="CG215" s="689"/>
      <c r="CH215" s="689"/>
      <c r="CI215" s="689"/>
      <c r="CJ215" s="689"/>
      <c r="CK215" s="689"/>
      <c r="CL215" s="689"/>
      <c r="CM215" s="689"/>
      <c r="CN215" s="689"/>
      <c r="CO215" s="689"/>
      <c r="CP215" s="689"/>
      <c r="CQ215" s="689"/>
      <c r="CR215" s="689"/>
      <c r="CS215" s="689"/>
      <c r="CT215" s="689"/>
      <c r="CU215" s="689"/>
      <c r="CV215" s="689"/>
      <c r="CW215" s="689"/>
      <c r="CX215" s="689"/>
      <c r="CY215" s="689"/>
      <c r="CZ215" s="689"/>
    </row>
    <row r="216" s="275" customFormat="true" ht="15" customHeight="true" x14ac:dyDescent="0.2">
      <c r="A216" s="158"/>
      <c r="B216" s="160"/>
      <c r="Z216" s="689"/>
      <c r="AA216" s="689"/>
      <c r="AB216" s="689"/>
      <c r="AC216" s="689"/>
      <c r="AD216" s="689"/>
      <c r="AE216" s="689"/>
      <c r="AF216" s="689"/>
      <c r="AG216" s="689"/>
      <c r="AH216" s="689"/>
      <c r="AI216" s="689"/>
      <c r="AJ216" s="689"/>
      <c r="AK216" s="689"/>
      <c r="AL216" s="689"/>
      <c r="AM216" s="689"/>
      <c r="AN216" s="689"/>
      <c r="AO216" s="689"/>
      <c r="AP216" s="689"/>
      <c r="AQ216" s="689"/>
      <c r="AR216" s="689"/>
      <c r="AS216" s="689"/>
      <c r="AT216" s="689"/>
      <c r="AU216" s="689"/>
      <c r="AV216" s="689"/>
      <c r="AW216" s="689"/>
      <c r="AX216" s="689"/>
      <c r="AY216" s="689"/>
      <c r="AZ216" s="689"/>
      <c r="BB216" s="298"/>
      <c r="BZ216" s="689"/>
      <c r="CA216" s="689"/>
      <c r="CB216" s="689"/>
      <c r="CC216" s="689"/>
      <c r="CD216" s="689"/>
      <c r="CE216" s="689"/>
      <c r="CF216" s="689"/>
      <c r="CG216" s="689"/>
      <c r="CH216" s="689"/>
      <c r="CI216" s="689"/>
      <c r="CJ216" s="689"/>
      <c r="CK216" s="689"/>
      <c r="CL216" s="689"/>
      <c r="CM216" s="689"/>
      <c r="CN216" s="689"/>
      <c r="CO216" s="689"/>
      <c r="CP216" s="689"/>
      <c r="CQ216" s="689"/>
      <c r="CR216" s="689"/>
      <c r="CS216" s="689"/>
      <c r="CT216" s="689"/>
      <c r="CU216" s="689"/>
      <c r="CV216" s="689"/>
      <c r="CW216" s="689"/>
      <c r="CX216" s="689"/>
      <c r="CY216" s="689"/>
      <c r="CZ216" s="689"/>
    </row>
    <row r="217" s="275" customFormat="true" ht="15" customHeight="true" x14ac:dyDescent="0.2">
      <c r="A217" s="158"/>
      <c r="B217" s="159"/>
      <c r="Z217" s="689"/>
      <c r="AA217" s="689"/>
      <c r="AB217" s="689"/>
      <c r="AC217" s="689"/>
      <c r="AD217" s="689"/>
      <c r="AE217" s="689"/>
      <c r="AF217" s="689"/>
      <c r="AG217" s="689"/>
      <c r="AH217" s="689"/>
      <c r="AI217" s="689"/>
      <c r="AJ217" s="689"/>
      <c r="AK217" s="689"/>
      <c r="AL217" s="689"/>
      <c r="AM217" s="689"/>
      <c r="AN217" s="689"/>
      <c r="AO217" s="689"/>
      <c r="AP217" s="689"/>
      <c r="AQ217" s="689"/>
      <c r="AR217" s="689"/>
      <c r="AS217" s="689"/>
      <c r="AT217" s="689"/>
      <c r="AU217" s="689"/>
      <c r="AV217" s="689"/>
      <c r="AW217" s="689"/>
      <c r="AX217" s="689"/>
      <c r="AY217" s="689"/>
      <c r="AZ217" s="689"/>
      <c r="BB217" s="298"/>
      <c r="BZ217" s="689"/>
      <c r="CA217" s="689"/>
      <c r="CB217" s="689"/>
      <c r="CC217" s="689"/>
      <c r="CD217" s="689"/>
      <c r="CE217" s="689"/>
      <c r="CF217" s="689"/>
      <c r="CG217" s="689"/>
      <c r="CH217" s="689"/>
      <c r="CI217" s="689"/>
      <c r="CJ217" s="689"/>
      <c r="CK217" s="689"/>
      <c r="CL217" s="689"/>
      <c r="CM217" s="689"/>
      <c r="CN217" s="689"/>
      <c r="CO217" s="689"/>
      <c r="CP217" s="689"/>
      <c r="CQ217" s="689"/>
      <c r="CR217" s="689"/>
      <c r="CS217" s="689"/>
      <c r="CT217" s="689"/>
      <c r="CU217" s="689"/>
      <c r="CV217" s="689"/>
      <c r="CW217" s="689"/>
      <c r="CX217" s="689"/>
      <c r="CY217" s="689"/>
      <c r="CZ217" s="689"/>
    </row>
    <row r="218" s="275" customFormat="true" ht="18" customHeight="true" x14ac:dyDescent="0.2">
      <c r="A218" s="158"/>
      <c r="B218" s="160"/>
      <c r="Z218" s="689"/>
      <c r="AA218" s="689"/>
      <c r="AB218" s="689"/>
      <c r="AC218" s="689"/>
      <c r="AD218" s="689"/>
      <c r="AE218" s="689"/>
      <c r="AF218" s="689"/>
      <c r="AG218" s="689"/>
      <c r="AH218" s="689"/>
      <c r="AI218" s="689"/>
      <c r="AJ218" s="689"/>
      <c r="AK218" s="689"/>
      <c r="AL218" s="689"/>
      <c r="AM218" s="689"/>
      <c r="AN218" s="689"/>
      <c r="AO218" s="689"/>
      <c r="AP218" s="689"/>
      <c r="AQ218" s="689"/>
      <c r="AR218" s="689"/>
      <c r="AS218" s="689"/>
      <c r="AT218" s="689"/>
      <c r="AU218" s="689"/>
      <c r="AV218" s="689"/>
      <c r="AW218" s="689"/>
      <c r="AX218" s="689"/>
      <c r="AY218" s="689"/>
      <c r="AZ218" s="689"/>
      <c r="BB218" s="298"/>
      <c r="BZ218" s="689"/>
      <c r="CA218" s="689"/>
      <c r="CB218" s="689"/>
      <c r="CC218" s="689"/>
      <c r="CD218" s="689"/>
      <c r="CE218" s="689"/>
      <c r="CF218" s="689"/>
      <c r="CG218" s="689"/>
      <c r="CH218" s="689"/>
      <c r="CI218" s="689"/>
      <c r="CJ218" s="689"/>
      <c r="CK218" s="689"/>
      <c r="CL218" s="689"/>
      <c r="CM218" s="689"/>
      <c r="CN218" s="689"/>
      <c r="CO218" s="689"/>
      <c r="CP218" s="689"/>
      <c r="CQ218" s="689"/>
      <c r="CR218" s="689"/>
      <c r="CS218" s="689"/>
      <c r="CT218" s="689"/>
      <c r="CU218" s="689"/>
      <c r="CV218" s="689"/>
      <c r="CW218" s="689"/>
      <c r="CX218" s="689"/>
      <c r="CY218" s="689"/>
      <c r="CZ218" s="689"/>
    </row>
    <row r="219" s="275" customFormat="true" ht="18" customHeight="true" x14ac:dyDescent="0.2">
      <c r="A219" s="157"/>
      <c r="B219" s="156"/>
      <c r="Z219" s="689"/>
      <c r="AA219" s="689"/>
      <c r="AB219" s="689"/>
      <c r="AC219" s="689"/>
      <c r="AD219" s="689"/>
      <c r="AE219" s="689"/>
      <c r="AF219" s="689"/>
      <c r="AG219" s="689"/>
      <c r="AH219" s="689"/>
      <c r="AI219" s="689"/>
      <c r="AJ219" s="689"/>
      <c r="AK219" s="689"/>
      <c r="AL219" s="689"/>
      <c r="AM219" s="689"/>
      <c r="AN219" s="689"/>
      <c r="AO219" s="689"/>
      <c r="AP219" s="689"/>
      <c r="AQ219" s="689"/>
      <c r="AR219" s="689"/>
      <c r="AS219" s="689"/>
      <c r="AT219" s="689"/>
      <c r="AU219" s="689"/>
      <c r="AV219" s="689"/>
      <c r="AW219" s="689"/>
      <c r="AX219" s="689"/>
      <c r="AY219" s="689"/>
      <c r="AZ219" s="689"/>
      <c r="BB219" s="298"/>
      <c r="BZ219" s="689"/>
      <c r="CA219" s="689"/>
      <c r="CB219" s="689"/>
      <c r="CC219" s="689"/>
      <c r="CD219" s="689"/>
      <c r="CE219" s="689"/>
      <c r="CF219" s="689"/>
      <c r="CG219" s="689"/>
      <c r="CH219" s="689"/>
      <c r="CI219" s="689"/>
      <c r="CJ219" s="689"/>
      <c r="CK219" s="689"/>
      <c r="CL219" s="689"/>
      <c r="CM219" s="689"/>
      <c r="CN219" s="689"/>
      <c r="CO219" s="689"/>
      <c r="CP219" s="689"/>
      <c r="CQ219" s="689"/>
      <c r="CR219" s="689"/>
      <c r="CS219" s="689"/>
      <c r="CT219" s="689"/>
      <c r="CU219" s="689"/>
      <c r="CV219" s="689"/>
      <c r="CW219" s="689"/>
      <c r="CX219" s="689"/>
      <c r="CY219" s="689"/>
      <c r="CZ219" s="689"/>
    </row>
    <row r="220" s="440" customFormat="true" ht="15" customHeight="true" x14ac:dyDescent="0.2">
      <c r="A220" s="278" t="s">
        <v>86</v>
      </c>
      <c r="B220" s="313"/>
      <c r="C220" s="858" t="s">
        <v>114</v>
      </c>
      <c r="D220" s="859"/>
      <c r="E220" s="859"/>
      <c r="F220" s="859"/>
      <c r="G220" s="860"/>
      <c r="H220" s="848" t="s">
        <v>38</v>
      </c>
      <c r="I220" s="834"/>
      <c r="J220" s="834"/>
      <c r="K220" s="834"/>
      <c r="L220" s="836"/>
      <c r="M220" s="823" t="s">
        <v>37</v>
      </c>
      <c r="N220" s="824"/>
      <c r="O220" s="824"/>
      <c r="P220" s="824"/>
      <c r="Q220" s="826"/>
      <c r="R220" s="16" t="s">
        <v>137</v>
      </c>
      <c r="S220" s="378"/>
      <c r="T220" s="378"/>
      <c r="U220" s="378"/>
      <c r="V220" s="378"/>
      <c r="W220" s="378"/>
      <c r="X220" s="378"/>
      <c r="Y220" s="378"/>
      <c r="Z220" s="712"/>
      <c r="AA220" s="712"/>
      <c r="AB220" s="712"/>
      <c r="AC220" s="712"/>
      <c r="AD220" s="712"/>
      <c r="AE220" s="712"/>
      <c r="AF220" s="712"/>
      <c r="AG220" s="712"/>
      <c r="AH220" s="712"/>
      <c r="AI220" s="712"/>
      <c r="AJ220" s="712"/>
      <c r="AK220" s="712"/>
      <c r="AL220" s="712"/>
      <c r="AM220" s="712"/>
      <c r="AN220" s="712"/>
      <c r="AO220" s="712"/>
      <c r="AP220" s="712"/>
      <c r="AQ220" s="712"/>
      <c r="AR220" s="712"/>
      <c r="AS220" s="712"/>
      <c r="AT220" s="712"/>
      <c r="AU220" s="712"/>
      <c r="AV220" s="712"/>
      <c r="AW220" s="712"/>
      <c r="AX220" s="712"/>
      <c r="AY220" s="712"/>
      <c r="AZ220" s="323"/>
      <c r="BA220" s="324" t="s">
        <v>128</v>
      </c>
      <c r="BB220" s="278" t="s">
        <v>86</v>
      </c>
      <c r="BC220" s="823" t="s">
        <v>114</v>
      </c>
      <c r="BD220" s="824"/>
      <c r="BE220" s="824"/>
      <c r="BF220" s="824"/>
      <c r="BG220" s="825"/>
      <c r="BH220" s="823" t="s">
        <v>38</v>
      </c>
      <c r="BI220" s="824"/>
      <c r="BJ220" s="824"/>
      <c r="BK220" s="824"/>
      <c r="BL220" s="825"/>
      <c r="BM220" s="823" t="s">
        <v>37</v>
      </c>
      <c r="BN220" s="824"/>
      <c r="BO220" s="824"/>
      <c r="BP220" s="824"/>
      <c r="BQ220" s="826"/>
      <c r="BR220" s="15" t="s">
        <v>137</v>
      </c>
      <c r="BS220" s="378"/>
      <c r="BT220" s="378"/>
      <c r="BU220" s="378"/>
      <c r="BV220" s="378"/>
      <c r="BW220" s="378"/>
      <c r="BX220" s="378"/>
      <c r="BY220" s="378"/>
      <c r="BZ220" s="322"/>
      <c r="CA220" s="322"/>
      <c r="CB220" s="322"/>
      <c r="CC220" s="322"/>
      <c r="CD220" s="322"/>
      <c r="CE220" s="322"/>
      <c r="CF220" s="322"/>
      <c r="CG220" s="322"/>
      <c r="CH220" s="322"/>
      <c r="CI220" s="322"/>
      <c r="CJ220" s="322"/>
      <c r="CK220" s="322"/>
      <c r="CL220" s="322"/>
      <c r="CM220" s="322"/>
      <c r="CN220" s="322"/>
      <c r="CO220" s="322"/>
      <c r="CP220" s="322"/>
      <c r="CQ220" s="322"/>
      <c r="CR220" s="322"/>
      <c r="CS220" s="322"/>
      <c r="CT220" s="322"/>
      <c r="CU220" s="322"/>
      <c r="CV220" s="322"/>
      <c r="CW220" s="322"/>
      <c r="CX220" s="322"/>
      <c r="CY220" s="322"/>
      <c r="CZ220" s="322"/>
    </row>
    <row r="221" s="440" customFormat="true" ht="12.75" x14ac:dyDescent="0.2">
      <c r="A221" s="312" t="s">
        <v>87</v>
      </c>
      <c r="B221" s="347"/>
      <c r="C221" s="370" t="s">
        <v>0</v>
      </c>
      <c r="D221" s="505" t="s">
        <v>1</v>
      </c>
      <c r="E221" s="505" t="s">
        <v>2</v>
      </c>
      <c r="F221" s="505" t="s">
        <v>3</v>
      </c>
      <c r="G221" s="506" t="s">
        <v>4</v>
      </c>
      <c r="H221" s="352" t="s">
        <v>0</v>
      </c>
      <c r="I221" s="507" t="s">
        <v>1</v>
      </c>
      <c r="J221" s="507" t="s">
        <v>2</v>
      </c>
      <c r="K221" s="507" t="s">
        <v>3</v>
      </c>
      <c r="L221" s="508" t="s">
        <v>4</v>
      </c>
      <c r="M221" s="353" t="s">
        <v>0</v>
      </c>
      <c r="N221" s="507" t="s">
        <v>1</v>
      </c>
      <c r="O221" s="507" t="s">
        <v>2</v>
      </c>
      <c r="P221" s="507" t="s">
        <v>3</v>
      </c>
      <c r="Q221" s="502" t="s">
        <v>4</v>
      </c>
      <c r="R221" s="352" t="s">
        <v>279</v>
      </c>
      <c r="S221" s="507" t="s">
        <v>280</v>
      </c>
      <c r="T221" s="507" t="s">
        <v>281</v>
      </c>
      <c r="U221" s="507" t="s">
        <v>282</v>
      </c>
      <c r="V221" s="507" t="s">
        <v>283</v>
      </c>
      <c r="W221" s="507" t="s">
        <v>284</v>
      </c>
      <c r="X221" s="507" t="s">
        <v>285</v>
      </c>
      <c r="Y221" s="508" t="s">
        <v>286</v>
      </c>
      <c r="Z221" s="712"/>
      <c r="AA221" s="712"/>
      <c r="AB221" s="712"/>
      <c r="AC221" s="712"/>
      <c r="AD221" s="712"/>
      <c r="AE221" s="712"/>
      <c r="AF221" s="712"/>
      <c r="AG221" s="712"/>
      <c r="AH221" s="712"/>
      <c r="AI221" s="712"/>
      <c r="AJ221" s="712"/>
      <c r="AK221" s="712"/>
      <c r="AL221" s="712"/>
      <c r="AM221" s="712"/>
      <c r="AN221" s="712"/>
      <c r="AO221" s="712"/>
      <c r="AP221" s="712"/>
      <c r="AQ221" s="712"/>
      <c r="AR221" s="712"/>
      <c r="AS221" s="712"/>
      <c r="AT221" s="712"/>
      <c r="AU221" s="712"/>
      <c r="AV221" s="712"/>
      <c r="AW221" s="712"/>
      <c r="AX221" s="712"/>
      <c r="AY221" s="712"/>
      <c r="AZ221" s="323"/>
      <c r="BA221" s="312" t="s">
        <v>117</v>
      </c>
      <c r="BB221" s="311"/>
      <c r="BC221" s="400" t="s">
        <v>0</v>
      </c>
      <c r="BD221" s="462" t="s">
        <v>1</v>
      </c>
      <c r="BE221" s="462" t="s">
        <v>2</v>
      </c>
      <c r="BF221" s="462" t="s">
        <v>3</v>
      </c>
      <c r="BG221" s="401" t="s">
        <v>4</v>
      </c>
      <c r="BH221" s="400" t="s">
        <v>0</v>
      </c>
      <c r="BI221" s="462" t="s">
        <v>1</v>
      </c>
      <c r="BJ221" s="462" t="s">
        <v>2</v>
      </c>
      <c r="BK221" s="462" t="s">
        <v>3</v>
      </c>
      <c r="BL221" s="401" t="s">
        <v>4</v>
      </c>
      <c r="BM221" s="400" t="s">
        <v>0</v>
      </c>
      <c r="BN221" s="462" t="s">
        <v>1</v>
      </c>
      <c r="BO221" s="462" t="s">
        <v>2</v>
      </c>
      <c r="BP221" s="462" t="s">
        <v>3</v>
      </c>
      <c r="BQ221" s="401" t="s">
        <v>4</v>
      </c>
      <c r="BR221" s="400" t="s">
        <v>279</v>
      </c>
      <c r="BS221" s="462" t="s">
        <v>280</v>
      </c>
      <c r="BT221" s="462" t="s">
        <v>281</v>
      </c>
      <c r="BU221" s="462" t="s">
        <v>282</v>
      </c>
      <c r="BV221" s="462" t="s">
        <v>283</v>
      </c>
      <c r="BW221" s="462" t="s">
        <v>284</v>
      </c>
      <c r="BX221" s="462" t="s">
        <v>285</v>
      </c>
      <c r="BY221" s="463" t="s">
        <v>286</v>
      </c>
      <c r="BZ221" s="164"/>
      <c r="CA221" s="164"/>
      <c r="CB221" s="164"/>
      <c r="CC221" s="164"/>
      <c r="CD221" s="164"/>
      <c r="CE221" s="164"/>
      <c r="CF221" s="164"/>
      <c r="CG221" s="164"/>
      <c r="CH221" s="164"/>
      <c r="CI221" s="164"/>
      <c r="CJ221" s="164"/>
      <c r="CK221" s="164"/>
      <c r="CL221" s="164"/>
      <c r="CM221" s="164"/>
      <c r="CN221" s="164"/>
      <c r="CO221" s="164"/>
      <c r="CP221" s="164"/>
      <c r="CQ221" s="164"/>
      <c r="CR221" s="164"/>
      <c r="CS221" s="164"/>
      <c r="CT221" s="164"/>
      <c r="CU221" s="164"/>
      <c r="CV221" s="164"/>
      <c r="CW221" s="164"/>
      <c r="CX221" s="164"/>
      <c r="CY221" s="164"/>
      <c r="CZ221" s="164"/>
    </row>
    <row r="222" s="440" customFormat="true" ht="15" customHeight="true" x14ac:dyDescent="0.2">
      <c r="A222" s="849" t="s">
        <v>36</v>
      </c>
      <c r="B222" s="349" t="s">
        <v>15</v>
      </c>
      <c r="C222" s="118">
        <v>34.956469847730148</v>
      </c>
      <c r="D222" s="117">
        <v>33.495638642200227</v>
      </c>
      <c r="E222" s="117">
        <v>39.481583954142764</v>
      </c>
      <c r="F222" s="117">
        <v>42.243989552522635</v>
      </c>
      <c r="G222" s="116">
        <v>68.819604156056826</v>
      </c>
      <c r="H222" s="115">
        <v>52.836091896166693</v>
      </c>
      <c r="I222" s="117">
        <v>61.792006516059118</v>
      </c>
      <c r="J222" s="117">
        <v>68.158812137175858</v>
      </c>
      <c r="K222" s="117">
        <v>76.008715193392419</v>
      </c>
      <c r="L222" s="114">
        <v>89.330877501335621</v>
      </c>
      <c r="M222" s="118">
        <v>34.889944562194721</v>
      </c>
      <c r="N222" s="117">
        <v>32.81561148225439</v>
      </c>
      <c r="O222" s="117">
        <v>37.963682265920205</v>
      </c>
      <c r="P222" s="117">
        <v>38.95748977344968</v>
      </c>
      <c r="Q222" s="116">
        <v>46.629841549382192</v>
      </c>
      <c r="R222" s="115">
        <v>63.156208307600416</v>
      </c>
      <c r="S222" s="117">
        <v>6.2701777673542844</v>
      </c>
      <c r="T222" s="117">
        <v>42.424349188217548</v>
      </c>
      <c r="U222" s="117">
        <v>38.109495332320442</v>
      </c>
      <c r="V222" s="117">
        <v>33.591975020195633</v>
      </c>
      <c r="W222" s="117">
        <v>47.965863373892539</v>
      </c>
      <c r="X222" s="117">
        <v>48.569382461749413</v>
      </c>
      <c r="Y222" s="114">
        <v>42.564180401544611</v>
      </c>
      <c r="Z222" s="712"/>
      <c r="AA222" s="712"/>
      <c r="AB222" s="712"/>
      <c r="AC222" s="712"/>
      <c r="AD222" s="712"/>
      <c r="AE222" s="712"/>
      <c r="AF222" s="712"/>
      <c r="AG222" s="712"/>
      <c r="AH222" s="712"/>
      <c r="AI222" s="712"/>
      <c r="AJ222" s="712"/>
      <c r="AK222" s="712"/>
      <c r="AL222" s="712"/>
      <c r="AM222" s="712"/>
      <c r="AN222" s="712"/>
      <c r="AO222" s="712"/>
      <c r="AP222" s="712"/>
      <c r="AQ222" s="712"/>
      <c r="AR222" s="712"/>
      <c r="AS222" s="712"/>
      <c r="AT222" s="712"/>
      <c r="AU222" s="712"/>
      <c r="AV222" s="712"/>
      <c r="AW222" s="712"/>
      <c r="AX222" s="712"/>
      <c r="AY222" s="712"/>
      <c r="AZ222" s="323"/>
      <c r="BA222" s="829" t="s">
        <v>36</v>
      </c>
      <c r="BB222" s="499" t="s">
        <v>15</v>
      </c>
      <c r="BC222" s="404">
        <v>6668.7764890000117</v>
      </c>
      <c r="BD222" s="402">
        <v>6360.8779490000052</v>
      </c>
      <c r="BE222" s="402">
        <v>7702.231744999991</v>
      </c>
      <c r="BF222" s="402">
        <v>8213.1992279999995</v>
      </c>
      <c r="BG222" s="408">
        <v>13699.327738999989</v>
      </c>
      <c r="BH222" s="404">
        <v>1829.6783470000003</v>
      </c>
      <c r="BI222" s="402">
        <v>2145.7752779999987</v>
      </c>
      <c r="BJ222" s="402">
        <v>2395.5606780000007</v>
      </c>
      <c r="BK222" s="402">
        <v>2703.8474329999995</v>
      </c>
      <c r="BL222" s="408">
        <v>3169.0851399999974</v>
      </c>
      <c r="BM222" s="404">
        <v>5482.9828440000047</v>
      </c>
      <c r="BN222" s="402">
        <v>5112.8739970000051</v>
      </c>
      <c r="BO222" s="402">
        <v>6006.3878870000017</v>
      </c>
      <c r="BP222" s="402">
        <v>6301.0844309999875</v>
      </c>
      <c r="BQ222" s="408">
        <v>7497.1371149999995</v>
      </c>
      <c r="BR222" s="404">
        <v>10023.542488999978</v>
      </c>
      <c r="BS222" s="402">
        <v>214.18054200000003</v>
      </c>
      <c r="BT222" s="402">
        <v>4467.041494000001</v>
      </c>
      <c r="BU222" s="402">
        <v>5070.5911500000057</v>
      </c>
      <c r="BV222" s="402">
        <v>5350.1544909999975</v>
      </c>
      <c r="BW222" s="402">
        <v>6160.4026240000048</v>
      </c>
      <c r="BX222" s="402">
        <v>5690.6164910000025</v>
      </c>
      <c r="BY222" s="406">
        <v>5667.8838689999984</v>
      </c>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440" customFormat="true" ht="15" customHeight="true" x14ac:dyDescent="0.2">
      <c r="A223" s="830"/>
      <c r="B223" s="350" t="s">
        <v>16</v>
      </c>
      <c r="C223" s="113">
        <v>16.187178332225496</v>
      </c>
      <c r="D223" s="112">
        <v>21.167980853832667</v>
      </c>
      <c r="E223" s="112">
        <v>24.903273656376783</v>
      </c>
      <c r="F223" s="112">
        <v>19.127233679838593</v>
      </c>
      <c r="G223" s="111">
        <v>15.483225761804571</v>
      </c>
      <c r="H223" s="110">
        <v>20.188206096112467</v>
      </c>
      <c r="I223" s="112">
        <v>18.125033577364949</v>
      </c>
      <c r="J223" s="112">
        <v>18.28174778825769</v>
      </c>
      <c r="K223" s="112">
        <v>11.599792470330833</v>
      </c>
      <c r="L223" s="109">
        <v>6.8085024252093991</v>
      </c>
      <c r="M223" s="113">
        <v>15.809753782390706</v>
      </c>
      <c r="N223" s="112">
        <v>20.666643341014513</v>
      </c>
      <c r="O223" s="112">
        <v>24.379653614151618</v>
      </c>
      <c r="P223" s="112">
        <v>23.004782677872154</v>
      </c>
      <c r="Q223" s="111">
        <v>17.783653070579309</v>
      </c>
      <c r="R223" s="110">
        <v>26.855282882868941</v>
      </c>
      <c r="S223" s="112">
        <v>9.2449840639157497</v>
      </c>
      <c r="T223" s="112">
        <v>29.527348594210345</v>
      </c>
      <c r="U223" s="112">
        <v>11.79764437991923</v>
      </c>
      <c r="V223" s="112">
        <v>5.9912554019661943</v>
      </c>
      <c r="W223" s="112">
        <v>29.075517469535043</v>
      </c>
      <c r="X223" s="112">
        <v>23.812590925359238</v>
      </c>
      <c r="Y223" s="109">
        <v>15.258146327500539</v>
      </c>
      <c r="Z223" s="712"/>
      <c r="AA223" s="712"/>
      <c r="AB223" s="712"/>
      <c r="AC223" s="712"/>
      <c r="AD223" s="712"/>
      <c r="AE223" s="712"/>
      <c r="AF223" s="712"/>
      <c r="AG223" s="712"/>
      <c r="AH223" s="712"/>
      <c r="AI223" s="712"/>
      <c r="AJ223" s="712"/>
      <c r="AK223" s="712"/>
      <c r="AL223" s="712"/>
      <c r="AM223" s="712"/>
      <c r="AN223" s="712"/>
      <c r="AO223" s="712"/>
      <c r="AP223" s="712"/>
      <c r="AQ223" s="712"/>
      <c r="AR223" s="712"/>
      <c r="AS223" s="712"/>
      <c r="AT223" s="712"/>
      <c r="AU223" s="712"/>
      <c r="AV223" s="712"/>
      <c r="AW223" s="712"/>
      <c r="AX223" s="712"/>
      <c r="AY223" s="712"/>
      <c r="AZ223" s="323"/>
      <c r="BA223" s="821"/>
      <c r="BB223" s="497" t="s">
        <v>16</v>
      </c>
      <c r="BC223" s="405">
        <v>3088.0885500000027</v>
      </c>
      <c r="BD223" s="403">
        <v>4019.8350619999992</v>
      </c>
      <c r="BE223" s="403">
        <v>4858.234288000006</v>
      </c>
      <c r="BF223" s="403">
        <v>3718.7723640000004</v>
      </c>
      <c r="BG223" s="409">
        <v>3082.1128190000022</v>
      </c>
      <c r="BH223" s="405">
        <v>699.10400700000048</v>
      </c>
      <c r="BI223" s="403">
        <v>629.40582700000016</v>
      </c>
      <c r="BJ223" s="403">
        <v>642.5440050000002</v>
      </c>
      <c r="BK223" s="403">
        <v>412.63780100000008</v>
      </c>
      <c r="BL223" s="409">
        <v>241.53713099999996</v>
      </c>
      <c r="BM223" s="405">
        <v>2484.5155200000008</v>
      </c>
      <c r="BN223" s="403">
        <v>3219.9900770000004</v>
      </c>
      <c r="BO223" s="403">
        <v>3857.2037120000023</v>
      </c>
      <c r="BP223" s="403">
        <v>3720.8526219999999</v>
      </c>
      <c r="BQ223" s="409">
        <v>2859.2523810000016</v>
      </c>
      <c r="BR223" s="405">
        <v>4262.2107349999997</v>
      </c>
      <c r="BS223" s="403">
        <v>315.79578300000003</v>
      </c>
      <c r="BT223" s="403">
        <v>3109.061044</v>
      </c>
      <c r="BU223" s="403">
        <v>1569.7145989999999</v>
      </c>
      <c r="BV223" s="403">
        <v>954.22022599999991</v>
      </c>
      <c r="BW223" s="403">
        <v>3734.2576889999996</v>
      </c>
      <c r="BX223" s="403">
        <v>2789.9947610000027</v>
      </c>
      <c r="BY223" s="407">
        <v>2031.7882459999994</v>
      </c>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440" customFormat="true" ht="15" customHeight="true" x14ac:dyDescent="0.2">
      <c r="A224" s="831"/>
      <c r="B224" s="351" t="s">
        <v>20</v>
      </c>
      <c r="C224" s="113">
        <v>48.856351820044473</v>
      </c>
      <c r="D224" s="112">
        <v>45.336380503967121</v>
      </c>
      <c r="E224" s="112">
        <v>35.61514238948044</v>
      </c>
      <c r="F224" s="112">
        <v>38.628776767638861</v>
      </c>
      <c r="G224" s="111">
        <v>15.697170082138662</v>
      </c>
      <c r="H224" s="110">
        <v>26.975702007720955</v>
      </c>
      <c r="I224" s="112">
        <v>20.082959906575919</v>
      </c>
      <c r="J224" s="112">
        <v>13.559440074566462</v>
      </c>
      <c r="K224" s="112">
        <v>12.391492336276725</v>
      </c>
      <c r="L224" s="109">
        <v>3.8606200734550113</v>
      </c>
      <c r="M224" s="113">
        <v>49.300301655414849</v>
      </c>
      <c r="N224" s="112">
        <v>46.517745176731324</v>
      </c>
      <c r="O224" s="112">
        <v>37.656664119928301</v>
      </c>
      <c r="P224" s="112">
        <v>38.037727548678177</v>
      </c>
      <c r="Q224" s="111">
        <v>35.586505380038595</v>
      </c>
      <c r="R224" s="110">
        <v>9.9885088095306571</v>
      </c>
      <c r="S224" s="112">
        <v>84.484838168729993</v>
      </c>
      <c r="T224" s="112">
        <v>28.048302217572246</v>
      </c>
      <c r="U224" s="112">
        <v>50.092860287760324</v>
      </c>
      <c r="V224" s="112">
        <v>60.416769577838146</v>
      </c>
      <c r="W224" s="112">
        <v>22.958619156572691</v>
      </c>
      <c r="X224" s="112">
        <v>27.618026612891285</v>
      </c>
      <c r="Y224" s="109">
        <v>42.177673270954664</v>
      </c>
      <c r="Z224" s="712"/>
      <c r="AA224" s="712"/>
      <c r="AB224" s="712"/>
      <c r="AC224" s="712"/>
      <c r="AD224" s="712"/>
      <c r="AE224" s="712"/>
      <c r="AF224" s="712"/>
      <c r="AG224" s="712"/>
      <c r="AH224" s="712"/>
      <c r="AI224" s="712"/>
      <c r="AJ224" s="712"/>
      <c r="AK224" s="712"/>
      <c r="AL224" s="712"/>
      <c r="AM224" s="712"/>
      <c r="AN224" s="712"/>
      <c r="AO224" s="712"/>
      <c r="AP224" s="712"/>
      <c r="AQ224" s="712"/>
      <c r="AR224" s="712"/>
      <c r="AS224" s="712"/>
      <c r="AT224" s="712"/>
      <c r="AU224" s="712"/>
      <c r="AV224" s="712"/>
      <c r="AW224" s="712"/>
      <c r="AX224" s="712"/>
      <c r="AY224" s="712"/>
      <c r="AZ224" s="323"/>
      <c r="BA224" s="821"/>
      <c r="BB224" s="497" t="s">
        <v>20</v>
      </c>
      <c r="BC224" s="405">
        <v>9320.5089579999931</v>
      </c>
      <c r="BD224" s="403">
        <v>8609.4546850000133</v>
      </c>
      <c r="BE224" s="403">
        <v>6947.950230000014</v>
      </c>
      <c r="BF224" s="403">
        <v>7510.3190510000031</v>
      </c>
      <c r="BG224" s="409">
        <v>3124.7008779999956</v>
      </c>
      <c r="BH224" s="405">
        <v>934.15042800000037</v>
      </c>
      <c r="BI224" s="403">
        <v>697.39633500000048</v>
      </c>
      <c r="BJ224" s="403">
        <v>476.57023999999996</v>
      </c>
      <c r="BK224" s="403">
        <v>440.80083000000002</v>
      </c>
      <c r="BL224" s="409">
        <v>136.95862</v>
      </c>
      <c r="BM224" s="405">
        <v>7747.5820489999905</v>
      </c>
      <c r="BN224" s="403">
        <v>7247.7506580000118</v>
      </c>
      <c r="BO224" s="403">
        <v>5957.813303000009</v>
      </c>
      <c r="BP224" s="403">
        <v>6152.3197270000028</v>
      </c>
      <c r="BQ224" s="409">
        <v>5721.5916120000056</v>
      </c>
      <c r="BR224" s="405">
        <v>1585.2795020000012</v>
      </c>
      <c r="BS224" s="403">
        <v>2885.8844359999875</v>
      </c>
      <c r="BT224" s="403">
        <v>2953.3259139999936</v>
      </c>
      <c r="BU224" s="403">
        <v>6665.0164700000087</v>
      </c>
      <c r="BV224" s="403">
        <v>9622.5080810000054</v>
      </c>
      <c r="BW224" s="403">
        <v>2948.6457190000015</v>
      </c>
      <c r="BX224" s="403">
        <v>3235.8574419999991</v>
      </c>
      <c r="BY224" s="407">
        <v>5616.4162379999962</v>
      </c>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440" customFormat="true" ht="15" customHeight="true" x14ac:dyDescent="0.2">
      <c r="A225" s="849" t="s">
        <v>316</v>
      </c>
      <c r="B225" s="349" t="s">
        <v>317</v>
      </c>
      <c r="C225" s="113">
        <v>47.962516647838143</v>
      </c>
      <c r="D225" s="112">
        <v>51.038687066806588</v>
      </c>
      <c r="E225" s="112">
        <v>61.73935834440816</v>
      </c>
      <c r="F225" s="112">
        <v>58.655081085632119</v>
      </c>
      <c r="G225" s="111">
        <v>82.487365178024646</v>
      </c>
      <c r="H225" s="110">
        <v>70.259048556122167</v>
      </c>
      <c r="I225" s="112">
        <v>77.019044491587323</v>
      </c>
      <c r="J225" s="112">
        <v>84.558863619444679</v>
      </c>
      <c r="K225" s="112">
        <v>86.401111796975627</v>
      </c>
      <c r="L225" s="109">
        <v>94.795560037099364</v>
      </c>
      <c r="M225" s="113">
        <v>47.580897851755658</v>
      </c>
      <c r="N225" s="112">
        <v>49.778216944026212</v>
      </c>
      <c r="O225" s="112">
        <v>58.940425364153462</v>
      </c>
      <c r="P225" s="112">
        <v>59.809946893312258</v>
      </c>
      <c r="Q225" s="111">
        <v>61.879870431591222</v>
      </c>
      <c r="R225" s="110">
        <v>88.008386378866618</v>
      </c>
      <c r="S225" s="112">
        <v>15.365672337483421</v>
      </c>
      <c r="T225" s="112">
        <v>66.839846016764625</v>
      </c>
      <c r="U225" s="112">
        <v>47.245360999910311</v>
      </c>
      <c r="V225" s="112">
        <v>38.076875070074436</v>
      </c>
      <c r="W225" s="112">
        <v>71.571746087913723</v>
      </c>
      <c r="X225" s="112">
        <v>65.910000727960679</v>
      </c>
      <c r="Y225" s="109">
        <v>57.48999992896168</v>
      </c>
      <c r="Z225" s="712"/>
      <c r="AA225" s="712"/>
      <c r="AB225" s="712"/>
      <c r="AC225" s="712"/>
      <c r="AD225" s="712"/>
      <c r="AE225" s="712"/>
      <c r="AF225" s="712"/>
      <c r="AG225" s="712"/>
      <c r="AH225" s="712"/>
      <c r="AI225" s="712"/>
      <c r="AJ225" s="712"/>
      <c r="AK225" s="712"/>
      <c r="AL225" s="712"/>
      <c r="AM225" s="712"/>
      <c r="AN225" s="712"/>
      <c r="AO225" s="712"/>
      <c r="AP225" s="712"/>
      <c r="AQ225" s="712"/>
      <c r="AR225" s="712"/>
      <c r="AS225" s="712"/>
      <c r="AT225" s="712"/>
      <c r="AU225" s="712"/>
      <c r="AV225" s="712"/>
      <c r="AW225" s="712"/>
      <c r="AX225" s="712"/>
      <c r="AY225" s="712"/>
      <c r="AZ225" s="323"/>
      <c r="BA225" s="821" t="s">
        <v>70</v>
      </c>
      <c r="BB225" s="497" t="s">
        <v>71</v>
      </c>
      <c r="BC225" s="41" t="s">
        <v>35</v>
      </c>
      <c r="BD225" s="37" t="s">
        <v>35</v>
      </c>
      <c r="BE225" s="37" t="s">
        <v>35</v>
      </c>
      <c r="BF225" s="37" t="s">
        <v>35</v>
      </c>
      <c r="BG225" s="32" t="s">
        <v>35</v>
      </c>
      <c r="BH225" s="41" t="s">
        <v>35</v>
      </c>
      <c r="BI225" s="37" t="s">
        <v>35</v>
      </c>
      <c r="BJ225" s="37" t="s">
        <v>35</v>
      </c>
      <c r="BK225" s="37" t="s">
        <v>35</v>
      </c>
      <c r="BL225" s="32" t="s">
        <v>35</v>
      </c>
      <c r="BM225" s="41" t="s">
        <v>35</v>
      </c>
      <c r="BN225" s="37" t="s">
        <v>35</v>
      </c>
      <c r="BO225" s="37" t="s">
        <v>35</v>
      </c>
      <c r="BP225" s="37" t="s">
        <v>35</v>
      </c>
      <c r="BQ225" s="32" t="s">
        <v>35</v>
      </c>
      <c r="BR225" s="41" t="s">
        <v>35</v>
      </c>
      <c r="BS225" s="37" t="s">
        <v>35</v>
      </c>
      <c r="BT225" s="37" t="s">
        <v>35</v>
      </c>
      <c r="BU225" s="37" t="s">
        <v>35</v>
      </c>
      <c r="BV225" s="37" t="s">
        <v>35</v>
      </c>
      <c r="BW225" s="37" t="s">
        <v>35</v>
      </c>
      <c r="BX225" s="37" t="s">
        <v>35</v>
      </c>
      <c r="BY225" s="26" t="s">
        <v>35</v>
      </c>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440" customFormat="true" ht="15" customHeight="true" x14ac:dyDescent="0.2">
      <c r="A226" s="830"/>
      <c r="B226" s="350" t="s">
        <v>318</v>
      </c>
      <c r="C226" s="113">
        <v>42.99450994564188</v>
      </c>
      <c r="D226" s="112">
        <v>38.698074485690071</v>
      </c>
      <c r="E226" s="112">
        <v>30.772555840425962</v>
      </c>
      <c r="F226" s="112">
        <v>33.874868594393647</v>
      </c>
      <c r="G226" s="111">
        <v>14.662459926071577</v>
      </c>
      <c r="H226" s="110">
        <v>25.018351963523333</v>
      </c>
      <c r="I226" s="112">
        <v>17.816155655629558</v>
      </c>
      <c r="J226" s="112">
        <v>13.030404385521562</v>
      </c>
      <c r="K226" s="112">
        <v>12.0396106380669</v>
      </c>
      <c r="L226" s="109">
        <v>3.8066569831556372</v>
      </c>
      <c r="M226" s="113">
        <v>43.433766773341752</v>
      </c>
      <c r="N226" s="112">
        <v>39.469760693064096</v>
      </c>
      <c r="O226" s="112">
        <v>32.288562155603614</v>
      </c>
      <c r="P226" s="112">
        <v>33.244371352938678</v>
      </c>
      <c r="Q226" s="111">
        <v>31.759757363860935</v>
      </c>
      <c r="R226" s="110">
        <v>9.5600206226592661</v>
      </c>
      <c r="S226" s="112">
        <v>82.667581665486296</v>
      </c>
      <c r="T226" s="112">
        <v>24.876758436537322</v>
      </c>
      <c r="U226" s="112">
        <v>47.167631089354288</v>
      </c>
      <c r="V226" s="112">
        <v>57.862140237268548</v>
      </c>
      <c r="W226" s="112">
        <v>20.277547577744194</v>
      </c>
      <c r="X226" s="112">
        <v>6.989505997790288</v>
      </c>
      <c r="Y226" s="109">
        <v>41.935262216505286</v>
      </c>
      <c r="Z226" s="712"/>
      <c r="AA226" s="712"/>
      <c r="AB226" s="712"/>
      <c r="AC226" s="712"/>
      <c r="AD226" s="712"/>
      <c r="AE226" s="712"/>
      <c r="AF226" s="712"/>
      <c r="AG226" s="712"/>
      <c r="AH226" s="712"/>
      <c r="AI226" s="712"/>
      <c r="AJ226" s="712"/>
      <c r="AK226" s="712"/>
      <c r="AL226" s="712"/>
      <c r="AM226" s="712"/>
      <c r="AN226" s="712"/>
      <c r="AO226" s="712"/>
      <c r="AP226" s="712"/>
      <c r="AQ226" s="712"/>
      <c r="AR226" s="712"/>
      <c r="AS226" s="712"/>
      <c r="AT226" s="712"/>
      <c r="AU226" s="712"/>
      <c r="AV226" s="712"/>
      <c r="AW226" s="712"/>
      <c r="AX226" s="712"/>
      <c r="AY226" s="712"/>
      <c r="AZ226" s="323"/>
      <c r="BA226" s="821"/>
      <c r="BB226" s="497" t="s">
        <v>72</v>
      </c>
      <c r="BC226" s="41" t="s">
        <v>35</v>
      </c>
      <c r="BD226" s="37" t="s">
        <v>35</v>
      </c>
      <c r="BE226" s="37" t="s">
        <v>35</v>
      </c>
      <c r="BF226" s="37" t="s">
        <v>35</v>
      </c>
      <c r="BG226" s="32" t="s">
        <v>35</v>
      </c>
      <c r="BH226" s="41" t="s">
        <v>35</v>
      </c>
      <c r="BI226" s="37" t="s">
        <v>35</v>
      </c>
      <c r="BJ226" s="37" t="s">
        <v>35</v>
      </c>
      <c r="BK226" s="37" t="s">
        <v>35</v>
      </c>
      <c r="BL226" s="32" t="s">
        <v>35</v>
      </c>
      <c r="BM226" s="41" t="s">
        <v>35</v>
      </c>
      <c r="BN226" s="37" t="s">
        <v>35</v>
      </c>
      <c r="BO226" s="37" t="s">
        <v>35</v>
      </c>
      <c r="BP226" s="37" t="s">
        <v>35</v>
      </c>
      <c r="BQ226" s="32" t="s">
        <v>35</v>
      </c>
      <c r="BR226" s="41" t="s">
        <v>35</v>
      </c>
      <c r="BS226" s="37" t="s">
        <v>35</v>
      </c>
      <c r="BT226" s="37" t="s">
        <v>35</v>
      </c>
      <c r="BU226" s="37" t="s">
        <v>35</v>
      </c>
      <c r="BV226" s="37" t="s">
        <v>35</v>
      </c>
      <c r="BW226" s="37" t="s">
        <v>35</v>
      </c>
      <c r="BX226" s="37" t="s">
        <v>35</v>
      </c>
      <c r="BY226" s="26" t="s">
        <v>35</v>
      </c>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440" customFormat="true" ht="15" customHeight="true" x14ac:dyDescent="0.2">
      <c r="A227" s="830"/>
      <c r="B227" s="350" t="s">
        <v>319</v>
      </c>
      <c r="C227" s="113">
        <v>6.1684166578161781</v>
      </c>
      <c r="D227" s="112">
        <v>6.5448891403122378</v>
      </c>
      <c r="E227" s="112">
        <v>3.8455088448503751</v>
      </c>
      <c r="F227" s="112">
        <v>4.2470989938316324</v>
      </c>
      <c r="G227" s="111">
        <v>2.0773585063527977</v>
      </c>
      <c r="H227" s="110">
        <v>3.7867525086643066</v>
      </c>
      <c r="I227" s="112">
        <v>3.6262549244178723</v>
      </c>
      <c r="J227" s="112">
        <v>2.0244691153217911</v>
      </c>
      <c r="K227" s="112">
        <v>1.3781719366595038</v>
      </c>
      <c r="L227" s="109">
        <v>1.3977829797450552</v>
      </c>
      <c r="M227" s="113">
        <v>6.129087112021411</v>
      </c>
      <c r="N227" s="112">
        <v>6.8512225842796548</v>
      </c>
      <c r="O227" s="112">
        <v>5.2168159648514481</v>
      </c>
      <c r="P227" s="112">
        <v>3.2147506666712236</v>
      </c>
      <c r="Q227" s="111">
        <v>3.76609937824837</v>
      </c>
      <c r="R227" s="110">
        <v>2.1186109744923054</v>
      </c>
      <c r="S227" s="112">
        <v>0.9635058622806536</v>
      </c>
      <c r="T227" s="112">
        <v>7.1045603136716098</v>
      </c>
      <c r="U227" s="112">
        <v>4.7257077388207023</v>
      </c>
      <c r="V227" s="112">
        <v>3.7282734233470873</v>
      </c>
      <c r="W227" s="112">
        <v>7.0112746549971572</v>
      </c>
      <c r="X227" s="112">
        <v>8.8968299579019519</v>
      </c>
      <c r="Y227" s="109">
        <v>0.5747378545328905</v>
      </c>
      <c r="Z227" s="712"/>
      <c r="AA227" s="712"/>
      <c r="AB227" s="712"/>
      <c r="AC227" s="712"/>
      <c r="AD227" s="712"/>
      <c r="AE227" s="712"/>
      <c r="AF227" s="712"/>
      <c r="AG227" s="712"/>
      <c r="AH227" s="712"/>
      <c r="AI227" s="712"/>
      <c r="AJ227" s="712"/>
      <c r="AK227" s="712"/>
      <c r="AL227" s="712"/>
      <c r="AM227" s="712"/>
      <c r="AN227" s="712"/>
      <c r="AO227" s="712"/>
      <c r="AP227" s="712"/>
      <c r="AQ227" s="712"/>
      <c r="AR227" s="712"/>
      <c r="AS227" s="712"/>
      <c r="AT227" s="712"/>
      <c r="AU227" s="712"/>
      <c r="AV227" s="712"/>
      <c r="AW227" s="712"/>
      <c r="AX227" s="712"/>
      <c r="AY227" s="712"/>
      <c r="AZ227" s="323"/>
      <c r="BA227" s="821" t="s">
        <v>94</v>
      </c>
      <c r="BB227" s="497" t="s">
        <v>61</v>
      </c>
      <c r="BC227" s="41" t="s">
        <v>35</v>
      </c>
      <c r="BD227" s="37" t="s">
        <v>35</v>
      </c>
      <c r="BE227" s="37" t="s">
        <v>35</v>
      </c>
      <c r="BF227" s="37" t="s">
        <v>35</v>
      </c>
      <c r="BG227" s="32" t="s">
        <v>35</v>
      </c>
      <c r="BH227" s="41" t="s">
        <v>35</v>
      </c>
      <c r="BI227" s="37" t="s">
        <v>35</v>
      </c>
      <c r="BJ227" s="37" t="s">
        <v>35</v>
      </c>
      <c r="BK227" s="37" t="s">
        <v>35</v>
      </c>
      <c r="BL227" s="32" t="s">
        <v>35</v>
      </c>
      <c r="BM227" s="41" t="s">
        <v>35</v>
      </c>
      <c r="BN227" s="37" t="s">
        <v>35</v>
      </c>
      <c r="BO227" s="37" t="s">
        <v>35</v>
      </c>
      <c r="BP227" s="37" t="s">
        <v>35</v>
      </c>
      <c r="BQ227" s="32" t="s">
        <v>35</v>
      </c>
      <c r="BR227" s="41" t="s">
        <v>35</v>
      </c>
      <c r="BS227" s="37" t="s">
        <v>35</v>
      </c>
      <c r="BT227" s="37" t="s">
        <v>35</v>
      </c>
      <c r="BU227" s="37" t="s">
        <v>35</v>
      </c>
      <c r="BV227" s="37" t="s">
        <v>35</v>
      </c>
      <c r="BW227" s="37" t="s">
        <v>35</v>
      </c>
      <c r="BX227" s="37" t="s">
        <v>35</v>
      </c>
      <c r="BY227" s="26" t="s">
        <v>35</v>
      </c>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440" customFormat="true" ht="15" customHeight="true" x14ac:dyDescent="0.2">
      <c r="A228" s="830"/>
      <c r="B228" s="350" t="s">
        <v>320</v>
      </c>
      <c r="C228" s="113">
        <v>2.8229800244989631</v>
      </c>
      <c r="D228" s="112">
        <v>3.6318948543676575</v>
      </c>
      <c r="E228" s="112">
        <v>3.3792015770198294</v>
      </c>
      <c r="F228" s="112">
        <v>3.0442917906953011</v>
      </c>
      <c r="G228" s="111">
        <v>0.69667098434406405</v>
      </c>
      <c r="H228" s="110">
        <v>0.9358469716904485</v>
      </c>
      <c r="I228" s="112">
        <v>1.5385449283652957</v>
      </c>
      <c r="J228" s="112">
        <v>0.23386466838516179</v>
      </c>
      <c r="K228" s="112">
        <v>0.18110562829794452</v>
      </c>
      <c r="L228" s="109">
        <v>0</v>
      </c>
      <c r="M228" s="113">
        <v>2.8338185125489002</v>
      </c>
      <c r="N228" s="112">
        <v>3.8262899092528966</v>
      </c>
      <c r="O228" s="112">
        <v>3.3126736411658331</v>
      </c>
      <c r="P228" s="112">
        <v>3.4720751979203457</v>
      </c>
      <c r="Q228" s="111">
        <v>2.4269973685472368</v>
      </c>
      <c r="R228" s="110">
        <v>0.2062051228704822</v>
      </c>
      <c r="S228" s="112">
        <v>1.0032401347497029</v>
      </c>
      <c r="T228" s="112">
        <v>1.1788352330266516</v>
      </c>
      <c r="U228" s="112">
        <v>0.25354514833912845</v>
      </c>
      <c r="V228" s="112">
        <v>0.25544548824672175</v>
      </c>
      <c r="W228" s="112">
        <v>1.0510999985864073</v>
      </c>
      <c r="X228" s="112">
        <v>18.159078228081395</v>
      </c>
      <c r="Y228" s="109">
        <v>0</v>
      </c>
      <c r="Z228" s="712"/>
      <c r="AA228" s="712"/>
      <c r="AB228" s="712"/>
      <c r="AC228" s="712"/>
      <c r="AD228" s="712"/>
      <c r="AE228" s="712"/>
      <c r="AF228" s="712"/>
      <c r="AG228" s="712"/>
      <c r="AH228" s="712"/>
      <c r="AI228" s="712"/>
      <c r="AJ228" s="712"/>
      <c r="AK228" s="712"/>
      <c r="AL228" s="712"/>
      <c r="AM228" s="712"/>
      <c r="AN228" s="712"/>
      <c r="AO228" s="712"/>
      <c r="AP228" s="712"/>
      <c r="AQ228" s="712"/>
      <c r="AR228" s="712"/>
      <c r="AS228" s="712"/>
      <c r="AT228" s="712"/>
      <c r="AU228" s="712"/>
      <c r="AV228" s="712"/>
      <c r="AW228" s="712"/>
      <c r="AX228" s="712"/>
      <c r="AY228" s="712"/>
      <c r="AZ228" s="323"/>
      <c r="BA228" s="821"/>
      <c r="BB228" s="497" t="s">
        <v>91</v>
      </c>
      <c r="BC228" s="41" t="s">
        <v>35</v>
      </c>
      <c r="BD228" s="37" t="s">
        <v>35</v>
      </c>
      <c r="BE228" s="37" t="s">
        <v>35</v>
      </c>
      <c r="BF228" s="37" t="s">
        <v>35</v>
      </c>
      <c r="BG228" s="32" t="s">
        <v>35</v>
      </c>
      <c r="BH228" s="41" t="s">
        <v>35</v>
      </c>
      <c r="BI228" s="37" t="s">
        <v>35</v>
      </c>
      <c r="BJ228" s="37" t="s">
        <v>35</v>
      </c>
      <c r="BK228" s="37" t="s">
        <v>35</v>
      </c>
      <c r="BL228" s="32" t="s">
        <v>35</v>
      </c>
      <c r="BM228" s="41" t="s">
        <v>35</v>
      </c>
      <c r="BN228" s="37" t="s">
        <v>35</v>
      </c>
      <c r="BO228" s="37" t="s">
        <v>35</v>
      </c>
      <c r="BP228" s="37" t="s">
        <v>35</v>
      </c>
      <c r="BQ228" s="32" t="s">
        <v>35</v>
      </c>
      <c r="BR228" s="41" t="s">
        <v>35</v>
      </c>
      <c r="BS228" s="37" t="s">
        <v>35</v>
      </c>
      <c r="BT228" s="37" t="s">
        <v>35</v>
      </c>
      <c r="BU228" s="37" t="s">
        <v>35</v>
      </c>
      <c r="BV228" s="37" t="s">
        <v>35</v>
      </c>
      <c r="BW228" s="37" t="s">
        <v>35</v>
      </c>
      <c r="BX228" s="37" t="s">
        <v>35</v>
      </c>
      <c r="BY228" s="26" t="s">
        <v>35</v>
      </c>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440" customFormat="true" ht="15" customHeight="true" x14ac:dyDescent="0.2">
      <c r="A229" s="830"/>
      <c r="B229" s="350" t="s">
        <v>192</v>
      </c>
      <c r="C229" s="113">
        <v>5.1576724204870916E-2</v>
      </c>
      <c r="D229" s="112">
        <v>8.6454452823317665E-2</v>
      </c>
      <c r="E229" s="112">
        <v>0.26337539329552806</v>
      </c>
      <c r="F229" s="112">
        <v>0.17865953544725302</v>
      </c>
      <c r="G229" s="111">
        <v>7.6145405206854977E-2</v>
      </c>
      <c r="H229" s="110">
        <v>0</v>
      </c>
      <c r="I229" s="112">
        <v>0</v>
      </c>
      <c r="J229" s="112">
        <v>0.15239821132681317</v>
      </c>
      <c r="K229" s="112">
        <v>0</v>
      </c>
      <c r="L229" s="109">
        <v>0</v>
      </c>
      <c r="M229" s="113">
        <v>2.2429750332561629E-2</v>
      </c>
      <c r="N229" s="112">
        <v>7.4509869377402338E-2</v>
      </c>
      <c r="O229" s="112">
        <v>0.24152287422548091</v>
      </c>
      <c r="P229" s="112">
        <v>0.25885588915745023</v>
      </c>
      <c r="Q229" s="111">
        <v>0.16727545775212885</v>
      </c>
      <c r="R229" s="110">
        <v>0.1067769011114427</v>
      </c>
      <c r="S229" s="112">
        <v>0</v>
      </c>
      <c r="T229" s="112">
        <v>0</v>
      </c>
      <c r="U229" s="112">
        <v>0.60775502357562883</v>
      </c>
      <c r="V229" s="112">
        <v>7.726578106317733E-2</v>
      </c>
      <c r="W229" s="112">
        <v>8.8331680758762757E-2</v>
      </c>
      <c r="X229" s="112">
        <v>4.4585088265536796E-2</v>
      </c>
      <c r="Y229" s="109">
        <v>0</v>
      </c>
      <c r="Z229" s="712"/>
      <c r="AA229" s="712"/>
      <c r="AB229" s="712"/>
      <c r="AC229" s="712"/>
      <c r="AD229" s="712"/>
      <c r="AE229" s="712"/>
      <c r="AF229" s="712"/>
      <c r="AG229" s="712"/>
      <c r="AH229" s="712"/>
      <c r="AI229" s="712"/>
      <c r="AJ229" s="712"/>
      <c r="AK229" s="712"/>
      <c r="AL229" s="712"/>
      <c r="AM229" s="712"/>
      <c r="AN229" s="712"/>
      <c r="AO229" s="712"/>
      <c r="AP229" s="712"/>
      <c r="AQ229" s="712"/>
      <c r="AR229" s="712"/>
      <c r="AS229" s="712"/>
      <c r="AT229" s="712"/>
      <c r="AU229" s="712"/>
      <c r="AV229" s="712"/>
      <c r="AW229" s="712"/>
      <c r="AX229" s="712"/>
      <c r="AY229" s="712"/>
      <c r="AZ229" s="323"/>
      <c r="BA229" s="821"/>
      <c r="BB229" s="497" t="s">
        <v>92</v>
      </c>
      <c r="BC229" s="41" t="s">
        <v>35</v>
      </c>
      <c r="BD229" s="37" t="s">
        <v>35</v>
      </c>
      <c r="BE229" s="37" t="s">
        <v>35</v>
      </c>
      <c r="BF229" s="37" t="s">
        <v>35</v>
      </c>
      <c r="BG229" s="32" t="s">
        <v>35</v>
      </c>
      <c r="BH229" s="41" t="s">
        <v>35</v>
      </c>
      <c r="BI229" s="37" t="s">
        <v>35</v>
      </c>
      <c r="BJ229" s="37" t="s">
        <v>35</v>
      </c>
      <c r="BK229" s="37" t="s">
        <v>35</v>
      </c>
      <c r="BL229" s="32" t="s">
        <v>35</v>
      </c>
      <c r="BM229" s="41" t="s">
        <v>35</v>
      </c>
      <c r="BN229" s="37" t="s">
        <v>35</v>
      </c>
      <c r="BO229" s="37" t="s">
        <v>35</v>
      </c>
      <c r="BP229" s="37" t="s">
        <v>35</v>
      </c>
      <c r="BQ229" s="32" t="s">
        <v>35</v>
      </c>
      <c r="BR229" s="41" t="s">
        <v>35</v>
      </c>
      <c r="BS229" s="37" t="s">
        <v>35</v>
      </c>
      <c r="BT229" s="37" t="s">
        <v>35</v>
      </c>
      <c r="BU229" s="37" t="s">
        <v>35</v>
      </c>
      <c r="BV229" s="37" t="s">
        <v>35</v>
      </c>
      <c r="BW229" s="37" t="s">
        <v>35</v>
      </c>
      <c r="BX229" s="37" t="s">
        <v>35</v>
      </c>
      <c r="BY229" s="26" t="s">
        <v>35</v>
      </c>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440" customFormat="true" ht="15" customHeight="true" x14ac:dyDescent="0.2">
      <c r="A230" s="152"/>
      <c r="B230" s="124"/>
      <c r="C230" s="94"/>
      <c r="D230" s="101"/>
      <c r="E230" s="101"/>
      <c r="F230" s="101"/>
      <c r="G230" s="100"/>
      <c r="H230" s="93"/>
      <c r="I230" s="101"/>
      <c r="J230" s="101"/>
      <c r="K230" s="101"/>
      <c r="L230" s="92"/>
      <c r="M230" s="94"/>
      <c r="N230" s="101"/>
      <c r="O230" s="101"/>
      <c r="P230" s="101"/>
      <c r="Q230" s="100"/>
      <c r="R230" s="93"/>
      <c r="S230" s="101"/>
      <c r="T230" s="101"/>
      <c r="U230" s="101"/>
      <c r="V230" s="101"/>
      <c r="W230" s="101"/>
      <c r="X230" s="101"/>
      <c r="Y230" s="92"/>
      <c r="Z230" s="712"/>
      <c r="AA230" s="712"/>
      <c r="AB230" s="712"/>
      <c r="AC230" s="712"/>
      <c r="AD230" s="712"/>
      <c r="AE230" s="712"/>
      <c r="AF230" s="712"/>
      <c r="AG230" s="712"/>
      <c r="AH230" s="712"/>
      <c r="AI230" s="712"/>
      <c r="AJ230" s="712"/>
      <c r="AK230" s="712"/>
      <c r="AL230" s="712"/>
      <c r="AM230" s="712"/>
      <c r="AN230" s="712"/>
      <c r="AO230" s="712"/>
      <c r="AP230" s="712"/>
      <c r="AQ230" s="712"/>
      <c r="AR230" s="712"/>
      <c r="AS230" s="712"/>
      <c r="AT230" s="712"/>
      <c r="AU230" s="712"/>
      <c r="AV230" s="712"/>
      <c r="AW230" s="712"/>
      <c r="AX230" s="712"/>
      <c r="AY230" s="712"/>
      <c r="AZ230" s="323"/>
      <c r="BA230" s="821"/>
      <c r="BB230" s="497" t="s">
        <v>93</v>
      </c>
      <c r="BC230" s="41" t="s">
        <v>35</v>
      </c>
      <c r="BD230" s="37" t="s">
        <v>35</v>
      </c>
      <c r="BE230" s="37" t="s">
        <v>35</v>
      </c>
      <c r="BF230" s="37" t="s">
        <v>35</v>
      </c>
      <c r="BG230" s="32" t="s">
        <v>35</v>
      </c>
      <c r="BH230" s="41" t="s">
        <v>35</v>
      </c>
      <c r="BI230" s="37" t="s">
        <v>35</v>
      </c>
      <c r="BJ230" s="37" t="s">
        <v>35</v>
      </c>
      <c r="BK230" s="37" t="s">
        <v>35</v>
      </c>
      <c r="BL230" s="32" t="s">
        <v>35</v>
      </c>
      <c r="BM230" s="41" t="s">
        <v>35</v>
      </c>
      <c r="BN230" s="37" t="s">
        <v>35</v>
      </c>
      <c r="BO230" s="37" t="s">
        <v>35</v>
      </c>
      <c r="BP230" s="37" t="s">
        <v>35</v>
      </c>
      <c r="BQ230" s="32" t="s">
        <v>35</v>
      </c>
      <c r="BR230" s="41" t="s">
        <v>35</v>
      </c>
      <c r="BS230" s="37" t="s">
        <v>35</v>
      </c>
      <c r="BT230" s="37" t="s">
        <v>35</v>
      </c>
      <c r="BU230" s="37" t="s">
        <v>35</v>
      </c>
      <c r="BV230" s="37" t="s">
        <v>35</v>
      </c>
      <c r="BW230" s="37" t="s">
        <v>35</v>
      </c>
      <c r="BX230" s="37" t="s">
        <v>35</v>
      </c>
      <c r="BY230" s="26" t="s">
        <v>35</v>
      </c>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440" customFormat="true" ht="15" customHeight="true" x14ac:dyDescent="0.2">
      <c r="A231" s="131"/>
      <c r="B231" s="125"/>
      <c r="C231" s="143"/>
      <c r="D231" s="142"/>
      <c r="E231" s="142"/>
      <c r="F231" s="142"/>
      <c r="G231" s="132"/>
      <c r="H231" s="135"/>
      <c r="I231" s="142"/>
      <c r="J231" s="142"/>
      <c r="K231" s="142"/>
      <c r="L231" s="138"/>
      <c r="M231" s="143"/>
      <c r="N231" s="142"/>
      <c r="O231" s="142"/>
      <c r="P231" s="142"/>
      <c r="Q231" s="132"/>
      <c r="R231" s="135"/>
      <c r="S231" s="142"/>
      <c r="T231" s="142"/>
      <c r="U231" s="142"/>
      <c r="V231" s="142"/>
      <c r="W231" s="142"/>
      <c r="X231" s="142"/>
      <c r="Y231" s="138"/>
      <c r="Z231" s="712"/>
      <c r="AA231" s="712"/>
      <c r="AB231" s="712"/>
      <c r="AC231" s="712"/>
      <c r="AD231" s="712"/>
      <c r="AE231" s="712"/>
      <c r="AF231" s="712"/>
      <c r="AG231" s="712"/>
      <c r="AH231" s="712"/>
      <c r="AI231" s="712"/>
      <c r="AJ231" s="712"/>
      <c r="AK231" s="712"/>
      <c r="AL231" s="712"/>
      <c r="AM231" s="712"/>
      <c r="AN231" s="712"/>
      <c r="AO231" s="712"/>
      <c r="AP231" s="712"/>
      <c r="AQ231" s="712"/>
      <c r="AR231" s="712"/>
      <c r="AS231" s="712"/>
      <c r="AT231" s="712"/>
      <c r="AU231" s="712"/>
      <c r="AV231" s="712"/>
      <c r="AW231" s="712"/>
      <c r="AX231" s="712"/>
      <c r="AY231" s="712"/>
      <c r="AZ231" s="323"/>
      <c r="BA231" s="821" t="s">
        <v>316</v>
      </c>
      <c r="BB231" s="497" t="s">
        <v>317</v>
      </c>
      <c r="BC231" s="393">
        <v>9756.8650389999857</v>
      </c>
      <c r="BD231" s="385">
        <v>10380.713010999985</v>
      </c>
      <c r="BE231" s="385">
        <v>12560.466032999992</v>
      </c>
      <c r="BF231" s="385">
        <v>11931.971591999991</v>
      </c>
      <c r="BG231" s="397">
        <v>16781.440557999973</v>
      </c>
      <c r="BH231" s="393">
        <v>2528.782354000004</v>
      </c>
      <c r="BI231" s="385">
        <v>2775.1811050000006</v>
      </c>
      <c r="BJ231" s="385">
        <v>3038.1046830000009</v>
      </c>
      <c r="BK231" s="385">
        <v>3116.4852339999998</v>
      </c>
      <c r="BL231" s="397">
        <v>3410.622270999997</v>
      </c>
      <c r="BM231" s="393">
        <v>7967.4983640000064</v>
      </c>
      <c r="BN231" s="385">
        <v>8332.8640739999955</v>
      </c>
      <c r="BO231" s="385">
        <v>9863.591598999983</v>
      </c>
      <c r="BP231" s="385">
        <v>10021.937052999981</v>
      </c>
      <c r="BQ231" s="397">
        <v>10356.389495999976</v>
      </c>
      <c r="BR231" s="393">
        <v>14285.753223999995</v>
      </c>
      <c r="BS231" s="385">
        <v>529.97632500000009</v>
      </c>
      <c r="BT231" s="385">
        <v>7576.1025380000028</v>
      </c>
      <c r="BU231" s="385">
        <v>6640.3057490000092</v>
      </c>
      <c r="BV231" s="385">
        <v>6304.3747170000061</v>
      </c>
      <c r="BW231" s="385">
        <v>9894.660312999993</v>
      </c>
      <c r="BX231" s="385">
        <v>8480.6112519999897</v>
      </c>
      <c r="BY231" s="386">
        <v>7699.6721150000039</v>
      </c>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440" customFormat="true" ht="15" customHeight="true" x14ac:dyDescent="0.2">
      <c r="A232" s="131"/>
      <c r="B232" s="125"/>
      <c r="C232" s="143"/>
      <c r="D232" s="142"/>
      <c r="E232" s="142"/>
      <c r="F232" s="142"/>
      <c r="G232" s="132"/>
      <c r="H232" s="135"/>
      <c r="I232" s="142"/>
      <c r="J232" s="142"/>
      <c r="K232" s="142"/>
      <c r="L232" s="138"/>
      <c r="M232" s="143"/>
      <c r="N232" s="142"/>
      <c r="O232" s="142"/>
      <c r="P232" s="142"/>
      <c r="Q232" s="132"/>
      <c r="R232" s="135"/>
      <c r="S232" s="142"/>
      <c r="T232" s="142"/>
      <c r="U232" s="142"/>
      <c r="V232" s="142"/>
      <c r="W232" s="142"/>
      <c r="X232" s="142"/>
      <c r="Y232" s="138"/>
      <c r="Z232" s="712"/>
      <c r="AA232" s="712"/>
      <c r="AB232" s="712"/>
      <c r="AC232" s="712"/>
      <c r="AD232" s="712"/>
      <c r="AE232" s="712"/>
      <c r="AF232" s="712"/>
      <c r="AG232" s="712"/>
      <c r="AH232" s="712"/>
      <c r="AI232" s="712"/>
      <c r="AJ232" s="712"/>
      <c r="AK232" s="712"/>
      <c r="AL232" s="712"/>
      <c r="AM232" s="712"/>
      <c r="AN232" s="712"/>
      <c r="AO232" s="712"/>
      <c r="AP232" s="712"/>
      <c r="AQ232" s="712"/>
      <c r="AR232" s="712"/>
      <c r="AS232" s="712"/>
      <c r="AT232" s="712"/>
      <c r="AU232" s="712"/>
      <c r="AV232" s="712"/>
      <c r="AW232" s="712"/>
      <c r="AX232" s="712"/>
      <c r="AY232" s="712"/>
      <c r="AZ232" s="323"/>
      <c r="BA232" s="821"/>
      <c r="BB232" s="497" t="s">
        <v>318</v>
      </c>
      <c r="BC232" s="393">
        <v>8746.2389440000024</v>
      </c>
      <c r="BD232" s="385">
        <v>7870.7668320000148</v>
      </c>
      <c r="BE232" s="385">
        <v>6260.4739140000056</v>
      </c>
      <c r="BF232" s="385">
        <v>6891.0307900000016</v>
      </c>
      <c r="BG232" s="397">
        <v>2982.9683509999977</v>
      </c>
      <c r="BH232" s="393">
        <v>900.46717500000022</v>
      </c>
      <c r="BI232" s="385">
        <v>641.95886700000062</v>
      </c>
      <c r="BJ232" s="385">
        <v>468.16774599999997</v>
      </c>
      <c r="BK232" s="385">
        <v>434.26835599999998</v>
      </c>
      <c r="BL232" s="397">
        <v>136.95862</v>
      </c>
      <c r="BM232" s="393">
        <v>7273.0545519999941</v>
      </c>
      <c r="BN232" s="385">
        <v>6607.2304530000083</v>
      </c>
      <c r="BO232" s="385">
        <v>5403.4423480000078</v>
      </c>
      <c r="BP232" s="385">
        <v>5570.5282210000014</v>
      </c>
      <c r="BQ232" s="397">
        <v>5315.4024930000051</v>
      </c>
      <c r="BR232" s="393">
        <v>1551.8077430000012</v>
      </c>
      <c r="BS232" s="385">
        <v>2851.2817509999877</v>
      </c>
      <c r="BT232" s="385">
        <v>2819.7083619999967</v>
      </c>
      <c r="BU232" s="385">
        <v>6629.3808590000081</v>
      </c>
      <c r="BV232" s="385">
        <v>9580.2140620000046</v>
      </c>
      <c r="BW232" s="385">
        <v>2803.3331060000014</v>
      </c>
      <c r="BX232" s="385">
        <v>899.33670999999958</v>
      </c>
      <c r="BY232" s="386">
        <v>5616.4162379999962</v>
      </c>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440" customFormat="true" ht="15" customHeight="true" x14ac:dyDescent="0.2">
      <c r="A233" s="131"/>
      <c r="B233" s="125"/>
      <c r="C233" s="99"/>
      <c r="D233" s="98"/>
      <c r="E233" s="98"/>
      <c r="F233" s="98"/>
      <c r="G233" s="97"/>
      <c r="H233" s="96"/>
      <c r="I233" s="98"/>
      <c r="J233" s="98"/>
      <c r="K233" s="98"/>
      <c r="L233" s="95"/>
      <c r="M233" s="99"/>
      <c r="N233" s="98"/>
      <c r="O233" s="98"/>
      <c r="P233" s="98"/>
      <c r="Q233" s="97"/>
      <c r="R233" s="96"/>
      <c r="S233" s="98"/>
      <c r="T233" s="98"/>
      <c r="U233" s="98"/>
      <c r="V233" s="98"/>
      <c r="W233" s="98"/>
      <c r="X233" s="98"/>
      <c r="Y233" s="95"/>
      <c r="Z233" s="712"/>
      <c r="AA233" s="712"/>
      <c r="AB233" s="712"/>
      <c r="AC233" s="712"/>
      <c r="AD233" s="712"/>
      <c r="AE233" s="712"/>
      <c r="AF233" s="712"/>
      <c r="AG233" s="712"/>
      <c r="AH233" s="712"/>
      <c r="AI233" s="712"/>
      <c r="AJ233" s="712"/>
      <c r="AK233" s="712"/>
      <c r="AL233" s="712"/>
      <c r="AM233" s="712"/>
      <c r="AN233" s="712"/>
      <c r="AO233" s="712"/>
      <c r="AP233" s="712"/>
      <c r="AQ233" s="712"/>
      <c r="AR233" s="712"/>
      <c r="AS233" s="712"/>
      <c r="AT233" s="712"/>
      <c r="AU233" s="712"/>
      <c r="AV233" s="712"/>
      <c r="AW233" s="712"/>
      <c r="AX233" s="712"/>
      <c r="AY233" s="712"/>
      <c r="AZ233" s="323"/>
      <c r="BA233" s="821"/>
      <c r="BB233" s="497" t="s">
        <v>319</v>
      </c>
      <c r="BC233" s="393">
        <v>1254.821745</v>
      </c>
      <c r="BD233" s="385">
        <v>1331.1591609999989</v>
      </c>
      <c r="BE233" s="385">
        <v>782.34346000000039</v>
      </c>
      <c r="BF233" s="385">
        <v>863.97058200000004</v>
      </c>
      <c r="BG233" s="397">
        <v>422.62312800000029</v>
      </c>
      <c r="BH233" s="393">
        <v>136.29380299999997</v>
      </c>
      <c r="BI233" s="385">
        <v>130.66267200000001</v>
      </c>
      <c r="BJ233" s="385">
        <v>72.736893999999992</v>
      </c>
      <c r="BK233" s="385">
        <v>49.710616000000009</v>
      </c>
      <c r="BL233" s="397">
        <v>50.290433</v>
      </c>
      <c r="BM233" s="393">
        <v>1026.3255579999998</v>
      </c>
      <c r="BN233" s="385">
        <v>1146.8933609999995</v>
      </c>
      <c r="BO233" s="385">
        <v>873.02631100000019</v>
      </c>
      <c r="BP233" s="385">
        <v>538.67342299999996</v>
      </c>
      <c r="BQ233" s="397">
        <v>630.30500500000005</v>
      </c>
      <c r="BR233" s="393">
        <v>343.89851699999991</v>
      </c>
      <c r="BS233" s="385">
        <v>33.232213000000002</v>
      </c>
      <c r="BT233" s="385">
        <v>805.2812899999999</v>
      </c>
      <c r="BU233" s="385">
        <v>664.19524799999976</v>
      </c>
      <c r="BV233" s="385">
        <v>617.28891000000033</v>
      </c>
      <c r="BW233" s="385">
        <v>969.29563499999995</v>
      </c>
      <c r="BX233" s="385">
        <v>1144.7512579999998</v>
      </c>
      <c r="BY233" s="386">
        <v>76.97500500000001</v>
      </c>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440" customFormat="true" ht="15" customHeight="true" x14ac:dyDescent="0.2">
      <c r="A234" s="131"/>
      <c r="B234" s="125"/>
      <c r="C234" s="99"/>
      <c r="D234" s="98"/>
      <c r="E234" s="98"/>
      <c r="F234" s="98"/>
      <c r="G234" s="97"/>
      <c r="H234" s="96"/>
      <c r="I234" s="98"/>
      <c r="J234" s="98"/>
      <c r="K234" s="98"/>
      <c r="L234" s="95"/>
      <c r="M234" s="99"/>
      <c r="N234" s="98"/>
      <c r="O234" s="98"/>
      <c r="P234" s="98"/>
      <c r="Q234" s="97"/>
      <c r="R234" s="96"/>
      <c r="S234" s="98"/>
      <c r="T234" s="98"/>
      <c r="U234" s="98"/>
      <c r="V234" s="98"/>
      <c r="W234" s="98"/>
      <c r="X234" s="98"/>
      <c r="Y234" s="95"/>
      <c r="Z234" s="712"/>
      <c r="AA234" s="712"/>
      <c r="AB234" s="712"/>
      <c r="AC234" s="712"/>
      <c r="AD234" s="712"/>
      <c r="AE234" s="712"/>
      <c r="AF234" s="712"/>
      <c r="AG234" s="712"/>
      <c r="AH234" s="712"/>
      <c r="AI234" s="712"/>
      <c r="AJ234" s="712"/>
      <c r="AK234" s="712"/>
      <c r="AL234" s="712"/>
      <c r="AM234" s="712"/>
      <c r="AN234" s="712"/>
      <c r="AO234" s="712"/>
      <c r="AP234" s="712"/>
      <c r="AQ234" s="712"/>
      <c r="AR234" s="712"/>
      <c r="AS234" s="712"/>
      <c r="AT234" s="712"/>
      <c r="AU234" s="712"/>
      <c r="AV234" s="712"/>
      <c r="AW234" s="712"/>
      <c r="AX234" s="712"/>
      <c r="AY234" s="712"/>
      <c r="AZ234" s="323"/>
      <c r="BA234" s="821"/>
      <c r="BB234" s="497" t="s">
        <v>320</v>
      </c>
      <c r="BC234" s="393">
        <v>574.27001400000029</v>
      </c>
      <c r="BD234" s="385">
        <v>738.68785300000013</v>
      </c>
      <c r="BE234" s="385">
        <v>687.47631599999988</v>
      </c>
      <c r="BF234" s="385">
        <v>619.28826100000003</v>
      </c>
      <c r="BG234" s="397">
        <v>141.732527</v>
      </c>
      <c r="BH234" s="393">
        <v>33.683253000000001</v>
      </c>
      <c r="BI234" s="385">
        <v>55.437467999999988</v>
      </c>
      <c r="BJ234" s="385">
        <v>8.4024940000000008</v>
      </c>
      <c r="BK234" s="385">
        <v>6.5324740000000006</v>
      </c>
      <c r="BL234" s="397">
        <v>0</v>
      </c>
      <c r="BM234" s="393">
        <v>474.52749700000004</v>
      </c>
      <c r="BN234" s="385">
        <v>640.52020500000049</v>
      </c>
      <c r="BO234" s="385">
        <v>554.37095500000032</v>
      </c>
      <c r="BP234" s="385">
        <v>581.79150599999991</v>
      </c>
      <c r="BQ234" s="397">
        <v>406.18911900000001</v>
      </c>
      <c r="BR234" s="393">
        <v>33.471758999999999</v>
      </c>
      <c r="BS234" s="385">
        <v>34.602684999999994</v>
      </c>
      <c r="BT234" s="385">
        <v>133.61755199999999</v>
      </c>
      <c r="BU234" s="385">
        <v>35.635610999999997</v>
      </c>
      <c r="BV234" s="385">
        <v>42.294019000000006</v>
      </c>
      <c r="BW234" s="385">
        <v>145.31261300000003</v>
      </c>
      <c r="BX234" s="385">
        <v>2336.5207319999981</v>
      </c>
      <c r="BY234" s="386">
        <v>0</v>
      </c>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440" customFormat="true" ht="15" customHeight="true" x14ac:dyDescent="0.2">
      <c r="A235" s="131"/>
      <c r="B235" s="125"/>
      <c r="C235" s="99"/>
      <c r="D235" s="98"/>
      <c r="E235" s="98"/>
      <c r="F235" s="98"/>
      <c r="G235" s="97"/>
      <c r="H235" s="96"/>
      <c r="I235" s="98"/>
      <c r="J235" s="98"/>
      <c r="K235" s="98"/>
      <c r="L235" s="95"/>
      <c r="M235" s="99"/>
      <c r="N235" s="98"/>
      <c r="O235" s="98"/>
      <c r="P235" s="98"/>
      <c r="Q235" s="97"/>
      <c r="R235" s="96"/>
      <c r="S235" s="98"/>
      <c r="T235" s="98"/>
      <c r="U235" s="98"/>
      <c r="V235" s="98"/>
      <c r="W235" s="98"/>
      <c r="X235" s="98"/>
      <c r="Y235" s="95"/>
      <c r="Z235" s="712"/>
      <c r="AA235" s="712"/>
      <c r="AB235" s="712"/>
      <c r="AC235" s="712"/>
      <c r="AD235" s="712"/>
      <c r="AE235" s="712"/>
      <c r="AF235" s="712"/>
      <c r="AG235" s="712"/>
      <c r="AH235" s="712"/>
      <c r="AI235" s="712"/>
      <c r="AJ235" s="712"/>
      <c r="AK235" s="712"/>
      <c r="AL235" s="712"/>
      <c r="AM235" s="712"/>
      <c r="AN235" s="712"/>
      <c r="AO235" s="712"/>
      <c r="AP235" s="712"/>
      <c r="AQ235" s="712"/>
      <c r="AR235" s="712"/>
      <c r="AS235" s="712"/>
      <c r="AT235" s="712"/>
      <c r="AU235" s="712"/>
      <c r="AV235" s="712"/>
      <c r="AW235" s="712"/>
      <c r="AX235" s="712"/>
      <c r="AY235" s="712"/>
      <c r="AZ235" s="323"/>
      <c r="BA235" s="821"/>
      <c r="BB235" s="497" t="s">
        <v>192</v>
      </c>
      <c r="BC235" s="393">
        <v>10.492092</v>
      </c>
      <c r="BD235" s="385">
        <v>17.583894000000001</v>
      </c>
      <c r="BE235" s="385">
        <v>53.581989999999998</v>
      </c>
      <c r="BF235" s="385">
        <v>36.344003999999998</v>
      </c>
      <c r="BG235" s="397">
        <v>15.491216</v>
      </c>
      <c r="BH235" s="393">
        <v>0</v>
      </c>
      <c r="BI235" s="385">
        <v>0</v>
      </c>
      <c r="BJ235" s="385">
        <v>5.4754959999999997</v>
      </c>
      <c r="BK235" s="385">
        <v>0</v>
      </c>
      <c r="BL235" s="397">
        <v>0</v>
      </c>
      <c r="BM235" s="393">
        <v>3.7558979999999997</v>
      </c>
      <c r="BN235" s="385">
        <v>12.472937999999999</v>
      </c>
      <c r="BO235" s="385">
        <v>40.418489999999998</v>
      </c>
      <c r="BP235" s="385">
        <v>43.374681999999993</v>
      </c>
      <c r="BQ235" s="397">
        <v>27.995691999999998</v>
      </c>
      <c r="BR235" s="393">
        <v>17.332308000000001</v>
      </c>
      <c r="BS235" s="385">
        <v>0</v>
      </c>
      <c r="BT235" s="385">
        <v>0</v>
      </c>
      <c r="BU235" s="385">
        <v>85.419585999999995</v>
      </c>
      <c r="BV235" s="385">
        <v>12.792867999999999</v>
      </c>
      <c r="BW235" s="385">
        <v>12.211689999999999</v>
      </c>
      <c r="BX235" s="385">
        <v>5.7367439999999998</v>
      </c>
      <c r="BY235" s="386">
        <v>0</v>
      </c>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440" customFormat="true" ht="15" customHeight="true" x14ac:dyDescent="0.2">
      <c r="A236" s="131"/>
      <c r="B236" s="125"/>
      <c r="C236" s="99"/>
      <c r="D236" s="98"/>
      <c r="E236" s="98"/>
      <c r="F236" s="98"/>
      <c r="G236" s="97"/>
      <c r="H236" s="96"/>
      <c r="I236" s="98"/>
      <c r="J236" s="98"/>
      <c r="K236" s="98"/>
      <c r="L236" s="95"/>
      <c r="M236" s="99"/>
      <c r="N236" s="98"/>
      <c r="O236" s="98"/>
      <c r="P236" s="98"/>
      <c r="Q236" s="97"/>
      <c r="R236" s="96"/>
      <c r="S236" s="98"/>
      <c r="T236" s="98"/>
      <c r="U236" s="98"/>
      <c r="V236" s="98"/>
      <c r="W236" s="98"/>
      <c r="X236" s="98"/>
      <c r="Y236" s="95"/>
      <c r="Z236" s="712"/>
      <c r="AA236" s="712"/>
      <c r="AB236" s="712"/>
      <c r="AC236" s="712"/>
      <c r="AD236" s="712"/>
      <c r="AE236" s="712"/>
      <c r="AF236" s="712"/>
      <c r="AG236" s="712"/>
      <c r="AH236" s="712"/>
      <c r="AI236" s="712"/>
      <c r="AJ236" s="712"/>
      <c r="AK236" s="712"/>
      <c r="AL236" s="712"/>
      <c r="AM236" s="712"/>
      <c r="AN236" s="712"/>
      <c r="AO236" s="712"/>
      <c r="AP236" s="712"/>
      <c r="AQ236" s="712"/>
      <c r="AR236" s="712"/>
      <c r="AS236" s="712"/>
      <c r="AT236" s="712"/>
      <c r="AU236" s="712"/>
      <c r="AV236" s="712"/>
      <c r="AW236" s="712"/>
      <c r="AX236" s="712"/>
      <c r="AY236" s="712"/>
      <c r="AZ236" s="323"/>
      <c r="BA236" s="822"/>
      <c r="BB236" s="497" t="s">
        <v>179</v>
      </c>
      <c r="BC236" s="393">
        <v>20342.687833999982</v>
      </c>
      <c r="BD236" s="385">
        <v>20338.910751000025</v>
      </c>
      <c r="BE236" s="385">
        <v>20344.341713000027</v>
      </c>
      <c r="BF236" s="385">
        <v>20342.605229000001</v>
      </c>
      <c r="BG236" s="397">
        <v>20344.255779999981</v>
      </c>
      <c r="BH236" s="393">
        <v>3599.2265849999953</v>
      </c>
      <c r="BI236" s="385">
        <v>3603.240111999999</v>
      </c>
      <c r="BJ236" s="385">
        <v>3592.8873130000006</v>
      </c>
      <c r="BK236" s="385">
        <v>3606.9966800000007</v>
      </c>
      <c r="BL236" s="397">
        <v>3597.8713239999952</v>
      </c>
      <c r="BM236" s="393">
        <v>16745.161868999952</v>
      </c>
      <c r="BN236" s="385">
        <v>16739.981030999959</v>
      </c>
      <c r="BO236" s="385">
        <v>16734.849703000018</v>
      </c>
      <c r="BP236" s="385">
        <v>16756.30488499999</v>
      </c>
      <c r="BQ236" s="397">
        <v>16736.281804999999</v>
      </c>
      <c r="BR236" s="393">
        <v>16232.263550999976</v>
      </c>
      <c r="BS236" s="385">
        <v>3449.0929739999856</v>
      </c>
      <c r="BT236" s="385">
        <v>11334.709741999975</v>
      </c>
      <c r="BU236" s="385">
        <v>14054.937053000009</v>
      </c>
      <c r="BV236" s="385">
        <v>16556.964576000017</v>
      </c>
      <c r="BW236" s="385">
        <v>13824.813356999961</v>
      </c>
      <c r="BX236" s="385">
        <v>12866.956696000007</v>
      </c>
      <c r="BY236" s="386">
        <v>13393.063358000019</v>
      </c>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440" customFormat="true" ht="15" customHeight="true" x14ac:dyDescent="0.2">
      <c r="A237" s="131"/>
      <c r="B237" s="125"/>
      <c r="C237" s="99"/>
      <c r="D237" s="98"/>
      <c r="E237" s="98"/>
      <c r="F237" s="98"/>
      <c r="G237" s="97"/>
      <c r="H237" s="96"/>
      <c r="I237" s="98"/>
      <c r="J237" s="98"/>
      <c r="K237" s="98"/>
      <c r="L237" s="95"/>
      <c r="M237" s="99"/>
      <c r="N237" s="98"/>
      <c r="O237" s="98"/>
      <c r="P237" s="98"/>
      <c r="Q237" s="97"/>
      <c r="R237" s="96"/>
      <c r="S237" s="98"/>
      <c r="T237" s="98"/>
      <c r="U237" s="98"/>
      <c r="V237" s="98"/>
      <c r="W237" s="98"/>
      <c r="X237" s="98"/>
      <c r="Y237" s="95"/>
      <c r="Z237" s="712"/>
      <c r="AA237" s="712"/>
      <c r="AB237" s="712"/>
      <c r="AC237" s="712"/>
      <c r="AD237" s="712"/>
      <c r="AE237" s="712"/>
      <c r="AF237" s="712"/>
      <c r="AG237" s="712"/>
      <c r="AH237" s="712"/>
      <c r="AI237" s="712"/>
      <c r="AJ237" s="712"/>
      <c r="AK237" s="712"/>
      <c r="AL237" s="712"/>
      <c r="AM237" s="712"/>
      <c r="AN237" s="712"/>
      <c r="AO237" s="712"/>
      <c r="AP237" s="712"/>
      <c r="AQ237" s="712"/>
      <c r="AR237" s="712"/>
      <c r="AS237" s="712"/>
      <c r="AT237" s="712"/>
      <c r="AU237" s="712"/>
      <c r="AV237" s="712"/>
      <c r="AW237" s="712"/>
      <c r="AX237" s="712"/>
      <c r="AY237" s="712"/>
      <c r="AZ237" s="323"/>
      <c r="BA237" s="504"/>
      <c r="BB237" s="497"/>
      <c r="BC237" s="393"/>
      <c r="BD237" s="385"/>
      <c r="BE237" s="385"/>
      <c r="BF237" s="385"/>
      <c r="BG237" s="397"/>
      <c r="BH237" s="393"/>
      <c r="BI237" s="385"/>
      <c r="BJ237" s="385"/>
      <c r="BK237" s="385"/>
      <c r="BL237" s="397"/>
      <c r="BM237" s="393"/>
      <c r="BN237" s="385"/>
      <c r="BO237" s="385"/>
      <c r="BP237" s="385"/>
      <c r="BQ237" s="397"/>
      <c r="BR237" s="393"/>
      <c r="BS237" s="385"/>
      <c r="BT237" s="385"/>
      <c r="BU237" s="385"/>
      <c r="BV237" s="385"/>
      <c r="BW237" s="385"/>
      <c r="BX237" s="385"/>
      <c r="BY237" s="386"/>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440" customFormat="true" ht="15" customHeight="true" x14ac:dyDescent="0.2">
      <c r="A238" s="131"/>
      <c r="B238" s="125"/>
      <c r="C238" s="99"/>
      <c r="D238" s="98"/>
      <c r="E238" s="98"/>
      <c r="F238" s="98"/>
      <c r="G238" s="97"/>
      <c r="H238" s="96"/>
      <c r="I238" s="98"/>
      <c r="J238" s="98"/>
      <c r="K238" s="98"/>
      <c r="L238" s="95"/>
      <c r="M238" s="99"/>
      <c r="N238" s="98"/>
      <c r="O238" s="98"/>
      <c r="P238" s="98"/>
      <c r="Q238" s="97"/>
      <c r="R238" s="96"/>
      <c r="S238" s="98"/>
      <c r="T238" s="98"/>
      <c r="U238" s="98"/>
      <c r="V238" s="98"/>
      <c r="W238" s="98"/>
      <c r="X238" s="98"/>
      <c r="Y238" s="95"/>
      <c r="Z238" s="712"/>
      <c r="AA238" s="712"/>
      <c r="AB238" s="712"/>
      <c r="AC238" s="712"/>
      <c r="AD238" s="712"/>
      <c r="AE238" s="712"/>
      <c r="AF238" s="712"/>
      <c r="AG238" s="712"/>
      <c r="AH238" s="712"/>
      <c r="AI238" s="712"/>
      <c r="AJ238" s="712"/>
      <c r="AK238" s="712"/>
      <c r="AL238" s="712"/>
      <c r="AM238" s="712"/>
      <c r="AN238" s="712"/>
      <c r="AO238" s="712"/>
      <c r="AP238" s="712"/>
      <c r="AQ238" s="712"/>
      <c r="AR238" s="712"/>
      <c r="AS238" s="712"/>
      <c r="AT238" s="712"/>
      <c r="AU238" s="712"/>
      <c r="AV238" s="712"/>
      <c r="AW238" s="712"/>
      <c r="AX238" s="712"/>
      <c r="AY238" s="712"/>
      <c r="AZ238" s="323"/>
      <c r="BA238" s="504"/>
      <c r="BB238" s="497"/>
      <c r="BC238" s="393"/>
      <c r="BD238" s="385"/>
      <c r="BE238" s="385"/>
      <c r="BF238" s="385"/>
      <c r="BG238" s="397"/>
      <c r="BH238" s="393"/>
      <c r="BI238" s="385"/>
      <c r="BJ238" s="385"/>
      <c r="BK238" s="385"/>
      <c r="BL238" s="397"/>
      <c r="BM238" s="393"/>
      <c r="BN238" s="385"/>
      <c r="BO238" s="385"/>
      <c r="BP238" s="385"/>
      <c r="BQ238" s="397"/>
      <c r="BR238" s="393"/>
      <c r="BS238" s="385"/>
      <c r="BT238" s="385"/>
      <c r="BU238" s="385"/>
      <c r="BV238" s="385"/>
      <c r="BW238" s="385"/>
      <c r="BX238" s="385"/>
      <c r="BY238" s="386"/>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440" customFormat="true" ht="15" customHeight="true" x14ac:dyDescent="0.2">
      <c r="A239" s="131"/>
      <c r="B239" s="125"/>
      <c r="C239" s="99"/>
      <c r="D239" s="98"/>
      <c r="E239" s="98"/>
      <c r="F239" s="98"/>
      <c r="G239" s="97"/>
      <c r="H239" s="96"/>
      <c r="I239" s="98"/>
      <c r="J239" s="98"/>
      <c r="K239" s="98"/>
      <c r="L239" s="95"/>
      <c r="M239" s="99"/>
      <c r="N239" s="98"/>
      <c r="O239" s="98"/>
      <c r="P239" s="98"/>
      <c r="Q239" s="97"/>
      <c r="R239" s="96"/>
      <c r="S239" s="98"/>
      <c r="T239" s="98"/>
      <c r="U239" s="98"/>
      <c r="V239" s="98"/>
      <c r="W239" s="98"/>
      <c r="X239" s="98"/>
      <c r="Y239" s="95"/>
      <c r="Z239" s="712"/>
      <c r="AA239" s="712"/>
      <c r="AB239" s="712"/>
      <c r="AC239" s="712"/>
      <c r="AD239" s="712"/>
      <c r="AE239" s="712"/>
      <c r="AF239" s="712"/>
      <c r="AG239" s="712"/>
      <c r="AH239" s="712"/>
      <c r="AI239" s="712"/>
      <c r="AJ239" s="712"/>
      <c r="AK239" s="712"/>
      <c r="AL239" s="712"/>
      <c r="AM239" s="712"/>
      <c r="AN239" s="712"/>
      <c r="AO239" s="712"/>
      <c r="AP239" s="712"/>
      <c r="AQ239" s="712"/>
      <c r="AR239" s="712"/>
      <c r="AS239" s="712"/>
      <c r="AT239" s="712"/>
      <c r="AU239" s="712"/>
      <c r="AV239" s="712"/>
      <c r="AW239" s="712"/>
      <c r="AX239" s="712"/>
      <c r="AY239" s="712"/>
      <c r="AZ239" s="323"/>
      <c r="BA239" s="504"/>
      <c r="BB239" s="497"/>
      <c r="BC239" s="393"/>
      <c r="BD239" s="385"/>
      <c r="BE239" s="385"/>
      <c r="BF239" s="385"/>
      <c r="BG239" s="397"/>
      <c r="BH239" s="393"/>
      <c r="BI239" s="385"/>
      <c r="BJ239" s="385"/>
      <c r="BK239" s="385"/>
      <c r="BL239" s="397"/>
      <c r="BM239" s="393"/>
      <c r="BN239" s="385"/>
      <c r="BO239" s="385"/>
      <c r="BP239" s="385"/>
      <c r="BQ239" s="397"/>
      <c r="BR239" s="393"/>
      <c r="BS239" s="385"/>
      <c r="BT239" s="385"/>
      <c r="BU239" s="385"/>
      <c r="BV239" s="385"/>
      <c r="BW239" s="385"/>
      <c r="BX239" s="385"/>
      <c r="BY239" s="386"/>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440" customFormat="true" ht="15" customHeight="true" x14ac:dyDescent="0.2">
      <c r="A240" s="131"/>
      <c r="B240" s="125"/>
      <c r="C240" s="99"/>
      <c r="D240" s="98"/>
      <c r="E240" s="98"/>
      <c r="F240" s="98"/>
      <c r="G240" s="97"/>
      <c r="H240" s="96"/>
      <c r="I240" s="98"/>
      <c r="J240" s="98"/>
      <c r="K240" s="98"/>
      <c r="L240" s="95"/>
      <c r="M240" s="99"/>
      <c r="N240" s="98"/>
      <c r="O240" s="98"/>
      <c r="P240" s="98"/>
      <c r="Q240" s="97"/>
      <c r="R240" s="96"/>
      <c r="S240" s="98"/>
      <c r="T240" s="98"/>
      <c r="U240" s="98"/>
      <c r="V240" s="98"/>
      <c r="W240" s="98"/>
      <c r="X240" s="98"/>
      <c r="Y240" s="95"/>
      <c r="Z240" s="712"/>
      <c r="AA240" s="712"/>
      <c r="AB240" s="712"/>
      <c r="AC240" s="712"/>
      <c r="AD240" s="712"/>
      <c r="AE240" s="712"/>
      <c r="AF240" s="712"/>
      <c r="AG240" s="712"/>
      <c r="AH240" s="712"/>
      <c r="AI240" s="712"/>
      <c r="AJ240" s="712"/>
      <c r="AK240" s="712"/>
      <c r="AL240" s="712"/>
      <c r="AM240" s="712"/>
      <c r="AN240" s="712"/>
      <c r="AO240" s="712"/>
      <c r="AP240" s="712"/>
      <c r="AQ240" s="712"/>
      <c r="AR240" s="712"/>
      <c r="AS240" s="712"/>
      <c r="AT240" s="712"/>
      <c r="AU240" s="712"/>
      <c r="AV240" s="712"/>
      <c r="AW240" s="712"/>
      <c r="AX240" s="712"/>
      <c r="AY240" s="712"/>
      <c r="AZ240" s="323"/>
      <c r="BA240" s="504"/>
      <c r="BB240" s="497"/>
      <c r="BC240" s="393"/>
      <c r="BD240" s="385"/>
      <c r="BE240" s="385"/>
      <c r="BF240" s="385"/>
      <c r="BG240" s="397"/>
      <c r="BH240" s="393"/>
      <c r="BI240" s="385"/>
      <c r="BJ240" s="385"/>
      <c r="BK240" s="385"/>
      <c r="BL240" s="397"/>
      <c r="BM240" s="393"/>
      <c r="BN240" s="385"/>
      <c r="BO240" s="385"/>
      <c r="BP240" s="385"/>
      <c r="BQ240" s="397"/>
      <c r="BR240" s="393"/>
      <c r="BS240" s="385"/>
      <c r="BT240" s="385"/>
      <c r="BU240" s="385"/>
      <c r="BV240" s="385"/>
      <c r="BW240" s="385"/>
      <c r="BX240" s="385"/>
      <c r="BY240" s="386"/>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440" customFormat="true" ht="15" customHeight="true" x14ac:dyDescent="0.2">
      <c r="A241" s="131"/>
      <c r="B241" s="125"/>
      <c r="C241" s="99"/>
      <c r="D241" s="98"/>
      <c r="E241" s="98"/>
      <c r="F241" s="98"/>
      <c r="G241" s="97"/>
      <c r="H241" s="96"/>
      <c r="I241" s="98"/>
      <c r="J241" s="98"/>
      <c r="K241" s="98"/>
      <c r="L241" s="95"/>
      <c r="M241" s="99"/>
      <c r="N241" s="98"/>
      <c r="O241" s="98"/>
      <c r="P241" s="98"/>
      <c r="Q241" s="97"/>
      <c r="R241" s="96"/>
      <c r="S241" s="98"/>
      <c r="T241" s="98"/>
      <c r="U241" s="98"/>
      <c r="V241" s="98"/>
      <c r="W241" s="98"/>
      <c r="X241" s="98"/>
      <c r="Y241" s="95"/>
      <c r="Z241" s="712"/>
      <c r="AA241" s="712"/>
      <c r="AB241" s="712"/>
      <c r="AC241" s="712"/>
      <c r="AD241" s="712"/>
      <c r="AE241" s="712"/>
      <c r="AF241" s="712"/>
      <c r="AG241" s="712"/>
      <c r="AH241" s="712"/>
      <c r="AI241" s="712"/>
      <c r="AJ241" s="712"/>
      <c r="AK241" s="712"/>
      <c r="AL241" s="712"/>
      <c r="AM241" s="712"/>
      <c r="AN241" s="712"/>
      <c r="AO241" s="712"/>
      <c r="AP241" s="712"/>
      <c r="AQ241" s="712"/>
      <c r="AR241" s="712"/>
      <c r="AS241" s="712"/>
      <c r="AT241" s="712"/>
      <c r="AU241" s="712"/>
      <c r="AV241" s="712"/>
      <c r="AW241" s="712"/>
      <c r="AX241" s="712"/>
      <c r="AY241" s="712"/>
      <c r="AZ241" s="323"/>
      <c r="BA241" s="504"/>
      <c r="BB241" s="497"/>
      <c r="BC241" s="393"/>
      <c r="BD241" s="385"/>
      <c r="BE241" s="385"/>
      <c r="BF241" s="385"/>
      <c r="BG241" s="397"/>
      <c r="BH241" s="393"/>
      <c r="BI241" s="385"/>
      <c r="BJ241" s="385"/>
      <c r="BK241" s="385"/>
      <c r="BL241" s="397"/>
      <c r="BM241" s="393"/>
      <c r="BN241" s="385"/>
      <c r="BO241" s="385"/>
      <c r="BP241" s="385"/>
      <c r="BQ241" s="397"/>
      <c r="BR241" s="393"/>
      <c r="BS241" s="385"/>
      <c r="BT241" s="385"/>
      <c r="BU241" s="385"/>
      <c r="BV241" s="385"/>
      <c r="BW241" s="385"/>
      <c r="BX241" s="385"/>
      <c r="BY241" s="386"/>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440" customFormat="true" ht="15" customHeight="true" x14ac:dyDescent="0.2">
      <c r="A242" s="152"/>
      <c r="B242" s="124"/>
      <c r="C242" s="94"/>
      <c r="D242" s="101"/>
      <c r="E242" s="101"/>
      <c r="F242" s="101"/>
      <c r="G242" s="100"/>
      <c r="H242" s="93"/>
      <c r="I242" s="101"/>
      <c r="J242" s="101"/>
      <c r="K242" s="101"/>
      <c r="L242" s="92"/>
      <c r="M242" s="94"/>
      <c r="N242" s="101"/>
      <c r="O242" s="101"/>
      <c r="P242" s="101"/>
      <c r="Q242" s="100"/>
      <c r="R242" s="93"/>
      <c r="S242" s="101"/>
      <c r="T242" s="101"/>
      <c r="U242" s="101"/>
      <c r="V242" s="101"/>
      <c r="W242" s="101"/>
      <c r="X242" s="101"/>
      <c r="Y242" s="92"/>
      <c r="Z242" s="712"/>
      <c r="AA242" s="712"/>
      <c r="AB242" s="712"/>
      <c r="AC242" s="712"/>
      <c r="AD242" s="712"/>
      <c r="AE242" s="712"/>
      <c r="AF242" s="712"/>
      <c r="AG242" s="712"/>
      <c r="AH242" s="712"/>
      <c r="AI242" s="712"/>
      <c r="AJ242" s="712"/>
      <c r="AK242" s="712"/>
      <c r="AL242" s="712"/>
      <c r="AM242" s="712"/>
      <c r="AN242" s="712"/>
      <c r="AO242" s="712"/>
      <c r="AP242" s="712"/>
      <c r="AQ242" s="712"/>
      <c r="AR242" s="712"/>
      <c r="AS242" s="712"/>
      <c r="AT242" s="712"/>
      <c r="AU242" s="712"/>
      <c r="AV242" s="712"/>
      <c r="AW242" s="712"/>
      <c r="AX242" s="712"/>
      <c r="AY242" s="712"/>
      <c r="AZ242" s="323"/>
      <c r="BA242" s="504"/>
      <c r="BB242" s="497"/>
      <c r="BC242" s="393"/>
      <c r="BD242" s="385"/>
      <c r="BE242" s="385"/>
      <c r="BF242" s="385"/>
      <c r="BG242" s="397"/>
      <c r="BH242" s="393"/>
      <c r="BI242" s="385"/>
      <c r="BJ242" s="385"/>
      <c r="BK242" s="385"/>
      <c r="BL242" s="397"/>
      <c r="BM242" s="393"/>
      <c r="BN242" s="385"/>
      <c r="BO242" s="385"/>
      <c r="BP242" s="385"/>
      <c r="BQ242" s="397"/>
      <c r="BR242" s="393"/>
      <c r="BS242" s="385"/>
      <c r="BT242" s="385"/>
      <c r="BU242" s="385"/>
      <c r="BV242" s="385"/>
      <c r="BW242" s="385"/>
      <c r="BX242" s="385"/>
      <c r="BY242" s="386"/>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440" customFormat="true" ht="15" customHeight="true" x14ac:dyDescent="0.2">
      <c r="A243" s="152"/>
      <c r="B243" s="124"/>
      <c r="C243" s="94"/>
      <c r="D243" s="101"/>
      <c r="E243" s="101"/>
      <c r="F243" s="101"/>
      <c r="G243" s="100"/>
      <c r="H243" s="93"/>
      <c r="I243" s="101"/>
      <c r="J243" s="101"/>
      <c r="K243" s="101"/>
      <c r="L243" s="92"/>
      <c r="M243" s="94"/>
      <c r="N243" s="101"/>
      <c r="O243" s="101"/>
      <c r="P243" s="101"/>
      <c r="Q243" s="100"/>
      <c r="R243" s="93"/>
      <c r="S243" s="101"/>
      <c r="T243" s="101"/>
      <c r="U243" s="101"/>
      <c r="V243" s="101"/>
      <c r="W243" s="101"/>
      <c r="X243" s="101"/>
      <c r="Y243" s="92"/>
      <c r="Z243" s="712"/>
      <c r="AA243" s="712"/>
      <c r="AB243" s="712"/>
      <c r="AC243" s="712"/>
      <c r="AD243" s="712"/>
      <c r="AE243" s="712"/>
      <c r="AF243" s="712"/>
      <c r="AG243" s="712"/>
      <c r="AH243" s="712"/>
      <c r="AI243" s="712"/>
      <c r="AJ243" s="712"/>
      <c r="AK243" s="712"/>
      <c r="AL243" s="712"/>
      <c r="AM243" s="712"/>
      <c r="AN243" s="712"/>
      <c r="AO243" s="712"/>
      <c r="AP243" s="712"/>
      <c r="AQ243" s="712"/>
      <c r="AR243" s="712"/>
      <c r="AS243" s="712"/>
      <c r="AT243" s="712"/>
      <c r="AU243" s="712"/>
      <c r="AV243" s="712"/>
      <c r="AW243" s="712"/>
      <c r="AX243" s="712"/>
      <c r="AY243" s="712"/>
      <c r="AZ243" s="323"/>
      <c r="BA243" s="504"/>
      <c r="BB243" s="497"/>
      <c r="BC243" s="393"/>
      <c r="BD243" s="385"/>
      <c r="BE243" s="385"/>
      <c r="BF243" s="385"/>
      <c r="BG243" s="397"/>
      <c r="BH243" s="393"/>
      <c r="BI243" s="385"/>
      <c r="BJ243" s="385"/>
      <c r="BK243" s="385"/>
      <c r="BL243" s="397"/>
      <c r="BM243" s="393"/>
      <c r="BN243" s="385"/>
      <c r="BO243" s="385"/>
      <c r="BP243" s="385"/>
      <c r="BQ243" s="397"/>
      <c r="BR243" s="393"/>
      <c r="BS243" s="385"/>
      <c r="BT243" s="385"/>
      <c r="BU243" s="385"/>
      <c r="BV243" s="385"/>
      <c r="BW243" s="385"/>
      <c r="BX243" s="385"/>
      <c r="BY243" s="386"/>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440" customFormat="true" ht="15" customHeight="true" x14ac:dyDescent="0.2">
      <c r="A244" s="152"/>
      <c r="B244" s="124"/>
      <c r="C244" s="94"/>
      <c r="D244" s="101"/>
      <c r="E244" s="101"/>
      <c r="F244" s="101"/>
      <c r="G244" s="100"/>
      <c r="H244" s="93"/>
      <c r="I244" s="101"/>
      <c r="J244" s="101"/>
      <c r="K244" s="101"/>
      <c r="L244" s="92"/>
      <c r="M244" s="94"/>
      <c r="N244" s="101"/>
      <c r="O244" s="101"/>
      <c r="P244" s="101"/>
      <c r="Q244" s="100"/>
      <c r="R244" s="93"/>
      <c r="S244" s="101"/>
      <c r="T244" s="101"/>
      <c r="U244" s="101"/>
      <c r="V244" s="101"/>
      <c r="W244" s="101"/>
      <c r="X244" s="101"/>
      <c r="Y244" s="92"/>
      <c r="Z244" s="712"/>
      <c r="AA244" s="712"/>
      <c r="AB244" s="712"/>
      <c r="AC244" s="712"/>
      <c r="AD244" s="712"/>
      <c r="AE244" s="712"/>
      <c r="AF244" s="712"/>
      <c r="AG244" s="712"/>
      <c r="AH244" s="712"/>
      <c r="AI244" s="712"/>
      <c r="AJ244" s="712"/>
      <c r="AK244" s="712"/>
      <c r="AL244" s="712"/>
      <c r="AM244" s="712"/>
      <c r="AN244" s="712"/>
      <c r="AO244" s="712"/>
      <c r="AP244" s="712"/>
      <c r="AQ244" s="712"/>
      <c r="AR244" s="712"/>
      <c r="AS244" s="712"/>
      <c r="AT244" s="712"/>
      <c r="AU244" s="712"/>
      <c r="AV244" s="712"/>
      <c r="AW244" s="712"/>
      <c r="AX244" s="712"/>
      <c r="AY244" s="712"/>
      <c r="AZ244" s="323"/>
      <c r="BA244" s="504"/>
      <c r="BB244" s="497"/>
      <c r="BC244" s="393"/>
      <c r="BD244" s="385"/>
      <c r="BE244" s="385"/>
      <c r="BF244" s="385"/>
      <c r="BG244" s="397"/>
      <c r="BH244" s="393"/>
      <c r="BI244" s="385"/>
      <c r="BJ244" s="385"/>
      <c r="BK244" s="385"/>
      <c r="BL244" s="397"/>
      <c r="BM244" s="393"/>
      <c r="BN244" s="385"/>
      <c r="BO244" s="385"/>
      <c r="BP244" s="385"/>
      <c r="BQ244" s="397"/>
      <c r="BR244" s="393"/>
      <c r="BS244" s="385"/>
      <c r="BT244" s="385"/>
      <c r="BU244" s="385"/>
      <c r="BV244" s="385"/>
      <c r="BW244" s="385"/>
      <c r="BX244" s="385"/>
      <c r="BY244" s="386"/>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440" customFormat="true" ht="15" customHeight="true" x14ac:dyDescent="0.2">
      <c r="A245" s="152"/>
      <c r="B245" s="124"/>
      <c r="C245" s="94"/>
      <c r="D245" s="101"/>
      <c r="E245" s="101"/>
      <c r="F245" s="101"/>
      <c r="G245" s="100"/>
      <c r="H245" s="93"/>
      <c r="I245" s="101"/>
      <c r="J245" s="101"/>
      <c r="K245" s="101"/>
      <c r="L245" s="92"/>
      <c r="M245" s="94"/>
      <c r="N245" s="101"/>
      <c r="O245" s="101"/>
      <c r="P245" s="101"/>
      <c r="Q245" s="100"/>
      <c r="R245" s="93"/>
      <c r="S245" s="101"/>
      <c r="T245" s="101"/>
      <c r="U245" s="101"/>
      <c r="V245" s="101"/>
      <c r="W245" s="101"/>
      <c r="X245" s="101"/>
      <c r="Y245" s="92"/>
      <c r="Z245" s="712"/>
      <c r="AA245" s="712"/>
      <c r="AB245" s="712"/>
      <c r="AC245" s="712"/>
      <c r="AD245" s="712"/>
      <c r="AE245" s="712"/>
      <c r="AF245" s="712"/>
      <c r="AG245" s="712"/>
      <c r="AH245" s="712"/>
      <c r="AI245" s="712"/>
      <c r="AJ245" s="712"/>
      <c r="AK245" s="712"/>
      <c r="AL245" s="712"/>
      <c r="AM245" s="712"/>
      <c r="AN245" s="712"/>
      <c r="AO245" s="712"/>
      <c r="AP245" s="712"/>
      <c r="AQ245" s="712"/>
      <c r="AR245" s="712"/>
      <c r="AS245" s="712"/>
      <c r="AT245" s="712"/>
      <c r="AU245" s="712"/>
      <c r="AV245" s="712"/>
      <c r="AW245" s="712"/>
      <c r="AX245" s="712"/>
      <c r="AY245" s="712"/>
      <c r="AZ245" s="323"/>
      <c r="BA245" s="504"/>
      <c r="BB245" s="497"/>
      <c r="BC245" s="393"/>
      <c r="BD245" s="385"/>
      <c r="BE245" s="385"/>
      <c r="BF245" s="385"/>
      <c r="BG245" s="397"/>
      <c r="BH245" s="393"/>
      <c r="BI245" s="385"/>
      <c r="BJ245" s="385"/>
      <c r="BK245" s="385"/>
      <c r="BL245" s="397"/>
      <c r="BM245" s="393"/>
      <c r="BN245" s="385"/>
      <c r="BO245" s="385"/>
      <c r="BP245" s="385"/>
      <c r="BQ245" s="397"/>
      <c r="BR245" s="393"/>
      <c r="BS245" s="385"/>
      <c r="BT245" s="385"/>
      <c r="BU245" s="385"/>
      <c r="BV245" s="385"/>
      <c r="BW245" s="385"/>
      <c r="BX245" s="385"/>
      <c r="BY245" s="386"/>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440" customFormat="true" ht="15" customHeight="true" x14ac:dyDescent="0.2">
      <c r="A246" s="152"/>
      <c r="B246" s="124"/>
      <c r="C246" s="94"/>
      <c r="D246" s="101"/>
      <c r="E246" s="101"/>
      <c r="F246" s="101"/>
      <c r="G246" s="100"/>
      <c r="H246" s="93"/>
      <c r="I246" s="101"/>
      <c r="J246" s="101"/>
      <c r="K246" s="101"/>
      <c r="L246" s="92"/>
      <c r="M246" s="94"/>
      <c r="N246" s="101"/>
      <c r="O246" s="101"/>
      <c r="P246" s="101"/>
      <c r="Q246" s="100"/>
      <c r="R246" s="93"/>
      <c r="S246" s="101"/>
      <c r="T246" s="101"/>
      <c r="U246" s="101"/>
      <c r="V246" s="101"/>
      <c r="W246" s="101"/>
      <c r="X246" s="101"/>
      <c r="Y246" s="92"/>
      <c r="Z246" s="712"/>
      <c r="AA246" s="712"/>
      <c r="AB246" s="712"/>
      <c r="AC246" s="712"/>
      <c r="AD246" s="712"/>
      <c r="AE246" s="712"/>
      <c r="AF246" s="712"/>
      <c r="AG246" s="712"/>
      <c r="AH246" s="712"/>
      <c r="AI246" s="712"/>
      <c r="AJ246" s="712"/>
      <c r="AK246" s="712"/>
      <c r="AL246" s="712"/>
      <c r="AM246" s="712"/>
      <c r="AN246" s="712"/>
      <c r="AO246" s="712"/>
      <c r="AP246" s="712"/>
      <c r="AQ246" s="712"/>
      <c r="AR246" s="712"/>
      <c r="AS246" s="712"/>
      <c r="AT246" s="712"/>
      <c r="AU246" s="712"/>
      <c r="AV246" s="712"/>
      <c r="AW246" s="712"/>
      <c r="AX246" s="712"/>
      <c r="AY246" s="712"/>
      <c r="AZ246" s="323"/>
      <c r="BA246" s="504"/>
      <c r="BB246" s="497"/>
      <c r="BC246" s="393"/>
      <c r="BD246" s="385"/>
      <c r="BE246" s="385"/>
      <c r="BF246" s="385"/>
      <c r="BG246" s="397"/>
      <c r="BH246" s="393"/>
      <c r="BI246" s="385"/>
      <c r="BJ246" s="385"/>
      <c r="BK246" s="385"/>
      <c r="BL246" s="397"/>
      <c r="BM246" s="393"/>
      <c r="BN246" s="385"/>
      <c r="BO246" s="385"/>
      <c r="BP246" s="385"/>
      <c r="BQ246" s="397"/>
      <c r="BR246" s="393"/>
      <c r="BS246" s="385"/>
      <c r="BT246" s="385"/>
      <c r="BU246" s="385"/>
      <c r="BV246" s="385"/>
      <c r="BW246" s="385"/>
      <c r="BX246" s="385"/>
      <c r="BY246" s="386"/>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440" customFormat="true" ht="15" customHeight="true" x14ac:dyDescent="0.2">
      <c r="A247" s="152"/>
      <c r="B247" s="124"/>
      <c r="C247" s="94"/>
      <c r="D247" s="101"/>
      <c r="E247" s="101"/>
      <c r="F247" s="101"/>
      <c r="G247" s="100"/>
      <c r="H247" s="93"/>
      <c r="I247" s="101"/>
      <c r="J247" s="101"/>
      <c r="K247" s="101"/>
      <c r="L247" s="92"/>
      <c r="M247" s="94"/>
      <c r="N247" s="101"/>
      <c r="O247" s="101"/>
      <c r="P247" s="101"/>
      <c r="Q247" s="100"/>
      <c r="R247" s="93"/>
      <c r="S247" s="101"/>
      <c r="T247" s="101"/>
      <c r="U247" s="101"/>
      <c r="V247" s="101"/>
      <c r="W247" s="101"/>
      <c r="X247" s="101"/>
      <c r="Y247" s="92"/>
      <c r="Z247" s="712"/>
      <c r="AA247" s="712"/>
      <c r="AB247" s="712"/>
      <c r="AC247" s="712"/>
      <c r="AD247" s="712"/>
      <c r="AE247" s="712"/>
      <c r="AF247" s="712"/>
      <c r="AG247" s="712"/>
      <c r="AH247" s="712"/>
      <c r="AI247" s="712"/>
      <c r="AJ247" s="712"/>
      <c r="AK247" s="712"/>
      <c r="AL247" s="712"/>
      <c r="AM247" s="712"/>
      <c r="AN247" s="712"/>
      <c r="AO247" s="712"/>
      <c r="AP247" s="712"/>
      <c r="AQ247" s="712"/>
      <c r="AR247" s="712"/>
      <c r="AS247" s="712"/>
      <c r="AT247" s="712"/>
      <c r="AU247" s="712"/>
      <c r="AV247" s="712"/>
      <c r="AW247" s="712"/>
      <c r="AX247" s="712"/>
      <c r="AY247" s="712"/>
      <c r="AZ247" s="323"/>
      <c r="BA247" s="504"/>
      <c r="BB247" s="497"/>
      <c r="BC247" s="393"/>
      <c r="BD247" s="385"/>
      <c r="BE247" s="385"/>
      <c r="BF247" s="385"/>
      <c r="BG247" s="397"/>
      <c r="BH247" s="393"/>
      <c r="BI247" s="385"/>
      <c r="BJ247" s="385"/>
      <c r="BK247" s="385"/>
      <c r="BL247" s="397"/>
      <c r="BM247" s="393"/>
      <c r="BN247" s="385"/>
      <c r="BO247" s="385"/>
      <c r="BP247" s="385"/>
      <c r="BQ247" s="397"/>
      <c r="BR247" s="393"/>
      <c r="BS247" s="385"/>
      <c r="BT247" s="385"/>
      <c r="BU247" s="385"/>
      <c r="BV247" s="385"/>
      <c r="BW247" s="385"/>
      <c r="BX247" s="385"/>
      <c r="BY247" s="386"/>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440" customFormat="true" ht="15" customHeight="true" x14ac:dyDescent="0.2">
      <c r="A248" s="150"/>
      <c r="B248" s="119"/>
      <c r="C248" s="64"/>
      <c r="D248" s="81"/>
      <c r="E248" s="81"/>
      <c r="F248" s="81"/>
      <c r="G248" s="80"/>
      <c r="H248" s="63"/>
      <c r="I248" s="81"/>
      <c r="J248" s="81"/>
      <c r="K248" s="81"/>
      <c r="L248" s="62"/>
      <c r="M248" s="64"/>
      <c r="N248" s="81"/>
      <c r="O248" s="81"/>
      <c r="P248" s="81"/>
      <c r="Q248" s="80"/>
      <c r="R248" s="63"/>
      <c r="S248" s="81"/>
      <c r="T248" s="81"/>
      <c r="U248" s="81"/>
      <c r="V248" s="81"/>
      <c r="W248" s="81"/>
      <c r="X248" s="81"/>
      <c r="Y248" s="62"/>
      <c r="Z248" s="712"/>
      <c r="AA248" s="712"/>
      <c r="AB248" s="712"/>
      <c r="AC248" s="712"/>
      <c r="AD248" s="712"/>
      <c r="AE248" s="712"/>
      <c r="AF248" s="712"/>
      <c r="AG248" s="712"/>
      <c r="AH248" s="712"/>
      <c r="AI248" s="712"/>
      <c r="AJ248" s="712"/>
      <c r="AK248" s="712"/>
      <c r="AL248" s="712"/>
      <c r="AM248" s="712"/>
      <c r="AN248" s="712"/>
      <c r="AO248" s="712"/>
      <c r="AP248" s="712"/>
      <c r="AQ248" s="712"/>
      <c r="AR248" s="712"/>
      <c r="AS248" s="712"/>
      <c r="AT248" s="712"/>
      <c r="AU248" s="712"/>
      <c r="AV248" s="712"/>
      <c r="AW248" s="712"/>
      <c r="AX248" s="712"/>
      <c r="AY248" s="712"/>
      <c r="AZ248" s="323"/>
      <c r="BA248" s="504"/>
      <c r="BB248" s="497"/>
      <c r="BC248" s="396"/>
      <c r="BD248" s="395"/>
      <c r="BE248" s="395"/>
      <c r="BF248" s="395"/>
      <c r="BG248" s="399"/>
      <c r="BH248" s="396"/>
      <c r="BI248" s="395"/>
      <c r="BJ248" s="395"/>
      <c r="BK248" s="395"/>
      <c r="BL248" s="399"/>
      <c r="BM248" s="396"/>
      <c r="BN248" s="395"/>
      <c r="BO248" s="395"/>
      <c r="BP248" s="395"/>
      <c r="BQ248" s="399"/>
      <c r="BR248" s="396"/>
      <c r="BS248" s="395"/>
      <c r="BT248" s="395"/>
      <c r="BU248" s="395"/>
      <c r="BV248" s="395"/>
      <c r="BW248" s="395"/>
      <c r="BX248" s="395"/>
      <c r="BY248" s="398"/>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440" customFormat="true" ht="250.15" customHeight="true" x14ac:dyDescent="0.2">
      <c r="B249" s="439"/>
      <c r="Z249" s="323"/>
      <c r="AA249" s="323"/>
      <c r="AB249" s="323"/>
      <c r="AC249" s="323"/>
      <c r="AD249" s="323"/>
      <c r="AE249" s="323"/>
      <c r="AF249" s="323"/>
      <c r="AG249" s="323"/>
      <c r="AH249" s="323"/>
      <c r="AI249" s="323"/>
      <c r="AJ249" s="323"/>
      <c r="AK249" s="323"/>
      <c r="AL249" s="323"/>
      <c r="AM249" s="323"/>
      <c r="AN249" s="323"/>
      <c r="AO249" s="323"/>
      <c r="AP249" s="323"/>
      <c r="AQ249" s="323"/>
      <c r="AR249" s="323"/>
      <c r="AS249" s="323"/>
      <c r="AT249" s="323"/>
      <c r="AU249" s="323"/>
      <c r="AV249" s="323"/>
      <c r="AW249" s="323"/>
      <c r="AX249" s="323"/>
      <c r="AY249" s="323"/>
      <c r="AZ249" s="323"/>
      <c r="BA249" s="296"/>
      <c r="BB249" s="294"/>
      <c r="BC249" s="294"/>
      <c r="BD249" s="294"/>
      <c r="BE249" s="294"/>
      <c r="BF249" s="294"/>
      <c r="BG249" s="294"/>
      <c r="BH249" s="294"/>
      <c r="BI249" s="294"/>
      <c r="BJ249" s="294"/>
      <c r="BK249" s="294"/>
      <c r="BL249" s="294"/>
      <c r="BM249" s="294"/>
      <c r="BN249" s="294"/>
      <c r="BO249" s="294"/>
      <c r="BP249" s="294"/>
      <c r="BQ249" s="294"/>
      <c r="BR249" s="294"/>
      <c r="BS249" s="294"/>
      <c r="BT249" s="294"/>
      <c r="BU249" s="294"/>
      <c r="BV249" s="294"/>
      <c r="BW249" s="294"/>
      <c r="BX249" s="294"/>
      <c r="BY249" s="296"/>
      <c r="BZ249" s="322"/>
      <c r="CA249" s="322"/>
      <c r="CB249" s="322"/>
      <c r="CC249" s="322"/>
      <c r="CD249" s="322"/>
      <c r="CE249" s="322"/>
      <c r="CF249" s="322"/>
      <c r="CG249" s="322"/>
      <c r="CH249" s="322"/>
      <c r="CI249" s="322"/>
      <c r="CJ249" s="322"/>
      <c r="CK249" s="322"/>
      <c r="CL249" s="322"/>
      <c r="CM249" s="322"/>
      <c r="CN249" s="322"/>
      <c r="CO249" s="322"/>
      <c r="CP249" s="322"/>
      <c r="CQ249" s="322"/>
      <c r="CR249" s="322"/>
      <c r="CS249" s="322"/>
      <c r="CT249" s="322"/>
      <c r="CU249" s="322"/>
      <c r="CV249" s="322"/>
      <c r="CW249" s="322"/>
      <c r="CX249" s="322"/>
      <c r="CY249" s="322"/>
      <c r="CZ249" s="322"/>
    </row>
    <row r="250" s="325" customFormat="true" ht="19.15" customHeight="true" x14ac:dyDescent="0.2">
      <c r="B250" s="438"/>
      <c r="Z250" s="689"/>
      <c r="AA250" s="689"/>
      <c r="AB250" s="689"/>
      <c r="AC250" s="689"/>
      <c r="AD250" s="689"/>
      <c r="AE250" s="689"/>
      <c r="AF250" s="689"/>
      <c r="AG250" s="689"/>
      <c r="AH250" s="689"/>
      <c r="AI250" s="689"/>
      <c r="AJ250" s="689"/>
      <c r="AK250" s="689"/>
      <c r="AL250" s="689"/>
      <c r="AM250" s="689"/>
      <c r="AN250" s="689"/>
      <c r="AO250" s="689"/>
      <c r="AP250" s="689"/>
      <c r="AQ250" s="689"/>
      <c r="AR250" s="689"/>
      <c r="AS250" s="689"/>
      <c r="AT250" s="689"/>
      <c r="AU250" s="689"/>
      <c r="AV250" s="689"/>
      <c r="AW250" s="689"/>
      <c r="AX250" s="689"/>
      <c r="AY250" s="689"/>
      <c r="AZ250" s="689"/>
      <c r="BA250" s="496"/>
      <c r="BB250" s="343"/>
      <c r="BC250" s="496"/>
      <c r="BD250" s="496"/>
      <c r="BE250" s="496"/>
      <c r="BF250" s="496"/>
      <c r="BG250" s="496"/>
      <c r="BH250" s="496"/>
      <c r="BI250" s="496"/>
      <c r="BJ250" s="496"/>
      <c r="BK250" s="496"/>
      <c r="BL250" s="496"/>
      <c r="BM250" s="496"/>
      <c r="BN250" s="496"/>
      <c r="BO250" s="496"/>
      <c r="BP250" s="496"/>
      <c r="BQ250" s="496"/>
      <c r="BR250" s="496"/>
      <c r="BS250" s="496"/>
      <c r="BT250" s="496"/>
      <c r="BU250" s="496"/>
      <c r="BV250" s="496"/>
      <c r="BW250" s="496"/>
      <c r="BX250" s="496"/>
      <c r="BY250" s="496"/>
      <c r="BZ250" s="689"/>
      <c r="CA250" s="689"/>
      <c r="CB250" s="689"/>
      <c r="CC250" s="689"/>
      <c r="CD250" s="689"/>
      <c r="CE250" s="689"/>
      <c r="CF250" s="689"/>
      <c r="CG250" s="689"/>
      <c r="CH250" s="689"/>
      <c r="CI250" s="689"/>
      <c r="CJ250" s="689"/>
      <c r="CK250" s="689"/>
      <c r="CL250" s="689"/>
      <c r="CM250" s="689"/>
      <c r="CN250" s="689"/>
      <c r="CO250" s="689"/>
      <c r="CP250" s="689"/>
      <c r="CQ250" s="689"/>
      <c r="CR250" s="689"/>
      <c r="CS250" s="689"/>
      <c r="CT250" s="689"/>
      <c r="CU250" s="689"/>
      <c r="CV250" s="689"/>
      <c r="CW250" s="689"/>
      <c r="CX250" s="689"/>
      <c r="CY250" s="689"/>
      <c r="CZ250" s="689"/>
    </row>
    <row r="251" s="325" customFormat="true" ht="15" customHeight="true" x14ac:dyDescent="0.2">
      <c r="B251" s="438"/>
      <c r="Z251" s="689"/>
      <c r="AA251" s="689"/>
      <c r="AB251" s="689"/>
      <c r="AC251" s="689"/>
      <c r="AD251" s="689"/>
      <c r="AE251" s="689"/>
      <c r="AF251" s="689"/>
      <c r="AG251" s="689"/>
      <c r="AH251" s="689"/>
      <c r="AI251" s="689"/>
      <c r="AJ251" s="689"/>
      <c r="AK251" s="689"/>
      <c r="AL251" s="689"/>
      <c r="AM251" s="689"/>
      <c r="AN251" s="689"/>
      <c r="AO251" s="689"/>
      <c r="AP251" s="689"/>
      <c r="AQ251" s="689"/>
      <c r="AR251" s="689"/>
      <c r="AS251" s="689"/>
      <c r="AT251" s="689"/>
      <c r="AU251" s="689"/>
      <c r="AV251" s="689"/>
      <c r="AW251" s="689"/>
      <c r="AX251" s="689"/>
      <c r="AY251" s="689"/>
      <c r="AZ251" s="689"/>
      <c r="BA251" s="496"/>
      <c r="BB251" s="343"/>
      <c r="BC251" s="496"/>
      <c r="BD251" s="496"/>
      <c r="BE251" s="496"/>
      <c r="BF251" s="496"/>
      <c r="BG251" s="496"/>
      <c r="BH251" s="496"/>
      <c r="BI251" s="496"/>
      <c r="BJ251" s="496"/>
      <c r="BK251" s="496"/>
      <c r="BL251" s="496"/>
      <c r="BM251" s="496"/>
      <c r="BN251" s="496"/>
      <c r="BO251" s="496"/>
      <c r="BP251" s="496"/>
      <c r="BQ251" s="496"/>
      <c r="BR251" s="496"/>
      <c r="BS251" s="496"/>
      <c r="BT251" s="496"/>
      <c r="BU251" s="496"/>
      <c r="BV251" s="496"/>
      <c r="BW251" s="496"/>
      <c r="BX251" s="496"/>
      <c r="BY251" s="496"/>
      <c r="BZ251" s="689"/>
      <c r="CA251" s="689"/>
      <c r="CB251" s="689"/>
      <c r="CC251" s="689"/>
      <c r="CD251" s="689"/>
      <c r="CE251" s="689"/>
      <c r="CF251" s="689"/>
      <c r="CG251" s="689"/>
      <c r="CH251" s="689"/>
      <c r="CI251" s="689"/>
      <c r="CJ251" s="689"/>
      <c r="CK251" s="689"/>
      <c r="CL251" s="689"/>
      <c r="CM251" s="689"/>
      <c r="CN251" s="689"/>
      <c r="CO251" s="689"/>
      <c r="CP251" s="689"/>
      <c r="CQ251" s="689"/>
      <c r="CR251" s="689"/>
      <c r="CS251" s="689"/>
      <c r="CT251" s="689"/>
      <c r="CU251" s="689"/>
      <c r="CV251" s="689"/>
      <c r="CW251" s="689"/>
      <c r="CX251" s="689"/>
      <c r="CY251" s="689"/>
      <c r="CZ251" s="689"/>
    </row>
    <row r="252" s="325" customFormat="true" ht="15" customHeight="true" x14ac:dyDescent="0.2">
      <c r="B252" s="438"/>
      <c r="Z252" s="689"/>
      <c r="AA252" s="689"/>
      <c r="AB252" s="689"/>
      <c r="AC252" s="689"/>
      <c r="AD252" s="689"/>
      <c r="AE252" s="689"/>
      <c r="AF252" s="689"/>
      <c r="AG252" s="689"/>
      <c r="AH252" s="689"/>
      <c r="AI252" s="689"/>
      <c r="AJ252" s="689"/>
      <c r="AK252" s="689"/>
      <c r="AL252" s="689"/>
      <c r="AM252" s="689"/>
      <c r="AN252" s="689"/>
      <c r="AO252" s="689"/>
      <c r="AP252" s="689"/>
      <c r="AQ252" s="689"/>
      <c r="AR252" s="689"/>
      <c r="AS252" s="689"/>
      <c r="AT252" s="689"/>
      <c r="AU252" s="689"/>
      <c r="AV252" s="689"/>
      <c r="AW252" s="689"/>
      <c r="AX252" s="689"/>
      <c r="AY252" s="689"/>
      <c r="AZ252" s="689"/>
      <c r="BA252" s="496"/>
      <c r="BB252" s="343"/>
      <c r="BC252" s="496"/>
      <c r="BD252" s="496"/>
      <c r="BE252" s="496"/>
      <c r="BF252" s="496"/>
      <c r="BG252" s="496"/>
      <c r="BH252" s="496"/>
      <c r="BI252" s="496"/>
      <c r="BJ252" s="496"/>
      <c r="BK252" s="496"/>
      <c r="BL252" s="496"/>
      <c r="BM252" s="496"/>
      <c r="BN252" s="496"/>
      <c r="BO252" s="496"/>
      <c r="BP252" s="496"/>
      <c r="BQ252" s="496"/>
      <c r="BR252" s="496"/>
      <c r="BS252" s="496"/>
      <c r="BT252" s="496"/>
      <c r="BU252" s="496"/>
      <c r="BV252" s="496"/>
      <c r="BW252" s="496"/>
      <c r="BX252" s="496"/>
      <c r="BY252" s="496"/>
      <c r="BZ252" s="689"/>
      <c r="CA252" s="689"/>
      <c r="CB252" s="689"/>
      <c r="CC252" s="689"/>
      <c r="CD252" s="689"/>
      <c r="CE252" s="689"/>
      <c r="CF252" s="689"/>
      <c r="CG252" s="689"/>
      <c r="CH252" s="689"/>
      <c r="CI252" s="689"/>
      <c r="CJ252" s="689"/>
      <c r="CK252" s="689"/>
      <c r="CL252" s="689"/>
      <c r="CM252" s="689"/>
      <c r="CN252" s="689"/>
      <c r="CO252" s="689"/>
      <c r="CP252" s="689"/>
      <c r="CQ252" s="689"/>
      <c r="CR252" s="689"/>
      <c r="CS252" s="689"/>
      <c r="CT252" s="689"/>
      <c r="CU252" s="689"/>
      <c r="CV252" s="689"/>
      <c r="CW252" s="689"/>
      <c r="CX252" s="689"/>
      <c r="CY252" s="689"/>
      <c r="CZ252" s="689"/>
    </row>
    <row r="253" s="325" customFormat="true" ht="15" customHeight="true" x14ac:dyDescent="0.2">
      <c r="B253" s="438"/>
      <c r="Z253" s="689"/>
      <c r="AA253" s="689"/>
      <c r="AB253" s="689"/>
      <c r="AC253" s="689"/>
      <c r="AD253" s="689"/>
      <c r="AE253" s="689"/>
      <c r="AF253" s="689"/>
      <c r="AG253" s="689"/>
      <c r="AH253" s="689"/>
      <c r="AI253" s="689"/>
      <c r="AJ253" s="689"/>
      <c r="AK253" s="689"/>
      <c r="AL253" s="689"/>
      <c r="AM253" s="689"/>
      <c r="AN253" s="689"/>
      <c r="AO253" s="689"/>
      <c r="AP253" s="689"/>
      <c r="AQ253" s="689"/>
      <c r="AR253" s="689"/>
      <c r="AS253" s="689"/>
      <c r="AT253" s="689"/>
      <c r="AU253" s="689"/>
      <c r="AV253" s="689"/>
      <c r="AW253" s="689"/>
      <c r="AX253" s="689"/>
      <c r="AY253" s="689"/>
      <c r="AZ253" s="689"/>
      <c r="BA253" s="496"/>
      <c r="BB253" s="343"/>
      <c r="BC253" s="496"/>
      <c r="BD253" s="496"/>
      <c r="BE253" s="496"/>
      <c r="BF253" s="496"/>
      <c r="BG253" s="496"/>
      <c r="BH253" s="496"/>
      <c r="BI253" s="496"/>
      <c r="BJ253" s="496"/>
      <c r="BK253" s="496"/>
      <c r="BL253" s="496"/>
      <c r="BM253" s="496"/>
      <c r="BN253" s="496"/>
      <c r="BO253" s="496"/>
      <c r="BP253" s="496"/>
      <c r="BQ253" s="496"/>
      <c r="BR253" s="496"/>
      <c r="BS253" s="496"/>
      <c r="BT253" s="496"/>
      <c r="BU253" s="496"/>
      <c r="BV253" s="496"/>
      <c r="BW253" s="496"/>
      <c r="BX253" s="496"/>
      <c r="BY253" s="496"/>
      <c r="BZ253" s="689"/>
      <c r="CA253" s="689"/>
      <c r="CB253" s="689"/>
      <c r="CC253" s="689"/>
      <c r="CD253" s="689"/>
      <c r="CE253" s="689"/>
      <c r="CF253" s="689"/>
      <c r="CG253" s="689"/>
      <c r="CH253" s="689"/>
      <c r="CI253" s="689"/>
      <c r="CJ253" s="689"/>
      <c r="CK253" s="689"/>
      <c r="CL253" s="689"/>
      <c r="CM253" s="689"/>
      <c r="CN253" s="689"/>
      <c r="CO253" s="689"/>
      <c r="CP253" s="689"/>
      <c r="CQ253" s="689"/>
      <c r="CR253" s="689"/>
      <c r="CS253" s="689"/>
      <c r="CT253" s="689"/>
      <c r="CU253" s="689"/>
      <c r="CV253" s="689"/>
      <c r="CW253" s="689"/>
      <c r="CX253" s="689"/>
      <c r="CY253" s="689"/>
      <c r="CZ253" s="689"/>
    </row>
    <row r="254" s="325" customFormat="true" ht="15" customHeight="true" x14ac:dyDescent="0.2">
      <c r="B254" s="438"/>
      <c r="Z254" s="689"/>
      <c r="AA254" s="689"/>
      <c r="AB254" s="689"/>
      <c r="AC254" s="689"/>
      <c r="AD254" s="689"/>
      <c r="AE254" s="689"/>
      <c r="AF254" s="689"/>
      <c r="AG254" s="689"/>
      <c r="AH254" s="689"/>
      <c r="AI254" s="689"/>
      <c r="AJ254" s="689"/>
      <c r="AK254" s="689"/>
      <c r="AL254" s="689"/>
      <c r="AM254" s="689"/>
      <c r="AN254" s="689"/>
      <c r="AO254" s="689"/>
      <c r="AP254" s="689"/>
      <c r="AQ254" s="689"/>
      <c r="AR254" s="689"/>
      <c r="AS254" s="689"/>
      <c r="AT254" s="689"/>
      <c r="AU254" s="689"/>
      <c r="AV254" s="689"/>
      <c r="AW254" s="689"/>
      <c r="AX254" s="689"/>
      <c r="AY254" s="689"/>
      <c r="AZ254" s="689"/>
      <c r="BA254" s="496"/>
      <c r="BB254" s="343"/>
      <c r="BC254" s="496"/>
      <c r="BD254" s="496"/>
      <c r="BE254" s="496"/>
      <c r="BF254" s="496"/>
      <c r="BG254" s="496"/>
      <c r="BH254" s="496"/>
      <c r="BI254" s="496"/>
      <c r="BJ254" s="496"/>
      <c r="BK254" s="496"/>
      <c r="BL254" s="496"/>
      <c r="BM254" s="496"/>
      <c r="BN254" s="496"/>
      <c r="BO254" s="496"/>
      <c r="BP254" s="496"/>
      <c r="BQ254" s="496"/>
      <c r="BR254" s="496"/>
      <c r="BS254" s="496"/>
      <c r="BT254" s="496"/>
      <c r="BU254" s="496"/>
      <c r="BV254" s="496"/>
      <c r="BW254" s="496"/>
      <c r="BX254" s="496"/>
      <c r="BY254" s="496"/>
      <c r="BZ254" s="689"/>
      <c r="CA254" s="689"/>
      <c r="CB254" s="689"/>
      <c r="CC254" s="689"/>
      <c r="CD254" s="689"/>
      <c r="CE254" s="689"/>
      <c r="CF254" s="689"/>
      <c r="CG254" s="689"/>
      <c r="CH254" s="689"/>
      <c r="CI254" s="689"/>
      <c r="CJ254" s="689"/>
      <c r="CK254" s="689"/>
      <c r="CL254" s="689"/>
      <c r="CM254" s="689"/>
      <c r="CN254" s="689"/>
      <c r="CO254" s="689"/>
      <c r="CP254" s="689"/>
      <c r="CQ254" s="689"/>
      <c r="CR254" s="689"/>
      <c r="CS254" s="689"/>
      <c r="CT254" s="689"/>
      <c r="CU254" s="689"/>
      <c r="CV254" s="689"/>
      <c r="CW254" s="689"/>
      <c r="CX254" s="689"/>
      <c r="CY254" s="689"/>
      <c r="CZ254" s="689"/>
    </row>
    <row r="255" s="325" customFormat="true" ht="15" customHeight="true" x14ac:dyDescent="0.2">
      <c r="B255" s="438"/>
      <c r="Z255" s="689"/>
      <c r="AA255" s="689"/>
      <c r="AB255" s="689"/>
      <c r="AC255" s="689"/>
      <c r="AD255" s="689"/>
      <c r="AE255" s="689"/>
      <c r="AF255" s="689"/>
      <c r="AG255" s="689"/>
      <c r="AH255" s="689"/>
      <c r="AI255" s="689"/>
      <c r="AJ255" s="689"/>
      <c r="AK255" s="689"/>
      <c r="AL255" s="689"/>
      <c r="AM255" s="689"/>
      <c r="AN255" s="689"/>
      <c r="AO255" s="689"/>
      <c r="AP255" s="689"/>
      <c r="AQ255" s="689"/>
      <c r="AR255" s="689"/>
      <c r="AS255" s="689"/>
      <c r="AT255" s="689"/>
      <c r="AU255" s="689"/>
      <c r="AV255" s="689"/>
      <c r="AW255" s="689"/>
      <c r="AX255" s="689"/>
      <c r="AY255" s="689"/>
      <c r="AZ255" s="689"/>
      <c r="BA255" s="496"/>
      <c r="BB255" s="343"/>
      <c r="BC255" s="496"/>
      <c r="BD255" s="496"/>
      <c r="BE255" s="496"/>
      <c r="BF255" s="496"/>
      <c r="BG255" s="496"/>
      <c r="BH255" s="496"/>
      <c r="BI255" s="496"/>
      <c r="BJ255" s="496"/>
      <c r="BK255" s="496"/>
      <c r="BL255" s="496"/>
      <c r="BM255" s="496"/>
      <c r="BN255" s="496"/>
      <c r="BO255" s="496"/>
      <c r="BP255" s="496"/>
      <c r="BQ255" s="496"/>
      <c r="BR255" s="496"/>
      <c r="BS255" s="496"/>
      <c r="BT255" s="496"/>
      <c r="BU255" s="496"/>
      <c r="BV255" s="496"/>
      <c r="BW255" s="496"/>
      <c r="BX255" s="496"/>
      <c r="BY255" s="496"/>
      <c r="BZ255" s="689"/>
      <c r="CA255" s="689"/>
      <c r="CB255" s="689"/>
      <c r="CC255" s="689"/>
      <c r="CD255" s="689"/>
      <c r="CE255" s="689"/>
      <c r="CF255" s="689"/>
      <c r="CG255" s="689"/>
      <c r="CH255" s="689"/>
      <c r="CI255" s="689"/>
      <c r="CJ255" s="689"/>
      <c r="CK255" s="689"/>
      <c r="CL255" s="689"/>
      <c r="CM255" s="689"/>
      <c r="CN255" s="689"/>
      <c r="CO255" s="689"/>
      <c r="CP255" s="689"/>
      <c r="CQ255" s="689"/>
      <c r="CR255" s="689"/>
      <c r="CS255" s="689"/>
      <c r="CT255" s="689"/>
      <c r="CU255" s="689"/>
      <c r="CV255" s="689"/>
      <c r="CW255" s="689"/>
      <c r="CX255" s="689"/>
      <c r="CY255" s="689"/>
      <c r="CZ255" s="689"/>
    </row>
    <row r="256" s="325" customFormat="true" ht="15" customHeight="true" x14ac:dyDescent="0.2">
      <c r="B256" s="438"/>
      <c r="Z256" s="689"/>
      <c r="AA256" s="689"/>
      <c r="AB256" s="689"/>
      <c r="AC256" s="689"/>
      <c r="AD256" s="689"/>
      <c r="AE256" s="689"/>
      <c r="AF256" s="689"/>
      <c r="AG256" s="689"/>
      <c r="AH256" s="689"/>
      <c r="AI256" s="689"/>
      <c r="AJ256" s="689"/>
      <c r="AK256" s="689"/>
      <c r="AL256" s="689"/>
      <c r="AM256" s="689"/>
      <c r="AN256" s="689"/>
      <c r="AO256" s="689"/>
      <c r="AP256" s="689"/>
      <c r="AQ256" s="689"/>
      <c r="AR256" s="689"/>
      <c r="AS256" s="689"/>
      <c r="AT256" s="689"/>
      <c r="AU256" s="689"/>
      <c r="AV256" s="689"/>
      <c r="AW256" s="689"/>
      <c r="AX256" s="689"/>
      <c r="AY256" s="689"/>
      <c r="AZ256" s="689"/>
      <c r="BA256" s="496"/>
      <c r="BB256" s="343"/>
      <c r="BC256" s="496"/>
      <c r="BD256" s="496"/>
      <c r="BE256" s="496"/>
      <c r="BF256" s="496"/>
      <c r="BG256" s="496"/>
      <c r="BH256" s="496"/>
      <c r="BI256" s="496"/>
      <c r="BJ256" s="496"/>
      <c r="BK256" s="496"/>
      <c r="BL256" s="496"/>
      <c r="BM256" s="496"/>
      <c r="BN256" s="496"/>
      <c r="BO256" s="496"/>
      <c r="BP256" s="496"/>
      <c r="BQ256" s="496"/>
      <c r="BR256" s="496"/>
      <c r="BS256" s="496"/>
      <c r="BT256" s="496"/>
      <c r="BU256" s="496"/>
      <c r="BV256" s="496"/>
      <c r="BW256" s="496"/>
      <c r="BX256" s="496"/>
      <c r="BY256" s="496"/>
      <c r="BZ256" s="689"/>
      <c r="CA256" s="689"/>
      <c r="CB256" s="689"/>
      <c r="CC256" s="689"/>
      <c r="CD256" s="689"/>
      <c r="CE256" s="689"/>
      <c r="CF256" s="689"/>
      <c r="CG256" s="689"/>
      <c r="CH256" s="689"/>
      <c r="CI256" s="689"/>
      <c r="CJ256" s="689"/>
      <c r="CK256" s="689"/>
      <c r="CL256" s="689"/>
      <c r="CM256" s="689"/>
      <c r="CN256" s="689"/>
      <c r="CO256" s="689"/>
      <c r="CP256" s="689"/>
      <c r="CQ256" s="689"/>
      <c r="CR256" s="689"/>
      <c r="CS256" s="689"/>
      <c r="CT256" s="689"/>
      <c r="CU256" s="689"/>
      <c r="CV256" s="689"/>
      <c r="CW256" s="689"/>
      <c r="CX256" s="689"/>
      <c r="CY256" s="689"/>
      <c r="CZ256" s="689"/>
    </row>
    <row r="257" s="325" customFormat="true" ht="18" customHeight="true" x14ac:dyDescent="0.2">
      <c r="B257" s="438"/>
      <c r="Z257" s="689"/>
      <c r="AA257" s="689"/>
      <c r="AB257" s="689"/>
      <c r="AC257" s="689"/>
      <c r="AD257" s="689"/>
      <c r="AE257" s="689"/>
      <c r="AF257" s="689"/>
      <c r="AG257" s="689"/>
      <c r="AH257" s="689"/>
      <c r="AI257" s="689"/>
      <c r="AJ257" s="689"/>
      <c r="AK257" s="689"/>
      <c r="AL257" s="689"/>
      <c r="AM257" s="689"/>
      <c r="AN257" s="689"/>
      <c r="AO257" s="689"/>
      <c r="AP257" s="689"/>
      <c r="AQ257" s="689"/>
      <c r="AR257" s="689"/>
      <c r="AS257" s="689"/>
      <c r="AT257" s="689"/>
      <c r="AU257" s="689"/>
      <c r="AV257" s="689"/>
      <c r="AW257" s="689"/>
      <c r="AX257" s="689"/>
      <c r="AY257" s="689"/>
      <c r="AZ257" s="689"/>
      <c r="BA257" s="496"/>
      <c r="BB257" s="343"/>
      <c r="BC257" s="496"/>
      <c r="BD257" s="496"/>
      <c r="BE257" s="496"/>
      <c r="BF257" s="496"/>
      <c r="BG257" s="496"/>
      <c r="BH257" s="496"/>
      <c r="BI257" s="496"/>
      <c r="BJ257" s="496"/>
      <c r="BK257" s="496"/>
      <c r="BL257" s="496"/>
      <c r="BM257" s="496"/>
      <c r="BN257" s="496"/>
      <c r="BO257" s="496"/>
      <c r="BP257" s="496"/>
      <c r="BQ257" s="496"/>
      <c r="BR257" s="496"/>
      <c r="BS257" s="496"/>
      <c r="BT257" s="496"/>
      <c r="BU257" s="496"/>
      <c r="BV257" s="496"/>
      <c r="BW257" s="496"/>
      <c r="BX257" s="496"/>
      <c r="BY257" s="496"/>
      <c r="BZ257" s="689"/>
      <c r="CA257" s="689"/>
      <c r="CB257" s="689"/>
      <c r="CC257" s="689"/>
      <c r="CD257" s="689"/>
      <c r="CE257" s="689"/>
      <c r="CF257" s="689"/>
      <c r="CG257" s="689"/>
      <c r="CH257" s="689"/>
      <c r="CI257" s="689"/>
      <c r="CJ257" s="689"/>
      <c r="CK257" s="689"/>
      <c r="CL257" s="689"/>
      <c r="CM257" s="689"/>
      <c r="CN257" s="689"/>
      <c r="CO257" s="689"/>
      <c r="CP257" s="689"/>
      <c r="CQ257" s="689"/>
      <c r="CR257" s="689"/>
      <c r="CS257" s="689"/>
      <c r="CT257" s="689"/>
      <c r="CU257" s="689"/>
      <c r="CV257" s="689"/>
      <c r="CW257" s="689"/>
      <c r="CX257" s="689"/>
      <c r="CY257" s="689"/>
      <c r="CZ257" s="689"/>
    </row>
    <row r="258" s="325" customFormat="true" ht="18" customHeight="true" x14ac:dyDescent="0.2">
      <c r="B258" s="438"/>
      <c r="Z258" s="689"/>
      <c r="AA258" s="689"/>
      <c r="AB258" s="689"/>
      <c r="AC258" s="689"/>
      <c r="AD258" s="689"/>
      <c r="AE258" s="689"/>
      <c r="AF258" s="689"/>
      <c r="AG258" s="689"/>
      <c r="AH258" s="689"/>
      <c r="AI258" s="689"/>
      <c r="AJ258" s="689"/>
      <c r="AK258" s="689"/>
      <c r="AL258" s="689"/>
      <c r="AM258" s="689"/>
      <c r="AN258" s="689"/>
      <c r="AO258" s="689"/>
      <c r="AP258" s="689"/>
      <c r="AQ258" s="689"/>
      <c r="AR258" s="689"/>
      <c r="AS258" s="689"/>
      <c r="AT258" s="689"/>
      <c r="AU258" s="689"/>
      <c r="AV258" s="689"/>
      <c r="AW258" s="689"/>
      <c r="AX258" s="689"/>
      <c r="AY258" s="689"/>
      <c r="AZ258" s="689"/>
      <c r="BA258" s="496"/>
      <c r="BB258" s="343"/>
      <c r="BC258" s="496"/>
      <c r="BD258" s="496"/>
      <c r="BE258" s="496"/>
      <c r="BF258" s="496"/>
      <c r="BG258" s="496"/>
      <c r="BH258" s="496"/>
      <c r="BI258" s="496"/>
      <c r="BJ258" s="496"/>
      <c r="BK258" s="496"/>
      <c r="BL258" s="496"/>
      <c r="BM258" s="496"/>
      <c r="BN258" s="496"/>
      <c r="BO258" s="496"/>
      <c r="BP258" s="496"/>
      <c r="BQ258" s="496"/>
      <c r="BR258" s="496"/>
      <c r="BS258" s="496"/>
      <c r="BT258" s="496"/>
      <c r="BU258" s="496"/>
      <c r="BV258" s="496"/>
      <c r="BW258" s="496"/>
      <c r="BX258" s="496"/>
      <c r="BY258" s="496"/>
      <c r="BZ258" s="689"/>
      <c r="CA258" s="689"/>
      <c r="CB258" s="689"/>
      <c r="CC258" s="689"/>
      <c r="CD258" s="689"/>
      <c r="CE258" s="689"/>
      <c r="CF258" s="689"/>
      <c r="CG258" s="689"/>
      <c r="CH258" s="689"/>
      <c r="CI258" s="689"/>
      <c r="CJ258" s="689"/>
      <c r="CK258" s="689"/>
      <c r="CL258" s="689"/>
      <c r="CM258" s="689"/>
      <c r="CN258" s="689"/>
      <c r="CO258" s="689"/>
      <c r="CP258" s="689"/>
      <c r="CQ258" s="689"/>
      <c r="CR258" s="689"/>
      <c r="CS258" s="689"/>
      <c r="CT258" s="689"/>
      <c r="CU258" s="689"/>
      <c r="CV258" s="689"/>
      <c r="CW258" s="689"/>
      <c r="CX258" s="689"/>
      <c r="CY258" s="689"/>
      <c r="CZ258" s="689"/>
    </row>
    <row r="259" s="440" customFormat="true" ht="15" customHeight="true" x14ac:dyDescent="0.2">
      <c r="B259" s="439"/>
      <c r="Z259" s="323"/>
      <c r="AA259" s="323"/>
      <c r="AB259" s="323"/>
      <c r="AC259" s="323"/>
      <c r="AD259" s="323"/>
      <c r="AE259" s="323"/>
      <c r="AF259" s="323"/>
      <c r="AG259" s="323"/>
      <c r="AH259" s="323"/>
      <c r="AI259" s="323"/>
      <c r="AJ259" s="323"/>
      <c r="AK259" s="323"/>
      <c r="AL259" s="323"/>
      <c r="AM259" s="323"/>
      <c r="AN259" s="323"/>
      <c r="AO259" s="323"/>
      <c r="AP259" s="323"/>
      <c r="AQ259" s="323"/>
      <c r="AR259" s="323"/>
      <c r="AS259" s="323"/>
      <c r="AT259" s="323"/>
      <c r="AU259" s="323"/>
      <c r="AV259" s="323"/>
      <c r="AW259" s="323"/>
      <c r="AX259" s="323"/>
      <c r="AY259" s="323"/>
      <c r="AZ259" s="323"/>
      <c r="BA259" s="324" t="s">
        <v>128</v>
      </c>
      <c r="BB259" s="301" t="s">
        <v>85</v>
      </c>
      <c r="BC259" s="823" t="s">
        <v>114</v>
      </c>
      <c r="BD259" s="824"/>
      <c r="BE259" s="824"/>
      <c r="BF259" s="824"/>
      <c r="BG259" s="825"/>
      <c r="BH259" s="823" t="s">
        <v>38</v>
      </c>
      <c r="BI259" s="824"/>
      <c r="BJ259" s="824"/>
      <c r="BK259" s="824"/>
      <c r="BL259" s="825"/>
      <c r="BM259" s="823" t="s">
        <v>37</v>
      </c>
      <c r="BN259" s="824"/>
      <c r="BO259" s="824"/>
      <c r="BP259" s="824"/>
      <c r="BQ259" s="826"/>
      <c r="BR259" s="15" t="s">
        <v>137</v>
      </c>
      <c r="BS259" s="378"/>
      <c r="BT259" s="378"/>
      <c r="BU259" s="378"/>
      <c r="BV259" s="378"/>
      <c r="BW259" s="378"/>
      <c r="BX259" s="378"/>
      <c r="BY259" s="378"/>
      <c r="BZ259" s="322"/>
      <c r="CA259" s="322"/>
      <c r="CB259" s="322"/>
      <c r="CC259" s="322"/>
      <c r="CD259" s="322"/>
      <c r="CE259" s="322"/>
      <c r="CF259" s="322"/>
      <c r="CG259" s="322"/>
      <c r="CH259" s="322"/>
      <c r="CI259" s="322"/>
      <c r="CJ259" s="322"/>
      <c r="CK259" s="322"/>
      <c r="CL259" s="322"/>
      <c r="CM259" s="322"/>
      <c r="CN259" s="322"/>
      <c r="CO259" s="322"/>
      <c r="CP259" s="322"/>
      <c r="CQ259" s="322"/>
      <c r="CR259" s="322"/>
      <c r="CS259" s="322"/>
      <c r="CT259" s="322"/>
      <c r="CU259" s="322"/>
      <c r="CV259" s="322"/>
      <c r="CW259" s="322"/>
      <c r="CX259" s="322"/>
      <c r="CY259" s="322"/>
      <c r="CZ259" s="322"/>
    </row>
    <row r="260" s="440" customFormat="true" ht="12.75" x14ac:dyDescent="0.2">
      <c r="B260" s="439"/>
      <c r="Z260" s="323"/>
      <c r="AA260" s="323"/>
      <c r="AB260" s="323"/>
      <c r="AC260" s="323"/>
      <c r="AD260" s="323"/>
      <c r="AE260" s="323"/>
      <c r="AF260" s="323"/>
      <c r="AG260" s="323"/>
      <c r="AH260" s="323"/>
      <c r="AI260" s="323"/>
      <c r="AJ260" s="323"/>
      <c r="AK260" s="323"/>
      <c r="AL260" s="323"/>
      <c r="AM260" s="323"/>
      <c r="AN260" s="323"/>
      <c r="AO260" s="323"/>
      <c r="AP260" s="323"/>
      <c r="AQ260" s="323"/>
      <c r="AR260" s="323"/>
      <c r="AS260" s="323"/>
      <c r="AT260" s="323"/>
      <c r="AU260" s="323"/>
      <c r="AV260" s="323"/>
      <c r="AW260" s="323"/>
      <c r="AX260" s="323"/>
      <c r="AY260" s="323"/>
      <c r="AZ260" s="323"/>
      <c r="BA260" s="312" t="s">
        <v>118</v>
      </c>
      <c r="BB260" s="311"/>
      <c r="BC260" s="400" t="s">
        <v>0</v>
      </c>
      <c r="BD260" s="462" t="s">
        <v>1</v>
      </c>
      <c r="BE260" s="462" t="s">
        <v>2</v>
      </c>
      <c r="BF260" s="462" t="s">
        <v>3</v>
      </c>
      <c r="BG260" s="401" t="s">
        <v>4</v>
      </c>
      <c r="BH260" s="400" t="s">
        <v>0</v>
      </c>
      <c r="BI260" s="462" t="s">
        <v>1</v>
      </c>
      <c r="BJ260" s="462" t="s">
        <v>2</v>
      </c>
      <c r="BK260" s="462" t="s">
        <v>3</v>
      </c>
      <c r="BL260" s="401" t="s">
        <v>4</v>
      </c>
      <c r="BM260" s="400" t="s">
        <v>0</v>
      </c>
      <c r="BN260" s="462" t="s">
        <v>1</v>
      </c>
      <c r="BO260" s="462" t="s">
        <v>2</v>
      </c>
      <c r="BP260" s="462" t="s">
        <v>3</v>
      </c>
      <c r="BQ260" s="401" t="s">
        <v>4</v>
      </c>
      <c r="BR260" s="400" t="s">
        <v>279</v>
      </c>
      <c r="BS260" s="462" t="s">
        <v>280</v>
      </c>
      <c r="BT260" s="462" t="s">
        <v>281</v>
      </c>
      <c r="BU260" s="462" t="s">
        <v>282</v>
      </c>
      <c r="BV260" s="462" t="s">
        <v>283</v>
      </c>
      <c r="BW260" s="462" t="s">
        <v>284</v>
      </c>
      <c r="BX260" s="462" t="s">
        <v>285</v>
      </c>
      <c r="BY260" s="463" t="s">
        <v>286</v>
      </c>
      <c r="BZ260" s="164"/>
      <c r="CA260" s="164"/>
      <c r="CB260" s="164"/>
      <c r="CC260" s="164"/>
      <c r="CD260" s="164"/>
      <c r="CE260" s="164"/>
      <c r="CF260" s="164"/>
      <c r="CG260" s="164"/>
      <c r="CH260" s="164"/>
      <c r="CI260" s="164"/>
      <c r="CJ260" s="164"/>
      <c r="CK260" s="164"/>
      <c r="CL260" s="164"/>
      <c r="CM260" s="164"/>
      <c r="CN260" s="164"/>
      <c r="CO260" s="164"/>
      <c r="CP260" s="164"/>
      <c r="CQ260" s="164"/>
      <c r="CR260" s="164"/>
      <c r="CS260" s="164"/>
      <c r="CT260" s="164"/>
      <c r="CU260" s="164"/>
      <c r="CV260" s="164"/>
      <c r="CW260" s="164"/>
      <c r="CX260" s="164"/>
      <c r="CY260" s="164"/>
      <c r="CZ260" s="164"/>
    </row>
    <row r="261" s="440" customFormat="true" ht="15" customHeight="true" x14ac:dyDescent="0.2">
      <c r="B261" s="439"/>
      <c r="Z261" s="323"/>
      <c r="AA261" s="323"/>
      <c r="AB261" s="323"/>
      <c r="AC261" s="323"/>
      <c r="AD261" s="323"/>
      <c r="AE261" s="323"/>
      <c r="AF261" s="323"/>
      <c r="AG261" s="323"/>
      <c r="AH261" s="323"/>
      <c r="AI261" s="323"/>
      <c r="AJ261" s="323"/>
      <c r="AK261" s="323"/>
      <c r="AL261" s="323"/>
      <c r="AM261" s="323"/>
      <c r="AN261" s="323"/>
      <c r="AO261" s="323"/>
      <c r="AP261" s="323"/>
      <c r="AQ261" s="323"/>
      <c r="AR261" s="323"/>
      <c r="AS261" s="323"/>
      <c r="AT261" s="323"/>
      <c r="AU261" s="323"/>
      <c r="AV261" s="323"/>
      <c r="AW261" s="323"/>
      <c r="AX261" s="323"/>
      <c r="AY261" s="323"/>
      <c r="AZ261" s="323"/>
      <c r="BA261" s="829" t="s">
        <v>73</v>
      </c>
      <c r="BB261" s="499" t="s">
        <v>49</v>
      </c>
      <c r="BC261" s="42" t="s">
        <v>35</v>
      </c>
      <c r="BD261" s="38" t="s">
        <v>35</v>
      </c>
      <c r="BE261" s="38" t="s">
        <v>35</v>
      </c>
      <c r="BF261" s="38" t="s">
        <v>35</v>
      </c>
      <c r="BG261" s="33" t="s">
        <v>35</v>
      </c>
      <c r="BH261" s="42" t="s">
        <v>35</v>
      </c>
      <c r="BI261" s="38" t="s">
        <v>35</v>
      </c>
      <c r="BJ261" s="38" t="s">
        <v>35</v>
      </c>
      <c r="BK261" s="38" t="s">
        <v>35</v>
      </c>
      <c r="BL261" s="33" t="s">
        <v>35</v>
      </c>
      <c r="BM261" s="42" t="s">
        <v>35</v>
      </c>
      <c r="BN261" s="38" t="s">
        <v>35</v>
      </c>
      <c r="BO261" s="38" t="s">
        <v>35</v>
      </c>
      <c r="BP261" s="38" t="s">
        <v>35</v>
      </c>
      <c r="BQ261" s="33" t="s">
        <v>35</v>
      </c>
      <c r="BR261" s="42" t="s">
        <v>35</v>
      </c>
      <c r="BS261" s="38" t="s">
        <v>35</v>
      </c>
      <c r="BT261" s="38" t="s">
        <v>35</v>
      </c>
      <c r="BU261" s="38" t="s">
        <v>35</v>
      </c>
      <c r="BV261" s="38" t="s">
        <v>35</v>
      </c>
      <c r="BW261" s="38" t="s">
        <v>35</v>
      </c>
      <c r="BX261" s="38" t="s">
        <v>35</v>
      </c>
      <c r="BY261" s="27" t="s">
        <v>35</v>
      </c>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440" customFormat="true" ht="15" customHeight="true" x14ac:dyDescent="0.2">
      <c r="B262" s="439"/>
      <c r="Z262" s="323"/>
      <c r="AA262" s="323"/>
      <c r="AB262" s="323"/>
      <c r="AC262" s="323"/>
      <c r="AD262" s="323"/>
      <c r="AE262" s="323"/>
      <c r="AF262" s="323"/>
      <c r="AG262" s="323"/>
      <c r="AH262" s="323"/>
      <c r="AI262" s="323"/>
      <c r="AJ262" s="323"/>
      <c r="AK262" s="323"/>
      <c r="AL262" s="323"/>
      <c r="AM262" s="323"/>
      <c r="AN262" s="323"/>
      <c r="AO262" s="323"/>
      <c r="AP262" s="323"/>
      <c r="AQ262" s="323"/>
      <c r="AR262" s="323"/>
      <c r="AS262" s="323"/>
      <c r="AT262" s="323"/>
      <c r="AU262" s="323"/>
      <c r="AV262" s="323"/>
      <c r="AW262" s="323"/>
      <c r="AX262" s="323"/>
      <c r="AY262" s="323"/>
      <c r="AZ262" s="323"/>
      <c r="BA262" s="821"/>
      <c r="BB262" s="497" t="s">
        <v>48</v>
      </c>
      <c r="BC262" s="41" t="s">
        <v>35</v>
      </c>
      <c r="BD262" s="37" t="s">
        <v>35</v>
      </c>
      <c r="BE262" s="37" t="s">
        <v>35</v>
      </c>
      <c r="BF262" s="37" t="s">
        <v>35</v>
      </c>
      <c r="BG262" s="32" t="s">
        <v>35</v>
      </c>
      <c r="BH262" s="41" t="s">
        <v>35</v>
      </c>
      <c r="BI262" s="37" t="s">
        <v>35</v>
      </c>
      <c r="BJ262" s="37" t="s">
        <v>35</v>
      </c>
      <c r="BK262" s="37" t="s">
        <v>35</v>
      </c>
      <c r="BL262" s="32" t="s">
        <v>35</v>
      </c>
      <c r="BM262" s="41" t="s">
        <v>35</v>
      </c>
      <c r="BN262" s="37" t="s">
        <v>35</v>
      </c>
      <c r="BO262" s="37" t="s">
        <v>35</v>
      </c>
      <c r="BP262" s="37" t="s">
        <v>35</v>
      </c>
      <c r="BQ262" s="32" t="s">
        <v>35</v>
      </c>
      <c r="BR262" s="41" t="s">
        <v>35</v>
      </c>
      <c r="BS262" s="37" t="s">
        <v>35</v>
      </c>
      <c r="BT262" s="37" t="s">
        <v>35</v>
      </c>
      <c r="BU262" s="37" t="s">
        <v>35</v>
      </c>
      <c r="BV262" s="37" t="s">
        <v>35</v>
      </c>
      <c r="BW262" s="37" t="s">
        <v>35</v>
      </c>
      <c r="BX262" s="37" t="s">
        <v>35</v>
      </c>
      <c r="BY262" s="26" t="s">
        <v>35</v>
      </c>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440" customFormat="true" ht="15" customHeight="true" x14ac:dyDescent="0.2">
      <c r="B263" s="439"/>
      <c r="Z263" s="323"/>
      <c r="AA263" s="323"/>
      <c r="AB263" s="323"/>
      <c r="AC263" s="323"/>
      <c r="AD263" s="323"/>
      <c r="AE263" s="323"/>
      <c r="AF263" s="323"/>
      <c r="AG263" s="323"/>
      <c r="AH263" s="323"/>
      <c r="AI263" s="323"/>
      <c r="AJ263" s="323"/>
      <c r="AK263" s="323"/>
      <c r="AL263" s="323"/>
      <c r="AM263" s="323"/>
      <c r="AN263" s="323"/>
      <c r="AO263" s="323"/>
      <c r="AP263" s="323"/>
      <c r="AQ263" s="323"/>
      <c r="AR263" s="323"/>
      <c r="AS263" s="323"/>
      <c r="AT263" s="323"/>
      <c r="AU263" s="323"/>
      <c r="AV263" s="323"/>
      <c r="AW263" s="323"/>
      <c r="AX263" s="323"/>
      <c r="AY263" s="323"/>
      <c r="AZ263" s="323"/>
      <c r="BA263" s="821"/>
      <c r="BB263" s="497" t="s">
        <v>112</v>
      </c>
      <c r="BC263" s="41" t="s">
        <v>35</v>
      </c>
      <c r="BD263" s="37" t="s">
        <v>35</v>
      </c>
      <c r="BE263" s="37" t="s">
        <v>35</v>
      </c>
      <c r="BF263" s="37" t="s">
        <v>35</v>
      </c>
      <c r="BG263" s="32" t="s">
        <v>35</v>
      </c>
      <c r="BH263" s="41" t="s">
        <v>35</v>
      </c>
      <c r="BI263" s="37" t="s">
        <v>35</v>
      </c>
      <c r="BJ263" s="37" t="s">
        <v>35</v>
      </c>
      <c r="BK263" s="37" t="s">
        <v>35</v>
      </c>
      <c r="BL263" s="32" t="s">
        <v>35</v>
      </c>
      <c r="BM263" s="41" t="s">
        <v>35</v>
      </c>
      <c r="BN263" s="37" t="s">
        <v>35</v>
      </c>
      <c r="BO263" s="37" t="s">
        <v>35</v>
      </c>
      <c r="BP263" s="37" t="s">
        <v>35</v>
      </c>
      <c r="BQ263" s="32" t="s">
        <v>35</v>
      </c>
      <c r="BR263" s="41" t="s">
        <v>35</v>
      </c>
      <c r="BS263" s="37" t="s">
        <v>35</v>
      </c>
      <c r="BT263" s="37" t="s">
        <v>35</v>
      </c>
      <c r="BU263" s="37" t="s">
        <v>35</v>
      </c>
      <c r="BV263" s="37" t="s">
        <v>35</v>
      </c>
      <c r="BW263" s="37" t="s">
        <v>35</v>
      </c>
      <c r="BX263" s="37" t="s">
        <v>35</v>
      </c>
      <c r="BY263" s="26" t="s">
        <v>35</v>
      </c>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440" customFormat="true" ht="15" customHeight="true" x14ac:dyDescent="0.2">
      <c r="B264" s="439"/>
      <c r="Z264" s="323"/>
      <c r="AA264" s="323"/>
      <c r="AB264" s="323"/>
      <c r="AC264" s="323"/>
      <c r="AD264" s="323"/>
      <c r="AE264" s="323"/>
      <c r="AF264" s="323"/>
      <c r="AG264" s="323"/>
      <c r="AH264" s="323"/>
      <c r="AI264" s="323"/>
      <c r="AJ264" s="323"/>
      <c r="AK264" s="323"/>
      <c r="AL264" s="323"/>
      <c r="AM264" s="323"/>
      <c r="AN264" s="323"/>
      <c r="AO264" s="323"/>
      <c r="AP264" s="323"/>
      <c r="AQ264" s="323"/>
      <c r="AR264" s="323"/>
      <c r="AS264" s="323"/>
      <c r="AT264" s="323"/>
      <c r="AU264" s="323"/>
      <c r="AV264" s="323"/>
      <c r="AW264" s="323"/>
      <c r="AX264" s="323"/>
      <c r="AY264" s="323"/>
      <c r="AZ264" s="323"/>
      <c r="BA264" s="821" t="s">
        <v>74</v>
      </c>
      <c r="BB264" s="497" t="s">
        <v>88</v>
      </c>
      <c r="BC264" s="41" t="s">
        <v>35</v>
      </c>
      <c r="BD264" s="37" t="s">
        <v>35</v>
      </c>
      <c r="BE264" s="37" t="s">
        <v>35</v>
      </c>
      <c r="BF264" s="37" t="s">
        <v>35</v>
      </c>
      <c r="BG264" s="32" t="s">
        <v>35</v>
      </c>
      <c r="BH264" s="41" t="s">
        <v>35</v>
      </c>
      <c r="BI264" s="37" t="s">
        <v>35</v>
      </c>
      <c r="BJ264" s="37" t="s">
        <v>35</v>
      </c>
      <c r="BK264" s="37" t="s">
        <v>35</v>
      </c>
      <c r="BL264" s="32" t="s">
        <v>35</v>
      </c>
      <c r="BM264" s="41" t="s">
        <v>35</v>
      </c>
      <c r="BN264" s="37" t="s">
        <v>35</v>
      </c>
      <c r="BO264" s="37" t="s">
        <v>35</v>
      </c>
      <c r="BP264" s="37" t="s">
        <v>35</v>
      </c>
      <c r="BQ264" s="32" t="s">
        <v>35</v>
      </c>
      <c r="BR264" s="41" t="s">
        <v>35</v>
      </c>
      <c r="BS264" s="37" t="s">
        <v>35</v>
      </c>
      <c r="BT264" s="37" t="s">
        <v>35</v>
      </c>
      <c r="BU264" s="37" t="s">
        <v>35</v>
      </c>
      <c r="BV264" s="37" t="s">
        <v>35</v>
      </c>
      <c r="BW264" s="37" t="s">
        <v>35</v>
      </c>
      <c r="BX264" s="37" t="s">
        <v>35</v>
      </c>
      <c r="BY264" s="26" t="s">
        <v>35</v>
      </c>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440" customFormat="true" ht="15" customHeight="true" x14ac:dyDescent="0.2">
      <c r="B265" s="439"/>
      <c r="Z265" s="323"/>
      <c r="AA265" s="323"/>
      <c r="AB265" s="323"/>
      <c r="AC265" s="323"/>
      <c r="AD265" s="323"/>
      <c r="AE265" s="323"/>
      <c r="AF265" s="323"/>
      <c r="AG265" s="323"/>
      <c r="AH265" s="323"/>
      <c r="AI265" s="323"/>
      <c r="AJ265" s="323"/>
      <c r="AK265" s="323"/>
      <c r="AL265" s="323"/>
      <c r="AM265" s="323"/>
      <c r="AN265" s="323"/>
      <c r="AO265" s="323"/>
      <c r="AP265" s="323"/>
      <c r="AQ265" s="323"/>
      <c r="AR265" s="323"/>
      <c r="AS265" s="323"/>
      <c r="AT265" s="323"/>
      <c r="AU265" s="323"/>
      <c r="AV265" s="323"/>
      <c r="AW265" s="323"/>
      <c r="AX265" s="323"/>
      <c r="AY265" s="323"/>
      <c r="AZ265" s="323"/>
      <c r="BA265" s="821"/>
      <c r="BB265" s="497" t="s">
        <v>89</v>
      </c>
      <c r="BC265" s="41" t="s">
        <v>35</v>
      </c>
      <c r="BD265" s="37" t="s">
        <v>35</v>
      </c>
      <c r="BE265" s="37" t="s">
        <v>35</v>
      </c>
      <c r="BF265" s="37" t="s">
        <v>35</v>
      </c>
      <c r="BG265" s="32" t="s">
        <v>35</v>
      </c>
      <c r="BH265" s="41" t="s">
        <v>35</v>
      </c>
      <c r="BI265" s="37" t="s">
        <v>35</v>
      </c>
      <c r="BJ265" s="37" t="s">
        <v>35</v>
      </c>
      <c r="BK265" s="37" t="s">
        <v>35</v>
      </c>
      <c r="BL265" s="32" t="s">
        <v>35</v>
      </c>
      <c r="BM265" s="41" t="s">
        <v>35</v>
      </c>
      <c r="BN265" s="37" t="s">
        <v>35</v>
      </c>
      <c r="BO265" s="37" t="s">
        <v>35</v>
      </c>
      <c r="BP265" s="37" t="s">
        <v>35</v>
      </c>
      <c r="BQ265" s="32" t="s">
        <v>35</v>
      </c>
      <c r="BR265" s="41" t="s">
        <v>35</v>
      </c>
      <c r="BS265" s="37" t="s">
        <v>35</v>
      </c>
      <c r="BT265" s="37" t="s">
        <v>35</v>
      </c>
      <c r="BU265" s="37" t="s">
        <v>35</v>
      </c>
      <c r="BV265" s="37" t="s">
        <v>35</v>
      </c>
      <c r="BW265" s="37" t="s">
        <v>35</v>
      </c>
      <c r="BX265" s="37" t="s">
        <v>35</v>
      </c>
      <c r="BY265" s="26" t="s">
        <v>35</v>
      </c>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440" customFormat="true" ht="15" customHeight="true" x14ac:dyDescent="0.2">
      <c r="B266" s="439"/>
      <c r="Z266" s="323"/>
      <c r="AA266" s="323"/>
      <c r="AB266" s="323"/>
      <c r="AC266" s="323"/>
      <c r="AD266" s="323"/>
      <c r="AE266" s="323"/>
      <c r="AF266" s="323"/>
      <c r="AG266" s="323"/>
      <c r="AH266" s="323"/>
      <c r="AI266" s="323"/>
      <c r="AJ266" s="323"/>
      <c r="AK266" s="323"/>
      <c r="AL266" s="323"/>
      <c r="AM266" s="323"/>
      <c r="AN266" s="323"/>
      <c r="AO266" s="323"/>
      <c r="AP266" s="323"/>
      <c r="AQ266" s="323"/>
      <c r="AR266" s="323"/>
      <c r="AS266" s="323"/>
      <c r="AT266" s="323"/>
      <c r="AU266" s="323"/>
      <c r="AV266" s="323"/>
      <c r="AW266" s="323"/>
      <c r="AX266" s="323"/>
      <c r="AY266" s="323"/>
      <c r="AZ266" s="323"/>
      <c r="BA266" s="821"/>
      <c r="BB266" s="497" t="s">
        <v>90</v>
      </c>
      <c r="BC266" s="41" t="s">
        <v>35</v>
      </c>
      <c r="BD266" s="37" t="s">
        <v>35</v>
      </c>
      <c r="BE266" s="37" t="s">
        <v>35</v>
      </c>
      <c r="BF266" s="37" t="s">
        <v>35</v>
      </c>
      <c r="BG266" s="32" t="s">
        <v>35</v>
      </c>
      <c r="BH266" s="41" t="s">
        <v>35</v>
      </c>
      <c r="BI266" s="37" t="s">
        <v>35</v>
      </c>
      <c r="BJ266" s="37" t="s">
        <v>35</v>
      </c>
      <c r="BK266" s="37" t="s">
        <v>35</v>
      </c>
      <c r="BL266" s="32" t="s">
        <v>35</v>
      </c>
      <c r="BM266" s="41" t="s">
        <v>35</v>
      </c>
      <c r="BN266" s="37" t="s">
        <v>35</v>
      </c>
      <c r="BO266" s="37" t="s">
        <v>35</v>
      </c>
      <c r="BP266" s="37" t="s">
        <v>35</v>
      </c>
      <c r="BQ266" s="32" t="s">
        <v>35</v>
      </c>
      <c r="BR266" s="41" t="s">
        <v>35</v>
      </c>
      <c r="BS266" s="37" t="s">
        <v>35</v>
      </c>
      <c r="BT266" s="37" t="s">
        <v>35</v>
      </c>
      <c r="BU266" s="37" t="s">
        <v>35</v>
      </c>
      <c r="BV266" s="37" t="s">
        <v>35</v>
      </c>
      <c r="BW266" s="37" t="s">
        <v>35</v>
      </c>
      <c r="BX266" s="37" t="s">
        <v>35</v>
      </c>
      <c r="BY266" s="26" t="s">
        <v>35</v>
      </c>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440" customFormat="true" ht="15" customHeight="true" x14ac:dyDescent="0.2">
      <c r="B267" s="439"/>
      <c r="Z267" s="323"/>
      <c r="AA267" s="323"/>
      <c r="AB267" s="323"/>
      <c r="AC267" s="323"/>
      <c r="AD267" s="323"/>
      <c r="AE267" s="323"/>
      <c r="AF267" s="323"/>
      <c r="AG267" s="323"/>
      <c r="AH267" s="323"/>
      <c r="AI267" s="323"/>
      <c r="AJ267" s="323"/>
      <c r="AK267" s="323"/>
      <c r="AL267" s="323"/>
      <c r="AM267" s="323"/>
      <c r="AN267" s="323"/>
      <c r="AO267" s="323"/>
      <c r="AP267" s="323"/>
      <c r="AQ267" s="323"/>
      <c r="AR267" s="323"/>
      <c r="AS267" s="323"/>
      <c r="AT267" s="323"/>
      <c r="AU267" s="323"/>
      <c r="AV267" s="323"/>
      <c r="AW267" s="323"/>
      <c r="AX267" s="323"/>
      <c r="AY267" s="323"/>
      <c r="AZ267" s="323"/>
      <c r="BA267" s="821"/>
      <c r="BB267" s="497" t="s">
        <v>112</v>
      </c>
      <c r="BC267" s="41" t="s">
        <v>35</v>
      </c>
      <c r="BD267" s="37" t="s">
        <v>35</v>
      </c>
      <c r="BE267" s="37" t="s">
        <v>35</v>
      </c>
      <c r="BF267" s="37" t="s">
        <v>35</v>
      </c>
      <c r="BG267" s="32" t="s">
        <v>35</v>
      </c>
      <c r="BH267" s="41" t="s">
        <v>35</v>
      </c>
      <c r="BI267" s="37" t="s">
        <v>35</v>
      </c>
      <c r="BJ267" s="37" t="s">
        <v>35</v>
      </c>
      <c r="BK267" s="37" t="s">
        <v>35</v>
      </c>
      <c r="BL267" s="32" t="s">
        <v>35</v>
      </c>
      <c r="BM267" s="41" t="s">
        <v>35</v>
      </c>
      <c r="BN267" s="37" t="s">
        <v>35</v>
      </c>
      <c r="BO267" s="37" t="s">
        <v>35</v>
      </c>
      <c r="BP267" s="37" t="s">
        <v>35</v>
      </c>
      <c r="BQ267" s="32" t="s">
        <v>35</v>
      </c>
      <c r="BR267" s="41" t="s">
        <v>35</v>
      </c>
      <c r="BS267" s="37" t="s">
        <v>35</v>
      </c>
      <c r="BT267" s="37" t="s">
        <v>35</v>
      </c>
      <c r="BU267" s="37" t="s">
        <v>35</v>
      </c>
      <c r="BV267" s="37" t="s">
        <v>35</v>
      </c>
      <c r="BW267" s="37" t="s">
        <v>35</v>
      </c>
      <c r="BX267" s="37" t="s">
        <v>35</v>
      </c>
      <c r="BY267" s="26" t="s">
        <v>35</v>
      </c>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440" customFormat="true" ht="15" customHeight="true" x14ac:dyDescent="0.2">
      <c r="B268" s="439"/>
      <c r="Z268" s="323"/>
      <c r="AA268" s="323"/>
      <c r="AB268" s="323"/>
      <c r="AC268" s="323"/>
      <c r="AD268" s="323"/>
      <c r="AE268" s="323"/>
      <c r="AF268" s="323"/>
      <c r="AG268" s="323"/>
      <c r="AH268" s="323"/>
      <c r="AI268" s="323"/>
      <c r="AJ268" s="323"/>
      <c r="AK268" s="323"/>
      <c r="AL268" s="323"/>
      <c r="AM268" s="323"/>
      <c r="AN268" s="323"/>
      <c r="AO268" s="323"/>
      <c r="AP268" s="323"/>
      <c r="AQ268" s="323"/>
      <c r="AR268" s="323"/>
      <c r="AS268" s="323"/>
      <c r="AT268" s="323"/>
      <c r="AU268" s="323"/>
      <c r="AV268" s="323"/>
      <c r="AW268" s="323"/>
      <c r="AX268" s="323"/>
      <c r="AY268" s="323"/>
      <c r="AZ268" s="323"/>
      <c r="BA268" s="821" t="s">
        <v>115</v>
      </c>
      <c r="BB268" s="497" t="s">
        <v>88</v>
      </c>
      <c r="BC268" s="41" t="s">
        <v>35</v>
      </c>
      <c r="BD268" s="37" t="s">
        <v>35</v>
      </c>
      <c r="BE268" s="37" t="s">
        <v>35</v>
      </c>
      <c r="BF268" s="37" t="s">
        <v>35</v>
      </c>
      <c r="BG268" s="32" t="s">
        <v>35</v>
      </c>
      <c r="BH268" s="41" t="s">
        <v>35</v>
      </c>
      <c r="BI268" s="37" t="s">
        <v>35</v>
      </c>
      <c r="BJ268" s="37" t="s">
        <v>35</v>
      </c>
      <c r="BK268" s="37" t="s">
        <v>35</v>
      </c>
      <c r="BL268" s="32" t="s">
        <v>35</v>
      </c>
      <c r="BM268" s="41" t="s">
        <v>35</v>
      </c>
      <c r="BN268" s="37" t="s">
        <v>35</v>
      </c>
      <c r="BO268" s="37" t="s">
        <v>35</v>
      </c>
      <c r="BP268" s="37" t="s">
        <v>35</v>
      </c>
      <c r="BQ268" s="32" t="s">
        <v>35</v>
      </c>
      <c r="BR268" s="41" t="s">
        <v>35</v>
      </c>
      <c r="BS268" s="37" t="s">
        <v>35</v>
      </c>
      <c r="BT268" s="37" t="s">
        <v>35</v>
      </c>
      <c r="BU268" s="37" t="s">
        <v>35</v>
      </c>
      <c r="BV268" s="37" t="s">
        <v>35</v>
      </c>
      <c r="BW268" s="37" t="s">
        <v>35</v>
      </c>
      <c r="BX268" s="37" t="s">
        <v>35</v>
      </c>
      <c r="BY268" s="26" t="s">
        <v>35</v>
      </c>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440" customFormat="true" ht="15" customHeight="true" x14ac:dyDescent="0.2">
      <c r="B269" s="439"/>
      <c r="Z269" s="323"/>
      <c r="AA269" s="323"/>
      <c r="AB269" s="323"/>
      <c r="AC269" s="323"/>
      <c r="AD269" s="323"/>
      <c r="AE269" s="323"/>
      <c r="AF269" s="323"/>
      <c r="AG269" s="323"/>
      <c r="AH269" s="323"/>
      <c r="AI269" s="323"/>
      <c r="AJ269" s="323"/>
      <c r="AK269" s="323"/>
      <c r="AL269" s="323"/>
      <c r="AM269" s="323"/>
      <c r="AN269" s="323"/>
      <c r="AO269" s="323"/>
      <c r="AP269" s="323"/>
      <c r="AQ269" s="323"/>
      <c r="AR269" s="323"/>
      <c r="AS269" s="323"/>
      <c r="AT269" s="323"/>
      <c r="AU269" s="323"/>
      <c r="AV269" s="323"/>
      <c r="AW269" s="323"/>
      <c r="AX269" s="323"/>
      <c r="AY269" s="323"/>
      <c r="AZ269" s="323"/>
      <c r="BA269" s="821"/>
      <c r="BB269" s="497" t="s">
        <v>89</v>
      </c>
      <c r="BC269" s="41" t="s">
        <v>35</v>
      </c>
      <c r="BD269" s="37" t="s">
        <v>35</v>
      </c>
      <c r="BE269" s="37" t="s">
        <v>35</v>
      </c>
      <c r="BF269" s="37" t="s">
        <v>35</v>
      </c>
      <c r="BG269" s="32" t="s">
        <v>35</v>
      </c>
      <c r="BH269" s="41" t="s">
        <v>35</v>
      </c>
      <c r="BI269" s="37" t="s">
        <v>35</v>
      </c>
      <c r="BJ269" s="37" t="s">
        <v>35</v>
      </c>
      <c r="BK269" s="37" t="s">
        <v>35</v>
      </c>
      <c r="BL269" s="32" t="s">
        <v>35</v>
      </c>
      <c r="BM269" s="41" t="s">
        <v>35</v>
      </c>
      <c r="BN269" s="37" t="s">
        <v>35</v>
      </c>
      <c r="BO269" s="37" t="s">
        <v>35</v>
      </c>
      <c r="BP269" s="37" t="s">
        <v>35</v>
      </c>
      <c r="BQ269" s="32" t="s">
        <v>35</v>
      </c>
      <c r="BR269" s="41" t="s">
        <v>35</v>
      </c>
      <c r="BS269" s="37" t="s">
        <v>35</v>
      </c>
      <c r="BT269" s="37" t="s">
        <v>35</v>
      </c>
      <c r="BU269" s="37" t="s">
        <v>35</v>
      </c>
      <c r="BV269" s="37" t="s">
        <v>35</v>
      </c>
      <c r="BW269" s="37" t="s">
        <v>35</v>
      </c>
      <c r="BX269" s="37" t="s">
        <v>35</v>
      </c>
      <c r="BY269" s="26" t="s">
        <v>35</v>
      </c>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440" customFormat="true" ht="15" customHeight="true" x14ac:dyDescent="0.2">
      <c r="B270" s="439"/>
      <c r="Z270" s="323"/>
      <c r="AA270" s="323"/>
      <c r="AB270" s="323"/>
      <c r="AC270" s="323"/>
      <c r="AD270" s="323"/>
      <c r="AE270" s="323"/>
      <c r="AF270" s="323"/>
      <c r="AG270" s="323"/>
      <c r="AH270" s="323"/>
      <c r="AI270" s="323"/>
      <c r="AJ270" s="323"/>
      <c r="AK270" s="323"/>
      <c r="AL270" s="323"/>
      <c r="AM270" s="323"/>
      <c r="AN270" s="323"/>
      <c r="AO270" s="323"/>
      <c r="AP270" s="323"/>
      <c r="AQ270" s="323"/>
      <c r="AR270" s="323"/>
      <c r="AS270" s="323"/>
      <c r="AT270" s="323"/>
      <c r="AU270" s="323"/>
      <c r="AV270" s="323"/>
      <c r="AW270" s="323"/>
      <c r="AX270" s="323"/>
      <c r="AY270" s="323"/>
      <c r="AZ270" s="323"/>
      <c r="BA270" s="821"/>
      <c r="BB270" s="497" t="s">
        <v>90</v>
      </c>
      <c r="BC270" s="41" t="s">
        <v>35</v>
      </c>
      <c r="BD270" s="37" t="s">
        <v>35</v>
      </c>
      <c r="BE270" s="37" t="s">
        <v>35</v>
      </c>
      <c r="BF270" s="37" t="s">
        <v>35</v>
      </c>
      <c r="BG270" s="32" t="s">
        <v>35</v>
      </c>
      <c r="BH270" s="41" t="s">
        <v>35</v>
      </c>
      <c r="BI270" s="37" t="s">
        <v>35</v>
      </c>
      <c r="BJ270" s="37" t="s">
        <v>35</v>
      </c>
      <c r="BK270" s="37" t="s">
        <v>35</v>
      </c>
      <c r="BL270" s="32" t="s">
        <v>35</v>
      </c>
      <c r="BM270" s="41" t="s">
        <v>35</v>
      </c>
      <c r="BN270" s="37" t="s">
        <v>35</v>
      </c>
      <c r="BO270" s="37" t="s">
        <v>35</v>
      </c>
      <c r="BP270" s="37" t="s">
        <v>35</v>
      </c>
      <c r="BQ270" s="32" t="s">
        <v>35</v>
      </c>
      <c r="BR270" s="41" t="s">
        <v>35</v>
      </c>
      <c r="BS270" s="37" t="s">
        <v>35</v>
      </c>
      <c r="BT270" s="37" t="s">
        <v>35</v>
      </c>
      <c r="BU270" s="37" t="s">
        <v>35</v>
      </c>
      <c r="BV270" s="37" t="s">
        <v>35</v>
      </c>
      <c r="BW270" s="37" t="s">
        <v>35</v>
      </c>
      <c r="BX270" s="37" t="s">
        <v>35</v>
      </c>
      <c r="BY270" s="26" t="s">
        <v>35</v>
      </c>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440" customFormat="true" ht="15" customHeight="true" x14ac:dyDescent="0.2">
      <c r="B271" s="439"/>
      <c r="Z271" s="323"/>
      <c r="AA271" s="323"/>
      <c r="AB271" s="323"/>
      <c r="AC271" s="323"/>
      <c r="AD271" s="323"/>
      <c r="AE271" s="323"/>
      <c r="AF271" s="323"/>
      <c r="AG271" s="323"/>
      <c r="AH271" s="323"/>
      <c r="AI271" s="323"/>
      <c r="AJ271" s="323"/>
      <c r="AK271" s="323"/>
      <c r="AL271" s="323"/>
      <c r="AM271" s="323"/>
      <c r="AN271" s="323"/>
      <c r="AO271" s="323"/>
      <c r="AP271" s="323"/>
      <c r="AQ271" s="323"/>
      <c r="AR271" s="323"/>
      <c r="AS271" s="323"/>
      <c r="AT271" s="323"/>
      <c r="AU271" s="323"/>
      <c r="AV271" s="323"/>
      <c r="AW271" s="323"/>
      <c r="AX271" s="323"/>
      <c r="AY271" s="323"/>
      <c r="AZ271" s="323"/>
      <c r="BA271" s="821" t="s">
        <v>75</v>
      </c>
      <c r="BB271" s="497" t="s">
        <v>49</v>
      </c>
      <c r="BC271" s="41" t="s">
        <v>35</v>
      </c>
      <c r="BD271" s="34" t="s">
        <v>35</v>
      </c>
      <c r="BE271" s="34" t="s">
        <v>35</v>
      </c>
      <c r="BF271" s="34" t="s">
        <v>35</v>
      </c>
      <c r="BG271" s="29" t="s">
        <v>35</v>
      </c>
      <c r="BH271" s="41" t="s">
        <v>35</v>
      </c>
      <c r="BI271" s="34" t="s">
        <v>35</v>
      </c>
      <c r="BJ271" s="34" t="s">
        <v>35</v>
      </c>
      <c r="BK271" s="34" t="s">
        <v>35</v>
      </c>
      <c r="BL271" s="29" t="s">
        <v>35</v>
      </c>
      <c r="BM271" s="41" t="s">
        <v>35</v>
      </c>
      <c r="BN271" s="34" t="s">
        <v>35</v>
      </c>
      <c r="BO271" s="34" t="s">
        <v>35</v>
      </c>
      <c r="BP271" s="34" t="s">
        <v>35</v>
      </c>
      <c r="BQ271" s="29" t="s">
        <v>35</v>
      </c>
      <c r="BR271" s="41" t="s">
        <v>35</v>
      </c>
      <c r="BS271" s="34" t="s">
        <v>35</v>
      </c>
      <c r="BT271" s="34" t="s">
        <v>35</v>
      </c>
      <c r="BU271" s="34" t="s">
        <v>35</v>
      </c>
      <c r="BV271" s="34" t="s">
        <v>35</v>
      </c>
      <c r="BW271" s="34" t="s">
        <v>35</v>
      </c>
      <c r="BX271" s="34" t="s">
        <v>35</v>
      </c>
      <c r="BY271" s="24" t="s">
        <v>35</v>
      </c>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440" customFormat="true" ht="15" customHeight="true" x14ac:dyDescent="0.2">
      <c r="B272" s="439"/>
      <c r="Z272" s="323"/>
      <c r="AA272" s="323"/>
      <c r="AB272" s="323"/>
      <c r="AC272" s="323"/>
      <c r="AD272" s="323"/>
      <c r="AE272" s="323"/>
      <c r="AF272" s="323"/>
      <c r="AG272" s="323"/>
      <c r="AH272" s="323"/>
      <c r="AI272" s="323"/>
      <c r="AJ272" s="323"/>
      <c r="AK272" s="323"/>
      <c r="AL272" s="323"/>
      <c r="AM272" s="323"/>
      <c r="AN272" s="323"/>
      <c r="AO272" s="323"/>
      <c r="AP272" s="323"/>
      <c r="AQ272" s="323"/>
      <c r="AR272" s="323"/>
      <c r="AS272" s="323"/>
      <c r="AT272" s="323"/>
      <c r="AU272" s="323"/>
      <c r="AV272" s="323"/>
      <c r="AW272" s="323"/>
      <c r="AX272" s="323"/>
      <c r="AY272" s="323"/>
      <c r="AZ272" s="323"/>
      <c r="BA272" s="821"/>
      <c r="BB272" s="497" t="s">
        <v>48</v>
      </c>
      <c r="BC272" s="41" t="s">
        <v>35</v>
      </c>
      <c r="BD272" s="34" t="s">
        <v>35</v>
      </c>
      <c r="BE272" s="34" t="s">
        <v>35</v>
      </c>
      <c r="BF272" s="34" t="s">
        <v>35</v>
      </c>
      <c r="BG272" s="29" t="s">
        <v>35</v>
      </c>
      <c r="BH272" s="41" t="s">
        <v>35</v>
      </c>
      <c r="BI272" s="34" t="s">
        <v>35</v>
      </c>
      <c r="BJ272" s="34" t="s">
        <v>35</v>
      </c>
      <c r="BK272" s="34" t="s">
        <v>35</v>
      </c>
      <c r="BL272" s="29" t="s">
        <v>35</v>
      </c>
      <c r="BM272" s="41" t="s">
        <v>35</v>
      </c>
      <c r="BN272" s="34" t="s">
        <v>35</v>
      </c>
      <c r="BO272" s="34" t="s">
        <v>35</v>
      </c>
      <c r="BP272" s="34" t="s">
        <v>35</v>
      </c>
      <c r="BQ272" s="29" t="s">
        <v>35</v>
      </c>
      <c r="BR272" s="41" t="s">
        <v>35</v>
      </c>
      <c r="BS272" s="34" t="s">
        <v>35</v>
      </c>
      <c r="BT272" s="34" t="s">
        <v>35</v>
      </c>
      <c r="BU272" s="34" t="s">
        <v>35</v>
      </c>
      <c r="BV272" s="34" t="s">
        <v>35</v>
      </c>
      <c r="BW272" s="34" t="s">
        <v>35</v>
      </c>
      <c r="BX272" s="34" t="s">
        <v>35</v>
      </c>
      <c r="BY272" s="24" t="s">
        <v>35</v>
      </c>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440" customFormat="true" ht="15" customHeight="true" x14ac:dyDescent="0.2">
      <c r="B273" s="439"/>
      <c r="Z273" s="323"/>
      <c r="AA273" s="323"/>
      <c r="AB273" s="323"/>
      <c r="AC273" s="323"/>
      <c r="AD273" s="323"/>
      <c r="AE273" s="323"/>
      <c r="AF273" s="323"/>
      <c r="AG273" s="323"/>
      <c r="AH273" s="323"/>
      <c r="AI273" s="323"/>
      <c r="AJ273" s="323"/>
      <c r="AK273" s="323"/>
      <c r="AL273" s="323"/>
      <c r="AM273" s="323"/>
      <c r="AN273" s="323"/>
      <c r="AO273" s="323"/>
      <c r="AP273" s="323"/>
      <c r="AQ273" s="323"/>
      <c r="AR273" s="323"/>
      <c r="AS273" s="323"/>
      <c r="AT273" s="323"/>
      <c r="AU273" s="323"/>
      <c r="AV273" s="323"/>
      <c r="AW273" s="323"/>
      <c r="AX273" s="323"/>
      <c r="AY273" s="323"/>
      <c r="AZ273" s="323"/>
      <c r="BA273" s="821"/>
      <c r="BB273" s="497" t="s">
        <v>112</v>
      </c>
      <c r="BC273" s="41" t="s">
        <v>35</v>
      </c>
      <c r="BD273" s="34" t="s">
        <v>35</v>
      </c>
      <c r="BE273" s="34" t="s">
        <v>35</v>
      </c>
      <c r="BF273" s="34" t="s">
        <v>35</v>
      </c>
      <c r="BG273" s="29" t="s">
        <v>35</v>
      </c>
      <c r="BH273" s="41" t="s">
        <v>35</v>
      </c>
      <c r="BI273" s="34" t="s">
        <v>35</v>
      </c>
      <c r="BJ273" s="34" t="s">
        <v>35</v>
      </c>
      <c r="BK273" s="34" t="s">
        <v>35</v>
      </c>
      <c r="BL273" s="29" t="s">
        <v>35</v>
      </c>
      <c r="BM273" s="41" t="s">
        <v>35</v>
      </c>
      <c r="BN273" s="34" t="s">
        <v>35</v>
      </c>
      <c r="BO273" s="34" t="s">
        <v>35</v>
      </c>
      <c r="BP273" s="34" t="s">
        <v>35</v>
      </c>
      <c r="BQ273" s="29" t="s">
        <v>35</v>
      </c>
      <c r="BR273" s="41" t="s">
        <v>35</v>
      </c>
      <c r="BS273" s="34" t="s">
        <v>35</v>
      </c>
      <c r="BT273" s="34" t="s">
        <v>35</v>
      </c>
      <c r="BU273" s="34" t="s">
        <v>35</v>
      </c>
      <c r="BV273" s="34" t="s">
        <v>35</v>
      </c>
      <c r="BW273" s="34" t="s">
        <v>35</v>
      </c>
      <c r="BX273" s="34" t="s">
        <v>35</v>
      </c>
      <c r="BY273" s="24" t="s">
        <v>35</v>
      </c>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440" customFormat="true" ht="15" customHeight="true" x14ac:dyDescent="0.2">
      <c r="B274" s="439"/>
      <c r="Z274" s="323"/>
      <c r="AA274" s="323"/>
      <c r="AB274" s="323"/>
      <c r="AC274" s="323"/>
      <c r="AD274" s="323"/>
      <c r="AE274" s="323"/>
      <c r="AF274" s="323"/>
      <c r="AG274" s="323"/>
      <c r="AH274" s="323"/>
      <c r="AI274" s="323"/>
      <c r="AJ274" s="323"/>
      <c r="AK274" s="323"/>
      <c r="AL274" s="323"/>
      <c r="AM274" s="323"/>
      <c r="AN274" s="323"/>
      <c r="AO274" s="323"/>
      <c r="AP274" s="323"/>
      <c r="AQ274" s="323"/>
      <c r="AR274" s="323"/>
      <c r="AS274" s="323"/>
      <c r="AT274" s="323"/>
      <c r="AU274" s="323"/>
      <c r="AV274" s="323"/>
      <c r="AW274" s="323"/>
      <c r="AX274" s="323"/>
      <c r="AY274" s="323"/>
      <c r="AZ274" s="323"/>
      <c r="BA274" s="821" t="s">
        <v>76</v>
      </c>
      <c r="BB274" s="497" t="s">
        <v>49</v>
      </c>
      <c r="BC274" s="41" t="s">
        <v>35</v>
      </c>
      <c r="BD274" s="37" t="s">
        <v>35</v>
      </c>
      <c r="BE274" s="37" t="s">
        <v>35</v>
      </c>
      <c r="BF274" s="37" t="s">
        <v>35</v>
      </c>
      <c r="BG274" s="32" t="s">
        <v>35</v>
      </c>
      <c r="BH274" s="41" t="s">
        <v>35</v>
      </c>
      <c r="BI274" s="37" t="s">
        <v>35</v>
      </c>
      <c r="BJ274" s="37" t="s">
        <v>35</v>
      </c>
      <c r="BK274" s="37" t="s">
        <v>35</v>
      </c>
      <c r="BL274" s="32" t="s">
        <v>35</v>
      </c>
      <c r="BM274" s="41" t="s">
        <v>35</v>
      </c>
      <c r="BN274" s="37" t="s">
        <v>35</v>
      </c>
      <c r="BO274" s="37" t="s">
        <v>35</v>
      </c>
      <c r="BP274" s="37" t="s">
        <v>35</v>
      </c>
      <c r="BQ274" s="32" t="s">
        <v>35</v>
      </c>
      <c r="BR274" s="41" t="s">
        <v>35</v>
      </c>
      <c r="BS274" s="37" t="s">
        <v>35</v>
      </c>
      <c r="BT274" s="37" t="s">
        <v>35</v>
      </c>
      <c r="BU274" s="37" t="s">
        <v>35</v>
      </c>
      <c r="BV274" s="37" t="s">
        <v>35</v>
      </c>
      <c r="BW274" s="37" t="s">
        <v>35</v>
      </c>
      <c r="BX274" s="37" t="s">
        <v>35</v>
      </c>
      <c r="BY274" s="26" t="s">
        <v>35</v>
      </c>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440" customFormat="true" ht="15" customHeight="true" x14ac:dyDescent="0.2">
      <c r="B275" s="439"/>
      <c r="Z275" s="323"/>
      <c r="AA275" s="323"/>
      <c r="AB275" s="323"/>
      <c r="AC275" s="323"/>
      <c r="AD275" s="323"/>
      <c r="AE275" s="323"/>
      <c r="AF275" s="323"/>
      <c r="AG275" s="323"/>
      <c r="AH275" s="323"/>
      <c r="AI275" s="323"/>
      <c r="AJ275" s="323"/>
      <c r="AK275" s="323"/>
      <c r="AL275" s="323"/>
      <c r="AM275" s="323"/>
      <c r="AN275" s="323"/>
      <c r="AO275" s="323"/>
      <c r="AP275" s="323"/>
      <c r="AQ275" s="323"/>
      <c r="AR275" s="323"/>
      <c r="AS275" s="323"/>
      <c r="AT275" s="323"/>
      <c r="AU275" s="323"/>
      <c r="AV275" s="323"/>
      <c r="AW275" s="323"/>
      <c r="AX275" s="323"/>
      <c r="AY275" s="323"/>
      <c r="AZ275" s="323"/>
      <c r="BA275" s="821"/>
      <c r="BB275" s="497" t="s">
        <v>48</v>
      </c>
      <c r="BC275" s="41" t="s">
        <v>35</v>
      </c>
      <c r="BD275" s="37" t="s">
        <v>35</v>
      </c>
      <c r="BE275" s="37" t="s">
        <v>35</v>
      </c>
      <c r="BF275" s="37" t="s">
        <v>35</v>
      </c>
      <c r="BG275" s="32" t="s">
        <v>35</v>
      </c>
      <c r="BH275" s="41" t="s">
        <v>35</v>
      </c>
      <c r="BI275" s="37" t="s">
        <v>35</v>
      </c>
      <c r="BJ275" s="37" t="s">
        <v>35</v>
      </c>
      <c r="BK275" s="37" t="s">
        <v>35</v>
      </c>
      <c r="BL275" s="32" t="s">
        <v>35</v>
      </c>
      <c r="BM275" s="41" t="s">
        <v>35</v>
      </c>
      <c r="BN275" s="37" t="s">
        <v>35</v>
      </c>
      <c r="BO275" s="37" t="s">
        <v>35</v>
      </c>
      <c r="BP275" s="37" t="s">
        <v>35</v>
      </c>
      <c r="BQ275" s="32" t="s">
        <v>35</v>
      </c>
      <c r="BR275" s="41" t="s">
        <v>35</v>
      </c>
      <c r="BS275" s="37" t="s">
        <v>35</v>
      </c>
      <c r="BT275" s="37" t="s">
        <v>35</v>
      </c>
      <c r="BU275" s="37" t="s">
        <v>35</v>
      </c>
      <c r="BV275" s="37" t="s">
        <v>35</v>
      </c>
      <c r="BW275" s="37" t="s">
        <v>35</v>
      </c>
      <c r="BX275" s="37" t="s">
        <v>35</v>
      </c>
      <c r="BY275" s="26" t="s">
        <v>35</v>
      </c>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440" customFormat="true" ht="15" customHeight="true" x14ac:dyDescent="0.2">
      <c r="B276" s="439"/>
      <c r="Z276" s="323"/>
      <c r="AA276" s="323"/>
      <c r="AB276" s="323"/>
      <c r="AC276" s="323"/>
      <c r="AD276" s="323"/>
      <c r="AE276" s="323"/>
      <c r="AF276" s="323"/>
      <c r="AG276" s="323"/>
      <c r="AH276" s="323"/>
      <c r="AI276" s="323"/>
      <c r="AJ276" s="323"/>
      <c r="AK276" s="323"/>
      <c r="AL276" s="323"/>
      <c r="AM276" s="323"/>
      <c r="AN276" s="323"/>
      <c r="AO276" s="323"/>
      <c r="AP276" s="323"/>
      <c r="AQ276" s="323"/>
      <c r="AR276" s="323"/>
      <c r="AS276" s="323"/>
      <c r="AT276" s="323"/>
      <c r="AU276" s="323"/>
      <c r="AV276" s="323"/>
      <c r="AW276" s="323"/>
      <c r="AX276" s="323"/>
      <c r="AY276" s="323"/>
      <c r="AZ276" s="323"/>
      <c r="BA276" s="821"/>
      <c r="BB276" s="497" t="s">
        <v>113</v>
      </c>
      <c r="BC276" s="41" t="s">
        <v>35</v>
      </c>
      <c r="BD276" s="37" t="s">
        <v>35</v>
      </c>
      <c r="BE276" s="37" t="s">
        <v>35</v>
      </c>
      <c r="BF276" s="37" t="s">
        <v>35</v>
      </c>
      <c r="BG276" s="32" t="s">
        <v>35</v>
      </c>
      <c r="BH276" s="41" t="s">
        <v>35</v>
      </c>
      <c r="BI276" s="37" t="s">
        <v>35</v>
      </c>
      <c r="BJ276" s="37" t="s">
        <v>35</v>
      </c>
      <c r="BK276" s="37" t="s">
        <v>35</v>
      </c>
      <c r="BL276" s="32" t="s">
        <v>35</v>
      </c>
      <c r="BM276" s="41" t="s">
        <v>35</v>
      </c>
      <c r="BN276" s="37" t="s">
        <v>35</v>
      </c>
      <c r="BO276" s="37" t="s">
        <v>35</v>
      </c>
      <c r="BP276" s="37" t="s">
        <v>35</v>
      </c>
      <c r="BQ276" s="32" t="s">
        <v>35</v>
      </c>
      <c r="BR276" s="41" t="s">
        <v>35</v>
      </c>
      <c r="BS276" s="37" t="s">
        <v>35</v>
      </c>
      <c r="BT276" s="37" t="s">
        <v>35</v>
      </c>
      <c r="BU276" s="37" t="s">
        <v>35</v>
      </c>
      <c r="BV276" s="37" t="s">
        <v>35</v>
      </c>
      <c r="BW276" s="37" t="s">
        <v>35</v>
      </c>
      <c r="BX276" s="37" t="s">
        <v>35</v>
      </c>
      <c r="BY276" s="26" t="s">
        <v>35</v>
      </c>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440" customFormat="true" ht="15" customHeight="true" x14ac:dyDescent="0.2">
      <c r="B277" s="439"/>
      <c r="Z277" s="323"/>
      <c r="AA277" s="323"/>
      <c r="AB277" s="323"/>
      <c r="AC277" s="323"/>
      <c r="AD277" s="323"/>
      <c r="AE277" s="323"/>
      <c r="AF277" s="323"/>
      <c r="AG277" s="323"/>
      <c r="AH277" s="323"/>
      <c r="AI277" s="323"/>
      <c r="AJ277" s="323"/>
      <c r="AK277" s="323"/>
      <c r="AL277" s="323"/>
      <c r="AM277" s="323"/>
      <c r="AN277" s="323"/>
      <c r="AO277" s="323"/>
      <c r="AP277" s="323"/>
      <c r="AQ277" s="323"/>
      <c r="AR277" s="323"/>
      <c r="AS277" s="323"/>
      <c r="AT277" s="323"/>
      <c r="AU277" s="323"/>
      <c r="AV277" s="323"/>
      <c r="AW277" s="323"/>
      <c r="AX277" s="323"/>
      <c r="AY277" s="323"/>
      <c r="AZ277" s="323"/>
      <c r="BA277" s="821" t="s">
        <v>77</v>
      </c>
      <c r="BB277" s="497" t="s">
        <v>78</v>
      </c>
      <c r="BC277" s="41" t="s">
        <v>35</v>
      </c>
      <c r="BD277" s="37" t="s">
        <v>35</v>
      </c>
      <c r="BE277" s="37" t="s">
        <v>35</v>
      </c>
      <c r="BF277" s="37" t="s">
        <v>35</v>
      </c>
      <c r="BG277" s="32" t="s">
        <v>35</v>
      </c>
      <c r="BH277" s="41" t="s">
        <v>35</v>
      </c>
      <c r="BI277" s="37" t="s">
        <v>35</v>
      </c>
      <c r="BJ277" s="37" t="s">
        <v>35</v>
      </c>
      <c r="BK277" s="37" t="s">
        <v>35</v>
      </c>
      <c r="BL277" s="32" t="s">
        <v>35</v>
      </c>
      <c r="BM277" s="41" t="s">
        <v>35</v>
      </c>
      <c r="BN277" s="37" t="s">
        <v>35</v>
      </c>
      <c r="BO277" s="37" t="s">
        <v>35</v>
      </c>
      <c r="BP277" s="37" t="s">
        <v>35</v>
      </c>
      <c r="BQ277" s="32" t="s">
        <v>35</v>
      </c>
      <c r="BR277" s="41" t="s">
        <v>35</v>
      </c>
      <c r="BS277" s="37" t="s">
        <v>35</v>
      </c>
      <c r="BT277" s="37" t="s">
        <v>35</v>
      </c>
      <c r="BU277" s="37" t="s">
        <v>35</v>
      </c>
      <c r="BV277" s="37" t="s">
        <v>35</v>
      </c>
      <c r="BW277" s="37" t="s">
        <v>35</v>
      </c>
      <c r="BX277" s="37" t="s">
        <v>35</v>
      </c>
      <c r="BY277" s="26" t="s">
        <v>35</v>
      </c>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440" customFormat="true" ht="15" customHeight="true" x14ac:dyDescent="0.2">
      <c r="B278" s="439"/>
      <c r="Z278" s="323"/>
      <c r="AA278" s="323"/>
      <c r="AB278" s="323"/>
      <c r="AC278" s="323"/>
      <c r="AD278" s="323"/>
      <c r="AE278" s="323"/>
      <c r="AF278" s="323"/>
      <c r="AG278" s="323"/>
      <c r="AH278" s="323"/>
      <c r="AI278" s="323"/>
      <c r="AJ278" s="323"/>
      <c r="AK278" s="323"/>
      <c r="AL278" s="323"/>
      <c r="AM278" s="323"/>
      <c r="AN278" s="323"/>
      <c r="AO278" s="323"/>
      <c r="AP278" s="323"/>
      <c r="AQ278" s="323"/>
      <c r="AR278" s="323"/>
      <c r="AS278" s="323"/>
      <c r="AT278" s="323"/>
      <c r="AU278" s="323"/>
      <c r="AV278" s="323"/>
      <c r="AW278" s="323"/>
      <c r="AX278" s="323"/>
      <c r="AY278" s="323"/>
      <c r="AZ278" s="323"/>
      <c r="BA278" s="821"/>
      <c r="BB278" s="497" t="s">
        <v>79</v>
      </c>
      <c r="BC278" s="41" t="s">
        <v>35</v>
      </c>
      <c r="BD278" s="37" t="s">
        <v>35</v>
      </c>
      <c r="BE278" s="37" t="s">
        <v>35</v>
      </c>
      <c r="BF278" s="37" t="s">
        <v>35</v>
      </c>
      <c r="BG278" s="32" t="s">
        <v>35</v>
      </c>
      <c r="BH278" s="41" t="s">
        <v>35</v>
      </c>
      <c r="BI278" s="37" t="s">
        <v>35</v>
      </c>
      <c r="BJ278" s="37" t="s">
        <v>35</v>
      </c>
      <c r="BK278" s="37" t="s">
        <v>35</v>
      </c>
      <c r="BL278" s="32" t="s">
        <v>35</v>
      </c>
      <c r="BM278" s="41" t="s">
        <v>35</v>
      </c>
      <c r="BN278" s="37" t="s">
        <v>35</v>
      </c>
      <c r="BO278" s="37" t="s">
        <v>35</v>
      </c>
      <c r="BP278" s="37" t="s">
        <v>35</v>
      </c>
      <c r="BQ278" s="32" t="s">
        <v>35</v>
      </c>
      <c r="BR278" s="41" t="s">
        <v>35</v>
      </c>
      <c r="BS278" s="37" t="s">
        <v>35</v>
      </c>
      <c r="BT278" s="37" t="s">
        <v>35</v>
      </c>
      <c r="BU278" s="37" t="s">
        <v>35</v>
      </c>
      <c r="BV278" s="37" t="s">
        <v>35</v>
      </c>
      <c r="BW278" s="37" t="s">
        <v>35</v>
      </c>
      <c r="BX278" s="37" t="s">
        <v>35</v>
      </c>
      <c r="BY278" s="26" t="s">
        <v>35</v>
      </c>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440" customFormat="true" ht="15" customHeight="true" x14ac:dyDescent="0.2">
      <c r="B279" s="439"/>
      <c r="Z279" s="323"/>
      <c r="AA279" s="323"/>
      <c r="AB279" s="323"/>
      <c r="AC279" s="323"/>
      <c r="AD279" s="323"/>
      <c r="AE279" s="323"/>
      <c r="AF279" s="323"/>
      <c r="AG279" s="323"/>
      <c r="AH279" s="323"/>
      <c r="AI279" s="323"/>
      <c r="AJ279" s="323"/>
      <c r="AK279" s="323"/>
      <c r="AL279" s="323"/>
      <c r="AM279" s="323"/>
      <c r="AN279" s="323"/>
      <c r="AO279" s="323"/>
      <c r="AP279" s="323"/>
      <c r="AQ279" s="323"/>
      <c r="AR279" s="323"/>
      <c r="AS279" s="323"/>
      <c r="AT279" s="323"/>
      <c r="AU279" s="323"/>
      <c r="AV279" s="323"/>
      <c r="AW279" s="323"/>
      <c r="AX279" s="323"/>
      <c r="AY279" s="323"/>
      <c r="AZ279" s="323"/>
      <c r="BA279" s="821"/>
      <c r="BB279" s="497" t="s">
        <v>80</v>
      </c>
      <c r="BC279" s="41" t="s">
        <v>35</v>
      </c>
      <c r="BD279" s="34" t="s">
        <v>35</v>
      </c>
      <c r="BE279" s="34" t="s">
        <v>35</v>
      </c>
      <c r="BF279" s="34" t="s">
        <v>35</v>
      </c>
      <c r="BG279" s="29" t="s">
        <v>35</v>
      </c>
      <c r="BH279" s="41" t="s">
        <v>35</v>
      </c>
      <c r="BI279" s="34" t="s">
        <v>35</v>
      </c>
      <c r="BJ279" s="34" t="s">
        <v>35</v>
      </c>
      <c r="BK279" s="34" t="s">
        <v>35</v>
      </c>
      <c r="BL279" s="29" t="s">
        <v>35</v>
      </c>
      <c r="BM279" s="41" t="s">
        <v>35</v>
      </c>
      <c r="BN279" s="34" t="s">
        <v>35</v>
      </c>
      <c r="BO279" s="34" t="s">
        <v>35</v>
      </c>
      <c r="BP279" s="34" t="s">
        <v>35</v>
      </c>
      <c r="BQ279" s="29" t="s">
        <v>35</v>
      </c>
      <c r="BR279" s="41" t="s">
        <v>35</v>
      </c>
      <c r="BS279" s="34" t="s">
        <v>35</v>
      </c>
      <c r="BT279" s="34" t="s">
        <v>35</v>
      </c>
      <c r="BU279" s="34" t="s">
        <v>35</v>
      </c>
      <c r="BV279" s="34" t="s">
        <v>35</v>
      </c>
      <c r="BW279" s="34" t="s">
        <v>35</v>
      </c>
      <c r="BX279" s="34" t="s">
        <v>35</v>
      </c>
      <c r="BY279" s="24" t="s">
        <v>35</v>
      </c>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440" customFormat="true" ht="15" customHeight="true" x14ac:dyDescent="0.2">
      <c r="B280" s="439"/>
      <c r="Z280" s="323"/>
      <c r="AA280" s="323"/>
      <c r="AB280" s="323"/>
      <c r="AC280" s="323"/>
      <c r="AD280" s="323"/>
      <c r="AE280" s="323"/>
      <c r="AF280" s="323"/>
      <c r="AG280" s="323"/>
      <c r="AH280" s="323"/>
      <c r="AI280" s="323"/>
      <c r="AJ280" s="323"/>
      <c r="AK280" s="323"/>
      <c r="AL280" s="323"/>
      <c r="AM280" s="323"/>
      <c r="AN280" s="323"/>
      <c r="AO280" s="323"/>
      <c r="AP280" s="323"/>
      <c r="AQ280" s="323"/>
      <c r="AR280" s="323"/>
      <c r="AS280" s="323"/>
      <c r="AT280" s="323"/>
      <c r="AU280" s="323"/>
      <c r="AV280" s="323"/>
      <c r="AW280" s="323"/>
      <c r="AX280" s="323"/>
      <c r="AY280" s="323"/>
      <c r="AZ280" s="323"/>
      <c r="BA280" s="821"/>
      <c r="BB280" s="497" t="s">
        <v>81</v>
      </c>
      <c r="BC280" s="41" t="s">
        <v>35</v>
      </c>
      <c r="BD280" s="34" t="s">
        <v>35</v>
      </c>
      <c r="BE280" s="34" t="s">
        <v>35</v>
      </c>
      <c r="BF280" s="34" t="s">
        <v>35</v>
      </c>
      <c r="BG280" s="29" t="s">
        <v>35</v>
      </c>
      <c r="BH280" s="41" t="s">
        <v>35</v>
      </c>
      <c r="BI280" s="34" t="s">
        <v>35</v>
      </c>
      <c r="BJ280" s="34" t="s">
        <v>35</v>
      </c>
      <c r="BK280" s="34" t="s">
        <v>35</v>
      </c>
      <c r="BL280" s="29" t="s">
        <v>35</v>
      </c>
      <c r="BM280" s="41" t="s">
        <v>35</v>
      </c>
      <c r="BN280" s="34" t="s">
        <v>35</v>
      </c>
      <c r="BO280" s="34" t="s">
        <v>35</v>
      </c>
      <c r="BP280" s="34" t="s">
        <v>35</v>
      </c>
      <c r="BQ280" s="29" t="s">
        <v>35</v>
      </c>
      <c r="BR280" s="41" t="s">
        <v>35</v>
      </c>
      <c r="BS280" s="34" t="s">
        <v>35</v>
      </c>
      <c r="BT280" s="34" t="s">
        <v>35</v>
      </c>
      <c r="BU280" s="34" t="s">
        <v>35</v>
      </c>
      <c r="BV280" s="34" t="s">
        <v>35</v>
      </c>
      <c r="BW280" s="34" t="s">
        <v>35</v>
      </c>
      <c r="BX280" s="34" t="s">
        <v>35</v>
      </c>
      <c r="BY280" s="24" t="s">
        <v>35</v>
      </c>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440" customFormat="true" ht="15" customHeight="true" x14ac:dyDescent="0.2">
      <c r="B281" s="439"/>
      <c r="Z281" s="323"/>
      <c r="AA281" s="323"/>
      <c r="AB281" s="323"/>
      <c r="AC281" s="323"/>
      <c r="AD281" s="323"/>
      <c r="AE281" s="323"/>
      <c r="AF281" s="323"/>
      <c r="AG281" s="323"/>
      <c r="AH281" s="323"/>
      <c r="AI281" s="323"/>
      <c r="AJ281" s="323"/>
      <c r="AK281" s="323"/>
      <c r="AL281" s="323"/>
      <c r="AM281" s="323"/>
      <c r="AN281" s="323"/>
      <c r="AO281" s="323"/>
      <c r="AP281" s="323"/>
      <c r="AQ281" s="323"/>
      <c r="AR281" s="323"/>
      <c r="AS281" s="323"/>
      <c r="AT281" s="323"/>
      <c r="AU281" s="323"/>
      <c r="AV281" s="323"/>
      <c r="AW281" s="323"/>
      <c r="AX281" s="323"/>
      <c r="AY281" s="323"/>
      <c r="AZ281" s="323"/>
      <c r="BA281" s="821"/>
      <c r="BB281" s="497" t="s">
        <v>82</v>
      </c>
      <c r="BC281" s="41" t="s">
        <v>35</v>
      </c>
      <c r="BD281" s="34" t="s">
        <v>35</v>
      </c>
      <c r="BE281" s="34" t="s">
        <v>35</v>
      </c>
      <c r="BF281" s="34" t="s">
        <v>35</v>
      </c>
      <c r="BG281" s="29" t="s">
        <v>35</v>
      </c>
      <c r="BH281" s="41" t="s">
        <v>35</v>
      </c>
      <c r="BI281" s="34" t="s">
        <v>35</v>
      </c>
      <c r="BJ281" s="34" t="s">
        <v>35</v>
      </c>
      <c r="BK281" s="34" t="s">
        <v>35</v>
      </c>
      <c r="BL281" s="29" t="s">
        <v>35</v>
      </c>
      <c r="BM281" s="41" t="s">
        <v>35</v>
      </c>
      <c r="BN281" s="34" t="s">
        <v>35</v>
      </c>
      <c r="BO281" s="34" t="s">
        <v>35</v>
      </c>
      <c r="BP281" s="34" t="s">
        <v>35</v>
      </c>
      <c r="BQ281" s="29" t="s">
        <v>35</v>
      </c>
      <c r="BR281" s="41" t="s">
        <v>35</v>
      </c>
      <c r="BS281" s="34" t="s">
        <v>35</v>
      </c>
      <c r="BT281" s="34" t="s">
        <v>35</v>
      </c>
      <c r="BU281" s="34" t="s">
        <v>35</v>
      </c>
      <c r="BV281" s="34" t="s">
        <v>35</v>
      </c>
      <c r="BW281" s="34" t="s">
        <v>35</v>
      </c>
      <c r="BX281" s="34" t="s">
        <v>35</v>
      </c>
      <c r="BY281" s="24" t="s">
        <v>35</v>
      </c>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440" customFormat="true" ht="15" customHeight="true" x14ac:dyDescent="0.2">
      <c r="B282" s="439"/>
      <c r="Z282" s="323"/>
      <c r="AA282" s="323"/>
      <c r="AB282" s="323"/>
      <c r="AC282" s="323"/>
      <c r="AD282" s="323"/>
      <c r="AE282" s="323"/>
      <c r="AF282" s="323"/>
      <c r="AG282" s="323"/>
      <c r="AH282" s="323"/>
      <c r="AI282" s="323"/>
      <c r="AJ282" s="323"/>
      <c r="AK282" s="323"/>
      <c r="AL282" s="323"/>
      <c r="AM282" s="323"/>
      <c r="AN282" s="323"/>
      <c r="AO282" s="323"/>
      <c r="AP282" s="323"/>
      <c r="AQ282" s="323"/>
      <c r="AR282" s="323"/>
      <c r="AS282" s="323"/>
      <c r="AT282" s="323"/>
      <c r="AU282" s="323"/>
      <c r="AV282" s="323"/>
      <c r="AW282" s="323"/>
      <c r="AX282" s="323"/>
      <c r="AY282" s="323"/>
      <c r="AZ282" s="323"/>
      <c r="BA282" s="821"/>
      <c r="BB282" s="497" t="s">
        <v>83</v>
      </c>
      <c r="BC282" s="41" t="s">
        <v>35</v>
      </c>
      <c r="BD282" s="34" t="s">
        <v>35</v>
      </c>
      <c r="BE282" s="34" t="s">
        <v>35</v>
      </c>
      <c r="BF282" s="34" t="s">
        <v>35</v>
      </c>
      <c r="BG282" s="29" t="s">
        <v>35</v>
      </c>
      <c r="BH282" s="41" t="s">
        <v>35</v>
      </c>
      <c r="BI282" s="34" t="s">
        <v>35</v>
      </c>
      <c r="BJ282" s="34" t="s">
        <v>35</v>
      </c>
      <c r="BK282" s="34" t="s">
        <v>35</v>
      </c>
      <c r="BL282" s="29" t="s">
        <v>35</v>
      </c>
      <c r="BM282" s="41" t="s">
        <v>35</v>
      </c>
      <c r="BN282" s="34" t="s">
        <v>35</v>
      </c>
      <c r="BO282" s="34" t="s">
        <v>35</v>
      </c>
      <c r="BP282" s="34" t="s">
        <v>35</v>
      </c>
      <c r="BQ282" s="29" t="s">
        <v>35</v>
      </c>
      <c r="BR282" s="41" t="s">
        <v>35</v>
      </c>
      <c r="BS282" s="34" t="s">
        <v>35</v>
      </c>
      <c r="BT282" s="34" t="s">
        <v>35</v>
      </c>
      <c r="BU282" s="34" t="s">
        <v>35</v>
      </c>
      <c r="BV282" s="34" t="s">
        <v>35</v>
      </c>
      <c r="BW282" s="34" t="s">
        <v>35</v>
      </c>
      <c r="BX282" s="34" t="s">
        <v>35</v>
      </c>
      <c r="BY282" s="24" t="s">
        <v>35</v>
      </c>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440" customFormat="true" ht="15" customHeight="true" x14ac:dyDescent="0.2">
      <c r="B283" s="439"/>
      <c r="Z283" s="323"/>
      <c r="AA283" s="323"/>
      <c r="AB283" s="323"/>
      <c r="AC283" s="323"/>
      <c r="AD283" s="323"/>
      <c r="AE283" s="323"/>
      <c r="AF283" s="323"/>
      <c r="AG283" s="323"/>
      <c r="AH283" s="323"/>
      <c r="AI283" s="323"/>
      <c r="AJ283" s="323"/>
      <c r="AK283" s="323"/>
      <c r="AL283" s="323"/>
      <c r="AM283" s="323"/>
      <c r="AN283" s="323"/>
      <c r="AO283" s="323"/>
      <c r="AP283" s="323"/>
      <c r="AQ283" s="323"/>
      <c r="AR283" s="323"/>
      <c r="AS283" s="323"/>
      <c r="AT283" s="323"/>
      <c r="AU283" s="323"/>
      <c r="AV283" s="323"/>
      <c r="AW283" s="323"/>
      <c r="AX283" s="323"/>
      <c r="AY283" s="323"/>
      <c r="AZ283" s="323"/>
      <c r="BA283" s="821"/>
      <c r="BB283" s="497" t="s">
        <v>84</v>
      </c>
      <c r="BC283" s="41" t="s">
        <v>35</v>
      </c>
      <c r="BD283" s="34" t="s">
        <v>35</v>
      </c>
      <c r="BE283" s="34" t="s">
        <v>35</v>
      </c>
      <c r="BF283" s="34" t="s">
        <v>35</v>
      </c>
      <c r="BG283" s="29" t="s">
        <v>35</v>
      </c>
      <c r="BH283" s="41" t="s">
        <v>35</v>
      </c>
      <c r="BI283" s="34" t="s">
        <v>35</v>
      </c>
      <c r="BJ283" s="34" t="s">
        <v>35</v>
      </c>
      <c r="BK283" s="34" t="s">
        <v>35</v>
      </c>
      <c r="BL283" s="29" t="s">
        <v>35</v>
      </c>
      <c r="BM283" s="41" t="s">
        <v>35</v>
      </c>
      <c r="BN283" s="34" t="s">
        <v>35</v>
      </c>
      <c r="BO283" s="34" t="s">
        <v>35</v>
      </c>
      <c r="BP283" s="34" t="s">
        <v>35</v>
      </c>
      <c r="BQ283" s="29" t="s">
        <v>35</v>
      </c>
      <c r="BR283" s="41" t="s">
        <v>35</v>
      </c>
      <c r="BS283" s="34" t="s">
        <v>35</v>
      </c>
      <c r="BT283" s="34" t="s">
        <v>35</v>
      </c>
      <c r="BU283" s="34" t="s">
        <v>35</v>
      </c>
      <c r="BV283" s="34" t="s">
        <v>35</v>
      </c>
      <c r="BW283" s="34" t="s">
        <v>35</v>
      </c>
      <c r="BX283" s="34" t="s">
        <v>35</v>
      </c>
      <c r="BY283" s="24" t="s">
        <v>35</v>
      </c>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440" customFormat="true" ht="15" customHeight="true" x14ac:dyDescent="0.2">
      <c r="B284" s="439"/>
      <c r="Z284" s="323"/>
      <c r="AA284" s="323"/>
      <c r="AB284" s="323"/>
      <c r="AC284" s="323"/>
      <c r="AD284" s="323"/>
      <c r="AE284" s="323"/>
      <c r="AF284" s="323"/>
      <c r="AG284" s="323"/>
      <c r="AH284" s="323"/>
      <c r="AI284" s="323"/>
      <c r="AJ284" s="323"/>
      <c r="AK284" s="323"/>
      <c r="AL284" s="323"/>
      <c r="AM284" s="323"/>
      <c r="AN284" s="323"/>
      <c r="AO284" s="323"/>
      <c r="AP284" s="323"/>
      <c r="AQ284" s="323"/>
      <c r="AR284" s="323"/>
      <c r="AS284" s="323"/>
      <c r="AT284" s="323"/>
      <c r="AU284" s="323"/>
      <c r="AV284" s="323"/>
      <c r="AW284" s="323"/>
      <c r="AX284" s="323"/>
      <c r="AY284" s="323"/>
      <c r="AZ284" s="323"/>
      <c r="BA284" s="822"/>
      <c r="BB284" s="498" t="s">
        <v>113</v>
      </c>
      <c r="BC284" s="40" t="s">
        <v>35</v>
      </c>
      <c r="BD284" s="36" t="s">
        <v>35</v>
      </c>
      <c r="BE284" s="36" t="s">
        <v>35</v>
      </c>
      <c r="BF284" s="36" t="s">
        <v>35</v>
      </c>
      <c r="BG284" s="31" t="s">
        <v>35</v>
      </c>
      <c r="BH284" s="40" t="s">
        <v>35</v>
      </c>
      <c r="BI284" s="36" t="s">
        <v>35</v>
      </c>
      <c r="BJ284" s="36" t="s">
        <v>35</v>
      </c>
      <c r="BK284" s="36" t="s">
        <v>35</v>
      </c>
      <c r="BL284" s="31" t="s">
        <v>35</v>
      </c>
      <c r="BM284" s="40" t="s">
        <v>35</v>
      </c>
      <c r="BN284" s="36" t="s">
        <v>35</v>
      </c>
      <c r="BO284" s="36" t="s">
        <v>35</v>
      </c>
      <c r="BP284" s="36" t="s">
        <v>35</v>
      </c>
      <c r="BQ284" s="31" t="s">
        <v>35</v>
      </c>
      <c r="BR284" s="40" t="s">
        <v>35</v>
      </c>
      <c r="BS284" s="36" t="s">
        <v>35</v>
      </c>
      <c r="BT284" s="36" t="s">
        <v>35</v>
      </c>
      <c r="BU284" s="36" t="s">
        <v>35</v>
      </c>
      <c r="BV284" s="36" t="s">
        <v>35</v>
      </c>
      <c r="BW284" s="36" t="s">
        <v>35</v>
      </c>
      <c r="BX284" s="36" t="s">
        <v>35</v>
      </c>
      <c r="BY284" s="25" t="s">
        <v>35</v>
      </c>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440" customFormat="true" ht="15" customHeight="true" x14ac:dyDescent="0.2">
      <c r="B285" s="439"/>
      <c r="Z285" s="323"/>
      <c r="AA285" s="323"/>
      <c r="AB285" s="323"/>
      <c r="AC285" s="323"/>
      <c r="AD285" s="323"/>
      <c r="AE285" s="323"/>
      <c r="AF285" s="323"/>
      <c r="AG285" s="323"/>
      <c r="AH285" s="323"/>
      <c r="AI285" s="323"/>
      <c r="AJ285" s="323"/>
      <c r="AK285" s="323"/>
      <c r="AL285" s="323"/>
      <c r="AM285" s="323"/>
      <c r="AN285" s="323"/>
      <c r="AO285" s="323"/>
      <c r="AP285" s="323"/>
      <c r="AQ285" s="323"/>
      <c r="AR285" s="323"/>
      <c r="AS285" s="323"/>
      <c r="AT285" s="323"/>
      <c r="AU285" s="323"/>
      <c r="AV285" s="323"/>
      <c r="AW285" s="323"/>
      <c r="AX285" s="323"/>
      <c r="AY285" s="323"/>
      <c r="AZ285" s="323"/>
      <c r="BA285" s="296"/>
      <c r="BB285" s="294"/>
      <c r="BC285" s="294"/>
      <c r="BD285" s="294"/>
      <c r="BE285" s="294"/>
      <c r="BF285" s="294"/>
      <c r="BG285" s="294"/>
      <c r="BH285" s="294"/>
      <c r="BI285" s="294"/>
      <c r="BJ285" s="294"/>
      <c r="BK285" s="294"/>
      <c r="BL285" s="294"/>
      <c r="BM285" s="294"/>
      <c r="BN285" s="294"/>
      <c r="BO285" s="294"/>
      <c r="BP285" s="294"/>
      <c r="BQ285" s="294"/>
      <c r="BR285" s="294"/>
      <c r="BS285" s="294"/>
      <c r="BT285" s="294"/>
      <c r="BU285" s="294"/>
      <c r="BV285" s="294"/>
      <c r="BW285" s="294"/>
      <c r="BX285" s="294"/>
      <c r="BY285" s="296"/>
      <c r="BZ285" s="322"/>
      <c r="CA285" s="322"/>
      <c r="CB285" s="322"/>
      <c r="CC285" s="322"/>
      <c r="CD285" s="322"/>
      <c r="CE285" s="322"/>
      <c r="CF285" s="322"/>
      <c r="CG285" s="322"/>
      <c r="CH285" s="322"/>
      <c r="CI285" s="322"/>
      <c r="CJ285" s="322"/>
      <c r="CK285" s="322"/>
      <c r="CL285" s="322"/>
      <c r="CM285" s="322"/>
      <c r="CN285" s="322"/>
      <c r="CO285" s="322"/>
      <c r="CP285" s="322"/>
      <c r="CQ285" s="322"/>
      <c r="CR285" s="322"/>
      <c r="CS285" s="322"/>
      <c r="CT285" s="322"/>
      <c r="CU285" s="322"/>
      <c r="CV285" s="322"/>
      <c r="CW285" s="322"/>
      <c r="CX285" s="322"/>
      <c r="CY285" s="322"/>
      <c r="CZ285" s="322"/>
    </row>
    <row r="286" s="440" customFormat="true" ht="15" customHeight="true" x14ac:dyDescent="0.2">
      <c r="B286" s="439"/>
      <c r="Z286" s="323"/>
      <c r="AA286" s="323"/>
      <c r="AB286" s="323"/>
      <c r="AC286" s="323"/>
      <c r="AD286" s="323"/>
      <c r="AE286" s="323"/>
      <c r="AF286" s="323"/>
      <c r="AG286" s="323"/>
      <c r="AH286" s="323"/>
      <c r="AI286" s="323"/>
      <c r="AJ286" s="323"/>
      <c r="AK286" s="323"/>
      <c r="AL286" s="323"/>
      <c r="AM286" s="323"/>
      <c r="AN286" s="323"/>
      <c r="AO286" s="323"/>
      <c r="AP286" s="323"/>
      <c r="AQ286" s="323"/>
      <c r="AR286" s="323"/>
      <c r="AS286" s="323"/>
      <c r="AT286" s="323"/>
      <c r="AU286" s="323"/>
      <c r="AV286" s="323"/>
      <c r="AW286" s="323"/>
      <c r="AX286" s="323"/>
      <c r="AY286" s="323"/>
      <c r="AZ286" s="323"/>
      <c r="BA286" s="296"/>
      <c r="BB286" s="294"/>
      <c r="BC286" s="294"/>
      <c r="BD286" s="294"/>
      <c r="BE286" s="294"/>
      <c r="BF286" s="294"/>
      <c r="BG286" s="294"/>
      <c r="BH286" s="294"/>
      <c r="BI286" s="294"/>
      <c r="BJ286" s="294"/>
      <c r="BK286" s="294"/>
      <c r="BL286" s="294"/>
      <c r="BM286" s="294"/>
      <c r="BN286" s="294"/>
      <c r="BO286" s="294"/>
      <c r="BP286" s="294"/>
      <c r="BQ286" s="294"/>
      <c r="BR286" s="294"/>
      <c r="BS286" s="294"/>
      <c r="BT286" s="294"/>
      <c r="BU286" s="294"/>
      <c r="BV286" s="294"/>
      <c r="BW286" s="294"/>
      <c r="BX286" s="294"/>
      <c r="BY286" s="296"/>
      <c r="BZ286" s="322"/>
      <c r="CA286" s="322"/>
      <c r="CB286" s="322"/>
      <c r="CC286" s="322"/>
      <c r="CD286" s="322"/>
      <c r="CE286" s="322"/>
      <c r="CF286" s="322"/>
      <c r="CG286" s="322"/>
      <c r="CH286" s="322"/>
      <c r="CI286" s="322"/>
      <c r="CJ286" s="322"/>
      <c r="CK286" s="322"/>
      <c r="CL286" s="322"/>
      <c r="CM286" s="322"/>
      <c r="CN286" s="322"/>
      <c r="CO286" s="322"/>
      <c r="CP286" s="322"/>
      <c r="CQ286" s="322"/>
      <c r="CR286" s="322"/>
      <c r="CS286" s="322"/>
      <c r="CT286" s="322"/>
      <c r="CU286" s="322"/>
      <c r="CV286" s="322"/>
      <c r="CW286" s="322"/>
      <c r="CX286" s="322"/>
      <c r="CY286" s="322"/>
      <c r="CZ286" s="322"/>
    </row>
    <row r="287" s="440" customFormat="true" ht="15" customHeight="true" x14ac:dyDescent="0.2">
      <c r="B287" s="439"/>
      <c r="Z287" s="323"/>
      <c r="AA287" s="323"/>
      <c r="AB287" s="323"/>
      <c r="AC287" s="323"/>
      <c r="AD287" s="323"/>
      <c r="AE287" s="323"/>
      <c r="AF287" s="323"/>
      <c r="AG287" s="323"/>
      <c r="AH287" s="323"/>
      <c r="AI287" s="323"/>
      <c r="AJ287" s="323"/>
      <c r="AK287" s="323"/>
      <c r="AL287" s="323"/>
      <c r="AM287" s="323"/>
      <c r="AN287" s="323"/>
      <c r="AO287" s="323"/>
      <c r="AP287" s="323"/>
      <c r="AQ287" s="323"/>
      <c r="AR287" s="323"/>
      <c r="AS287" s="323"/>
      <c r="AT287" s="323"/>
      <c r="AU287" s="323"/>
      <c r="AV287" s="323"/>
      <c r="AW287" s="323"/>
      <c r="AX287" s="323"/>
      <c r="AY287" s="323"/>
      <c r="AZ287" s="323"/>
      <c r="BA287" s="296"/>
      <c r="BB287" s="294"/>
      <c r="BC287" s="294"/>
      <c r="BD287" s="294"/>
      <c r="BE287" s="294"/>
      <c r="BF287" s="294"/>
      <c r="BG287" s="294"/>
      <c r="BH287" s="294"/>
      <c r="BI287" s="294"/>
      <c r="BJ287" s="294"/>
      <c r="BK287" s="294"/>
      <c r="BL287" s="294"/>
      <c r="BM287" s="294"/>
      <c r="BN287" s="294"/>
      <c r="BO287" s="294"/>
      <c r="BP287" s="294"/>
      <c r="BQ287" s="294"/>
      <c r="BR287" s="294"/>
      <c r="BS287" s="294"/>
      <c r="BT287" s="294"/>
      <c r="BU287" s="294"/>
      <c r="BV287" s="294"/>
      <c r="BW287" s="294"/>
      <c r="BX287" s="294"/>
      <c r="BY287" s="296"/>
      <c r="BZ287" s="322"/>
      <c r="CA287" s="322"/>
      <c r="CB287" s="322"/>
      <c r="CC287" s="322"/>
      <c r="CD287" s="322"/>
      <c r="CE287" s="322"/>
      <c r="CF287" s="322"/>
      <c r="CG287" s="322"/>
      <c r="CH287" s="322"/>
      <c r="CI287" s="322"/>
      <c r="CJ287" s="322"/>
      <c r="CK287" s="322"/>
      <c r="CL287" s="322"/>
      <c r="CM287" s="322"/>
      <c r="CN287" s="322"/>
      <c r="CO287" s="322"/>
      <c r="CP287" s="322"/>
      <c r="CQ287" s="322"/>
      <c r="CR287" s="322"/>
      <c r="CS287" s="322"/>
      <c r="CT287" s="322"/>
      <c r="CU287" s="322"/>
      <c r="CV287" s="322"/>
      <c r="CW287" s="322"/>
      <c r="CX287" s="322"/>
      <c r="CY287" s="322"/>
      <c r="CZ287" s="322"/>
    </row>
    <row r="288" s="440" customFormat="true" ht="15" customHeight="true" x14ac:dyDescent="0.2">
      <c r="B288" s="439"/>
      <c r="Z288" s="323"/>
      <c r="AA288" s="323"/>
      <c r="AB288" s="323"/>
      <c r="AC288" s="323"/>
      <c r="AD288" s="323"/>
      <c r="AE288" s="323"/>
      <c r="AF288" s="323"/>
      <c r="AG288" s="323"/>
      <c r="AH288" s="323"/>
      <c r="AI288" s="323"/>
      <c r="AJ288" s="323"/>
      <c r="AK288" s="323"/>
      <c r="AL288" s="323"/>
      <c r="AM288" s="323"/>
      <c r="AN288" s="323"/>
      <c r="AO288" s="323"/>
      <c r="AP288" s="323"/>
      <c r="AQ288" s="323"/>
      <c r="AR288" s="323"/>
      <c r="AS288" s="323"/>
      <c r="AT288" s="323"/>
      <c r="AU288" s="323"/>
      <c r="AV288" s="323"/>
      <c r="AW288" s="323"/>
      <c r="AX288" s="323"/>
      <c r="AY288" s="323"/>
      <c r="AZ288" s="323"/>
      <c r="BA288" s="296"/>
      <c r="BB288" s="294"/>
      <c r="BC288" s="294"/>
      <c r="BD288" s="294"/>
      <c r="BE288" s="294"/>
      <c r="BF288" s="294"/>
      <c r="BG288" s="294"/>
      <c r="BH288" s="294"/>
      <c r="BI288" s="294"/>
      <c r="BJ288" s="294"/>
      <c r="BK288" s="294"/>
      <c r="BL288" s="294"/>
      <c r="BM288" s="294"/>
      <c r="BN288" s="294"/>
      <c r="BO288" s="294"/>
      <c r="BP288" s="294"/>
      <c r="BQ288" s="294"/>
      <c r="BR288" s="294"/>
      <c r="BS288" s="294"/>
      <c r="BT288" s="294"/>
      <c r="BU288" s="294"/>
      <c r="BV288" s="294"/>
      <c r="BW288" s="294"/>
      <c r="BX288" s="294"/>
      <c r="BY288" s="296"/>
      <c r="BZ288" s="322"/>
      <c r="CA288" s="322"/>
      <c r="CB288" s="322"/>
      <c r="CC288" s="322"/>
      <c r="CD288" s="322"/>
      <c r="CE288" s="322"/>
      <c r="CF288" s="322"/>
      <c r="CG288" s="322"/>
      <c r="CH288" s="322"/>
      <c r="CI288" s="322"/>
      <c r="CJ288" s="322"/>
      <c r="CK288" s="322"/>
      <c r="CL288" s="322"/>
      <c r="CM288" s="322"/>
      <c r="CN288" s="322"/>
      <c r="CO288" s="322"/>
      <c r="CP288" s="322"/>
      <c r="CQ288" s="322"/>
      <c r="CR288" s="322"/>
      <c r="CS288" s="322"/>
      <c r="CT288" s="322"/>
      <c r="CU288" s="322"/>
      <c r="CV288" s="322"/>
      <c r="CW288" s="322"/>
      <c r="CX288" s="322"/>
      <c r="CY288" s="322"/>
      <c r="CZ288" s="322"/>
    </row>
    <row r="289" s="440" customFormat="true" ht="15" customHeight="true" x14ac:dyDescent="0.2">
      <c r="A289" s="452"/>
      <c r="B289" s="451"/>
      <c r="C289" s="452"/>
      <c r="Z289" s="323"/>
      <c r="AA289" s="323"/>
      <c r="AB289" s="323"/>
      <c r="AC289" s="323"/>
      <c r="AD289" s="323"/>
      <c r="AE289" s="323"/>
      <c r="AF289" s="323"/>
      <c r="AG289" s="323"/>
      <c r="AH289" s="323"/>
      <c r="AI289" s="323"/>
      <c r="AJ289" s="323"/>
      <c r="AK289" s="323"/>
      <c r="AL289" s="323"/>
      <c r="AM289" s="323"/>
      <c r="AN289" s="323"/>
      <c r="AO289" s="323"/>
      <c r="AP289" s="323"/>
      <c r="AQ289" s="323"/>
      <c r="AR289" s="323"/>
      <c r="AS289" s="323"/>
      <c r="AT289" s="323"/>
      <c r="AU289" s="323"/>
      <c r="AV289" s="323"/>
      <c r="AW289" s="323"/>
      <c r="AX289" s="323"/>
      <c r="AY289" s="323"/>
      <c r="AZ289" s="323"/>
      <c r="BA289" s="296"/>
      <c r="BB289" s="294"/>
      <c r="BC289" s="294"/>
      <c r="BD289" s="294"/>
      <c r="BE289" s="294"/>
      <c r="BF289" s="294"/>
      <c r="BG289" s="294"/>
      <c r="BH289" s="294"/>
      <c r="BI289" s="294"/>
      <c r="BJ289" s="294"/>
      <c r="BK289" s="294"/>
      <c r="BL289" s="294"/>
      <c r="BM289" s="294"/>
      <c r="BN289" s="294"/>
      <c r="BO289" s="294"/>
      <c r="BP289" s="294"/>
      <c r="BQ289" s="294"/>
      <c r="BR289" s="294"/>
      <c r="BS289" s="294"/>
      <c r="BT289" s="294"/>
      <c r="BU289" s="294"/>
      <c r="BV289" s="294"/>
      <c r="BW289" s="294"/>
      <c r="BX289" s="294"/>
      <c r="BY289" s="296"/>
      <c r="BZ289" s="322"/>
      <c r="CA289" s="322"/>
      <c r="CB289" s="322"/>
      <c r="CC289" s="322"/>
      <c r="CD289" s="322"/>
      <c r="CE289" s="322"/>
      <c r="CF289" s="322"/>
      <c r="CG289" s="322"/>
      <c r="CH289" s="322"/>
      <c r="CI289" s="322"/>
      <c r="CJ289" s="322"/>
      <c r="CK289" s="322"/>
      <c r="CL289" s="322"/>
      <c r="CM289" s="322"/>
      <c r="CN289" s="322"/>
      <c r="CO289" s="322"/>
      <c r="CP289" s="322"/>
      <c r="CQ289" s="322"/>
      <c r="CR289" s="322"/>
      <c r="CS289" s="322"/>
      <c r="CT289" s="322"/>
      <c r="CU289" s="322"/>
      <c r="CV289" s="322"/>
      <c r="CW289" s="322"/>
      <c r="CX289" s="322"/>
      <c r="CY289" s="322"/>
      <c r="CZ289" s="322"/>
    </row>
    <row r="290" s="440" customFormat="true" ht="15" customHeight="true" x14ac:dyDescent="0.2">
      <c r="A290" s="459"/>
      <c r="B290" s="460"/>
      <c r="C290" s="421"/>
      <c r="Z290" s="323"/>
      <c r="AA290" s="323"/>
      <c r="AB290" s="323"/>
      <c r="AC290" s="323"/>
      <c r="AD290" s="323"/>
      <c r="AE290" s="323"/>
      <c r="AF290" s="323"/>
      <c r="AG290" s="323"/>
      <c r="AH290" s="323"/>
      <c r="AI290" s="323"/>
      <c r="AJ290" s="323"/>
      <c r="AK290" s="323"/>
      <c r="AL290" s="323"/>
      <c r="AM290" s="323"/>
      <c r="AN290" s="323"/>
      <c r="AO290" s="323"/>
      <c r="AP290" s="323"/>
      <c r="AQ290" s="323"/>
      <c r="AR290" s="323"/>
      <c r="AS290" s="323"/>
      <c r="AT290" s="323"/>
      <c r="AU290" s="323"/>
      <c r="AV290" s="323"/>
      <c r="AW290" s="323"/>
      <c r="AX290" s="323"/>
      <c r="AY290" s="323"/>
      <c r="AZ290" s="323"/>
      <c r="BA290" s="296"/>
      <c r="BB290" s="294"/>
      <c r="BC290" s="294"/>
      <c r="BD290" s="294"/>
      <c r="BE290" s="294"/>
      <c r="BF290" s="294"/>
      <c r="BG290" s="294"/>
      <c r="BH290" s="294"/>
      <c r="BI290" s="294"/>
      <c r="BJ290" s="294"/>
      <c r="BK290" s="294"/>
      <c r="BL290" s="294"/>
      <c r="BM290" s="294"/>
      <c r="BN290" s="294"/>
      <c r="BO290" s="294"/>
      <c r="BP290" s="294"/>
      <c r="BQ290" s="294"/>
      <c r="BR290" s="294"/>
      <c r="BS290" s="294"/>
      <c r="BT290" s="294"/>
      <c r="BU290" s="294"/>
      <c r="BV290" s="294"/>
      <c r="BW290" s="294"/>
      <c r="BX290" s="294"/>
      <c r="BY290" s="296"/>
      <c r="BZ290" s="322"/>
      <c r="CA290" s="322"/>
      <c r="CB290" s="322"/>
      <c r="CC290" s="322"/>
      <c r="CD290" s="322"/>
      <c r="CE290" s="322"/>
      <c r="CF290" s="322"/>
      <c r="CG290" s="322"/>
      <c r="CH290" s="322"/>
      <c r="CI290" s="322"/>
      <c r="CJ290" s="322"/>
      <c r="CK290" s="322"/>
      <c r="CL290" s="322"/>
      <c r="CM290" s="322"/>
      <c r="CN290" s="322"/>
      <c r="CO290" s="322"/>
      <c r="CP290" s="322"/>
      <c r="CQ290" s="322"/>
      <c r="CR290" s="322"/>
      <c r="CS290" s="322"/>
      <c r="CT290" s="322"/>
      <c r="CU290" s="322"/>
      <c r="CV290" s="322"/>
      <c r="CW290" s="322"/>
      <c r="CX290" s="322"/>
      <c r="CY290" s="322"/>
      <c r="CZ290" s="322"/>
    </row>
    <row r="291" s="440" customFormat="true" ht="15" customHeight="true" x14ac:dyDescent="0.2">
      <c r="A291" s="459"/>
      <c r="B291" s="460"/>
      <c r="C291" s="421"/>
      <c r="Z291" s="323"/>
      <c r="AA291" s="323"/>
      <c r="AB291" s="323"/>
      <c r="AC291" s="323"/>
      <c r="AD291" s="323"/>
      <c r="AE291" s="323"/>
      <c r="AF291" s="323"/>
      <c r="AG291" s="323"/>
      <c r="AH291" s="323"/>
      <c r="AI291" s="323"/>
      <c r="AJ291" s="323"/>
      <c r="AK291" s="323"/>
      <c r="AL291" s="323"/>
      <c r="AM291" s="323"/>
      <c r="AN291" s="323"/>
      <c r="AO291" s="323"/>
      <c r="AP291" s="323"/>
      <c r="AQ291" s="323"/>
      <c r="AR291" s="323"/>
      <c r="AS291" s="323"/>
      <c r="AT291" s="323"/>
      <c r="AU291" s="323"/>
      <c r="AV291" s="323"/>
      <c r="AW291" s="323"/>
      <c r="AX291" s="323"/>
      <c r="AY291" s="323"/>
      <c r="AZ291" s="323"/>
      <c r="BA291" s="296"/>
      <c r="BB291" s="294"/>
      <c r="BC291" s="294"/>
      <c r="BD291" s="294"/>
      <c r="BE291" s="294"/>
      <c r="BF291" s="294"/>
      <c r="BG291" s="294"/>
      <c r="BH291" s="294"/>
      <c r="BI291" s="294"/>
      <c r="BJ291" s="294"/>
      <c r="BK291" s="294"/>
      <c r="BL291" s="294"/>
      <c r="BM291" s="294"/>
      <c r="BN291" s="294"/>
      <c r="BO291" s="294"/>
      <c r="BP291" s="294"/>
      <c r="BQ291" s="294"/>
      <c r="BR291" s="294"/>
      <c r="BS291" s="294"/>
      <c r="BT291" s="294"/>
      <c r="BU291" s="294"/>
      <c r="BV291" s="294"/>
      <c r="BW291" s="294"/>
      <c r="BX291" s="294"/>
      <c r="BY291" s="296"/>
      <c r="BZ291" s="322"/>
      <c r="CA291" s="322"/>
      <c r="CB291" s="322"/>
      <c r="CC291" s="322"/>
      <c r="CD291" s="322"/>
      <c r="CE291" s="322"/>
      <c r="CF291" s="322"/>
      <c r="CG291" s="322"/>
      <c r="CH291" s="322"/>
      <c r="CI291" s="322"/>
      <c r="CJ291" s="322"/>
      <c r="CK291" s="322"/>
      <c r="CL291" s="322"/>
      <c r="CM291" s="322"/>
      <c r="CN291" s="322"/>
      <c r="CO291" s="322"/>
      <c r="CP291" s="322"/>
      <c r="CQ291" s="322"/>
      <c r="CR291" s="322"/>
      <c r="CS291" s="322"/>
      <c r="CT291" s="322"/>
      <c r="CU291" s="322"/>
      <c r="CV291" s="322"/>
      <c r="CW291" s="322"/>
      <c r="CX291" s="322"/>
      <c r="CY291" s="322"/>
      <c r="CZ291" s="322"/>
    </row>
    <row r="292" s="440" customFormat="true" ht="15" customHeight="true" x14ac:dyDescent="0.2">
      <c r="A292" s="459"/>
      <c r="B292" s="460"/>
      <c r="C292" s="421"/>
      <c r="Z292" s="323"/>
      <c r="AA292" s="323"/>
      <c r="AB292" s="323"/>
      <c r="AC292" s="323"/>
      <c r="AD292" s="323"/>
      <c r="AE292" s="323"/>
      <c r="AF292" s="323"/>
      <c r="AG292" s="323"/>
      <c r="AH292" s="323"/>
      <c r="AI292" s="323"/>
      <c r="AJ292" s="323"/>
      <c r="AK292" s="323"/>
      <c r="AL292" s="323"/>
      <c r="AM292" s="323"/>
      <c r="AN292" s="323"/>
      <c r="AO292" s="323"/>
      <c r="AP292" s="323"/>
      <c r="AQ292" s="323"/>
      <c r="AR292" s="323"/>
      <c r="AS292" s="323"/>
      <c r="AT292" s="323"/>
      <c r="AU292" s="323"/>
      <c r="AV292" s="323"/>
      <c r="AW292" s="323"/>
      <c r="AX292" s="323"/>
      <c r="AY292" s="323"/>
      <c r="AZ292" s="323"/>
      <c r="BA292" s="296"/>
      <c r="BB292" s="294"/>
      <c r="BC292" s="294"/>
      <c r="BD292" s="294"/>
      <c r="BE292" s="294"/>
      <c r="BF292" s="294"/>
      <c r="BG292" s="294"/>
      <c r="BH292" s="294"/>
      <c r="BI292" s="294"/>
      <c r="BJ292" s="294"/>
      <c r="BK292" s="294"/>
      <c r="BL292" s="294"/>
      <c r="BM292" s="294"/>
      <c r="BN292" s="294"/>
      <c r="BO292" s="294"/>
      <c r="BP292" s="294"/>
      <c r="BQ292" s="294"/>
      <c r="BR292" s="294"/>
      <c r="BS292" s="294"/>
      <c r="BT292" s="294"/>
      <c r="BU292" s="294"/>
      <c r="BV292" s="294"/>
      <c r="BW292" s="294"/>
      <c r="BX292" s="294"/>
      <c r="BY292" s="296"/>
      <c r="BZ292" s="322"/>
      <c r="CA292" s="322"/>
      <c r="CB292" s="322"/>
      <c r="CC292" s="322"/>
      <c r="CD292" s="322"/>
      <c r="CE292" s="322"/>
      <c r="CF292" s="322"/>
      <c r="CG292" s="322"/>
      <c r="CH292" s="322"/>
      <c r="CI292" s="322"/>
      <c r="CJ292" s="322"/>
      <c r="CK292" s="322"/>
      <c r="CL292" s="322"/>
      <c r="CM292" s="322"/>
      <c r="CN292" s="322"/>
      <c r="CO292" s="322"/>
      <c r="CP292" s="322"/>
      <c r="CQ292" s="322"/>
      <c r="CR292" s="322"/>
      <c r="CS292" s="322"/>
      <c r="CT292" s="322"/>
      <c r="CU292" s="322"/>
      <c r="CV292" s="322"/>
      <c r="CW292" s="322"/>
      <c r="CX292" s="322"/>
      <c r="CY292" s="322"/>
      <c r="CZ292" s="322"/>
    </row>
    <row r="293" s="440" customFormat="true" ht="15" customHeight="true" x14ac:dyDescent="0.2">
      <c r="A293" s="459"/>
      <c r="B293" s="460"/>
      <c r="C293" s="461"/>
      <c r="Z293" s="323"/>
      <c r="AA293" s="323"/>
      <c r="AB293" s="323"/>
      <c r="AC293" s="323"/>
      <c r="AD293" s="323"/>
      <c r="AE293" s="323"/>
      <c r="AF293" s="323"/>
      <c r="AG293" s="323"/>
      <c r="AH293" s="323"/>
      <c r="AI293" s="323"/>
      <c r="AJ293" s="323"/>
      <c r="AK293" s="323"/>
      <c r="AL293" s="323"/>
      <c r="AM293" s="323"/>
      <c r="AN293" s="323"/>
      <c r="AO293" s="323"/>
      <c r="AP293" s="323"/>
      <c r="AQ293" s="323"/>
      <c r="AR293" s="323"/>
      <c r="AS293" s="323"/>
      <c r="AT293" s="323"/>
      <c r="AU293" s="323"/>
      <c r="AV293" s="323"/>
      <c r="AW293" s="323"/>
      <c r="AX293" s="323"/>
      <c r="AY293" s="323"/>
      <c r="AZ293" s="323"/>
      <c r="BA293" s="296"/>
      <c r="BB293" s="294"/>
      <c r="BC293" s="294"/>
      <c r="BD293" s="294"/>
      <c r="BE293" s="294"/>
      <c r="BF293" s="294"/>
      <c r="BG293" s="294"/>
      <c r="BH293" s="294"/>
      <c r="BI293" s="294"/>
      <c r="BJ293" s="294"/>
      <c r="BK293" s="294"/>
      <c r="BL293" s="294"/>
      <c r="BM293" s="294"/>
      <c r="BN293" s="294"/>
      <c r="BO293" s="294"/>
      <c r="BP293" s="294"/>
      <c r="BQ293" s="294"/>
      <c r="BR293" s="294"/>
      <c r="BS293" s="294"/>
      <c r="BT293" s="294"/>
      <c r="BU293" s="294"/>
      <c r="BV293" s="294"/>
      <c r="BW293" s="294"/>
      <c r="BX293" s="294"/>
      <c r="BY293" s="296"/>
      <c r="BZ293" s="322"/>
      <c r="CA293" s="322"/>
      <c r="CB293" s="322"/>
      <c r="CC293" s="322"/>
      <c r="CD293" s="322"/>
      <c r="CE293" s="322"/>
      <c r="CF293" s="322"/>
      <c r="CG293" s="322"/>
      <c r="CH293" s="322"/>
      <c r="CI293" s="322"/>
      <c r="CJ293" s="322"/>
      <c r="CK293" s="322"/>
      <c r="CL293" s="322"/>
      <c r="CM293" s="322"/>
      <c r="CN293" s="322"/>
      <c r="CO293" s="322"/>
      <c r="CP293" s="322"/>
      <c r="CQ293" s="322"/>
      <c r="CR293" s="322"/>
      <c r="CS293" s="322"/>
      <c r="CT293" s="322"/>
      <c r="CU293" s="322"/>
      <c r="CV293" s="322"/>
      <c r="CW293" s="322"/>
      <c r="CX293" s="322"/>
      <c r="CY293" s="322"/>
      <c r="CZ293" s="322"/>
    </row>
    <row r="294" s="440" customFormat="true" ht="15" customHeight="true" x14ac:dyDescent="0.2">
      <c r="A294" s="459"/>
      <c r="B294" s="460"/>
      <c r="C294" s="461"/>
      <c r="Z294" s="323"/>
      <c r="AA294" s="323"/>
      <c r="AB294" s="323"/>
      <c r="AC294" s="323"/>
      <c r="AD294" s="323"/>
      <c r="AE294" s="323"/>
      <c r="AF294" s="323"/>
      <c r="AG294" s="323"/>
      <c r="AH294" s="323"/>
      <c r="AI294" s="323"/>
      <c r="AJ294" s="323"/>
      <c r="AK294" s="323"/>
      <c r="AL294" s="323"/>
      <c r="AM294" s="323"/>
      <c r="AN294" s="323"/>
      <c r="AO294" s="323"/>
      <c r="AP294" s="323"/>
      <c r="AQ294" s="323"/>
      <c r="AR294" s="323"/>
      <c r="AS294" s="323"/>
      <c r="AT294" s="323"/>
      <c r="AU294" s="323"/>
      <c r="AV294" s="323"/>
      <c r="AW294" s="323"/>
      <c r="AX294" s="323"/>
      <c r="AY294" s="323"/>
      <c r="AZ294" s="323"/>
      <c r="BA294" s="296"/>
      <c r="BB294" s="294"/>
      <c r="BC294" s="294"/>
      <c r="BD294" s="294"/>
      <c r="BE294" s="294"/>
      <c r="BF294" s="294"/>
      <c r="BG294" s="294"/>
      <c r="BH294" s="294"/>
      <c r="BI294" s="294"/>
      <c r="BJ294" s="294"/>
      <c r="BK294" s="294"/>
      <c r="BL294" s="294"/>
      <c r="BM294" s="294"/>
      <c r="BN294" s="294"/>
      <c r="BO294" s="294"/>
      <c r="BP294" s="294"/>
      <c r="BQ294" s="294"/>
      <c r="BR294" s="294"/>
      <c r="BS294" s="294"/>
      <c r="BT294" s="294"/>
      <c r="BU294" s="294"/>
      <c r="BV294" s="294"/>
      <c r="BW294" s="294"/>
      <c r="BX294" s="294"/>
      <c r="BY294" s="296"/>
      <c r="BZ294" s="322"/>
      <c r="CA294" s="322"/>
      <c r="CB294" s="322"/>
      <c r="CC294" s="322"/>
      <c r="CD294" s="322"/>
      <c r="CE294" s="322"/>
      <c r="CF294" s="322"/>
      <c r="CG294" s="322"/>
      <c r="CH294" s="322"/>
      <c r="CI294" s="322"/>
      <c r="CJ294" s="322"/>
      <c r="CK294" s="322"/>
      <c r="CL294" s="322"/>
      <c r="CM294" s="322"/>
      <c r="CN294" s="322"/>
      <c r="CO294" s="322"/>
      <c r="CP294" s="322"/>
      <c r="CQ294" s="322"/>
      <c r="CR294" s="322"/>
      <c r="CS294" s="322"/>
      <c r="CT294" s="322"/>
      <c r="CU294" s="322"/>
      <c r="CV294" s="322"/>
      <c r="CW294" s="322"/>
      <c r="CX294" s="322"/>
      <c r="CY294" s="322"/>
      <c r="CZ294" s="322"/>
    </row>
    <row r="295" s="440" customFormat="true" ht="15" customHeight="true" x14ac:dyDescent="0.2">
      <c r="A295" s="459"/>
      <c r="B295" s="460"/>
      <c r="C295" s="461"/>
      <c r="Z295" s="323"/>
      <c r="AA295" s="323"/>
      <c r="AB295" s="323"/>
      <c r="AC295" s="323"/>
      <c r="AD295" s="323"/>
      <c r="AE295" s="323"/>
      <c r="AF295" s="323"/>
      <c r="AG295" s="323"/>
      <c r="AH295" s="323"/>
      <c r="AI295" s="323"/>
      <c r="AJ295" s="323"/>
      <c r="AK295" s="323"/>
      <c r="AL295" s="323"/>
      <c r="AM295" s="323"/>
      <c r="AN295" s="323"/>
      <c r="AO295" s="323"/>
      <c r="AP295" s="323"/>
      <c r="AQ295" s="323"/>
      <c r="AR295" s="323"/>
      <c r="AS295" s="323"/>
      <c r="AT295" s="323"/>
      <c r="AU295" s="323"/>
      <c r="AV295" s="323"/>
      <c r="AW295" s="323"/>
      <c r="AX295" s="323"/>
      <c r="AY295" s="323"/>
      <c r="AZ295" s="323"/>
      <c r="BA295" s="296"/>
      <c r="BB295" s="294"/>
      <c r="BC295" s="294"/>
      <c r="BD295" s="294"/>
      <c r="BE295" s="294"/>
      <c r="BF295" s="294"/>
      <c r="BG295" s="294"/>
      <c r="BH295" s="294"/>
      <c r="BI295" s="294"/>
      <c r="BJ295" s="294"/>
      <c r="BK295" s="294"/>
      <c r="BL295" s="294"/>
      <c r="BM295" s="294"/>
      <c r="BN295" s="294"/>
      <c r="BO295" s="294"/>
      <c r="BP295" s="294"/>
      <c r="BQ295" s="294"/>
      <c r="BR295" s="294"/>
      <c r="BS295" s="294"/>
      <c r="BT295" s="294"/>
      <c r="BU295" s="294"/>
      <c r="BV295" s="294"/>
      <c r="BW295" s="294"/>
      <c r="BX295" s="294"/>
      <c r="BY295" s="296"/>
      <c r="BZ295" s="322"/>
      <c r="CA295" s="322"/>
      <c r="CB295" s="322"/>
      <c r="CC295" s="322"/>
      <c r="CD295" s="322"/>
      <c r="CE295" s="322"/>
      <c r="CF295" s="322"/>
      <c r="CG295" s="322"/>
      <c r="CH295" s="322"/>
      <c r="CI295" s="322"/>
      <c r="CJ295" s="322"/>
      <c r="CK295" s="322"/>
      <c r="CL295" s="322"/>
      <c r="CM295" s="322"/>
      <c r="CN295" s="322"/>
      <c r="CO295" s="322"/>
      <c r="CP295" s="322"/>
      <c r="CQ295" s="322"/>
      <c r="CR295" s="322"/>
      <c r="CS295" s="322"/>
      <c r="CT295" s="322"/>
      <c r="CU295" s="322"/>
      <c r="CV295" s="322"/>
      <c r="CW295" s="322"/>
      <c r="CX295" s="322"/>
      <c r="CY295" s="322"/>
      <c r="CZ295" s="322"/>
    </row>
    <row r="296" s="440" customFormat="true" ht="15" customHeight="true" x14ac:dyDescent="0.2">
      <c r="A296" s="459"/>
      <c r="B296" s="460"/>
      <c r="C296" s="461"/>
      <c r="Z296" s="323"/>
      <c r="AA296" s="323"/>
      <c r="AB296" s="323"/>
      <c r="AC296" s="323"/>
      <c r="AD296" s="323"/>
      <c r="AE296" s="323"/>
      <c r="AF296" s="323"/>
      <c r="AG296" s="323"/>
      <c r="AH296" s="323"/>
      <c r="AI296" s="323"/>
      <c r="AJ296" s="323"/>
      <c r="AK296" s="323"/>
      <c r="AL296" s="323"/>
      <c r="AM296" s="323"/>
      <c r="AN296" s="323"/>
      <c r="AO296" s="323"/>
      <c r="AP296" s="323"/>
      <c r="AQ296" s="323"/>
      <c r="AR296" s="323"/>
      <c r="AS296" s="323"/>
      <c r="AT296" s="323"/>
      <c r="AU296" s="323"/>
      <c r="AV296" s="323"/>
      <c r="AW296" s="323"/>
      <c r="AX296" s="323"/>
      <c r="AY296" s="323"/>
      <c r="AZ296" s="323"/>
      <c r="BA296" s="296"/>
      <c r="BB296" s="294"/>
      <c r="BC296" s="294"/>
      <c r="BD296" s="294"/>
      <c r="BE296" s="294"/>
      <c r="BF296" s="294"/>
      <c r="BG296" s="294"/>
      <c r="BH296" s="294"/>
      <c r="BI296" s="294"/>
      <c r="BJ296" s="294"/>
      <c r="BK296" s="294"/>
      <c r="BL296" s="294"/>
      <c r="BM296" s="294"/>
      <c r="BN296" s="294"/>
      <c r="BO296" s="294"/>
      <c r="BP296" s="294"/>
      <c r="BQ296" s="294"/>
      <c r="BR296" s="294"/>
      <c r="BS296" s="294"/>
      <c r="BT296" s="294"/>
      <c r="BU296" s="294"/>
      <c r="BV296" s="294"/>
      <c r="BW296" s="294"/>
      <c r="BX296" s="294"/>
      <c r="BY296" s="296"/>
      <c r="BZ296" s="322"/>
      <c r="CA296" s="322"/>
      <c r="CB296" s="322"/>
      <c r="CC296" s="322"/>
      <c r="CD296" s="322"/>
      <c r="CE296" s="322"/>
      <c r="CF296" s="322"/>
      <c r="CG296" s="322"/>
      <c r="CH296" s="322"/>
      <c r="CI296" s="322"/>
      <c r="CJ296" s="322"/>
      <c r="CK296" s="322"/>
      <c r="CL296" s="322"/>
      <c r="CM296" s="322"/>
      <c r="CN296" s="322"/>
      <c r="CO296" s="322"/>
      <c r="CP296" s="322"/>
      <c r="CQ296" s="322"/>
      <c r="CR296" s="322"/>
      <c r="CS296" s="322"/>
      <c r="CT296" s="322"/>
      <c r="CU296" s="322"/>
      <c r="CV296" s="322"/>
      <c r="CW296" s="322"/>
      <c r="CX296" s="322"/>
      <c r="CY296" s="322"/>
      <c r="CZ296" s="322"/>
    </row>
    <row r="297" s="440" customFormat="true" ht="15" customHeight="true" x14ac:dyDescent="0.2">
      <c r="A297" s="459"/>
      <c r="B297" s="460"/>
      <c r="C297" s="461"/>
      <c r="Z297" s="323"/>
      <c r="AA297" s="323"/>
      <c r="AB297" s="323"/>
      <c r="AC297" s="323"/>
      <c r="AD297" s="323"/>
      <c r="AE297" s="323"/>
      <c r="AF297" s="323"/>
      <c r="AG297" s="323"/>
      <c r="AH297" s="323"/>
      <c r="AI297" s="323"/>
      <c r="AJ297" s="323"/>
      <c r="AK297" s="323"/>
      <c r="AL297" s="323"/>
      <c r="AM297" s="323"/>
      <c r="AN297" s="323"/>
      <c r="AO297" s="323"/>
      <c r="AP297" s="323"/>
      <c r="AQ297" s="323"/>
      <c r="AR297" s="323"/>
      <c r="AS297" s="323"/>
      <c r="AT297" s="323"/>
      <c r="AU297" s="323"/>
      <c r="AV297" s="323"/>
      <c r="AW297" s="323"/>
      <c r="AX297" s="323"/>
      <c r="AY297" s="323"/>
      <c r="AZ297" s="323"/>
      <c r="BA297" s="296"/>
      <c r="BB297" s="294"/>
      <c r="BC297" s="294"/>
      <c r="BD297" s="294"/>
      <c r="BE297" s="294"/>
      <c r="BF297" s="294"/>
      <c r="BG297" s="294"/>
      <c r="BH297" s="294"/>
      <c r="BI297" s="294"/>
      <c r="BJ297" s="294"/>
      <c r="BK297" s="294"/>
      <c r="BL297" s="294"/>
      <c r="BM297" s="294"/>
      <c r="BN297" s="294"/>
      <c r="BO297" s="294"/>
      <c r="BP297" s="294"/>
      <c r="BQ297" s="294"/>
      <c r="BR297" s="294"/>
      <c r="BS297" s="294"/>
      <c r="BT297" s="294"/>
      <c r="BU297" s="294"/>
      <c r="BV297" s="294"/>
      <c r="BW297" s="294"/>
      <c r="BX297" s="294"/>
      <c r="BY297" s="296"/>
      <c r="BZ297" s="322"/>
      <c r="CA297" s="322"/>
      <c r="CB297" s="322"/>
      <c r="CC297" s="322"/>
      <c r="CD297" s="322"/>
      <c r="CE297" s="322"/>
      <c r="CF297" s="322"/>
      <c r="CG297" s="322"/>
      <c r="CH297" s="322"/>
      <c r="CI297" s="322"/>
      <c r="CJ297" s="322"/>
      <c r="CK297" s="322"/>
      <c r="CL297" s="322"/>
      <c r="CM297" s="322"/>
      <c r="CN297" s="322"/>
      <c r="CO297" s="322"/>
      <c r="CP297" s="322"/>
      <c r="CQ297" s="322"/>
      <c r="CR297" s="322"/>
      <c r="CS297" s="322"/>
      <c r="CT297" s="322"/>
      <c r="CU297" s="322"/>
      <c r="CV297" s="322"/>
      <c r="CW297" s="322"/>
      <c r="CX297" s="322"/>
      <c r="CY297" s="322"/>
      <c r="CZ297" s="322"/>
    </row>
    <row r="298" s="440" customFormat="true" ht="15" customHeight="true" x14ac:dyDescent="0.2">
      <c r="B298" s="439"/>
      <c r="Z298" s="323"/>
      <c r="AA298" s="323"/>
      <c r="AB298" s="323"/>
      <c r="AC298" s="323"/>
      <c r="AD298" s="323"/>
      <c r="AE298" s="323"/>
      <c r="AF298" s="323"/>
      <c r="AG298" s="323"/>
      <c r="AH298" s="323"/>
      <c r="AI298" s="323"/>
      <c r="AJ298" s="323"/>
      <c r="AK298" s="323"/>
      <c r="AL298" s="323"/>
      <c r="AM298" s="323"/>
      <c r="AN298" s="323"/>
      <c r="AO298" s="323"/>
      <c r="AP298" s="323"/>
      <c r="AQ298" s="323"/>
      <c r="AR298" s="323"/>
      <c r="AS298" s="323"/>
      <c r="AT298" s="323"/>
      <c r="AU298" s="323"/>
      <c r="AV298" s="323"/>
      <c r="AW298" s="323"/>
      <c r="AX298" s="323"/>
      <c r="AY298" s="323"/>
      <c r="AZ298" s="323"/>
      <c r="BA298" s="296"/>
      <c r="BB298" s="294"/>
      <c r="BC298" s="294"/>
      <c r="BD298" s="294"/>
      <c r="BE298" s="294"/>
      <c r="BF298" s="294"/>
      <c r="BG298" s="294"/>
      <c r="BH298" s="294"/>
      <c r="BI298" s="294"/>
      <c r="BJ298" s="294"/>
      <c r="BK298" s="294"/>
      <c r="BL298" s="294"/>
      <c r="BM298" s="294"/>
      <c r="BN298" s="294"/>
      <c r="BO298" s="294"/>
      <c r="BP298" s="294"/>
      <c r="BQ298" s="294"/>
      <c r="BR298" s="294"/>
      <c r="BS298" s="294"/>
      <c r="BT298" s="294"/>
      <c r="BU298" s="294"/>
      <c r="BV298" s="294"/>
      <c r="BW298" s="294"/>
      <c r="BX298" s="294"/>
      <c r="BY298" s="296"/>
      <c r="BZ298" s="322"/>
      <c r="CA298" s="322"/>
      <c r="CB298" s="322"/>
      <c r="CC298" s="322"/>
      <c r="CD298" s="322"/>
      <c r="CE298" s="322"/>
      <c r="CF298" s="322"/>
      <c r="CG298" s="322"/>
      <c r="CH298" s="322"/>
      <c r="CI298" s="322"/>
      <c r="CJ298" s="322"/>
      <c r="CK298" s="322"/>
      <c r="CL298" s="322"/>
      <c r="CM298" s="322"/>
      <c r="CN298" s="322"/>
      <c r="CO298" s="322"/>
      <c r="CP298" s="322"/>
      <c r="CQ298" s="322"/>
      <c r="CR298" s="322"/>
      <c r="CS298" s="322"/>
      <c r="CT298" s="322"/>
      <c r="CU298" s="322"/>
      <c r="CV298" s="322"/>
      <c r="CW298" s="322"/>
      <c r="CX298" s="322"/>
      <c r="CY298" s="322"/>
      <c r="CZ298" s="322"/>
    </row>
    <row r="299" s="440" customFormat="true" ht="15" customHeight="true" x14ac:dyDescent="0.2">
      <c r="A299" s="452"/>
      <c r="B299" s="451"/>
      <c r="C299" s="452"/>
      <c r="D299" s="452"/>
      <c r="Z299" s="323"/>
      <c r="AA299" s="323"/>
      <c r="AB299" s="323"/>
      <c r="AC299" s="323"/>
      <c r="AD299" s="323"/>
      <c r="AE299" s="323"/>
      <c r="AF299" s="323"/>
      <c r="AG299" s="323"/>
      <c r="AH299" s="323"/>
      <c r="AI299" s="323"/>
      <c r="AJ299" s="323"/>
      <c r="AK299" s="323"/>
      <c r="AL299" s="323"/>
      <c r="AM299" s="323"/>
      <c r="AN299" s="323"/>
      <c r="AO299" s="323"/>
      <c r="AP299" s="323"/>
      <c r="AQ299" s="323"/>
      <c r="AR299" s="323"/>
      <c r="AS299" s="323"/>
      <c r="AT299" s="323"/>
      <c r="AU299" s="323"/>
      <c r="AV299" s="323"/>
      <c r="AW299" s="323"/>
      <c r="AX299" s="323"/>
      <c r="AY299" s="323"/>
      <c r="AZ299" s="323"/>
      <c r="BA299" s="296"/>
      <c r="BB299" s="294"/>
      <c r="BC299" s="294"/>
      <c r="BD299" s="294"/>
      <c r="BE299" s="294"/>
      <c r="BF299" s="294"/>
      <c r="BG299" s="294"/>
      <c r="BH299" s="294"/>
      <c r="BI299" s="294"/>
      <c r="BJ299" s="294"/>
      <c r="BK299" s="294"/>
      <c r="BL299" s="294"/>
      <c r="BM299" s="294"/>
      <c r="BN299" s="294"/>
      <c r="BO299" s="294"/>
      <c r="BP299" s="294"/>
      <c r="BQ299" s="294"/>
      <c r="BR299" s="294"/>
      <c r="BS299" s="294"/>
      <c r="BT299" s="294"/>
      <c r="BU299" s="294"/>
      <c r="BV299" s="294"/>
      <c r="BW299" s="294"/>
      <c r="BX299" s="294"/>
      <c r="BY299" s="296"/>
      <c r="BZ299" s="322"/>
      <c r="CA299" s="322"/>
      <c r="CB299" s="322"/>
      <c r="CC299" s="322"/>
      <c r="CD299" s="322"/>
      <c r="CE299" s="322"/>
      <c r="CF299" s="322"/>
      <c r="CG299" s="322"/>
      <c r="CH299" s="322"/>
      <c r="CI299" s="322"/>
      <c r="CJ299" s="322"/>
      <c r="CK299" s="322"/>
      <c r="CL299" s="322"/>
      <c r="CM299" s="322"/>
      <c r="CN299" s="322"/>
      <c r="CO299" s="322"/>
      <c r="CP299" s="322"/>
      <c r="CQ299" s="322"/>
      <c r="CR299" s="322"/>
      <c r="CS299" s="322"/>
      <c r="CT299" s="322"/>
      <c r="CU299" s="322"/>
      <c r="CV299" s="322"/>
      <c r="CW299" s="322"/>
      <c r="CX299" s="322"/>
      <c r="CY299" s="322"/>
      <c r="CZ299" s="322"/>
    </row>
    <row r="300" s="440" customFormat="true" ht="15" customHeight="true" x14ac:dyDescent="0.2">
      <c r="A300" s="459"/>
      <c r="B300" s="460"/>
      <c r="C300" s="421"/>
      <c r="D300" s="421"/>
      <c r="Z300" s="323"/>
      <c r="AA300" s="323"/>
      <c r="AB300" s="323"/>
      <c r="AC300" s="323"/>
      <c r="AD300" s="323"/>
      <c r="AE300" s="323"/>
      <c r="AF300" s="323"/>
      <c r="AG300" s="323"/>
      <c r="AH300" s="323"/>
      <c r="AI300" s="323"/>
      <c r="AJ300" s="323"/>
      <c r="AK300" s="323"/>
      <c r="AL300" s="323"/>
      <c r="AM300" s="323"/>
      <c r="AN300" s="323"/>
      <c r="AO300" s="323"/>
      <c r="AP300" s="323"/>
      <c r="AQ300" s="323"/>
      <c r="AR300" s="323"/>
      <c r="AS300" s="323"/>
      <c r="AT300" s="323"/>
      <c r="AU300" s="323"/>
      <c r="AV300" s="323"/>
      <c r="AW300" s="323"/>
      <c r="AX300" s="323"/>
      <c r="AY300" s="323"/>
      <c r="AZ300" s="323"/>
      <c r="BA300" s="296"/>
      <c r="BB300" s="294"/>
      <c r="BC300" s="294"/>
      <c r="BD300" s="294"/>
      <c r="BE300" s="294"/>
      <c r="BF300" s="294"/>
      <c r="BG300" s="294"/>
      <c r="BH300" s="294"/>
      <c r="BI300" s="294"/>
      <c r="BJ300" s="294"/>
      <c r="BK300" s="294"/>
      <c r="BL300" s="294"/>
      <c r="BM300" s="294"/>
      <c r="BN300" s="294"/>
      <c r="BO300" s="294"/>
      <c r="BP300" s="294"/>
      <c r="BQ300" s="294"/>
      <c r="BR300" s="294"/>
      <c r="BS300" s="294"/>
      <c r="BT300" s="294"/>
      <c r="BU300" s="294"/>
      <c r="BV300" s="294"/>
      <c r="BW300" s="294"/>
      <c r="BX300" s="294"/>
      <c r="BY300" s="296"/>
      <c r="BZ300" s="322"/>
      <c r="CA300" s="322"/>
      <c r="CB300" s="322"/>
      <c r="CC300" s="322"/>
      <c r="CD300" s="322"/>
      <c r="CE300" s="322"/>
      <c r="CF300" s="322"/>
      <c r="CG300" s="322"/>
      <c r="CH300" s="322"/>
      <c r="CI300" s="322"/>
      <c r="CJ300" s="322"/>
      <c r="CK300" s="322"/>
      <c r="CL300" s="322"/>
      <c r="CM300" s="322"/>
      <c r="CN300" s="322"/>
      <c r="CO300" s="322"/>
      <c r="CP300" s="322"/>
      <c r="CQ300" s="322"/>
      <c r="CR300" s="322"/>
      <c r="CS300" s="322"/>
      <c r="CT300" s="322"/>
      <c r="CU300" s="322"/>
      <c r="CV300" s="322"/>
      <c r="CW300" s="322"/>
      <c r="CX300" s="322"/>
      <c r="CY300" s="322"/>
      <c r="CZ300" s="322"/>
    </row>
    <row r="301" s="440" customFormat="true" ht="15" customHeight="true" x14ac:dyDescent="0.2">
      <c r="A301" s="459"/>
      <c r="B301" s="460"/>
      <c r="C301" s="421"/>
      <c r="D301" s="421"/>
      <c r="Z301" s="323"/>
      <c r="AA301" s="323"/>
      <c r="AB301" s="323"/>
      <c r="AC301" s="323"/>
      <c r="AD301" s="323"/>
      <c r="AE301" s="323"/>
      <c r="AF301" s="323"/>
      <c r="AG301" s="323"/>
      <c r="AH301" s="323"/>
      <c r="AI301" s="323"/>
      <c r="AJ301" s="323"/>
      <c r="AK301" s="323"/>
      <c r="AL301" s="323"/>
      <c r="AM301" s="323"/>
      <c r="AN301" s="323"/>
      <c r="AO301" s="323"/>
      <c r="AP301" s="323"/>
      <c r="AQ301" s="323"/>
      <c r="AR301" s="323"/>
      <c r="AS301" s="323"/>
      <c r="AT301" s="323"/>
      <c r="AU301" s="323"/>
      <c r="AV301" s="323"/>
      <c r="AW301" s="323"/>
      <c r="AX301" s="323"/>
      <c r="AY301" s="323"/>
      <c r="AZ301" s="323"/>
      <c r="BA301" s="296"/>
      <c r="BB301" s="294"/>
      <c r="BC301" s="294"/>
      <c r="BD301" s="294"/>
      <c r="BE301" s="294"/>
      <c r="BF301" s="294"/>
      <c r="BG301" s="294"/>
      <c r="BH301" s="294"/>
      <c r="BI301" s="294"/>
      <c r="BJ301" s="294"/>
      <c r="BK301" s="294"/>
      <c r="BL301" s="294"/>
      <c r="BM301" s="294"/>
      <c r="BN301" s="294"/>
      <c r="BO301" s="294"/>
      <c r="BP301" s="294"/>
      <c r="BQ301" s="294"/>
      <c r="BR301" s="294"/>
      <c r="BS301" s="294"/>
      <c r="BT301" s="294"/>
      <c r="BU301" s="294"/>
      <c r="BV301" s="294"/>
      <c r="BW301" s="294"/>
      <c r="BX301" s="294"/>
      <c r="BY301" s="296"/>
      <c r="BZ301" s="322"/>
      <c r="CA301" s="322"/>
      <c r="CB301" s="322"/>
      <c r="CC301" s="322"/>
      <c r="CD301" s="322"/>
      <c r="CE301" s="322"/>
      <c r="CF301" s="322"/>
      <c r="CG301" s="322"/>
      <c r="CH301" s="322"/>
      <c r="CI301" s="322"/>
      <c r="CJ301" s="322"/>
      <c r="CK301" s="322"/>
      <c r="CL301" s="322"/>
      <c r="CM301" s="322"/>
      <c r="CN301" s="322"/>
      <c r="CO301" s="322"/>
      <c r="CP301" s="322"/>
      <c r="CQ301" s="322"/>
      <c r="CR301" s="322"/>
      <c r="CS301" s="322"/>
      <c r="CT301" s="322"/>
      <c r="CU301" s="322"/>
      <c r="CV301" s="322"/>
      <c r="CW301" s="322"/>
      <c r="CX301" s="322"/>
      <c r="CY301" s="322"/>
      <c r="CZ301" s="322"/>
    </row>
    <row r="302" s="440" customFormat="true" ht="15" customHeight="true" x14ac:dyDescent="0.2">
      <c r="A302" s="459"/>
      <c r="B302" s="460"/>
      <c r="C302" s="421"/>
      <c r="D302" s="421"/>
      <c r="Z302" s="323"/>
      <c r="AA302" s="323"/>
      <c r="AB302" s="323"/>
      <c r="AC302" s="323"/>
      <c r="AD302" s="323"/>
      <c r="AE302" s="323"/>
      <c r="AF302" s="323"/>
      <c r="AG302" s="323"/>
      <c r="AH302" s="323"/>
      <c r="AI302" s="323"/>
      <c r="AJ302" s="323"/>
      <c r="AK302" s="323"/>
      <c r="AL302" s="323"/>
      <c r="AM302" s="323"/>
      <c r="AN302" s="323"/>
      <c r="AO302" s="323"/>
      <c r="AP302" s="323"/>
      <c r="AQ302" s="323"/>
      <c r="AR302" s="323"/>
      <c r="AS302" s="323"/>
      <c r="AT302" s="323"/>
      <c r="AU302" s="323"/>
      <c r="AV302" s="323"/>
      <c r="AW302" s="323"/>
      <c r="AX302" s="323"/>
      <c r="AY302" s="323"/>
      <c r="AZ302" s="323"/>
      <c r="BA302" s="296"/>
      <c r="BB302" s="294"/>
      <c r="BC302" s="294"/>
      <c r="BD302" s="294"/>
      <c r="BE302" s="294"/>
      <c r="BF302" s="294"/>
      <c r="BG302" s="294"/>
      <c r="BH302" s="294"/>
      <c r="BI302" s="294"/>
      <c r="BJ302" s="294"/>
      <c r="BK302" s="294"/>
      <c r="BL302" s="294"/>
      <c r="BM302" s="294"/>
      <c r="BN302" s="294"/>
      <c r="BO302" s="294"/>
      <c r="BP302" s="294"/>
      <c r="BQ302" s="294"/>
      <c r="BR302" s="294"/>
      <c r="BS302" s="294"/>
      <c r="BT302" s="294"/>
      <c r="BU302" s="294"/>
      <c r="BV302" s="294"/>
      <c r="BW302" s="294"/>
      <c r="BX302" s="294"/>
      <c r="BY302" s="296"/>
      <c r="BZ302" s="322"/>
      <c r="CA302" s="322"/>
      <c r="CB302" s="322"/>
      <c r="CC302" s="322"/>
      <c r="CD302" s="322"/>
      <c r="CE302" s="322"/>
      <c r="CF302" s="322"/>
      <c r="CG302" s="322"/>
      <c r="CH302" s="322"/>
      <c r="CI302" s="322"/>
      <c r="CJ302" s="322"/>
      <c r="CK302" s="322"/>
      <c r="CL302" s="322"/>
      <c r="CM302" s="322"/>
      <c r="CN302" s="322"/>
      <c r="CO302" s="322"/>
      <c r="CP302" s="322"/>
      <c r="CQ302" s="322"/>
      <c r="CR302" s="322"/>
      <c r="CS302" s="322"/>
      <c r="CT302" s="322"/>
      <c r="CU302" s="322"/>
      <c r="CV302" s="322"/>
      <c r="CW302" s="322"/>
      <c r="CX302" s="322"/>
      <c r="CY302" s="322"/>
      <c r="CZ302" s="322"/>
    </row>
    <row r="303" s="440" customFormat="true" ht="15" customHeight="true" x14ac:dyDescent="0.2">
      <c r="A303" s="459"/>
      <c r="B303" s="460"/>
      <c r="C303" s="461"/>
      <c r="D303" s="461"/>
      <c r="Z303" s="323"/>
      <c r="AA303" s="323"/>
      <c r="AB303" s="323"/>
      <c r="AC303" s="323"/>
      <c r="AD303" s="323"/>
      <c r="AE303" s="323"/>
      <c r="AF303" s="323"/>
      <c r="AG303" s="323"/>
      <c r="AH303" s="323"/>
      <c r="AI303" s="323"/>
      <c r="AJ303" s="323"/>
      <c r="AK303" s="323"/>
      <c r="AL303" s="323"/>
      <c r="AM303" s="323"/>
      <c r="AN303" s="323"/>
      <c r="AO303" s="323"/>
      <c r="AP303" s="323"/>
      <c r="AQ303" s="323"/>
      <c r="AR303" s="323"/>
      <c r="AS303" s="323"/>
      <c r="AT303" s="323"/>
      <c r="AU303" s="323"/>
      <c r="AV303" s="323"/>
      <c r="AW303" s="323"/>
      <c r="AX303" s="323"/>
      <c r="AY303" s="323"/>
      <c r="AZ303" s="323"/>
      <c r="BA303" s="296"/>
      <c r="BB303" s="294"/>
      <c r="BC303" s="294"/>
      <c r="BD303" s="294"/>
      <c r="BE303" s="294"/>
      <c r="BF303" s="294"/>
      <c r="BG303" s="294"/>
      <c r="BH303" s="294"/>
      <c r="BI303" s="294"/>
      <c r="BJ303" s="294"/>
      <c r="BK303" s="294"/>
      <c r="BL303" s="294"/>
      <c r="BM303" s="294"/>
      <c r="BN303" s="294"/>
      <c r="BO303" s="294"/>
      <c r="BP303" s="294"/>
      <c r="BQ303" s="294"/>
      <c r="BR303" s="294"/>
      <c r="BS303" s="294"/>
      <c r="BT303" s="294"/>
      <c r="BU303" s="294"/>
      <c r="BV303" s="294"/>
      <c r="BW303" s="294"/>
      <c r="BX303" s="294"/>
      <c r="BY303" s="296"/>
      <c r="BZ303" s="322"/>
      <c r="CA303" s="322"/>
      <c r="CB303" s="322"/>
      <c r="CC303" s="322"/>
      <c r="CD303" s="322"/>
      <c r="CE303" s="322"/>
      <c r="CF303" s="322"/>
      <c r="CG303" s="322"/>
      <c r="CH303" s="322"/>
      <c r="CI303" s="322"/>
      <c r="CJ303" s="322"/>
      <c r="CK303" s="322"/>
      <c r="CL303" s="322"/>
      <c r="CM303" s="322"/>
      <c r="CN303" s="322"/>
      <c r="CO303" s="322"/>
      <c r="CP303" s="322"/>
      <c r="CQ303" s="322"/>
      <c r="CR303" s="322"/>
      <c r="CS303" s="322"/>
      <c r="CT303" s="322"/>
      <c r="CU303" s="322"/>
      <c r="CV303" s="322"/>
      <c r="CW303" s="322"/>
      <c r="CX303" s="322"/>
      <c r="CY303" s="322"/>
      <c r="CZ303" s="322"/>
    </row>
    <row r="304" s="440" customFormat="true" ht="15" customHeight="true" x14ac:dyDescent="0.2">
      <c r="A304" s="459"/>
      <c r="B304" s="460"/>
      <c r="C304" s="461"/>
      <c r="D304" s="461"/>
      <c r="Z304" s="323"/>
      <c r="AA304" s="323"/>
      <c r="AB304" s="323"/>
      <c r="AC304" s="323"/>
      <c r="AD304" s="323"/>
      <c r="AE304" s="323"/>
      <c r="AF304" s="323"/>
      <c r="AG304" s="323"/>
      <c r="AH304" s="323"/>
      <c r="AI304" s="323"/>
      <c r="AJ304" s="323"/>
      <c r="AK304" s="323"/>
      <c r="AL304" s="323"/>
      <c r="AM304" s="323"/>
      <c r="AN304" s="323"/>
      <c r="AO304" s="323"/>
      <c r="AP304" s="323"/>
      <c r="AQ304" s="323"/>
      <c r="AR304" s="323"/>
      <c r="AS304" s="323"/>
      <c r="AT304" s="323"/>
      <c r="AU304" s="323"/>
      <c r="AV304" s="323"/>
      <c r="AW304" s="323"/>
      <c r="AX304" s="323"/>
      <c r="AY304" s="323"/>
      <c r="AZ304" s="323"/>
      <c r="BA304" s="296"/>
      <c r="BB304" s="294"/>
      <c r="BC304" s="294"/>
      <c r="BD304" s="294"/>
      <c r="BE304" s="294"/>
      <c r="BF304" s="294"/>
      <c r="BG304" s="294"/>
      <c r="BH304" s="294"/>
      <c r="BI304" s="294"/>
      <c r="BJ304" s="294"/>
      <c r="BK304" s="294"/>
      <c r="BL304" s="294"/>
      <c r="BM304" s="294"/>
      <c r="BN304" s="294"/>
      <c r="BO304" s="294"/>
      <c r="BP304" s="294"/>
      <c r="BQ304" s="294"/>
      <c r="BR304" s="294"/>
      <c r="BS304" s="294"/>
      <c r="BT304" s="294"/>
      <c r="BU304" s="294"/>
      <c r="BV304" s="294"/>
      <c r="BW304" s="294"/>
      <c r="BX304" s="294"/>
      <c r="BY304" s="296"/>
      <c r="BZ304" s="322"/>
      <c r="CA304" s="322"/>
      <c r="CB304" s="322"/>
      <c r="CC304" s="322"/>
      <c r="CD304" s="322"/>
      <c r="CE304" s="322"/>
      <c r="CF304" s="322"/>
      <c r="CG304" s="322"/>
      <c r="CH304" s="322"/>
      <c r="CI304" s="322"/>
      <c r="CJ304" s="322"/>
      <c r="CK304" s="322"/>
      <c r="CL304" s="322"/>
      <c r="CM304" s="322"/>
      <c r="CN304" s="322"/>
      <c r="CO304" s="322"/>
      <c r="CP304" s="322"/>
      <c r="CQ304" s="322"/>
      <c r="CR304" s="322"/>
      <c r="CS304" s="322"/>
      <c r="CT304" s="322"/>
      <c r="CU304" s="322"/>
      <c r="CV304" s="322"/>
      <c r="CW304" s="322"/>
      <c r="CX304" s="322"/>
      <c r="CY304" s="322"/>
      <c r="CZ304" s="322"/>
    </row>
    <row r="305" s="440" customFormat="true" ht="15" customHeight="true" x14ac:dyDescent="0.2">
      <c r="A305" s="459"/>
      <c r="B305" s="460"/>
      <c r="C305" s="461"/>
      <c r="D305" s="461"/>
      <c r="Z305" s="323"/>
      <c r="AA305" s="323"/>
      <c r="AB305" s="323"/>
      <c r="AC305" s="323"/>
      <c r="AD305" s="323"/>
      <c r="AE305" s="323"/>
      <c r="AF305" s="323"/>
      <c r="AG305" s="323"/>
      <c r="AH305" s="323"/>
      <c r="AI305" s="323"/>
      <c r="AJ305" s="323"/>
      <c r="AK305" s="323"/>
      <c r="AL305" s="323"/>
      <c r="AM305" s="323"/>
      <c r="AN305" s="323"/>
      <c r="AO305" s="323"/>
      <c r="AP305" s="323"/>
      <c r="AQ305" s="323"/>
      <c r="AR305" s="323"/>
      <c r="AS305" s="323"/>
      <c r="AT305" s="323"/>
      <c r="AU305" s="323"/>
      <c r="AV305" s="323"/>
      <c r="AW305" s="323"/>
      <c r="AX305" s="323"/>
      <c r="AY305" s="323"/>
      <c r="AZ305" s="323"/>
      <c r="BA305" s="296"/>
      <c r="BB305" s="294"/>
      <c r="BC305" s="294"/>
      <c r="BD305" s="294"/>
      <c r="BE305" s="294"/>
      <c r="BF305" s="294"/>
      <c r="BG305" s="294"/>
      <c r="BH305" s="294"/>
      <c r="BI305" s="294"/>
      <c r="BJ305" s="294"/>
      <c r="BK305" s="294"/>
      <c r="BL305" s="294"/>
      <c r="BM305" s="294"/>
      <c r="BN305" s="294"/>
      <c r="BO305" s="294"/>
      <c r="BP305" s="294"/>
      <c r="BQ305" s="294"/>
      <c r="BR305" s="294"/>
      <c r="BS305" s="294"/>
      <c r="BT305" s="294"/>
      <c r="BU305" s="294"/>
      <c r="BV305" s="294"/>
      <c r="BW305" s="294"/>
      <c r="BX305" s="294"/>
      <c r="BY305" s="296"/>
      <c r="BZ305" s="322"/>
      <c r="CA305" s="322"/>
      <c r="CB305" s="322"/>
      <c r="CC305" s="322"/>
      <c r="CD305" s="322"/>
      <c r="CE305" s="322"/>
      <c r="CF305" s="322"/>
      <c r="CG305" s="322"/>
      <c r="CH305" s="322"/>
      <c r="CI305" s="322"/>
      <c r="CJ305" s="322"/>
      <c r="CK305" s="322"/>
      <c r="CL305" s="322"/>
      <c r="CM305" s="322"/>
      <c r="CN305" s="322"/>
      <c r="CO305" s="322"/>
      <c r="CP305" s="322"/>
      <c r="CQ305" s="322"/>
      <c r="CR305" s="322"/>
      <c r="CS305" s="322"/>
      <c r="CT305" s="322"/>
      <c r="CU305" s="322"/>
      <c r="CV305" s="322"/>
      <c r="CW305" s="322"/>
      <c r="CX305" s="322"/>
      <c r="CY305" s="322"/>
      <c r="CZ305" s="322"/>
    </row>
    <row r="306" s="440" customFormat="true" ht="15" customHeight="true" x14ac:dyDescent="0.2">
      <c r="B306" s="439"/>
      <c r="Z306" s="323"/>
      <c r="AA306" s="323"/>
      <c r="AB306" s="323"/>
      <c r="AC306" s="323"/>
      <c r="AD306" s="323"/>
      <c r="AE306" s="323"/>
      <c r="AF306" s="323"/>
      <c r="AG306" s="323"/>
      <c r="AH306" s="323"/>
      <c r="AI306" s="323"/>
      <c r="AJ306" s="323"/>
      <c r="AK306" s="323"/>
      <c r="AL306" s="323"/>
      <c r="AM306" s="323"/>
      <c r="AN306" s="323"/>
      <c r="AO306" s="323"/>
      <c r="AP306" s="323"/>
      <c r="AQ306" s="323"/>
      <c r="AR306" s="323"/>
      <c r="AS306" s="323"/>
      <c r="AT306" s="323"/>
      <c r="AU306" s="323"/>
      <c r="AV306" s="323"/>
      <c r="AW306" s="323"/>
      <c r="AX306" s="323"/>
      <c r="AY306" s="323"/>
      <c r="AZ306" s="323"/>
      <c r="BA306" s="296"/>
      <c r="BB306" s="294"/>
      <c r="BC306" s="294"/>
      <c r="BD306" s="294"/>
      <c r="BE306" s="294"/>
      <c r="BF306" s="294"/>
      <c r="BG306" s="294"/>
      <c r="BH306" s="294"/>
      <c r="BI306" s="294"/>
      <c r="BJ306" s="294"/>
      <c r="BK306" s="294"/>
      <c r="BL306" s="294"/>
      <c r="BM306" s="294"/>
      <c r="BN306" s="294"/>
      <c r="BO306" s="294"/>
      <c r="BP306" s="294"/>
      <c r="BQ306" s="294"/>
      <c r="BR306" s="294"/>
      <c r="BS306" s="294"/>
      <c r="BT306" s="294"/>
      <c r="BU306" s="294"/>
      <c r="BV306" s="294"/>
      <c r="BW306" s="294"/>
      <c r="BX306" s="294"/>
      <c r="BY306" s="296"/>
      <c r="BZ306" s="322"/>
      <c r="CA306" s="322"/>
      <c r="CB306" s="322"/>
      <c r="CC306" s="322"/>
      <c r="CD306" s="322"/>
      <c r="CE306" s="322"/>
      <c r="CF306" s="322"/>
      <c r="CG306" s="322"/>
      <c r="CH306" s="322"/>
      <c r="CI306" s="322"/>
      <c r="CJ306" s="322"/>
      <c r="CK306" s="322"/>
      <c r="CL306" s="322"/>
      <c r="CM306" s="322"/>
      <c r="CN306" s="322"/>
      <c r="CO306" s="322"/>
      <c r="CP306" s="322"/>
      <c r="CQ306" s="322"/>
      <c r="CR306" s="322"/>
      <c r="CS306" s="322"/>
      <c r="CT306" s="322"/>
      <c r="CU306" s="322"/>
      <c r="CV306" s="322"/>
      <c r="CW306" s="322"/>
      <c r="CX306" s="322"/>
      <c r="CY306" s="322"/>
      <c r="CZ306" s="322"/>
    </row>
    <row r="307" s="440" customFormat="true" ht="15" customHeight="true" x14ac:dyDescent="0.2">
      <c r="B307" s="439"/>
      <c r="Z307" s="323"/>
      <c r="AA307" s="323"/>
      <c r="AB307" s="323"/>
      <c r="AC307" s="323"/>
      <c r="AD307" s="323"/>
      <c r="AE307" s="323"/>
      <c r="AF307" s="323"/>
      <c r="AG307" s="323"/>
      <c r="AH307" s="323"/>
      <c r="AI307" s="323"/>
      <c r="AJ307" s="323"/>
      <c r="AK307" s="323"/>
      <c r="AL307" s="323"/>
      <c r="AM307" s="323"/>
      <c r="AN307" s="323"/>
      <c r="AO307" s="323"/>
      <c r="AP307" s="323"/>
      <c r="AQ307" s="323"/>
      <c r="AR307" s="323"/>
      <c r="AS307" s="323"/>
      <c r="AT307" s="323"/>
      <c r="AU307" s="323"/>
      <c r="AV307" s="323"/>
      <c r="AW307" s="323"/>
      <c r="AX307" s="323"/>
      <c r="AY307" s="323"/>
      <c r="AZ307" s="323"/>
      <c r="BA307" s="296"/>
      <c r="BB307" s="294"/>
      <c r="BC307" s="294"/>
      <c r="BD307" s="294"/>
      <c r="BE307" s="294"/>
      <c r="BF307" s="294"/>
      <c r="BG307" s="294"/>
      <c r="BH307" s="294"/>
      <c r="BI307" s="294"/>
      <c r="BJ307" s="294"/>
      <c r="BK307" s="294"/>
      <c r="BL307" s="294"/>
      <c r="BM307" s="294"/>
      <c r="BN307" s="294"/>
      <c r="BO307" s="294"/>
      <c r="BP307" s="294"/>
      <c r="BQ307" s="294"/>
      <c r="BR307" s="294"/>
      <c r="BS307" s="294"/>
      <c r="BT307" s="294"/>
      <c r="BU307" s="294"/>
      <c r="BV307" s="294"/>
      <c r="BW307" s="294"/>
      <c r="BX307" s="294"/>
      <c r="BY307" s="296"/>
      <c r="BZ307" s="322"/>
      <c r="CA307" s="322"/>
      <c r="CB307" s="322"/>
      <c r="CC307" s="322"/>
      <c r="CD307" s="322"/>
      <c r="CE307" s="322"/>
      <c r="CF307" s="322"/>
      <c r="CG307" s="322"/>
      <c r="CH307" s="322"/>
      <c r="CI307" s="322"/>
      <c r="CJ307" s="322"/>
      <c r="CK307" s="322"/>
      <c r="CL307" s="322"/>
      <c r="CM307" s="322"/>
      <c r="CN307" s="322"/>
      <c r="CO307" s="322"/>
      <c r="CP307" s="322"/>
      <c r="CQ307" s="322"/>
      <c r="CR307" s="322"/>
      <c r="CS307" s="322"/>
      <c r="CT307" s="322"/>
      <c r="CU307" s="322"/>
      <c r="CV307" s="322"/>
      <c r="CW307" s="322"/>
      <c r="CX307" s="322"/>
      <c r="CY307" s="322"/>
      <c r="CZ307" s="322"/>
    </row>
    <row r="308" s="440" customFormat="true" ht="15" customHeight="true" x14ac:dyDescent="0.2">
      <c r="B308" s="439"/>
      <c r="Z308" s="323"/>
      <c r="AA308" s="323"/>
      <c r="AB308" s="323"/>
      <c r="AC308" s="323"/>
      <c r="AD308" s="323"/>
      <c r="AE308" s="323"/>
      <c r="AF308" s="323"/>
      <c r="AG308" s="323"/>
      <c r="AH308" s="323"/>
      <c r="AI308" s="323"/>
      <c r="AJ308" s="323"/>
      <c r="AK308" s="323"/>
      <c r="AL308" s="323"/>
      <c r="AM308" s="323"/>
      <c r="AN308" s="323"/>
      <c r="AO308" s="323"/>
      <c r="AP308" s="323"/>
      <c r="AQ308" s="323"/>
      <c r="AR308" s="323"/>
      <c r="AS308" s="323"/>
      <c r="AT308" s="323"/>
      <c r="AU308" s="323"/>
      <c r="AV308" s="323"/>
      <c r="AW308" s="323"/>
      <c r="AX308" s="323"/>
      <c r="AY308" s="323"/>
      <c r="AZ308" s="323"/>
      <c r="BA308" s="296"/>
      <c r="BB308" s="294"/>
      <c r="BC308" s="294"/>
      <c r="BD308" s="294"/>
      <c r="BE308" s="294"/>
      <c r="BF308" s="294"/>
      <c r="BG308" s="294"/>
      <c r="BH308" s="294"/>
      <c r="BI308" s="294"/>
      <c r="BJ308" s="294"/>
      <c r="BK308" s="294"/>
      <c r="BL308" s="294"/>
      <c r="BM308" s="294"/>
      <c r="BN308" s="294"/>
      <c r="BO308" s="294"/>
      <c r="BP308" s="294"/>
      <c r="BQ308" s="294"/>
      <c r="BR308" s="294"/>
      <c r="BS308" s="294"/>
      <c r="BT308" s="294"/>
      <c r="BU308" s="294"/>
      <c r="BV308" s="294"/>
      <c r="BW308" s="294"/>
      <c r="BX308" s="294"/>
      <c r="BY308" s="296"/>
      <c r="BZ308" s="322"/>
      <c r="CA308" s="322"/>
      <c r="CB308" s="322"/>
      <c r="CC308" s="322"/>
      <c r="CD308" s="322"/>
      <c r="CE308" s="322"/>
      <c r="CF308" s="322"/>
      <c r="CG308" s="322"/>
      <c r="CH308" s="322"/>
      <c r="CI308" s="322"/>
      <c r="CJ308" s="322"/>
      <c r="CK308" s="322"/>
      <c r="CL308" s="322"/>
      <c r="CM308" s="322"/>
      <c r="CN308" s="322"/>
      <c r="CO308" s="322"/>
      <c r="CP308" s="322"/>
      <c r="CQ308" s="322"/>
      <c r="CR308" s="322"/>
      <c r="CS308" s="322"/>
      <c r="CT308" s="322"/>
      <c r="CU308" s="322"/>
      <c r="CV308" s="322"/>
      <c r="CW308" s="322"/>
      <c r="CX308" s="322"/>
      <c r="CY308" s="322"/>
      <c r="CZ308" s="322"/>
    </row>
    <row r="309" s="440" customFormat="true" ht="15" customHeight="true" x14ac:dyDescent="0.2">
      <c r="B309" s="439"/>
      <c r="Z309" s="323"/>
      <c r="AA309" s="323"/>
      <c r="AB309" s="323"/>
      <c r="AC309" s="323"/>
      <c r="AD309" s="323"/>
      <c r="AE309" s="323"/>
      <c r="AF309" s="323"/>
      <c r="AG309" s="323"/>
      <c r="AH309" s="323"/>
      <c r="AI309" s="323"/>
      <c r="AJ309" s="323"/>
      <c r="AK309" s="323"/>
      <c r="AL309" s="323"/>
      <c r="AM309" s="323"/>
      <c r="AN309" s="323"/>
      <c r="AO309" s="323"/>
      <c r="AP309" s="323"/>
      <c r="AQ309" s="323"/>
      <c r="AR309" s="323"/>
      <c r="AS309" s="323"/>
      <c r="AT309" s="323"/>
      <c r="AU309" s="323"/>
      <c r="AV309" s="323"/>
      <c r="AW309" s="323"/>
      <c r="AX309" s="323"/>
      <c r="AY309" s="323"/>
      <c r="AZ309" s="323"/>
      <c r="BA309" s="296"/>
      <c r="BB309" s="294"/>
      <c r="BC309" s="294"/>
      <c r="BD309" s="294"/>
      <c r="BE309" s="294"/>
      <c r="BF309" s="294"/>
      <c r="BG309" s="294"/>
      <c r="BH309" s="294"/>
      <c r="BI309" s="294"/>
      <c r="BJ309" s="294"/>
      <c r="BK309" s="294"/>
      <c r="BL309" s="294"/>
      <c r="BM309" s="294"/>
      <c r="BN309" s="294"/>
      <c r="BO309" s="294"/>
      <c r="BP309" s="294"/>
      <c r="BQ309" s="294"/>
      <c r="BR309" s="294"/>
      <c r="BS309" s="294"/>
      <c r="BT309" s="294"/>
      <c r="BU309" s="294"/>
      <c r="BV309" s="294"/>
      <c r="BW309" s="294"/>
      <c r="BX309" s="294"/>
      <c r="BY309" s="296"/>
      <c r="BZ309" s="322"/>
      <c r="CA309" s="322"/>
      <c r="CB309" s="322"/>
      <c r="CC309" s="322"/>
      <c r="CD309" s="322"/>
      <c r="CE309" s="322"/>
      <c r="CF309" s="322"/>
      <c r="CG309" s="322"/>
      <c r="CH309" s="322"/>
      <c r="CI309" s="322"/>
      <c r="CJ309" s="322"/>
      <c r="CK309" s="322"/>
      <c r="CL309" s="322"/>
      <c r="CM309" s="322"/>
      <c r="CN309" s="322"/>
      <c r="CO309" s="322"/>
      <c r="CP309" s="322"/>
      <c r="CQ309" s="322"/>
      <c r="CR309" s="322"/>
      <c r="CS309" s="322"/>
      <c r="CT309" s="322"/>
      <c r="CU309" s="322"/>
      <c r="CV309" s="322"/>
      <c r="CW309" s="322"/>
      <c r="CX309" s="322"/>
      <c r="CY309" s="322"/>
      <c r="CZ309" s="322"/>
    </row>
    <row r="310" s="440" customFormat="true" ht="15" customHeight="true" x14ac:dyDescent="0.2">
      <c r="B310" s="439"/>
      <c r="Z310" s="323"/>
      <c r="AA310" s="323"/>
      <c r="AB310" s="323"/>
      <c r="AC310" s="323"/>
      <c r="AD310" s="323"/>
      <c r="AE310" s="323"/>
      <c r="AF310" s="323"/>
      <c r="AG310" s="323"/>
      <c r="AH310" s="323"/>
      <c r="AI310" s="323"/>
      <c r="AJ310" s="323"/>
      <c r="AK310" s="323"/>
      <c r="AL310" s="323"/>
      <c r="AM310" s="323"/>
      <c r="AN310" s="323"/>
      <c r="AO310" s="323"/>
      <c r="AP310" s="323"/>
      <c r="AQ310" s="323"/>
      <c r="AR310" s="323"/>
      <c r="AS310" s="323"/>
      <c r="AT310" s="323"/>
      <c r="AU310" s="323"/>
      <c r="AV310" s="323"/>
      <c r="AW310" s="323"/>
      <c r="AX310" s="323"/>
      <c r="AY310" s="323"/>
      <c r="AZ310" s="323"/>
      <c r="BA310" s="296"/>
      <c r="BB310" s="294"/>
      <c r="BC310" s="294"/>
      <c r="BD310" s="294"/>
      <c r="BE310" s="294"/>
      <c r="BF310" s="294"/>
      <c r="BG310" s="294"/>
      <c r="BH310" s="294"/>
      <c r="BI310" s="294"/>
      <c r="BJ310" s="294"/>
      <c r="BK310" s="294"/>
      <c r="BL310" s="294"/>
      <c r="BM310" s="294"/>
      <c r="BN310" s="294"/>
      <c r="BO310" s="294"/>
      <c r="BP310" s="294"/>
      <c r="BQ310" s="294"/>
      <c r="BR310" s="294"/>
      <c r="BS310" s="294"/>
      <c r="BT310" s="294"/>
      <c r="BU310" s="294"/>
      <c r="BV310" s="294"/>
      <c r="BW310" s="294"/>
      <c r="BX310" s="294"/>
      <c r="BY310" s="296"/>
      <c r="BZ310" s="322"/>
      <c r="CA310" s="322"/>
      <c r="CB310" s="322"/>
      <c r="CC310" s="322"/>
      <c r="CD310" s="322"/>
      <c r="CE310" s="322"/>
      <c r="CF310" s="322"/>
      <c r="CG310" s="322"/>
      <c r="CH310" s="322"/>
      <c r="CI310" s="322"/>
      <c r="CJ310" s="322"/>
      <c r="CK310" s="322"/>
      <c r="CL310" s="322"/>
      <c r="CM310" s="322"/>
      <c r="CN310" s="322"/>
      <c r="CO310" s="322"/>
      <c r="CP310" s="322"/>
      <c r="CQ310" s="322"/>
      <c r="CR310" s="322"/>
      <c r="CS310" s="322"/>
      <c r="CT310" s="322"/>
      <c r="CU310" s="322"/>
      <c r="CV310" s="322"/>
      <c r="CW310" s="322"/>
      <c r="CX310" s="322"/>
      <c r="CY310" s="322"/>
      <c r="CZ310" s="322"/>
    </row>
    <row r="311" s="440" customFormat="true" ht="15" customHeight="true" x14ac:dyDescent="0.2">
      <c r="B311" s="439"/>
      <c r="Z311" s="323"/>
      <c r="AA311" s="323"/>
      <c r="AB311" s="323"/>
      <c r="AC311" s="323"/>
      <c r="AD311" s="323"/>
      <c r="AE311" s="323"/>
      <c r="AF311" s="323"/>
      <c r="AG311" s="323"/>
      <c r="AH311" s="323"/>
      <c r="AI311" s="323"/>
      <c r="AJ311" s="323"/>
      <c r="AK311" s="323"/>
      <c r="AL311" s="323"/>
      <c r="AM311" s="323"/>
      <c r="AN311" s="323"/>
      <c r="AO311" s="323"/>
      <c r="AP311" s="323"/>
      <c r="AQ311" s="323"/>
      <c r="AR311" s="323"/>
      <c r="AS311" s="323"/>
      <c r="AT311" s="323"/>
      <c r="AU311" s="323"/>
      <c r="AV311" s="323"/>
      <c r="AW311" s="323"/>
      <c r="AX311" s="323"/>
      <c r="AY311" s="323"/>
      <c r="AZ311" s="323"/>
      <c r="BA311" s="296"/>
      <c r="BB311" s="294"/>
      <c r="BC311" s="294"/>
      <c r="BD311" s="294"/>
      <c r="BE311" s="294"/>
      <c r="BF311" s="294"/>
      <c r="BG311" s="294"/>
      <c r="BH311" s="294"/>
      <c r="BI311" s="294"/>
      <c r="BJ311" s="294"/>
      <c r="BK311" s="294"/>
      <c r="BL311" s="294"/>
      <c r="BM311" s="294"/>
      <c r="BN311" s="294"/>
      <c r="BO311" s="294"/>
      <c r="BP311" s="294"/>
      <c r="BQ311" s="294"/>
      <c r="BR311" s="294"/>
      <c r="BS311" s="294"/>
      <c r="BT311" s="294"/>
      <c r="BU311" s="294"/>
      <c r="BV311" s="294"/>
      <c r="BW311" s="294"/>
      <c r="BX311" s="294"/>
      <c r="BY311" s="296"/>
      <c r="BZ311" s="322"/>
      <c r="CA311" s="322"/>
      <c r="CB311" s="322"/>
      <c r="CC311" s="322"/>
      <c r="CD311" s="322"/>
      <c r="CE311" s="322"/>
      <c r="CF311" s="322"/>
      <c r="CG311" s="322"/>
      <c r="CH311" s="322"/>
      <c r="CI311" s="322"/>
      <c r="CJ311" s="322"/>
      <c r="CK311" s="322"/>
      <c r="CL311" s="322"/>
      <c r="CM311" s="322"/>
      <c r="CN311" s="322"/>
      <c r="CO311" s="322"/>
      <c r="CP311" s="322"/>
      <c r="CQ311" s="322"/>
      <c r="CR311" s="322"/>
      <c r="CS311" s="322"/>
      <c r="CT311" s="322"/>
      <c r="CU311" s="322"/>
      <c r="CV311" s="322"/>
      <c r="CW311" s="322"/>
      <c r="CX311" s="322"/>
      <c r="CY311" s="322"/>
      <c r="CZ311" s="322"/>
    </row>
    <row r="312" s="440" customFormat="true" ht="15" customHeight="true" x14ac:dyDescent="0.2">
      <c r="B312" s="439"/>
      <c r="Z312" s="323"/>
      <c r="AA312" s="323"/>
      <c r="AB312" s="323"/>
      <c r="AC312" s="323"/>
      <c r="AD312" s="323"/>
      <c r="AE312" s="323"/>
      <c r="AF312" s="323"/>
      <c r="AG312" s="323"/>
      <c r="AH312" s="323"/>
      <c r="AI312" s="323"/>
      <c r="AJ312" s="323"/>
      <c r="AK312" s="323"/>
      <c r="AL312" s="323"/>
      <c r="AM312" s="323"/>
      <c r="AN312" s="323"/>
      <c r="AO312" s="323"/>
      <c r="AP312" s="323"/>
      <c r="AQ312" s="323"/>
      <c r="AR312" s="323"/>
      <c r="AS312" s="323"/>
      <c r="AT312" s="323"/>
      <c r="AU312" s="323"/>
      <c r="AV312" s="323"/>
      <c r="AW312" s="323"/>
      <c r="AX312" s="323"/>
      <c r="AY312" s="323"/>
      <c r="AZ312" s="323"/>
      <c r="BA312" s="296"/>
      <c r="BB312" s="294"/>
      <c r="BC312" s="294"/>
      <c r="BD312" s="294"/>
      <c r="BE312" s="294"/>
      <c r="BF312" s="294"/>
      <c r="BG312" s="294"/>
      <c r="BH312" s="294"/>
      <c r="BI312" s="294"/>
      <c r="BJ312" s="294"/>
      <c r="BK312" s="294"/>
      <c r="BL312" s="294"/>
      <c r="BM312" s="294"/>
      <c r="BN312" s="294"/>
      <c r="BO312" s="294"/>
      <c r="BP312" s="294"/>
      <c r="BQ312" s="294"/>
      <c r="BR312" s="294"/>
      <c r="BS312" s="294"/>
      <c r="BT312" s="294"/>
      <c r="BU312" s="294"/>
      <c r="BV312" s="294"/>
      <c r="BW312" s="294"/>
      <c r="BX312" s="294"/>
      <c r="BY312" s="296"/>
      <c r="BZ312" s="322"/>
      <c r="CA312" s="322"/>
      <c r="CB312" s="322"/>
      <c r="CC312" s="322"/>
      <c r="CD312" s="322"/>
      <c r="CE312" s="322"/>
      <c r="CF312" s="322"/>
      <c r="CG312" s="322"/>
      <c r="CH312" s="322"/>
      <c r="CI312" s="322"/>
      <c r="CJ312" s="322"/>
      <c r="CK312" s="322"/>
      <c r="CL312" s="322"/>
      <c r="CM312" s="322"/>
      <c r="CN312" s="322"/>
      <c r="CO312" s="322"/>
      <c r="CP312" s="322"/>
      <c r="CQ312" s="322"/>
      <c r="CR312" s="322"/>
      <c r="CS312" s="322"/>
      <c r="CT312" s="322"/>
      <c r="CU312" s="322"/>
      <c r="CV312" s="322"/>
      <c r="CW312" s="322"/>
      <c r="CX312" s="322"/>
      <c r="CY312" s="322"/>
      <c r="CZ312" s="322"/>
    </row>
    <row r="313" s="440" customFormat="true" ht="15" customHeight="true" x14ac:dyDescent="0.2">
      <c r="B313" s="439"/>
      <c r="Z313" s="323"/>
      <c r="AA313" s="323"/>
      <c r="AB313" s="323"/>
      <c r="AC313" s="323"/>
      <c r="AD313" s="323"/>
      <c r="AE313" s="323"/>
      <c r="AF313" s="323"/>
      <c r="AG313" s="323"/>
      <c r="AH313" s="323"/>
      <c r="AI313" s="323"/>
      <c r="AJ313" s="323"/>
      <c r="AK313" s="323"/>
      <c r="AL313" s="323"/>
      <c r="AM313" s="323"/>
      <c r="AN313" s="323"/>
      <c r="AO313" s="323"/>
      <c r="AP313" s="323"/>
      <c r="AQ313" s="323"/>
      <c r="AR313" s="323"/>
      <c r="AS313" s="323"/>
      <c r="AT313" s="323"/>
      <c r="AU313" s="323"/>
      <c r="AV313" s="323"/>
      <c r="AW313" s="323"/>
      <c r="AX313" s="323"/>
      <c r="AY313" s="323"/>
      <c r="AZ313" s="323"/>
      <c r="BA313" s="296"/>
      <c r="BB313" s="294"/>
      <c r="BC313" s="294"/>
      <c r="BD313" s="294"/>
      <c r="BE313" s="294"/>
      <c r="BF313" s="294"/>
      <c r="BG313" s="294"/>
      <c r="BH313" s="294"/>
      <c r="BI313" s="294"/>
      <c r="BJ313" s="294"/>
      <c r="BK313" s="294"/>
      <c r="BL313" s="294"/>
      <c r="BM313" s="294"/>
      <c r="BN313" s="294"/>
      <c r="BO313" s="294"/>
      <c r="BP313" s="294"/>
      <c r="BQ313" s="294"/>
      <c r="BR313" s="294"/>
      <c r="BS313" s="294"/>
      <c r="BT313" s="294"/>
      <c r="BU313" s="294"/>
      <c r="BV313" s="294"/>
      <c r="BW313" s="294"/>
      <c r="BX313" s="294"/>
      <c r="BY313" s="296"/>
      <c r="BZ313" s="322"/>
      <c r="CA313" s="322"/>
      <c r="CB313" s="322"/>
      <c r="CC313" s="322"/>
      <c r="CD313" s="322"/>
      <c r="CE313" s="322"/>
      <c r="CF313" s="322"/>
      <c r="CG313" s="322"/>
      <c r="CH313" s="322"/>
      <c r="CI313" s="322"/>
      <c r="CJ313" s="322"/>
      <c r="CK313" s="322"/>
      <c r="CL313" s="322"/>
      <c r="CM313" s="322"/>
      <c r="CN313" s="322"/>
      <c r="CO313" s="322"/>
      <c r="CP313" s="322"/>
      <c r="CQ313" s="322"/>
      <c r="CR313" s="322"/>
      <c r="CS313" s="322"/>
      <c r="CT313" s="322"/>
      <c r="CU313" s="322"/>
      <c r="CV313" s="322"/>
      <c r="CW313" s="322"/>
      <c r="CX313" s="322"/>
      <c r="CY313" s="322"/>
      <c r="CZ313" s="322"/>
    </row>
    <row r="314" s="440" customFormat="true" ht="15" customHeight="true" x14ac:dyDescent="0.2">
      <c r="B314" s="439"/>
      <c r="Z314" s="323"/>
      <c r="AA314" s="323"/>
      <c r="AB314" s="323"/>
      <c r="AC314" s="323"/>
      <c r="AD314" s="323"/>
      <c r="AE314" s="323"/>
      <c r="AF314" s="323"/>
      <c r="AG314" s="323"/>
      <c r="AH314" s="323"/>
      <c r="AI314" s="323"/>
      <c r="AJ314" s="323"/>
      <c r="AK314" s="323"/>
      <c r="AL314" s="323"/>
      <c r="AM314" s="323"/>
      <c r="AN314" s="323"/>
      <c r="AO314" s="323"/>
      <c r="AP314" s="323"/>
      <c r="AQ314" s="323"/>
      <c r="AR314" s="323"/>
      <c r="AS314" s="323"/>
      <c r="AT314" s="323"/>
      <c r="AU314" s="323"/>
      <c r="AV314" s="323"/>
      <c r="AW314" s="323"/>
      <c r="AX314" s="323"/>
      <c r="AY314" s="323"/>
      <c r="AZ314" s="323"/>
      <c r="BA314" s="296"/>
      <c r="BB314" s="294"/>
      <c r="BC314" s="294"/>
      <c r="BD314" s="294"/>
      <c r="BE314" s="294"/>
      <c r="BF314" s="294"/>
      <c r="BG314" s="294"/>
      <c r="BH314" s="294"/>
      <c r="BI314" s="294"/>
      <c r="BJ314" s="294"/>
      <c r="BK314" s="294"/>
      <c r="BL314" s="294"/>
      <c r="BM314" s="294"/>
      <c r="BN314" s="294"/>
      <c r="BO314" s="294"/>
      <c r="BP314" s="294"/>
      <c r="BQ314" s="294"/>
      <c r="BR314" s="294"/>
      <c r="BS314" s="294"/>
      <c r="BT314" s="294"/>
      <c r="BU314" s="294"/>
      <c r="BV314" s="294"/>
      <c r="BW314" s="294"/>
      <c r="BX314" s="294"/>
      <c r="BY314" s="296"/>
      <c r="BZ314" s="322"/>
      <c r="CA314" s="322"/>
      <c r="CB314" s="322"/>
      <c r="CC314" s="322"/>
      <c r="CD314" s="322"/>
      <c r="CE314" s="322"/>
      <c r="CF314" s="322"/>
      <c r="CG314" s="322"/>
      <c r="CH314" s="322"/>
      <c r="CI314" s="322"/>
      <c r="CJ314" s="322"/>
      <c r="CK314" s="322"/>
      <c r="CL314" s="322"/>
      <c r="CM314" s="322"/>
      <c r="CN314" s="322"/>
      <c r="CO314" s="322"/>
      <c r="CP314" s="322"/>
      <c r="CQ314" s="322"/>
      <c r="CR314" s="322"/>
      <c r="CS314" s="322"/>
      <c r="CT314" s="322"/>
      <c r="CU314" s="322"/>
      <c r="CV314" s="322"/>
      <c r="CW314" s="322"/>
      <c r="CX314" s="322"/>
      <c r="CY314" s="322"/>
      <c r="CZ314" s="322"/>
    </row>
    <row r="315" s="440" customFormat="true" ht="15" customHeight="true" x14ac:dyDescent="0.2">
      <c r="B315" s="439"/>
      <c r="Z315" s="323"/>
      <c r="AA315" s="323"/>
      <c r="AB315" s="323"/>
      <c r="AC315" s="323"/>
      <c r="AD315" s="323"/>
      <c r="AE315" s="323"/>
      <c r="AF315" s="323"/>
      <c r="AG315" s="323"/>
      <c r="AH315" s="323"/>
      <c r="AI315" s="323"/>
      <c r="AJ315" s="323"/>
      <c r="AK315" s="323"/>
      <c r="AL315" s="323"/>
      <c r="AM315" s="323"/>
      <c r="AN315" s="323"/>
      <c r="AO315" s="323"/>
      <c r="AP315" s="323"/>
      <c r="AQ315" s="323"/>
      <c r="AR315" s="323"/>
      <c r="AS315" s="323"/>
      <c r="AT315" s="323"/>
      <c r="AU315" s="323"/>
      <c r="AV315" s="323"/>
      <c r="AW315" s="323"/>
      <c r="AX315" s="323"/>
      <c r="AY315" s="323"/>
      <c r="AZ315" s="323"/>
      <c r="BA315" s="296"/>
      <c r="BB315" s="294"/>
      <c r="BC315" s="294"/>
      <c r="BD315" s="294"/>
      <c r="BE315" s="294"/>
      <c r="BF315" s="294"/>
      <c r="BG315" s="294"/>
      <c r="BH315" s="294"/>
      <c r="BI315" s="294"/>
      <c r="BJ315" s="294"/>
      <c r="BK315" s="294"/>
      <c r="BL315" s="294"/>
      <c r="BM315" s="294"/>
      <c r="BN315" s="294"/>
      <c r="BO315" s="294"/>
      <c r="BP315" s="294"/>
      <c r="BQ315" s="294"/>
      <c r="BR315" s="294"/>
      <c r="BS315" s="294"/>
      <c r="BT315" s="294"/>
      <c r="BU315" s="294"/>
      <c r="BV315" s="294"/>
      <c r="BW315" s="294"/>
      <c r="BX315" s="294"/>
      <c r="BY315" s="296"/>
      <c r="BZ315" s="322"/>
      <c r="CA315" s="322"/>
      <c r="CB315" s="322"/>
      <c r="CC315" s="322"/>
      <c r="CD315" s="322"/>
      <c r="CE315" s="322"/>
      <c r="CF315" s="322"/>
      <c r="CG315" s="322"/>
      <c r="CH315" s="322"/>
      <c r="CI315" s="322"/>
      <c r="CJ315" s="322"/>
      <c r="CK315" s="322"/>
      <c r="CL315" s="322"/>
      <c r="CM315" s="322"/>
      <c r="CN315" s="322"/>
      <c r="CO315" s="322"/>
      <c r="CP315" s="322"/>
      <c r="CQ315" s="322"/>
      <c r="CR315" s="322"/>
      <c r="CS315" s="322"/>
      <c r="CT315" s="322"/>
      <c r="CU315" s="322"/>
      <c r="CV315" s="322"/>
      <c r="CW315" s="322"/>
      <c r="CX315" s="322"/>
      <c r="CY315" s="322"/>
      <c r="CZ315" s="322"/>
    </row>
    <row r="316" s="440" customFormat="true" ht="15" customHeight="true" x14ac:dyDescent="0.2">
      <c r="B316" s="439"/>
      <c r="Z316" s="323"/>
      <c r="AA316" s="323"/>
      <c r="AB316" s="323"/>
      <c r="AC316" s="323"/>
      <c r="AD316" s="323"/>
      <c r="AE316" s="323"/>
      <c r="AF316" s="323"/>
      <c r="AG316" s="323"/>
      <c r="AH316" s="323"/>
      <c r="AI316" s="323"/>
      <c r="AJ316" s="323"/>
      <c r="AK316" s="323"/>
      <c r="AL316" s="323"/>
      <c r="AM316" s="323"/>
      <c r="AN316" s="323"/>
      <c r="AO316" s="323"/>
      <c r="AP316" s="323"/>
      <c r="AQ316" s="323"/>
      <c r="AR316" s="323"/>
      <c r="AS316" s="323"/>
      <c r="AT316" s="323"/>
      <c r="AU316" s="323"/>
      <c r="AV316" s="323"/>
      <c r="AW316" s="323"/>
      <c r="AX316" s="323"/>
      <c r="AY316" s="323"/>
      <c r="AZ316" s="323"/>
      <c r="BA316" s="296"/>
      <c r="BB316" s="294"/>
      <c r="BC316" s="294"/>
      <c r="BD316" s="294"/>
      <c r="BE316" s="294"/>
      <c r="BF316" s="294"/>
      <c r="BG316" s="294"/>
      <c r="BH316" s="294"/>
      <c r="BI316" s="294"/>
      <c r="BJ316" s="294"/>
      <c r="BK316" s="294"/>
      <c r="BL316" s="294"/>
      <c r="BM316" s="294"/>
      <c r="BN316" s="294"/>
      <c r="BO316" s="294"/>
      <c r="BP316" s="294"/>
      <c r="BQ316" s="294"/>
      <c r="BR316" s="294"/>
      <c r="BS316" s="294"/>
      <c r="BT316" s="294"/>
      <c r="BU316" s="294"/>
      <c r="BV316" s="294"/>
      <c r="BW316" s="294"/>
      <c r="BX316" s="294"/>
      <c r="BY316" s="296"/>
      <c r="BZ316" s="322"/>
      <c r="CA316" s="322"/>
      <c r="CB316" s="322"/>
      <c r="CC316" s="322"/>
      <c r="CD316" s="322"/>
      <c r="CE316" s="322"/>
      <c r="CF316" s="322"/>
      <c r="CG316" s="322"/>
      <c r="CH316" s="322"/>
      <c r="CI316" s="322"/>
      <c r="CJ316" s="322"/>
      <c r="CK316" s="322"/>
      <c r="CL316" s="322"/>
      <c r="CM316" s="322"/>
      <c r="CN316" s="322"/>
      <c r="CO316" s="322"/>
      <c r="CP316" s="322"/>
      <c r="CQ316" s="322"/>
      <c r="CR316" s="322"/>
      <c r="CS316" s="322"/>
      <c r="CT316" s="322"/>
      <c r="CU316" s="322"/>
      <c r="CV316" s="322"/>
      <c r="CW316" s="322"/>
      <c r="CX316" s="322"/>
      <c r="CY316" s="322"/>
      <c r="CZ316" s="322"/>
    </row>
    <row r="317" s="440" customFormat="true" ht="15" customHeight="true" x14ac:dyDescent="0.2">
      <c r="B317" s="439"/>
      <c r="Z317" s="323"/>
      <c r="AA317" s="323"/>
      <c r="AB317" s="323"/>
      <c r="AC317" s="323"/>
      <c r="AD317" s="323"/>
      <c r="AE317" s="323"/>
      <c r="AF317" s="323"/>
      <c r="AG317" s="323"/>
      <c r="AH317" s="323"/>
      <c r="AI317" s="323"/>
      <c r="AJ317" s="323"/>
      <c r="AK317" s="323"/>
      <c r="AL317" s="323"/>
      <c r="AM317" s="323"/>
      <c r="AN317" s="323"/>
      <c r="AO317" s="323"/>
      <c r="AP317" s="323"/>
      <c r="AQ317" s="323"/>
      <c r="AR317" s="323"/>
      <c r="AS317" s="323"/>
      <c r="AT317" s="323"/>
      <c r="AU317" s="323"/>
      <c r="AV317" s="323"/>
      <c r="AW317" s="323"/>
      <c r="AX317" s="323"/>
      <c r="AY317" s="323"/>
      <c r="AZ317" s="323"/>
      <c r="BA317" s="296"/>
      <c r="BB317" s="294"/>
      <c r="BC317" s="294"/>
      <c r="BD317" s="294"/>
      <c r="BE317" s="294"/>
      <c r="BF317" s="294"/>
      <c r="BG317" s="294"/>
      <c r="BH317" s="294"/>
      <c r="BI317" s="294"/>
      <c r="BJ317" s="294"/>
      <c r="BK317" s="294"/>
      <c r="BL317" s="294"/>
      <c r="BM317" s="294"/>
      <c r="BN317" s="294"/>
      <c r="BO317" s="294"/>
      <c r="BP317" s="294"/>
      <c r="BQ317" s="294"/>
      <c r="BR317" s="294"/>
      <c r="BS317" s="294"/>
      <c r="BT317" s="294"/>
      <c r="BU317" s="294"/>
      <c r="BV317" s="294"/>
      <c r="BW317" s="294"/>
      <c r="BX317" s="294"/>
      <c r="BY317" s="296"/>
      <c r="BZ317" s="322"/>
      <c r="CA317" s="322"/>
      <c r="CB317" s="322"/>
      <c r="CC317" s="322"/>
      <c r="CD317" s="322"/>
      <c r="CE317" s="322"/>
      <c r="CF317" s="322"/>
      <c r="CG317" s="322"/>
      <c r="CH317" s="322"/>
      <c r="CI317" s="322"/>
      <c r="CJ317" s="322"/>
      <c r="CK317" s="322"/>
      <c r="CL317" s="322"/>
      <c r="CM317" s="322"/>
      <c r="CN317" s="322"/>
      <c r="CO317" s="322"/>
      <c r="CP317" s="322"/>
      <c r="CQ317" s="322"/>
      <c r="CR317" s="322"/>
      <c r="CS317" s="322"/>
      <c r="CT317" s="322"/>
      <c r="CU317" s="322"/>
      <c r="CV317" s="322"/>
      <c r="CW317" s="322"/>
      <c r="CX317" s="322"/>
      <c r="CY317" s="322"/>
      <c r="CZ317" s="322"/>
    </row>
    <row r="318" s="440" customFormat="true" ht="15" customHeight="true" x14ac:dyDescent="0.2">
      <c r="B318" s="439"/>
      <c r="Z318" s="323"/>
      <c r="AA318" s="323"/>
      <c r="AB318" s="323"/>
      <c r="AC318" s="323"/>
      <c r="AD318" s="323"/>
      <c r="AE318" s="323"/>
      <c r="AF318" s="323"/>
      <c r="AG318" s="323"/>
      <c r="AH318" s="323"/>
      <c r="AI318" s="323"/>
      <c r="AJ318" s="323"/>
      <c r="AK318" s="323"/>
      <c r="AL318" s="323"/>
      <c r="AM318" s="323"/>
      <c r="AN318" s="323"/>
      <c r="AO318" s="323"/>
      <c r="AP318" s="323"/>
      <c r="AQ318" s="323"/>
      <c r="AR318" s="323"/>
      <c r="AS318" s="323"/>
      <c r="AT318" s="323"/>
      <c r="AU318" s="323"/>
      <c r="AV318" s="323"/>
      <c r="AW318" s="323"/>
      <c r="AX318" s="323"/>
      <c r="AY318" s="323"/>
      <c r="AZ318" s="323"/>
      <c r="BA318" s="296"/>
      <c r="BB318" s="294"/>
      <c r="BC318" s="294"/>
      <c r="BD318" s="294"/>
      <c r="BE318" s="294"/>
      <c r="BF318" s="294"/>
      <c r="BG318" s="294"/>
      <c r="BH318" s="294"/>
      <c r="BI318" s="294"/>
      <c r="BJ318" s="294"/>
      <c r="BK318" s="294"/>
      <c r="BL318" s="294"/>
      <c r="BM318" s="294"/>
      <c r="BN318" s="294"/>
      <c r="BO318" s="294"/>
      <c r="BP318" s="294"/>
      <c r="BQ318" s="294"/>
      <c r="BR318" s="294"/>
      <c r="BS318" s="294"/>
      <c r="BT318" s="294"/>
      <c r="BU318" s="294"/>
      <c r="BV318" s="294"/>
      <c r="BW318" s="294"/>
      <c r="BX318" s="294"/>
      <c r="BY318" s="296"/>
      <c r="BZ318" s="322"/>
      <c r="CA318" s="322"/>
      <c r="CB318" s="322"/>
      <c r="CC318" s="322"/>
      <c r="CD318" s="322"/>
      <c r="CE318" s="322"/>
      <c r="CF318" s="322"/>
      <c r="CG318" s="322"/>
      <c r="CH318" s="322"/>
      <c r="CI318" s="322"/>
      <c r="CJ318" s="322"/>
      <c r="CK318" s="322"/>
      <c r="CL318" s="322"/>
      <c r="CM318" s="322"/>
      <c r="CN318" s="322"/>
      <c r="CO318" s="322"/>
      <c r="CP318" s="322"/>
      <c r="CQ318" s="322"/>
      <c r="CR318" s="322"/>
      <c r="CS318" s="322"/>
      <c r="CT318" s="322"/>
      <c r="CU318" s="322"/>
      <c r="CV318" s="322"/>
      <c r="CW318" s="322"/>
      <c r="CX318" s="322"/>
      <c r="CY318" s="322"/>
      <c r="CZ318" s="322"/>
    </row>
    <row r="319" s="440" customFormat="true" ht="15" customHeight="true" x14ac:dyDescent="0.2">
      <c r="B319" s="439"/>
      <c r="Z319" s="323"/>
      <c r="AA319" s="323"/>
      <c r="AB319" s="323"/>
      <c r="AC319" s="323"/>
      <c r="AD319" s="323"/>
      <c r="AE319" s="323"/>
      <c r="AF319" s="323"/>
      <c r="AG319" s="323"/>
      <c r="AH319" s="323"/>
      <c r="AI319" s="323"/>
      <c r="AJ319" s="323"/>
      <c r="AK319" s="323"/>
      <c r="AL319" s="323"/>
      <c r="AM319" s="323"/>
      <c r="AN319" s="323"/>
      <c r="AO319" s="323"/>
      <c r="AP319" s="323"/>
      <c r="AQ319" s="323"/>
      <c r="AR319" s="323"/>
      <c r="AS319" s="323"/>
      <c r="AT319" s="323"/>
      <c r="AU319" s="323"/>
      <c r="AV319" s="323"/>
      <c r="AW319" s="323"/>
      <c r="AX319" s="323"/>
      <c r="AY319" s="323"/>
      <c r="AZ319" s="323"/>
      <c r="BA319" s="296"/>
      <c r="BB319" s="294"/>
      <c r="BC319" s="294"/>
      <c r="BD319" s="294"/>
      <c r="BE319" s="294"/>
      <c r="BF319" s="294"/>
      <c r="BG319" s="294"/>
      <c r="BH319" s="294"/>
      <c r="BI319" s="294"/>
      <c r="BJ319" s="294"/>
      <c r="BK319" s="294"/>
      <c r="BL319" s="294"/>
      <c r="BM319" s="294"/>
      <c r="BN319" s="294"/>
      <c r="BO319" s="294"/>
      <c r="BP319" s="294"/>
      <c r="BQ319" s="294"/>
      <c r="BR319" s="294"/>
      <c r="BS319" s="294"/>
      <c r="BT319" s="294"/>
      <c r="BU319" s="294"/>
      <c r="BV319" s="294"/>
      <c r="BW319" s="294"/>
      <c r="BX319" s="294"/>
      <c r="BY319" s="296"/>
      <c r="BZ319" s="322"/>
      <c r="CA319" s="322"/>
      <c r="CB319" s="322"/>
      <c r="CC319" s="322"/>
      <c r="CD319" s="322"/>
      <c r="CE319" s="322"/>
      <c r="CF319" s="322"/>
      <c r="CG319" s="322"/>
      <c r="CH319" s="322"/>
      <c r="CI319" s="322"/>
      <c r="CJ319" s="322"/>
      <c r="CK319" s="322"/>
      <c r="CL319" s="322"/>
      <c r="CM319" s="322"/>
      <c r="CN319" s="322"/>
      <c r="CO319" s="322"/>
      <c r="CP319" s="322"/>
      <c r="CQ319" s="322"/>
      <c r="CR319" s="322"/>
      <c r="CS319" s="322"/>
      <c r="CT319" s="322"/>
      <c r="CU319" s="322"/>
      <c r="CV319" s="322"/>
      <c r="CW319" s="322"/>
      <c r="CX319" s="322"/>
      <c r="CY319" s="322"/>
      <c r="CZ319" s="322"/>
    </row>
    <row r="320" s="440" customFormat="true" ht="15" customHeight="true" x14ac:dyDescent="0.2">
      <c r="B320" s="439"/>
      <c r="Z320" s="323"/>
      <c r="AA320" s="323"/>
      <c r="AB320" s="323"/>
      <c r="AC320" s="323"/>
      <c r="AD320" s="323"/>
      <c r="AE320" s="323"/>
      <c r="AF320" s="323"/>
      <c r="AG320" s="323"/>
      <c r="AH320" s="323"/>
      <c r="AI320" s="323"/>
      <c r="AJ320" s="323"/>
      <c r="AK320" s="323"/>
      <c r="AL320" s="323"/>
      <c r="AM320" s="323"/>
      <c r="AN320" s="323"/>
      <c r="AO320" s="323"/>
      <c r="AP320" s="323"/>
      <c r="AQ320" s="323"/>
      <c r="AR320" s="323"/>
      <c r="AS320" s="323"/>
      <c r="AT320" s="323"/>
      <c r="AU320" s="323"/>
      <c r="AV320" s="323"/>
      <c r="AW320" s="323"/>
      <c r="AX320" s="323"/>
      <c r="AY320" s="323"/>
      <c r="AZ320" s="323"/>
      <c r="BA320" s="296"/>
      <c r="BB320" s="294"/>
      <c r="BC320" s="294"/>
      <c r="BD320" s="294"/>
      <c r="BE320" s="294"/>
      <c r="BF320" s="294"/>
      <c r="BG320" s="294"/>
      <c r="BH320" s="294"/>
      <c r="BI320" s="294"/>
      <c r="BJ320" s="294"/>
      <c r="BK320" s="294"/>
      <c r="BL320" s="294"/>
      <c r="BM320" s="294"/>
      <c r="BN320" s="294"/>
      <c r="BO320" s="294"/>
      <c r="BP320" s="294"/>
      <c r="BQ320" s="294"/>
      <c r="BR320" s="294"/>
      <c r="BS320" s="294"/>
      <c r="BT320" s="294"/>
      <c r="BU320" s="294"/>
      <c r="BV320" s="294"/>
      <c r="BW320" s="294"/>
      <c r="BX320" s="294"/>
      <c r="BY320" s="296"/>
      <c r="BZ320" s="322"/>
      <c r="CA320" s="322"/>
      <c r="CB320" s="322"/>
      <c r="CC320" s="322"/>
      <c r="CD320" s="322"/>
      <c r="CE320" s="322"/>
      <c r="CF320" s="322"/>
      <c r="CG320" s="322"/>
      <c r="CH320" s="322"/>
      <c r="CI320" s="322"/>
      <c r="CJ320" s="322"/>
      <c r="CK320" s="322"/>
      <c r="CL320" s="322"/>
      <c r="CM320" s="322"/>
      <c r="CN320" s="322"/>
      <c r="CO320" s="322"/>
      <c r="CP320" s="322"/>
      <c r="CQ320" s="322"/>
      <c r="CR320" s="322"/>
      <c r="CS320" s="322"/>
      <c r="CT320" s="322"/>
      <c r="CU320" s="322"/>
      <c r="CV320" s="322"/>
      <c r="CW320" s="322"/>
      <c r="CX320" s="322"/>
      <c r="CY320" s="322"/>
      <c r="CZ320" s="322"/>
    </row>
    <row r="321" s="440" customFormat="true" ht="15" customHeight="true" x14ac:dyDescent="0.2">
      <c r="B321" s="439"/>
      <c r="Z321" s="323"/>
      <c r="AA321" s="323"/>
      <c r="AB321" s="323"/>
      <c r="AC321" s="323"/>
      <c r="AD321" s="323"/>
      <c r="AE321" s="323"/>
      <c r="AF321" s="323"/>
      <c r="AG321" s="323"/>
      <c r="AH321" s="323"/>
      <c r="AI321" s="323"/>
      <c r="AJ321" s="323"/>
      <c r="AK321" s="323"/>
      <c r="AL321" s="323"/>
      <c r="AM321" s="323"/>
      <c r="AN321" s="323"/>
      <c r="AO321" s="323"/>
      <c r="AP321" s="323"/>
      <c r="AQ321" s="323"/>
      <c r="AR321" s="323"/>
      <c r="AS321" s="323"/>
      <c r="AT321" s="323"/>
      <c r="AU321" s="323"/>
      <c r="AV321" s="323"/>
      <c r="AW321" s="323"/>
      <c r="AX321" s="323"/>
      <c r="AY321" s="323"/>
      <c r="AZ321" s="323"/>
      <c r="BA321" s="296"/>
      <c r="BB321" s="294"/>
      <c r="BC321" s="294"/>
      <c r="BD321" s="294"/>
      <c r="BE321" s="294"/>
      <c r="BF321" s="294"/>
      <c r="BG321" s="294"/>
      <c r="BH321" s="294"/>
      <c r="BI321" s="294"/>
      <c r="BJ321" s="294"/>
      <c r="BK321" s="294"/>
      <c r="BL321" s="294"/>
      <c r="BM321" s="294"/>
      <c r="BN321" s="294"/>
      <c r="BO321" s="294"/>
      <c r="BP321" s="294"/>
      <c r="BQ321" s="294"/>
      <c r="BR321" s="294"/>
      <c r="BS321" s="294"/>
      <c r="BT321" s="294"/>
      <c r="BU321" s="294"/>
      <c r="BV321" s="294"/>
      <c r="BW321" s="294"/>
      <c r="BX321" s="294"/>
      <c r="BY321" s="296"/>
      <c r="BZ321" s="322"/>
      <c r="CA321" s="322"/>
      <c r="CB321" s="322"/>
      <c r="CC321" s="322"/>
      <c r="CD321" s="322"/>
      <c r="CE321" s="322"/>
      <c r="CF321" s="322"/>
      <c r="CG321" s="322"/>
      <c r="CH321" s="322"/>
      <c r="CI321" s="322"/>
      <c r="CJ321" s="322"/>
      <c r="CK321" s="322"/>
      <c r="CL321" s="322"/>
      <c r="CM321" s="322"/>
      <c r="CN321" s="322"/>
      <c r="CO321" s="322"/>
      <c r="CP321" s="322"/>
      <c r="CQ321" s="322"/>
      <c r="CR321" s="322"/>
      <c r="CS321" s="322"/>
      <c r="CT321" s="322"/>
      <c r="CU321" s="322"/>
      <c r="CV321" s="322"/>
      <c r="CW321" s="322"/>
      <c r="CX321" s="322"/>
      <c r="CY321" s="322"/>
      <c r="CZ321" s="322"/>
    </row>
    <row r="322" s="440" customFormat="true" ht="15" customHeight="true" x14ac:dyDescent="0.2">
      <c r="B322" s="439"/>
      <c r="Z322" s="323"/>
      <c r="AA322" s="323"/>
      <c r="AB322" s="323"/>
      <c r="AC322" s="323"/>
      <c r="AD322" s="323"/>
      <c r="AE322" s="323"/>
      <c r="AF322" s="323"/>
      <c r="AG322" s="323"/>
      <c r="AH322" s="323"/>
      <c r="AI322" s="323"/>
      <c r="AJ322" s="323"/>
      <c r="AK322" s="323"/>
      <c r="AL322" s="323"/>
      <c r="AM322" s="323"/>
      <c r="AN322" s="323"/>
      <c r="AO322" s="323"/>
      <c r="AP322" s="323"/>
      <c r="AQ322" s="323"/>
      <c r="AR322" s="323"/>
      <c r="AS322" s="323"/>
      <c r="AT322" s="323"/>
      <c r="AU322" s="323"/>
      <c r="AV322" s="323"/>
      <c r="AW322" s="323"/>
      <c r="AX322" s="323"/>
      <c r="AY322" s="323"/>
      <c r="AZ322" s="323"/>
      <c r="BA322" s="296"/>
      <c r="BB322" s="294"/>
      <c r="BC322" s="294"/>
      <c r="BD322" s="294"/>
      <c r="BE322" s="294"/>
      <c r="BF322" s="294"/>
      <c r="BG322" s="294"/>
      <c r="BH322" s="294"/>
      <c r="BI322" s="294"/>
      <c r="BJ322" s="294"/>
      <c r="BK322" s="294"/>
      <c r="BL322" s="294"/>
      <c r="BM322" s="294"/>
      <c r="BN322" s="294"/>
      <c r="BO322" s="294"/>
      <c r="BP322" s="294"/>
      <c r="BQ322" s="294"/>
      <c r="BR322" s="294"/>
      <c r="BS322" s="294"/>
      <c r="BT322" s="294"/>
      <c r="BU322" s="294"/>
      <c r="BV322" s="294"/>
      <c r="BW322" s="294"/>
      <c r="BX322" s="294"/>
      <c r="BY322" s="296"/>
      <c r="BZ322" s="322"/>
      <c r="CA322" s="322"/>
      <c r="CB322" s="322"/>
      <c r="CC322" s="322"/>
      <c r="CD322" s="322"/>
      <c r="CE322" s="322"/>
      <c r="CF322" s="322"/>
      <c r="CG322" s="322"/>
      <c r="CH322" s="322"/>
      <c r="CI322" s="322"/>
      <c r="CJ322" s="322"/>
      <c r="CK322" s="322"/>
      <c r="CL322" s="322"/>
      <c r="CM322" s="322"/>
      <c r="CN322" s="322"/>
      <c r="CO322" s="322"/>
      <c r="CP322" s="322"/>
      <c r="CQ322" s="322"/>
      <c r="CR322" s="322"/>
      <c r="CS322" s="322"/>
      <c r="CT322" s="322"/>
      <c r="CU322" s="322"/>
      <c r="CV322" s="322"/>
      <c r="CW322" s="322"/>
      <c r="CX322" s="322"/>
      <c r="CY322" s="322"/>
      <c r="CZ322" s="322"/>
    </row>
    <row r="323" s="440" customFormat="true" ht="15" customHeight="true" x14ac:dyDescent="0.2">
      <c r="B323" s="439"/>
      <c r="Z323" s="323"/>
      <c r="AA323" s="323"/>
      <c r="AB323" s="323"/>
      <c r="AC323" s="323"/>
      <c r="AD323" s="323"/>
      <c r="AE323" s="323"/>
      <c r="AF323" s="323"/>
      <c r="AG323" s="323"/>
      <c r="AH323" s="323"/>
      <c r="AI323" s="323"/>
      <c r="AJ323" s="323"/>
      <c r="AK323" s="323"/>
      <c r="AL323" s="323"/>
      <c r="AM323" s="323"/>
      <c r="AN323" s="323"/>
      <c r="AO323" s="323"/>
      <c r="AP323" s="323"/>
      <c r="AQ323" s="323"/>
      <c r="AR323" s="323"/>
      <c r="AS323" s="323"/>
      <c r="AT323" s="323"/>
      <c r="AU323" s="323"/>
      <c r="AV323" s="323"/>
      <c r="AW323" s="323"/>
      <c r="AX323" s="323"/>
      <c r="AY323" s="323"/>
      <c r="AZ323" s="323"/>
      <c r="BA323" s="296"/>
      <c r="BB323" s="294"/>
      <c r="BC323" s="294"/>
      <c r="BD323" s="294"/>
      <c r="BE323" s="294"/>
      <c r="BF323" s="294"/>
      <c r="BG323" s="294"/>
      <c r="BH323" s="294"/>
      <c r="BI323" s="294"/>
      <c r="BJ323" s="294"/>
      <c r="BK323" s="294"/>
      <c r="BL323" s="294"/>
      <c r="BM323" s="294"/>
      <c r="BN323" s="294"/>
      <c r="BO323" s="294"/>
      <c r="BP323" s="294"/>
      <c r="BQ323" s="294"/>
      <c r="BR323" s="294"/>
      <c r="BS323" s="294"/>
      <c r="BT323" s="294"/>
      <c r="BU323" s="294"/>
      <c r="BV323" s="294"/>
      <c r="BW323" s="294"/>
      <c r="BX323" s="294"/>
      <c r="BY323" s="296"/>
      <c r="BZ323" s="322"/>
      <c r="CA323" s="322"/>
      <c r="CB323" s="322"/>
      <c r="CC323" s="322"/>
      <c r="CD323" s="322"/>
      <c r="CE323" s="322"/>
      <c r="CF323" s="322"/>
      <c r="CG323" s="322"/>
      <c r="CH323" s="322"/>
      <c r="CI323" s="322"/>
      <c r="CJ323" s="322"/>
      <c r="CK323" s="322"/>
      <c r="CL323" s="322"/>
      <c r="CM323" s="322"/>
      <c r="CN323" s="322"/>
      <c r="CO323" s="322"/>
      <c r="CP323" s="322"/>
      <c r="CQ323" s="322"/>
      <c r="CR323" s="322"/>
      <c r="CS323" s="322"/>
      <c r="CT323" s="322"/>
      <c r="CU323" s="322"/>
      <c r="CV323" s="322"/>
      <c r="CW323" s="322"/>
      <c r="CX323" s="322"/>
      <c r="CY323" s="322"/>
      <c r="CZ323" s="322"/>
    </row>
    <row r="324" s="440" customFormat="true" ht="15" customHeight="true" x14ac:dyDescent="0.2">
      <c r="B324" s="439"/>
      <c r="Z324" s="323"/>
      <c r="AA324" s="323"/>
      <c r="AB324" s="323"/>
      <c r="AC324" s="323"/>
      <c r="AD324" s="323"/>
      <c r="AE324" s="323"/>
      <c r="AF324" s="323"/>
      <c r="AG324" s="323"/>
      <c r="AH324" s="323"/>
      <c r="AI324" s="323"/>
      <c r="AJ324" s="323"/>
      <c r="AK324" s="323"/>
      <c r="AL324" s="323"/>
      <c r="AM324" s="323"/>
      <c r="AN324" s="323"/>
      <c r="AO324" s="323"/>
      <c r="AP324" s="323"/>
      <c r="AQ324" s="323"/>
      <c r="AR324" s="323"/>
      <c r="AS324" s="323"/>
      <c r="AT324" s="323"/>
      <c r="AU324" s="323"/>
      <c r="AV324" s="323"/>
      <c r="AW324" s="323"/>
      <c r="AX324" s="323"/>
      <c r="AY324" s="323"/>
      <c r="AZ324" s="323"/>
      <c r="BA324" s="296"/>
      <c r="BB324" s="294"/>
      <c r="BC324" s="294"/>
      <c r="BD324" s="294"/>
      <c r="BE324" s="294"/>
      <c r="BF324" s="294"/>
      <c r="BG324" s="294"/>
      <c r="BH324" s="294"/>
      <c r="BI324" s="294"/>
      <c r="BJ324" s="294"/>
      <c r="BK324" s="294"/>
      <c r="BL324" s="294"/>
      <c r="BM324" s="294"/>
      <c r="BN324" s="294"/>
      <c r="BO324" s="294"/>
      <c r="BP324" s="294"/>
      <c r="BQ324" s="294"/>
      <c r="BR324" s="294"/>
      <c r="BS324" s="294"/>
      <c r="BT324" s="294"/>
      <c r="BU324" s="294"/>
      <c r="BV324" s="294"/>
      <c r="BW324" s="294"/>
      <c r="BX324" s="294"/>
      <c r="BY324" s="296"/>
      <c r="BZ324" s="322"/>
      <c r="CA324" s="322"/>
      <c r="CB324" s="322"/>
      <c r="CC324" s="322"/>
      <c r="CD324" s="322"/>
      <c r="CE324" s="322"/>
      <c r="CF324" s="322"/>
      <c r="CG324" s="322"/>
      <c r="CH324" s="322"/>
      <c r="CI324" s="322"/>
      <c r="CJ324" s="322"/>
      <c r="CK324" s="322"/>
      <c r="CL324" s="322"/>
      <c r="CM324" s="322"/>
      <c r="CN324" s="322"/>
      <c r="CO324" s="322"/>
      <c r="CP324" s="322"/>
      <c r="CQ324" s="322"/>
      <c r="CR324" s="322"/>
      <c r="CS324" s="322"/>
      <c r="CT324" s="322"/>
      <c r="CU324" s="322"/>
      <c r="CV324" s="322"/>
      <c r="CW324" s="322"/>
      <c r="CX324" s="322"/>
      <c r="CY324" s="322"/>
      <c r="CZ324" s="322"/>
    </row>
    <row r="325" s="440" customFormat="true" ht="15" customHeight="true" x14ac:dyDescent="0.2">
      <c r="B325" s="439"/>
      <c r="Z325" s="323"/>
      <c r="AA325" s="323"/>
      <c r="AB325" s="323"/>
      <c r="AC325" s="323"/>
      <c r="AD325" s="323"/>
      <c r="AE325" s="323"/>
      <c r="AF325" s="323"/>
      <c r="AG325" s="323"/>
      <c r="AH325" s="323"/>
      <c r="AI325" s="323"/>
      <c r="AJ325" s="323"/>
      <c r="AK325" s="323"/>
      <c r="AL325" s="323"/>
      <c r="AM325" s="323"/>
      <c r="AN325" s="323"/>
      <c r="AO325" s="323"/>
      <c r="AP325" s="323"/>
      <c r="AQ325" s="323"/>
      <c r="AR325" s="323"/>
      <c r="AS325" s="323"/>
      <c r="AT325" s="323"/>
      <c r="AU325" s="323"/>
      <c r="AV325" s="323"/>
      <c r="AW325" s="323"/>
      <c r="AX325" s="323"/>
      <c r="AY325" s="323"/>
      <c r="AZ325" s="323"/>
      <c r="BA325" s="296"/>
      <c r="BB325" s="294"/>
      <c r="BC325" s="294"/>
      <c r="BD325" s="294"/>
      <c r="BE325" s="294"/>
      <c r="BF325" s="294"/>
      <c r="BG325" s="294"/>
      <c r="BH325" s="294"/>
      <c r="BI325" s="294"/>
      <c r="BJ325" s="294"/>
      <c r="BK325" s="294"/>
      <c r="BL325" s="294"/>
      <c r="BM325" s="294"/>
      <c r="BN325" s="294"/>
      <c r="BO325" s="294"/>
      <c r="BP325" s="294"/>
      <c r="BQ325" s="294"/>
      <c r="BR325" s="294"/>
      <c r="BS325" s="294"/>
      <c r="BT325" s="294"/>
      <c r="BU325" s="294"/>
      <c r="BV325" s="294"/>
      <c r="BW325" s="294"/>
      <c r="BX325" s="294"/>
      <c r="BY325" s="296"/>
      <c r="BZ325" s="322"/>
      <c r="CA325" s="322"/>
      <c r="CB325" s="322"/>
      <c r="CC325" s="322"/>
      <c r="CD325" s="322"/>
      <c r="CE325" s="322"/>
      <c r="CF325" s="322"/>
      <c r="CG325" s="322"/>
      <c r="CH325" s="322"/>
      <c r="CI325" s="322"/>
      <c r="CJ325" s="322"/>
      <c r="CK325" s="322"/>
      <c r="CL325" s="322"/>
      <c r="CM325" s="322"/>
      <c r="CN325" s="322"/>
      <c r="CO325" s="322"/>
      <c r="CP325" s="322"/>
      <c r="CQ325" s="322"/>
      <c r="CR325" s="322"/>
      <c r="CS325" s="322"/>
      <c r="CT325" s="322"/>
      <c r="CU325" s="322"/>
      <c r="CV325" s="322"/>
      <c r="CW325" s="322"/>
      <c r="CX325" s="322"/>
      <c r="CY325" s="322"/>
      <c r="CZ325" s="322"/>
    </row>
    <row r="326" s="440" customFormat="true" ht="15" customHeight="true" x14ac:dyDescent="0.2">
      <c r="B326" s="439"/>
      <c r="Z326" s="323"/>
      <c r="AA326" s="323"/>
      <c r="AB326" s="323"/>
      <c r="AC326" s="323"/>
      <c r="AD326" s="323"/>
      <c r="AE326" s="323"/>
      <c r="AF326" s="323"/>
      <c r="AG326" s="323"/>
      <c r="AH326" s="323"/>
      <c r="AI326" s="323"/>
      <c r="AJ326" s="323"/>
      <c r="AK326" s="323"/>
      <c r="AL326" s="323"/>
      <c r="AM326" s="323"/>
      <c r="AN326" s="323"/>
      <c r="AO326" s="323"/>
      <c r="AP326" s="323"/>
      <c r="AQ326" s="323"/>
      <c r="AR326" s="323"/>
      <c r="AS326" s="323"/>
      <c r="AT326" s="323"/>
      <c r="AU326" s="323"/>
      <c r="AV326" s="323"/>
      <c r="AW326" s="323"/>
      <c r="AX326" s="323"/>
      <c r="AY326" s="323"/>
      <c r="AZ326" s="323"/>
      <c r="BA326" s="296"/>
      <c r="BB326" s="294"/>
      <c r="BC326" s="294"/>
      <c r="BD326" s="294"/>
      <c r="BE326" s="294"/>
      <c r="BF326" s="294"/>
      <c r="BG326" s="294"/>
      <c r="BH326" s="294"/>
      <c r="BI326" s="294"/>
      <c r="BJ326" s="294"/>
      <c r="BK326" s="294"/>
      <c r="BL326" s="294"/>
      <c r="BM326" s="294"/>
      <c r="BN326" s="294"/>
      <c r="BO326" s="294"/>
      <c r="BP326" s="294"/>
      <c r="BQ326" s="294"/>
      <c r="BR326" s="294"/>
      <c r="BS326" s="294"/>
      <c r="BT326" s="294"/>
      <c r="BU326" s="294"/>
      <c r="BV326" s="294"/>
      <c r="BW326" s="294"/>
      <c r="BX326" s="294"/>
      <c r="BY326" s="296"/>
      <c r="BZ326" s="322"/>
      <c r="CA326" s="322"/>
      <c r="CB326" s="322"/>
      <c r="CC326" s="322"/>
      <c r="CD326" s="322"/>
      <c r="CE326" s="322"/>
      <c r="CF326" s="322"/>
      <c r="CG326" s="322"/>
      <c r="CH326" s="322"/>
      <c r="CI326" s="322"/>
      <c r="CJ326" s="322"/>
      <c r="CK326" s="322"/>
      <c r="CL326" s="322"/>
      <c r="CM326" s="322"/>
      <c r="CN326" s="322"/>
      <c r="CO326" s="322"/>
      <c r="CP326" s="322"/>
      <c r="CQ326" s="322"/>
      <c r="CR326" s="322"/>
      <c r="CS326" s="322"/>
      <c r="CT326" s="322"/>
      <c r="CU326" s="322"/>
      <c r="CV326" s="322"/>
      <c r="CW326" s="322"/>
      <c r="CX326" s="322"/>
      <c r="CY326" s="322"/>
      <c r="CZ326" s="322"/>
    </row>
    <row r="327" s="440" customFormat="true" ht="15" customHeight="true" x14ac:dyDescent="0.2">
      <c r="B327" s="439"/>
      <c r="Z327" s="323"/>
      <c r="AA327" s="323"/>
      <c r="AB327" s="323"/>
      <c r="AC327" s="323"/>
      <c r="AD327" s="323"/>
      <c r="AE327" s="323"/>
      <c r="AF327" s="323"/>
      <c r="AG327" s="323"/>
      <c r="AH327" s="323"/>
      <c r="AI327" s="323"/>
      <c r="AJ327" s="323"/>
      <c r="AK327" s="323"/>
      <c r="AL327" s="323"/>
      <c r="AM327" s="323"/>
      <c r="AN327" s="323"/>
      <c r="AO327" s="323"/>
      <c r="AP327" s="323"/>
      <c r="AQ327" s="323"/>
      <c r="AR327" s="323"/>
      <c r="AS327" s="323"/>
      <c r="AT327" s="323"/>
      <c r="AU327" s="323"/>
      <c r="AV327" s="323"/>
      <c r="AW327" s="323"/>
      <c r="AX327" s="323"/>
      <c r="AY327" s="323"/>
      <c r="AZ327" s="323"/>
      <c r="BA327" s="296"/>
      <c r="BB327" s="294"/>
      <c r="BC327" s="294"/>
      <c r="BD327" s="294"/>
      <c r="BE327" s="294"/>
      <c r="BF327" s="294"/>
      <c r="BG327" s="294"/>
      <c r="BH327" s="294"/>
      <c r="BI327" s="294"/>
      <c r="BJ327" s="294"/>
      <c r="BK327" s="294"/>
      <c r="BL327" s="294"/>
      <c r="BM327" s="294"/>
      <c r="BN327" s="294"/>
      <c r="BO327" s="294"/>
      <c r="BP327" s="294"/>
      <c r="BQ327" s="294"/>
      <c r="BR327" s="294"/>
      <c r="BS327" s="294"/>
      <c r="BT327" s="294"/>
      <c r="BU327" s="294"/>
      <c r="BV327" s="294"/>
      <c r="BW327" s="294"/>
      <c r="BX327" s="294"/>
      <c r="BY327" s="296"/>
      <c r="BZ327" s="322"/>
      <c r="CA327" s="322"/>
      <c r="CB327" s="322"/>
      <c r="CC327" s="322"/>
      <c r="CD327" s="322"/>
      <c r="CE327" s="322"/>
      <c r="CF327" s="322"/>
      <c r="CG327" s="322"/>
      <c r="CH327" s="322"/>
      <c r="CI327" s="322"/>
      <c r="CJ327" s="322"/>
      <c r="CK327" s="322"/>
      <c r="CL327" s="322"/>
      <c r="CM327" s="322"/>
      <c r="CN327" s="322"/>
      <c r="CO327" s="322"/>
      <c r="CP327" s="322"/>
      <c r="CQ327" s="322"/>
      <c r="CR327" s="322"/>
      <c r="CS327" s="322"/>
      <c r="CT327" s="322"/>
      <c r="CU327" s="322"/>
      <c r="CV327" s="322"/>
      <c r="CW327" s="322"/>
      <c r="CX327" s="322"/>
      <c r="CY327" s="322"/>
      <c r="CZ327" s="322"/>
    </row>
    <row r="328" s="440" customFormat="true" ht="15" customHeight="true" x14ac:dyDescent="0.2">
      <c r="B328" s="439"/>
      <c r="Z328" s="323"/>
      <c r="AA328" s="323"/>
      <c r="AB328" s="323"/>
      <c r="AC328" s="323"/>
      <c r="AD328" s="323"/>
      <c r="AE328" s="323"/>
      <c r="AF328" s="323"/>
      <c r="AG328" s="323"/>
      <c r="AH328" s="323"/>
      <c r="AI328" s="323"/>
      <c r="AJ328" s="323"/>
      <c r="AK328" s="323"/>
      <c r="AL328" s="323"/>
      <c r="AM328" s="323"/>
      <c r="AN328" s="323"/>
      <c r="AO328" s="323"/>
      <c r="AP328" s="323"/>
      <c r="AQ328" s="323"/>
      <c r="AR328" s="323"/>
      <c r="AS328" s="323"/>
      <c r="AT328" s="323"/>
      <c r="AU328" s="323"/>
      <c r="AV328" s="323"/>
      <c r="AW328" s="323"/>
      <c r="AX328" s="323"/>
      <c r="AY328" s="323"/>
      <c r="AZ328" s="323"/>
      <c r="BA328" s="296"/>
      <c r="BB328" s="294"/>
      <c r="BC328" s="294"/>
      <c r="BD328" s="294"/>
      <c r="BE328" s="294"/>
      <c r="BF328" s="294"/>
      <c r="BG328" s="294"/>
      <c r="BH328" s="294"/>
      <c r="BI328" s="294"/>
      <c r="BJ328" s="294"/>
      <c r="BK328" s="294"/>
      <c r="BL328" s="294"/>
      <c r="BM328" s="294"/>
      <c r="BN328" s="294"/>
      <c r="BO328" s="294"/>
      <c r="BP328" s="294"/>
      <c r="BQ328" s="294"/>
      <c r="BR328" s="294"/>
      <c r="BS328" s="294"/>
      <c r="BT328" s="294"/>
      <c r="BU328" s="294"/>
      <c r="BV328" s="294"/>
      <c r="BW328" s="294"/>
      <c r="BX328" s="294"/>
      <c r="BY328" s="296"/>
      <c r="BZ328" s="322"/>
      <c r="CA328" s="322"/>
      <c r="CB328" s="322"/>
      <c r="CC328" s="322"/>
      <c r="CD328" s="322"/>
      <c r="CE328" s="322"/>
      <c r="CF328" s="322"/>
      <c r="CG328" s="322"/>
      <c r="CH328" s="322"/>
      <c r="CI328" s="322"/>
      <c r="CJ328" s="322"/>
      <c r="CK328" s="322"/>
      <c r="CL328" s="322"/>
      <c r="CM328" s="322"/>
      <c r="CN328" s="322"/>
      <c r="CO328" s="322"/>
      <c r="CP328" s="322"/>
      <c r="CQ328" s="322"/>
      <c r="CR328" s="322"/>
      <c r="CS328" s="322"/>
      <c r="CT328" s="322"/>
      <c r="CU328" s="322"/>
      <c r="CV328" s="322"/>
      <c r="CW328" s="322"/>
      <c r="CX328" s="322"/>
      <c r="CY328" s="322"/>
      <c r="CZ328" s="322"/>
    </row>
    <row r="329" s="440" customFormat="true" ht="250.15" customHeight="true" x14ac:dyDescent="0.2">
      <c r="B329" s="439"/>
      <c r="Z329" s="323"/>
      <c r="AA329" s="323"/>
      <c r="AB329" s="323"/>
      <c r="AC329" s="323"/>
      <c r="AD329" s="323"/>
      <c r="AE329" s="323"/>
      <c r="AF329" s="323"/>
      <c r="AG329" s="323"/>
      <c r="AH329" s="323"/>
      <c r="AI329" s="323"/>
      <c r="AJ329" s="323"/>
      <c r="AK329" s="323"/>
      <c r="AL329" s="323"/>
      <c r="AM329" s="323"/>
      <c r="AN329" s="323"/>
      <c r="AO329" s="323"/>
      <c r="AP329" s="323"/>
      <c r="AQ329" s="323"/>
      <c r="AR329" s="323"/>
      <c r="AS329" s="323"/>
      <c r="AT329" s="323"/>
      <c r="AU329" s="323"/>
      <c r="AV329" s="323"/>
      <c r="AW329" s="323"/>
      <c r="AX329" s="323"/>
      <c r="AY329" s="323"/>
      <c r="AZ329" s="323"/>
      <c r="BA329" s="296"/>
      <c r="BB329" s="294"/>
      <c r="BC329" s="294"/>
      <c r="BD329" s="294"/>
      <c r="BE329" s="294"/>
      <c r="BF329" s="294"/>
      <c r="BG329" s="294"/>
      <c r="BH329" s="294"/>
      <c r="BI329" s="294"/>
      <c r="BJ329" s="294"/>
      <c r="BK329" s="294"/>
      <c r="BL329" s="294"/>
      <c r="BM329" s="294"/>
      <c r="BN329" s="294"/>
      <c r="BO329" s="294"/>
      <c r="BP329" s="294"/>
      <c r="BQ329" s="294"/>
      <c r="BR329" s="294"/>
      <c r="BS329" s="294"/>
      <c r="BT329" s="294"/>
      <c r="BU329" s="294"/>
      <c r="BV329" s="294"/>
      <c r="BW329" s="294"/>
      <c r="BX329" s="294"/>
      <c r="BY329" s="296"/>
      <c r="BZ329" s="322"/>
      <c r="CA329" s="322"/>
      <c r="CB329" s="322"/>
      <c r="CC329" s="322"/>
      <c r="CD329" s="322"/>
      <c r="CE329" s="322"/>
      <c r="CF329" s="322"/>
      <c r="CG329" s="322"/>
      <c r="CH329" s="322"/>
      <c r="CI329" s="322"/>
      <c r="CJ329" s="322"/>
      <c r="CK329" s="322"/>
      <c r="CL329" s="322"/>
      <c r="CM329" s="322"/>
      <c r="CN329" s="322"/>
      <c r="CO329" s="322"/>
      <c r="CP329" s="322"/>
      <c r="CQ329" s="322"/>
      <c r="CR329" s="322"/>
      <c r="CS329" s="322"/>
      <c r="CT329" s="322"/>
      <c r="CU329" s="322"/>
      <c r="CV329" s="322"/>
      <c r="CW329" s="322"/>
      <c r="CX329" s="322"/>
      <c r="CY329" s="322"/>
      <c r="CZ329" s="322"/>
    </row>
    <row r="330" s="325" customFormat="true" ht="19.15" customHeight="true" x14ac:dyDescent="0.2">
      <c r="B330" s="438"/>
      <c r="Z330" s="689"/>
      <c r="AA330" s="689"/>
      <c r="AB330" s="689"/>
      <c r="AC330" s="689"/>
      <c r="AD330" s="689"/>
      <c r="AE330" s="689"/>
      <c r="AF330" s="689"/>
      <c r="AG330" s="689"/>
      <c r="AH330" s="689"/>
      <c r="AI330" s="689"/>
      <c r="AJ330" s="689"/>
      <c r="AK330" s="689"/>
      <c r="AL330" s="689"/>
      <c r="AM330" s="689"/>
      <c r="AN330" s="689"/>
      <c r="AO330" s="689"/>
      <c r="AP330" s="689"/>
      <c r="AQ330" s="689"/>
      <c r="AR330" s="689"/>
      <c r="AS330" s="689"/>
      <c r="AT330" s="689"/>
      <c r="AU330" s="689"/>
      <c r="AV330" s="689"/>
      <c r="AW330" s="689"/>
      <c r="AX330" s="689"/>
      <c r="AY330" s="689"/>
      <c r="AZ330" s="689"/>
      <c r="BA330" s="299"/>
      <c r="BB330" s="299"/>
      <c r="BC330" s="496"/>
      <c r="BD330" s="496"/>
      <c r="BE330" s="496"/>
      <c r="BF330" s="496"/>
      <c r="BG330" s="496"/>
      <c r="BH330" s="496"/>
      <c r="BI330" s="496"/>
      <c r="BJ330" s="496"/>
      <c r="BK330" s="496"/>
      <c r="BL330" s="496"/>
      <c r="BM330" s="496"/>
      <c r="BN330" s="496"/>
      <c r="BO330" s="496"/>
      <c r="BP330" s="496"/>
      <c r="BQ330" s="496"/>
      <c r="BR330" s="496"/>
      <c r="BS330" s="496"/>
      <c r="BT330" s="496"/>
      <c r="BU330" s="496"/>
      <c r="BV330" s="496"/>
      <c r="BW330" s="496"/>
      <c r="BX330" s="496"/>
      <c r="BY330" s="496"/>
      <c r="BZ330" s="689"/>
      <c r="CA330" s="689"/>
      <c r="CB330" s="689"/>
      <c r="CC330" s="689"/>
      <c r="CD330" s="689"/>
      <c r="CE330" s="689"/>
      <c r="CF330" s="689"/>
      <c r="CG330" s="689"/>
      <c r="CH330" s="689"/>
      <c r="CI330" s="689"/>
      <c r="CJ330" s="689"/>
      <c r="CK330" s="689"/>
      <c r="CL330" s="689"/>
      <c r="CM330" s="689"/>
      <c r="CN330" s="689"/>
      <c r="CO330" s="689"/>
      <c r="CP330" s="689"/>
      <c r="CQ330" s="689"/>
      <c r="CR330" s="689"/>
      <c r="CS330" s="689"/>
      <c r="CT330" s="689"/>
      <c r="CU330" s="689"/>
      <c r="CV330" s="689"/>
      <c r="CW330" s="689"/>
      <c r="CX330" s="689"/>
      <c r="CY330" s="689"/>
      <c r="CZ330" s="689"/>
    </row>
    <row r="331" s="325" customFormat="true" ht="15" customHeight="true" x14ac:dyDescent="0.2">
      <c r="B331" s="438"/>
      <c r="Z331" s="689"/>
      <c r="AA331" s="689"/>
      <c r="AB331" s="689"/>
      <c r="AC331" s="689"/>
      <c r="AD331" s="689"/>
      <c r="AE331" s="689"/>
      <c r="AF331" s="689"/>
      <c r="AG331" s="689"/>
      <c r="AH331" s="689"/>
      <c r="AI331" s="689"/>
      <c r="AJ331" s="689"/>
      <c r="AK331" s="689"/>
      <c r="AL331" s="689"/>
      <c r="AM331" s="689"/>
      <c r="AN331" s="689"/>
      <c r="AO331" s="689"/>
      <c r="AP331" s="689"/>
      <c r="AQ331" s="689"/>
      <c r="AR331" s="689"/>
      <c r="AS331" s="689"/>
      <c r="AT331" s="689"/>
      <c r="AU331" s="689"/>
      <c r="AV331" s="689"/>
      <c r="AW331" s="689"/>
      <c r="AX331" s="689"/>
      <c r="AY331" s="689"/>
      <c r="AZ331" s="689"/>
      <c r="BA331" s="299"/>
      <c r="BB331" s="299"/>
      <c r="BC331" s="496"/>
      <c r="BD331" s="496"/>
      <c r="BE331" s="496"/>
      <c r="BF331" s="496"/>
      <c r="BG331" s="496"/>
      <c r="BH331" s="496"/>
      <c r="BI331" s="496"/>
      <c r="BJ331" s="496"/>
      <c r="BK331" s="496"/>
      <c r="BL331" s="496"/>
      <c r="BM331" s="496"/>
      <c r="BN331" s="496"/>
      <c r="BO331" s="496"/>
      <c r="BP331" s="496"/>
      <c r="BQ331" s="496"/>
      <c r="BR331" s="496"/>
      <c r="BS331" s="496"/>
      <c r="BT331" s="496"/>
      <c r="BU331" s="496"/>
      <c r="BV331" s="496"/>
      <c r="BW331" s="496"/>
      <c r="BX331" s="496"/>
      <c r="BY331" s="496"/>
      <c r="BZ331" s="689"/>
      <c r="CA331" s="689"/>
      <c r="CB331" s="689"/>
      <c r="CC331" s="689"/>
      <c r="CD331" s="689"/>
      <c r="CE331" s="689"/>
      <c r="CF331" s="689"/>
      <c r="CG331" s="689"/>
      <c r="CH331" s="689"/>
      <c r="CI331" s="689"/>
      <c r="CJ331" s="689"/>
      <c r="CK331" s="689"/>
      <c r="CL331" s="689"/>
      <c r="CM331" s="689"/>
      <c r="CN331" s="689"/>
      <c r="CO331" s="689"/>
      <c r="CP331" s="689"/>
      <c r="CQ331" s="689"/>
      <c r="CR331" s="689"/>
      <c r="CS331" s="689"/>
      <c r="CT331" s="689"/>
      <c r="CU331" s="689"/>
      <c r="CV331" s="689"/>
      <c r="CW331" s="689"/>
      <c r="CX331" s="689"/>
      <c r="CY331" s="689"/>
      <c r="CZ331" s="689"/>
    </row>
    <row r="332" s="325" customFormat="true" ht="15" customHeight="true" x14ac:dyDescent="0.2">
      <c r="B332" s="438"/>
      <c r="Z332" s="689"/>
      <c r="AA332" s="689"/>
      <c r="AB332" s="689"/>
      <c r="AC332" s="689"/>
      <c r="AD332" s="689"/>
      <c r="AE332" s="689"/>
      <c r="AF332" s="689"/>
      <c r="AG332" s="689"/>
      <c r="AH332" s="689"/>
      <c r="AI332" s="689"/>
      <c r="AJ332" s="689"/>
      <c r="AK332" s="689"/>
      <c r="AL332" s="689"/>
      <c r="AM332" s="689"/>
      <c r="AN332" s="689"/>
      <c r="AO332" s="689"/>
      <c r="AP332" s="689"/>
      <c r="AQ332" s="689"/>
      <c r="AR332" s="689"/>
      <c r="AS332" s="689"/>
      <c r="AT332" s="689"/>
      <c r="AU332" s="689"/>
      <c r="AV332" s="689"/>
      <c r="AW332" s="689"/>
      <c r="AX332" s="689"/>
      <c r="AY332" s="689"/>
      <c r="AZ332" s="689"/>
      <c r="BA332" s="299"/>
      <c r="BB332" s="299"/>
      <c r="BC332" s="496"/>
      <c r="BD332" s="496"/>
      <c r="BE332" s="496"/>
      <c r="BF332" s="496"/>
      <c r="BG332" s="496"/>
      <c r="BH332" s="496"/>
      <c r="BI332" s="496"/>
      <c r="BJ332" s="496"/>
      <c r="BK332" s="496"/>
      <c r="BL332" s="496"/>
      <c r="BM332" s="496"/>
      <c r="BN332" s="496"/>
      <c r="BO332" s="496"/>
      <c r="BP332" s="496"/>
      <c r="BQ332" s="496"/>
      <c r="BR332" s="496"/>
      <c r="BS332" s="496"/>
      <c r="BT332" s="496"/>
      <c r="BU332" s="496"/>
      <c r="BV332" s="496"/>
      <c r="BW332" s="496"/>
      <c r="BX332" s="496"/>
      <c r="BY332" s="496"/>
      <c r="BZ332" s="689"/>
      <c r="CA332" s="689"/>
      <c r="CB332" s="689"/>
      <c r="CC332" s="689"/>
      <c r="CD332" s="689"/>
      <c r="CE332" s="689"/>
      <c r="CF332" s="689"/>
      <c r="CG332" s="689"/>
      <c r="CH332" s="689"/>
      <c r="CI332" s="689"/>
      <c r="CJ332" s="689"/>
      <c r="CK332" s="689"/>
      <c r="CL332" s="689"/>
      <c r="CM332" s="689"/>
      <c r="CN332" s="689"/>
      <c r="CO332" s="689"/>
      <c r="CP332" s="689"/>
      <c r="CQ332" s="689"/>
      <c r="CR332" s="689"/>
      <c r="CS332" s="689"/>
      <c r="CT332" s="689"/>
      <c r="CU332" s="689"/>
      <c r="CV332" s="689"/>
      <c r="CW332" s="689"/>
      <c r="CX332" s="689"/>
      <c r="CY332" s="689"/>
      <c r="CZ332" s="689"/>
    </row>
    <row r="333" s="325" customFormat="true" ht="15" customHeight="true" x14ac:dyDescent="0.2">
      <c r="B333" s="438"/>
      <c r="Z333" s="689"/>
      <c r="AA333" s="689"/>
      <c r="AB333" s="689"/>
      <c r="AC333" s="689"/>
      <c r="AD333" s="689"/>
      <c r="AE333" s="689"/>
      <c r="AF333" s="689"/>
      <c r="AG333" s="689"/>
      <c r="AH333" s="689"/>
      <c r="AI333" s="689"/>
      <c r="AJ333" s="689"/>
      <c r="AK333" s="689"/>
      <c r="AL333" s="689"/>
      <c r="AM333" s="689"/>
      <c r="AN333" s="689"/>
      <c r="AO333" s="689"/>
      <c r="AP333" s="689"/>
      <c r="AQ333" s="689"/>
      <c r="AR333" s="689"/>
      <c r="AS333" s="689"/>
      <c r="AT333" s="689"/>
      <c r="AU333" s="689"/>
      <c r="AV333" s="689"/>
      <c r="AW333" s="689"/>
      <c r="AX333" s="689"/>
      <c r="AY333" s="689"/>
      <c r="AZ333" s="689"/>
      <c r="BA333" s="299"/>
      <c r="BB333" s="299"/>
      <c r="BC333" s="496"/>
      <c r="BD333" s="496"/>
      <c r="BE333" s="496"/>
      <c r="BF333" s="496"/>
      <c r="BG333" s="496"/>
      <c r="BH333" s="496"/>
      <c r="BI333" s="496"/>
      <c r="BJ333" s="496"/>
      <c r="BK333" s="496"/>
      <c r="BL333" s="496"/>
      <c r="BM333" s="496"/>
      <c r="BN333" s="496"/>
      <c r="BO333" s="496"/>
      <c r="BP333" s="496"/>
      <c r="BQ333" s="496"/>
      <c r="BR333" s="496"/>
      <c r="BS333" s="496"/>
      <c r="BT333" s="496"/>
      <c r="BU333" s="496"/>
      <c r="BV333" s="496"/>
      <c r="BW333" s="496"/>
      <c r="BX333" s="496"/>
      <c r="BY333" s="496"/>
      <c r="BZ333" s="689"/>
      <c r="CA333" s="689"/>
      <c r="CB333" s="689"/>
      <c r="CC333" s="689"/>
      <c r="CD333" s="689"/>
      <c r="CE333" s="689"/>
      <c r="CF333" s="689"/>
      <c r="CG333" s="689"/>
      <c r="CH333" s="689"/>
      <c r="CI333" s="689"/>
      <c r="CJ333" s="689"/>
      <c r="CK333" s="689"/>
      <c r="CL333" s="689"/>
      <c r="CM333" s="689"/>
      <c r="CN333" s="689"/>
      <c r="CO333" s="689"/>
      <c r="CP333" s="689"/>
      <c r="CQ333" s="689"/>
      <c r="CR333" s="689"/>
      <c r="CS333" s="689"/>
      <c r="CT333" s="689"/>
      <c r="CU333" s="689"/>
      <c r="CV333" s="689"/>
      <c r="CW333" s="689"/>
      <c r="CX333" s="689"/>
      <c r="CY333" s="689"/>
      <c r="CZ333" s="689"/>
    </row>
    <row r="334" s="325" customFormat="true" ht="15" customHeight="true" x14ac:dyDescent="0.2">
      <c r="B334" s="438"/>
      <c r="Z334" s="689"/>
      <c r="AA334" s="689"/>
      <c r="AB334" s="689"/>
      <c r="AC334" s="689"/>
      <c r="AD334" s="689"/>
      <c r="AE334" s="689"/>
      <c r="AF334" s="689"/>
      <c r="AG334" s="689"/>
      <c r="AH334" s="689"/>
      <c r="AI334" s="689"/>
      <c r="AJ334" s="689"/>
      <c r="AK334" s="689"/>
      <c r="AL334" s="689"/>
      <c r="AM334" s="689"/>
      <c r="AN334" s="689"/>
      <c r="AO334" s="689"/>
      <c r="AP334" s="689"/>
      <c r="AQ334" s="689"/>
      <c r="AR334" s="689"/>
      <c r="AS334" s="689"/>
      <c r="AT334" s="689"/>
      <c r="AU334" s="689"/>
      <c r="AV334" s="689"/>
      <c r="AW334" s="689"/>
      <c r="AX334" s="689"/>
      <c r="AY334" s="689"/>
      <c r="AZ334" s="689"/>
      <c r="BA334" s="299"/>
      <c r="BB334" s="299"/>
      <c r="BC334" s="496"/>
      <c r="BD334" s="496"/>
      <c r="BE334" s="496"/>
      <c r="BF334" s="496"/>
      <c r="BG334" s="496"/>
      <c r="BH334" s="496"/>
      <c r="BI334" s="496"/>
      <c r="BJ334" s="496"/>
      <c r="BK334" s="496"/>
      <c r="BL334" s="496"/>
      <c r="BM334" s="496"/>
      <c r="BN334" s="496"/>
      <c r="BO334" s="496"/>
      <c r="BP334" s="496"/>
      <c r="BQ334" s="496"/>
      <c r="BR334" s="496"/>
      <c r="BS334" s="496"/>
      <c r="BT334" s="496"/>
      <c r="BU334" s="496"/>
      <c r="BV334" s="496"/>
      <c r="BW334" s="496"/>
      <c r="BX334" s="496"/>
      <c r="BY334" s="496"/>
      <c r="BZ334" s="689"/>
      <c r="CA334" s="689"/>
      <c r="CB334" s="689"/>
      <c r="CC334" s="689"/>
      <c r="CD334" s="689"/>
      <c r="CE334" s="689"/>
      <c r="CF334" s="689"/>
      <c r="CG334" s="689"/>
      <c r="CH334" s="689"/>
      <c r="CI334" s="689"/>
      <c r="CJ334" s="689"/>
      <c r="CK334" s="689"/>
      <c r="CL334" s="689"/>
      <c r="CM334" s="689"/>
      <c r="CN334" s="689"/>
      <c r="CO334" s="689"/>
      <c r="CP334" s="689"/>
      <c r="CQ334" s="689"/>
      <c r="CR334" s="689"/>
      <c r="CS334" s="689"/>
      <c r="CT334" s="689"/>
      <c r="CU334" s="689"/>
      <c r="CV334" s="689"/>
      <c r="CW334" s="689"/>
      <c r="CX334" s="689"/>
      <c r="CY334" s="689"/>
      <c r="CZ334" s="689"/>
    </row>
    <row r="335" s="325" customFormat="true" ht="15" customHeight="true" x14ac:dyDescent="0.2">
      <c r="B335" s="438"/>
      <c r="Z335" s="689"/>
      <c r="AA335" s="689"/>
      <c r="AB335" s="689"/>
      <c r="AC335" s="689"/>
      <c r="AD335" s="689"/>
      <c r="AE335" s="689"/>
      <c r="AF335" s="689"/>
      <c r="AG335" s="689"/>
      <c r="AH335" s="689"/>
      <c r="AI335" s="689"/>
      <c r="AJ335" s="689"/>
      <c r="AK335" s="689"/>
      <c r="AL335" s="689"/>
      <c r="AM335" s="689"/>
      <c r="AN335" s="689"/>
      <c r="AO335" s="689"/>
      <c r="AP335" s="689"/>
      <c r="AQ335" s="689"/>
      <c r="AR335" s="689"/>
      <c r="AS335" s="689"/>
      <c r="AT335" s="689"/>
      <c r="AU335" s="689"/>
      <c r="AV335" s="689"/>
      <c r="AW335" s="689"/>
      <c r="AX335" s="689"/>
      <c r="AY335" s="689"/>
      <c r="AZ335" s="689"/>
      <c r="BA335" s="299"/>
      <c r="BB335" s="299"/>
      <c r="BC335" s="496"/>
      <c r="BD335" s="496"/>
      <c r="BE335" s="496"/>
      <c r="BF335" s="496"/>
      <c r="BG335" s="496"/>
      <c r="BH335" s="496"/>
      <c r="BI335" s="496"/>
      <c r="BJ335" s="496"/>
      <c r="BK335" s="496"/>
      <c r="BL335" s="496"/>
      <c r="BM335" s="496"/>
      <c r="BN335" s="496"/>
      <c r="BO335" s="496"/>
      <c r="BP335" s="496"/>
      <c r="BQ335" s="496"/>
      <c r="BR335" s="496"/>
      <c r="BS335" s="496"/>
      <c r="BT335" s="496"/>
      <c r="BU335" s="496"/>
      <c r="BV335" s="496"/>
      <c r="BW335" s="496"/>
      <c r="BX335" s="496"/>
      <c r="BY335" s="496"/>
      <c r="BZ335" s="689"/>
      <c r="CA335" s="689"/>
      <c r="CB335" s="689"/>
      <c r="CC335" s="689"/>
      <c r="CD335" s="689"/>
      <c r="CE335" s="689"/>
      <c r="CF335" s="689"/>
      <c r="CG335" s="689"/>
      <c r="CH335" s="689"/>
      <c r="CI335" s="689"/>
      <c r="CJ335" s="689"/>
      <c r="CK335" s="689"/>
      <c r="CL335" s="689"/>
      <c r="CM335" s="689"/>
      <c r="CN335" s="689"/>
      <c r="CO335" s="689"/>
      <c r="CP335" s="689"/>
      <c r="CQ335" s="689"/>
      <c r="CR335" s="689"/>
      <c r="CS335" s="689"/>
      <c r="CT335" s="689"/>
      <c r="CU335" s="689"/>
      <c r="CV335" s="689"/>
      <c r="CW335" s="689"/>
      <c r="CX335" s="689"/>
      <c r="CY335" s="689"/>
      <c r="CZ335" s="689"/>
    </row>
    <row r="336" s="325" customFormat="true" ht="15" customHeight="true" x14ac:dyDescent="0.2">
      <c r="B336" s="438"/>
      <c r="Z336" s="689"/>
      <c r="AA336" s="689"/>
      <c r="AB336" s="689"/>
      <c r="AC336" s="689"/>
      <c r="AD336" s="689"/>
      <c r="AE336" s="689"/>
      <c r="AF336" s="689"/>
      <c r="AG336" s="689"/>
      <c r="AH336" s="689"/>
      <c r="AI336" s="689"/>
      <c r="AJ336" s="689"/>
      <c r="AK336" s="689"/>
      <c r="AL336" s="689"/>
      <c r="AM336" s="689"/>
      <c r="AN336" s="689"/>
      <c r="AO336" s="689"/>
      <c r="AP336" s="689"/>
      <c r="AQ336" s="689"/>
      <c r="AR336" s="689"/>
      <c r="AS336" s="689"/>
      <c r="AT336" s="689"/>
      <c r="AU336" s="689"/>
      <c r="AV336" s="689"/>
      <c r="AW336" s="689"/>
      <c r="AX336" s="689"/>
      <c r="AY336" s="689"/>
      <c r="AZ336" s="689"/>
      <c r="BA336" s="299"/>
      <c r="BB336" s="299"/>
      <c r="BC336" s="496"/>
      <c r="BD336" s="496"/>
      <c r="BE336" s="496"/>
      <c r="BF336" s="496"/>
      <c r="BG336" s="496"/>
      <c r="BH336" s="496"/>
      <c r="BI336" s="496"/>
      <c r="BJ336" s="496"/>
      <c r="BK336" s="496"/>
      <c r="BL336" s="496"/>
      <c r="BM336" s="496"/>
      <c r="BN336" s="496"/>
      <c r="BO336" s="496"/>
      <c r="BP336" s="496"/>
      <c r="BQ336" s="496"/>
      <c r="BR336" s="496"/>
      <c r="BS336" s="496"/>
      <c r="BT336" s="496"/>
      <c r="BU336" s="496"/>
      <c r="BV336" s="496"/>
      <c r="BW336" s="496"/>
      <c r="BX336" s="496"/>
      <c r="BY336" s="496"/>
      <c r="BZ336" s="689"/>
      <c r="CA336" s="689"/>
      <c r="CB336" s="689"/>
      <c r="CC336" s="689"/>
      <c r="CD336" s="689"/>
      <c r="CE336" s="689"/>
      <c r="CF336" s="689"/>
      <c r="CG336" s="689"/>
      <c r="CH336" s="689"/>
      <c r="CI336" s="689"/>
      <c r="CJ336" s="689"/>
      <c r="CK336" s="689"/>
      <c r="CL336" s="689"/>
      <c r="CM336" s="689"/>
      <c r="CN336" s="689"/>
      <c r="CO336" s="689"/>
      <c r="CP336" s="689"/>
      <c r="CQ336" s="689"/>
      <c r="CR336" s="689"/>
      <c r="CS336" s="689"/>
      <c r="CT336" s="689"/>
      <c r="CU336" s="689"/>
      <c r="CV336" s="689"/>
      <c r="CW336" s="689"/>
      <c r="CX336" s="689"/>
      <c r="CY336" s="689"/>
      <c r="CZ336" s="689"/>
    </row>
    <row r="337" s="325" customFormat="true" ht="18" customHeight="true" x14ac:dyDescent="0.2">
      <c r="B337" s="438"/>
      <c r="Z337" s="689"/>
      <c r="AA337" s="689"/>
      <c r="AB337" s="689"/>
      <c r="AC337" s="689"/>
      <c r="AD337" s="689"/>
      <c r="AE337" s="689"/>
      <c r="AF337" s="689"/>
      <c r="AG337" s="689"/>
      <c r="AH337" s="689"/>
      <c r="AI337" s="689"/>
      <c r="AJ337" s="689"/>
      <c r="AK337" s="689"/>
      <c r="AL337" s="689"/>
      <c r="AM337" s="689"/>
      <c r="AN337" s="689"/>
      <c r="AO337" s="689"/>
      <c r="AP337" s="689"/>
      <c r="AQ337" s="689"/>
      <c r="AR337" s="689"/>
      <c r="AS337" s="689"/>
      <c r="AT337" s="689"/>
      <c r="AU337" s="689"/>
      <c r="AV337" s="689"/>
      <c r="AW337" s="689"/>
      <c r="AX337" s="689"/>
      <c r="AY337" s="689"/>
      <c r="AZ337" s="689"/>
      <c r="BA337" s="299"/>
      <c r="BB337" s="299"/>
      <c r="BC337" s="496"/>
      <c r="BD337" s="496"/>
      <c r="BE337" s="496"/>
      <c r="BF337" s="496"/>
      <c r="BG337" s="496"/>
      <c r="BH337" s="496"/>
      <c r="BI337" s="496"/>
      <c r="BJ337" s="496"/>
      <c r="BK337" s="496"/>
      <c r="BL337" s="496"/>
      <c r="BM337" s="496"/>
      <c r="BN337" s="496"/>
      <c r="BO337" s="496"/>
      <c r="BP337" s="496"/>
      <c r="BQ337" s="496"/>
      <c r="BR337" s="496"/>
      <c r="BS337" s="496"/>
      <c r="BT337" s="496"/>
      <c r="BU337" s="496"/>
      <c r="BV337" s="496"/>
      <c r="BW337" s="496"/>
      <c r="BX337" s="496"/>
      <c r="BY337" s="496"/>
      <c r="BZ337" s="689"/>
      <c r="CA337" s="689"/>
      <c r="CB337" s="689"/>
      <c r="CC337" s="689"/>
      <c r="CD337" s="689"/>
      <c r="CE337" s="689"/>
      <c r="CF337" s="689"/>
      <c r="CG337" s="689"/>
      <c r="CH337" s="689"/>
      <c r="CI337" s="689"/>
      <c r="CJ337" s="689"/>
      <c r="CK337" s="689"/>
      <c r="CL337" s="689"/>
      <c r="CM337" s="689"/>
      <c r="CN337" s="689"/>
      <c r="CO337" s="689"/>
      <c r="CP337" s="689"/>
      <c r="CQ337" s="689"/>
      <c r="CR337" s="689"/>
      <c r="CS337" s="689"/>
      <c r="CT337" s="689"/>
      <c r="CU337" s="689"/>
      <c r="CV337" s="689"/>
      <c r="CW337" s="689"/>
      <c r="CX337" s="689"/>
      <c r="CY337" s="689"/>
      <c r="CZ337" s="689"/>
    </row>
    <row r="338" s="325" customFormat="true" ht="18" customHeight="true" x14ac:dyDescent="0.2">
      <c r="B338" s="438"/>
      <c r="Z338" s="689"/>
      <c r="AA338" s="689"/>
      <c r="AB338" s="689"/>
      <c r="AC338" s="689"/>
      <c r="AD338" s="689"/>
      <c r="AE338" s="689"/>
      <c r="AF338" s="689"/>
      <c r="AG338" s="689"/>
      <c r="AH338" s="689"/>
      <c r="AI338" s="689"/>
      <c r="AJ338" s="689"/>
      <c r="AK338" s="689"/>
      <c r="AL338" s="689"/>
      <c r="AM338" s="689"/>
      <c r="AN338" s="689"/>
      <c r="AO338" s="689"/>
      <c r="AP338" s="689"/>
      <c r="AQ338" s="689"/>
      <c r="AR338" s="689"/>
      <c r="AS338" s="689"/>
      <c r="AT338" s="689"/>
      <c r="AU338" s="689"/>
      <c r="AV338" s="689"/>
      <c r="AW338" s="689"/>
      <c r="AX338" s="689"/>
      <c r="AY338" s="689"/>
      <c r="AZ338" s="689"/>
      <c r="BA338" s="299"/>
      <c r="BB338" s="299"/>
      <c r="BC338" s="496"/>
      <c r="BD338" s="496"/>
      <c r="BE338" s="496"/>
      <c r="BF338" s="496"/>
      <c r="BG338" s="496"/>
      <c r="BH338" s="496"/>
      <c r="BI338" s="496"/>
      <c r="BJ338" s="496"/>
      <c r="BK338" s="496"/>
      <c r="BL338" s="496"/>
      <c r="BM338" s="496"/>
      <c r="BN338" s="496"/>
      <c r="BO338" s="496"/>
      <c r="BP338" s="496"/>
      <c r="BQ338" s="496"/>
      <c r="BR338" s="496"/>
      <c r="BS338" s="496"/>
      <c r="BT338" s="496"/>
      <c r="BU338" s="496"/>
      <c r="BV338" s="496"/>
      <c r="BW338" s="496"/>
      <c r="BX338" s="496"/>
      <c r="BY338" s="496"/>
      <c r="BZ338" s="689"/>
      <c r="CA338" s="689"/>
      <c r="CB338" s="689"/>
      <c r="CC338" s="689"/>
      <c r="CD338" s="689"/>
      <c r="CE338" s="689"/>
      <c r="CF338" s="689"/>
      <c r="CG338" s="689"/>
      <c r="CH338" s="689"/>
      <c r="CI338" s="689"/>
      <c r="CJ338" s="689"/>
      <c r="CK338" s="689"/>
      <c r="CL338" s="689"/>
      <c r="CM338" s="689"/>
      <c r="CN338" s="689"/>
      <c r="CO338" s="689"/>
      <c r="CP338" s="689"/>
      <c r="CQ338" s="689"/>
      <c r="CR338" s="689"/>
      <c r="CS338" s="689"/>
      <c r="CT338" s="689"/>
      <c r="CU338" s="689"/>
      <c r="CV338" s="689"/>
      <c r="CW338" s="689"/>
      <c r="CX338" s="689"/>
      <c r="CY338" s="689"/>
      <c r="CZ338" s="689"/>
    </row>
    <row r="339" s="440" customFormat="true" ht="15" customHeight="true" x14ac:dyDescent="0.2">
      <c r="B339" s="439"/>
      <c r="Z339" s="323"/>
      <c r="AA339" s="323"/>
      <c r="AB339" s="323"/>
      <c r="AC339" s="323"/>
      <c r="AD339" s="323"/>
      <c r="AE339" s="323"/>
      <c r="AF339" s="323"/>
      <c r="AG339" s="323"/>
      <c r="AH339" s="323"/>
      <c r="AI339" s="323"/>
      <c r="AJ339" s="323"/>
      <c r="AK339" s="323"/>
      <c r="AL339" s="323"/>
      <c r="AM339" s="323"/>
      <c r="AN339" s="323"/>
      <c r="AO339" s="323"/>
      <c r="AP339" s="323"/>
      <c r="AQ339" s="323"/>
      <c r="AR339" s="323"/>
      <c r="AS339" s="323"/>
      <c r="AT339" s="323"/>
      <c r="AU339" s="323"/>
      <c r="AV339" s="323"/>
      <c r="AW339" s="323"/>
      <c r="AX339" s="323"/>
      <c r="AY339" s="323"/>
      <c r="AZ339" s="323"/>
      <c r="BA339" s="324" t="s">
        <v>128</v>
      </c>
      <c r="BB339" s="281" t="s">
        <v>127</v>
      </c>
      <c r="BC339" s="823" t="s">
        <v>114</v>
      </c>
      <c r="BD339" s="824"/>
      <c r="BE339" s="824"/>
      <c r="BF339" s="824"/>
      <c r="BG339" s="825"/>
      <c r="BH339" s="823" t="s">
        <v>38</v>
      </c>
      <c r="BI339" s="824"/>
      <c r="BJ339" s="824"/>
      <c r="BK339" s="824"/>
      <c r="BL339" s="825"/>
      <c r="BM339" s="823" t="s">
        <v>37</v>
      </c>
      <c r="BN339" s="824"/>
      <c r="BO339" s="824"/>
      <c r="BP339" s="824"/>
      <c r="BQ339" s="826"/>
      <c r="BR339" s="15" t="s">
        <v>137</v>
      </c>
      <c r="BS339" s="378"/>
      <c r="BT339" s="378"/>
      <c r="BU339" s="378"/>
      <c r="BV339" s="378"/>
      <c r="BW339" s="378"/>
      <c r="BX339" s="378"/>
      <c r="BY339" s="378"/>
      <c r="BZ339" s="322"/>
      <c r="CA339" s="322"/>
      <c r="CB339" s="322"/>
      <c r="CC339" s="322"/>
      <c r="CD339" s="322"/>
      <c r="CE339" s="322"/>
      <c r="CF339" s="322"/>
      <c r="CG339" s="322"/>
      <c r="CH339" s="322"/>
      <c r="CI339" s="322"/>
      <c r="CJ339" s="322"/>
      <c r="CK339" s="322"/>
      <c r="CL339" s="322"/>
      <c r="CM339" s="322"/>
      <c r="CN339" s="322"/>
      <c r="CO339" s="322"/>
      <c r="CP339" s="322"/>
      <c r="CQ339" s="322"/>
      <c r="CR339" s="322"/>
      <c r="CS339" s="322"/>
      <c r="CT339" s="322"/>
      <c r="CU339" s="322"/>
      <c r="CV339" s="322"/>
      <c r="CW339" s="322"/>
      <c r="CX339" s="322"/>
      <c r="CY339" s="322"/>
      <c r="CZ339" s="322"/>
    </row>
    <row r="340" s="440" customFormat="true" ht="12.75" x14ac:dyDescent="0.2">
      <c r="B340" s="439"/>
      <c r="Z340" s="323"/>
      <c r="AA340" s="323"/>
      <c r="AB340" s="323"/>
      <c r="AC340" s="323"/>
      <c r="AD340" s="323"/>
      <c r="AE340" s="323"/>
      <c r="AF340" s="323"/>
      <c r="AG340" s="323"/>
      <c r="AH340" s="323"/>
      <c r="AI340" s="323"/>
      <c r="AJ340" s="323"/>
      <c r="AK340" s="323"/>
      <c r="AL340" s="323"/>
      <c r="AM340" s="323"/>
      <c r="AN340" s="323"/>
      <c r="AO340" s="323"/>
      <c r="AP340" s="323"/>
      <c r="AQ340" s="323"/>
      <c r="AR340" s="323"/>
      <c r="AS340" s="323"/>
      <c r="AT340" s="323"/>
      <c r="AU340" s="323"/>
      <c r="AV340" s="323"/>
      <c r="AW340" s="323"/>
      <c r="AX340" s="323"/>
      <c r="AY340" s="323"/>
      <c r="AZ340" s="323"/>
      <c r="BA340" s="312" t="s">
        <v>126</v>
      </c>
      <c r="BB340" s="311"/>
      <c r="BC340" s="400" t="s">
        <v>0</v>
      </c>
      <c r="BD340" s="462" t="s">
        <v>1</v>
      </c>
      <c r="BE340" s="462" t="s">
        <v>2</v>
      </c>
      <c r="BF340" s="462" t="s">
        <v>3</v>
      </c>
      <c r="BG340" s="401" t="s">
        <v>4</v>
      </c>
      <c r="BH340" s="400" t="s">
        <v>0</v>
      </c>
      <c r="BI340" s="462" t="s">
        <v>1</v>
      </c>
      <c r="BJ340" s="462" t="s">
        <v>2</v>
      </c>
      <c r="BK340" s="462" t="s">
        <v>3</v>
      </c>
      <c r="BL340" s="401" t="s">
        <v>4</v>
      </c>
      <c r="BM340" s="400" t="s">
        <v>0</v>
      </c>
      <c r="BN340" s="462" t="s">
        <v>1</v>
      </c>
      <c r="BO340" s="462" t="s">
        <v>2</v>
      </c>
      <c r="BP340" s="462" t="s">
        <v>3</v>
      </c>
      <c r="BQ340" s="401" t="s">
        <v>4</v>
      </c>
      <c r="BR340" s="400" t="s">
        <v>279</v>
      </c>
      <c r="BS340" s="462" t="s">
        <v>280</v>
      </c>
      <c r="BT340" s="462" t="s">
        <v>281</v>
      </c>
      <c r="BU340" s="462" t="s">
        <v>282</v>
      </c>
      <c r="BV340" s="462" t="s">
        <v>283</v>
      </c>
      <c r="BW340" s="462" t="s">
        <v>284</v>
      </c>
      <c r="BX340" s="462" t="s">
        <v>285</v>
      </c>
      <c r="BY340" s="463" t="s">
        <v>286</v>
      </c>
      <c r="BZ340" s="164"/>
      <c r="CA340" s="164"/>
      <c r="CB340" s="164"/>
      <c r="CC340" s="164"/>
      <c r="CD340" s="164"/>
      <c r="CE340" s="164"/>
      <c r="CF340" s="164"/>
      <c r="CG340" s="164"/>
      <c r="CH340" s="164"/>
      <c r="CI340" s="164"/>
      <c r="CJ340" s="164"/>
      <c r="CK340" s="164"/>
      <c r="CL340" s="164"/>
      <c r="CM340" s="164"/>
      <c r="CN340" s="164"/>
      <c r="CO340" s="164"/>
      <c r="CP340" s="164"/>
      <c r="CQ340" s="164"/>
      <c r="CR340" s="164"/>
      <c r="CS340" s="164"/>
      <c r="CT340" s="164"/>
      <c r="CU340" s="164"/>
      <c r="CV340" s="164"/>
      <c r="CW340" s="164"/>
      <c r="CX340" s="164"/>
      <c r="CY340" s="164"/>
      <c r="CZ340" s="164"/>
    </row>
    <row r="341" s="440" customFormat="true" ht="15" customHeight="true" x14ac:dyDescent="0.2">
      <c r="B341" s="439"/>
      <c r="Z341" s="323"/>
      <c r="AA341" s="323"/>
      <c r="AB341" s="323"/>
      <c r="AC341" s="323"/>
      <c r="AD341" s="323"/>
      <c r="AE341" s="323"/>
      <c r="AF341" s="323"/>
      <c r="AG341" s="323"/>
      <c r="AH341" s="323"/>
      <c r="AI341" s="323"/>
      <c r="AJ341" s="323"/>
      <c r="AK341" s="323"/>
      <c r="AL341" s="323"/>
      <c r="AM341" s="323"/>
      <c r="AN341" s="323"/>
      <c r="AO341" s="323"/>
      <c r="AP341" s="323"/>
      <c r="AQ341" s="323"/>
      <c r="AR341" s="323"/>
      <c r="AS341" s="323"/>
      <c r="AT341" s="323"/>
      <c r="AU341" s="323"/>
      <c r="AV341" s="323"/>
      <c r="AW341" s="323"/>
      <c r="AX341" s="323"/>
      <c r="AY341" s="323"/>
      <c r="AZ341" s="323"/>
      <c r="BA341" s="827" t="s">
        <v>144</v>
      </c>
      <c r="BB341" s="499" t="s">
        <v>49</v>
      </c>
      <c r="BC341" s="42" t="s">
        <v>35</v>
      </c>
      <c r="BD341" s="38" t="s">
        <v>35</v>
      </c>
      <c r="BE341" s="38" t="s">
        <v>35</v>
      </c>
      <c r="BF341" s="38" t="s">
        <v>35</v>
      </c>
      <c r="BG341" s="33" t="s">
        <v>35</v>
      </c>
      <c r="BH341" s="42" t="s">
        <v>35</v>
      </c>
      <c r="BI341" s="38" t="s">
        <v>35</v>
      </c>
      <c r="BJ341" s="38" t="s">
        <v>35</v>
      </c>
      <c r="BK341" s="38" t="s">
        <v>35</v>
      </c>
      <c r="BL341" s="33" t="s">
        <v>35</v>
      </c>
      <c r="BM341" s="42" t="s">
        <v>35</v>
      </c>
      <c r="BN341" s="38" t="s">
        <v>35</v>
      </c>
      <c r="BO341" s="38" t="s">
        <v>35</v>
      </c>
      <c r="BP341" s="38" t="s">
        <v>35</v>
      </c>
      <c r="BQ341" s="33" t="s">
        <v>35</v>
      </c>
      <c r="BR341" s="42" t="s">
        <v>35</v>
      </c>
      <c r="BS341" s="38" t="s">
        <v>35</v>
      </c>
      <c r="BT341" s="38" t="s">
        <v>35</v>
      </c>
      <c r="BU341" s="38" t="s">
        <v>35</v>
      </c>
      <c r="BV341" s="38" t="s">
        <v>35</v>
      </c>
      <c r="BW341" s="38" t="s">
        <v>35</v>
      </c>
      <c r="BX341" s="38" t="s">
        <v>35</v>
      </c>
      <c r="BY341" s="27" t="s">
        <v>35</v>
      </c>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440" customFormat="true" ht="15" customHeight="true" x14ac:dyDescent="0.2">
      <c r="B342" s="439"/>
      <c r="Z342" s="323"/>
      <c r="AA342" s="323"/>
      <c r="AB342" s="323"/>
      <c r="AC342" s="323"/>
      <c r="AD342" s="323"/>
      <c r="AE342" s="323"/>
      <c r="AF342" s="323"/>
      <c r="AG342" s="323"/>
      <c r="AH342" s="323"/>
      <c r="AI342" s="323"/>
      <c r="AJ342" s="323"/>
      <c r="AK342" s="323"/>
      <c r="AL342" s="323"/>
      <c r="AM342" s="323"/>
      <c r="AN342" s="323"/>
      <c r="AO342" s="323"/>
      <c r="AP342" s="323"/>
      <c r="AQ342" s="323"/>
      <c r="AR342" s="323"/>
      <c r="AS342" s="323"/>
      <c r="AT342" s="323"/>
      <c r="AU342" s="323"/>
      <c r="AV342" s="323"/>
      <c r="AW342" s="323"/>
      <c r="AX342" s="323"/>
      <c r="AY342" s="323"/>
      <c r="AZ342" s="323"/>
      <c r="BA342" s="821"/>
      <c r="BB342" s="497" t="s">
        <v>48</v>
      </c>
      <c r="BC342" s="41" t="s">
        <v>35</v>
      </c>
      <c r="BD342" s="37" t="s">
        <v>35</v>
      </c>
      <c r="BE342" s="37" t="s">
        <v>35</v>
      </c>
      <c r="BF342" s="37" t="s">
        <v>35</v>
      </c>
      <c r="BG342" s="32" t="s">
        <v>35</v>
      </c>
      <c r="BH342" s="41" t="s">
        <v>35</v>
      </c>
      <c r="BI342" s="37" t="s">
        <v>35</v>
      </c>
      <c r="BJ342" s="37" t="s">
        <v>35</v>
      </c>
      <c r="BK342" s="37" t="s">
        <v>35</v>
      </c>
      <c r="BL342" s="32" t="s">
        <v>35</v>
      </c>
      <c r="BM342" s="41" t="s">
        <v>35</v>
      </c>
      <c r="BN342" s="37" t="s">
        <v>35</v>
      </c>
      <c r="BO342" s="37" t="s">
        <v>35</v>
      </c>
      <c r="BP342" s="37" t="s">
        <v>35</v>
      </c>
      <c r="BQ342" s="32" t="s">
        <v>35</v>
      </c>
      <c r="BR342" s="41" t="s">
        <v>35</v>
      </c>
      <c r="BS342" s="37" t="s">
        <v>35</v>
      </c>
      <c r="BT342" s="37" t="s">
        <v>35</v>
      </c>
      <c r="BU342" s="37" t="s">
        <v>35</v>
      </c>
      <c r="BV342" s="37" t="s">
        <v>35</v>
      </c>
      <c r="BW342" s="37" t="s">
        <v>35</v>
      </c>
      <c r="BX342" s="37" t="s">
        <v>35</v>
      </c>
      <c r="BY342" s="26" t="s">
        <v>35</v>
      </c>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440" customFormat="true" ht="15" customHeight="true" x14ac:dyDescent="0.2">
      <c r="B343" s="439"/>
      <c r="Z343" s="323"/>
      <c r="AA343" s="323"/>
      <c r="AB343" s="323"/>
      <c r="AC343" s="323"/>
      <c r="AD343" s="323"/>
      <c r="AE343" s="323"/>
      <c r="AF343" s="323"/>
      <c r="AG343" s="323"/>
      <c r="AH343" s="323"/>
      <c r="AI343" s="323"/>
      <c r="AJ343" s="323"/>
      <c r="AK343" s="323"/>
      <c r="AL343" s="323"/>
      <c r="AM343" s="323"/>
      <c r="AN343" s="323"/>
      <c r="AO343" s="323"/>
      <c r="AP343" s="323"/>
      <c r="AQ343" s="323"/>
      <c r="AR343" s="323"/>
      <c r="AS343" s="323"/>
      <c r="AT343" s="323"/>
      <c r="AU343" s="323"/>
      <c r="AV343" s="323"/>
      <c r="AW343" s="323"/>
      <c r="AX343" s="323"/>
      <c r="AY343" s="323"/>
      <c r="AZ343" s="323"/>
      <c r="BA343" s="828" t="s">
        <v>139</v>
      </c>
      <c r="BB343" s="497" t="s">
        <v>49</v>
      </c>
      <c r="BC343" s="41" t="s">
        <v>35</v>
      </c>
      <c r="BD343" s="37" t="s">
        <v>35</v>
      </c>
      <c r="BE343" s="37" t="s">
        <v>35</v>
      </c>
      <c r="BF343" s="37" t="s">
        <v>35</v>
      </c>
      <c r="BG343" s="32" t="s">
        <v>35</v>
      </c>
      <c r="BH343" s="41" t="s">
        <v>35</v>
      </c>
      <c r="BI343" s="37" t="s">
        <v>35</v>
      </c>
      <c r="BJ343" s="37" t="s">
        <v>35</v>
      </c>
      <c r="BK343" s="37" t="s">
        <v>35</v>
      </c>
      <c r="BL343" s="32" t="s">
        <v>35</v>
      </c>
      <c r="BM343" s="41" t="s">
        <v>35</v>
      </c>
      <c r="BN343" s="37" t="s">
        <v>35</v>
      </c>
      <c r="BO343" s="37" t="s">
        <v>35</v>
      </c>
      <c r="BP343" s="37" t="s">
        <v>35</v>
      </c>
      <c r="BQ343" s="32" t="s">
        <v>35</v>
      </c>
      <c r="BR343" s="41" t="s">
        <v>35</v>
      </c>
      <c r="BS343" s="37" t="s">
        <v>35</v>
      </c>
      <c r="BT343" s="37" t="s">
        <v>35</v>
      </c>
      <c r="BU343" s="37" t="s">
        <v>35</v>
      </c>
      <c r="BV343" s="37" t="s">
        <v>35</v>
      </c>
      <c r="BW343" s="37" t="s">
        <v>35</v>
      </c>
      <c r="BX343" s="37" t="s">
        <v>35</v>
      </c>
      <c r="BY343" s="26" t="s">
        <v>35</v>
      </c>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440" customFormat="true" ht="15" customHeight="true" x14ac:dyDescent="0.2">
      <c r="B344" s="439"/>
      <c r="Z344" s="323"/>
      <c r="AA344" s="323"/>
      <c r="AB344" s="323"/>
      <c r="AC344" s="323"/>
      <c r="AD344" s="323"/>
      <c r="AE344" s="323"/>
      <c r="AF344" s="323"/>
      <c r="AG344" s="323"/>
      <c r="AH344" s="323"/>
      <c r="AI344" s="323"/>
      <c r="AJ344" s="323"/>
      <c r="AK344" s="323"/>
      <c r="AL344" s="323"/>
      <c r="AM344" s="323"/>
      <c r="AN344" s="323"/>
      <c r="AO344" s="323"/>
      <c r="AP344" s="323"/>
      <c r="AQ344" s="323"/>
      <c r="AR344" s="323"/>
      <c r="AS344" s="323"/>
      <c r="AT344" s="323"/>
      <c r="AU344" s="323"/>
      <c r="AV344" s="323"/>
      <c r="AW344" s="323"/>
      <c r="AX344" s="323"/>
      <c r="AY344" s="323"/>
      <c r="AZ344" s="323"/>
      <c r="BA344" s="821"/>
      <c r="BB344" s="497" t="s">
        <v>48</v>
      </c>
      <c r="BC344" s="41" t="s">
        <v>35</v>
      </c>
      <c r="BD344" s="37" t="s">
        <v>35</v>
      </c>
      <c r="BE344" s="37" t="s">
        <v>35</v>
      </c>
      <c r="BF344" s="37" t="s">
        <v>35</v>
      </c>
      <c r="BG344" s="32" t="s">
        <v>35</v>
      </c>
      <c r="BH344" s="41" t="s">
        <v>35</v>
      </c>
      <c r="BI344" s="37" t="s">
        <v>35</v>
      </c>
      <c r="BJ344" s="37" t="s">
        <v>35</v>
      </c>
      <c r="BK344" s="37" t="s">
        <v>35</v>
      </c>
      <c r="BL344" s="32" t="s">
        <v>35</v>
      </c>
      <c r="BM344" s="41" t="s">
        <v>35</v>
      </c>
      <c r="BN344" s="37" t="s">
        <v>35</v>
      </c>
      <c r="BO344" s="37" t="s">
        <v>35</v>
      </c>
      <c r="BP344" s="37" t="s">
        <v>35</v>
      </c>
      <c r="BQ344" s="32" t="s">
        <v>35</v>
      </c>
      <c r="BR344" s="41" t="s">
        <v>35</v>
      </c>
      <c r="BS344" s="37" t="s">
        <v>35</v>
      </c>
      <c r="BT344" s="37" t="s">
        <v>35</v>
      </c>
      <c r="BU344" s="37" t="s">
        <v>35</v>
      </c>
      <c r="BV344" s="37" t="s">
        <v>35</v>
      </c>
      <c r="BW344" s="37" t="s">
        <v>35</v>
      </c>
      <c r="BX344" s="37" t="s">
        <v>35</v>
      </c>
      <c r="BY344" s="26" t="s">
        <v>35</v>
      </c>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440" customFormat="true" ht="15" customHeight="true" x14ac:dyDescent="0.2">
      <c r="B345" s="439"/>
      <c r="Z345" s="323"/>
      <c r="AA345" s="323"/>
      <c r="AB345" s="323"/>
      <c r="AC345" s="323"/>
      <c r="AD345" s="323"/>
      <c r="AE345" s="323"/>
      <c r="AF345" s="323"/>
      <c r="AG345" s="323"/>
      <c r="AH345" s="323"/>
      <c r="AI345" s="323"/>
      <c r="AJ345" s="323"/>
      <c r="AK345" s="323"/>
      <c r="AL345" s="323"/>
      <c r="AM345" s="323"/>
      <c r="AN345" s="323"/>
      <c r="AO345" s="323"/>
      <c r="AP345" s="323"/>
      <c r="AQ345" s="323"/>
      <c r="AR345" s="323"/>
      <c r="AS345" s="323"/>
      <c r="AT345" s="323"/>
      <c r="AU345" s="323"/>
      <c r="AV345" s="323"/>
      <c r="AW345" s="323"/>
      <c r="AX345" s="323"/>
      <c r="AY345" s="323"/>
      <c r="AZ345" s="323"/>
      <c r="BA345" s="828" t="s">
        <v>140</v>
      </c>
      <c r="BB345" s="497" t="s">
        <v>49</v>
      </c>
      <c r="BC345" s="41" t="s">
        <v>35</v>
      </c>
      <c r="BD345" s="37" t="s">
        <v>35</v>
      </c>
      <c r="BE345" s="37" t="s">
        <v>35</v>
      </c>
      <c r="BF345" s="37" t="s">
        <v>35</v>
      </c>
      <c r="BG345" s="32" t="s">
        <v>35</v>
      </c>
      <c r="BH345" s="41" t="s">
        <v>35</v>
      </c>
      <c r="BI345" s="37" t="s">
        <v>35</v>
      </c>
      <c r="BJ345" s="37" t="s">
        <v>35</v>
      </c>
      <c r="BK345" s="37" t="s">
        <v>35</v>
      </c>
      <c r="BL345" s="32" t="s">
        <v>35</v>
      </c>
      <c r="BM345" s="41" t="s">
        <v>35</v>
      </c>
      <c r="BN345" s="37" t="s">
        <v>35</v>
      </c>
      <c r="BO345" s="37" t="s">
        <v>35</v>
      </c>
      <c r="BP345" s="37" t="s">
        <v>35</v>
      </c>
      <c r="BQ345" s="32" t="s">
        <v>35</v>
      </c>
      <c r="BR345" s="41" t="s">
        <v>35</v>
      </c>
      <c r="BS345" s="37" t="s">
        <v>35</v>
      </c>
      <c r="BT345" s="37" t="s">
        <v>35</v>
      </c>
      <c r="BU345" s="37" t="s">
        <v>35</v>
      </c>
      <c r="BV345" s="37" t="s">
        <v>35</v>
      </c>
      <c r="BW345" s="37" t="s">
        <v>35</v>
      </c>
      <c r="BX345" s="37" t="s">
        <v>35</v>
      </c>
      <c r="BY345" s="26" t="s">
        <v>35</v>
      </c>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440" customFormat="true" ht="15" customHeight="true" x14ac:dyDescent="0.2">
      <c r="B346" s="439"/>
      <c r="Z346" s="323"/>
      <c r="AA346" s="323"/>
      <c r="AB346" s="323"/>
      <c r="AC346" s="323"/>
      <c r="AD346" s="323"/>
      <c r="AE346" s="323"/>
      <c r="AF346" s="323"/>
      <c r="AG346" s="323"/>
      <c r="AH346" s="323"/>
      <c r="AI346" s="323"/>
      <c r="AJ346" s="323"/>
      <c r="AK346" s="323"/>
      <c r="AL346" s="323"/>
      <c r="AM346" s="323"/>
      <c r="AN346" s="323"/>
      <c r="AO346" s="323"/>
      <c r="AP346" s="323"/>
      <c r="AQ346" s="323"/>
      <c r="AR346" s="323"/>
      <c r="AS346" s="323"/>
      <c r="AT346" s="323"/>
      <c r="AU346" s="323"/>
      <c r="AV346" s="323"/>
      <c r="AW346" s="323"/>
      <c r="AX346" s="323"/>
      <c r="AY346" s="323"/>
      <c r="AZ346" s="323"/>
      <c r="BA346" s="821"/>
      <c r="BB346" s="497" t="s">
        <v>48</v>
      </c>
      <c r="BC346" s="41" t="s">
        <v>35</v>
      </c>
      <c r="BD346" s="37" t="s">
        <v>35</v>
      </c>
      <c r="BE346" s="37" t="s">
        <v>35</v>
      </c>
      <c r="BF346" s="37" t="s">
        <v>35</v>
      </c>
      <c r="BG346" s="32" t="s">
        <v>35</v>
      </c>
      <c r="BH346" s="41" t="s">
        <v>35</v>
      </c>
      <c r="BI346" s="37" t="s">
        <v>35</v>
      </c>
      <c r="BJ346" s="37" t="s">
        <v>35</v>
      </c>
      <c r="BK346" s="37" t="s">
        <v>35</v>
      </c>
      <c r="BL346" s="32" t="s">
        <v>35</v>
      </c>
      <c r="BM346" s="41" t="s">
        <v>35</v>
      </c>
      <c r="BN346" s="37" t="s">
        <v>35</v>
      </c>
      <c r="BO346" s="37" t="s">
        <v>35</v>
      </c>
      <c r="BP346" s="37" t="s">
        <v>35</v>
      </c>
      <c r="BQ346" s="32" t="s">
        <v>35</v>
      </c>
      <c r="BR346" s="41" t="s">
        <v>35</v>
      </c>
      <c r="BS346" s="37" t="s">
        <v>35</v>
      </c>
      <c r="BT346" s="37" t="s">
        <v>35</v>
      </c>
      <c r="BU346" s="37" t="s">
        <v>35</v>
      </c>
      <c r="BV346" s="37" t="s">
        <v>35</v>
      </c>
      <c r="BW346" s="37" t="s">
        <v>35</v>
      </c>
      <c r="BX346" s="37" t="s">
        <v>35</v>
      </c>
      <c r="BY346" s="26" t="s">
        <v>35</v>
      </c>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440" customFormat="true" ht="15" customHeight="true" x14ac:dyDescent="0.2">
      <c r="B347" s="439"/>
      <c r="Z347" s="323"/>
      <c r="AA347" s="323"/>
      <c r="AB347" s="323"/>
      <c r="AC347" s="323"/>
      <c r="AD347" s="323"/>
      <c r="AE347" s="323"/>
      <c r="AF347" s="323"/>
      <c r="AG347" s="323"/>
      <c r="AH347" s="323"/>
      <c r="AI347" s="323"/>
      <c r="AJ347" s="323"/>
      <c r="AK347" s="323"/>
      <c r="AL347" s="323"/>
      <c r="AM347" s="323"/>
      <c r="AN347" s="323"/>
      <c r="AO347" s="323"/>
      <c r="AP347" s="323"/>
      <c r="AQ347" s="323"/>
      <c r="AR347" s="323"/>
      <c r="AS347" s="323"/>
      <c r="AT347" s="323"/>
      <c r="AU347" s="323"/>
      <c r="AV347" s="323"/>
      <c r="AW347" s="323"/>
      <c r="AX347" s="323"/>
      <c r="AY347" s="323"/>
      <c r="AZ347" s="323"/>
      <c r="BA347" s="828" t="s">
        <v>141</v>
      </c>
      <c r="BB347" s="497" t="s">
        <v>49</v>
      </c>
      <c r="BC347" s="41" t="s">
        <v>35</v>
      </c>
      <c r="BD347" s="37" t="s">
        <v>35</v>
      </c>
      <c r="BE347" s="37" t="s">
        <v>35</v>
      </c>
      <c r="BF347" s="37" t="s">
        <v>35</v>
      </c>
      <c r="BG347" s="32" t="s">
        <v>35</v>
      </c>
      <c r="BH347" s="41" t="s">
        <v>35</v>
      </c>
      <c r="BI347" s="37" t="s">
        <v>35</v>
      </c>
      <c r="BJ347" s="37" t="s">
        <v>35</v>
      </c>
      <c r="BK347" s="37" t="s">
        <v>35</v>
      </c>
      <c r="BL347" s="32" t="s">
        <v>35</v>
      </c>
      <c r="BM347" s="41" t="s">
        <v>35</v>
      </c>
      <c r="BN347" s="37" t="s">
        <v>35</v>
      </c>
      <c r="BO347" s="37" t="s">
        <v>35</v>
      </c>
      <c r="BP347" s="37" t="s">
        <v>35</v>
      </c>
      <c r="BQ347" s="32" t="s">
        <v>35</v>
      </c>
      <c r="BR347" s="41" t="s">
        <v>35</v>
      </c>
      <c r="BS347" s="37" t="s">
        <v>35</v>
      </c>
      <c r="BT347" s="37" t="s">
        <v>35</v>
      </c>
      <c r="BU347" s="37" t="s">
        <v>35</v>
      </c>
      <c r="BV347" s="37" t="s">
        <v>35</v>
      </c>
      <c r="BW347" s="37" t="s">
        <v>35</v>
      </c>
      <c r="BX347" s="37" t="s">
        <v>35</v>
      </c>
      <c r="BY347" s="26" t="s">
        <v>35</v>
      </c>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440" customFormat="true" ht="15" customHeight="true" x14ac:dyDescent="0.2">
      <c r="B348" s="439"/>
      <c r="Z348" s="323"/>
      <c r="AA348" s="323"/>
      <c r="AB348" s="323"/>
      <c r="AC348" s="323"/>
      <c r="AD348" s="323"/>
      <c r="AE348" s="323"/>
      <c r="AF348" s="323"/>
      <c r="AG348" s="323"/>
      <c r="AH348" s="323"/>
      <c r="AI348" s="323"/>
      <c r="AJ348" s="323"/>
      <c r="AK348" s="323"/>
      <c r="AL348" s="323"/>
      <c r="AM348" s="323"/>
      <c r="AN348" s="323"/>
      <c r="AO348" s="323"/>
      <c r="AP348" s="323"/>
      <c r="AQ348" s="323"/>
      <c r="AR348" s="323"/>
      <c r="AS348" s="323"/>
      <c r="AT348" s="323"/>
      <c r="AU348" s="323"/>
      <c r="AV348" s="323"/>
      <c r="AW348" s="323"/>
      <c r="AX348" s="323"/>
      <c r="AY348" s="323"/>
      <c r="AZ348" s="323"/>
      <c r="BA348" s="821"/>
      <c r="BB348" s="497" t="s">
        <v>48</v>
      </c>
      <c r="BC348" s="41" t="s">
        <v>35</v>
      </c>
      <c r="BD348" s="37" t="s">
        <v>35</v>
      </c>
      <c r="BE348" s="37" t="s">
        <v>35</v>
      </c>
      <c r="BF348" s="37" t="s">
        <v>35</v>
      </c>
      <c r="BG348" s="32" t="s">
        <v>35</v>
      </c>
      <c r="BH348" s="41" t="s">
        <v>35</v>
      </c>
      <c r="BI348" s="37" t="s">
        <v>35</v>
      </c>
      <c r="BJ348" s="37" t="s">
        <v>35</v>
      </c>
      <c r="BK348" s="37" t="s">
        <v>35</v>
      </c>
      <c r="BL348" s="32" t="s">
        <v>35</v>
      </c>
      <c r="BM348" s="41" t="s">
        <v>35</v>
      </c>
      <c r="BN348" s="37" t="s">
        <v>35</v>
      </c>
      <c r="BO348" s="37" t="s">
        <v>35</v>
      </c>
      <c r="BP348" s="37" t="s">
        <v>35</v>
      </c>
      <c r="BQ348" s="32" t="s">
        <v>35</v>
      </c>
      <c r="BR348" s="41" t="s">
        <v>35</v>
      </c>
      <c r="BS348" s="37" t="s">
        <v>35</v>
      </c>
      <c r="BT348" s="37" t="s">
        <v>35</v>
      </c>
      <c r="BU348" s="37" t="s">
        <v>35</v>
      </c>
      <c r="BV348" s="37" t="s">
        <v>35</v>
      </c>
      <c r="BW348" s="37" t="s">
        <v>35</v>
      </c>
      <c r="BX348" s="37" t="s">
        <v>35</v>
      </c>
      <c r="BY348" s="26" t="s">
        <v>35</v>
      </c>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440" customFormat="true" ht="15" customHeight="true" x14ac:dyDescent="0.2">
      <c r="B349" s="439"/>
      <c r="Z349" s="323"/>
      <c r="AA349" s="323"/>
      <c r="AB349" s="323"/>
      <c r="AC349" s="323"/>
      <c r="AD349" s="323"/>
      <c r="AE349" s="323"/>
      <c r="AF349" s="323"/>
      <c r="AG349" s="323"/>
      <c r="AH349" s="323"/>
      <c r="AI349" s="323"/>
      <c r="AJ349" s="323"/>
      <c r="AK349" s="323"/>
      <c r="AL349" s="323"/>
      <c r="AM349" s="323"/>
      <c r="AN349" s="323"/>
      <c r="AO349" s="323"/>
      <c r="AP349" s="323"/>
      <c r="AQ349" s="323"/>
      <c r="AR349" s="323"/>
      <c r="AS349" s="323"/>
      <c r="AT349" s="323"/>
      <c r="AU349" s="323"/>
      <c r="AV349" s="323"/>
      <c r="AW349" s="323"/>
      <c r="AX349" s="323"/>
      <c r="AY349" s="323"/>
      <c r="AZ349" s="323"/>
      <c r="BA349" s="828" t="s">
        <v>142</v>
      </c>
      <c r="BB349" s="497" t="s">
        <v>49</v>
      </c>
      <c r="BC349" s="41" t="s">
        <v>35</v>
      </c>
      <c r="BD349" s="37" t="s">
        <v>35</v>
      </c>
      <c r="BE349" s="37" t="s">
        <v>35</v>
      </c>
      <c r="BF349" s="37" t="s">
        <v>35</v>
      </c>
      <c r="BG349" s="32" t="s">
        <v>35</v>
      </c>
      <c r="BH349" s="41" t="s">
        <v>35</v>
      </c>
      <c r="BI349" s="37" t="s">
        <v>35</v>
      </c>
      <c r="BJ349" s="37" t="s">
        <v>35</v>
      </c>
      <c r="BK349" s="37" t="s">
        <v>35</v>
      </c>
      <c r="BL349" s="32" t="s">
        <v>35</v>
      </c>
      <c r="BM349" s="41" t="s">
        <v>35</v>
      </c>
      <c r="BN349" s="37" t="s">
        <v>35</v>
      </c>
      <c r="BO349" s="37" t="s">
        <v>35</v>
      </c>
      <c r="BP349" s="37" t="s">
        <v>35</v>
      </c>
      <c r="BQ349" s="32" t="s">
        <v>35</v>
      </c>
      <c r="BR349" s="41" t="s">
        <v>35</v>
      </c>
      <c r="BS349" s="37" t="s">
        <v>35</v>
      </c>
      <c r="BT349" s="37" t="s">
        <v>35</v>
      </c>
      <c r="BU349" s="37" t="s">
        <v>35</v>
      </c>
      <c r="BV349" s="37" t="s">
        <v>35</v>
      </c>
      <c r="BW349" s="37" t="s">
        <v>35</v>
      </c>
      <c r="BX349" s="37" t="s">
        <v>35</v>
      </c>
      <c r="BY349" s="26" t="s">
        <v>35</v>
      </c>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440" customFormat="true" ht="15" customHeight="true" x14ac:dyDescent="0.2">
      <c r="B350" s="439"/>
      <c r="Z350" s="323"/>
      <c r="AA350" s="323"/>
      <c r="AB350" s="323"/>
      <c r="AC350" s="323"/>
      <c r="AD350" s="323"/>
      <c r="AE350" s="323"/>
      <c r="AF350" s="323"/>
      <c r="AG350" s="323"/>
      <c r="AH350" s="323"/>
      <c r="AI350" s="323"/>
      <c r="AJ350" s="323"/>
      <c r="AK350" s="323"/>
      <c r="AL350" s="323"/>
      <c r="AM350" s="323"/>
      <c r="AN350" s="323"/>
      <c r="AO350" s="323"/>
      <c r="AP350" s="323"/>
      <c r="AQ350" s="323"/>
      <c r="AR350" s="323"/>
      <c r="AS350" s="323"/>
      <c r="AT350" s="323"/>
      <c r="AU350" s="323"/>
      <c r="AV350" s="323"/>
      <c r="AW350" s="323"/>
      <c r="AX350" s="323"/>
      <c r="AY350" s="323"/>
      <c r="AZ350" s="323"/>
      <c r="BA350" s="821"/>
      <c r="BB350" s="497" t="s">
        <v>48</v>
      </c>
      <c r="BC350" s="41" t="s">
        <v>35</v>
      </c>
      <c r="BD350" s="37" t="s">
        <v>35</v>
      </c>
      <c r="BE350" s="37" t="s">
        <v>35</v>
      </c>
      <c r="BF350" s="37" t="s">
        <v>35</v>
      </c>
      <c r="BG350" s="32" t="s">
        <v>35</v>
      </c>
      <c r="BH350" s="41" t="s">
        <v>35</v>
      </c>
      <c r="BI350" s="37" t="s">
        <v>35</v>
      </c>
      <c r="BJ350" s="37" t="s">
        <v>35</v>
      </c>
      <c r="BK350" s="37" t="s">
        <v>35</v>
      </c>
      <c r="BL350" s="32" t="s">
        <v>35</v>
      </c>
      <c r="BM350" s="41" t="s">
        <v>35</v>
      </c>
      <c r="BN350" s="37" t="s">
        <v>35</v>
      </c>
      <c r="BO350" s="37" t="s">
        <v>35</v>
      </c>
      <c r="BP350" s="37" t="s">
        <v>35</v>
      </c>
      <c r="BQ350" s="32" t="s">
        <v>35</v>
      </c>
      <c r="BR350" s="41" t="s">
        <v>35</v>
      </c>
      <c r="BS350" s="37" t="s">
        <v>35</v>
      </c>
      <c r="BT350" s="37" t="s">
        <v>35</v>
      </c>
      <c r="BU350" s="37" t="s">
        <v>35</v>
      </c>
      <c r="BV350" s="37" t="s">
        <v>35</v>
      </c>
      <c r="BW350" s="37" t="s">
        <v>35</v>
      </c>
      <c r="BX350" s="37" t="s">
        <v>35</v>
      </c>
      <c r="BY350" s="26" t="s">
        <v>35</v>
      </c>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440" customFormat="true" ht="15" customHeight="true" x14ac:dyDescent="0.2">
      <c r="B351" s="439"/>
      <c r="Z351" s="323"/>
      <c r="AA351" s="323"/>
      <c r="AB351" s="323"/>
      <c r="AC351" s="323"/>
      <c r="AD351" s="323"/>
      <c r="AE351" s="323"/>
      <c r="AF351" s="323"/>
      <c r="AG351" s="323"/>
      <c r="AH351" s="323"/>
      <c r="AI351" s="323"/>
      <c r="AJ351" s="323"/>
      <c r="AK351" s="323"/>
      <c r="AL351" s="323"/>
      <c r="AM351" s="323"/>
      <c r="AN351" s="323"/>
      <c r="AO351" s="323"/>
      <c r="AP351" s="323"/>
      <c r="AQ351" s="323"/>
      <c r="AR351" s="323"/>
      <c r="AS351" s="323"/>
      <c r="AT351" s="323"/>
      <c r="AU351" s="323"/>
      <c r="AV351" s="323"/>
      <c r="AW351" s="323"/>
      <c r="AX351" s="323"/>
      <c r="AY351" s="323"/>
      <c r="AZ351" s="323"/>
      <c r="BA351" s="828" t="s">
        <v>143</v>
      </c>
      <c r="BB351" s="497" t="s">
        <v>49</v>
      </c>
      <c r="BC351" s="41" t="s">
        <v>35</v>
      </c>
      <c r="BD351" s="37" t="s">
        <v>35</v>
      </c>
      <c r="BE351" s="37" t="s">
        <v>35</v>
      </c>
      <c r="BF351" s="37" t="s">
        <v>35</v>
      </c>
      <c r="BG351" s="32" t="s">
        <v>35</v>
      </c>
      <c r="BH351" s="41" t="s">
        <v>35</v>
      </c>
      <c r="BI351" s="37" t="s">
        <v>35</v>
      </c>
      <c r="BJ351" s="37" t="s">
        <v>35</v>
      </c>
      <c r="BK351" s="37" t="s">
        <v>35</v>
      </c>
      <c r="BL351" s="32" t="s">
        <v>35</v>
      </c>
      <c r="BM351" s="41" t="s">
        <v>35</v>
      </c>
      <c r="BN351" s="37" t="s">
        <v>35</v>
      </c>
      <c r="BO351" s="37" t="s">
        <v>35</v>
      </c>
      <c r="BP351" s="37" t="s">
        <v>35</v>
      </c>
      <c r="BQ351" s="32" t="s">
        <v>35</v>
      </c>
      <c r="BR351" s="41" t="s">
        <v>35</v>
      </c>
      <c r="BS351" s="37" t="s">
        <v>35</v>
      </c>
      <c r="BT351" s="37" t="s">
        <v>35</v>
      </c>
      <c r="BU351" s="37" t="s">
        <v>35</v>
      </c>
      <c r="BV351" s="37" t="s">
        <v>35</v>
      </c>
      <c r="BW351" s="37" t="s">
        <v>35</v>
      </c>
      <c r="BX351" s="37" t="s">
        <v>35</v>
      </c>
      <c r="BY351" s="26" t="s">
        <v>35</v>
      </c>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440" customFormat="true" ht="15" customHeight="true" x14ac:dyDescent="0.2">
      <c r="B352" s="439"/>
      <c r="Z352" s="323"/>
      <c r="AA352" s="323"/>
      <c r="AB352" s="323"/>
      <c r="AC352" s="323"/>
      <c r="AD352" s="323"/>
      <c r="AE352" s="323"/>
      <c r="AF352" s="323"/>
      <c r="AG352" s="323"/>
      <c r="AH352" s="323"/>
      <c r="AI352" s="323"/>
      <c r="AJ352" s="323"/>
      <c r="AK352" s="323"/>
      <c r="AL352" s="323"/>
      <c r="AM352" s="323"/>
      <c r="AN352" s="323"/>
      <c r="AO352" s="323"/>
      <c r="AP352" s="323"/>
      <c r="AQ352" s="323"/>
      <c r="AR352" s="323"/>
      <c r="AS352" s="323"/>
      <c r="AT352" s="323"/>
      <c r="AU352" s="323"/>
      <c r="AV352" s="323"/>
      <c r="AW352" s="323"/>
      <c r="AX352" s="323"/>
      <c r="AY352" s="323"/>
      <c r="AZ352" s="323"/>
      <c r="BA352" s="821"/>
      <c r="BB352" s="497" t="s">
        <v>48</v>
      </c>
      <c r="BC352" s="41" t="s">
        <v>35</v>
      </c>
      <c r="BD352" s="37" t="s">
        <v>35</v>
      </c>
      <c r="BE352" s="37" t="s">
        <v>35</v>
      </c>
      <c r="BF352" s="37" t="s">
        <v>35</v>
      </c>
      <c r="BG352" s="32" t="s">
        <v>35</v>
      </c>
      <c r="BH352" s="41" t="s">
        <v>35</v>
      </c>
      <c r="BI352" s="37" t="s">
        <v>35</v>
      </c>
      <c r="BJ352" s="37" t="s">
        <v>35</v>
      </c>
      <c r="BK352" s="37" t="s">
        <v>35</v>
      </c>
      <c r="BL352" s="32" t="s">
        <v>35</v>
      </c>
      <c r="BM352" s="41" t="s">
        <v>35</v>
      </c>
      <c r="BN352" s="37" t="s">
        <v>35</v>
      </c>
      <c r="BO352" s="37" t="s">
        <v>35</v>
      </c>
      <c r="BP352" s="37" t="s">
        <v>35</v>
      </c>
      <c r="BQ352" s="32" t="s">
        <v>35</v>
      </c>
      <c r="BR352" s="41" t="s">
        <v>35</v>
      </c>
      <c r="BS352" s="37" t="s">
        <v>35</v>
      </c>
      <c r="BT352" s="37" t="s">
        <v>35</v>
      </c>
      <c r="BU352" s="37" t="s">
        <v>35</v>
      </c>
      <c r="BV352" s="37" t="s">
        <v>35</v>
      </c>
      <c r="BW352" s="37" t="s">
        <v>35</v>
      </c>
      <c r="BX352" s="37" t="s">
        <v>35</v>
      </c>
      <c r="BY352" s="26" t="s">
        <v>35</v>
      </c>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440" customFormat="true" ht="15" customHeight="true" x14ac:dyDescent="0.2">
      <c r="B353" s="439"/>
      <c r="Z353" s="323"/>
      <c r="AA353" s="323"/>
      <c r="AB353" s="323"/>
      <c r="AC353" s="323"/>
      <c r="AD353" s="323"/>
      <c r="AE353" s="323"/>
      <c r="AF353" s="323"/>
      <c r="AG353" s="323"/>
      <c r="AH353" s="323"/>
      <c r="AI353" s="323"/>
      <c r="AJ353" s="323"/>
      <c r="AK353" s="323"/>
      <c r="AL353" s="323"/>
      <c r="AM353" s="323"/>
      <c r="AN353" s="323"/>
      <c r="AO353" s="323"/>
      <c r="AP353" s="323"/>
      <c r="AQ353" s="323"/>
      <c r="AR353" s="323"/>
      <c r="AS353" s="323"/>
      <c r="AT353" s="323"/>
      <c r="AU353" s="323"/>
      <c r="AV353" s="323"/>
      <c r="AW353" s="323"/>
      <c r="AX353" s="323"/>
      <c r="AY353" s="323"/>
      <c r="AZ353" s="323"/>
      <c r="BA353" s="828" t="s">
        <v>138</v>
      </c>
      <c r="BB353" s="497" t="s">
        <v>49</v>
      </c>
      <c r="BC353" s="41" t="s">
        <v>35</v>
      </c>
      <c r="BD353" s="37" t="s">
        <v>35</v>
      </c>
      <c r="BE353" s="37" t="s">
        <v>35</v>
      </c>
      <c r="BF353" s="37" t="s">
        <v>35</v>
      </c>
      <c r="BG353" s="32" t="s">
        <v>35</v>
      </c>
      <c r="BH353" s="41" t="s">
        <v>35</v>
      </c>
      <c r="BI353" s="37" t="s">
        <v>35</v>
      </c>
      <c r="BJ353" s="37" t="s">
        <v>35</v>
      </c>
      <c r="BK353" s="37" t="s">
        <v>35</v>
      </c>
      <c r="BL353" s="32" t="s">
        <v>35</v>
      </c>
      <c r="BM353" s="41" t="s">
        <v>35</v>
      </c>
      <c r="BN353" s="37" t="s">
        <v>35</v>
      </c>
      <c r="BO353" s="37" t="s">
        <v>35</v>
      </c>
      <c r="BP353" s="37" t="s">
        <v>35</v>
      </c>
      <c r="BQ353" s="32" t="s">
        <v>35</v>
      </c>
      <c r="BR353" s="41" t="s">
        <v>35</v>
      </c>
      <c r="BS353" s="37" t="s">
        <v>35</v>
      </c>
      <c r="BT353" s="37" t="s">
        <v>35</v>
      </c>
      <c r="BU353" s="37" t="s">
        <v>35</v>
      </c>
      <c r="BV353" s="37" t="s">
        <v>35</v>
      </c>
      <c r="BW353" s="37" t="s">
        <v>35</v>
      </c>
      <c r="BX353" s="37" t="s">
        <v>35</v>
      </c>
      <c r="BY353" s="26" t="s">
        <v>35</v>
      </c>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440" customFormat="true" ht="15" customHeight="true" x14ac:dyDescent="0.2">
      <c r="B354" s="439"/>
      <c r="Z354" s="323"/>
      <c r="AA354" s="323"/>
      <c r="AB354" s="323"/>
      <c r="AC354" s="323"/>
      <c r="AD354" s="323"/>
      <c r="AE354" s="323"/>
      <c r="AF354" s="323"/>
      <c r="AG354" s="323"/>
      <c r="AH354" s="323"/>
      <c r="AI354" s="323"/>
      <c r="AJ354" s="323"/>
      <c r="AK354" s="323"/>
      <c r="AL354" s="323"/>
      <c r="AM354" s="323"/>
      <c r="AN354" s="323"/>
      <c r="AO354" s="323"/>
      <c r="AP354" s="323"/>
      <c r="AQ354" s="323"/>
      <c r="AR354" s="323"/>
      <c r="AS354" s="323"/>
      <c r="AT354" s="323"/>
      <c r="AU354" s="323"/>
      <c r="AV354" s="323"/>
      <c r="AW354" s="323"/>
      <c r="AX354" s="323"/>
      <c r="AY354" s="323"/>
      <c r="AZ354" s="323"/>
      <c r="BA354" s="822"/>
      <c r="BB354" s="498" t="s">
        <v>48</v>
      </c>
      <c r="BC354" s="40" t="s">
        <v>35</v>
      </c>
      <c r="BD354" s="36" t="s">
        <v>35</v>
      </c>
      <c r="BE354" s="36" t="s">
        <v>35</v>
      </c>
      <c r="BF354" s="36" t="s">
        <v>35</v>
      </c>
      <c r="BG354" s="31" t="s">
        <v>35</v>
      </c>
      <c r="BH354" s="40" t="s">
        <v>35</v>
      </c>
      <c r="BI354" s="36" t="s">
        <v>35</v>
      </c>
      <c r="BJ354" s="36" t="s">
        <v>35</v>
      </c>
      <c r="BK354" s="36" t="s">
        <v>35</v>
      </c>
      <c r="BL354" s="31" t="s">
        <v>35</v>
      </c>
      <c r="BM354" s="40" t="s">
        <v>35</v>
      </c>
      <c r="BN354" s="36" t="s">
        <v>35</v>
      </c>
      <c r="BO354" s="36" t="s">
        <v>35</v>
      </c>
      <c r="BP354" s="36" t="s">
        <v>35</v>
      </c>
      <c r="BQ354" s="31" t="s">
        <v>35</v>
      </c>
      <c r="BR354" s="40" t="s">
        <v>35</v>
      </c>
      <c r="BS354" s="36" t="s">
        <v>35</v>
      </c>
      <c r="BT354" s="36" t="s">
        <v>35</v>
      </c>
      <c r="BU354" s="36" t="s">
        <v>35</v>
      </c>
      <c r="BV354" s="36" t="s">
        <v>35</v>
      </c>
      <c r="BW354" s="36" t="s">
        <v>35</v>
      </c>
      <c r="BX354" s="36" t="s">
        <v>35</v>
      </c>
      <c r="BY354" s="25" t="s">
        <v>35</v>
      </c>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440" customFormat="true" ht="15" customHeight="true" x14ac:dyDescent="0.2">
      <c r="B355" s="439"/>
      <c r="Z355" s="323"/>
      <c r="AA355" s="323"/>
      <c r="AB355" s="323"/>
      <c r="AC355" s="323"/>
      <c r="AD355" s="323"/>
      <c r="AE355" s="323"/>
      <c r="AF355" s="323"/>
      <c r="AG355" s="323"/>
      <c r="AH355" s="323"/>
      <c r="AI355" s="323"/>
      <c r="AJ355" s="323"/>
      <c r="AK355" s="323"/>
      <c r="AL355" s="323"/>
      <c r="AM355" s="323"/>
      <c r="AN355" s="323"/>
      <c r="AO355" s="323"/>
      <c r="AP355" s="323"/>
      <c r="AQ355" s="323"/>
      <c r="AR355" s="323"/>
      <c r="AS355" s="323"/>
      <c r="AT355" s="323"/>
      <c r="AU355" s="323"/>
      <c r="AV355" s="323"/>
      <c r="AW355" s="323"/>
      <c r="AX355" s="323"/>
      <c r="AY355" s="323"/>
      <c r="AZ355" s="323"/>
      <c r="BA355" s="344"/>
      <c r="BB355" s="299"/>
      <c r="BC355" s="387"/>
      <c r="BD355" s="387"/>
      <c r="BE355" s="387"/>
      <c r="BF355" s="387"/>
      <c r="BG355" s="387"/>
      <c r="BH355" s="387"/>
      <c r="BI355" s="387"/>
      <c r="BJ355" s="387"/>
      <c r="BK355" s="387"/>
      <c r="BL355" s="387"/>
      <c r="BM355" s="387"/>
      <c r="BN355" s="387"/>
      <c r="BO355" s="387"/>
      <c r="BP355" s="387"/>
      <c r="BQ355" s="387"/>
      <c r="BR355" s="387"/>
      <c r="BS355" s="387"/>
      <c r="BT355" s="387"/>
      <c r="BU355" s="387"/>
      <c r="BV355" s="387"/>
      <c r="BW355" s="387"/>
      <c r="BX355" s="387"/>
      <c r="BY355" s="387"/>
      <c r="BZ355" s="694"/>
      <c r="CA355" s="694"/>
      <c r="CB355" s="694"/>
      <c r="CC355" s="694"/>
      <c r="CD355" s="694"/>
      <c r="CE355" s="694"/>
      <c r="CF355" s="694"/>
      <c r="CG355" s="694"/>
      <c r="CH355" s="694"/>
      <c r="CI355" s="694"/>
      <c r="CJ355" s="694"/>
      <c r="CK355" s="694"/>
      <c r="CL355" s="694"/>
      <c r="CM355" s="694"/>
      <c r="CN355" s="694"/>
      <c r="CO355" s="694"/>
      <c r="CP355" s="694"/>
      <c r="CQ355" s="694"/>
      <c r="CR355" s="694"/>
      <c r="CS355" s="694"/>
      <c r="CT355" s="694"/>
      <c r="CU355" s="694"/>
      <c r="CV355" s="694"/>
      <c r="CW355" s="694"/>
      <c r="CX355" s="694"/>
      <c r="CY355" s="694"/>
      <c r="CZ355" s="694"/>
    </row>
    <row r="356" s="440" customFormat="true" ht="15" customHeight="true" x14ac:dyDescent="0.2">
      <c r="B356" s="439"/>
      <c r="Z356" s="323"/>
      <c r="AA356" s="323"/>
      <c r="AB356" s="323"/>
      <c r="AC356" s="323"/>
      <c r="AD356" s="323"/>
      <c r="AE356" s="323"/>
      <c r="AF356" s="323"/>
      <c r="AG356" s="323"/>
      <c r="AH356" s="323"/>
      <c r="AI356" s="323"/>
      <c r="AJ356" s="323"/>
      <c r="AK356" s="323"/>
      <c r="AL356" s="323"/>
      <c r="AM356" s="323"/>
      <c r="AN356" s="323"/>
      <c r="AO356" s="323"/>
      <c r="AP356" s="323"/>
      <c r="AQ356" s="323"/>
      <c r="AR356" s="323"/>
      <c r="AS356" s="323"/>
      <c r="AT356" s="323"/>
      <c r="AU356" s="323"/>
      <c r="AV356" s="323"/>
      <c r="AW356" s="323"/>
      <c r="AX356" s="323"/>
      <c r="AY356" s="323"/>
      <c r="AZ356" s="323"/>
      <c r="BA356" s="344"/>
      <c r="BB356" s="299"/>
      <c r="BC356" s="344"/>
      <c r="BD356" s="344"/>
      <c r="BE356" s="344"/>
      <c r="BF356" s="344"/>
      <c r="BG356" s="344"/>
      <c r="BH356" s="344"/>
      <c r="BI356" s="344"/>
      <c r="BJ356" s="344"/>
      <c r="BK356" s="344"/>
      <c r="BL356" s="344"/>
      <c r="BM356" s="344"/>
      <c r="BN356" s="344"/>
      <c r="BO356" s="344"/>
      <c r="BP356" s="344"/>
      <c r="BQ356" s="344"/>
      <c r="BR356" s="344"/>
      <c r="BS356" s="344"/>
      <c r="BT356" s="344"/>
      <c r="BU356" s="344"/>
      <c r="BV356" s="344"/>
      <c r="BW356" s="344"/>
      <c r="BX356" s="344"/>
      <c r="BY356" s="344"/>
      <c r="BZ356" s="323"/>
      <c r="CA356" s="323"/>
      <c r="CB356" s="323"/>
      <c r="CC356" s="323"/>
      <c r="CD356" s="323"/>
      <c r="CE356" s="323"/>
      <c r="CF356" s="323"/>
      <c r="CG356" s="323"/>
      <c r="CH356" s="323"/>
      <c r="CI356" s="323"/>
      <c r="CJ356" s="323"/>
      <c r="CK356" s="323"/>
      <c r="CL356" s="323"/>
      <c r="CM356" s="323"/>
      <c r="CN356" s="323"/>
      <c r="CO356" s="323"/>
      <c r="CP356" s="323"/>
      <c r="CQ356" s="323"/>
      <c r="CR356" s="323"/>
      <c r="CS356" s="323"/>
      <c r="CT356" s="323"/>
      <c r="CU356" s="323"/>
      <c r="CV356" s="323"/>
      <c r="CW356" s="323"/>
      <c r="CX356" s="323"/>
      <c r="CY356" s="323"/>
      <c r="CZ356" s="323"/>
    </row>
    <row r="357" s="295" customFormat="true" ht="15" customHeight="true" x14ac:dyDescent="0.2">
      <c r="B357" s="297"/>
      <c r="Z357" s="323"/>
      <c r="AA357" s="323"/>
      <c r="AB357" s="323"/>
      <c r="AC357" s="323"/>
      <c r="AD357" s="323"/>
      <c r="AE357" s="323"/>
      <c r="AF357" s="323"/>
      <c r="AG357" s="323"/>
      <c r="AH357" s="323"/>
      <c r="AI357" s="323"/>
      <c r="AJ357" s="323"/>
      <c r="AK357" s="323"/>
      <c r="AL357" s="323"/>
      <c r="AM357" s="323"/>
      <c r="AN357" s="323"/>
      <c r="AO357" s="323"/>
      <c r="AP357" s="323"/>
      <c r="AQ357" s="323"/>
      <c r="AR357" s="323"/>
      <c r="AS357" s="323"/>
      <c r="AT357" s="323"/>
      <c r="AU357" s="323"/>
      <c r="AV357" s="323"/>
      <c r="AW357" s="323"/>
      <c r="AX357" s="323"/>
      <c r="AY357" s="323"/>
      <c r="AZ357" s="323"/>
      <c r="BA357" s="344"/>
      <c r="BB357" s="299"/>
      <c r="BC357" s="344"/>
      <c r="BD357" s="344"/>
      <c r="BE357" s="344"/>
      <c r="BF357" s="344"/>
      <c r="BG357" s="344"/>
      <c r="BH357" s="344"/>
      <c r="BI357" s="344"/>
      <c r="BJ357" s="344"/>
      <c r="BK357" s="344"/>
      <c r="BL357" s="344"/>
      <c r="BM357" s="344"/>
      <c r="BN357" s="344"/>
      <c r="BO357" s="344"/>
      <c r="BP357" s="344"/>
      <c r="BQ357" s="344"/>
      <c r="BR357" s="344"/>
      <c r="BS357" s="344"/>
      <c r="BT357" s="344"/>
      <c r="BU357" s="344"/>
      <c r="BV357" s="344"/>
      <c r="BW357" s="344"/>
      <c r="BX357" s="344"/>
      <c r="BY357" s="344"/>
      <c r="BZ357" s="323"/>
      <c r="CA357" s="323"/>
      <c r="CB357" s="323"/>
      <c r="CC357" s="323"/>
      <c r="CD357" s="323"/>
      <c r="CE357" s="323"/>
      <c r="CF357" s="323"/>
      <c r="CG357" s="323"/>
      <c r="CH357" s="323"/>
      <c r="CI357" s="323"/>
      <c r="CJ357" s="323"/>
      <c r="CK357" s="323"/>
      <c r="CL357" s="323"/>
      <c r="CM357" s="323"/>
      <c r="CN357" s="323"/>
      <c r="CO357" s="323"/>
      <c r="CP357" s="323"/>
      <c r="CQ357" s="323"/>
      <c r="CR357" s="323"/>
      <c r="CS357" s="323"/>
      <c r="CT357" s="323"/>
      <c r="CU357" s="323"/>
      <c r="CV357" s="323"/>
      <c r="CW357" s="323"/>
      <c r="CX357" s="323"/>
      <c r="CY357" s="323"/>
      <c r="CZ357" s="323"/>
    </row>
    <row r="358" s="295" customFormat="true" ht="15" customHeight="true" x14ac:dyDescent="0.2">
      <c r="B358" s="297"/>
      <c r="Z358" s="323"/>
      <c r="AA358" s="323"/>
      <c r="AB358" s="323"/>
      <c r="AC358" s="323"/>
      <c r="AD358" s="323"/>
      <c r="AE358" s="323"/>
      <c r="AF358" s="323"/>
      <c r="AG358" s="323"/>
      <c r="AH358" s="323"/>
      <c r="AI358" s="323"/>
      <c r="AJ358" s="323"/>
      <c r="AK358" s="323"/>
      <c r="AL358" s="323"/>
      <c r="AM358" s="323"/>
      <c r="AN358" s="323"/>
      <c r="AO358" s="323"/>
      <c r="AP358" s="323"/>
      <c r="AQ358" s="323"/>
      <c r="AR358" s="323"/>
      <c r="AS358" s="323"/>
      <c r="AT358" s="323"/>
      <c r="AU358" s="323"/>
      <c r="AV358" s="323"/>
      <c r="AW358" s="323"/>
      <c r="AX358" s="323"/>
      <c r="AY358" s="323"/>
      <c r="AZ358" s="323"/>
      <c r="BA358" s="344"/>
      <c r="BB358" s="299"/>
      <c r="BC358" s="344"/>
      <c r="BD358" s="344"/>
      <c r="BE358" s="344"/>
      <c r="BF358" s="344"/>
      <c r="BG358" s="344"/>
      <c r="BH358" s="344"/>
      <c r="BI358" s="344"/>
      <c r="BJ358" s="344"/>
      <c r="BK358" s="344"/>
      <c r="BL358" s="344"/>
      <c r="BM358" s="344"/>
      <c r="BN358" s="344"/>
      <c r="BO358" s="344"/>
      <c r="BP358" s="344"/>
      <c r="BQ358" s="344"/>
      <c r="BR358" s="344"/>
      <c r="BS358" s="344"/>
      <c r="BT358" s="344"/>
      <c r="BU358" s="344"/>
      <c r="BV358" s="344"/>
      <c r="BW358" s="344"/>
      <c r="BX358" s="344"/>
      <c r="BY358" s="344"/>
      <c r="BZ358" s="323"/>
      <c r="CA358" s="323"/>
      <c r="CB358" s="323"/>
      <c r="CC358" s="323"/>
      <c r="CD358" s="323"/>
      <c r="CE358" s="323"/>
      <c r="CF358" s="323"/>
      <c r="CG358" s="323"/>
      <c r="CH358" s="323"/>
      <c r="CI358" s="323"/>
      <c r="CJ358" s="323"/>
      <c r="CK358" s="323"/>
      <c r="CL358" s="323"/>
      <c r="CM358" s="323"/>
      <c r="CN358" s="323"/>
      <c r="CO358" s="323"/>
      <c r="CP358" s="323"/>
      <c r="CQ358" s="323"/>
      <c r="CR358" s="323"/>
      <c r="CS358" s="323"/>
      <c r="CT358" s="323"/>
      <c r="CU358" s="323"/>
      <c r="CV358" s="323"/>
      <c r="CW358" s="323"/>
      <c r="CX358" s="323"/>
      <c r="CY358" s="323"/>
      <c r="CZ358" s="323"/>
    </row>
    <row r="359" s="295" customFormat="true" ht="15" customHeight="true" x14ac:dyDescent="0.2">
      <c r="B359" s="297"/>
      <c r="Z359" s="323"/>
      <c r="AA359" s="323"/>
      <c r="AB359" s="323"/>
      <c r="AC359" s="323"/>
      <c r="AD359" s="323"/>
      <c r="AE359" s="323"/>
      <c r="AF359" s="323"/>
      <c r="AG359" s="323"/>
      <c r="AH359" s="323"/>
      <c r="AI359" s="323"/>
      <c r="AJ359" s="323"/>
      <c r="AK359" s="323"/>
      <c r="AL359" s="323"/>
      <c r="AM359" s="323"/>
      <c r="AN359" s="323"/>
      <c r="AO359" s="323"/>
      <c r="AP359" s="323"/>
      <c r="AQ359" s="323"/>
      <c r="AR359" s="323"/>
      <c r="AS359" s="323"/>
      <c r="AT359" s="323"/>
      <c r="AU359" s="323"/>
      <c r="AV359" s="323"/>
      <c r="AW359" s="323"/>
      <c r="AX359" s="323"/>
      <c r="AY359" s="323"/>
      <c r="AZ359" s="323"/>
      <c r="BA359" s="344"/>
      <c r="BB359" s="299"/>
      <c r="BC359" s="344"/>
      <c r="BD359" s="344"/>
      <c r="BE359" s="344"/>
      <c r="BF359" s="344"/>
      <c r="BG359" s="344"/>
      <c r="BH359" s="344"/>
      <c r="BI359" s="344"/>
      <c r="BJ359" s="344"/>
      <c r="BK359" s="344"/>
      <c r="BL359" s="344"/>
      <c r="BM359" s="344"/>
      <c r="BN359" s="344"/>
      <c r="BO359" s="344"/>
      <c r="BP359" s="344"/>
      <c r="BQ359" s="344"/>
      <c r="BR359" s="344"/>
      <c r="BS359" s="344"/>
      <c r="BT359" s="344"/>
      <c r="BU359" s="344"/>
      <c r="BV359" s="344"/>
      <c r="BW359" s="344"/>
      <c r="BX359" s="344"/>
      <c r="BY359" s="344"/>
      <c r="BZ359" s="323"/>
      <c r="CA359" s="323"/>
      <c r="CB359" s="323"/>
      <c r="CC359" s="323"/>
      <c r="CD359" s="323"/>
      <c r="CE359" s="323"/>
      <c r="CF359" s="323"/>
      <c r="CG359" s="323"/>
      <c r="CH359" s="323"/>
      <c r="CI359" s="323"/>
      <c r="CJ359" s="323"/>
      <c r="CK359" s="323"/>
      <c r="CL359" s="323"/>
      <c r="CM359" s="323"/>
      <c r="CN359" s="323"/>
      <c r="CO359" s="323"/>
      <c r="CP359" s="323"/>
      <c r="CQ359" s="323"/>
      <c r="CR359" s="323"/>
      <c r="CS359" s="323"/>
      <c r="CT359" s="323"/>
      <c r="CU359" s="323"/>
      <c r="CV359" s="323"/>
      <c r="CW359" s="323"/>
      <c r="CX359" s="323"/>
      <c r="CY359" s="323"/>
      <c r="CZ359" s="323"/>
    </row>
    <row r="360" s="295" customFormat="true" ht="15" customHeight="true" x14ac:dyDescent="0.2">
      <c r="B360" s="297"/>
      <c r="Z360" s="323"/>
      <c r="AA360" s="323"/>
      <c r="AB360" s="323"/>
      <c r="AC360" s="323"/>
      <c r="AD360" s="323"/>
      <c r="AE360" s="323"/>
      <c r="AF360" s="323"/>
      <c r="AG360" s="323"/>
      <c r="AH360" s="323"/>
      <c r="AI360" s="323"/>
      <c r="AJ360" s="323"/>
      <c r="AK360" s="323"/>
      <c r="AL360" s="323"/>
      <c r="AM360" s="323"/>
      <c r="AN360" s="323"/>
      <c r="AO360" s="323"/>
      <c r="AP360" s="323"/>
      <c r="AQ360" s="323"/>
      <c r="AR360" s="323"/>
      <c r="AS360" s="323"/>
      <c r="AT360" s="323"/>
      <c r="AU360" s="323"/>
      <c r="AV360" s="323"/>
      <c r="AW360" s="323"/>
      <c r="AX360" s="323"/>
      <c r="AY360" s="323"/>
      <c r="AZ360" s="323"/>
      <c r="BA360" s="344"/>
      <c r="BB360" s="299"/>
      <c r="BC360" s="344"/>
      <c r="BD360" s="344"/>
      <c r="BE360" s="344"/>
      <c r="BF360" s="344"/>
      <c r="BG360" s="344"/>
      <c r="BH360" s="344"/>
      <c r="BI360" s="344"/>
      <c r="BJ360" s="344"/>
      <c r="BK360" s="344"/>
      <c r="BL360" s="344"/>
      <c r="BM360" s="344"/>
      <c r="BN360" s="344"/>
      <c r="BO360" s="344"/>
      <c r="BP360" s="344"/>
      <c r="BQ360" s="344"/>
      <c r="BR360" s="344"/>
      <c r="BS360" s="344"/>
      <c r="BT360" s="344"/>
      <c r="BU360" s="344"/>
      <c r="BV360" s="344"/>
      <c r="BW360" s="344"/>
      <c r="BX360" s="344"/>
      <c r="BY360" s="344"/>
      <c r="BZ360" s="323"/>
      <c r="CA360" s="323"/>
      <c r="CB360" s="323"/>
      <c r="CC360" s="323"/>
      <c r="CD360" s="323"/>
      <c r="CE360" s="323"/>
      <c r="CF360" s="323"/>
      <c r="CG360" s="323"/>
      <c r="CH360" s="323"/>
      <c r="CI360" s="323"/>
      <c r="CJ360" s="323"/>
      <c r="CK360" s="323"/>
      <c r="CL360" s="323"/>
      <c r="CM360" s="323"/>
      <c r="CN360" s="323"/>
      <c r="CO360" s="323"/>
      <c r="CP360" s="323"/>
      <c r="CQ360" s="323"/>
      <c r="CR360" s="323"/>
      <c r="CS360" s="323"/>
      <c r="CT360" s="323"/>
      <c r="CU360" s="323"/>
      <c r="CV360" s="323"/>
      <c r="CW360" s="323"/>
      <c r="CX360" s="323"/>
      <c r="CY360" s="323"/>
      <c r="CZ360" s="323"/>
    </row>
    <row r="361" s="295" customFormat="true" ht="15" customHeight="true" x14ac:dyDescent="0.2">
      <c r="B361" s="297"/>
      <c r="Z361" s="323"/>
      <c r="AA361" s="323"/>
      <c r="AB361" s="323"/>
      <c r="AC361" s="323"/>
      <c r="AD361" s="323"/>
      <c r="AE361" s="323"/>
      <c r="AF361" s="323"/>
      <c r="AG361" s="323"/>
      <c r="AH361" s="323"/>
      <c r="AI361" s="323"/>
      <c r="AJ361" s="323"/>
      <c r="AK361" s="323"/>
      <c r="AL361" s="323"/>
      <c r="AM361" s="323"/>
      <c r="AN361" s="323"/>
      <c r="AO361" s="323"/>
      <c r="AP361" s="323"/>
      <c r="AQ361" s="323"/>
      <c r="AR361" s="323"/>
      <c r="AS361" s="323"/>
      <c r="AT361" s="323"/>
      <c r="AU361" s="323"/>
      <c r="AV361" s="323"/>
      <c r="AW361" s="323"/>
      <c r="AX361" s="323"/>
      <c r="AY361" s="323"/>
      <c r="AZ361" s="323"/>
      <c r="BA361" s="344"/>
      <c r="BB361" s="299"/>
      <c r="BC361" s="344"/>
      <c r="BD361" s="344"/>
      <c r="BE361" s="344"/>
      <c r="BF361" s="344"/>
      <c r="BG361" s="344"/>
      <c r="BH361" s="344"/>
      <c r="BI361" s="344"/>
      <c r="BJ361" s="344"/>
      <c r="BK361" s="344"/>
      <c r="BL361" s="344"/>
      <c r="BM361" s="344"/>
      <c r="BN361" s="344"/>
      <c r="BO361" s="344"/>
      <c r="BP361" s="344"/>
      <c r="BQ361" s="344"/>
      <c r="BR361" s="344"/>
      <c r="BS361" s="344"/>
      <c r="BT361" s="344"/>
      <c r="BU361" s="344"/>
      <c r="BV361" s="344"/>
      <c r="BW361" s="344"/>
      <c r="BX361" s="344"/>
      <c r="BY361" s="344"/>
      <c r="BZ361" s="323"/>
      <c r="CA361" s="323"/>
      <c r="CB361" s="323"/>
      <c r="CC361" s="323"/>
      <c r="CD361" s="323"/>
      <c r="CE361" s="323"/>
      <c r="CF361" s="323"/>
      <c r="CG361" s="323"/>
      <c r="CH361" s="323"/>
      <c r="CI361" s="323"/>
      <c r="CJ361" s="323"/>
      <c r="CK361" s="323"/>
      <c r="CL361" s="323"/>
      <c r="CM361" s="323"/>
      <c r="CN361" s="323"/>
      <c r="CO361" s="323"/>
      <c r="CP361" s="323"/>
      <c r="CQ361" s="323"/>
      <c r="CR361" s="323"/>
      <c r="CS361" s="323"/>
      <c r="CT361" s="323"/>
      <c r="CU361" s="323"/>
      <c r="CV361" s="323"/>
      <c r="CW361" s="323"/>
      <c r="CX361" s="323"/>
      <c r="CY361" s="323"/>
      <c r="CZ361" s="323"/>
    </row>
    <row r="362" s="295" customFormat="true" ht="15" customHeight="true" x14ac:dyDescent="0.2">
      <c r="B362" s="297"/>
      <c r="Z362" s="323"/>
      <c r="AA362" s="323"/>
      <c r="AB362" s="323"/>
      <c r="AC362" s="323"/>
      <c r="AD362" s="323"/>
      <c r="AE362" s="323"/>
      <c r="AF362" s="323"/>
      <c r="AG362" s="323"/>
      <c r="AH362" s="323"/>
      <c r="AI362" s="323"/>
      <c r="AJ362" s="323"/>
      <c r="AK362" s="323"/>
      <c r="AL362" s="323"/>
      <c r="AM362" s="323"/>
      <c r="AN362" s="323"/>
      <c r="AO362" s="323"/>
      <c r="AP362" s="323"/>
      <c r="AQ362" s="323"/>
      <c r="AR362" s="323"/>
      <c r="AS362" s="323"/>
      <c r="AT362" s="323"/>
      <c r="AU362" s="323"/>
      <c r="AV362" s="323"/>
      <c r="AW362" s="323"/>
      <c r="AX362" s="323"/>
      <c r="AY362" s="323"/>
      <c r="AZ362" s="323"/>
      <c r="BA362" s="344"/>
      <c r="BB362" s="299"/>
      <c r="BC362" s="344"/>
      <c r="BD362" s="344"/>
      <c r="BE362" s="344"/>
      <c r="BF362" s="344"/>
      <c r="BG362" s="344"/>
      <c r="BH362" s="344"/>
      <c r="BI362" s="344"/>
      <c r="BJ362" s="344"/>
      <c r="BK362" s="344"/>
      <c r="BL362" s="344"/>
      <c r="BM362" s="344"/>
      <c r="BN362" s="344"/>
      <c r="BO362" s="344"/>
      <c r="BP362" s="344"/>
      <c r="BQ362" s="344"/>
      <c r="BR362" s="344"/>
      <c r="BS362" s="344"/>
      <c r="BT362" s="344"/>
      <c r="BU362" s="344"/>
      <c r="BV362" s="344"/>
      <c r="BW362" s="344"/>
      <c r="BX362" s="344"/>
      <c r="BY362" s="344"/>
      <c r="BZ362" s="323"/>
      <c r="CA362" s="323"/>
      <c r="CB362" s="323"/>
      <c r="CC362" s="323"/>
      <c r="CD362" s="323"/>
      <c r="CE362" s="323"/>
      <c r="CF362" s="323"/>
      <c r="CG362" s="323"/>
      <c r="CH362" s="323"/>
      <c r="CI362" s="323"/>
      <c r="CJ362" s="323"/>
      <c r="CK362" s="323"/>
      <c r="CL362" s="323"/>
      <c r="CM362" s="323"/>
      <c r="CN362" s="323"/>
      <c r="CO362" s="323"/>
      <c r="CP362" s="323"/>
      <c r="CQ362" s="323"/>
      <c r="CR362" s="323"/>
      <c r="CS362" s="323"/>
      <c r="CT362" s="323"/>
      <c r="CU362" s="323"/>
      <c r="CV362" s="323"/>
      <c r="CW362" s="323"/>
      <c r="CX362" s="323"/>
      <c r="CY362" s="323"/>
      <c r="CZ362" s="323"/>
    </row>
    <row r="363" s="295" customFormat="true" ht="15" customHeight="true" x14ac:dyDescent="0.2">
      <c r="B363" s="297"/>
      <c r="Z363" s="323"/>
      <c r="AA363" s="323"/>
      <c r="AB363" s="323"/>
      <c r="AC363" s="323"/>
      <c r="AD363" s="323"/>
      <c r="AE363" s="323"/>
      <c r="AF363" s="323"/>
      <c r="AG363" s="323"/>
      <c r="AH363" s="323"/>
      <c r="AI363" s="323"/>
      <c r="AJ363" s="323"/>
      <c r="AK363" s="323"/>
      <c r="AL363" s="323"/>
      <c r="AM363" s="323"/>
      <c r="AN363" s="323"/>
      <c r="AO363" s="323"/>
      <c r="AP363" s="323"/>
      <c r="AQ363" s="323"/>
      <c r="AR363" s="323"/>
      <c r="AS363" s="323"/>
      <c r="AT363" s="323"/>
      <c r="AU363" s="323"/>
      <c r="AV363" s="323"/>
      <c r="AW363" s="323"/>
      <c r="AX363" s="323"/>
      <c r="AY363" s="323"/>
      <c r="AZ363" s="323"/>
      <c r="BA363" s="344"/>
      <c r="BB363" s="299"/>
      <c r="BC363" s="344"/>
      <c r="BD363" s="344"/>
      <c r="BE363" s="344"/>
      <c r="BF363" s="344"/>
      <c r="BG363" s="344"/>
      <c r="BH363" s="344"/>
      <c r="BI363" s="344"/>
      <c r="BJ363" s="344"/>
      <c r="BK363" s="344"/>
      <c r="BL363" s="344"/>
      <c r="BM363" s="344"/>
      <c r="BN363" s="344"/>
      <c r="BO363" s="344"/>
      <c r="BP363" s="344"/>
      <c r="BQ363" s="344"/>
      <c r="BR363" s="344"/>
      <c r="BS363" s="344"/>
      <c r="BT363" s="344"/>
      <c r="BU363" s="344"/>
      <c r="BV363" s="344"/>
      <c r="BW363" s="344"/>
      <c r="BX363" s="344"/>
      <c r="BY363" s="344"/>
      <c r="BZ363" s="323"/>
      <c r="CA363" s="323"/>
      <c r="CB363" s="323"/>
      <c r="CC363" s="323"/>
      <c r="CD363" s="323"/>
      <c r="CE363" s="323"/>
      <c r="CF363" s="323"/>
      <c r="CG363" s="323"/>
      <c r="CH363" s="323"/>
      <c r="CI363" s="323"/>
      <c r="CJ363" s="323"/>
      <c r="CK363" s="323"/>
      <c r="CL363" s="323"/>
      <c r="CM363" s="323"/>
      <c r="CN363" s="323"/>
      <c r="CO363" s="323"/>
      <c r="CP363" s="323"/>
      <c r="CQ363" s="323"/>
      <c r="CR363" s="323"/>
      <c r="CS363" s="323"/>
      <c r="CT363" s="323"/>
      <c r="CU363" s="323"/>
      <c r="CV363" s="323"/>
      <c r="CW363" s="323"/>
      <c r="CX363" s="323"/>
      <c r="CY363" s="323"/>
      <c r="CZ363" s="323"/>
    </row>
    <row r="364" s="295" customFormat="true" ht="15" customHeight="true" x14ac:dyDescent="0.2">
      <c r="B364" s="297"/>
      <c r="Z364" s="323"/>
      <c r="AA364" s="323"/>
      <c r="AB364" s="323"/>
      <c r="AC364" s="323"/>
      <c r="AD364" s="323"/>
      <c r="AE364" s="323"/>
      <c r="AF364" s="323"/>
      <c r="AG364" s="323"/>
      <c r="AH364" s="323"/>
      <c r="AI364" s="323"/>
      <c r="AJ364" s="323"/>
      <c r="AK364" s="323"/>
      <c r="AL364" s="323"/>
      <c r="AM364" s="323"/>
      <c r="AN364" s="323"/>
      <c r="AO364" s="323"/>
      <c r="AP364" s="323"/>
      <c r="AQ364" s="323"/>
      <c r="AR364" s="323"/>
      <c r="AS364" s="323"/>
      <c r="AT364" s="323"/>
      <c r="AU364" s="323"/>
      <c r="AV364" s="323"/>
      <c r="AW364" s="323"/>
      <c r="AX364" s="323"/>
      <c r="AY364" s="323"/>
      <c r="AZ364" s="323"/>
      <c r="BA364" s="344"/>
      <c r="BB364" s="299"/>
      <c r="BC364" s="344"/>
      <c r="BD364" s="344"/>
      <c r="BE364" s="344"/>
      <c r="BF364" s="344"/>
      <c r="BG364" s="344"/>
      <c r="BH364" s="344"/>
      <c r="BI364" s="344"/>
      <c r="BJ364" s="344"/>
      <c r="BK364" s="344"/>
      <c r="BL364" s="344"/>
      <c r="BM364" s="344"/>
      <c r="BN364" s="344"/>
      <c r="BO364" s="344"/>
      <c r="BP364" s="344"/>
      <c r="BQ364" s="344"/>
      <c r="BR364" s="344"/>
      <c r="BS364" s="344"/>
      <c r="BT364" s="344"/>
      <c r="BU364" s="344"/>
      <c r="BV364" s="344"/>
      <c r="BW364" s="344"/>
      <c r="BX364" s="344"/>
      <c r="BY364" s="344"/>
      <c r="BZ364" s="323"/>
      <c r="CA364" s="323"/>
      <c r="CB364" s="323"/>
      <c r="CC364" s="323"/>
      <c r="CD364" s="323"/>
      <c r="CE364" s="323"/>
      <c r="CF364" s="323"/>
      <c r="CG364" s="323"/>
      <c r="CH364" s="323"/>
      <c r="CI364" s="323"/>
      <c r="CJ364" s="323"/>
      <c r="CK364" s="323"/>
      <c r="CL364" s="323"/>
      <c r="CM364" s="323"/>
      <c r="CN364" s="323"/>
      <c r="CO364" s="323"/>
      <c r="CP364" s="323"/>
      <c r="CQ364" s="323"/>
      <c r="CR364" s="323"/>
      <c r="CS364" s="323"/>
      <c r="CT364" s="323"/>
      <c r="CU364" s="323"/>
      <c r="CV364" s="323"/>
      <c r="CW364" s="323"/>
      <c r="CX364" s="323"/>
      <c r="CY364" s="323"/>
      <c r="CZ364" s="323"/>
    </row>
    <row r="365" s="295" customFormat="true" ht="15" customHeight="true" x14ac:dyDescent="0.2">
      <c r="B365" s="297"/>
      <c r="Z365" s="323"/>
      <c r="AA365" s="323"/>
      <c r="AB365" s="323"/>
      <c r="AC365" s="323"/>
      <c r="AD365" s="323"/>
      <c r="AE365" s="323"/>
      <c r="AF365" s="323"/>
      <c r="AG365" s="323"/>
      <c r="AH365" s="323"/>
      <c r="AI365" s="323"/>
      <c r="AJ365" s="323"/>
      <c r="AK365" s="323"/>
      <c r="AL365" s="323"/>
      <c r="AM365" s="323"/>
      <c r="AN365" s="323"/>
      <c r="AO365" s="323"/>
      <c r="AP365" s="323"/>
      <c r="AQ365" s="323"/>
      <c r="AR365" s="323"/>
      <c r="AS365" s="323"/>
      <c r="AT365" s="323"/>
      <c r="AU365" s="323"/>
      <c r="AV365" s="323"/>
      <c r="AW365" s="323"/>
      <c r="AX365" s="323"/>
      <c r="AY365" s="323"/>
      <c r="AZ365" s="323"/>
      <c r="BA365" s="344"/>
      <c r="BB365" s="299"/>
      <c r="BC365" s="344"/>
      <c r="BD365" s="344"/>
      <c r="BE365" s="344"/>
      <c r="BF365" s="344"/>
      <c r="BG365" s="344"/>
      <c r="BH365" s="344"/>
      <c r="BI365" s="344"/>
      <c r="BJ365" s="344"/>
      <c r="BK365" s="344"/>
      <c r="BL365" s="344"/>
      <c r="BM365" s="344"/>
      <c r="BN365" s="344"/>
      <c r="BO365" s="344"/>
      <c r="BP365" s="344"/>
      <c r="BQ365" s="344"/>
      <c r="BR365" s="344"/>
      <c r="BS365" s="344"/>
      <c r="BT365" s="344"/>
      <c r="BU365" s="344"/>
      <c r="BV365" s="344"/>
      <c r="BW365" s="344"/>
      <c r="BX365" s="344"/>
      <c r="BY365" s="344"/>
      <c r="BZ365" s="323"/>
      <c r="CA365" s="323"/>
      <c r="CB365" s="323"/>
      <c r="CC365" s="323"/>
      <c r="CD365" s="323"/>
      <c r="CE365" s="323"/>
      <c r="CF365" s="323"/>
      <c r="CG365" s="323"/>
      <c r="CH365" s="323"/>
      <c r="CI365" s="323"/>
      <c r="CJ365" s="323"/>
      <c r="CK365" s="323"/>
      <c r="CL365" s="323"/>
      <c r="CM365" s="323"/>
      <c r="CN365" s="323"/>
      <c r="CO365" s="323"/>
      <c r="CP365" s="323"/>
      <c r="CQ365" s="323"/>
      <c r="CR365" s="323"/>
      <c r="CS365" s="323"/>
      <c r="CT365" s="323"/>
      <c r="CU365" s="323"/>
      <c r="CV365" s="323"/>
      <c r="CW365" s="323"/>
      <c r="CX365" s="323"/>
      <c r="CY365" s="323"/>
      <c r="CZ365" s="323"/>
    </row>
    <row r="366" s="295" customFormat="true" ht="15" customHeight="true" x14ac:dyDescent="0.2">
      <c r="B366" s="297"/>
      <c r="Z366" s="323"/>
      <c r="AA366" s="323"/>
      <c r="AB366" s="323"/>
      <c r="AC366" s="323"/>
      <c r="AD366" s="323"/>
      <c r="AE366" s="323"/>
      <c r="AF366" s="323"/>
      <c r="AG366" s="323"/>
      <c r="AH366" s="323"/>
      <c r="AI366" s="323"/>
      <c r="AJ366" s="323"/>
      <c r="AK366" s="323"/>
      <c r="AL366" s="323"/>
      <c r="AM366" s="323"/>
      <c r="AN366" s="323"/>
      <c r="AO366" s="323"/>
      <c r="AP366" s="323"/>
      <c r="AQ366" s="323"/>
      <c r="AR366" s="323"/>
      <c r="AS366" s="323"/>
      <c r="AT366" s="323"/>
      <c r="AU366" s="323"/>
      <c r="AV366" s="323"/>
      <c r="AW366" s="323"/>
      <c r="AX366" s="323"/>
      <c r="AY366" s="323"/>
      <c r="AZ366" s="323"/>
      <c r="BA366" s="344"/>
      <c r="BB366" s="299"/>
      <c r="BC366" s="344"/>
      <c r="BD366" s="344"/>
      <c r="BE366" s="344"/>
      <c r="BF366" s="344"/>
      <c r="BG366" s="344"/>
      <c r="BH366" s="344"/>
      <c r="BI366" s="344"/>
      <c r="BJ366" s="344"/>
      <c r="BK366" s="344"/>
      <c r="BL366" s="344"/>
      <c r="BM366" s="344"/>
      <c r="BN366" s="344"/>
      <c r="BO366" s="344"/>
      <c r="BP366" s="344"/>
      <c r="BQ366" s="344"/>
      <c r="BR366" s="344"/>
      <c r="BS366" s="344"/>
      <c r="BT366" s="344"/>
      <c r="BU366" s="344"/>
      <c r="BV366" s="344"/>
      <c r="BW366" s="344"/>
      <c r="BX366" s="344"/>
      <c r="BY366" s="344"/>
      <c r="BZ366" s="323"/>
      <c r="CA366" s="323"/>
      <c r="CB366" s="323"/>
      <c r="CC366" s="323"/>
      <c r="CD366" s="323"/>
      <c r="CE366" s="323"/>
      <c r="CF366" s="323"/>
      <c r="CG366" s="323"/>
      <c r="CH366" s="323"/>
      <c r="CI366" s="323"/>
      <c r="CJ366" s="323"/>
      <c r="CK366" s="323"/>
      <c r="CL366" s="323"/>
      <c r="CM366" s="323"/>
      <c r="CN366" s="323"/>
      <c r="CO366" s="323"/>
      <c r="CP366" s="323"/>
      <c r="CQ366" s="323"/>
      <c r="CR366" s="323"/>
      <c r="CS366" s="323"/>
      <c r="CT366" s="323"/>
      <c r="CU366" s="323"/>
      <c r="CV366" s="323"/>
      <c r="CW366" s="323"/>
      <c r="CX366" s="323"/>
      <c r="CY366" s="323"/>
      <c r="CZ366" s="323"/>
    </row>
    <row r="367" s="295" customFormat="true" ht="15" customHeight="true" x14ac:dyDescent="0.2">
      <c r="B367" s="297"/>
      <c r="Z367" s="323"/>
      <c r="AA367" s="323"/>
      <c r="AB367" s="323"/>
      <c r="AC367" s="323"/>
      <c r="AD367" s="323"/>
      <c r="AE367" s="323"/>
      <c r="AF367" s="323"/>
      <c r="AG367" s="323"/>
      <c r="AH367" s="323"/>
      <c r="AI367" s="323"/>
      <c r="AJ367" s="323"/>
      <c r="AK367" s="323"/>
      <c r="AL367" s="323"/>
      <c r="AM367" s="323"/>
      <c r="AN367" s="323"/>
      <c r="AO367" s="323"/>
      <c r="AP367" s="323"/>
      <c r="AQ367" s="323"/>
      <c r="AR367" s="323"/>
      <c r="AS367" s="323"/>
      <c r="AT367" s="323"/>
      <c r="AU367" s="323"/>
      <c r="AV367" s="323"/>
      <c r="AW367" s="323"/>
      <c r="AX367" s="323"/>
      <c r="AY367" s="323"/>
      <c r="AZ367" s="323"/>
      <c r="BA367" s="344"/>
      <c r="BB367" s="299"/>
      <c r="BC367" s="344"/>
      <c r="BD367" s="344"/>
      <c r="BE367" s="344"/>
      <c r="BF367" s="344"/>
      <c r="BG367" s="344"/>
      <c r="BH367" s="344"/>
      <c r="BI367" s="344"/>
      <c r="BJ367" s="344"/>
      <c r="BK367" s="344"/>
      <c r="BL367" s="344"/>
      <c r="BM367" s="344"/>
      <c r="BN367" s="344"/>
      <c r="BO367" s="344"/>
      <c r="BP367" s="344"/>
      <c r="BQ367" s="344"/>
      <c r="BR367" s="344"/>
      <c r="BS367" s="344"/>
      <c r="BT367" s="344"/>
      <c r="BU367" s="344"/>
      <c r="BV367" s="344"/>
      <c r="BW367" s="344"/>
      <c r="BX367" s="344"/>
      <c r="BY367" s="344"/>
      <c r="BZ367" s="323"/>
      <c r="CA367" s="323"/>
      <c r="CB367" s="323"/>
      <c r="CC367" s="323"/>
      <c r="CD367" s="323"/>
      <c r="CE367" s="323"/>
      <c r="CF367" s="323"/>
      <c r="CG367" s="323"/>
      <c r="CH367" s="323"/>
      <c r="CI367" s="323"/>
      <c r="CJ367" s="323"/>
      <c r="CK367" s="323"/>
      <c r="CL367" s="323"/>
      <c r="CM367" s="323"/>
      <c r="CN367" s="323"/>
      <c r="CO367" s="323"/>
      <c r="CP367" s="323"/>
      <c r="CQ367" s="323"/>
      <c r="CR367" s="323"/>
      <c r="CS367" s="323"/>
      <c r="CT367" s="323"/>
      <c r="CU367" s="323"/>
      <c r="CV367" s="323"/>
      <c r="CW367" s="323"/>
      <c r="CX367" s="323"/>
      <c r="CY367" s="323"/>
      <c r="CZ367" s="323"/>
    </row>
    <row r="368" s="295" customFormat="true" ht="15" customHeight="true" x14ac:dyDescent="0.2">
      <c r="B368" s="297"/>
      <c r="Z368" s="323"/>
      <c r="AA368" s="323"/>
      <c r="AB368" s="323"/>
      <c r="AC368" s="323"/>
      <c r="AD368" s="323"/>
      <c r="AE368" s="323"/>
      <c r="AF368" s="323"/>
      <c r="AG368" s="323"/>
      <c r="AH368" s="323"/>
      <c r="AI368" s="323"/>
      <c r="AJ368" s="323"/>
      <c r="AK368" s="323"/>
      <c r="AL368" s="323"/>
      <c r="AM368" s="323"/>
      <c r="AN368" s="323"/>
      <c r="AO368" s="323"/>
      <c r="AP368" s="323"/>
      <c r="AQ368" s="323"/>
      <c r="AR368" s="323"/>
      <c r="AS368" s="323"/>
      <c r="AT368" s="323"/>
      <c r="AU368" s="323"/>
      <c r="AV368" s="323"/>
      <c r="AW368" s="323"/>
      <c r="AX368" s="323"/>
      <c r="AY368" s="323"/>
      <c r="AZ368" s="323"/>
      <c r="BA368" s="344"/>
      <c r="BB368" s="299"/>
      <c r="BC368" s="344"/>
      <c r="BD368" s="344"/>
      <c r="BE368" s="344"/>
      <c r="BF368" s="344"/>
      <c r="BG368" s="344"/>
      <c r="BH368" s="344"/>
      <c r="BI368" s="344"/>
      <c r="BJ368" s="344"/>
      <c r="BK368" s="344"/>
      <c r="BL368" s="344"/>
      <c r="BM368" s="344"/>
      <c r="BN368" s="344"/>
      <c r="BO368" s="344"/>
      <c r="BP368" s="344"/>
      <c r="BQ368" s="344"/>
      <c r="BR368" s="344"/>
      <c r="BS368" s="344"/>
      <c r="BT368" s="344"/>
      <c r="BU368" s="344"/>
      <c r="BV368" s="344"/>
      <c r="BW368" s="344"/>
      <c r="BX368" s="344"/>
      <c r="BY368" s="344"/>
      <c r="BZ368" s="323"/>
      <c r="CA368" s="323"/>
      <c r="CB368" s="323"/>
      <c r="CC368" s="323"/>
      <c r="CD368" s="323"/>
      <c r="CE368" s="323"/>
      <c r="CF368" s="323"/>
      <c r="CG368" s="323"/>
      <c r="CH368" s="323"/>
      <c r="CI368" s="323"/>
      <c r="CJ368" s="323"/>
      <c r="CK368" s="323"/>
      <c r="CL368" s="323"/>
      <c r="CM368" s="323"/>
      <c r="CN368" s="323"/>
      <c r="CO368" s="323"/>
      <c r="CP368" s="323"/>
      <c r="CQ368" s="323"/>
      <c r="CR368" s="323"/>
      <c r="CS368" s="323"/>
      <c r="CT368" s="323"/>
      <c r="CU368" s="323"/>
      <c r="CV368" s="323"/>
      <c r="CW368" s="323"/>
      <c r="CX368" s="323"/>
      <c r="CY368" s="323"/>
      <c r="CZ368" s="323"/>
    </row>
    <row r="369" s="295" customFormat="true" ht="15" customHeight="true" x14ac:dyDescent="0.2">
      <c r="B369" s="297"/>
      <c r="Z369" s="323"/>
      <c r="AA369" s="323"/>
      <c r="AB369" s="323"/>
      <c r="AC369" s="323"/>
      <c r="AD369" s="323"/>
      <c r="AE369" s="323"/>
      <c r="AF369" s="323"/>
      <c r="AG369" s="323"/>
      <c r="AH369" s="323"/>
      <c r="AI369" s="323"/>
      <c r="AJ369" s="323"/>
      <c r="AK369" s="323"/>
      <c r="AL369" s="323"/>
      <c r="AM369" s="323"/>
      <c r="AN369" s="323"/>
      <c r="AO369" s="323"/>
      <c r="AP369" s="323"/>
      <c r="AQ369" s="323"/>
      <c r="AR369" s="323"/>
      <c r="AS369" s="323"/>
      <c r="AT369" s="323"/>
      <c r="AU369" s="323"/>
      <c r="AV369" s="323"/>
      <c r="AW369" s="323"/>
      <c r="AX369" s="323"/>
      <c r="AY369" s="323"/>
      <c r="AZ369" s="323"/>
      <c r="BA369" s="344"/>
      <c r="BB369" s="299"/>
      <c r="BC369" s="344"/>
      <c r="BD369" s="344"/>
      <c r="BE369" s="344"/>
      <c r="BF369" s="344"/>
      <c r="BG369" s="344"/>
      <c r="BH369" s="344"/>
      <c r="BI369" s="344"/>
      <c r="BJ369" s="344"/>
      <c r="BK369" s="344"/>
      <c r="BL369" s="344"/>
      <c r="BM369" s="344"/>
      <c r="BN369" s="344"/>
      <c r="BO369" s="344"/>
      <c r="BP369" s="344"/>
      <c r="BQ369" s="344"/>
      <c r="BR369" s="344"/>
      <c r="BS369" s="344"/>
      <c r="BT369" s="344"/>
      <c r="BU369" s="344"/>
      <c r="BV369" s="344"/>
      <c r="BW369" s="344"/>
      <c r="BX369" s="344"/>
      <c r="BY369" s="344"/>
      <c r="BZ369" s="323"/>
      <c r="CA369" s="323"/>
      <c r="CB369" s="323"/>
      <c r="CC369" s="323"/>
      <c r="CD369" s="323"/>
      <c r="CE369" s="323"/>
      <c r="CF369" s="323"/>
      <c r="CG369" s="323"/>
      <c r="CH369" s="323"/>
      <c r="CI369" s="323"/>
      <c r="CJ369" s="323"/>
      <c r="CK369" s="323"/>
      <c r="CL369" s="323"/>
      <c r="CM369" s="323"/>
      <c r="CN369" s="323"/>
      <c r="CO369" s="323"/>
      <c r="CP369" s="323"/>
      <c r="CQ369" s="323"/>
      <c r="CR369" s="323"/>
      <c r="CS369" s="323"/>
      <c r="CT369" s="323"/>
      <c r="CU369" s="323"/>
      <c r="CV369" s="323"/>
      <c r="CW369" s="323"/>
      <c r="CX369" s="323"/>
      <c r="CY369" s="323"/>
      <c r="CZ369" s="323"/>
    </row>
    <row r="370" s="295" customFormat="true" ht="15" customHeight="true" x14ac:dyDescent="0.2">
      <c r="B370" s="297"/>
      <c r="Z370" s="323"/>
      <c r="AA370" s="323"/>
      <c r="AB370" s="323"/>
      <c r="AC370" s="323"/>
      <c r="AD370" s="323"/>
      <c r="AE370" s="323"/>
      <c r="AF370" s="323"/>
      <c r="AG370" s="323"/>
      <c r="AH370" s="323"/>
      <c r="AI370" s="323"/>
      <c r="AJ370" s="323"/>
      <c r="AK370" s="323"/>
      <c r="AL370" s="323"/>
      <c r="AM370" s="323"/>
      <c r="AN370" s="323"/>
      <c r="AO370" s="323"/>
      <c r="AP370" s="323"/>
      <c r="AQ370" s="323"/>
      <c r="AR370" s="323"/>
      <c r="AS370" s="323"/>
      <c r="AT370" s="323"/>
      <c r="AU370" s="323"/>
      <c r="AV370" s="323"/>
      <c r="AW370" s="323"/>
      <c r="AX370" s="323"/>
      <c r="AY370" s="323"/>
      <c r="AZ370" s="323"/>
      <c r="BA370" s="344"/>
      <c r="BB370" s="299"/>
      <c r="BC370" s="344"/>
      <c r="BD370" s="344"/>
      <c r="BE370" s="344"/>
      <c r="BF370" s="344"/>
      <c r="BG370" s="344"/>
      <c r="BH370" s="344"/>
      <c r="BI370" s="344"/>
      <c r="BJ370" s="344"/>
      <c r="BK370" s="344"/>
      <c r="BL370" s="344"/>
      <c r="BM370" s="344"/>
      <c r="BN370" s="344"/>
      <c r="BO370" s="344"/>
      <c r="BP370" s="344"/>
      <c r="BQ370" s="344"/>
      <c r="BR370" s="344"/>
      <c r="BS370" s="344"/>
      <c r="BT370" s="344"/>
      <c r="BU370" s="344"/>
      <c r="BV370" s="344"/>
      <c r="BW370" s="344"/>
      <c r="BX370" s="344"/>
      <c r="BY370" s="344"/>
      <c r="BZ370" s="323"/>
      <c r="CA370" s="323"/>
      <c r="CB370" s="323"/>
      <c r="CC370" s="323"/>
      <c r="CD370" s="323"/>
      <c r="CE370" s="323"/>
      <c r="CF370" s="323"/>
      <c r="CG370" s="323"/>
      <c r="CH370" s="323"/>
      <c r="CI370" s="323"/>
      <c r="CJ370" s="323"/>
      <c r="CK370" s="323"/>
      <c r="CL370" s="323"/>
      <c r="CM370" s="323"/>
      <c r="CN370" s="323"/>
      <c r="CO370" s="323"/>
      <c r="CP370" s="323"/>
      <c r="CQ370" s="323"/>
      <c r="CR370" s="323"/>
      <c r="CS370" s="323"/>
      <c r="CT370" s="323"/>
      <c r="CU370" s="323"/>
      <c r="CV370" s="323"/>
      <c r="CW370" s="323"/>
      <c r="CX370" s="323"/>
      <c r="CY370" s="323"/>
      <c r="CZ370" s="323"/>
    </row>
    <row r="371" s="295" customFormat="true" ht="15" customHeight="true" x14ac:dyDescent="0.2">
      <c r="B371" s="297"/>
      <c r="Z371" s="323"/>
      <c r="AA371" s="323"/>
      <c r="AB371" s="323"/>
      <c r="AC371" s="323"/>
      <c r="AD371" s="323"/>
      <c r="AE371" s="323"/>
      <c r="AF371" s="323"/>
      <c r="AG371" s="323"/>
      <c r="AH371" s="323"/>
      <c r="AI371" s="323"/>
      <c r="AJ371" s="323"/>
      <c r="AK371" s="323"/>
      <c r="AL371" s="323"/>
      <c r="AM371" s="323"/>
      <c r="AN371" s="323"/>
      <c r="AO371" s="323"/>
      <c r="AP371" s="323"/>
      <c r="AQ371" s="323"/>
      <c r="AR371" s="323"/>
      <c r="AS371" s="323"/>
      <c r="AT371" s="323"/>
      <c r="AU371" s="323"/>
      <c r="AV371" s="323"/>
      <c r="AW371" s="323"/>
      <c r="AX371" s="323"/>
      <c r="AY371" s="323"/>
      <c r="AZ371" s="323"/>
      <c r="BA371" s="344"/>
      <c r="BB371" s="299"/>
      <c r="BC371" s="344"/>
      <c r="BD371" s="344"/>
      <c r="BE371" s="344"/>
      <c r="BF371" s="344"/>
      <c r="BG371" s="344"/>
      <c r="BH371" s="344"/>
      <c r="BI371" s="344"/>
      <c r="BJ371" s="344"/>
      <c r="BK371" s="344"/>
      <c r="BL371" s="344"/>
      <c r="BM371" s="344"/>
      <c r="BN371" s="344"/>
      <c r="BO371" s="344"/>
      <c r="BP371" s="344"/>
      <c r="BQ371" s="344"/>
      <c r="BR371" s="344"/>
      <c r="BS371" s="344"/>
      <c r="BT371" s="344"/>
      <c r="BU371" s="344"/>
      <c r="BV371" s="344"/>
      <c r="BW371" s="344"/>
      <c r="BX371" s="344"/>
      <c r="BY371" s="344"/>
      <c r="BZ371" s="323"/>
      <c r="CA371" s="323"/>
      <c r="CB371" s="323"/>
      <c r="CC371" s="323"/>
      <c r="CD371" s="323"/>
      <c r="CE371" s="323"/>
      <c r="CF371" s="323"/>
      <c r="CG371" s="323"/>
      <c r="CH371" s="323"/>
      <c r="CI371" s="323"/>
      <c r="CJ371" s="323"/>
      <c r="CK371" s="323"/>
      <c r="CL371" s="323"/>
      <c r="CM371" s="323"/>
      <c r="CN371" s="323"/>
      <c r="CO371" s="323"/>
      <c r="CP371" s="323"/>
      <c r="CQ371" s="323"/>
      <c r="CR371" s="323"/>
      <c r="CS371" s="323"/>
      <c r="CT371" s="323"/>
      <c r="CU371" s="323"/>
      <c r="CV371" s="323"/>
      <c r="CW371" s="323"/>
      <c r="CX371" s="323"/>
      <c r="CY371" s="323"/>
      <c r="CZ371" s="323"/>
    </row>
    <row r="372" s="295" customFormat="true" ht="15" customHeight="true" x14ac:dyDescent="0.2">
      <c r="B372" s="297"/>
      <c r="Z372" s="323"/>
      <c r="AA372" s="323"/>
      <c r="AB372" s="323"/>
      <c r="AC372" s="323"/>
      <c r="AD372" s="323"/>
      <c r="AE372" s="323"/>
      <c r="AF372" s="323"/>
      <c r="AG372" s="323"/>
      <c r="AH372" s="323"/>
      <c r="AI372" s="323"/>
      <c r="AJ372" s="323"/>
      <c r="AK372" s="323"/>
      <c r="AL372" s="323"/>
      <c r="AM372" s="323"/>
      <c r="AN372" s="323"/>
      <c r="AO372" s="323"/>
      <c r="AP372" s="323"/>
      <c r="AQ372" s="323"/>
      <c r="AR372" s="323"/>
      <c r="AS372" s="323"/>
      <c r="AT372" s="323"/>
      <c r="AU372" s="323"/>
      <c r="AV372" s="323"/>
      <c r="AW372" s="323"/>
      <c r="AX372" s="323"/>
      <c r="AY372" s="323"/>
      <c r="AZ372" s="323"/>
      <c r="BA372" s="344"/>
      <c r="BB372" s="299"/>
      <c r="BC372" s="344"/>
      <c r="BD372" s="344"/>
      <c r="BE372" s="344"/>
      <c r="BF372" s="344"/>
      <c r="BG372" s="344"/>
      <c r="BH372" s="344"/>
      <c r="BI372" s="344"/>
      <c r="BJ372" s="344"/>
      <c r="BK372" s="344"/>
      <c r="BL372" s="344"/>
      <c r="BM372" s="344"/>
      <c r="BN372" s="344"/>
      <c r="BO372" s="344"/>
      <c r="BP372" s="344"/>
      <c r="BQ372" s="344"/>
      <c r="BR372" s="344"/>
      <c r="BS372" s="344"/>
      <c r="BT372" s="344"/>
      <c r="BU372" s="344"/>
      <c r="BV372" s="344"/>
      <c r="BW372" s="344"/>
      <c r="BX372" s="344"/>
      <c r="BY372" s="344"/>
      <c r="BZ372" s="323"/>
      <c r="CA372" s="323"/>
      <c r="CB372" s="323"/>
      <c r="CC372" s="323"/>
      <c r="CD372" s="323"/>
      <c r="CE372" s="323"/>
      <c r="CF372" s="323"/>
      <c r="CG372" s="323"/>
      <c r="CH372" s="323"/>
      <c r="CI372" s="323"/>
      <c r="CJ372" s="323"/>
      <c r="CK372" s="323"/>
      <c r="CL372" s="323"/>
      <c r="CM372" s="323"/>
      <c r="CN372" s="323"/>
      <c r="CO372" s="323"/>
      <c r="CP372" s="323"/>
      <c r="CQ372" s="323"/>
      <c r="CR372" s="323"/>
      <c r="CS372" s="323"/>
      <c r="CT372" s="323"/>
      <c r="CU372" s="323"/>
      <c r="CV372" s="323"/>
      <c r="CW372" s="323"/>
      <c r="CX372" s="323"/>
      <c r="CY372" s="323"/>
      <c r="CZ372" s="323"/>
    </row>
    <row r="373" s="295" customFormat="true" ht="15" customHeight="true" x14ac:dyDescent="0.2">
      <c r="B373" s="297"/>
      <c r="Z373" s="323"/>
      <c r="AA373" s="323"/>
      <c r="AB373" s="323"/>
      <c r="AC373" s="323"/>
      <c r="AD373" s="323"/>
      <c r="AE373" s="323"/>
      <c r="AF373" s="323"/>
      <c r="AG373" s="323"/>
      <c r="AH373" s="323"/>
      <c r="AI373" s="323"/>
      <c r="AJ373" s="323"/>
      <c r="AK373" s="323"/>
      <c r="AL373" s="323"/>
      <c r="AM373" s="323"/>
      <c r="AN373" s="323"/>
      <c r="AO373" s="323"/>
      <c r="AP373" s="323"/>
      <c r="AQ373" s="323"/>
      <c r="AR373" s="323"/>
      <c r="AS373" s="323"/>
      <c r="AT373" s="323"/>
      <c r="AU373" s="323"/>
      <c r="AV373" s="323"/>
      <c r="AW373" s="323"/>
      <c r="AX373" s="323"/>
      <c r="AY373" s="323"/>
      <c r="AZ373" s="323"/>
      <c r="BA373" s="344"/>
      <c r="BB373" s="299"/>
      <c r="BC373" s="344"/>
      <c r="BD373" s="344"/>
      <c r="BE373" s="344"/>
      <c r="BF373" s="344"/>
      <c r="BG373" s="344"/>
      <c r="BH373" s="344"/>
      <c r="BI373" s="344"/>
      <c r="BJ373" s="344"/>
      <c r="BK373" s="344"/>
      <c r="BL373" s="344"/>
      <c r="BM373" s="344"/>
      <c r="BN373" s="344"/>
      <c r="BO373" s="344"/>
      <c r="BP373" s="344"/>
      <c r="BQ373" s="344"/>
      <c r="BR373" s="344"/>
      <c r="BS373" s="344"/>
      <c r="BT373" s="344"/>
      <c r="BU373" s="344"/>
      <c r="BV373" s="344"/>
      <c r="BW373" s="344"/>
      <c r="BX373" s="344"/>
      <c r="BY373" s="344"/>
      <c r="BZ373" s="323"/>
      <c r="CA373" s="323"/>
      <c r="CB373" s="323"/>
      <c r="CC373" s="323"/>
      <c r="CD373" s="323"/>
      <c r="CE373" s="323"/>
      <c r="CF373" s="323"/>
      <c r="CG373" s="323"/>
      <c r="CH373" s="323"/>
      <c r="CI373" s="323"/>
      <c r="CJ373" s="323"/>
      <c r="CK373" s="323"/>
      <c r="CL373" s="323"/>
      <c r="CM373" s="323"/>
      <c r="CN373" s="323"/>
      <c r="CO373" s="323"/>
      <c r="CP373" s="323"/>
      <c r="CQ373" s="323"/>
      <c r="CR373" s="323"/>
      <c r="CS373" s="323"/>
      <c r="CT373" s="323"/>
      <c r="CU373" s="323"/>
      <c r="CV373" s="323"/>
      <c r="CW373" s="323"/>
      <c r="CX373" s="323"/>
      <c r="CY373" s="323"/>
      <c r="CZ373" s="323"/>
    </row>
    <row r="374" s="295" customFormat="true" ht="15" customHeight="true" x14ac:dyDescent="0.2">
      <c r="B374" s="297"/>
      <c r="Z374" s="323"/>
      <c r="AA374" s="323"/>
      <c r="AB374" s="323"/>
      <c r="AC374" s="323"/>
      <c r="AD374" s="323"/>
      <c r="AE374" s="323"/>
      <c r="AF374" s="323"/>
      <c r="AG374" s="323"/>
      <c r="AH374" s="323"/>
      <c r="AI374" s="323"/>
      <c r="AJ374" s="323"/>
      <c r="AK374" s="323"/>
      <c r="AL374" s="323"/>
      <c r="AM374" s="323"/>
      <c r="AN374" s="323"/>
      <c r="AO374" s="323"/>
      <c r="AP374" s="323"/>
      <c r="AQ374" s="323"/>
      <c r="AR374" s="323"/>
      <c r="AS374" s="323"/>
      <c r="AT374" s="323"/>
      <c r="AU374" s="323"/>
      <c r="AV374" s="323"/>
      <c r="AW374" s="323"/>
      <c r="AX374" s="323"/>
      <c r="AY374" s="323"/>
      <c r="AZ374" s="323"/>
      <c r="BA374" s="344"/>
      <c r="BB374" s="299"/>
      <c r="BC374" s="344"/>
      <c r="BD374" s="344"/>
      <c r="BE374" s="344"/>
      <c r="BF374" s="344"/>
      <c r="BG374" s="344"/>
      <c r="BH374" s="344"/>
      <c r="BI374" s="344"/>
      <c r="BJ374" s="344"/>
      <c r="BK374" s="344"/>
      <c r="BL374" s="344"/>
      <c r="BM374" s="344"/>
      <c r="BN374" s="344"/>
      <c r="BO374" s="344"/>
      <c r="BP374" s="344"/>
      <c r="BQ374" s="344"/>
      <c r="BR374" s="344"/>
      <c r="BS374" s="344"/>
      <c r="BT374" s="344"/>
      <c r="BU374" s="344"/>
      <c r="BV374" s="344"/>
      <c r="BW374" s="344"/>
      <c r="BX374" s="344"/>
      <c r="BY374" s="344"/>
      <c r="BZ374" s="323"/>
      <c r="CA374" s="323"/>
      <c r="CB374" s="323"/>
      <c r="CC374" s="323"/>
      <c r="CD374" s="323"/>
      <c r="CE374" s="323"/>
      <c r="CF374" s="323"/>
      <c r="CG374" s="323"/>
      <c r="CH374" s="323"/>
      <c r="CI374" s="323"/>
      <c r="CJ374" s="323"/>
      <c r="CK374" s="323"/>
      <c r="CL374" s="323"/>
      <c r="CM374" s="323"/>
      <c r="CN374" s="323"/>
      <c r="CO374" s="323"/>
      <c r="CP374" s="323"/>
      <c r="CQ374" s="323"/>
      <c r="CR374" s="323"/>
      <c r="CS374" s="323"/>
      <c r="CT374" s="323"/>
      <c r="CU374" s="323"/>
      <c r="CV374" s="323"/>
      <c r="CW374" s="323"/>
      <c r="CX374" s="323"/>
      <c r="CY374" s="323"/>
      <c r="CZ374" s="323"/>
    </row>
    <row r="375" s="295" customFormat="true" ht="15" customHeight="true" x14ac:dyDescent="0.2">
      <c r="B375" s="297"/>
      <c r="Z375" s="323"/>
      <c r="AA375" s="323"/>
      <c r="AB375" s="323"/>
      <c r="AC375" s="323"/>
      <c r="AD375" s="323"/>
      <c r="AE375" s="323"/>
      <c r="AF375" s="323"/>
      <c r="AG375" s="323"/>
      <c r="AH375" s="323"/>
      <c r="AI375" s="323"/>
      <c r="AJ375" s="323"/>
      <c r="AK375" s="323"/>
      <c r="AL375" s="323"/>
      <c r="AM375" s="323"/>
      <c r="AN375" s="323"/>
      <c r="AO375" s="323"/>
      <c r="AP375" s="323"/>
      <c r="AQ375" s="323"/>
      <c r="AR375" s="323"/>
      <c r="AS375" s="323"/>
      <c r="AT375" s="323"/>
      <c r="AU375" s="323"/>
      <c r="AV375" s="323"/>
      <c r="AW375" s="323"/>
      <c r="AX375" s="323"/>
      <c r="AY375" s="323"/>
      <c r="AZ375" s="323"/>
      <c r="BA375" s="296"/>
      <c r="BB375" s="294"/>
      <c r="BC375" s="294"/>
      <c r="BD375" s="294"/>
      <c r="BE375" s="294"/>
      <c r="BF375" s="294"/>
      <c r="BG375" s="294"/>
      <c r="BH375" s="294"/>
      <c r="BI375" s="294"/>
      <c r="BJ375" s="294"/>
      <c r="BK375" s="294"/>
      <c r="BL375" s="294"/>
      <c r="BM375" s="294"/>
      <c r="BN375" s="294"/>
      <c r="BO375" s="294"/>
      <c r="BP375" s="294"/>
      <c r="BQ375" s="294"/>
      <c r="BR375" s="294"/>
      <c r="BS375" s="294"/>
      <c r="BT375" s="294"/>
      <c r="BU375" s="294"/>
      <c r="BV375" s="294"/>
      <c r="BW375" s="294"/>
      <c r="BX375" s="294"/>
      <c r="BY375" s="296"/>
      <c r="BZ375" s="322"/>
      <c r="CA375" s="322"/>
      <c r="CB375" s="322"/>
      <c r="CC375" s="322"/>
      <c r="CD375" s="322"/>
      <c r="CE375" s="322"/>
      <c r="CF375" s="322"/>
      <c r="CG375" s="322"/>
      <c r="CH375" s="322"/>
      <c r="CI375" s="322"/>
      <c r="CJ375" s="322"/>
      <c r="CK375" s="322"/>
      <c r="CL375" s="322"/>
      <c r="CM375" s="322"/>
      <c r="CN375" s="322"/>
      <c r="CO375" s="322"/>
      <c r="CP375" s="322"/>
      <c r="CQ375" s="322"/>
      <c r="CR375" s="322"/>
      <c r="CS375" s="322"/>
      <c r="CT375" s="322"/>
      <c r="CU375" s="322"/>
      <c r="CV375" s="322"/>
      <c r="CW375" s="322"/>
      <c r="CX375" s="322"/>
      <c r="CY375" s="322"/>
      <c r="CZ375" s="322"/>
    </row>
    <row r="376" s="295" customFormat="true" ht="15" customHeight="true" x14ac:dyDescent="0.2">
      <c r="B376" s="297"/>
      <c r="Z376" s="323"/>
      <c r="AA376" s="323"/>
      <c r="AB376" s="323"/>
      <c r="AC376" s="323"/>
      <c r="AD376" s="323"/>
      <c r="AE376" s="323"/>
      <c r="AF376" s="323"/>
      <c r="AG376" s="323"/>
      <c r="AH376" s="323"/>
      <c r="AI376" s="323"/>
      <c r="AJ376" s="323"/>
      <c r="AK376" s="323"/>
      <c r="AL376" s="323"/>
      <c r="AM376" s="323"/>
      <c r="AN376" s="323"/>
      <c r="AO376" s="323"/>
      <c r="AP376" s="323"/>
      <c r="AQ376" s="323"/>
      <c r="AR376" s="323"/>
      <c r="AS376" s="323"/>
      <c r="AT376" s="323"/>
      <c r="AU376" s="323"/>
      <c r="AV376" s="323"/>
      <c r="AW376" s="323"/>
      <c r="AX376" s="323"/>
      <c r="AY376" s="323"/>
      <c r="AZ376" s="323"/>
      <c r="BA376" s="296"/>
      <c r="BB376" s="294"/>
      <c r="BC376" s="294"/>
      <c r="BD376" s="294"/>
      <c r="BE376" s="294"/>
      <c r="BF376" s="294"/>
      <c r="BG376" s="294"/>
      <c r="BH376" s="294"/>
      <c r="BI376" s="294"/>
      <c r="BJ376" s="294"/>
      <c r="BK376" s="294"/>
      <c r="BL376" s="294"/>
      <c r="BM376" s="294"/>
      <c r="BN376" s="294"/>
      <c r="BO376" s="294"/>
      <c r="BP376" s="294"/>
      <c r="BQ376" s="294"/>
      <c r="BR376" s="294"/>
      <c r="BS376" s="294"/>
      <c r="BT376" s="294"/>
      <c r="BU376" s="294"/>
      <c r="BV376" s="294"/>
      <c r="BW376" s="294"/>
      <c r="BX376" s="294"/>
      <c r="BY376" s="296"/>
      <c r="BZ376" s="322"/>
      <c r="CA376" s="322"/>
      <c r="CB376" s="322"/>
      <c r="CC376" s="322"/>
      <c r="CD376" s="322"/>
      <c r="CE376" s="322"/>
      <c r="CF376" s="322"/>
      <c r="CG376" s="322"/>
      <c r="CH376" s="322"/>
      <c r="CI376" s="322"/>
      <c r="CJ376" s="322"/>
      <c r="CK376" s="322"/>
      <c r="CL376" s="322"/>
      <c r="CM376" s="322"/>
      <c r="CN376" s="322"/>
      <c r="CO376" s="322"/>
      <c r="CP376" s="322"/>
      <c r="CQ376" s="322"/>
      <c r="CR376" s="322"/>
      <c r="CS376" s="322"/>
      <c r="CT376" s="322"/>
      <c r="CU376" s="322"/>
      <c r="CV376" s="322"/>
      <c r="CW376" s="322"/>
      <c r="CX376" s="322"/>
      <c r="CY376" s="322"/>
      <c r="CZ376" s="322"/>
    </row>
    <row r="377" s="295" customFormat="true" ht="15" customHeight="true" x14ac:dyDescent="0.2">
      <c r="B377" s="297"/>
      <c r="Z377" s="323"/>
      <c r="AA377" s="323"/>
      <c r="AB377" s="323"/>
      <c r="AC377" s="323"/>
      <c r="AD377" s="323"/>
      <c r="AE377" s="323"/>
      <c r="AF377" s="323"/>
      <c r="AG377" s="323"/>
      <c r="AH377" s="323"/>
      <c r="AI377" s="323"/>
      <c r="AJ377" s="323"/>
      <c r="AK377" s="323"/>
      <c r="AL377" s="323"/>
      <c r="AM377" s="323"/>
      <c r="AN377" s="323"/>
      <c r="AO377" s="323"/>
      <c r="AP377" s="323"/>
      <c r="AQ377" s="323"/>
      <c r="AR377" s="323"/>
      <c r="AS377" s="323"/>
      <c r="AT377" s="323"/>
      <c r="AU377" s="323"/>
      <c r="AV377" s="323"/>
      <c r="AW377" s="323"/>
      <c r="AX377" s="323"/>
      <c r="AY377" s="323"/>
      <c r="AZ377" s="323"/>
      <c r="BA377" s="296"/>
      <c r="BB377" s="294"/>
      <c r="BC377" s="294"/>
      <c r="BD377" s="294"/>
      <c r="BE377" s="294"/>
      <c r="BF377" s="294"/>
      <c r="BG377" s="294"/>
      <c r="BH377" s="294"/>
      <c r="BI377" s="294"/>
      <c r="BJ377" s="294"/>
      <c r="BK377" s="294"/>
      <c r="BL377" s="294"/>
      <c r="BM377" s="294"/>
      <c r="BN377" s="294"/>
      <c r="BO377" s="294"/>
      <c r="BP377" s="294"/>
      <c r="BQ377" s="294"/>
      <c r="BR377" s="294"/>
      <c r="BS377" s="294"/>
      <c r="BT377" s="294"/>
      <c r="BU377" s="294"/>
      <c r="BV377" s="294"/>
      <c r="BW377" s="294"/>
      <c r="BX377" s="294"/>
      <c r="BY377" s="296"/>
      <c r="BZ377" s="322"/>
      <c r="CA377" s="322"/>
      <c r="CB377" s="322"/>
      <c r="CC377" s="322"/>
      <c r="CD377" s="322"/>
      <c r="CE377" s="322"/>
      <c r="CF377" s="322"/>
      <c r="CG377" s="322"/>
      <c r="CH377" s="322"/>
      <c r="CI377" s="322"/>
      <c r="CJ377" s="322"/>
      <c r="CK377" s="322"/>
      <c r="CL377" s="322"/>
      <c r="CM377" s="322"/>
      <c r="CN377" s="322"/>
      <c r="CO377" s="322"/>
      <c r="CP377" s="322"/>
      <c r="CQ377" s="322"/>
      <c r="CR377" s="322"/>
      <c r="CS377" s="322"/>
      <c r="CT377" s="322"/>
      <c r="CU377" s="322"/>
      <c r="CV377" s="322"/>
      <c r="CW377" s="322"/>
      <c r="CX377" s="322"/>
      <c r="CY377" s="322"/>
      <c r="CZ377" s="322"/>
    </row>
    <row r="378" s="295" customFormat="true" ht="15" customHeight="true" x14ac:dyDescent="0.2">
      <c r="B378" s="297"/>
      <c r="Z378" s="323"/>
      <c r="AA378" s="323"/>
      <c r="AB378" s="323"/>
      <c r="AC378" s="323"/>
      <c r="AD378" s="323"/>
      <c r="AE378" s="323"/>
      <c r="AF378" s="323"/>
      <c r="AG378" s="323"/>
      <c r="AH378" s="323"/>
      <c r="AI378" s="323"/>
      <c r="AJ378" s="323"/>
      <c r="AK378" s="323"/>
      <c r="AL378" s="323"/>
      <c r="AM378" s="323"/>
      <c r="AN378" s="323"/>
      <c r="AO378" s="323"/>
      <c r="AP378" s="323"/>
      <c r="AQ378" s="323"/>
      <c r="AR378" s="323"/>
      <c r="AS378" s="323"/>
      <c r="AT378" s="323"/>
      <c r="AU378" s="323"/>
      <c r="AV378" s="323"/>
      <c r="AW378" s="323"/>
      <c r="AX378" s="323"/>
      <c r="AY378" s="323"/>
      <c r="AZ378" s="323"/>
      <c r="BA378" s="296"/>
      <c r="BB378" s="294"/>
      <c r="BC378" s="294"/>
      <c r="BD378" s="294"/>
      <c r="BE378" s="294"/>
      <c r="BF378" s="294"/>
      <c r="BG378" s="294"/>
      <c r="BH378" s="294"/>
      <c r="BI378" s="294"/>
      <c r="BJ378" s="294"/>
      <c r="BK378" s="294"/>
      <c r="BL378" s="294"/>
      <c r="BM378" s="294"/>
      <c r="BN378" s="294"/>
      <c r="BO378" s="294"/>
      <c r="BP378" s="294"/>
      <c r="BQ378" s="294"/>
      <c r="BR378" s="294"/>
      <c r="BS378" s="294"/>
      <c r="BT378" s="294"/>
      <c r="BU378" s="294"/>
      <c r="BV378" s="294"/>
      <c r="BW378" s="294"/>
      <c r="BX378" s="294"/>
      <c r="BY378" s="296"/>
      <c r="BZ378" s="322"/>
      <c r="CA378" s="322"/>
      <c r="CB378" s="322"/>
      <c r="CC378" s="322"/>
      <c r="CD378" s="322"/>
      <c r="CE378" s="322"/>
      <c r="CF378" s="322"/>
      <c r="CG378" s="322"/>
      <c r="CH378" s="322"/>
      <c r="CI378" s="322"/>
      <c r="CJ378" s="322"/>
      <c r="CK378" s="322"/>
      <c r="CL378" s="322"/>
      <c r="CM378" s="322"/>
      <c r="CN378" s="322"/>
      <c r="CO378" s="322"/>
      <c r="CP378" s="322"/>
      <c r="CQ378" s="322"/>
      <c r="CR378" s="322"/>
      <c r="CS378" s="322"/>
      <c r="CT378" s="322"/>
      <c r="CU378" s="322"/>
      <c r="CV378" s="322"/>
      <c r="CW378" s="322"/>
      <c r="CX378" s="322"/>
      <c r="CY378" s="322"/>
      <c r="CZ378" s="322"/>
    </row>
    <row r="379" s="295" customFormat="true" ht="15" customHeight="true" x14ac:dyDescent="0.2">
      <c r="B379" s="297"/>
      <c r="Z379" s="323"/>
      <c r="AA379" s="323"/>
      <c r="AB379" s="323"/>
      <c r="AC379" s="323"/>
      <c r="AD379" s="323"/>
      <c r="AE379" s="323"/>
      <c r="AF379" s="323"/>
      <c r="AG379" s="323"/>
      <c r="AH379" s="323"/>
      <c r="AI379" s="323"/>
      <c r="AJ379" s="323"/>
      <c r="AK379" s="323"/>
      <c r="AL379" s="323"/>
      <c r="AM379" s="323"/>
      <c r="AN379" s="323"/>
      <c r="AO379" s="323"/>
      <c r="AP379" s="323"/>
      <c r="AQ379" s="323"/>
      <c r="AR379" s="323"/>
      <c r="AS379" s="323"/>
      <c r="AT379" s="323"/>
      <c r="AU379" s="323"/>
      <c r="AV379" s="323"/>
      <c r="AW379" s="323"/>
      <c r="AX379" s="323"/>
      <c r="AY379" s="323"/>
      <c r="AZ379" s="323"/>
      <c r="BA379" s="296"/>
      <c r="BB379" s="294"/>
      <c r="BC379" s="294"/>
      <c r="BD379" s="294"/>
      <c r="BE379" s="294"/>
      <c r="BF379" s="294"/>
      <c r="BG379" s="294"/>
      <c r="BH379" s="294"/>
      <c r="BI379" s="294"/>
      <c r="BJ379" s="294"/>
      <c r="BK379" s="294"/>
      <c r="BL379" s="294"/>
      <c r="BM379" s="294"/>
      <c r="BN379" s="294"/>
      <c r="BO379" s="294"/>
      <c r="BP379" s="294"/>
      <c r="BQ379" s="294"/>
      <c r="BR379" s="294"/>
      <c r="BS379" s="294"/>
      <c r="BT379" s="294"/>
      <c r="BU379" s="294"/>
      <c r="BV379" s="294"/>
      <c r="BW379" s="294"/>
      <c r="BX379" s="294"/>
      <c r="BY379" s="296"/>
      <c r="BZ379" s="322"/>
      <c r="CA379" s="322"/>
      <c r="CB379" s="322"/>
      <c r="CC379" s="322"/>
      <c r="CD379" s="322"/>
      <c r="CE379" s="322"/>
      <c r="CF379" s="322"/>
      <c r="CG379" s="322"/>
      <c r="CH379" s="322"/>
      <c r="CI379" s="322"/>
      <c r="CJ379" s="322"/>
      <c r="CK379" s="322"/>
      <c r="CL379" s="322"/>
      <c r="CM379" s="322"/>
      <c r="CN379" s="322"/>
      <c r="CO379" s="322"/>
      <c r="CP379" s="322"/>
      <c r="CQ379" s="322"/>
      <c r="CR379" s="322"/>
      <c r="CS379" s="322"/>
      <c r="CT379" s="322"/>
      <c r="CU379" s="322"/>
      <c r="CV379" s="322"/>
      <c r="CW379" s="322"/>
      <c r="CX379" s="322"/>
      <c r="CY379" s="322"/>
      <c r="CZ379" s="322"/>
    </row>
    <row r="380" s="295" customFormat="true" ht="15" customHeight="true" x14ac:dyDescent="0.2">
      <c r="B380" s="297"/>
      <c r="Z380" s="323"/>
      <c r="AA380" s="323"/>
      <c r="AB380" s="323"/>
      <c r="AC380" s="323"/>
      <c r="AD380" s="323"/>
      <c r="AE380" s="323"/>
      <c r="AF380" s="323"/>
      <c r="AG380" s="323"/>
      <c r="AH380" s="323"/>
      <c r="AI380" s="323"/>
      <c r="AJ380" s="323"/>
      <c r="AK380" s="323"/>
      <c r="AL380" s="323"/>
      <c r="AM380" s="323"/>
      <c r="AN380" s="323"/>
      <c r="AO380" s="323"/>
      <c r="AP380" s="323"/>
      <c r="AQ380" s="323"/>
      <c r="AR380" s="323"/>
      <c r="AS380" s="323"/>
      <c r="AT380" s="323"/>
      <c r="AU380" s="323"/>
      <c r="AV380" s="323"/>
      <c r="AW380" s="323"/>
      <c r="AX380" s="323"/>
      <c r="AY380" s="323"/>
      <c r="AZ380" s="323"/>
      <c r="BA380" s="296"/>
      <c r="BB380" s="294"/>
      <c r="BC380" s="294"/>
      <c r="BD380" s="294"/>
      <c r="BE380" s="294"/>
      <c r="BF380" s="294"/>
      <c r="BG380" s="294"/>
      <c r="BH380" s="294"/>
      <c r="BI380" s="294"/>
      <c r="BJ380" s="294"/>
      <c r="BK380" s="294"/>
      <c r="BL380" s="294"/>
      <c r="BM380" s="294"/>
      <c r="BN380" s="294"/>
      <c r="BO380" s="294"/>
      <c r="BP380" s="294"/>
      <c r="BQ380" s="294"/>
      <c r="BR380" s="294"/>
      <c r="BS380" s="294"/>
      <c r="BT380" s="294"/>
      <c r="BU380" s="294"/>
      <c r="BV380" s="294"/>
      <c r="BW380" s="294"/>
      <c r="BX380" s="294"/>
      <c r="BY380" s="296"/>
      <c r="BZ380" s="322"/>
      <c r="CA380" s="322"/>
      <c r="CB380" s="322"/>
      <c r="CC380" s="322"/>
      <c r="CD380" s="322"/>
      <c r="CE380" s="322"/>
      <c r="CF380" s="322"/>
      <c r="CG380" s="322"/>
      <c r="CH380" s="322"/>
      <c r="CI380" s="322"/>
      <c r="CJ380" s="322"/>
      <c r="CK380" s="322"/>
      <c r="CL380" s="322"/>
      <c r="CM380" s="322"/>
      <c r="CN380" s="322"/>
      <c r="CO380" s="322"/>
      <c r="CP380" s="322"/>
      <c r="CQ380" s="322"/>
      <c r="CR380" s="322"/>
      <c r="CS380" s="322"/>
      <c r="CT380" s="322"/>
      <c r="CU380" s="322"/>
      <c r="CV380" s="322"/>
      <c r="CW380" s="322"/>
      <c r="CX380" s="322"/>
      <c r="CY380" s="322"/>
      <c r="CZ380" s="322"/>
    </row>
    <row r="381" s="295" customFormat="true" ht="15" customHeight="true" x14ac:dyDescent="0.2">
      <c r="B381" s="297"/>
      <c r="Z381" s="323"/>
      <c r="AA381" s="323"/>
      <c r="AB381" s="323"/>
      <c r="AC381" s="323"/>
      <c r="AD381" s="323"/>
      <c r="AE381" s="323"/>
      <c r="AF381" s="323"/>
      <c r="AG381" s="323"/>
      <c r="AH381" s="323"/>
      <c r="AI381" s="323"/>
      <c r="AJ381" s="323"/>
      <c r="AK381" s="323"/>
      <c r="AL381" s="323"/>
      <c r="AM381" s="323"/>
      <c r="AN381" s="323"/>
      <c r="AO381" s="323"/>
      <c r="AP381" s="323"/>
      <c r="AQ381" s="323"/>
      <c r="AR381" s="323"/>
      <c r="AS381" s="323"/>
      <c r="AT381" s="323"/>
      <c r="AU381" s="323"/>
      <c r="AV381" s="323"/>
      <c r="AW381" s="323"/>
      <c r="AX381" s="323"/>
      <c r="AY381" s="323"/>
      <c r="AZ381" s="323"/>
      <c r="BA381" s="296"/>
      <c r="BB381" s="294"/>
      <c r="BC381" s="294"/>
      <c r="BD381" s="294"/>
      <c r="BE381" s="294"/>
      <c r="BF381" s="294"/>
      <c r="BG381" s="294"/>
      <c r="BH381" s="294"/>
      <c r="BI381" s="294"/>
      <c r="BJ381" s="294"/>
      <c r="BK381" s="294"/>
      <c r="BL381" s="294"/>
      <c r="BM381" s="294"/>
      <c r="BN381" s="294"/>
      <c r="BO381" s="294"/>
      <c r="BP381" s="294"/>
      <c r="BQ381" s="294"/>
      <c r="BR381" s="294"/>
      <c r="BS381" s="294"/>
      <c r="BT381" s="294"/>
      <c r="BU381" s="294"/>
      <c r="BV381" s="294"/>
      <c r="BW381" s="294"/>
      <c r="BX381" s="294"/>
      <c r="BY381" s="296"/>
      <c r="BZ381" s="322"/>
      <c r="CA381" s="322"/>
      <c r="CB381" s="322"/>
      <c r="CC381" s="322"/>
      <c r="CD381" s="322"/>
      <c r="CE381" s="322"/>
      <c r="CF381" s="322"/>
      <c r="CG381" s="322"/>
      <c r="CH381" s="322"/>
      <c r="CI381" s="322"/>
      <c r="CJ381" s="322"/>
      <c r="CK381" s="322"/>
      <c r="CL381" s="322"/>
      <c r="CM381" s="322"/>
      <c r="CN381" s="322"/>
      <c r="CO381" s="322"/>
      <c r="CP381" s="322"/>
      <c r="CQ381" s="322"/>
      <c r="CR381" s="322"/>
      <c r="CS381" s="322"/>
      <c r="CT381" s="322"/>
      <c r="CU381" s="322"/>
      <c r="CV381" s="322"/>
      <c r="CW381" s="322"/>
      <c r="CX381" s="322"/>
      <c r="CY381" s="322"/>
      <c r="CZ381" s="322"/>
    </row>
    <row r="382" s="295" customFormat="true" ht="15" customHeight="true" x14ac:dyDescent="0.2">
      <c r="B382" s="297"/>
      <c r="Z382" s="323"/>
      <c r="AA382" s="323"/>
      <c r="AB382" s="323"/>
      <c r="AC382" s="323"/>
      <c r="AD382" s="323"/>
      <c r="AE382" s="323"/>
      <c r="AF382" s="323"/>
      <c r="AG382" s="323"/>
      <c r="AH382" s="323"/>
      <c r="AI382" s="323"/>
      <c r="AJ382" s="323"/>
      <c r="AK382" s="323"/>
      <c r="AL382" s="323"/>
      <c r="AM382" s="323"/>
      <c r="AN382" s="323"/>
      <c r="AO382" s="323"/>
      <c r="AP382" s="323"/>
      <c r="AQ382" s="323"/>
      <c r="AR382" s="323"/>
      <c r="AS382" s="323"/>
      <c r="AT382" s="323"/>
      <c r="AU382" s="323"/>
      <c r="AV382" s="323"/>
      <c r="AW382" s="323"/>
      <c r="AX382" s="323"/>
      <c r="AY382" s="323"/>
      <c r="AZ382" s="323"/>
      <c r="BA382" s="296"/>
      <c r="BB382" s="294"/>
      <c r="BC382" s="294"/>
      <c r="BD382" s="294"/>
      <c r="BE382" s="294"/>
      <c r="BF382" s="294"/>
      <c r="BG382" s="294"/>
      <c r="BH382" s="294"/>
      <c r="BI382" s="294"/>
      <c r="BJ382" s="294"/>
      <c r="BK382" s="294"/>
      <c r="BL382" s="294"/>
      <c r="BM382" s="294"/>
      <c r="BN382" s="294"/>
      <c r="BO382" s="294"/>
      <c r="BP382" s="294"/>
      <c r="BQ382" s="294"/>
      <c r="BR382" s="294"/>
      <c r="BS382" s="294"/>
      <c r="BT382" s="294"/>
      <c r="BU382" s="294"/>
      <c r="BV382" s="294"/>
      <c r="BW382" s="294"/>
      <c r="BX382" s="294"/>
      <c r="BY382" s="296"/>
      <c r="BZ382" s="322"/>
      <c r="CA382" s="322"/>
      <c r="CB382" s="322"/>
      <c r="CC382" s="322"/>
      <c r="CD382" s="322"/>
      <c r="CE382" s="322"/>
      <c r="CF382" s="322"/>
      <c r="CG382" s="322"/>
      <c r="CH382" s="322"/>
      <c r="CI382" s="322"/>
      <c r="CJ382" s="322"/>
      <c r="CK382" s="322"/>
      <c r="CL382" s="322"/>
      <c r="CM382" s="322"/>
      <c r="CN382" s="322"/>
      <c r="CO382" s="322"/>
      <c r="CP382" s="322"/>
      <c r="CQ382" s="322"/>
      <c r="CR382" s="322"/>
      <c r="CS382" s="322"/>
      <c r="CT382" s="322"/>
      <c r="CU382" s="322"/>
      <c r="CV382" s="322"/>
      <c r="CW382" s="322"/>
      <c r="CX382" s="322"/>
      <c r="CY382" s="322"/>
      <c r="CZ382" s="322"/>
    </row>
    <row r="383" s="295" customFormat="true" ht="15" customHeight="true" x14ac:dyDescent="0.2">
      <c r="B383" s="297"/>
      <c r="Z383" s="323"/>
      <c r="AA383" s="323"/>
      <c r="AB383" s="323"/>
      <c r="AC383" s="323"/>
      <c r="AD383" s="323"/>
      <c r="AE383" s="323"/>
      <c r="AF383" s="323"/>
      <c r="AG383" s="323"/>
      <c r="AH383" s="323"/>
      <c r="AI383" s="323"/>
      <c r="AJ383" s="323"/>
      <c r="AK383" s="323"/>
      <c r="AL383" s="323"/>
      <c r="AM383" s="323"/>
      <c r="AN383" s="323"/>
      <c r="AO383" s="323"/>
      <c r="AP383" s="323"/>
      <c r="AQ383" s="323"/>
      <c r="AR383" s="323"/>
      <c r="AS383" s="323"/>
      <c r="AT383" s="323"/>
      <c r="AU383" s="323"/>
      <c r="AV383" s="323"/>
      <c r="AW383" s="323"/>
      <c r="AX383" s="323"/>
      <c r="AY383" s="323"/>
      <c r="AZ383" s="323"/>
      <c r="BA383" s="296"/>
      <c r="BB383" s="294"/>
      <c r="BC383" s="294"/>
      <c r="BD383" s="294"/>
      <c r="BE383" s="294"/>
      <c r="BF383" s="294"/>
      <c r="BG383" s="294"/>
      <c r="BH383" s="294"/>
      <c r="BI383" s="294"/>
      <c r="BJ383" s="294"/>
      <c r="BK383" s="294"/>
      <c r="BL383" s="294"/>
      <c r="BM383" s="294"/>
      <c r="BN383" s="294"/>
      <c r="BO383" s="294"/>
      <c r="BP383" s="294"/>
      <c r="BQ383" s="294"/>
      <c r="BR383" s="294"/>
      <c r="BS383" s="294"/>
      <c r="BT383" s="294"/>
      <c r="BU383" s="294"/>
      <c r="BV383" s="294"/>
      <c r="BW383" s="294"/>
      <c r="BX383" s="294"/>
      <c r="BY383" s="296"/>
      <c r="BZ383" s="322"/>
      <c r="CA383" s="322"/>
      <c r="CB383" s="322"/>
      <c r="CC383" s="322"/>
      <c r="CD383" s="322"/>
      <c r="CE383" s="322"/>
      <c r="CF383" s="322"/>
      <c r="CG383" s="322"/>
      <c r="CH383" s="322"/>
      <c r="CI383" s="322"/>
      <c r="CJ383" s="322"/>
      <c r="CK383" s="322"/>
      <c r="CL383" s="322"/>
      <c r="CM383" s="322"/>
      <c r="CN383" s="322"/>
      <c r="CO383" s="322"/>
      <c r="CP383" s="322"/>
      <c r="CQ383" s="322"/>
      <c r="CR383" s="322"/>
      <c r="CS383" s="322"/>
      <c r="CT383" s="322"/>
      <c r="CU383" s="322"/>
      <c r="CV383" s="322"/>
      <c r="CW383" s="322"/>
      <c r="CX383" s="322"/>
      <c r="CY383" s="322"/>
      <c r="CZ383" s="322"/>
    </row>
    <row r="384" s="295" customFormat="true" ht="15" customHeight="true" x14ac:dyDescent="0.2">
      <c r="B384" s="297"/>
      <c r="Z384" s="323"/>
      <c r="AA384" s="323"/>
      <c r="AB384" s="323"/>
      <c r="AC384" s="323"/>
      <c r="AD384" s="323"/>
      <c r="AE384" s="323"/>
      <c r="AF384" s="323"/>
      <c r="AG384" s="323"/>
      <c r="AH384" s="323"/>
      <c r="AI384" s="323"/>
      <c r="AJ384" s="323"/>
      <c r="AK384" s="323"/>
      <c r="AL384" s="323"/>
      <c r="AM384" s="323"/>
      <c r="AN384" s="323"/>
      <c r="AO384" s="323"/>
      <c r="AP384" s="323"/>
      <c r="AQ384" s="323"/>
      <c r="AR384" s="323"/>
      <c r="AS384" s="323"/>
      <c r="AT384" s="323"/>
      <c r="AU384" s="323"/>
      <c r="AV384" s="323"/>
      <c r="AW384" s="323"/>
      <c r="AX384" s="323"/>
      <c r="AY384" s="323"/>
      <c r="AZ384" s="323"/>
      <c r="BA384" s="296"/>
      <c r="BB384" s="294"/>
      <c r="BC384" s="294"/>
      <c r="BD384" s="294"/>
      <c r="BE384" s="294"/>
      <c r="BF384" s="294"/>
      <c r="BG384" s="294"/>
      <c r="BH384" s="294"/>
      <c r="BI384" s="294"/>
      <c r="BJ384" s="294"/>
      <c r="BK384" s="294"/>
      <c r="BL384" s="294"/>
      <c r="BM384" s="294"/>
      <c r="BN384" s="294"/>
      <c r="BO384" s="294"/>
      <c r="BP384" s="294"/>
      <c r="BQ384" s="294"/>
      <c r="BR384" s="294"/>
      <c r="BS384" s="294"/>
      <c r="BT384" s="294"/>
      <c r="BU384" s="294"/>
      <c r="BV384" s="294"/>
      <c r="BW384" s="294"/>
      <c r="BX384" s="294"/>
      <c r="BY384" s="296"/>
      <c r="BZ384" s="322"/>
      <c r="CA384" s="322"/>
      <c r="CB384" s="322"/>
      <c r="CC384" s="322"/>
      <c r="CD384" s="322"/>
      <c r="CE384" s="322"/>
      <c r="CF384" s="322"/>
      <c r="CG384" s="322"/>
      <c r="CH384" s="322"/>
      <c r="CI384" s="322"/>
      <c r="CJ384" s="322"/>
      <c r="CK384" s="322"/>
      <c r="CL384" s="322"/>
      <c r="CM384" s="322"/>
      <c r="CN384" s="322"/>
      <c r="CO384" s="322"/>
      <c r="CP384" s="322"/>
      <c r="CQ384" s="322"/>
      <c r="CR384" s="322"/>
      <c r="CS384" s="322"/>
      <c r="CT384" s="322"/>
      <c r="CU384" s="322"/>
      <c r="CV384" s="322"/>
      <c r="CW384" s="322"/>
      <c r="CX384" s="322"/>
      <c r="CY384" s="322"/>
      <c r="CZ384" s="322"/>
    </row>
    <row r="385" s="295" customFormat="true" ht="15" customHeight="true" x14ac:dyDescent="0.2">
      <c r="B385" s="297"/>
      <c r="Z385" s="323"/>
      <c r="AA385" s="323"/>
      <c r="AB385" s="323"/>
      <c r="AC385" s="323"/>
      <c r="AD385" s="323"/>
      <c r="AE385" s="323"/>
      <c r="AF385" s="323"/>
      <c r="AG385" s="323"/>
      <c r="AH385" s="323"/>
      <c r="AI385" s="323"/>
      <c r="AJ385" s="323"/>
      <c r="AK385" s="323"/>
      <c r="AL385" s="323"/>
      <c r="AM385" s="323"/>
      <c r="AN385" s="323"/>
      <c r="AO385" s="323"/>
      <c r="AP385" s="323"/>
      <c r="AQ385" s="323"/>
      <c r="AR385" s="323"/>
      <c r="AS385" s="323"/>
      <c r="AT385" s="323"/>
      <c r="AU385" s="323"/>
      <c r="AV385" s="323"/>
      <c r="AW385" s="323"/>
      <c r="AX385" s="323"/>
      <c r="AY385" s="323"/>
      <c r="AZ385" s="323"/>
      <c r="BA385" s="296"/>
      <c r="BB385" s="294"/>
      <c r="BC385" s="294"/>
      <c r="BD385" s="294"/>
      <c r="BE385" s="294"/>
      <c r="BF385" s="294"/>
      <c r="BG385" s="294"/>
      <c r="BH385" s="294"/>
      <c r="BI385" s="294"/>
      <c r="BJ385" s="294"/>
      <c r="BK385" s="294"/>
      <c r="BL385" s="294"/>
      <c r="BM385" s="294"/>
      <c r="BN385" s="294"/>
      <c r="BO385" s="294"/>
      <c r="BP385" s="294"/>
      <c r="BQ385" s="294"/>
      <c r="BR385" s="294"/>
      <c r="BS385" s="294"/>
      <c r="BT385" s="294"/>
      <c r="BU385" s="294"/>
      <c r="BV385" s="294"/>
      <c r="BW385" s="294"/>
      <c r="BX385" s="294"/>
      <c r="BY385" s="296"/>
      <c r="BZ385" s="322"/>
      <c r="CA385" s="322"/>
      <c r="CB385" s="322"/>
      <c r="CC385" s="322"/>
      <c r="CD385" s="322"/>
      <c r="CE385" s="322"/>
      <c r="CF385" s="322"/>
      <c r="CG385" s="322"/>
      <c r="CH385" s="322"/>
      <c r="CI385" s="322"/>
      <c r="CJ385" s="322"/>
      <c r="CK385" s="322"/>
      <c r="CL385" s="322"/>
      <c r="CM385" s="322"/>
      <c r="CN385" s="322"/>
      <c r="CO385" s="322"/>
      <c r="CP385" s="322"/>
      <c r="CQ385" s="322"/>
      <c r="CR385" s="322"/>
      <c r="CS385" s="322"/>
      <c r="CT385" s="322"/>
      <c r="CU385" s="322"/>
      <c r="CV385" s="322"/>
      <c r="CW385" s="322"/>
      <c r="CX385" s="322"/>
      <c r="CY385" s="322"/>
      <c r="CZ385" s="322"/>
    </row>
    <row r="386" s="295" customFormat="true" ht="15" customHeight="true" x14ac:dyDescent="0.2">
      <c r="B386" s="297"/>
      <c r="Z386" s="323"/>
      <c r="AA386" s="323"/>
      <c r="AB386" s="323"/>
      <c r="AC386" s="323"/>
      <c r="AD386" s="323"/>
      <c r="AE386" s="323"/>
      <c r="AF386" s="323"/>
      <c r="AG386" s="323"/>
      <c r="AH386" s="323"/>
      <c r="AI386" s="323"/>
      <c r="AJ386" s="323"/>
      <c r="AK386" s="323"/>
      <c r="AL386" s="323"/>
      <c r="AM386" s="323"/>
      <c r="AN386" s="323"/>
      <c r="AO386" s="323"/>
      <c r="AP386" s="323"/>
      <c r="AQ386" s="323"/>
      <c r="AR386" s="323"/>
      <c r="AS386" s="323"/>
      <c r="AT386" s="323"/>
      <c r="AU386" s="323"/>
      <c r="AV386" s="323"/>
      <c r="AW386" s="323"/>
      <c r="AX386" s="323"/>
      <c r="AY386" s="323"/>
      <c r="AZ386" s="323"/>
      <c r="BA386" s="296"/>
      <c r="BB386" s="294"/>
      <c r="BC386" s="294"/>
      <c r="BD386" s="294"/>
      <c r="BE386" s="294"/>
      <c r="BF386" s="294"/>
      <c r="BG386" s="294"/>
      <c r="BH386" s="294"/>
      <c r="BI386" s="294"/>
      <c r="BJ386" s="294"/>
      <c r="BK386" s="294"/>
      <c r="BL386" s="294"/>
      <c r="BM386" s="294"/>
      <c r="BN386" s="294"/>
      <c r="BO386" s="294"/>
      <c r="BP386" s="294"/>
      <c r="BQ386" s="294"/>
      <c r="BR386" s="294"/>
      <c r="BS386" s="294"/>
      <c r="BT386" s="294"/>
      <c r="BU386" s="294"/>
      <c r="BV386" s="294"/>
      <c r="BW386" s="294"/>
      <c r="BX386" s="294"/>
      <c r="BY386" s="296"/>
      <c r="BZ386" s="322"/>
      <c r="CA386" s="322"/>
      <c r="CB386" s="322"/>
      <c r="CC386" s="322"/>
      <c r="CD386" s="322"/>
      <c r="CE386" s="322"/>
      <c r="CF386" s="322"/>
      <c r="CG386" s="322"/>
      <c r="CH386" s="322"/>
      <c r="CI386" s="322"/>
      <c r="CJ386" s="322"/>
      <c r="CK386" s="322"/>
      <c r="CL386" s="322"/>
      <c r="CM386" s="322"/>
      <c r="CN386" s="322"/>
      <c r="CO386" s="322"/>
      <c r="CP386" s="322"/>
      <c r="CQ386" s="322"/>
      <c r="CR386" s="322"/>
      <c r="CS386" s="322"/>
      <c r="CT386" s="322"/>
      <c r="CU386" s="322"/>
      <c r="CV386" s="322"/>
      <c r="CW386" s="322"/>
      <c r="CX386" s="322"/>
      <c r="CY386" s="322"/>
      <c r="CZ386" s="322"/>
    </row>
    <row r="387" s="295" customFormat="true" ht="15" customHeight="true" x14ac:dyDescent="0.2">
      <c r="B387" s="297"/>
      <c r="Z387" s="323"/>
      <c r="AA387" s="323"/>
      <c r="AB387" s="323"/>
      <c r="AC387" s="323"/>
      <c r="AD387" s="323"/>
      <c r="AE387" s="323"/>
      <c r="AF387" s="323"/>
      <c r="AG387" s="323"/>
      <c r="AH387" s="323"/>
      <c r="AI387" s="323"/>
      <c r="AJ387" s="323"/>
      <c r="AK387" s="323"/>
      <c r="AL387" s="323"/>
      <c r="AM387" s="323"/>
      <c r="AN387" s="323"/>
      <c r="AO387" s="323"/>
      <c r="AP387" s="323"/>
      <c r="AQ387" s="323"/>
      <c r="AR387" s="323"/>
      <c r="AS387" s="323"/>
      <c r="AT387" s="323"/>
      <c r="AU387" s="323"/>
      <c r="AV387" s="323"/>
      <c r="AW387" s="323"/>
      <c r="AX387" s="323"/>
      <c r="AY387" s="323"/>
      <c r="AZ387" s="323"/>
      <c r="BA387" s="296"/>
      <c r="BB387" s="294"/>
      <c r="BC387" s="294"/>
      <c r="BD387" s="294"/>
      <c r="BE387" s="294"/>
      <c r="BF387" s="294"/>
      <c r="BG387" s="294"/>
      <c r="BH387" s="294"/>
      <c r="BI387" s="294"/>
      <c r="BJ387" s="294"/>
      <c r="BK387" s="294"/>
      <c r="BL387" s="294"/>
      <c r="BM387" s="294"/>
      <c r="BN387" s="294"/>
      <c r="BO387" s="294"/>
      <c r="BP387" s="294"/>
      <c r="BQ387" s="294"/>
      <c r="BR387" s="294"/>
      <c r="BS387" s="294"/>
      <c r="BT387" s="294"/>
      <c r="BU387" s="294"/>
      <c r="BV387" s="294"/>
      <c r="BW387" s="294"/>
      <c r="BX387" s="294"/>
      <c r="BY387" s="296"/>
      <c r="BZ387" s="322"/>
      <c r="CA387" s="322"/>
      <c r="CB387" s="322"/>
      <c r="CC387" s="322"/>
      <c r="CD387" s="322"/>
      <c r="CE387" s="322"/>
      <c r="CF387" s="322"/>
      <c r="CG387" s="322"/>
      <c r="CH387" s="322"/>
      <c r="CI387" s="322"/>
      <c r="CJ387" s="322"/>
      <c r="CK387" s="322"/>
      <c r="CL387" s="322"/>
      <c r="CM387" s="322"/>
      <c r="CN387" s="322"/>
      <c r="CO387" s="322"/>
      <c r="CP387" s="322"/>
      <c r="CQ387" s="322"/>
      <c r="CR387" s="322"/>
      <c r="CS387" s="322"/>
      <c r="CT387" s="322"/>
      <c r="CU387" s="322"/>
      <c r="CV387" s="322"/>
      <c r="CW387" s="322"/>
      <c r="CX387" s="322"/>
      <c r="CY387" s="322"/>
      <c r="CZ387" s="322"/>
    </row>
    <row r="388" s="295" customFormat="true" ht="15" customHeight="true" x14ac:dyDescent="0.2">
      <c r="B388" s="297"/>
      <c r="Z388" s="323"/>
      <c r="AA388" s="323"/>
      <c r="AB388" s="323"/>
      <c r="AC388" s="323"/>
      <c r="AD388" s="323"/>
      <c r="AE388" s="323"/>
      <c r="AF388" s="323"/>
      <c r="AG388" s="323"/>
      <c r="AH388" s="323"/>
      <c r="AI388" s="323"/>
      <c r="AJ388" s="323"/>
      <c r="AK388" s="323"/>
      <c r="AL388" s="323"/>
      <c r="AM388" s="323"/>
      <c r="AN388" s="323"/>
      <c r="AO388" s="323"/>
      <c r="AP388" s="323"/>
      <c r="AQ388" s="323"/>
      <c r="AR388" s="323"/>
      <c r="AS388" s="323"/>
      <c r="AT388" s="323"/>
      <c r="AU388" s="323"/>
      <c r="AV388" s="323"/>
      <c r="AW388" s="323"/>
      <c r="AX388" s="323"/>
      <c r="AY388" s="323"/>
      <c r="AZ388" s="323"/>
      <c r="BA388" s="296"/>
      <c r="BB388" s="294"/>
      <c r="BC388" s="294"/>
      <c r="BD388" s="294"/>
      <c r="BE388" s="294"/>
      <c r="BF388" s="294"/>
      <c r="BG388" s="294"/>
      <c r="BH388" s="294"/>
      <c r="BI388" s="294"/>
      <c r="BJ388" s="294"/>
      <c r="BK388" s="294"/>
      <c r="BL388" s="294"/>
      <c r="BM388" s="294"/>
      <c r="BN388" s="294"/>
      <c r="BO388" s="294"/>
      <c r="BP388" s="294"/>
      <c r="BQ388" s="294"/>
      <c r="BR388" s="294"/>
      <c r="BS388" s="294"/>
      <c r="BT388" s="294"/>
      <c r="BU388" s="294"/>
      <c r="BV388" s="294"/>
      <c r="BW388" s="294"/>
      <c r="BX388" s="294"/>
      <c r="BY388" s="296"/>
      <c r="BZ388" s="322"/>
      <c r="CA388" s="322"/>
      <c r="CB388" s="322"/>
      <c r="CC388" s="322"/>
      <c r="CD388" s="322"/>
      <c r="CE388" s="322"/>
      <c r="CF388" s="322"/>
      <c r="CG388" s="322"/>
      <c r="CH388" s="322"/>
      <c r="CI388" s="322"/>
      <c r="CJ388" s="322"/>
      <c r="CK388" s="322"/>
      <c r="CL388" s="322"/>
      <c r="CM388" s="322"/>
      <c r="CN388" s="322"/>
      <c r="CO388" s="322"/>
      <c r="CP388" s="322"/>
      <c r="CQ388" s="322"/>
      <c r="CR388" s="322"/>
      <c r="CS388" s="322"/>
      <c r="CT388" s="322"/>
      <c r="CU388" s="322"/>
      <c r="CV388" s="322"/>
      <c r="CW388" s="322"/>
      <c r="CX388" s="322"/>
      <c r="CY388" s="322"/>
      <c r="CZ388" s="322"/>
    </row>
    <row r="389" s="295" customFormat="true" ht="15" customHeight="true" x14ac:dyDescent="0.2">
      <c r="B389" s="297"/>
      <c r="Z389" s="323"/>
      <c r="AA389" s="323"/>
      <c r="AB389" s="323"/>
      <c r="AC389" s="323"/>
      <c r="AD389" s="323"/>
      <c r="AE389" s="323"/>
      <c r="AF389" s="323"/>
      <c r="AG389" s="323"/>
      <c r="AH389" s="323"/>
      <c r="AI389" s="323"/>
      <c r="AJ389" s="323"/>
      <c r="AK389" s="323"/>
      <c r="AL389" s="323"/>
      <c r="AM389" s="323"/>
      <c r="AN389" s="323"/>
      <c r="AO389" s="323"/>
      <c r="AP389" s="323"/>
      <c r="AQ389" s="323"/>
      <c r="AR389" s="323"/>
      <c r="AS389" s="323"/>
      <c r="AT389" s="323"/>
      <c r="AU389" s="323"/>
      <c r="AV389" s="323"/>
      <c r="AW389" s="323"/>
      <c r="AX389" s="323"/>
      <c r="AY389" s="323"/>
      <c r="AZ389" s="323"/>
      <c r="BA389" s="296"/>
      <c r="BB389" s="294"/>
      <c r="BC389" s="294"/>
      <c r="BD389" s="294"/>
      <c r="BE389" s="294"/>
      <c r="BF389" s="294"/>
      <c r="BG389" s="294"/>
      <c r="BH389" s="294"/>
      <c r="BI389" s="294"/>
      <c r="BJ389" s="294"/>
      <c r="BK389" s="294"/>
      <c r="BL389" s="294"/>
      <c r="BM389" s="294"/>
      <c r="BN389" s="294"/>
      <c r="BO389" s="294"/>
      <c r="BP389" s="294"/>
      <c r="BQ389" s="294"/>
      <c r="BR389" s="294"/>
      <c r="BS389" s="294"/>
      <c r="BT389" s="294"/>
      <c r="BU389" s="294"/>
      <c r="BV389" s="294"/>
      <c r="BW389" s="294"/>
      <c r="BX389" s="294"/>
      <c r="BY389" s="296"/>
      <c r="BZ389" s="322"/>
      <c r="CA389" s="322"/>
      <c r="CB389" s="322"/>
      <c r="CC389" s="322"/>
      <c r="CD389" s="322"/>
      <c r="CE389" s="322"/>
      <c r="CF389" s="322"/>
      <c r="CG389" s="322"/>
      <c r="CH389" s="322"/>
      <c r="CI389" s="322"/>
      <c r="CJ389" s="322"/>
      <c r="CK389" s="322"/>
      <c r="CL389" s="322"/>
      <c r="CM389" s="322"/>
      <c r="CN389" s="322"/>
      <c r="CO389" s="322"/>
      <c r="CP389" s="322"/>
      <c r="CQ389" s="322"/>
      <c r="CR389" s="322"/>
      <c r="CS389" s="322"/>
      <c r="CT389" s="322"/>
      <c r="CU389" s="322"/>
      <c r="CV389" s="322"/>
      <c r="CW389" s="322"/>
      <c r="CX389" s="322"/>
      <c r="CY389" s="322"/>
      <c r="CZ389" s="322"/>
    </row>
    <row r="390" s="440" customFormat="true" ht="15" customHeight="true" x14ac:dyDescent="0.2">
      <c r="B390" s="439"/>
      <c r="Z390" s="323"/>
      <c r="AA390" s="323"/>
      <c r="AB390" s="323"/>
      <c r="AC390" s="323"/>
      <c r="AD390" s="323"/>
      <c r="AE390" s="323"/>
      <c r="AF390" s="323"/>
      <c r="AG390" s="323"/>
      <c r="AH390" s="323"/>
      <c r="AI390" s="323"/>
      <c r="AJ390" s="323"/>
      <c r="AK390" s="323"/>
      <c r="AL390" s="323"/>
      <c r="AM390" s="323"/>
      <c r="AN390" s="323"/>
      <c r="AO390" s="323"/>
      <c r="AP390" s="323"/>
      <c r="AQ390" s="323"/>
      <c r="AR390" s="323"/>
      <c r="AS390" s="323"/>
      <c r="AT390" s="323"/>
      <c r="AU390" s="323"/>
      <c r="AV390" s="323"/>
      <c r="AW390" s="323"/>
      <c r="AX390" s="323"/>
      <c r="AY390" s="323"/>
      <c r="AZ390" s="323"/>
      <c r="BA390" s="296"/>
      <c r="BB390" s="294"/>
      <c r="BC390" s="294"/>
      <c r="BD390" s="294"/>
      <c r="BE390" s="294"/>
      <c r="BF390" s="294"/>
      <c r="BG390" s="294"/>
      <c r="BH390" s="294"/>
      <c r="BI390" s="294"/>
      <c r="BJ390" s="294"/>
      <c r="BK390" s="294"/>
      <c r="BL390" s="294"/>
      <c r="BM390" s="294"/>
      <c r="BN390" s="294"/>
      <c r="BO390" s="294"/>
      <c r="BP390" s="294"/>
      <c r="BQ390" s="294"/>
      <c r="BR390" s="294"/>
      <c r="BS390" s="294"/>
      <c r="BT390" s="294"/>
      <c r="BU390" s="294"/>
      <c r="BV390" s="294"/>
      <c r="BW390" s="294"/>
      <c r="BX390" s="294"/>
      <c r="BY390" s="296"/>
      <c r="BZ390" s="322"/>
      <c r="CA390" s="322"/>
      <c r="CB390" s="322"/>
      <c r="CC390" s="322"/>
      <c r="CD390" s="322"/>
      <c r="CE390" s="322"/>
      <c r="CF390" s="322"/>
      <c r="CG390" s="322"/>
      <c r="CH390" s="322"/>
      <c r="CI390" s="322"/>
      <c r="CJ390" s="322"/>
      <c r="CK390" s="322"/>
      <c r="CL390" s="322"/>
      <c r="CM390" s="322"/>
      <c r="CN390" s="322"/>
      <c r="CO390" s="322"/>
      <c r="CP390" s="322"/>
      <c r="CQ390" s="322"/>
      <c r="CR390" s="322"/>
      <c r="CS390" s="322"/>
      <c r="CT390" s="322"/>
      <c r="CU390" s="322"/>
      <c r="CV390" s="322"/>
      <c r="CW390" s="322"/>
      <c r="CX390" s="322"/>
      <c r="CY390" s="322"/>
      <c r="CZ390" s="322"/>
    </row>
    <row r="391" s="440" customFormat="true" ht="15" customHeight="true" x14ac:dyDescent="0.2">
      <c r="B391" s="439"/>
      <c r="Z391" s="323"/>
      <c r="AA391" s="323"/>
      <c r="AB391" s="323"/>
      <c r="AC391" s="323"/>
      <c r="AD391" s="323"/>
      <c r="AE391" s="323"/>
      <c r="AF391" s="323"/>
      <c r="AG391" s="323"/>
      <c r="AH391" s="323"/>
      <c r="AI391" s="323"/>
      <c r="AJ391" s="323"/>
      <c r="AK391" s="323"/>
      <c r="AL391" s="323"/>
      <c r="AM391" s="323"/>
      <c r="AN391" s="323"/>
      <c r="AO391" s="323"/>
      <c r="AP391" s="323"/>
      <c r="AQ391" s="323"/>
      <c r="AR391" s="323"/>
      <c r="AS391" s="323"/>
      <c r="AT391" s="323"/>
      <c r="AU391" s="323"/>
      <c r="AV391" s="323"/>
      <c r="AW391" s="323"/>
      <c r="AX391" s="323"/>
      <c r="AY391" s="323"/>
      <c r="AZ391" s="323"/>
      <c r="BA391" s="296"/>
      <c r="BB391" s="294"/>
      <c r="BC391" s="294"/>
      <c r="BD391" s="294"/>
      <c r="BE391" s="294"/>
      <c r="BF391" s="294"/>
      <c r="BG391" s="294"/>
      <c r="BH391" s="294"/>
      <c r="BI391" s="294"/>
      <c r="BJ391" s="294"/>
      <c r="BK391" s="294"/>
      <c r="BL391" s="294"/>
      <c r="BM391" s="294"/>
      <c r="BN391" s="294"/>
      <c r="BO391" s="294"/>
      <c r="BP391" s="294"/>
      <c r="BQ391" s="294"/>
      <c r="BR391" s="294"/>
      <c r="BS391" s="294"/>
      <c r="BT391" s="294"/>
      <c r="BU391" s="294"/>
      <c r="BV391" s="294"/>
      <c r="BW391" s="294"/>
      <c r="BX391" s="294"/>
      <c r="BY391" s="296"/>
      <c r="BZ391" s="322"/>
      <c r="CA391" s="322"/>
      <c r="CB391" s="322"/>
      <c r="CC391" s="322"/>
      <c r="CD391" s="322"/>
      <c r="CE391" s="322"/>
      <c r="CF391" s="322"/>
      <c r="CG391" s="322"/>
      <c r="CH391" s="322"/>
      <c r="CI391" s="322"/>
      <c r="CJ391" s="322"/>
      <c r="CK391" s="322"/>
      <c r="CL391" s="322"/>
      <c r="CM391" s="322"/>
      <c r="CN391" s="322"/>
      <c r="CO391" s="322"/>
      <c r="CP391" s="322"/>
      <c r="CQ391" s="322"/>
      <c r="CR391" s="322"/>
      <c r="CS391" s="322"/>
      <c r="CT391" s="322"/>
      <c r="CU391" s="322"/>
      <c r="CV391" s="322"/>
      <c r="CW391" s="322"/>
      <c r="CX391" s="322"/>
      <c r="CY391" s="322"/>
      <c r="CZ391" s="322"/>
    </row>
    <row r="392" s="440" customFormat="true" ht="15" customHeight="true" x14ac:dyDescent="0.2">
      <c r="Z392" s="323"/>
      <c r="AA392" s="323"/>
      <c r="AB392" s="323"/>
      <c r="AC392" s="323"/>
      <c r="AD392" s="323"/>
      <c r="AE392" s="323"/>
      <c r="AF392" s="323"/>
      <c r="AG392" s="323"/>
      <c r="AH392" s="323"/>
      <c r="AI392" s="323"/>
      <c r="AJ392" s="323"/>
      <c r="AK392" s="323"/>
      <c r="AL392" s="323"/>
      <c r="AM392" s="323"/>
      <c r="AN392" s="323"/>
      <c r="AO392" s="323"/>
      <c r="AP392" s="323"/>
      <c r="AQ392" s="323"/>
      <c r="AR392" s="323"/>
      <c r="AS392" s="323"/>
      <c r="AT392" s="323"/>
      <c r="AU392" s="323"/>
      <c r="AV392" s="323"/>
      <c r="AW392" s="323"/>
      <c r="AX392" s="323"/>
      <c r="AY392" s="323"/>
      <c r="AZ392" s="323"/>
      <c r="BA392" s="296"/>
      <c r="BB392" s="294"/>
      <c r="BC392" s="294"/>
      <c r="BD392" s="294"/>
      <c r="BE392" s="294"/>
      <c r="BF392" s="294"/>
      <c r="BG392" s="294"/>
      <c r="BH392" s="294"/>
      <c r="BI392" s="294"/>
      <c r="BJ392" s="294"/>
      <c r="BK392" s="294"/>
      <c r="BL392" s="294"/>
      <c r="BM392" s="294"/>
      <c r="BN392" s="294"/>
      <c r="BO392" s="294"/>
      <c r="BP392" s="294"/>
      <c r="BQ392" s="294"/>
      <c r="BR392" s="294"/>
      <c r="BS392" s="294"/>
      <c r="BT392" s="294"/>
      <c r="BU392" s="294"/>
      <c r="BV392" s="294"/>
      <c r="BW392" s="294"/>
      <c r="BX392" s="294"/>
      <c r="BY392" s="296"/>
      <c r="BZ392" s="322"/>
      <c r="CA392" s="322"/>
      <c r="CB392" s="322"/>
      <c r="CC392" s="322"/>
      <c r="CD392" s="322"/>
      <c r="CE392" s="322"/>
      <c r="CF392" s="322"/>
      <c r="CG392" s="322"/>
      <c r="CH392" s="322"/>
      <c r="CI392" s="322"/>
      <c r="CJ392" s="322"/>
      <c r="CK392" s="322"/>
      <c r="CL392" s="322"/>
      <c r="CM392" s="322"/>
      <c r="CN392" s="322"/>
      <c r="CO392" s="322"/>
      <c r="CP392" s="322"/>
      <c r="CQ392" s="322"/>
      <c r="CR392" s="322"/>
      <c r="CS392" s="322"/>
      <c r="CT392" s="322"/>
      <c r="CU392" s="322"/>
      <c r="CV392" s="322"/>
      <c r="CW392" s="322"/>
      <c r="CX392" s="322"/>
      <c r="CY392" s="322"/>
      <c r="CZ392" s="322"/>
    </row>
    <row r="393" s="440" customFormat="true" ht="15" customHeight="true" x14ac:dyDescent="0.2">
      <c r="Z393" s="323"/>
      <c r="AA393" s="323"/>
      <c r="AB393" s="323"/>
      <c r="AC393" s="323"/>
      <c r="AD393" s="323"/>
      <c r="AE393" s="323"/>
      <c r="AF393" s="323"/>
      <c r="AG393" s="323"/>
      <c r="AH393" s="323"/>
      <c r="AI393" s="323"/>
      <c r="AJ393" s="323"/>
      <c r="AK393" s="323"/>
      <c r="AL393" s="323"/>
      <c r="AM393" s="323"/>
      <c r="AN393" s="323"/>
      <c r="AO393" s="323"/>
      <c r="AP393" s="323"/>
      <c r="AQ393" s="323"/>
      <c r="AR393" s="323"/>
      <c r="AS393" s="323"/>
      <c r="AT393" s="323"/>
      <c r="AU393" s="323"/>
      <c r="AV393" s="323"/>
      <c r="AW393" s="323"/>
      <c r="AX393" s="323"/>
      <c r="AY393" s="323"/>
      <c r="AZ393" s="323"/>
      <c r="BA393" s="296"/>
      <c r="BB393" s="294"/>
      <c r="BC393" s="294"/>
      <c r="BD393" s="294"/>
      <c r="BE393" s="294"/>
      <c r="BF393" s="294"/>
      <c r="BG393" s="294"/>
      <c r="BH393" s="294"/>
      <c r="BI393" s="294"/>
      <c r="BJ393" s="294"/>
      <c r="BK393" s="294"/>
      <c r="BL393" s="294"/>
      <c r="BM393" s="294"/>
      <c r="BN393" s="294"/>
      <c r="BO393" s="294"/>
      <c r="BP393" s="294"/>
      <c r="BQ393" s="294"/>
      <c r="BR393" s="294"/>
      <c r="BS393" s="294"/>
      <c r="BT393" s="294"/>
      <c r="BU393" s="294"/>
      <c r="BV393" s="294"/>
      <c r="BW393" s="294"/>
      <c r="BX393" s="294"/>
      <c r="BY393" s="296"/>
      <c r="BZ393" s="322"/>
      <c r="CA393" s="322"/>
      <c r="CB393" s="322"/>
      <c r="CC393" s="322"/>
      <c r="CD393" s="322"/>
      <c r="CE393" s="322"/>
      <c r="CF393" s="322"/>
      <c r="CG393" s="322"/>
      <c r="CH393" s="322"/>
      <c r="CI393" s="322"/>
      <c r="CJ393" s="322"/>
      <c r="CK393" s="322"/>
      <c r="CL393" s="322"/>
      <c r="CM393" s="322"/>
      <c r="CN393" s="322"/>
      <c r="CO393" s="322"/>
      <c r="CP393" s="322"/>
      <c r="CQ393" s="322"/>
      <c r="CR393" s="322"/>
      <c r="CS393" s="322"/>
      <c r="CT393" s="322"/>
      <c r="CU393" s="322"/>
      <c r="CV393" s="322"/>
      <c r="CW393" s="322"/>
      <c r="CX393" s="322"/>
      <c r="CY393" s="322"/>
      <c r="CZ393" s="322"/>
    </row>
    <row r="394" s="440" customFormat="true" ht="15" customHeight="true" x14ac:dyDescent="0.2">
      <c r="Z394" s="323"/>
      <c r="AA394" s="323"/>
      <c r="AB394" s="323"/>
      <c r="AC394" s="323"/>
      <c r="AD394" s="323"/>
      <c r="AE394" s="323"/>
      <c r="AF394" s="323"/>
      <c r="AG394" s="323"/>
      <c r="AH394" s="323"/>
      <c r="AI394" s="323"/>
      <c r="AJ394" s="323"/>
      <c r="AK394" s="323"/>
      <c r="AL394" s="323"/>
      <c r="AM394" s="323"/>
      <c r="AN394" s="323"/>
      <c r="AO394" s="323"/>
      <c r="AP394" s="323"/>
      <c r="AQ394" s="323"/>
      <c r="AR394" s="323"/>
      <c r="AS394" s="323"/>
      <c r="AT394" s="323"/>
      <c r="AU394" s="323"/>
      <c r="AV394" s="323"/>
      <c r="AW394" s="323"/>
      <c r="AX394" s="323"/>
      <c r="AY394" s="323"/>
      <c r="AZ394" s="323"/>
      <c r="BA394" s="296"/>
      <c r="BB394" s="294"/>
      <c r="BC394" s="294"/>
      <c r="BD394" s="294"/>
      <c r="BE394" s="294"/>
      <c r="BF394" s="294"/>
      <c r="BG394" s="294"/>
      <c r="BH394" s="294"/>
      <c r="BI394" s="294"/>
      <c r="BJ394" s="294"/>
      <c r="BK394" s="294"/>
      <c r="BL394" s="294"/>
      <c r="BM394" s="294"/>
      <c r="BN394" s="294"/>
      <c r="BO394" s="294"/>
      <c r="BP394" s="294"/>
      <c r="BQ394" s="294"/>
      <c r="BR394" s="294"/>
      <c r="BS394" s="294"/>
      <c r="BT394" s="294"/>
      <c r="BU394" s="294"/>
      <c r="BV394" s="294"/>
      <c r="BW394" s="294"/>
      <c r="BX394" s="294"/>
      <c r="BY394" s="296"/>
      <c r="BZ394" s="322"/>
      <c r="CA394" s="322"/>
      <c r="CB394" s="322"/>
      <c r="CC394" s="322"/>
      <c r="CD394" s="322"/>
      <c r="CE394" s="322"/>
      <c r="CF394" s="322"/>
      <c r="CG394" s="322"/>
      <c r="CH394" s="322"/>
      <c r="CI394" s="322"/>
      <c r="CJ394" s="322"/>
      <c r="CK394" s="322"/>
      <c r="CL394" s="322"/>
      <c r="CM394" s="322"/>
      <c r="CN394" s="322"/>
      <c r="CO394" s="322"/>
      <c r="CP394" s="322"/>
      <c r="CQ394" s="322"/>
      <c r="CR394" s="322"/>
      <c r="CS394" s="322"/>
      <c r="CT394" s="322"/>
      <c r="CU394" s="322"/>
      <c r="CV394" s="322"/>
      <c r="CW394" s="322"/>
      <c r="CX394" s="322"/>
      <c r="CY394" s="322"/>
      <c r="CZ394" s="322"/>
    </row>
    <row r="395" s="440" customFormat="true" ht="15" customHeight="true" x14ac:dyDescent="0.2">
      <c r="Z395" s="323"/>
      <c r="AA395" s="323"/>
      <c r="AB395" s="323"/>
      <c r="AC395" s="323"/>
      <c r="AD395" s="323"/>
      <c r="AE395" s="323"/>
      <c r="AF395" s="323"/>
      <c r="AG395" s="323"/>
      <c r="AH395" s="323"/>
      <c r="AI395" s="323"/>
      <c r="AJ395" s="323"/>
      <c r="AK395" s="323"/>
      <c r="AL395" s="323"/>
      <c r="AM395" s="323"/>
      <c r="AN395" s="323"/>
      <c r="AO395" s="323"/>
      <c r="AP395" s="323"/>
      <c r="AQ395" s="323"/>
      <c r="AR395" s="323"/>
      <c r="AS395" s="323"/>
      <c r="AT395" s="323"/>
      <c r="AU395" s="323"/>
      <c r="AV395" s="323"/>
      <c r="AW395" s="323"/>
      <c r="AX395" s="323"/>
      <c r="AY395" s="323"/>
      <c r="AZ395" s="323"/>
      <c r="BA395" s="296"/>
      <c r="BB395" s="294"/>
      <c r="BC395" s="294"/>
      <c r="BD395" s="294"/>
      <c r="BE395" s="294"/>
      <c r="BF395" s="294"/>
      <c r="BG395" s="294"/>
      <c r="BH395" s="294"/>
      <c r="BI395" s="294"/>
      <c r="BJ395" s="294"/>
      <c r="BK395" s="294"/>
      <c r="BL395" s="294"/>
      <c r="BM395" s="294"/>
      <c r="BN395" s="294"/>
      <c r="BO395" s="294"/>
      <c r="BP395" s="294"/>
      <c r="BQ395" s="294"/>
      <c r="BR395" s="294"/>
      <c r="BS395" s="294"/>
      <c r="BT395" s="294"/>
      <c r="BU395" s="294"/>
      <c r="BV395" s="294"/>
      <c r="BW395" s="294"/>
      <c r="BX395" s="294"/>
      <c r="BY395" s="296"/>
      <c r="BZ395" s="322"/>
      <c r="CA395" s="322"/>
      <c r="CB395" s="322"/>
      <c r="CC395" s="322"/>
      <c r="CD395" s="322"/>
      <c r="CE395" s="322"/>
      <c r="CF395" s="322"/>
      <c r="CG395" s="322"/>
      <c r="CH395" s="322"/>
      <c r="CI395" s="322"/>
      <c r="CJ395" s="322"/>
      <c r="CK395" s="322"/>
      <c r="CL395" s="322"/>
      <c r="CM395" s="322"/>
      <c r="CN395" s="322"/>
      <c r="CO395" s="322"/>
      <c r="CP395" s="322"/>
      <c r="CQ395" s="322"/>
      <c r="CR395" s="322"/>
      <c r="CS395" s="322"/>
      <c r="CT395" s="322"/>
      <c r="CU395" s="322"/>
      <c r="CV395" s="322"/>
      <c r="CW395" s="322"/>
      <c r="CX395" s="322"/>
      <c r="CY395" s="322"/>
      <c r="CZ395" s="322"/>
    </row>
    <row r="396" s="440" customFormat="true" ht="15" customHeight="true" x14ac:dyDescent="0.2">
      <c r="Z396" s="323"/>
      <c r="AA396" s="323"/>
      <c r="AB396" s="323"/>
      <c r="AC396" s="323"/>
      <c r="AD396" s="323"/>
      <c r="AE396" s="323"/>
      <c r="AF396" s="323"/>
      <c r="AG396" s="323"/>
      <c r="AH396" s="323"/>
      <c r="AI396" s="323"/>
      <c r="AJ396" s="323"/>
      <c r="AK396" s="323"/>
      <c r="AL396" s="323"/>
      <c r="AM396" s="323"/>
      <c r="AN396" s="323"/>
      <c r="AO396" s="323"/>
      <c r="AP396" s="323"/>
      <c r="AQ396" s="323"/>
      <c r="AR396" s="323"/>
      <c r="AS396" s="323"/>
      <c r="AT396" s="323"/>
      <c r="AU396" s="323"/>
      <c r="AV396" s="323"/>
      <c r="AW396" s="323"/>
      <c r="AX396" s="323"/>
      <c r="AY396" s="323"/>
      <c r="AZ396" s="323"/>
      <c r="BA396" s="296"/>
      <c r="BB396" s="294"/>
      <c r="BC396" s="294"/>
      <c r="BD396" s="294"/>
      <c r="BE396" s="294"/>
      <c r="BF396" s="294"/>
      <c r="BG396" s="294"/>
      <c r="BH396" s="294"/>
      <c r="BI396" s="294"/>
      <c r="BJ396" s="294"/>
      <c r="BK396" s="294"/>
      <c r="BL396" s="294"/>
      <c r="BM396" s="294"/>
      <c r="BN396" s="294"/>
      <c r="BO396" s="294"/>
      <c r="BP396" s="294"/>
      <c r="BQ396" s="294"/>
      <c r="BR396" s="294"/>
      <c r="BS396" s="294"/>
      <c r="BT396" s="294"/>
      <c r="BU396" s="294"/>
      <c r="BV396" s="294"/>
      <c r="BW396" s="294"/>
      <c r="BX396" s="294"/>
      <c r="BY396" s="296"/>
      <c r="BZ396" s="322"/>
      <c r="CA396" s="322"/>
      <c r="CB396" s="322"/>
      <c r="CC396" s="322"/>
      <c r="CD396" s="322"/>
      <c r="CE396" s="322"/>
      <c r="CF396" s="322"/>
      <c r="CG396" s="322"/>
      <c r="CH396" s="322"/>
      <c r="CI396" s="322"/>
      <c r="CJ396" s="322"/>
      <c r="CK396" s="322"/>
      <c r="CL396" s="322"/>
      <c r="CM396" s="322"/>
      <c r="CN396" s="322"/>
      <c r="CO396" s="322"/>
      <c r="CP396" s="322"/>
      <c r="CQ396" s="322"/>
      <c r="CR396" s="322"/>
      <c r="CS396" s="322"/>
      <c r="CT396" s="322"/>
      <c r="CU396" s="322"/>
      <c r="CV396" s="322"/>
      <c r="CW396" s="322"/>
      <c r="CX396" s="322"/>
      <c r="CY396" s="322"/>
      <c r="CZ396" s="322"/>
    </row>
    <row r="397" s="440" customFormat="true" ht="15" customHeight="true" x14ac:dyDescent="0.2">
      <c r="Z397" s="323"/>
      <c r="AA397" s="323"/>
      <c r="AB397" s="323"/>
      <c r="AC397" s="323"/>
      <c r="AD397" s="323"/>
      <c r="AE397" s="323"/>
      <c r="AF397" s="323"/>
      <c r="AG397" s="323"/>
      <c r="AH397" s="323"/>
      <c r="AI397" s="323"/>
      <c r="AJ397" s="323"/>
      <c r="AK397" s="323"/>
      <c r="AL397" s="323"/>
      <c r="AM397" s="323"/>
      <c r="AN397" s="323"/>
      <c r="AO397" s="323"/>
      <c r="AP397" s="323"/>
      <c r="AQ397" s="323"/>
      <c r="AR397" s="323"/>
      <c r="AS397" s="323"/>
      <c r="AT397" s="323"/>
      <c r="AU397" s="323"/>
      <c r="AV397" s="323"/>
      <c r="AW397" s="323"/>
      <c r="AX397" s="323"/>
      <c r="AY397" s="323"/>
      <c r="AZ397" s="323"/>
      <c r="BA397" s="296"/>
      <c r="BB397" s="294"/>
      <c r="BC397" s="294"/>
      <c r="BD397" s="294"/>
      <c r="BE397" s="294"/>
      <c r="BF397" s="294"/>
      <c r="BG397" s="294"/>
      <c r="BH397" s="294"/>
      <c r="BI397" s="294"/>
      <c r="BJ397" s="294"/>
      <c r="BK397" s="294"/>
      <c r="BL397" s="294"/>
      <c r="BM397" s="294"/>
      <c r="BN397" s="294"/>
      <c r="BO397" s="294"/>
      <c r="BP397" s="294"/>
      <c r="BQ397" s="294"/>
      <c r="BR397" s="294"/>
      <c r="BS397" s="294"/>
      <c r="BT397" s="294"/>
      <c r="BU397" s="294"/>
      <c r="BV397" s="294"/>
      <c r="BW397" s="294"/>
      <c r="BX397" s="294"/>
      <c r="BY397" s="296"/>
      <c r="BZ397" s="322"/>
      <c r="CA397" s="322"/>
      <c r="CB397" s="322"/>
      <c r="CC397" s="322"/>
      <c r="CD397" s="322"/>
      <c r="CE397" s="322"/>
      <c r="CF397" s="322"/>
      <c r="CG397" s="322"/>
      <c r="CH397" s="322"/>
      <c r="CI397" s="322"/>
      <c r="CJ397" s="322"/>
      <c r="CK397" s="322"/>
      <c r="CL397" s="322"/>
      <c r="CM397" s="322"/>
      <c r="CN397" s="322"/>
      <c r="CO397" s="322"/>
      <c r="CP397" s="322"/>
      <c r="CQ397" s="322"/>
      <c r="CR397" s="322"/>
      <c r="CS397" s="322"/>
      <c r="CT397" s="322"/>
      <c r="CU397" s="322"/>
      <c r="CV397" s="322"/>
      <c r="CW397" s="322"/>
      <c r="CX397" s="322"/>
      <c r="CY397" s="322"/>
      <c r="CZ397" s="322"/>
    </row>
    <row r="398" s="440" customFormat="true" ht="15" customHeight="true" x14ac:dyDescent="0.2">
      <c r="Z398" s="323"/>
      <c r="AA398" s="323"/>
      <c r="AB398" s="323"/>
      <c r="AC398" s="323"/>
      <c r="AD398" s="323"/>
      <c r="AE398" s="323"/>
      <c r="AF398" s="323"/>
      <c r="AG398" s="323"/>
      <c r="AH398" s="323"/>
      <c r="AI398" s="323"/>
      <c r="AJ398" s="323"/>
      <c r="AK398" s="323"/>
      <c r="AL398" s="323"/>
      <c r="AM398" s="323"/>
      <c r="AN398" s="323"/>
      <c r="AO398" s="323"/>
      <c r="AP398" s="323"/>
      <c r="AQ398" s="323"/>
      <c r="AR398" s="323"/>
      <c r="AS398" s="323"/>
      <c r="AT398" s="323"/>
      <c r="AU398" s="323"/>
      <c r="AV398" s="323"/>
      <c r="AW398" s="323"/>
      <c r="AX398" s="323"/>
      <c r="AY398" s="323"/>
      <c r="AZ398" s="323"/>
      <c r="BA398" s="296"/>
      <c r="BB398" s="294"/>
      <c r="BC398" s="294"/>
      <c r="BD398" s="294"/>
      <c r="BE398" s="294"/>
      <c r="BF398" s="294"/>
      <c r="BG398" s="294"/>
      <c r="BH398" s="294"/>
      <c r="BI398" s="294"/>
      <c r="BJ398" s="294"/>
      <c r="BK398" s="294"/>
      <c r="BL398" s="294"/>
      <c r="BM398" s="294"/>
      <c r="BN398" s="294"/>
      <c r="BO398" s="294"/>
      <c r="BP398" s="294"/>
      <c r="BQ398" s="294"/>
      <c r="BR398" s="294"/>
      <c r="BS398" s="294"/>
      <c r="BT398" s="294"/>
      <c r="BU398" s="294"/>
      <c r="BV398" s="294"/>
      <c r="BW398" s="294"/>
      <c r="BX398" s="294"/>
      <c r="BY398" s="296"/>
      <c r="BZ398" s="322"/>
      <c r="CA398" s="322"/>
      <c r="CB398" s="322"/>
      <c r="CC398" s="322"/>
      <c r="CD398" s="322"/>
      <c r="CE398" s="322"/>
      <c r="CF398" s="322"/>
      <c r="CG398" s="322"/>
      <c r="CH398" s="322"/>
      <c r="CI398" s="322"/>
      <c r="CJ398" s="322"/>
      <c r="CK398" s="322"/>
      <c r="CL398" s="322"/>
      <c r="CM398" s="322"/>
      <c r="CN398" s="322"/>
      <c r="CO398" s="322"/>
      <c r="CP398" s="322"/>
      <c r="CQ398" s="322"/>
      <c r="CR398" s="322"/>
      <c r="CS398" s="322"/>
      <c r="CT398" s="322"/>
      <c r="CU398" s="322"/>
      <c r="CV398" s="322"/>
      <c r="CW398" s="322"/>
      <c r="CX398" s="322"/>
      <c r="CY398" s="322"/>
      <c r="CZ398" s="322"/>
    </row>
    <row r="399" s="495" customFormat="true" ht="15" customHeight="true" x14ac:dyDescent="0.25">
      <c r="A399" s="300"/>
      <c r="B399" s="300"/>
      <c r="C399" s="854" t="s">
        <v>129</v>
      </c>
      <c r="D399" s="855"/>
      <c r="E399" s="855"/>
      <c r="F399" s="855"/>
      <c r="G399" s="300"/>
      <c r="H399" s="856" t="s">
        <v>130</v>
      </c>
      <c r="I399" s="857"/>
      <c r="J399" s="857"/>
      <c r="K399" s="857"/>
      <c r="M399" s="856" t="s">
        <v>131</v>
      </c>
      <c r="N399" s="857"/>
      <c r="O399" s="857"/>
      <c r="P399" s="857"/>
      <c r="Z399" s="689"/>
      <c r="AA399" s="689"/>
      <c r="AB399" s="689"/>
      <c r="AC399" s="689"/>
      <c r="AD399" s="689"/>
      <c r="AE399" s="689"/>
      <c r="AF399" s="689"/>
      <c r="AG399" s="689"/>
      <c r="AH399" s="689"/>
      <c r="AI399" s="689"/>
      <c r="AJ399" s="689"/>
      <c r="AK399" s="689"/>
      <c r="AL399" s="689"/>
      <c r="AM399" s="689"/>
      <c r="AN399" s="689"/>
      <c r="AO399" s="689"/>
      <c r="AP399" s="689"/>
      <c r="AQ399" s="689"/>
      <c r="AR399" s="689"/>
      <c r="AS399" s="689"/>
      <c r="AT399" s="689"/>
      <c r="AU399" s="689"/>
      <c r="AV399" s="689"/>
      <c r="AW399" s="689"/>
      <c r="AX399" s="689"/>
      <c r="AY399" s="689"/>
      <c r="AZ399" s="689"/>
      <c r="BB399" s="300"/>
      <c r="BZ399" s="689"/>
      <c r="CA399" s="689"/>
      <c r="CB399" s="689"/>
      <c r="CC399" s="689"/>
      <c r="CD399" s="689"/>
      <c r="CE399" s="689"/>
      <c r="CF399" s="689"/>
      <c r="CG399" s="689"/>
      <c r="CH399" s="689"/>
      <c r="CI399" s="689"/>
      <c r="CJ399" s="689"/>
      <c r="CK399" s="689"/>
      <c r="CL399" s="689"/>
      <c r="CM399" s="689"/>
      <c r="CN399" s="689"/>
      <c r="CO399" s="689"/>
      <c r="CP399" s="689"/>
      <c r="CQ399" s="689"/>
      <c r="CR399" s="689"/>
      <c r="CS399" s="689"/>
      <c r="CT399" s="689"/>
      <c r="CU399" s="689"/>
      <c r="CV399" s="689"/>
      <c r="CW399" s="689"/>
      <c r="CX399" s="689"/>
      <c r="CY399" s="689"/>
      <c r="CZ399" s="689"/>
    </row>
    <row r="400" s="325" customFormat="true" ht="24" customHeight="true" x14ac:dyDescent="0.2">
      <c r="C400" s="845" t="s">
        <v>194</v>
      </c>
      <c r="D400" s="743"/>
      <c r="E400" s="743"/>
      <c r="H400" s="845" t="s">
        <v>194</v>
      </c>
      <c r="I400" s="743"/>
      <c r="J400" s="743"/>
      <c r="M400" s="845" t="s">
        <v>194</v>
      </c>
      <c r="N400" s="743"/>
      <c r="O400" s="743"/>
      <c r="Z400" s="689"/>
      <c r="AA400" s="689"/>
      <c r="AB400" s="689"/>
      <c r="AC400" s="689"/>
      <c r="AD400" s="689"/>
      <c r="AE400" s="689"/>
      <c r="AF400" s="689"/>
      <c r="AG400" s="689"/>
      <c r="AH400" s="689"/>
      <c r="AI400" s="689"/>
      <c r="AJ400" s="689"/>
      <c r="AK400" s="689"/>
      <c r="AL400" s="689"/>
      <c r="AM400" s="689"/>
      <c r="AN400" s="689"/>
      <c r="AO400" s="689"/>
      <c r="AP400" s="689"/>
      <c r="AQ400" s="689"/>
      <c r="AR400" s="689"/>
      <c r="AS400" s="689"/>
      <c r="AT400" s="689"/>
      <c r="AU400" s="689"/>
      <c r="AV400" s="689"/>
      <c r="AW400" s="689"/>
      <c r="AX400" s="689"/>
      <c r="AY400" s="689"/>
      <c r="AZ400" s="689"/>
      <c r="BA400" s="495"/>
      <c r="BB400" s="300"/>
      <c r="BC400" s="495"/>
      <c r="BD400" s="495"/>
      <c r="BE400" s="495"/>
      <c r="BF400" s="495"/>
      <c r="BG400" s="495"/>
      <c r="BH400" s="495"/>
      <c r="BI400" s="495"/>
      <c r="BJ400" s="495"/>
      <c r="BK400" s="495"/>
      <c r="BL400" s="495"/>
      <c r="BM400" s="495"/>
      <c r="BN400" s="495"/>
      <c r="BO400" s="495"/>
      <c r="BP400" s="495"/>
      <c r="BQ400" s="495"/>
      <c r="BR400" s="495"/>
      <c r="BS400" s="495"/>
      <c r="BT400" s="495"/>
      <c r="BU400" s="495"/>
      <c r="BV400" s="495"/>
      <c r="BW400" s="495"/>
      <c r="BX400" s="495"/>
      <c r="BY400" s="495"/>
      <c r="BZ400" s="689"/>
      <c r="CA400" s="689"/>
      <c r="CB400" s="689"/>
      <c r="CC400" s="689"/>
      <c r="CD400" s="689"/>
      <c r="CE400" s="689"/>
      <c r="CF400" s="689"/>
      <c r="CG400" s="689"/>
      <c r="CH400" s="689"/>
      <c r="CI400" s="689"/>
      <c r="CJ400" s="689"/>
      <c r="CK400" s="689"/>
      <c r="CL400" s="689"/>
      <c r="CM400" s="689"/>
      <c r="CN400" s="689"/>
      <c r="CO400" s="689"/>
      <c r="CP400" s="689"/>
      <c r="CQ400" s="689"/>
      <c r="CR400" s="689"/>
      <c r="CS400" s="689"/>
      <c r="CT400" s="689"/>
      <c r="CU400" s="689"/>
      <c r="CV400" s="689"/>
      <c r="CW400" s="689"/>
      <c r="CX400" s="689"/>
      <c r="CY400" s="689"/>
      <c r="CZ400" s="689"/>
    </row>
    <row r="401" s="325" customFormat="true" ht="25.15" customHeight="true" x14ac:dyDescent="0.2">
      <c r="C401" s="844"/>
      <c r="D401" s="743"/>
      <c r="E401" s="453" t="s">
        <v>195</v>
      </c>
      <c r="H401" s="844"/>
      <c r="I401" s="743"/>
      <c r="J401" s="454" t="s">
        <v>195</v>
      </c>
      <c r="M401" s="844"/>
      <c r="N401" s="743"/>
      <c r="O401" s="455" t="s">
        <v>195</v>
      </c>
      <c r="Z401" s="689"/>
      <c r="AA401" s="689"/>
      <c r="AB401" s="689"/>
      <c r="AC401" s="689"/>
      <c r="AD401" s="689"/>
      <c r="AE401" s="689"/>
      <c r="AF401" s="689"/>
      <c r="AG401" s="689"/>
      <c r="AH401" s="689"/>
      <c r="AI401" s="689"/>
      <c r="AJ401" s="689"/>
      <c r="AK401" s="689"/>
      <c r="AL401" s="689"/>
      <c r="AM401" s="689"/>
      <c r="AN401" s="689"/>
      <c r="AO401" s="689"/>
      <c r="AP401" s="689"/>
      <c r="AQ401" s="689"/>
      <c r="AR401" s="689"/>
      <c r="AS401" s="689"/>
      <c r="AT401" s="689"/>
      <c r="AU401" s="689"/>
      <c r="AV401" s="689"/>
      <c r="AW401" s="689"/>
      <c r="AX401" s="689"/>
      <c r="AY401" s="689"/>
      <c r="AZ401" s="689"/>
      <c r="BA401" s="495"/>
      <c r="BB401" s="300"/>
      <c r="BC401" s="495"/>
      <c r="BD401" s="495"/>
      <c r="BE401" s="495"/>
      <c r="BF401" s="495"/>
      <c r="BG401" s="495"/>
      <c r="BH401" s="495"/>
      <c r="BI401" s="495"/>
      <c r="BJ401" s="495"/>
      <c r="BK401" s="495"/>
      <c r="BL401" s="495"/>
      <c r="BM401" s="495"/>
      <c r="BN401" s="495"/>
      <c r="BO401" s="495"/>
      <c r="BP401" s="495"/>
      <c r="BQ401" s="495"/>
      <c r="BR401" s="495"/>
      <c r="BS401" s="495"/>
      <c r="BT401" s="495"/>
      <c r="BU401" s="495"/>
      <c r="BV401" s="495"/>
      <c r="BW401" s="495"/>
      <c r="BX401" s="495"/>
      <c r="BY401" s="495"/>
      <c r="BZ401" s="689"/>
      <c r="CA401" s="689"/>
      <c r="CB401" s="689"/>
      <c r="CC401" s="689"/>
      <c r="CD401" s="689"/>
      <c r="CE401" s="689"/>
      <c r="CF401" s="689"/>
      <c r="CG401" s="689"/>
      <c r="CH401" s="689"/>
      <c r="CI401" s="689"/>
      <c r="CJ401" s="689"/>
      <c r="CK401" s="689"/>
      <c r="CL401" s="689"/>
      <c r="CM401" s="689"/>
      <c r="CN401" s="689"/>
      <c r="CO401" s="689"/>
      <c r="CP401" s="689"/>
      <c r="CQ401" s="689"/>
      <c r="CR401" s="689"/>
      <c r="CS401" s="689"/>
      <c r="CT401" s="689"/>
      <c r="CU401" s="689"/>
      <c r="CV401" s="689"/>
      <c r="CW401" s="689"/>
      <c r="CX401" s="689"/>
      <c r="CY401" s="689"/>
      <c r="CZ401" s="689"/>
    </row>
    <row r="402" s="325" customFormat="true" ht="25.15" customHeight="true" x14ac:dyDescent="0.2">
      <c r="B402" s="861" t="s">
        <v>135</v>
      </c>
      <c r="C402" s="743"/>
      <c r="D402" s="743"/>
      <c r="E402" s="456" t="s">
        <v>196</v>
      </c>
      <c r="H402" s="743"/>
      <c r="I402" s="743"/>
      <c r="J402" s="457" t="s">
        <v>196</v>
      </c>
      <c r="M402" s="743"/>
      <c r="N402" s="743"/>
      <c r="O402" s="458" t="s">
        <v>196</v>
      </c>
      <c r="Z402" s="689"/>
      <c r="AA402" s="689"/>
      <c r="AB402" s="689"/>
      <c r="AC402" s="689"/>
      <c r="AD402" s="689"/>
      <c r="AE402" s="689"/>
      <c r="AF402" s="689"/>
      <c r="AG402" s="689"/>
      <c r="AH402" s="689"/>
      <c r="AI402" s="689"/>
      <c r="AJ402" s="689"/>
      <c r="AK402" s="689"/>
      <c r="AL402" s="689"/>
      <c r="AM402" s="689"/>
      <c r="AN402" s="689"/>
      <c r="AO402" s="689"/>
      <c r="AP402" s="689"/>
      <c r="AQ402" s="689"/>
      <c r="AR402" s="689"/>
      <c r="AS402" s="689"/>
      <c r="AT402" s="689"/>
      <c r="AU402" s="689"/>
      <c r="AV402" s="689"/>
      <c r="AW402" s="689"/>
      <c r="AX402" s="689"/>
      <c r="AY402" s="689"/>
      <c r="AZ402" s="689"/>
      <c r="BA402" s="495"/>
      <c r="BB402" s="300"/>
      <c r="BC402" s="495"/>
      <c r="BD402" s="495"/>
      <c r="BE402" s="495"/>
      <c r="BF402" s="495"/>
      <c r="BG402" s="495"/>
      <c r="BH402" s="495"/>
      <c r="BI402" s="495"/>
      <c r="BJ402" s="495"/>
      <c r="BK402" s="495"/>
      <c r="BL402" s="495"/>
      <c r="BM402" s="495"/>
      <c r="BN402" s="495"/>
      <c r="BO402" s="495"/>
      <c r="BP402" s="495"/>
      <c r="BQ402" s="495"/>
      <c r="BR402" s="495"/>
      <c r="BS402" s="495"/>
      <c r="BT402" s="495"/>
      <c r="BU402" s="495"/>
      <c r="BV402" s="495"/>
      <c r="BW402" s="495"/>
      <c r="BX402" s="495"/>
      <c r="BY402" s="495"/>
      <c r="BZ402" s="689"/>
      <c r="CA402" s="689"/>
      <c r="CB402" s="689"/>
      <c r="CC402" s="689"/>
      <c r="CD402" s="689"/>
      <c r="CE402" s="689"/>
      <c r="CF402" s="689"/>
      <c r="CG402" s="689"/>
      <c r="CH402" s="689"/>
      <c r="CI402" s="689"/>
      <c r="CJ402" s="689"/>
      <c r="CK402" s="689"/>
      <c r="CL402" s="689"/>
      <c r="CM402" s="689"/>
      <c r="CN402" s="689"/>
      <c r="CO402" s="689"/>
      <c r="CP402" s="689"/>
      <c r="CQ402" s="689"/>
      <c r="CR402" s="689"/>
      <c r="CS402" s="689"/>
      <c r="CT402" s="689"/>
      <c r="CU402" s="689"/>
      <c r="CV402" s="689"/>
      <c r="CW402" s="689"/>
      <c r="CX402" s="689"/>
      <c r="CY402" s="689"/>
      <c r="CZ402" s="689"/>
    </row>
    <row r="403" s="325" customFormat="true" ht="25.15" customHeight="true" x14ac:dyDescent="0.2">
      <c r="B403" s="743"/>
      <c r="C403" s="840" t="s">
        <v>323</v>
      </c>
      <c r="D403" s="837"/>
      <c r="E403" s="573">
        <v>0.74128551762276629</v>
      </c>
      <c r="F403" s="556"/>
      <c r="G403" s="556"/>
      <c r="H403" s="840" t="s">
        <v>324</v>
      </c>
      <c r="I403" s="837"/>
      <c r="J403" s="574">
        <v>0.65936367093704518</v>
      </c>
      <c r="K403" s="556"/>
      <c r="L403" s="556"/>
      <c r="M403" s="840" t="s">
        <v>323</v>
      </c>
      <c r="N403" s="837"/>
      <c r="O403" s="575">
        <v>0.62773197752874499</v>
      </c>
      <c r="P403" s="556"/>
      <c r="Q403" s="556"/>
      <c r="Z403" s="689"/>
      <c r="AA403" s="689"/>
      <c r="AB403" s="689"/>
      <c r="AC403" s="689"/>
      <c r="AD403" s="689"/>
      <c r="AE403" s="689"/>
      <c r="AF403" s="689"/>
      <c r="AG403" s="689"/>
      <c r="AH403" s="689"/>
      <c r="AI403" s="689"/>
      <c r="AJ403" s="689"/>
      <c r="AK403" s="689"/>
      <c r="AL403" s="689"/>
      <c r="AM403" s="689"/>
      <c r="AN403" s="689"/>
      <c r="AO403" s="689"/>
      <c r="AP403" s="689"/>
      <c r="AQ403" s="689"/>
      <c r="AR403" s="689"/>
      <c r="AS403" s="689"/>
      <c r="AT403" s="689"/>
      <c r="AU403" s="689"/>
      <c r="AV403" s="689"/>
      <c r="AW403" s="689"/>
      <c r="AX403" s="689"/>
      <c r="AY403" s="689"/>
      <c r="AZ403" s="689"/>
      <c r="BA403" s="320"/>
      <c r="BB403" s="371"/>
      <c r="BC403" s="320"/>
      <c r="BD403" s="320"/>
      <c r="BE403" s="320"/>
      <c r="BF403" s="320"/>
      <c r="BG403" s="320"/>
      <c r="BH403" s="320"/>
      <c r="BI403" s="320"/>
      <c r="BJ403" s="320"/>
      <c r="BK403" s="320"/>
      <c r="BL403" s="320"/>
      <c r="BM403" s="320"/>
      <c r="BN403" s="320"/>
      <c r="BO403" s="320"/>
      <c r="BP403" s="320"/>
      <c r="BQ403" s="320"/>
      <c r="BR403" s="320"/>
      <c r="BS403" s="320"/>
      <c r="BT403" s="320"/>
      <c r="BU403" s="320"/>
      <c r="BV403" s="320"/>
      <c r="BW403" s="320"/>
      <c r="BX403" s="320"/>
      <c r="BY403" s="320"/>
      <c r="BZ403" s="321"/>
      <c r="CA403" s="321"/>
      <c r="CB403" s="321"/>
      <c r="CC403" s="321"/>
      <c r="CD403" s="321"/>
      <c r="CE403" s="321"/>
      <c r="CF403" s="321"/>
      <c r="CG403" s="321"/>
      <c r="CH403" s="321"/>
      <c r="CI403" s="321"/>
      <c r="CJ403" s="321"/>
      <c r="CK403" s="321"/>
      <c r="CL403" s="321"/>
      <c r="CM403" s="321"/>
      <c r="CN403" s="321"/>
      <c r="CO403" s="321"/>
      <c r="CP403" s="321"/>
      <c r="CQ403" s="321"/>
      <c r="CR403" s="321"/>
      <c r="CS403" s="321"/>
      <c r="CT403" s="321"/>
      <c r="CU403" s="321"/>
      <c r="CV403" s="321"/>
      <c r="CW403" s="321"/>
      <c r="CX403" s="321"/>
      <c r="CY403" s="321"/>
      <c r="CZ403" s="321"/>
    </row>
    <row r="404" s="325" customFormat="true" ht="25.15" customHeight="true" x14ac:dyDescent="0.2">
      <c r="B404" s="743"/>
      <c r="C404" s="840" t="s">
        <v>324</v>
      </c>
      <c r="D404" s="837"/>
      <c r="E404" s="576">
        <v>0.67851283611632962</v>
      </c>
      <c r="F404" s="556"/>
      <c r="G404" s="556"/>
      <c r="H404" s="840" t="s">
        <v>323</v>
      </c>
      <c r="I404" s="837"/>
      <c r="J404" s="577">
        <v>0.5955896406264598</v>
      </c>
      <c r="K404" s="556"/>
      <c r="L404" s="556"/>
      <c r="M404" s="840" t="s">
        <v>325</v>
      </c>
      <c r="N404" s="837"/>
      <c r="O404" s="578">
        <v>0.545974052323556</v>
      </c>
      <c r="P404" s="556"/>
      <c r="Q404" s="556"/>
      <c r="Z404" s="689"/>
      <c r="AA404" s="689"/>
      <c r="AB404" s="689"/>
      <c r="AC404" s="689"/>
      <c r="AD404" s="689"/>
      <c r="AE404" s="689"/>
      <c r="AF404" s="689"/>
      <c r="AG404" s="689"/>
      <c r="AH404" s="689"/>
      <c r="AI404" s="689"/>
      <c r="AJ404" s="689"/>
      <c r="AK404" s="689"/>
      <c r="AL404" s="689"/>
      <c r="AM404" s="689"/>
      <c r="AN404" s="689"/>
      <c r="AO404" s="689"/>
      <c r="AP404" s="689"/>
      <c r="AQ404" s="689"/>
      <c r="AR404" s="689"/>
      <c r="AS404" s="689"/>
      <c r="AT404" s="689"/>
      <c r="AU404" s="689"/>
      <c r="AV404" s="689"/>
      <c r="AW404" s="689"/>
      <c r="AX404" s="689"/>
      <c r="AY404" s="689"/>
      <c r="AZ404" s="689"/>
      <c r="BA404" s="320"/>
      <c r="BB404" s="371"/>
      <c r="BC404" s="320"/>
      <c r="BD404" s="320"/>
      <c r="BE404" s="320"/>
      <c r="BF404" s="320"/>
      <c r="BG404" s="320"/>
      <c r="BH404" s="320"/>
      <c r="BI404" s="320"/>
      <c r="BJ404" s="320"/>
      <c r="BK404" s="320"/>
      <c r="BL404" s="320"/>
      <c r="BM404" s="320"/>
      <c r="BN404" s="320"/>
      <c r="BO404" s="320"/>
      <c r="BP404" s="320"/>
      <c r="BQ404" s="320"/>
      <c r="BR404" s="320"/>
      <c r="BS404" s="320"/>
      <c r="BT404" s="320"/>
      <c r="BU404" s="320"/>
      <c r="BV404" s="320"/>
      <c r="BW404" s="320"/>
      <c r="BX404" s="320"/>
      <c r="BY404" s="320"/>
      <c r="BZ404" s="321"/>
      <c r="CA404" s="321"/>
      <c r="CB404" s="321"/>
      <c r="CC404" s="321"/>
      <c r="CD404" s="321"/>
      <c r="CE404" s="321"/>
      <c r="CF404" s="321"/>
      <c r="CG404" s="321"/>
      <c r="CH404" s="321"/>
      <c r="CI404" s="321"/>
      <c r="CJ404" s="321"/>
      <c r="CK404" s="321"/>
      <c r="CL404" s="321"/>
      <c r="CM404" s="321"/>
      <c r="CN404" s="321"/>
      <c r="CO404" s="321"/>
      <c r="CP404" s="321"/>
      <c r="CQ404" s="321"/>
      <c r="CR404" s="321"/>
      <c r="CS404" s="321"/>
      <c r="CT404" s="321"/>
      <c r="CU404" s="321"/>
      <c r="CV404" s="321"/>
      <c r="CW404" s="321"/>
      <c r="CX404" s="321"/>
      <c r="CY404" s="321"/>
      <c r="CZ404" s="321"/>
    </row>
    <row r="405" s="325" customFormat="true" ht="25.15" customHeight="true" x14ac:dyDescent="0.2">
      <c r="B405" s="743"/>
      <c r="C405" s="840" t="s">
        <v>326</v>
      </c>
      <c r="D405" s="837"/>
      <c r="E405" s="576">
        <v>0.59375250433414994</v>
      </c>
      <c r="F405" s="556"/>
      <c r="G405" s="556"/>
      <c r="H405" s="840" t="s">
        <v>327</v>
      </c>
      <c r="I405" s="837"/>
      <c r="J405" s="577">
        <v>0.52435600572809504</v>
      </c>
      <c r="K405" s="556"/>
      <c r="L405" s="556"/>
      <c r="M405" s="840" t="s">
        <v>328</v>
      </c>
      <c r="N405" s="837"/>
      <c r="O405" s="578">
        <v>0.40785505958350093</v>
      </c>
      <c r="P405" s="556"/>
      <c r="Q405" s="556"/>
      <c r="Z405" s="689"/>
      <c r="AA405" s="689"/>
      <c r="AB405" s="689"/>
      <c r="AC405" s="689"/>
      <c r="AD405" s="689"/>
      <c r="AE405" s="689"/>
      <c r="AF405" s="689"/>
      <c r="AG405" s="689"/>
      <c r="AH405" s="689"/>
      <c r="AI405" s="689"/>
      <c r="AJ405" s="689"/>
      <c r="AK405" s="689"/>
      <c r="AL405" s="689"/>
      <c r="AM405" s="689"/>
      <c r="AN405" s="689"/>
      <c r="AO405" s="689"/>
      <c r="AP405" s="689"/>
      <c r="AQ405" s="689"/>
      <c r="AR405" s="689"/>
      <c r="AS405" s="689"/>
      <c r="AT405" s="689"/>
      <c r="AU405" s="689"/>
      <c r="AV405" s="689"/>
      <c r="AW405" s="689"/>
      <c r="AX405" s="689"/>
      <c r="AY405" s="689"/>
      <c r="AZ405" s="689"/>
      <c r="BA405" s="320"/>
      <c r="BB405" s="371"/>
      <c r="BC405" s="320"/>
      <c r="BD405" s="320"/>
      <c r="BE405" s="320"/>
      <c r="BF405" s="320"/>
      <c r="BG405" s="320"/>
      <c r="BH405" s="320"/>
      <c r="BI405" s="320"/>
      <c r="BJ405" s="320"/>
      <c r="BK405" s="320"/>
      <c r="BL405" s="320"/>
      <c r="BM405" s="320"/>
      <c r="BN405" s="320"/>
      <c r="BO405" s="320"/>
      <c r="BP405" s="320"/>
      <c r="BQ405" s="320"/>
      <c r="BR405" s="320"/>
      <c r="BS405" s="320"/>
      <c r="BT405" s="320"/>
      <c r="BU405" s="320"/>
      <c r="BV405" s="320"/>
      <c r="BW405" s="320"/>
      <c r="BX405" s="320"/>
      <c r="BY405" s="320"/>
      <c r="BZ405" s="321"/>
      <c r="CA405" s="321"/>
      <c r="CB405" s="321"/>
      <c r="CC405" s="321"/>
      <c r="CD405" s="321"/>
      <c r="CE405" s="321"/>
      <c r="CF405" s="321"/>
      <c r="CG405" s="321"/>
      <c r="CH405" s="321"/>
      <c r="CI405" s="321"/>
      <c r="CJ405" s="321"/>
      <c r="CK405" s="321"/>
      <c r="CL405" s="321"/>
      <c r="CM405" s="321"/>
      <c r="CN405" s="321"/>
      <c r="CO405" s="321"/>
      <c r="CP405" s="321"/>
      <c r="CQ405" s="321"/>
      <c r="CR405" s="321"/>
      <c r="CS405" s="321"/>
      <c r="CT405" s="321"/>
      <c r="CU405" s="321"/>
      <c r="CV405" s="321"/>
      <c r="CW405" s="321"/>
      <c r="CX405" s="321"/>
      <c r="CY405" s="321"/>
      <c r="CZ405" s="321"/>
    </row>
    <row r="406" s="325" customFormat="true" ht="25.15" customHeight="true" x14ac:dyDescent="0.2">
      <c r="B406" s="743"/>
      <c r="C406" s="840" t="s">
        <v>328</v>
      </c>
      <c r="D406" s="837"/>
      <c r="E406" s="576">
        <v>0.57637155672734663</v>
      </c>
      <c r="F406" s="556"/>
      <c r="G406" s="556"/>
      <c r="H406" s="840" t="s">
        <v>328</v>
      </c>
      <c r="I406" s="837"/>
      <c r="J406" s="577">
        <v>0.48829816742467425</v>
      </c>
      <c r="K406" s="556"/>
      <c r="L406" s="556"/>
      <c r="M406" s="840" t="s">
        <v>327</v>
      </c>
      <c r="N406" s="837"/>
      <c r="O406" s="578">
        <v>0.40012375337582962</v>
      </c>
      <c r="P406" s="556"/>
      <c r="Q406" s="556"/>
      <c r="Z406" s="689"/>
      <c r="AA406" s="689"/>
      <c r="AB406" s="689"/>
      <c r="AC406" s="689"/>
      <c r="AD406" s="689"/>
      <c r="AE406" s="689"/>
      <c r="AF406" s="689"/>
      <c r="AG406" s="689"/>
      <c r="AH406" s="689"/>
      <c r="AI406" s="689"/>
      <c r="AJ406" s="689"/>
      <c r="AK406" s="689"/>
      <c r="AL406" s="689"/>
      <c r="AM406" s="689"/>
      <c r="AN406" s="689"/>
      <c r="AO406" s="689"/>
      <c r="AP406" s="689"/>
      <c r="AQ406" s="689"/>
      <c r="AR406" s="689"/>
      <c r="AS406" s="689"/>
      <c r="AT406" s="689"/>
      <c r="AU406" s="689"/>
      <c r="AV406" s="689"/>
      <c r="AW406" s="689"/>
      <c r="AX406" s="689"/>
      <c r="AY406" s="689"/>
      <c r="AZ406" s="689"/>
      <c r="BA406" s="320"/>
      <c r="BB406" s="371"/>
      <c r="BC406" s="320"/>
      <c r="BD406" s="320"/>
      <c r="BE406" s="320"/>
      <c r="BF406" s="320"/>
      <c r="BG406" s="320"/>
      <c r="BH406" s="320"/>
      <c r="BI406" s="320"/>
      <c r="BJ406" s="320"/>
      <c r="BK406" s="320"/>
      <c r="BL406" s="320"/>
      <c r="BM406" s="320"/>
      <c r="BN406" s="320"/>
      <c r="BO406" s="320"/>
      <c r="BP406" s="320"/>
      <c r="BQ406" s="320"/>
      <c r="BR406" s="320"/>
      <c r="BS406" s="320"/>
      <c r="BT406" s="320"/>
      <c r="BU406" s="320"/>
      <c r="BV406" s="320"/>
      <c r="BW406" s="320"/>
      <c r="BX406" s="320"/>
      <c r="BY406" s="320"/>
      <c r="BZ406" s="321"/>
      <c r="CA406" s="321"/>
      <c r="CB406" s="321"/>
      <c r="CC406" s="321"/>
      <c r="CD406" s="321"/>
      <c r="CE406" s="321"/>
      <c r="CF406" s="321"/>
      <c r="CG406" s="321"/>
      <c r="CH406" s="321"/>
      <c r="CI406" s="321"/>
      <c r="CJ406" s="321"/>
      <c r="CK406" s="321"/>
      <c r="CL406" s="321"/>
      <c r="CM406" s="321"/>
      <c r="CN406" s="321"/>
      <c r="CO406" s="321"/>
      <c r="CP406" s="321"/>
      <c r="CQ406" s="321"/>
      <c r="CR406" s="321"/>
      <c r="CS406" s="321"/>
      <c r="CT406" s="321"/>
      <c r="CU406" s="321"/>
      <c r="CV406" s="321"/>
      <c r="CW406" s="321"/>
      <c r="CX406" s="321"/>
      <c r="CY406" s="321"/>
      <c r="CZ406" s="321"/>
    </row>
    <row r="407" s="325" customFormat="true" ht="25.15" customHeight="true" x14ac:dyDescent="0.2">
      <c r="B407" s="743"/>
      <c r="C407" s="840" t="s">
        <v>325</v>
      </c>
      <c r="D407" s="837"/>
      <c r="E407" s="576">
        <v>0.49337475565467076</v>
      </c>
      <c r="F407" s="556"/>
      <c r="G407" s="556"/>
      <c r="H407" s="840" t="s">
        <v>326</v>
      </c>
      <c r="I407" s="837"/>
      <c r="J407" s="577">
        <v>0.45970850953523146</v>
      </c>
      <c r="K407" s="556"/>
      <c r="L407" s="556"/>
      <c r="M407" s="840" t="s">
        <v>329</v>
      </c>
      <c r="N407" s="837"/>
      <c r="O407" s="578">
        <v>0.39919544151973957</v>
      </c>
      <c r="P407" s="556"/>
      <c r="Q407" s="556"/>
      <c r="Z407" s="689"/>
      <c r="AA407" s="689"/>
      <c r="AB407" s="689"/>
      <c r="AC407" s="689"/>
      <c r="AD407" s="689"/>
      <c r="AE407" s="689"/>
      <c r="AF407" s="689"/>
      <c r="AG407" s="689"/>
      <c r="AH407" s="689"/>
      <c r="AI407" s="689"/>
      <c r="AJ407" s="689"/>
      <c r="AK407" s="689"/>
      <c r="AL407" s="689"/>
      <c r="AM407" s="689"/>
      <c r="AN407" s="689"/>
      <c r="AO407" s="689"/>
      <c r="AP407" s="689"/>
      <c r="AQ407" s="689"/>
      <c r="AR407" s="689"/>
      <c r="AS407" s="689"/>
      <c r="AT407" s="689"/>
      <c r="AU407" s="689"/>
      <c r="AV407" s="689"/>
      <c r="AW407" s="689"/>
      <c r="AX407" s="689"/>
      <c r="AY407" s="689"/>
      <c r="AZ407" s="689"/>
      <c r="BA407" s="320"/>
      <c r="BB407" s="371"/>
      <c r="BC407" s="320"/>
      <c r="BD407" s="320"/>
      <c r="BE407" s="320"/>
      <c r="BF407" s="320"/>
      <c r="BG407" s="320"/>
      <c r="BH407" s="320"/>
      <c r="BI407" s="320"/>
      <c r="BJ407" s="320"/>
      <c r="BK407" s="320"/>
      <c r="BL407" s="320"/>
      <c r="BM407" s="320"/>
      <c r="BN407" s="320"/>
      <c r="BO407" s="320"/>
      <c r="BP407" s="320"/>
      <c r="BQ407" s="320"/>
      <c r="BR407" s="320"/>
      <c r="BS407" s="320"/>
      <c r="BT407" s="320"/>
      <c r="BU407" s="320"/>
      <c r="BV407" s="320"/>
      <c r="BW407" s="320"/>
      <c r="BX407" s="320"/>
      <c r="BY407" s="320"/>
      <c r="BZ407" s="321"/>
      <c r="CA407" s="321"/>
      <c r="CB407" s="321"/>
      <c r="CC407" s="321"/>
      <c r="CD407" s="321"/>
      <c r="CE407" s="321"/>
      <c r="CF407" s="321"/>
      <c r="CG407" s="321"/>
      <c r="CH407" s="321"/>
      <c r="CI407" s="321"/>
      <c r="CJ407" s="321"/>
      <c r="CK407" s="321"/>
      <c r="CL407" s="321"/>
      <c r="CM407" s="321"/>
      <c r="CN407" s="321"/>
      <c r="CO407" s="321"/>
      <c r="CP407" s="321"/>
      <c r="CQ407" s="321"/>
      <c r="CR407" s="321"/>
      <c r="CS407" s="321"/>
      <c r="CT407" s="321"/>
      <c r="CU407" s="321"/>
      <c r="CV407" s="321"/>
      <c r="CW407" s="321"/>
      <c r="CX407" s="321"/>
      <c r="CY407" s="321"/>
      <c r="CZ407" s="321"/>
    </row>
    <row r="408" s="325" customFormat="true" ht="25.15" customHeight="true" x14ac:dyDescent="0.2">
      <c r="B408" s="743"/>
      <c r="C408" s="840" t="s">
        <v>330</v>
      </c>
      <c r="D408" s="837"/>
      <c r="E408" s="576">
        <v>0.47367874685068156</v>
      </c>
      <c r="F408" s="556"/>
      <c r="G408" s="556"/>
      <c r="H408" s="840" t="s">
        <v>331</v>
      </c>
      <c r="I408" s="837"/>
      <c r="J408" s="577">
        <v>0.4391376992244419</v>
      </c>
      <c r="K408" s="556"/>
      <c r="L408" s="556"/>
      <c r="M408" s="840" t="s">
        <v>332</v>
      </c>
      <c r="N408" s="837"/>
      <c r="O408" s="578">
        <v>0.39038638920902718</v>
      </c>
      <c r="P408" s="556"/>
      <c r="Q408" s="556"/>
      <c r="Z408" s="689"/>
      <c r="AA408" s="689"/>
      <c r="AB408" s="689"/>
      <c r="AC408" s="689"/>
      <c r="AD408" s="689"/>
      <c r="AE408" s="689"/>
      <c r="AF408" s="689"/>
      <c r="AG408" s="689"/>
      <c r="AH408" s="689"/>
      <c r="AI408" s="689"/>
      <c r="AJ408" s="689"/>
      <c r="AK408" s="689"/>
      <c r="AL408" s="689"/>
      <c r="AM408" s="689"/>
      <c r="AN408" s="689"/>
      <c r="AO408" s="689"/>
      <c r="AP408" s="689"/>
      <c r="AQ408" s="689"/>
      <c r="AR408" s="689"/>
      <c r="AS408" s="689"/>
      <c r="AT408" s="689"/>
      <c r="AU408" s="689"/>
      <c r="AV408" s="689"/>
      <c r="AW408" s="689"/>
      <c r="AX408" s="689"/>
      <c r="AY408" s="689"/>
      <c r="AZ408" s="689"/>
      <c r="BA408" s="320"/>
      <c r="BB408" s="371"/>
      <c r="BC408" s="320"/>
      <c r="BD408" s="320"/>
      <c r="BE408" s="320"/>
      <c r="BF408" s="320"/>
      <c r="BG408" s="320"/>
      <c r="BH408" s="320"/>
      <c r="BI408" s="320"/>
      <c r="BJ408" s="320"/>
      <c r="BK408" s="320"/>
      <c r="BL408" s="320"/>
      <c r="BM408" s="320"/>
      <c r="BN408" s="320"/>
      <c r="BO408" s="320"/>
      <c r="BP408" s="320"/>
      <c r="BQ408" s="320"/>
      <c r="BR408" s="320"/>
      <c r="BS408" s="320"/>
      <c r="BT408" s="320"/>
      <c r="BU408" s="320"/>
      <c r="BV408" s="320"/>
      <c r="BW408" s="320"/>
      <c r="BX408" s="320"/>
      <c r="BY408" s="320"/>
      <c r="BZ408" s="321"/>
      <c r="CA408" s="321"/>
      <c r="CB408" s="321"/>
      <c r="CC408" s="321"/>
      <c r="CD408" s="321"/>
      <c r="CE408" s="321"/>
      <c r="CF408" s="321"/>
      <c r="CG408" s="321"/>
      <c r="CH408" s="321"/>
      <c r="CI408" s="321"/>
      <c r="CJ408" s="321"/>
      <c r="CK408" s="321"/>
      <c r="CL408" s="321"/>
      <c r="CM408" s="321"/>
      <c r="CN408" s="321"/>
      <c r="CO408" s="321"/>
      <c r="CP408" s="321"/>
      <c r="CQ408" s="321"/>
      <c r="CR408" s="321"/>
      <c r="CS408" s="321"/>
      <c r="CT408" s="321"/>
      <c r="CU408" s="321"/>
      <c r="CV408" s="321"/>
      <c r="CW408" s="321"/>
      <c r="CX408" s="321"/>
      <c r="CY408" s="321"/>
      <c r="CZ408" s="321"/>
    </row>
    <row r="409" s="325" customFormat="true" ht="25.15" customHeight="true" x14ac:dyDescent="0.2">
      <c r="B409" s="743"/>
      <c r="C409" s="840" t="s">
        <v>331</v>
      </c>
      <c r="D409" s="837"/>
      <c r="E409" s="576">
        <v>0.47248367542074649</v>
      </c>
      <c r="F409" s="556"/>
      <c r="G409" s="556"/>
      <c r="H409" s="840" t="s">
        <v>333</v>
      </c>
      <c r="I409" s="837"/>
      <c r="J409" s="577">
        <v>-0.42566936625818858</v>
      </c>
      <c r="K409" s="556"/>
      <c r="L409" s="556"/>
      <c r="M409" s="840" t="s">
        <v>324</v>
      </c>
      <c r="N409" s="837"/>
      <c r="O409" s="578">
        <v>0.38173587803213982</v>
      </c>
      <c r="P409" s="556"/>
      <c r="Q409" s="556"/>
      <c r="Z409" s="689"/>
      <c r="AA409" s="689"/>
      <c r="AB409" s="689"/>
      <c r="AC409" s="689"/>
      <c r="AD409" s="689"/>
      <c r="AE409" s="689"/>
      <c r="AF409" s="689"/>
      <c r="AG409" s="689"/>
      <c r="AH409" s="689"/>
      <c r="AI409" s="689"/>
      <c r="AJ409" s="689"/>
      <c r="AK409" s="689"/>
      <c r="AL409" s="689"/>
      <c r="AM409" s="689"/>
      <c r="AN409" s="689"/>
      <c r="AO409" s="689"/>
      <c r="AP409" s="689"/>
      <c r="AQ409" s="689"/>
      <c r="AR409" s="689"/>
      <c r="AS409" s="689"/>
      <c r="AT409" s="689"/>
      <c r="AU409" s="689"/>
      <c r="AV409" s="689"/>
      <c r="AW409" s="689"/>
      <c r="AX409" s="689"/>
      <c r="AY409" s="689"/>
      <c r="AZ409" s="689"/>
      <c r="BA409" s="320"/>
      <c r="BB409" s="371"/>
      <c r="BC409" s="320"/>
      <c r="BD409" s="320"/>
      <c r="BE409" s="320"/>
      <c r="BF409" s="320"/>
      <c r="BG409" s="320"/>
      <c r="BH409" s="320"/>
      <c r="BI409" s="320"/>
      <c r="BJ409" s="320"/>
      <c r="BK409" s="320"/>
      <c r="BL409" s="320"/>
      <c r="BM409" s="320"/>
      <c r="BN409" s="320"/>
      <c r="BO409" s="320"/>
      <c r="BP409" s="320"/>
      <c r="BQ409" s="320"/>
      <c r="BR409" s="320"/>
      <c r="BS409" s="320"/>
      <c r="BT409" s="320"/>
      <c r="BU409" s="320"/>
      <c r="BV409" s="320"/>
      <c r="BW409" s="320"/>
      <c r="BX409" s="320"/>
      <c r="BY409" s="320"/>
      <c r="BZ409" s="321"/>
      <c r="CA409" s="321"/>
      <c r="CB409" s="321"/>
      <c r="CC409" s="321"/>
      <c r="CD409" s="321"/>
      <c r="CE409" s="321"/>
      <c r="CF409" s="321"/>
      <c r="CG409" s="321"/>
      <c r="CH409" s="321"/>
      <c r="CI409" s="321"/>
      <c r="CJ409" s="321"/>
      <c r="CK409" s="321"/>
      <c r="CL409" s="321"/>
      <c r="CM409" s="321"/>
      <c r="CN409" s="321"/>
      <c r="CO409" s="321"/>
      <c r="CP409" s="321"/>
      <c r="CQ409" s="321"/>
      <c r="CR409" s="321"/>
      <c r="CS409" s="321"/>
      <c r="CT409" s="321"/>
      <c r="CU409" s="321"/>
      <c r="CV409" s="321"/>
      <c r="CW409" s="321"/>
      <c r="CX409" s="321"/>
      <c r="CY409" s="321"/>
      <c r="CZ409" s="321"/>
    </row>
    <row r="410" s="325" customFormat="true" ht="25.15" customHeight="true" x14ac:dyDescent="0.2">
      <c r="B410" s="743"/>
      <c r="C410" s="840" t="s">
        <v>327</v>
      </c>
      <c r="D410" s="837"/>
      <c r="E410" s="576">
        <v>0.46363768731655064</v>
      </c>
      <c r="F410" s="556"/>
      <c r="G410" s="556"/>
      <c r="H410" s="840" t="s">
        <v>334</v>
      </c>
      <c r="I410" s="837"/>
      <c r="J410" s="577">
        <v>0.42391192793882826</v>
      </c>
      <c r="K410" s="556"/>
      <c r="L410" s="556"/>
      <c r="M410" s="840" t="s">
        <v>335</v>
      </c>
      <c r="N410" s="837"/>
      <c r="O410" s="578">
        <v>0.3650599847266473</v>
      </c>
      <c r="P410" s="556"/>
      <c r="Q410" s="556"/>
      <c r="Z410" s="689"/>
      <c r="AA410" s="689"/>
      <c r="AB410" s="689"/>
      <c r="AC410" s="689"/>
      <c r="AD410" s="689"/>
      <c r="AE410" s="689"/>
      <c r="AF410" s="689"/>
      <c r="AG410" s="689"/>
      <c r="AH410" s="689"/>
      <c r="AI410" s="689"/>
      <c r="AJ410" s="689"/>
      <c r="AK410" s="689"/>
      <c r="AL410" s="689"/>
      <c r="AM410" s="689"/>
      <c r="AN410" s="689"/>
      <c r="AO410" s="689"/>
      <c r="AP410" s="689"/>
      <c r="AQ410" s="689"/>
      <c r="AR410" s="689"/>
      <c r="AS410" s="689"/>
      <c r="AT410" s="689"/>
      <c r="AU410" s="689"/>
      <c r="AV410" s="689"/>
      <c r="AW410" s="689"/>
      <c r="AX410" s="689"/>
      <c r="AY410" s="689"/>
      <c r="AZ410" s="689"/>
      <c r="BA410" s="320"/>
      <c r="BB410" s="371"/>
      <c r="BC410" s="320"/>
      <c r="BD410" s="320"/>
      <c r="BE410" s="320"/>
      <c r="BF410" s="320"/>
      <c r="BG410" s="320"/>
      <c r="BH410" s="320"/>
      <c r="BI410" s="320"/>
      <c r="BJ410" s="320"/>
      <c r="BK410" s="320"/>
      <c r="BL410" s="320"/>
      <c r="BM410" s="320"/>
      <c r="BN410" s="320"/>
      <c r="BO410" s="320"/>
      <c r="BP410" s="320"/>
      <c r="BQ410" s="320"/>
      <c r="BR410" s="320"/>
      <c r="BS410" s="320"/>
      <c r="BT410" s="320"/>
      <c r="BU410" s="320"/>
      <c r="BV410" s="320"/>
      <c r="BW410" s="320"/>
      <c r="BX410" s="320"/>
      <c r="BY410" s="320"/>
      <c r="BZ410" s="321"/>
      <c r="CA410" s="321"/>
      <c r="CB410" s="321"/>
      <c r="CC410" s="321"/>
      <c r="CD410" s="321"/>
      <c r="CE410" s="321"/>
      <c r="CF410" s="321"/>
      <c r="CG410" s="321"/>
      <c r="CH410" s="321"/>
      <c r="CI410" s="321"/>
      <c r="CJ410" s="321"/>
      <c r="CK410" s="321"/>
      <c r="CL410" s="321"/>
      <c r="CM410" s="321"/>
      <c r="CN410" s="321"/>
      <c r="CO410" s="321"/>
      <c r="CP410" s="321"/>
      <c r="CQ410" s="321"/>
      <c r="CR410" s="321"/>
      <c r="CS410" s="321"/>
      <c r="CT410" s="321"/>
      <c r="CU410" s="321"/>
      <c r="CV410" s="321"/>
      <c r="CW410" s="321"/>
      <c r="CX410" s="321"/>
      <c r="CY410" s="321"/>
      <c r="CZ410" s="321"/>
    </row>
    <row r="411" s="325" customFormat="true" ht="25.15" customHeight="true" x14ac:dyDescent="0.2">
      <c r="B411" s="743"/>
      <c r="C411" s="840" t="s">
        <v>334</v>
      </c>
      <c r="D411" s="837"/>
      <c r="E411" s="576">
        <v>0.41561881546941765</v>
      </c>
      <c r="F411" s="556"/>
      <c r="G411" s="556"/>
      <c r="H411" s="840" t="s">
        <v>330</v>
      </c>
      <c r="I411" s="837"/>
      <c r="J411" s="577">
        <v>0.40885933049941181</v>
      </c>
      <c r="K411" s="556"/>
      <c r="L411" s="556"/>
      <c r="M411" s="840" t="s">
        <v>336</v>
      </c>
      <c r="N411" s="837"/>
      <c r="O411" s="578">
        <v>0.32657397149597606</v>
      </c>
      <c r="P411" s="556"/>
      <c r="Q411" s="556"/>
      <c r="Z411" s="689"/>
      <c r="AA411" s="689"/>
      <c r="AB411" s="689"/>
      <c r="AC411" s="689"/>
      <c r="AD411" s="689"/>
      <c r="AE411" s="689"/>
      <c r="AF411" s="689"/>
      <c r="AG411" s="689"/>
      <c r="AH411" s="689"/>
      <c r="AI411" s="689"/>
      <c r="AJ411" s="689"/>
      <c r="AK411" s="689"/>
      <c r="AL411" s="689"/>
      <c r="AM411" s="689"/>
      <c r="AN411" s="689"/>
      <c r="AO411" s="689"/>
      <c r="AP411" s="689"/>
      <c r="AQ411" s="689"/>
      <c r="AR411" s="689"/>
      <c r="AS411" s="689"/>
      <c r="AT411" s="689"/>
      <c r="AU411" s="689"/>
      <c r="AV411" s="689"/>
      <c r="AW411" s="689"/>
      <c r="AX411" s="689"/>
      <c r="AY411" s="689"/>
      <c r="AZ411" s="689"/>
      <c r="BA411" s="320"/>
      <c r="BB411" s="371"/>
      <c r="BC411" s="320"/>
      <c r="BD411" s="320"/>
      <c r="BE411" s="320"/>
      <c r="BF411" s="320"/>
      <c r="BG411" s="320"/>
      <c r="BH411" s="320"/>
      <c r="BI411" s="320"/>
      <c r="BJ411" s="320"/>
      <c r="BK411" s="320"/>
      <c r="BL411" s="320"/>
      <c r="BM411" s="320"/>
      <c r="BN411" s="320"/>
      <c r="BO411" s="320"/>
      <c r="BP411" s="320"/>
      <c r="BQ411" s="320"/>
      <c r="BR411" s="320"/>
      <c r="BS411" s="320"/>
      <c r="BT411" s="320"/>
      <c r="BU411" s="320"/>
      <c r="BV411" s="320"/>
      <c r="BW411" s="320"/>
      <c r="BX411" s="320"/>
      <c r="BY411" s="320"/>
      <c r="BZ411" s="321"/>
      <c r="CA411" s="321"/>
      <c r="CB411" s="321"/>
      <c r="CC411" s="321"/>
      <c r="CD411" s="321"/>
      <c r="CE411" s="321"/>
      <c r="CF411" s="321"/>
      <c r="CG411" s="321"/>
      <c r="CH411" s="321"/>
      <c r="CI411" s="321"/>
      <c r="CJ411" s="321"/>
      <c r="CK411" s="321"/>
      <c r="CL411" s="321"/>
      <c r="CM411" s="321"/>
      <c r="CN411" s="321"/>
      <c r="CO411" s="321"/>
      <c r="CP411" s="321"/>
      <c r="CQ411" s="321"/>
      <c r="CR411" s="321"/>
      <c r="CS411" s="321"/>
      <c r="CT411" s="321"/>
      <c r="CU411" s="321"/>
      <c r="CV411" s="321"/>
      <c r="CW411" s="321"/>
      <c r="CX411" s="321"/>
      <c r="CY411" s="321"/>
      <c r="CZ411" s="321"/>
    </row>
    <row r="412" s="325" customFormat="true" ht="25.15" customHeight="true" x14ac:dyDescent="0.2">
      <c r="B412" s="743"/>
      <c r="C412" s="840" t="s">
        <v>337</v>
      </c>
      <c r="D412" s="837"/>
      <c r="E412" s="576">
        <v>-0.40210381208450213</v>
      </c>
      <c r="F412" s="556"/>
      <c r="G412" s="556"/>
      <c r="H412" s="840" t="s">
        <v>325</v>
      </c>
      <c r="I412" s="837"/>
      <c r="J412" s="577">
        <v>0.38664165824548652</v>
      </c>
      <c r="K412" s="556"/>
      <c r="L412" s="556"/>
      <c r="M412" s="840" t="s">
        <v>326</v>
      </c>
      <c r="N412" s="837"/>
      <c r="O412" s="578">
        <v>0.32443702874842018</v>
      </c>
      <c r="P412" s="556"/>
      <c r="Q412" s="556"/>
      <c r="Z412" s="689"/>
      <c r="AA412" s="689"/>
      <c r="AB412" s="689"/>
      <c r="AC412" s="689"/>
      <c r="AD412" s="689"/>
      <c r="AE412" s="689"/>
      <c r="AF412" s="689"/>
      <c r="AG412" s="689"/>
      <c r="AH412" s="689"/>
      <c r="AI412" s="689"/>
      <c r="AJ412" s="689"/>
      <c r="AK412" s="689"/>
      <c r="AL412" s="689"/>
      <c r="AM412" s="689"/>
      <c r="AN412" s="689"/>
      <c r="AO412" s="689"/>
      <c r="AP412" s="689"/>
      <c r="AQ412" s="689"/>
      <c r="AR412" s="689"/>
      <c r="AS412" s="689"/>
      <c r="AT412" s="689"/>
      <c r="AU412" s="689"/>
      <c r="AV412" s="689"/>
      <c r="AW412" s="689"/>
      <c r="AX412" s="689"/>
      <c r="AY412" s="689"/>
      <c r="AZ412" s="689"/>
      <c r="BA412" s="320"/>
      <c r="BB412" s="371"/>
      <c r="BC412" s="320"/>
      <c r="BD412" s="320"/>
      <c r="BE412" s="320"/>
      <c r="BF412" s="320"/>
      <c r="BG412" s="320"/>
      <c r="BH412" s="320"/>
      <c r="BI412" s="320"/>
      <c r="BJ412" s="320"/>
      <c r="BK412" s="320"/>
      <c r="BL412" s="320"/>
      <c r="BM412" s="320"/>
      <c r="BN412" s="320"/>
      <c r="BO412" s="320"/>
      <c r="BP412" s="320"/>
      <c r="BQ412" s="320"/>
      <c r="BR412" s="320"/>
      <c r="BS412" s="320"/>
      <c r="BT412" s="320"/>
      <c r="BU412" s="320"/>
      <c r="BV412" s="320"/>
      <c r="BW412" s="320"/>
      <c r="BX412" s="320"/>
      <c r="BY412" s="320"/>
      <c r="BZ412" s="321"/>
      <c r="CA412" s="321"/>
      <c r="CB412" s="321"/>
      <c r="CC412" s="321"/>
      <c r="CD412" s="321"/>
      <c r="CE412" s="321"/>
      <c r="CF412" s="321"/>
      <c r="CG412" s="321"/>
      <c r="CH412" s="321"/>
      <c r="CI412" s="321"/>
      <c r="CJ412" s="321"/>
      <c r="CK412" s="321"/>
      <c r="CL412" s="321"/>
      <c r="CM412" s="321"/>
      <c r="CN412" s="321"/>
      <c r="CO412" s="321"/>
      <c r="CP412" s="321"/>
      <c r="CQ412" s="321"/>
      <c r="CR412" s="321"/>
      <c r="CS412" s="321"/>
      <c r="CT412" s="321"/>
      <c r="CU412" s="321"/>
      <c r="CV412" s="321"/>
      <c r="CW412" s="321"/>
      <c r="CX412" s="321"/>
      <c r="CY412" s="321"/>
      <c r="CZ412" s="321"/>
    </row>
    <row r="413" s="325" customFormat="true" ht="25.15" customHeight="true" x14ac:dyDescent="0.2">
      <c r="B413" s="743"/>
      <c r="C413" s="840" t="s">
        <v>338</v>
      </c>
      <c r="D413" s="837"/>
      <c r="E413" s="576">
        <v>0.35456184971135407</v>
      </c>
      <c r="F413" s="556"/>
      <c r="G413" s="556"/>
      <c r="H413" s="840" t="s">
        <v>337</v>
      </c>
      <c r="I413" s="837"/>
      <c r="J413" s="577">
        <v>-0.38648720417353155</v>
      </c>
      <c r="K413" s="556"/>
      <c r="L413" s="556"/>
      <c r="M413" s="840" t="s">
        <v>337</v>
      </c>
      <c r="N413" s="837"/>
      <c r="O413" s="578">
        <v>-0.31103905697010636</v>
      </c>
      <c r="P413" s="556"/>
      <c r="Q413" s="556"/>
      <c r="Z413" s="689"/>
      <c r="AA413" s="689"/>
      <c r="AB413" s="689"/>
      <c r="AC413" s="689"/>
      <c r="AD413" s="689"/>
      <c r="AE413" s="689"/>
      <c r="AF413" s="689"/>
      <c r="AG413" s="689"/>
      <c r="AH413" s="689"/>
      <c r="AI413" s="689"/>
      <c r="AJ413" s="689"/>
      <c r="AK413" s="689"/>
      <c r="AL413" s="689"/>
      <c r="AM413" s="689"/>
      <c r="AN413" s="689"/>
      <c r="AO413" s="689"/>
      <c r="AP413" s="689"/>
      <c r="AQ413" s="689"/>
      <c r="AR413" s="689"/>
      <c r="AS413" s="689"/>
      <c r="AT413" s="689"/>
      <c r="AU413" s="689"/>
      <c r="AV413" s="689"/>
      <c r="AW413" s="689"/>
      <c r="AX413" s="689"/>
      <c r="AY413" s="689"/>
      <c r="AZ413" s="689"/>
      <c r="BA413" s="320"/>
      <c r="BB413" s="371"/>
      <c r="BC413" s="320"/>
      <c r="BD413" s="320"/>
      <c r="BE413" s="320"/>
      <c r="BF413" s="320"/>
      <c r="BG413" s="320"/>
      <c r="BH413" s="320"/>
      <c r="BI413" s="320"/>
      <c r="BJ413" s="320"/>
      <c r="BK413" s="320"/>
      <c r="BL413" s="320"/>
      <c r="BM413" s="320"/>
      <c r="BN413" s="320"/>
      <c r="BO413" s="320"/>
      <c r="BP413" s="320"/>
      <c r="BQ413" s="320"/>
      <c r="BR413" s="320"/>
      <c r="BS413" s="320"/>
      <c r="BT413" s="320"/>
      <c r="BU413" s="320"/>
      <c r="BV413" s="320"/>
      <c r="BW413" s="320"/>
      <c r="BX413" s="320"/>
      <c r="BY413" s="320"/>
      <c r="BZ413" s="321"/>
      <c r="CA413" s="321"/>
      <c r="CB413" s="321"/>
      <c r="CC413" s="321"/>
      <c r="CD413" s="321"/>
      <c r="CE413" s="321"/>
      <c r="CF413" s="321"/>
      <c r="CG413" s="321"/>
      <c r="CH413" s="321"/>
      <c r="CI413" s="321"/>
      <c r="CJ413" s="321"/>
      <c r="CK413" s="321"/>
      <c r="CL413" s="321"/>
      <c r="CM413" s="321"/>
      <c r="CN413" s="321"/>
      <c r="CO413" s="321"/>
      <c r="CP413" s="321"/>
      <c r="CQ413" s="321"/>
      <c r="CR413" s="321"/>
      <c r="CS413" s="321"/>
      <c r="CT413" s="321"/>
      <c r="CU413" s="321"/>
      <c r="CV413" s="321"/>
      <c r="CW413" s="321"/>
      <c r="CX413" s="321"/>
      <c r="CY413" s="321"/>
      <c r="CZ413" s="321"/>
    </row>
    <row r="414" s="325" customFormat="true" ht="25.15" customHeight="true" x14ac:dyDescent="0.2">
      <c r="B414" s="743"/>
      <c r="C414" s="840" t="s">
        <v>339</v>
      </c>
      <c r="D414" s="837"/>
      <c r="E414" s="576">
        <v>-0.31408698391623696</v>
      </c>
      <c r="F414" s="556"/>
      <c r="G414" s="556"/>
      <c r="H414" s="840" t="s">
        <v>340</v>
      </c>
      <c r="I414" s="837"/>
      <c r="J414" s="577">
        <v>-0.3084233370935856</v>
      </c>
      <c r="K414" s="556"/>
      <c r="L414" s="556"/>
      <c r="M414" s="840" t="s">
        <v>334</v>
      </c>
      <c r="N414" s="837"/>
      <c r="O414" s="578">
        <v>0.29970548170471689</v>
      </c>
      <c r="P414" s="556"/>
      <c r="Q414" s="556"/>
      <c r="Z414" s="689"/>
      <c r="AA414" s="689"/>
      <c r="AB414" s="689"/>
      <c r="AC414" s="689"/>
      <c r="AD414" s="689"/>
      <c r="AE414" s="689"/>
      <c r="AF414" s="689"/>
      <c r="AG414" s="689"/>
      <c r="AH414" s="689"/>
      <c r="AI414" s="689"/>
      <c r="AJ414" s="689"/>
      <c r="AK414" s="689"/>
      <c r="AL414" s="689"/>
      <c r="AM414" s="689"/>
      <c r="AN414" s="689"/>
      <c r="AO414" s="689"/>
      <c r="AP414" s="689"/>
      <c r="AQ414" s="689"/>
      <c r="AR414" s="689"/>
      <c r="AS414" s="689"/>
      <c r="AT414" s="689"/>
      <c r="AU414" s="689"/>
      <c r="AV414" s="689"/>
      <c r="AW414" s="689"/>
      <c r="AX414" s="689"/>
      <c r="AY414" s="689"/>
      <c r="AZ414" s="689"/>
      <c r="BA414" s="320"/>
      <c r="BB414" s="371"/>
      <c r="BC414" s="320"/>
      <c r="BD414" s="320"/>
      <c r="BE414" s="320"/>
      <c r="BF414" s="320"/>
      <c r="BG414" s="320"/>
      <c r="BH414" s="320"/>
      <c r="BI414" s="320"/>
      <c r="BJ414" s="320"/>
      <c r="BK414" s="320"/>
      <c r="BL414" s="320"/>
      <c r="BM414" s="320"/>
      <c r="BN414" s="320"/>
      <c r="BO414" s="320"/>
      <c r="BP414" s="320"/>
      <c r="BQ414" s="320"/>
      <c r="BR414" s="320"/>
      <c r="BS414" s="320"/>
      <c r="BT414" s="320"/>
      <c r="BU414" s="320"/>
      <c r="BV414" s="320"/>
      <c r="BW414" s="320"/>
      <c r="BX414" s="320"/>
      <c r="BY414" s="320"/>
      <c r="BZ414" s="321"/>
      <c r="CA414" s="321"/>
      <c r="CB414" s="321"/>
      <c r="CC414" s="321"/>
      <c r="CD414" s="321"/>
      <c r="CE414" s="321"/>
      <c r="CF414" s="321"/>
      <c r="CG414" s="321"/>
      <c r="CH414" s="321"/>
      <c r="CI414" s="321"/>
      <c r="CJ414" s="321"/>
      <c r="CK414" s="321"/>
      <c r="CL414" s="321"/>
      <c r="CM414" s="321"/>
      <c r="CN414" s="321"/>
      <c r="CO414" s="321"/>
      <c r="CP414" s="321"/>
      <c r="CQ414" s="321"/>
      <c r="CR414" s="321"/>
      <c r="CS414" s="321"/>
      <c r="CT414" s="321"/>
      <c r="CU414" s="321"/>
      <c r="CV414" s="321"/>
      <c r="CW414" s="321"/>
      <c r="CX414" s="321"/>
      <c r="CY414" s="321"/>
      <c r="CZ414" s="321"/>
    </row>
    <row r="415" s="325" customFormat="true" ht="25.15" customHeight="true" x14ac:dyDescent="0.2">
      <c r="B415" s="743"/>
      <c r="C415" s="840" t="s">
        <v>336</v>
      </c>
      <c r="D415" s="837"/>
      <c r="E415" s="576">
        <v>0.30862290708234952</v>
      </c>
      <c r="F415" s="556"/>
      <c r="G415" s="556"/>
      <c r="H415" s="840" t="s">
        <v>339</v>
      </c>
      <c r="I415" s="837"/>
      <c r="J415" s="577">
        <v>-0.30751313453388723</v>
      </c>
      <c r="K415" s="556"/>
      <c r="L415" s="556"/>
      <c r="M415" s="840" t="s">
        <v>341</v>
      </c>
      <c r="N415" s="837"/>
      <c r="O415" s="578">
        <v>0.29402596779181661</v>
      </c>
      <c r="P415" s="556"/>
      <c r="Q415" s="556"/>
      <c r="Z415" s="689"/>
      <c r="AA415" s="689"/>
      <c r="AB415" s="689"/>
      <c r="AC415" s="689"/>
      <c r="AD415" s="689"/>
      <c r="AE415" s="689"/>
      <c r="AF415" s="689"/>
      <c r="AG415" s="689"/>
      <c r="AH415" s="689"/>
      <c r="AI415" s="689"/>
      <c r="AJ415" s="689"/>
      <c r="AK415" s="689"/>
      <c r="AL415" s="689"/>
      <c r="AM415" s="689"/>
      <c r="AN415" s="689"/>
      <c r="AO415" s="689"/>
      <c r="AP415" s="689"/>
      <c r="AQ415" s="689"/>
      <c r="AR415" s="689"/>
      <c r="AS415" s="689"/>
      <c r="AT415" s="689"/>
      <c r="AU415" s="689"/>
      <c r="AV415" s="689"/>
      <c r="AW415" s="689"/>
      <c r="AX415" s="689"/>
      <c r="AY415" s="689"/>
      <c r="AZ415" s="689"/>
      <c r="BA415" s="320"/>
      <c r="BB415" s="371"/>
      <c r="BC415" s="320"/>
      <c r="BD415" s="320"/>
      <c r="BE415" s="320"/>
      <c r="BF415" s="320"/>
      <c r="BG415" s="320"/>
      <c r="BH415" s="320"/>
      <c r="BI415" s="320"/>
      <c r="BJ415" s="320"/>
      <c r="BK415" s="320"/>
      <c r="BL415" s="320"/>
      <c r="BM415" s="320"/>
      <c r="BN415" s="320"/>
      <c r="BO415" s="320"/>
      <c r="BP415" s="320"/>
      <c r="BQ415" s="320"/>
      <c r="BR415" s="320"/>
      <c r="BS415" s="320"/>
      <c r="BT415" s="320"/>
      <c r="BU415" s="320"/>
      <c r="BV415" s="320"/>
      <c r="BW415" s="320"/>
      <c r="BX415" s="320"/>
      <c r="BY415" s="320"/>
      <c r="BZ415" s="321"/>
      <c r="CA415" s="321"/>
      <c r="CB415" s="321"/>
      <c r="CC415" s="321"/>
      <c r="CD415" s="321"/>
      <c r="CE415" s="321"/>
      <c r="CF415" s="321"/>
      <c r="CG415" s="321"/>
      <c r="CH415" s="321"/>
      <c r="CI415" s="321"/>
      <c r="CJ415" s="321"/>
      <c r="CK415" s="321"/>
      <c r="CL415" s="321"/>
      <c r="CM415" s="321"/>
      <c r="CN415" s="321"/>
      <c r="CO415" s="321"/>
      <c r="CP415" s="321"/>
      <c r="CQ415" s="321"/>
      <c r="CR415" s="321"/>
      <c r="CS415" s="321"/>
      <c r="CT415" s="321"/>
      <c r="CU415" s="321"/>
      <c r="CV415" s="321"/>
      <c r="CW415" s="321"/>
      <c r="CX415" s="321"/>
      <c r="CY415" s="321"/>
      <c r="CZ415" s="321"/>
    </row>
    <row r="416" s="325" customFormat="true" ht="25.15" customHeight="true" x14ac:dyDescent="0.2">
      <c r="B416" s="743"/>
      <c r="C416" s="840" t="s">
        <v>342</v>
      </c>
      <c r="D416" s="837"/>
      <c r="E416" s="576">
        <v>-0.28574450521947597</v>
      </c>
      <c r="F416" s="556"/>
      <c r="G416" s="556"/>
      <c r="H416" s="840" t="s">
        <v>343</v>
      </c>
      <c r="I416" s="837"/>
      <c r="J416" s="577">
        <v>0.28491522413975873</v>
      </c>
      <c r="K416" s="556"/>
      <c r="L416" s="556"/>
      <c r="M416" s="840" t="s">
        <v>339</v>
      </c>
      <c r="N416" s="837"/>
      <c r="O416" s="578">
        <v>-0.28190851610541373</v>
      </c>
      <c r="P416" s="556"/>
      <c r="Q416" s="556"/>
      <c r="Z416" s="689"/>
      <c r="AA416" s="689"/>
      <c r="AB416" s="689"/>
      <c r="AC416" s="689"/>
      <c r="AD416" s="689"/>
      <c r="AE416" s="689"/>
      <c r="AF416" s="689"/>
      <c r="AG416" s="689"/>
      <c r="AH416" s="689"/>
      <c r="AI416" s="689"/>
      <c r="AJ416" s="689"/>
      <c r="AK416" s="689"/>
      <c r="AL416" s="689"/>
      <c r="AM416" s="689"/>
      <c r="AN416" s="689"/>
      <c r="AO416" s="689"/>
      <c r="AP416" s="689"/>
      <c r="AQ416" s="689"/>
      <c r="AR416" s="689"/>
      <c r="AS416" s="689"/>
      <c r="AT416" s="689"/>
      <c r="AU416" s="689"/>
      <c r="AV416" s="689"/>
      <c r="AW416" s="689"/>
      <c r="AX416" s="689"/>
      <c r="AY416" s="689"/>
      <c r="AZ416" s="689"/>
      <c r="BA416" s="320"/>
      <c r="BB416" s="371"/>
      <c r="BC416" s="320"/>
      <c r="BD416" s="320"/>
      <c r="BE416" s="320"/>
      <c r="BF416" s="320"/>
      <c r="BG416" s="320"/>
      <c r="BH416" s="320"/>
      <c r="BI416" s="320"/>
      <c r="BJ416" s="320"/>
      <c r="BK416" s="320"/>
      <c r="BL416" s="320"/>
      <c r="BM416" s="320"/>
      <c r="BN416" s="320"/>
      <c r="BO416" s="320"/>
      <c r="BP416" s="320"/>
      <c r="BQ416" s="320"/>
      <c r="BR416" s="320"/>
      <c r="BS416" s="320"/>
      <c r="BT416" s="320"/>
      <c r="BU416" s="320"/>
      <c r="BV416" s="320"/>
      <c r="BW416" s="320"/>
      <c r="BX416" s="320"/>
      <c r="BY416" s="320"/>
      <c r="BZ416" s="321"/>
      <c r="CA416" s="321"/>
      <c r="CB416" s="321"/>
      <c r="CC416" s="321"/>
      <c r="CD416" s="321"/>
      <c r="CE416" s="321"/>
      <c r="CF416" s="321"/>
      <c r="CG416" s="321"/>
      <c r="CH416" s="321"/>
      <c r="CI416" s="321"/>
      <c r="CJ416" s="321"/>
      <c r="CK416" s="321"/>
      <c r="CL416" s="321"/>
      <c r="CM416" s="321"/>
      <c r="CN416" s="321"/>
      <c r="CO416" s="321"/>
      <c r="CP416" s="321"/>
      <c r="CQ416" s="321"/>
      <c r="CR416" s="321"/>
      <c r="CS416" s="321"/>
      <c r="CT416" s="321"/>
      <c r="CU416" s="321"/>
      <c r="CV416" s="321"/>
      <c r="CW416" s="321"/>
      <c r="CX416" s="321"/>
      <c r="CY416" s="321"/>
      <c r="CZ416" s="321"/>
    </row>
    <row r="417" s="325" customFormat="true" ht="25.15" customHeight="true" x14ac:dyDescent="0.2">
      <c r="B417" s="743"/>
      <c r="C417" s="840" t="s">
        <v>332</v>
      </c>
      <c r="D417" s="837"/>
      <c r="E417" s="576">
        <v>0.28037215725852038</v>
      </c>
      <c r="F417" s="556"/>
      <c r="G417" s="556"/>
      <c r="H417" s="840" t="s">
        <v>344</v>
      </c>
      <c r="I417" s="837"/>
      <c r="J417" s="577">
        <v>-0.27608479384514473</v>
      </c>
      <c r="K417" s="556"/>
      <c r="L417" s="556"/>
      <c r="M417" s="840" t="s">
        <v>331</v>
      </c>
      <c r="N417" s="837"/>
      <c r="O417" s="578">
        <v>0.26706082689625049</v>
      </c>
      <c r="P417" s="556"/>
      <c r="Q417" s="556"/>
      <c r="Z417" s="689"/>
      <c r="AA417" s="689"/>
      <c r="AB417" s="689"/>
      <c r="AC417" s="689"/>
      <c r="AD417" s="689"/>
      <c r="AE417" s="689"/>
      <c r="AF417" s="689"/>
      <c r="AG417" s="689"/>
      <c r="AH417" s="689"/>
      <c r="AI417" s="689"/>
      <c r="AJ417" s="689"/>
      <c r="AK417" s="689"/>
      <c r="AL417" s="689"/>
      <c r="AM417" s="689"/>
      <c r="AN417" s="689"/>
      <c r="AO417" s="689"/>
      <c r="AP417" s="689"/>
      <c r="AQ417" s="689"/>
      <c r="AR417" s="689"/>
      <c r="AS417" s="689"/>
      <c r="AT417" s="689"/>
      <c r="AU417" s="689"/>
      <c r="AV417" s="689"/>
      <c r="AW417" s="689"/>
      <c r="AX417" s="689"/>
      <c r="AY417" s="689"/>
      <c r="AZ417" s="689"/>
      <c r="BA417" s="320"/>
      <c r="BB417" s="371"/>
      <c r="BC417" s="320"/>
      <c r="BD417" s="320"/>
      <c r="BE417" s="320"/>
      <c r="BF417" s="320"/>
      <c r="BG417" s="320"/>
      <c r="BH417" s="320"/>
      <c r="BI417" s="320"/>
      <c r="BJ417" s="320"/>
      <c r="BK417" s="320"/>
      <c r="BL417" s="320"/>
      <c r="BM417" s="320"/>
      <c r="BN417" s="320"/>
      <c r="BO417" s="320"/>
      <c r="BP417" s="320"/>
      <c r="BQ417" s="320"/>
      <c r="BR417" s="320"/>
      <c r="BS417" s="320"/>
      <c r="BT417" s="320"/>
      <c r="BU417" s="320"/>
      <c r="BV417" s="320"/>
      <c r="BW417" s="320"/>
      <c r="BX417" s="320"/>
      <c r="BY417" s="320"/>
      <c r="BZ417" s="321"/>
      <c r="CA417" s="321"/>
      <c r="CB417" s="321"/>
      <c r="CC417" s="321"/>
      <c r="CD417" s="321"/>
      <c r="CE417" s="321"/>
      <c r="CF417" s="321"/>
      <c r="CG417" s="321"/>
      <c r="CH417" s="321"/>
      <c r="CI417" s="321"/>
      <c r="CJ417" s="321"/>
      <c r="CK417" s="321"/>
      <c r="CL417" s="321"/>
      <c r="CM417" s="321"/>
      <c r="CN417" s="321"/>
      <c r="CO417" s="321"/>
      <c r="CP417" s="321"/>
      <c r="CQ417" s="321"/>
      <c r="CR417" s="321"/>
      <c r="CS417" s="321"/>
      <c r="CT417" s="321"/>
      <c r="CU417" s="321"/>
      <c r="CV417" s="321"/>
      <c r="CW417" s="321"/>
      <c r="CX417" s="321"/>
      <c r="CY417" s="321"/>
      <c r="CZ417" s="321"/>
    </row>
    <row r="418" s="325" customFormat="true" ht="25.15" customHeight="true" x14ac:dyDescent="0.2">
      <c r="B418" s="743"/>
      <c r="C418" s="840" t="s">
        <v>345</v>
      </c>
      <c r="D418" s="837"/>
      <c r="E418" s="576">
        <v>0.26540269695286001</v>
      </c>
      <c r="F418" s="556"/>
      <c r="G418" s="556"/>
      <c r="H418" s="840" t="s">
        <v>346</v>
      </c>
      <c r="I418" s="837"/>
      <c r="J418" s="577">
        <v>-0.27419850450625222</v>
      </c>
      <c r="K418" s="556"/>
      <c r="L418" s="556"/>
      <c r="M418" s="840" t="s">
        <v>342</v>
      </c>
      <c r="N418" s="837"/>
      <c r="O418" s="578">
        <v>-0.25054525200115441</v>
      </c>
      <c r="P418" s="556"/>
      <c r="Q418" s="556"/>
      <c r="Z418" s="689"/>
      <c r="AA418" s="689"/>
      <c r="AB418" s="689"/>
      <c r="AC418" s="689"/>
      <c r="AD418" s="689"/>
      <c r="AE418" s="689"/>
      <c r="AF418" s="689"/>
      <c r="AG418" s="689"/>
      <c r="AH418" s="689"/>
      <c r="AI418" s="689"/>
      <c r="AJ418" s="689"/>
      <c r="AK418" s="689"/>
      <c r="AL418" s="689"/>
      <c r="AM418" s="689"/>
      <c r="AN418" s="689"/>
      <c r="AO418" s="689"/>
      <c r="AP418" s="689"/>
      <c r="AQ418" s="689"/>
      <c r="AR418" s="689"/>
      <c r="AS418" s="689"/>
      <c r="AT418" s="689"/>
      <c r="AU418" s="689"/>
      <c r="AV418" s="689"/>
      <c r="AW418" s="689"/>
      <c r="AX418" s="689"/>
      <c r="AY418" s="689"/>
      <c r="AZ418" s="689"/>
      <c r="BA418" s="320"/>
      <c r="BB418" s="371"/>
      <c r="BC418" s="320"/>
      <c r="BD418" s="320"/>
      <c r="BE418" s="320"/>
      <c r="BF418" s="320"/>
      <c r="BG418" s="320"/>
      <c r="BH418" s="320"/>
      <c r="BI418" s="320"/>
      <c r="BJ418" s="320"/>
      <c r="BK418" s="320"/>
      <c r="BL418" s="320"/>
      <c r="BM418" s="320"/>
      <c r="BN418" s="320"/>
      <c r="BO418" s="320"/>
      <c r="BP418" s="320"/>
      <c r="BQ418" s="320"/>
      <c r="BR418" s="320"/>
      <c r="BS418" s="320"/>
      <c r="BT418" s="320"/>
      <c r="BU418" s="320"/>
      <c r="BV418" s="320"/>
      <c r="BW418" s="320"/>
      <c r="BX418" s="320"/>
      <c r="BY418" s="320"/>
      <c r="BZ418" s="321"/>
      <c r="CA418" s="321"/>
      <c r="CB418" s="321"/>
      <c r="CC418" s="321"/>
      <c r="CD418" s="321"/>
      <c r="CE418" s="321"/>
      <c r="CF418" s="321"/>
      <c r="CG418" s="321"/>
      <c r="CH418" s="321"/>
      <c r="CI418" s="321"/>
      <c r="CJ418" s="321"/>
      <c r="CK418" s="321"/>
      <c r="CL418" s="321"/>
      <c r="CM418" s="321"/>
      <c r="CN418" s="321"/>
      <c r="CO418" s="321"/>
      <c r="CP418" s="321"/>
      <c r="CQ418" s="321"/>
      <c r="CR418" s="321"/>
      <c r="CS418" s="321"/>
      <c r="CT418" s="321"/>
      <c r="CU418" s="321"/>
      <c r="CV418" s="321"/>
      <c r="CW418" s="321"/>
      <c r="CX418" s="321"/>
      <c r="CY418" s="321"/>
      <c r="CZ418" s="321"/>
    </row>
    <row r="419" s="325" customFormat="true" ht="25.15" customHeight="true" x14ac:dyDescent="0.2">
      <c r="B419" s="743"/>
      <c r="C419" s="840" t="s">
        <v>343</v>
      </c>
      <c r="D419" s="837"/>
      <c r="E419" s="576">
        <v>0.25303864776957485</v>
      </c>
      <c r="F419" s="556"/>
      <c r="G419" s="556"/>
      <c r="H419" s="840" t="s">
        <v>336</v>
      </c>
      <c r="I419" s="837"/>
      <c r="J419" s="577">
        <v>0.25411631399003026</v>
      </c>
      <c r="K419" s="556"/>
      <c r="L419" s="556"/>
      <c r="M419" s="840" t="s">
        <v>330</v>
      </c>
      <c r="N419" s="837"/>
      <c r="O419" s="578">
        <v>0.22779398497221859</v>
      </c>
      <c r="P419" s="556"/>
      <c r="Q419" s="556"/>
      <c r="Z419" s="689"/>
      <c r="AA419" s="689"/>
      <c r="AB419" s="689"/>
      <c r="AC419" s="689"/>
      <c r="AD419" s="689"/>
      <c r="AE419" s="689"/>
      <c r="AF419" s="689"/>
      <c r="AG419" s="689"/>
      <c r="AH419" s="689"/>
      <c r="AI419" s="689"/>
      <c r="AJ419" s="689"/>
      <c r="AK419" s="689"/>
      <c r="AL419" s="689"/>
      <c r="AM419" s="689"/>
      <c r="AN419" s="689"/>
      <c r="AO419" s="689"/>
      <c r="AP419" s="689"/>
      <c r="AQ419" s="689"/>
      <c r="AR419" s="689"/>
      <c r="AS419" s="689"/>
      <c r="AT419" s="689"/>
      <c r="AU419" s="689"/>
      <c r="AV419" s="689"/>
      <c r="AW419" s="689"/>
      <c r="AX419" s="689"/>
      <c r="AY419" s="689"/>
      <c r="AZ419" s="689"/>
      <c r="BA419" s="320"/>
      <c r="BB419" s="371"/>
      <c r="BC419" s="320"/>
      <c r="BD419" s="320"/>
      <c r="BE419" s="320"/>
      <c r="BF419" s="320"/>
      <c r="BG419" s="320"/>
      <c r="BH419" s="320"/>
      <c r="BI419" s="320"/>
      <c r="BJ419" s="320"/>
      <c r="BK419" s="320"/>
      <c r="BL419" s="320"/>
      <c r="BM419" s="320"/>
      <c r="BN419" s="320"/>
      <c r="BO419" s="320"/>
      <c r="BP419" s="320"/>
      <c r="BQ419" s="320"/>
      <c r="BR419" s="320"/>
      <c r="BS419" s="320"/>
      <c r="BT419" s="320"/>
      <c r="BU419" s="320"/>
      <c r="BV419" s="320"/>
      <c r="BW419" s="320"/>
      <c r="BX419" s="320"/>
      <c r="BY419" s="320"/>
      <c r="BZ419" s="321"/>
      <c r="CA419" s="321"/>
      <c r="CB419" s="321"/>
      <c r="CC419" s="321"/>
      <c r="CD419" s="321"/>
      <c r="CE419" s="321"/>
      <c r="CF419" s="321"/>
      <c r="CG419" s="321"/>
      <c r="CH419" s="321"/>
      <c r="CI419" s="321"/>
      <c r="CJ419" s="321"/>
      <c r="CK419" s="321"/>
      <c r="CL419" s="321"/>
      <c r="CM419" s="321"/>
      <c r="CN419" s="321"/>
      <c r="CO419" s="321"/>
      <c r="CP419" s="321"/>
      <c r="CQ419" s="321"/>
      <c r="CR419" s="321"/>
      <c r="CS419" s="321"/>
      <c r="CT419" s="321"/>
      <c r="CU419" s="321"/>
      <c r="CV419" s="321"/>
      <c r="CW419" s="321"/>
      <c r="CX419" s="321"/>
      <c r="CY419" s="321"/>
      <c r="CZ419" s="321"/>
    </row>
    <row r="420" s="325" customFormat="true" ht="25.15" customHeight="true" x14ac:dyDescent="0.2">
      <c r="B420" s="743"/>
      <c r="C420" s="840" t="s">
        <v>346</v>
      </c>
      <c r="D420" s="837"/>
      <c r="E420" s="576">
        <v>-0.25075716654925323</v>
      </c>
      <c r="F420" s="556"/>
      <c r="G420" s="556"/>
      <c r="H420" s="840" t="s">
        <v>342</v>
      </c>
      <c r="I420" s="837"/>
      <c r="J420" s="577">
        <v>-0.25318593248473625</v>
      </c>
      <c r="K420" s="556"/>
      <c r="L420" s="556"/>
      <c r="M420" s="840" t="s">
        <v>338</v>
      </c>
      <c r="N420" s="837"/>
      <c r="O420" s="578">
        <v>0.21776235829818288</v>
      </c>
      <c r="P420" s="556"/>
      <c r="Q420" s="556"/>
      <c r="Z420" s="689"/>
      <c r="AA420" s="689"/>
      <c r="AB420" s="689"/>
      <c r="AC420" s="689"/>
      <c r="AD420" s="689"/>
      <c r="AE420" s="689"/>
      <c r="AF420" s="689"/>
      <c r="AG420" s="689"/>
      <c r="AH420" s="689"/>
      <c r="AI420" s="689"/>
      <c r="AJ420" s="689"/>
      <c r="AK420" s="689"/>
      <c r="AL420" s="689"/>
      <c r="AM420" s="689"/>
      <c r="AN420" s="689"/>
      <c r="AO420" s="689"/>
      <c r="AP420" s="689"/>
      <c r="AQ420" s="689"/>
      <c r="AR420" s="689"/>
      <c r="AS420" s="689"/>
      <c r="AT420" s="689"/>
      <c r="AU420" s="689"/>
      <c r="AV420" s="689"/>
      <c r="AW420" s="689"/>
      <c r="AX420" s="689"/>
      <c r="AY420" s="689"/>
      <c r="AZ420" s="689"/>
      <c r="BA420" s="320"/>
      <c r="BB420" s="371"/>
      <c r="BC420" s="320"/>
      <c r="BD420" s="320"/>
      <c r="BE420" s="320"/>
      <c r="BF420" s="320"/>
      <c r="BG420" s="320"/>
      <c r="BH420" s="320"/>
      <c r="BI420" s="320"/>
      <c r="BJ420" s="320"/>
      <c r="BK420" s="320"/>
      <c r="BL420" s="320"/>
      <c r="BM420" s="320"/>
      <c r="BN420" s="320"/>
      <c r="BO420" s="320"/>
      <c r="BP420" s="320"/>
      <c r="BQ420" s="320"/>
      <c r="BR420" s="320"/>
      <c r="BS420" s="320"/>
      <c r="BT420" s="320"/>
      <c r="BU420" s="320"/>
      <c r="BV420" s="320"/>
      <c r="BW420" s="320"/>
      <c r="BX420" s="320"/>
      <c r="BY420" s="320"/>
      <c r="BZ420" s="321"/>
      <c r="CA420" s="321"/>
      <c r="CB420" s="321"/>
      <c r="CC420" s="321"/>
      <c r="CD420" s="321"/>
      <c r="CE420" s="321"/>
      <c r="CF420" s="321"/>
      <c r="CG420" s="321"/>
      <c r="CH420" s="321"/>
      <c r="CI420" s="321"/>
      <c r="CJ420" s="321"/>
      <c r="CK420" s="321"/>
      <c r="CL420" s="321"/>
      <c r="CM420" s="321"/>
      <c r="CN420" s="321"/>
      <c r="CO420" s="321"/>
      <c r="CP420" s="321"/>
      <c r="CQ420" s="321"/>
      <c r="CR420" s="321"/>
      <c r="CS420" s="321"/>
      <c r="CT420" s="321"/>
      <c r="CU420" s="321"/>
      <c r="CV420" s="321"/>
      <c r="CW420" s="321"/>
      <c r="CX420" s="321"/>
      <c r="CY420" s="321"/>
      <c r="CZ420" s="321"/>
    </row>
    <row r="421" s="325" customFormat="true" ht="25.15" customHeight="true" x14ac:dyDescent="0.2">
      <c r="B421" s="743"/>
      <c r="C421" s="840" t="s">
        <v>347</v>
      </c>
      <c r="D421" s="837"/>
      <c r="E421" s="576">
        <v>0.23429089168675576</v>
      </c>
      <c r="F421" s="556"/>
      <c r="G421" s="556"/>
      <c r="H421" s="840" t="s">
        <v>348</v>
      </c>
      <c r="I421" s="837"/>
      <c r="J421" s="577">
        <v>-0.25064152006169255</v>
      </c>
      <c r="K421" s="556"/>
      <c r="L421" s="556"/>
      <c r="M421" s="840" t="s">
        <v>333</v>
      </c>
      <c r="N421" s="837"/>
      <c r="O421" s="578">
        <v>0.19846003092108996</v>
      </c>
      <c r="P421" s="556"/>
      <c r="Q421" s="556"/>
      <c r="Z421" s="689"/>
      <c r="AA421" s="689"/>
      <c r="AB421" s="689"/>
      <c r="AC421" s="689"/>
      <c r="AD421" s="689"/>
      <c r="AE421" s="689"/>
      <c r="AF421" s="689"/>
      <c r="AG421" s="689"/>
      <c r="AH421" s="689"/>
      <c r="AI421" s="689"/>
      <c r="AJ421" s="689"/>
      <c r="AK421" s="689"/>
      <c r="AL421" s="689"/>
      <c r="AM421" s="689"/>
      <c r="AN421" s="689"/>
      <c r="AO421" s="689"/>
      <c r="AP421" s="689"/>
      <c r="AQ421" s="689"/>
      <c r="AR421" s="689"/>
      <c r="AS421" s="689"/>
      <c r="AT421" s="689"/>
      <c r="AU421" s="689"/>
      <c r="AV421" s="689"/>
      <c r="AW421" s="689"/>
      <c r="AX421" s="689"/>
      <c r="AY421" s="689"/>
      <c r="AZ421" s="689"/>
      <c r="BA421" s="320"/>
      <c r="BB421" s="371"/>
      <c r="BC421" s="320"/>
      <c r="BD421" s="320"/>
      <c r="BE421" s="320"/>
      <c r="BF421" s="320"/>
      <c r="BG421" s="320"/>
      <c r="BH421" s="320"/>
      <c r="BI421" s="320"/>
      <c r="BJ421" s="320"/>
      <c r="BK421" s="320"/>
      <c r="BL421" s="320"/>
      <c r="BM421" s="320"/>
      <c r="BN421" s="320"/>
      <c r="BO421" s="320"/>
      <c r="BP421" s="320"/>
      <c r="BQ421" s="320"/>
      <c r="BR421" s="320"/>
      <c r="BS421" s="320"/>
      <c r="BT421" s="320"/>
      <c r="BU421" s="320"/>
      <c r="BV421" s="320"/>
      <c r="BW421" s="320"/>
      <c r="BX421" s="320"/>
      <c r="BY421" s="320"/>
      <c r="BZ421" s="321"/>
      <c r="CA421" s="321"/>
      <c r="CB421" s="321"/>
      <c r="CC421" s="321"/>
      <c r="CD421" s="321"/>
      <c r="CE421" s="321"/>
      <c r="CF421" s="321"/>
      <c r="CG421" s="321"/>
      <c r="CH421" s="321"/>
      <c r="CI421" s="321"/>
      <c r="CJ421" s="321"/>
      <c r="CK421" s="321"/>
      <c r="CL421" s="321"/>
      <c r="CM421" s="321"/>
      <c r="CN421" s="321"/>
      <c r="CO421" s="321"/>
      <c r="CP421" s="321"/>
      <c r="CQ421" s="321"/>
      <c r="CR421" s="321"/>
      <c r="CS421" s="321"/>
      <c r="CT421" s="321"/>
      <c r="CU421" s="321"/>
      <c r="CV421" s="321"/>
      <c r="CW421" s="321"/>
      <c r="CX421" s="321"/>
      <c r="CY421" s="321"/>
      <c r="CZ421" s="321"/>
    </row>
    <row r="422" s="325" customFormat="true" ht="25.15" customHeight="true" x14ac:dyDescent="0.2">
      <c r="B422" s="743"/>
      <c r="C422" s="840" t="s">
        <v>349</v>
      </c>
      <c r="D422" s="837"/>
      <c r="E422" s="576">
        <v>-0.23191053088101468</v>
      </c>
      <c r="F422" s="556"/>
      <c r="G422" s="556"/>
      <c r="H422" s="840" t="s">
        <v>341</v>
      </c>
      <c r="I422" s="837"/>
      <c r="J422" s="577">
        <v>0.23073348390609838</v>
      </c>
      <c r="K422" s="556"/>
      <c r="L422" s="556"/>
      <c r="M422" s="840" t="s">
        <v>350</v>
      </c>
      <c r="N422" s="837"/>
      <c r="O422" s="578">
        <v>0.19410363350896698</v>
      </c>
      <c r="P422" s="556"/>
      <c r="Q422" s="556"/>
      <c r="Z422" s="689"/>
      <c r="AA422" s="689"/>
      <c r="AB422" s="689"/>
      <c r="AC422" s="689"/>
      <c r="AD422" s="689"/>
      <c r="AE422" s="689"/>
      <c r="AF422" s="689"/>
      <c r="AG422" s="689"/>
      <c r="AH422" s="689"/>
      <c r="AI422" s="689"/>
      <c r="AJ422" s="689"/>
      <c r="AK422" s="689"/>
      <c r="AL422" s="689"/>
      <c r="AM422" s="689"/>
      <c r="AN422" s="689"/>
      <c r="AO422" s="689"/>
      <c r="AP422" s="689"/>
      <c r="AQ422" s="689"/>
      <c r="AR422" s="689"/>
      <c r="AS422" s="689"/>
      <c r="AT422" s="689"/>
      <c r="AU422" s="689"/>
      <c r="AV422" s="689"/>
      <c r="AW422" s="689"/>
      <c r="AX422" s="689"/>
      <c r="AY422" s="689"/>
      <c r="AZ422" s="689"/>
      <c r="BA422" s="320"/>
      <c r="BB422" s="371"/>
      <c r="BC422" s="320"/>
      <c r="BD422" s="320"/>
      <c r="BE422" s="320"/>
      <c r="BF422" s="320"/>
      <c r="BG422" s="320"/>
      <c r="BH422" s="320"/>
      <c r="BI422" s="320"/>
      <c r="BJ422" s="320"/>
      <c r="BK422" s="320"/>
      <c r="BL422" s="320"/>
      <c r="BM422" s="320"/>
      <c r="BN422" s="320"/>
      <c r="BO422" s="320"/>
      <c r="BP422" s="320"/>
      <c r="BQ422" s="320"/>
      <c r="BR422" s="320"/>
      <c r="BS422" s="320"/>
      <c r="BT422" s="320"/>
      <c r="BU422" s="320"/>
      <c r="BV422" s="320"/>
      <c r="BW422" s="320"/>
      <c r="BX422" s="320"/>
      <c r="BY422" s="320"/>
      <c r="BZ422" s="321"/>
      <c r="CA422" s="321"/>
      <c r="CB422" s="321"/>
      <c r="CC422" s="321"/>
      <c r="CD422" s="321"/>
      <c r="CE422" s="321"/>
      <c r="CF422" s="321"/>
      <c r="CG422" s="321"/>
      <c r="CH422" s="321"/>
      <c r="CI422" s="321"/>
      <c r="CJ422" s="321"/>
      <c r="CK422" s="321"/>
      <c r="CL422" s="321"/>
      <c r="CM422" s="321"/>
      <c r="CN422" s="321"/>
      <c r="CO422" s="321"/>
      <c r="CP422" s="321"/>
      <c r="CQ422" s="321"/>
      <c r="CR422" s="321"/>
      <c r="CS422" s="321"/>
      <c r="CT422" s="321"/>
      <c r="CU422" s="321"/>
      <c r="CV422" s="321"/>
      <c r="CW422" s="321"/>
      <c r="CX422" s="321"/>
      <c r="CY422" s="321"/>
      <c r="CZ422" s="321"/>
    </row>
    <row r="423" s="325" customFormat="true" ht="25.15" customHeight="true" x14ac:dyDescent="0.2">
      <c r="B423" s="743"/>
      <c r="C423" s="840" t="s">
        <v>340</v>
      </c>
      <c r="D423" s="837"/>
      <c r="E423" s="576">
        <v>-0.21810590610658104</v>
      </c>
      <c r="F423" s="556"/>
      <c r="G423" s="556"/>
      <c r="H423" s="840" t="s">
        <v>345</v>
      </c>
      <c r="I423" s="837"/>
      <c r="J423" s="577">
        <v>0.1913223292661709</v>
      </c>
      <c r="K423" s="556"/>
      <c r="L423" s="556"/>
      <c r="M423" s="840" t="s">
        <v>351</v>
      </c>
      <c r="N423" s="837"/>
      <c r="O423" s="578">
        <v>0.18732284551317033</v>
      </c>
      <c r="P423" s="556"/>
      <c r="Q423" s="556"/>
      <c r="Z423" s="689"/>
      <c r="AA423" s="689"/>
      <c r="AB423" s="689"/>
      <c r="AC423" s="689"/>
      <c r="AD423" s="689"/>
      <c r="AE423" s="689"/>
      <c r="AF423" s="689"/>
      <c r="AG423" s="689"/>
      <c r="AH423" s="689"/>
      <c r="AI423" s="689"/>
      <c r="AJ423" s="689"/>
      <c r="AK423" s="689"/>
      <c r="AL423" s="689"/>
      <c r="AM423" s="689"/>
      <c r="AN423" s="689"/>
      <c r="AO423" s="689"/>
      <c r="AP423" s="689"/>
      <c r="AQ423" s="689"/>
      <c r="AR423" s="689"/>
      <c r="AS423" s="689"/>
      <c r="AT423" s="689"/>
      <c r="AU423" s="689"/>
      <c r="AV423" s="689"/>
      <c r="AW423" s="689"/>
      <c r="AX423" s="689"/>
      <c r="AY423" s="689"/>
      <c r="AZ423" s="689"/>
      <c r="BA423" s="320"/>
      <c r="BB423" s="371"/>
      <c r="BC423" s="320"/>
      <c r="BD423" s="320"/>
      <c r="BE423" s="320"/>
      <c r="BF423" s="320"/>
      <c r="BG423" s="320"/>
      <c r="BH423" s="320"/>
      <c r="BI423" s="320"/>
      <c r="BJ423" s="320"/>
      <c r="BK423" s="320"/>
      <c r="BL423" s="320"/>
      <c r="BM423" s="320"/>
      <c r="BN423" s="320"/>
      <c r="BO423" s="320"/>
      <c r="BP423" s="320"/>
      <c r="BQ423" s="320"/>
      <c r="BR423" s="320"/>
      <c r="BS423" s="320"/>
      <c r="BT423" s="320"/>
      <c r="BU423" s="320"/>
      <c r="BV423" s="320"/>
      <c r="BW423" s="320"/>
      <c r="BX423" s="320"/>
      <c r="BY423" s="320"/>
      <c r="BZ423" s="321"/>
      <c r="CA423" s="321"/>
      <c r="CB423" s="321"/>
      <c r="CC423" s="321"/>
      <c r="CD423" s="321"/>
      <c r="CE423" s="321"/>
      <c r="CF423" s="321"/>
      <c r="CG423" s="321"/>
      <c r="CH423" s="321"/>
      <c r="CI423" s="321"/>
      <c r="CJ423" s="321"/>
      <c r="CK423" s="321"/>
      <c r="CL423" s="321"/>
      <c r="CM423" s="321"/>
      <c r="CN423" s="321"/>
      <c r="CO423" s="321"/>
      <c r="CP423" s="321"/>
      <c r="CQ423" s="321"/>
      <c r="CR423" s="321"/>
      <c r="CS423" s="321"/>
      <c r="CT423" s="321"/>
      <c r="CU423" s="321"/>
      <c r="CV423" s="321"/>
      <c r="CW423" s="321"/>
      <c r="CX423" s="321"/>
      <c r="CY423" s="321"/>
      <c r="CZ423" s="321"/>
    </row>
    <row r="424" s="325" customFormat="true" ht="25.15" customHeight="true" x14ac:dyDescent="0.2">
      <c r="B424" s="743"/>
      <c r="C424" s="840" t="s">
        <v>335</v>
      </c>
      <c r="D424" s="837"/>
      <c r="E424" s="576">
        <v>0.21492847360162487</v>
      </c>
      <c r="F424" s="556"/>
      <c r="G424" s="556"/>
      <c r="H424" s="840" t="s">
        <v>352</v>
      </c>
      <c r="I424" s="837"/>
      <c r="J424" s="577">
        <v>-0.18400496857536172</v>
      </c>
      <c r="K424" s="556"/>
      <c r="L424" s="556"/>
      <c r="M424" s="840" t="s">
        <v>345</v>
      </c>
      <c r="N424" s="837"/>
      <c r="O424" s="578">
        <v>0.17250290075057209</v>
      </c>
      <c r="P424" s="556"/>
      <c r="Q424" s="556"/>
      <c r="Z424" s="689"/>
      <c r="AA424" s="689"/>
      <c r="AB424" s="689"/>
      <c r="AC424" s="689"/>
      <c r="AD424" s="689"/>
      <c r="AE424" s="689"/>
      <c r="AF424" s="689"/>
      <c r="AG424" s="689"/>
      <c r="AH424" s="689"/>
      <c r="AI424" s="689"/>
      <c r="AJ424" s="689"/>
      <c r="AK424" s="689"/>
      <c r="AL424" s="689"/>
      <c r="AM424" s="689"/>
      <c r="AN424" s="689"/>
      <c r="AO424" s="689"/>
      <c r="AP424" s="689"/>
      <c r="AQ424" s="689"/>
      <c r="AR424" s="689"/>
      <c r="AS424" s="689"/>
      <c r="AT424" s="689"/>
      <c r="AU424" s="689"/>
      <c r="AV424" s="689"/>
      <c r="AW424" s="689"/>
      <c r="AX424" s="689"/>
      <c r="AY424" s="689"/>
      <c r="AZ424" s="689"/>
      <c r="BA424" s="320"/>
      <c r="BB424" s="371"/>
      <c r="BC424" s="320"/>
      <c r="BD424" s="320"/>
      <c r="BE424" s="320"/>
      <c r="BF424" s="320"/>
      <c r="BG424" s="320"/>
      <c r="BH424" s="320"/>
      <c r="BI424" s="320"/>
      <c r="BJ424" s="320"/>
      <c r="BK424" s="320"/>
      <c r="BL424" s="320"/>
      <c r="BM424" s="320"/>
      <c r="BN424" s="320"/>
      <c r="BO424" s="320"/>
      <c r="BP424" s="320"/>
      <c r="BQ424" s="320"/>
      <c r="BR424" s="320"/>
      <c r="BS424" s="320"/>
      <c r="BT424" s="320"/>
      <c r="BU424" s="320"/>
      <c r="BV424" s="320"/>
      <c r="BW424" s="320"/>
      <c r="BX424" s="320"/>
      <c r="BY424" s="320"/>
      <c r="BZ424" s="321"/>
      <c r="CA424" s="321"/>
      <c r="CB424" s="321"/>
      <c r="CC424" s="321"/>
      <c r="CD424" s="321"/>
      <c r="CE424" s="321"/>
      <c r="CF424" s="321"/>
      <c r="CG424" s="321"/>
      <c r="CH424" s="321"/>
      <c r="CI424" s="321"/>
      <c r="CJ424" s="321"/>
      <c r="CK424" s="321"/>
      <c r="CL424" s="321"/>
      <c r="CM424" s="321"/>
      <c r="CN424" s="321"/>
      <c r="CO424" s="321"/>
      <c r="CP424" s="321"/>
      <c r="CQ424" s="321"/>
      <c r="CR424" s="321"/>
      <c r="CS424" s="321"/>
      <c r="CT424" s="321"/>
      <c r="CU424" s="321"/>
      <c r="CV424" s="321"/>
      <c r="CW424" s="321"/>
      <c r="CX424" s="321"/>
      <c r="CY424" s="321"/>
      <c r="CZ424" s="321"/>
    </row>
    <row r="425" s="325" customFormat="true" ht="25.15" customHeight="true" x14ac:dyDescent="0.2">
      <c r="B425" s="743"/>
      <c r="C425" s="840" t="s">
        <v>344</v>
      </c>
      <c r="D425" s="837"/>
      <c r="E425" s="576">
        <v>-0.20538254789445287</v>
      </c>
      <c r="F425" s="556"/>
      <c r="G425" s="556"/>
      <c r="H425" s="840" t="s">
        <v>338</v>
      </c>
      <c r="I425" s="837"/>
      <c r="J425" s="577">
        <v>0.16710320722008978</v>
      </c>
      <c r="K425" s="556"/>
      <c r="L425" s="556"/>
      <c r="M425" s="840" t="s">
        <v>346</v>
      </c>
      <c r="N425" s="837"/>
      <c r="O425" s="578">
        <v>-0.16972168656200223</v>
      </c>
      <c r="P425" s="556"/>
      <c r="Q425" s="556"/>
      <c r="Z425" s="689"/>
      <c r="AA425" s="689"/>
      <c r="AB425" s="689"/>
      <c r="AC425" s="689"/>
      <c r="AD425" s="689"/>
      <c r="AE425" s="689"/>
      <c r="AF425" s="689"/>
      <c r="AG425" s="689"/>
      <c r="AH425" s="689"/>
      <c r="AI425" s="689"/>
      <c r="AJ425" s="689"/>
      <c r="AK425" s="689"/>
      <c r="AL425" s="689"/>
      <c r="AM425" s="689"/>
      <c r="AN425" s="689"/>
      <c r="AO425" s="689"/>
      <c r="AP425" s="689"/>
      <c r="AQ425" s="689"/>
      <c r="AR425" s="689"/>
      <c r="AS425" s="689"/>
      <c r="AT425" s="689"/>
      <c r="AU425" s="689"/>
      <c r="AV425" s="689"/>
      <c r="AW425" s="689"/>
      <c r="AX425" s="689"/>
      <c r="AY425" s="689"/>
      <c r="AZ425" s="689"/>
      <c r="BA425" s="320"/>
      <c r="BB425" s="371"/>
      <c r="BC425" s="320"/>
      <c r="BD425" s="320"/>
      <c r="BE425" s="320"/>
      <c r="BF425" s="320"/>
      <c r="BG425" s="320"/>
      <c r="BH425" s="320"/>
      <c r="BI425" s="320"/>
      <c r="BJ425" s="320"/>
      <c r="BK425" s="320"/>
      <c r="BL425" s="320"/>
      <c r="BM425" s="320"/>
      <c r="BN425" s="320"/>
      <c r="BO425" s="320"/>
      <c r="BP425" s="320"/>
      <c r="BQ425" s="320"/>
      <c r="BR425" s="320"/>
      <c r="BS425" s="320"/>
      <c r="BT425" s="320"/>
      <c r="BU425" s="320"/>
      <c r="BV425" s="320"/>
      <c r="BW425" s="320"/>
      <c r="BX425" s="320"/>
      <c r="BY425" s="320"/>
      <c r="BZ425" s="321"/>
      <c r="CA425" s="321"/>
      <c r="CB425" s="321"/>
      <c r="CC425" s="321"/>
      <c r="CD425" s="321"/>
      <c r="CE425" s="321"/>
      <c r="CF425" s="321"/>
      <c r="CG425" s="321"/>
      <c r="CH425" s="321"/>
      <c r="CI425" s="321"/>
      <c r="CJ425" s="321"/>
      <c r="CK425" s="321"/>
      <c r="CL425" s="321"/>
      <c r="CM425" s="321"/>
      <c r="CN425" s="321"/>
      <c r="CO425" s="321"/>
      <c r="CP425" s="321"/>
      <c r="CQ425" s="321"/>
      <c r="CR425" s="321"/>
      <c r="CS425" s="321"/>
      <c r="CT425" s="321"/>
      <c r="CU425" s="321"/>
      <c r="CV425" s="321"/>
      <c r="CW425" s="321"/>
      <c r="CX425" s="321"/>
      <c r="CY425" s="321"/>
      <c r="CZ425" s="321"/>
    </row>
    <row r="426" s="325" customFormat="true" ht="25.15" customHeight="true" x14ac:dyDescent="0.2">
      <c r="B426" s="743"/>
      <c r="C426" s="840" t="s">
        <v>341</v>
      </c>
      <c r="D426" s="837"/>
      <c r="E426" s="576">
        <v>0.18935121687936438</v>
      </c>
      <c r="F426" s="556"/>
      <c r="G426" s="556"/>
      <c r="H426" s="840" t="s">
        <v>353</v>
      </c>
      <c r="I426" s="837"/>
      <c r="J426" s="577">
        <v>-0.16462509586026025</v>
      </c>
      <c r="K426" s="556"/>
      <c r="L426" s="556"/>
      <c r="M426" s="840" t="s">
        <v>354</v>
      </c>
      <c r="N426" s="837"/>
      <c r="O426" s="578">
        <v>0.1597655142214546</v>
      </c>
      <c r="P426" s="556"/>
      <c r="Q426" s="556"/>
      <c r="Z426" s="689"/>
      <c r="AA426" s="689"/>
      <c r="AB426" s="689"/>
      <c r="AC426" s="689"/>
      <c r="AD426" s="689"/>
      <c r="AE426" s="689"/>
      <c r="AF426" s="689"/>
      <c r="AG426" s="689"/>
      <c r="AH426" s="689"/>
      <c r="AI426" s="689"/>
      <c r="AJ426" s="689"/>
      <c r="AK426" s="689"/>
      <c r="AL426" s="689"/>
      <c r="AM426" s="689"/>
      <c r="AN426" s="689"/>
      <c r="AO426" s="689"/>
      <c r="AP426" s="689"/>
      <c r="AQ426" s="689"/>
      <c r="AR426" s="689"/>
      <c r="AS426" s="689"/>
      <c r="AT426" s="689"/>
      <c r="AU426" s="689"/>
      <c r="AV426" s="689"/>
      <c r="AW426" s="689"/>
      <c r="AX426" s="689"/>
      <c r="AY426" s="689"/>
      <c r="AZ426" s="689"/>
      <c r="BA426" s="320"/>
      <c r="BB426" s="371"/>
      <c r="BC426" s="320"/>
      <c r="BD426" s="320"/>
      <c r="BE426" s="320"/>
      <c r="BF426" s="320"/>
      <c r="BG426" s="320"/>
      <c r="BH426" s="320"/>
      <c r="BI426" s="320"/>
      <c r="BJ426" s="320"/>
      <c r="BK426" s="320"/>
      <c r="BL426" s="320"/>
      <c r="BM426" s="320"/>
      <c r="BN426" s="320"/>
      <c r="BO426" s="320"/>
      <c r="BP426" s="320"/>
      <c r="BQ426" s="320"/>
      <c r="BR426" s="320"/>
      <c r="BS426" s="320"/>
      <c r="BT426" s="320"/>
      <c r="BU426" s="320"/>
      <c r="BV426" s="320"/>
      <c r="BW426" s="320"/>
      <c r="BX426" s="320"/>
      <c r="BY426" s="320"/>
      <c r="BZ426" s="321"/>
      <c r="CA426" s="321"/>
      <c r="CB426" s="321"/>
      <c r="CC426" s="321"/>
      <c r="CD426" s="321"/>
      <c r="CE426" s="321"/>
      <c r="CF426" s="321"/>
      <c r="CG426" s="321"/>
      <c r="CH426" s="321"/>
      <c r="CI426" s="321"/>
      <c r="CJ426" s="321"/>
      <c r="CK426" s="321"/>
      <c r="CL426" s="321"/>
      <c r="CM426" s="321"/>
      <c r="CN426" s="321"/>
      <c r="CO426" s="321"/>
      <c r="CP426" s="321"/>
      <c r="CQ426" s="321"/>
      <c r="CR426" s="321"/>
      <c r="CS426" s="321"/>
      <c r="CT426" s="321"/>
      <c r="CU426" s="321"/>
      <c r="CV426" s="321"/>
      <c r="CW426" s="321"/>
      <c r="CX426" s="321"/>
      <c r="CY426" s="321"/>
      <c r="CZ426" s="321"/>
    </row>
    <row r="427" s="325" customFormat="true" ht="25.15" customHeight="true" x14ac:dyDescent="0.2">
      <c r="B427" s="743"/>
      <c r="C427" s="840" t="s">
        <v>333</v>
      </c>
      <c r="D427" s="837"/>
      <c r="E427" s="576">
        <v>-0.1748649166713746</v>
      </c>
      <c r="F427" s="556"/>
      <c r="G427" s="556"/>
      <c r="H427" s="840" t="s">
        <v>329</v>
      </c>
      <c r="I427" s="837"/>
      <c r="J427" s="577">
        <v>0.14577449323393346</v>
      </c>
      <c r="K427" s="556"/>
      <c r="L427" s="556"/>
      <c r="M427" s="840" t="s">
        <v>349</v>
      </c>
      <c r="N427" s="837"/>
      <c r="O427" s="578">
        <v>-0.1569853855630603</v>
      </c>
      <c r="P427" s="556"/>
      <c r="Q427" s="556"/>
      <c r="Z427" s="689"/>
      <c r="AA427" s="689"/>
      <c r="AB427" s="689"/>
      <c r="AC427" s="689"/>
      <c r="AD427" s="689"/>
      <c r="AE427" s="689"/>
      <c r="AF427" s="689"/>
      <c r="AG427" s="689"/>
      <c r="AH427" s="689"/>
      <c r="AI427" s="689"/>
      <c r="AJ427" s="689"/>
      <c r="AK427" s="689"/>
      <c r="AL427" s="689"/>
      <c r="AM427" s="689"/>
      <c r="AN427" s="689"/>
      <c r="AO427" s="689"/>
      <c r="AP427" s="689"/>
      <c r="AQ427" s="689"/>
      <c r="AR427" s="689"/>
      <c r="AS427" s="689"/>
      <c r="AT427" s="689"/>
      <c r="AU427" s="689"/>
      <c r="AV427" s="689"/>
      <c r="AW427" s="689"/>
      <c r="AX427" s="689"/>
      <c r="AY427" s="689"/>
      <c r="AZ427" s="689"/>
      <c r="BA427" s="320"/>
      <c r="BB427" s="371"/>
      <c r="BC427" s="320"/>
      <c r="BD427" s="320"/>
      <c r="BE427" s="320"/>
      <c r="BF427" s="320"/>
      <c r="BG427" s="320"/>
      <c r="BH427" s="320"/>
      <c r="BI427" s="320"/>
      <c r="BJ427" s="320"/>
      <c r="BK427" s="320"/>
      <c r="BL427" s="320"/>
      <c r="BM427" s="320"/>
      <c r="BN427" s="320"/>
      <c r="BO427" s="320"/>
      <c r="BP427" s="320"/>
      <c r="BQ427" s="320"/>
      <c r="BR427" s="320"/>
      <c r="BS427" s="320"/>
      <c r="BT427" s="320"/>
      <c r="BU427" s="320"/>
      <c r="BV427" s="320"/>
      <c r="BW427" s="320"/>
      <c r="BX427" s="320"/>
      <c r="BY427" s="320"/>
      <c r="BZ427" s="321"/>
      <c r="CA427" s="321"/>
      <c r="CB427" s="321"/>
      <c r="CC427" s="321"/>
      <c r="CD427" s="321"/>
      <c r="CE427" s="321"/>
      <c r="CF427" s="321"/>
      <c r="CG427" s="321"/>
      <c r="CH427" s="321"/>
      <c r="CI427" s="321"/>
      <c r="CJ427" s="321"/>
      <c r="CK427" s="321"/>
      <c r="CL427" s="321"/>
      <c r="CM427" s="321"/>
      <c r="CN427" s="321"/>
      <c r="CO427" s="321"/>
      <c r="CP427" s="321"/>
      <c r="CQ427" s="321"/>
      <c r="CR427" s="321"/>
      <c r="CS427" s="321"/>
      <c r="CT427" s="321"/>
      <c r="CU427" s="321"/>
      <c r="CV427" s="321"/>
      <c r="CW427" s="321"/>
      <c r="CX427" s="321"/>
      <c r="CY427" s="321"/>
      <c r="CZ427" s="321"/>
    </row>
    <row r="428" s="325" customFormat="true" ht="25.15" customHeight="true" x14ac:dyDescent="0.2">
      <c r="B428" s="743"/>
      <c r="C428" s="840" t="s">
        <v>351</v>
      </c>
      <c r="D428" s="837"/>
      <c r="E428" s="576">
        <v>0.16354421533777935</v>
      </c>
      <c r="F428" s="556"/>
      <c r="G428" s="556"/>
      <c r="H428" s="840" t="s">
        <v>349</v>
      </c>
      <c r="I428" s="837"/>
      <c r="J428" s="577">
        <v>-0.14170471224494466</v>
      </c>
      <c r="K428" s="556"/>
      <c r="L428" s="556"/>
      <c r="M428" s="840" t="s">
        <v>355</v>
      </c>
      <c r="N428" s="837"/>
      <c r="O428" s="578">
        <v>-0.15484770752838969</v>
      </c>
      <c r="P428" s="556"/>
      <c r="Q428" s="556"/>
      <c r="Z428" s="689"/>
      <c r="AA428" s="689"/>
      <c r="AB428" s="689"/>
      <c r="AC428" s="689"/>
      <c r="AD428" s="689"/>
      <c r="AE428" s="689"/>
      <c r="AF428" s="689"/>
      <c r="AG428" s="689"/>
      <c r="AH428" s="689"/>
      <c r="AI428" s="689"/>
      <c r="AJ428" s="689"/>
      <c r="AK428" s="689"/>
      <c r="AL428" s="689"/>
      <c r="AM428" s="689"/>
      <c r="AN428" s="689"/>
      <c r="AO428" s="689"/>
      <c r="AP428" s="689"/>
      <c r="AQ428" s="689"/>
      <c r="AR428" s="689"/>
      <c r="AS428" s="689"/>
      <c r="AT428" s="689"/>
      <c r="AU428" s="689"/>
      <c r="AV428" s="689"/>
      <c r="AW428" s="689"/>
      <c r="AX428" s="689"/>
      <c r="AY428" s="689"/>
      <c r="AZ428" s="689"/>
      <c r="BA428" s="320"/>
      <c r="BB428" s="371"/>
      <c r="BC428" s="320"/>
      <c r="BD428" s="320"/>
      <c r="BE428" s="320"/>
      <c r="BF428" s="320"/>
      <c r="BG428" s="320"/>
      <c r="BH428" s="320"/>
      <c r="BI428" s="320"/>
      <c r="BJ428" s="320"/>
      <c r="BK428" s="320"/>
      <c r="BL428" s="320"/>
      <c r="BM428" s="320"/>
      <c r="BN428" s="320"/>
      <c r="BO428" s="320"/>
      <c r="BP428" s="320"/>
      <c r="BQ428" s="320"/>
      <c r="BR428" s="320"/>
      <c r="BS428" s="320"/>
      <c r="BT428" s="320"/>
      <c r="BU428" s="320"/>
      <c r="BV428" s="320"/>
      <c r="BW428" s="320"/>
      <c r="BX428" s="320"/>
      <c r="BY428" s="320"/>
      <c r="BZ428" s="321"/>
      <c r="CA428" s="321"/>
      <c r="CB428" s="321"/>
      <c r="CC428" s="321"/>
      <c r="CD428" s="321"/>
      <c r="CE428" s="321"/>
      <c r="CF428" s="321"/>
      <c r="CG428" s="321"/>
      <c r="CH428" s="321"/>
      <c r="CI428" s="321"/>
      <c r="CJ428" s="321"/>
      <c r="CK428" s="321"/>
      <c r="CL428" s="321"/>
      <c r="CM428" s="321"/>
      <c r="CN428" s="321"/>
      <c r="CO428" s="321"/>
      <c r="CP428" s="321"/>
      <c r="CQ428" s="321"/>
      <c r="CR428" s="321"/>
      <c r="CS428" s="321"/>
      <c r="CT428" s="321"/>
      <c r="CU428" s="321"/>
      <c r="CV428" s="321"/>
      <c r="CW428" s="321"/>
      <c r="CX428" s="321"/>
      <c r="CY428" s="321"/>
      <c r="CZ428" s="321"/>
    </row>
    <row r="429" s="325" customFormat="true" ht="25.15" customHeight="true" x14ac:dyDescent="0.2">
      <c r="B429" s="743"/>
      <c r="C429" s="840" t="s">
        <v>350</v>
      </c>
      <c r="D429" s="837"/>
      <c r="E429" s="576">
        <v>0.16233190655242491</v>
      </c>
      <c r="F429" s="556"/>
      <c r="G429" s="556"/>
      <c r="H429" s="840" t="s">
        <v>356</v>
      </c>
      <c r="I429" s="837"/>
      <c r="J429" s="577">
        <v>0.14013552188961545</v>
      </c>
      <c r="K429" s="556"/>
      <c r="L429" s="556"/>
      <c r="M429" s="840" t="s">
        <v>352</v>
      </c>
      <c r="N429" s="837"/>
      <c r="O429" s="578">
        <v>-0.14679249849870424</v>
      </c>
      <c r="P429" s="556"/>
      <c r="Q429" s="556"/>
      <c r="Z429" s="689"/>
      <c r="AA429" s="689"/>
      <c r="AB429" s="689"/>
      <c r="AC429" s="689"/>
      <c r="AD429" s="689"/>
      <c r="AE429" s="689"/>
      <c r="AF429" s="689"/>
      <c r="AG429" s="689"/>
      <c r="AH429" s="689"/>
      <c r="AI429" s="689"/>
      <c r="AJ429" s="689"/>
      <c r="AK429" s="689"/>
      <c r="AL429" s="689"/>
      <c r="AM429" s="689"/>
      <c r="AN429" s="689"/>
      <c r="AO429" s="689"/>
      <c r="AP429" s="689"/>
      <c r="AQ429" s="689"/>
      <c r="AR429" s="689"/>
      <c r="AS429" s="689"/>
      <c r="AT429" s="689"/>
      <c r="AU429" s="689"/>
      <c r="AV429" s="689"/>
      <c r="AW429" s="689"/>
      <c r="AX429" s="689"/>
      <c r="AY429" s="689"/>
      <c r="AZ429" s="689"/>
      <c r="BA429" s="320"/>
      <c r="BB429" s="371"/>
      <c r="BC429" s="320"/>
      <c r="BD429" s="320"/>
      <c r="BE429" s="320"/>
      <c r="BF429" s="320"/>
      <c r="BG429" s="320"/>
      <c r="BH429" s="320"/>
      <c r="BI429" s="320"/>
      <c r="BJ429" s="320"/>
      <c r="BK429" s="320"/>
      <c r="BL429" s="320"/>
      <c r="BM429" s="320"/>
      <c r="BN429" s="320"/>
      <c r="BO429" s="320"/>
      <c r="BP429" s="320"/>
      <c r="BQ429" s="320"/>
      <c r="BR429" s="320"/>
      <c r="BS429" s="320"/>
      <c r="BT429" s="320"/>
      <c r="BU429" s="320"/>
      <c r="BV429" s="320"/>
      <c r="BW429" s="320"/>
      <c r="BX429" s="320"/>
      <c r="BY429" s="320"/>
      <c r="BZ429" s="321"/>
      <c r="CA429" s="321"/>
      <c r="CB429" s="321"/>
      <c r="CC429" s="321"/>
      <c r="CD429" s="321"/>
      <c r="CE429" s="321"/>
      <c r="CF429" s="321"/>
      <c r="CG429" s="321"/>
      <c r="CH429" s="321"/>
      <c r="CI429" s="321"/>
      <c r="CJ429" s="321"/>
      <c r="CK429" s="321"/>
      <c r="CL429" s="321"/>
      <c r="CM429" s="321"/>
      <c r="CN429" s="321"/>
      <c r="CO429" s="321"/>
      <c r="CP429" s="321"/>
      <c r="CQ429" s="321"/>
      <c r="CR429" s="321"/>
      <c r="CS429" s="321"/>
      <c r="CT429" s="321"/>
      <c r="CU429" s="321"/>
      <c r="CV429" s="321"/>
      <c r="CW429" s="321"/>
      <c r="CX429" s="321"/>
      <c r="CY429" s="321"/>
      <c r="CZ429" s="321"/>
    </row>
    <row r="430" s="325" customFormat="true" ht="25.15" customHeight="true" x14ac:dyDescent="0.2">
      <c r="B430" s="743"/>
      <c r="C430" s="840" t="s">
        <v>329</v>
      </c>
      <c r="D430" s="837"/>
      <c r="E430" s="576">
        <v>0.15949079340711023</v>
      </c>
      <c r="F430" s="556"/>
      <c r="G430" s="556"/>
      <c r="H430" s="840" t="s">
        <v>357</v>
      </c>
      <c r="I430" s="837"/>
      <c r="J430" s="577">
        <v>-0.13097973076300651</v>
      </c>
      <c r="K430" s="556"/>
      <c r="L430" s="556"/>
      <c r="M430" s="840" t="s">
        <v>358</v>
      </c>
      <c r="N430" s="837"/>
      <c r="O430" s="578">
        <v>0.1418097836385197</v>
      </c>
      <c r="P430" s="556"/>
      <c r="Q430" s="556"/>
      <c r="Z430" s="689"/>
      <c r="AA430" s="689"/>
      <c r="AB430" s="689"/>
      <c r="AC430" s="689"/>
      <c r="AD430" s="689"/>
      <c r="AE430" s="689"/>
      <c r="AF430" s="689"/>
      <c r="AG430" s="689"/>
      <c r="AH430" s="689"/>
      <c r="AI430" s="689"/>
      <c r="AJ430" s="689"/>
      <c r="AK430" s="689"/>
      <c r="AL430" s="689"/>
      <c r="AM430" s="689"/>
      <c r="AN430" s="689"/>
      <c r="AO430" s="689"/>
      <c r="AP430" s="689"/>
      <c r="AQ430" s="689"/>
      <c r="AR430" s="689"/>
      <c r="AS430" s="689"/>
      <c r="AT430" s="689"/>
      <c r="AU430" s="689"/>
      <c r="AV430" s="689"/>
      <c r="AW430" s="689"/>
      <c r="AX430" s="689"/>
      <c r="AY430" s="689"/>
      <c r="AZ430" s="689"/>
      <c r="BA430" s="320"/>
      <c r="BB430" s="371"/>
      <c r="BC430" s="320"/>
      <c r="BD430" s="320"/>
      <c r="BE430" s="320"/>
      <c r="BF430" s="320"/>
      <c r="BG430" s="320"/>
      <c r="BH430" s="320"/>
      <c r="BI430" s="320"/>
      <c r="BJ430" s="320"/>
      <c r="BK430" s="320"/>
      <c r="BL430" s="320"/>
      <c r="BM430" s="320"/>
      <c r="BN430" s="320"/>
      <c r="BO430" s="320"/>
      <c r="BP430" s="320"/>
      <c r="BQ430" s="320"/>
      <c r="BR430" s="320"/>
      <c r="BS430" s="320"/>
      <c r="BT430" s="320"/>
      <c r="BU430" s="320"/>
      <c r="BV430" s="320"/>
      <c r="BW430" s="320"/>
      <c r="BX430" s="320"/>
      <c r="BY430" s="320"/>
      <c r="BZ430" s="321"/>
      <c r="CA430" s="321"/>
      <c r="CB430" s="321"/>
      <c r="CC430" s="321"/>
      <c r="CD430" s="321"/>
      <c r="CE430" s="321"/>
      <c r="CF430" s="321"/>
      <c r="CG430" s="321"/>
      <c r="CH430" s="321"/>
      <c r="CI430" s="321"/>
      <c r="CJ430" s="321"/>
      <c r="CK430" s="321"/>
      <c r="CL430" s="321"/>
      <c r="CM430" s="321"/>
      <c r="CN430" s="321"/>
      <c r="CO430" s="321"/>
      <c r="CP430" s="321"/>
      <c r="CQ430" s="321"/>
      <c r="CR430" s="321"/>
      <c r="CS430" s="321"/>
      <c r="CT430" s="321"/>
      <c r="CU430" s="321"/>
      <c r="CV430" s="321"/>
      <c r="CW430" s="321"/>
      <c r="CX430" s="321"/>
      <c r="CY430" s="321"/>
      <c r="CZ430" s="321"/>
    </row>
    <row r="431" s="325" customFormat="true" ht="25.15" customHeight="true" x14ac:dyDescent="0.2">
      <c r="B431" s="743"/>
      <c r="C431" s="840" t="s">
        <v>356</v>
      </c>
      <c r="D431" s="837"/>
      <c r="E431" s="576">
        <v>0.15825765160030783</v>
      </c>
      <c r="F431" s="556"/>
      <c r="G431" s="556"/>
      <c r="H431" s="840" t="s">
        <v>335</v>
      </c>
      <c r="I431" s="837"/>
      <c r="J431" s="577">
        <v>0.12900300189566127</v>
      </c>
      <c r="K431" s="556"/>
      <c r="L431" s="556"/>
      <c r="M431" s="840" t="s">
        <v>348</v>
      </c>
      <c r="N431" s="837"/>
      <c r="O431" s="578">
        <v>-0.13960240831220067</v>
      </c>
      <c r="P431" s="556"/>
      <c r="Q431" s="556"/>
      <c r="Z431" s="689"/>
      <c r="AA431" s="689"/>
      <c r="AB431" s="689"/>
      <c r="AC431" s="689"/>
      <c r="AD431" s="689"/>
      <c r="AE431" s="689"/>
      <c r="AF431" s="689"/>
      <c r="AG431" s="689"/>
      <c r="AH431" s="689"/>
      <c r="AI431" s="689"/>
      <c r="AJ431" s="689"/>
      <c r="AK431" s="689"/>
      <c r="AL431" s="689"/>
      <c r="AM431" s="689"/>
      <c r="AN431" s="689"/>
      <c r="AO431" s="689"/>
      <c r="AP431" s="689"/>
      <c r="AQ431" s="689"/>
      <c r="AR431" s="689"/>
      <c r="AS431" s="689"/>
      <c r="AT431" s="689"/>
      <c r="AU431" s="689"/>
      <c r="AV431" s="689"/>
      <c r="AW431" s="689"/>
      <c r="AX431" s="689"/>
      <c r="AY431" s="689"/>
      <c r="AZ431" s="689"/>
      <c r="BA431" s="320"/>
      <c r="BB431" s="371"/>
      <c r="BC431" s="320"/>
      <c r="BD431" s="320"/>
      <c r="BE431" s="320"/>
      <c r="BF431" s="320"/>
      <c r="BG431" s="320"/>
      <c r="BH431" s="320"/>
      <c r="BI431" s="320"/>
      <c r="BJ431" s="320"/>
      <c r="BK431" s="320"/>
      <c r="BL431" s="320"/>
      <c r="BM431" s="320"/>
      <c r="BN431" s="320"/>
      <c r="BO431" s="320"/>
      <c r="BP431" s="320"/>
      <c r="BQ431" s="320"/>
      <c r="BR431" s="320"/>
      <c r="BS431" s="320"/>
      <c r="BT431" s="320"/>
      <c r="BU431" s="320"/>
      <c r="BV431" s="320"/>
      <c r="BW431" s="320"/>
      <c r="BX431" s="320"/>
      <c r="BY431" s="320"/>
      <c r="BZ431" s="321"/>
      <c r="CA431" s="321"/>
      <c r="CB431" s="321"/>
      <c r="CC431" s="321"/>
      <c r="CD431" s="321"/>
      <c r="CE431" s="321"/>
      <c r="CF431" s="321"/>
      <c r="CG431" s="321"/>
      <c r="CH431" s="321"/>
      <c r="CI431" s="321"/>
      <c r="CJ431" s="321"/>
      <c r="CK431" s="321"/>
      <c r="CL431" s="321"/>
      <c r="CM431" s="321"/>
      <c r="CN431" s="321"/>
      <c r="CO431" s="321"/>
      <c r="CP431" s="321"/>
      <c r="CQ431" s="321"/>
      <c r="CR431" s="321"/>
      <c r="CS431" s="321"/>
      <c r="CT431" s="321"/>
      <c r="CU431" s="321"/>
      <c r="CV431" s="321"/>
      <c r="CW431" s="321"/>
      <c r="CX431" s="321"/>
      <c r="CY431" s="321"/>
      <c r="CZ431" s="321"/>
    </row>
    <row r="432" s="325" customFormat="true" ht="25.15" customHeight="true" x14ac:dyDescent="0.2">
      <c r="B432" s="743"/>
      <c r="C432" s="840" t="s">
        <v>348</v>
      </c>
      <c r="D432" s="837"/>
      <c r="E432" s="576">
        <v>-0.14221727003818749</v>
      </c>
      <c r="F432" s="556"/>
      <c r="G432" s="556"/>
      <c r="H432" s="840" t="s">
        <v>359</v>
      </c>
      <c r="I432" s="837"/>
      <c r="J432" s="577">
        <v>-0.1135193381705614</v>
      </c>
      <c r="K432" s="556"/>
      <c r="L432" s="556"/>
      <c r="M432" s="840" t="s">
        <v>347</v>
      </c>
      <c r="N432" s="837"/>
      <c r="O432" s="578">
        <v>0.1395396245679798</v>
      </c>
      <c r="P432" s="556"/>
      <c r="Q432" s="556"/>
      <c r="Z432" s="689"/>
      <c r="AA432" s="689"/>
      <c r="AB432" s="689"/>
      <c r="AC432" s="689"/>
      <c r="AD432" s="689"/>
      <c r="AE432" s="689"/>
      <c r="AF432" s="689"/>
      <c r="AG432" s="689"/>
      <c r="AH432" s="689"/>
      <c r="AI432" s="689"/>
      <c r="AJ432" s="689"/>
      <c r="AK432" s="689"/>
      <c r="AL432" s="689"/>
      <c r="AM432" s="689"/>
      <c r="AN432" s="689"/>
      <c r="AO432" s="689"/>
      <c r="AP432" s="689"/>
      <c r="AQ432" s="689"/>
      <c r="AR432" s="689"/>
      <c r="AS432" s="689"/>
      <c r="AT432" s="689"/>
      <c r="AU432" s="689"/>
      <c r="AV432" s="689"/>
      <c r="AW432" s="689"/>
      <c r="AX432" s="689"/>
      <c r="AY432" s="689"/>
      <c r="AZ432" s="689"/>
      <c r="BA432" s="320"/>
      <c r="BB432" s="371"/>
      <c r="BC432" s="320"/>
      <c r="BD432" s="320"/>
      <c r="BE432" s="320"/>
      <c r="BF432" s="320"/>
      <c r="BG432" s="320"/>
      <c r="BH432" s="320"/>
      <c r="BI432" s="320"/>
      <c r="BJ432" s="320"/>
      <c r="BK432" s="320"/>
      <c r="BL432" s="320"/>
      <c r="BM432" s="320"/>
      <c r="BN432" s="320"/>
      <c r="BO432" s="320"/>
      <c r="BP432" s="320"/>
      <c r="BQ432" s="320"/>
      <c r="BR432" s="320"/>
      <c r="BS432" s="320"/>
      <c r="BT432" s="320"/>
      <c r="BU432" s="320"/>
      <c r="BV432" s="320"/>
      <c r="BW432" s="320"/>
      <c r="BX432" s="320"/>
      <c r="BY432" s="320"/>
      <c r="BZ432" s="321"/>
      <c r="CA432" s="321"/>
      <c r="CB432" s="321"/>
      <c r="CC432" s="321"/>
      <c r="CD432" s="321"/>
      <c r="CE432" s="321"/>
      <c r="CF432" s="321"/>
      <c r="CG432" s="321"/>
      <c r="CH432" s="321"/>
      <c r="CI432" s="321"/>
      <c r="CJ432" s="321"/>
      <c r="CK432" s="321"/>
      <c r="CL432" s="321"/>
      <c r="CM432" s="321"/>
      <c r="CN432" s="321"/>
      <c r="CO432" s="321"/>
      <c r="CP432" s="321"/>
      <c r="CQ432" s="321"/>
      <c r="CR432" s="321"/>
      <c r="CS432" s="321"/>
      <c r="CT432" s="321"/>
      <c r="CU432" s="321"/>
      <c r="CV432" s="321"/>
      <c r="CW432" s="321"/>
      <c r="CX432" s="321"/>
      <c r="CY432" s="321"/>
      <c r="CZ432" s="321"/>
    </row>
    <row r="433" s="325" customFormat="true" ht="25.15" customHeight="true" x14ac:dyDescent="0.2">
      <c r="B433" s="743"/>
      <c r="C433" s="840" t="s">
        <v>354</v>
      </c>
      <c r="D433" s="837"/>
      <c r="E433" s="576">
        <v>0.14171535307263786</v>
      </c>
      <c r="F433" s="556"/>
      <c r="G433" s="556"/>
      <c r="H433" s="840" t="s">
        <v>332</v>
      </c>
      <c r="I433" s="837"/>
      <c r="J433" s="577">
        <v>0.10340630046890016</v>
      </c>
      <c r="K433" s="556"/>
      <c r="L433" s="556"/>
      <c r="M433" s="840" t="s">
        <v>360</v>
      </c>
      <c r="N433" s="837"/>
      <c r="O433" s="578">
        <v>-0.11840790762211188</v>
      </c>
      <c r="P433" s="556"/>
      <c r="Q433" s="556"/>
      <c r="Z433" s="689"/>
      <c r="AA433" s="689"/>
      <c r="AB433" s="689"/>
      <c r="AC433" s="689"/>
      <c r="AD433" s="689"/>
      <c r="AE433" s="689"/>
      <c r="AF433" s="689"/>
      <c r="AG433" s="689"/>
      <c r="AH433" s="689"/>
      <c r="AI433" s="689"/>
      <c r="AJ433" s="689"/>
      <c r="AK433" s="689"/>
      <c r="AL433" s="689"/>
      <c r="AM433" s="689"/>
      <c r="AN433" s="689"/>
      <c r="AO433" s="689"/>
      <c r="AP433" s="689"/>
      <c r="AQ433" s="689"/>
      <c r="AR433" s="689"/>
      <c r="AS433" s="689"/>
      <c r="AT433" s="689"/>
      <c r="AU433" s="689"/>
      <c r="AV433" s="689"/>
      <c r="AW433" s="689"/>
      <c r="AX433" s="689"/>
      <c r="AY433" s="689"/>
      <c r="AZ433" s="689"/>
      <c r="BA433" s="320"/>
      <c r="BB433" s="371"/>
      <c r="BC433" s="320"/>
      <c r="BD433" s="320"/>
      <c r="BE433" s="320"/>
      <c r="BF433" s="320"/>
      <c r="BG433" s="320"/>
      <c r="BH433" s="320"/>
      <c r="BI433" s="320"/>
      <c r="BJ433" s="320"/>
      <c r="BK433" s="320"/>
      <c r="BL433" s="320"/>
      <c r="BM433" s="320"/>
      <c r="BN433" s="320"/>
      <c r="BO433" s="320"/>
      <c r="BP433" s="320"/>
      <c r="BQ433" s="320"/>
      <c r="BR433" s="320"/>
      <c r="BS433" s="320"/>
      <c r="BT433" s="320"/>
      <c r="BU433" s="320"/>
      <c r="BV433" s="320"/>
      <c r="BW433" s="320"/>
      <c r="BX433" s="320"/>
      <c r="BY433" s="320"/>
      <c r="BZ433" s="321"/>
      <c r="CA433" s="321"/>
      <c r="CB433" s="321"/>
      <c r="CC433" s="321"/>
      <c r="CD433" s="321"/>
      <c r="CE433" s="321"/>
      <c r="CF433" s="321"/>
      <c r="CG433" s="321"/>
      <c r="CH433" s="321"/>
      <c r="CI433" s="321"/>
      <c r="CJ433" s="321"/>
      <c r="CK433" s="321"/>
      <c r="CL433" s="321"/>
      <c r="CM433" s="321"/>
      <c r="CN433" s="321"/>
      <c r="CO433" s="321"/>
      <c r="CP433" s="321"/>
      <c r="CQ433" s="321"/>
      <c r="CR433" s="321"/>
      <c r="CS433" s="321"/>
      <c r="CT433" s="321"/>
      <c r="CU433" s="321"/>
      <c r="CV433" s="321"/>
      <c r="CW433" s="321"/>
      <c r="CX433" s="321"/>
      <c r="CY433" s="321"/>
      <c r="CZ433" s="321"/>
    </row>
    <row r="434" s="325" customFormat="true" ht="25.15" customHeight="true" x14ac:dyDescent="0.2">
      <c r="B434" s="743"/>
      <c r="C434" s="840" t="s">
        <v>352</v>
      </c>
      <c r="D434" s="837"/>
      <c r="E434" s="576">
        <v>-0.13549466235316884</v>
      </c>
      <c r="F434" s="556"/>
      <c r="G434" s="556"/>
      <c r="H434" s="840" t="s">
        <v>351</v>
      </c>
      <c r="I434" s="837"/>
      <c r="J434" s="577">
        <v>9.8552195222841338E-2</v>
      </c>
      <c r="K434" s="556"/>
      <c r="L434" s="556"/>
      <c r="M434" s="840" t="s">
        <v>356</v>
      </c>
      <c r="N434" s="837"/>
      <c r="O434" s="578">
        <v>0.11046745453209628</v>
      </c>
      <c r="P434" s="556"/>
      <c r="Q434" s="556"/>
      <c r="Z434" s="689"/>
      <c r="AA434" s="689"/>
      <c r="AB434" s="689"/>
      <c r="AC434" s="689"/>
      <c r="AD434" s="689"/>
      <c r="AE434" s="689"/>
      <c r="AF434" s="689"/>
      <c r="AG434" s="689"/>
      <c r="AH434" s="689"/>
      <c r="AI434" s="689"/>
      <c r="AJ434" s="689"/>
      <c r="AK434" s="689"/>
      <c r="AL434" s="689"/>
      <c r="AM434" s="689"/>
      <c r="AN434" s="689"/>
      <c r="AO434" s="689"/>
      <c r="AP434" s="689"/>
      <c r="AQ434" s="689"/>
      <c r="AR434" s="689"/>
      <c r="AS434" s="689"/>
      <c r="AT434" s="689"/>
      <c r="AU434" s="689"/>
      <c r="AV434" s="689"/>
      <c r="AW434" s="689"/>
      <c r="AX434" s="689"/>
      <c r="AY434" s="689"/>
      <c r="AZ434" s="689"/>
      <c r="BA434" s="320"/>
      <c r="BB434" s="371"/>
      <c r="BC434" s="320"/>
      <c r="BD434" s="320"/>
      <c r="BE434" s="320"/>
      <c r="BF434" s="320"/>
      <c r="BG434" s="320"/>
      <c r="BH434" s="320"/>
      <c r="BI434" s="320"/>
      <c r="BJ434" s="320"/>
      <c r="BK434" s="320"/>
      <c r="BL434" s="320"/>
      <c r="BM434" s="320"/>
      <c r="BN434" s="320"/>
      <c r="BO434" s="320"/>
      <c r="BP434" s="320"/>
      <c r="BQ434" s="320"/>
      <c r="BR434" s="320"/>
      <c r="BS434" s="320"/>
      <c r="BT434" s="320"/>
      <c r="BU434" s="320"/>
      <c r="BV434" s="320"/>
      <c r="BW434" s="320"/>
      <c r="BX434" s="320"/>
      <c r="BY434" s="320"/>
      <c r="BZ434" s="321"/>
      <c r="CA434" s="321"/>
      <c r="CB434" s="321"/>
      <c r="CC434" s="321"/>
      <c r="CD434" s="321"/>
      <c r="CE434" s="321"/>
      <c r="CF434" s="321"/>
      <c r="CG434" s="321"/>
      <c r="CH434" s="321"/>
      <c r="CI434" s="321"/>
      <c r="CJ434" s="321"/>
      <c r="CK434" s="321"/>
      <c r="CL434" s="321"/>
      <c r="CM434" s="321"/>
      <c r="CN434" s="321"/>
      <c r="CO434" s="321"/>
      <c r="CP434" s="321"/>
      <c r="CQ434" s="321"/>
      <c r="CR434" s="321"/>
      <c r="CS434" s="321"/>
      <c r="CT434" s="321"/>
      <c r="CU434" s="321"/>
      <c r="CV434" s="321"/>
      <c r="CW434" s="321"/>
      <c r="CX434" s="321"/>
      <c r="CY434" s="321"/>
      <c r="CZ434" s="321"/>
    </row>
    <row r="435" s="325" customFormat="true" ht="25.15" customHeight="true" x14ac:dyDescent="0.2">
      <c r="B435" s="743"/>
      <c r="C435" s="840" t="s">
        <v>361</v>
      </c>
      <c r="D435" s="837"/>
      <c r="E435" s="576">
        <v>0.12716320241202103</v>
      </c>
      <c r="F435" s="556"/>
      <c r="G435" s="556"/>
      <c r="H435" s="840" t="s">
        <v>347</v>
      </c>
      <c r="I435" s="837"/>
      <c r="J435" s="577">
        <v>9.7689338939892123E-2</v>
      </c>
      <c r="K435" s="556"/>
      <c r="L435" s="556"/>
      <c r="M435" s="840" t="s">
        <v>343</v>
      </c>
      <c r="N435" s="837"/>
      <c r="O435" s="578">
        <v>0.10940370448311851</v>
      </c>
      <c r="P435" s="556"/>
      <c r="Q435" s="556"/>
      <c r="Z435" s="689"/>
      <c r="AA435" s="689"/>
      <c r="AB435" s="689"/>
      <c r="AC435" s="689"/>
      <c r="AD435" s="689"/>
      <c r="AE435" s="689"/>
      <c r="AF435" s="689"/>
      <c r="AG435" s="689"/>
      <c r="AH435" s="689"/>
      <c r="AI435" s="689"/>
      <c r="AJ435" s="689"/>
      <c r="AK435" s="689"/>
      <c r="AL435" s="689"/>
      <c r="AM435" s="689"/>
      <c r="AN435" s="689"/>
      <c r="AO435" s="689"/>
      <c r="AP435" s="689"/>
      <c r="AQ435" s="689"/>
      <c r="AR435" s="689"/>
      <c r="AS435" s="689"/>
      <c r="AT435" s="689"/>
      <c r="AU435" s="689"/>
      <c r="AV435" s="689"/>
      <c r="AW435" s="689"/>
      <c r="AX435" s="689"/>
      <c r="AY435" s="689"/>
      <c r="AZ435" s="689"/>
      <c r="BA435" s="320"/>
      <c r="BB435" s="371"/>
      <c r="BC435" s="320"/>
      <c r="BD435" s="320"/>
      <c r="BE435" s="320"/>
      <c r="BF435" s="320"/>
      <c r="BG435" s="320"/>
      <c r="BH435" s="320"/>
      <c r="BI435" s="320"/>
      <c r="BJ435" s="320"/>
      <c r="BK435" s="320"/>
      <c r="BL435" s="320"/>
      <c r="BM435" s="320"/>
      <c r="BN435" s="320"/>
      <c r="BO435" s="320"/>
      <c r="BP435" s="320"/>
      <c r="BQ435" s="320"/>
      <c r="BR435" s="320"/>
      <c r="BS435" s="320"/>
      <c r="BT435" s="320"/>
      <c r="BU435" s="320"/>
      <c r="BV435" s="320"/>
      <c r="BW435" s="320"/>
      <c r="BX435" s="320"/>
      <c r="BY435" s="320"/>
      <c r="BZ435" s="321"/>
      <c r="CA435" s="321"/>
      <c r="CB435" s="321"/>
      <c r="CC435" s="321"/>
      <c r="CD435" s="321"/>
      <c r="CE435" s="321"/>
      <c r="CF435" s="321"/>
      <c r="CG435" s="321"/>
      <c r="CH435" s="321"/>
      <c r="CI435" s="321"/>
      <c r="CJ435" s="321"/>
      <c r="CK435" s="321"/>
      <c r="CL435" s="321"/>
      <c r="CM435" s="321"/>
      <c r="CN435" s="321"/>
      <c r="CO435" s="321"/>
      <c r="CP435" s="321"/>
      <c r="CQ435" s="321"/>
      <c r="CR435" s="321"/>
      <c r="CS435" s="321"/>
      <c r="CT435" s="321"/>
      <c r="CU435" s="321"/>
      <c r="CV435" s="321"/>
      <c r="CW435" s="321"/>
      <c r="CX435" s="321"/>
      <c r="CY435" s="321"/>
      <c r="CZ435" s="321"/>
    </row>
    <row r="436" s="325" customFormat="true" ht="25.15" customHeight="true" x14ac:dyDescent="0.2">
      <c r="B436" s="743"/>
      <c r="C436" s="840" t="s">
        <v>360</v>
      </c>
      <c r="D436" s="837"/>
      <c r="E436" s="576">
        <v>-0.10966860631835121</v>
      </c>
      <c r="F436" s="556"/>
      <c r="G436" s="556"/>
      <c r="H436" s="840" t="s">
        <v>362</v>
      </c>
      <c r="I436" s="837"/>
      <c r="J436" s="577">
        <v>9.3232896852482108E-2</v>
      </c>
      <c r="K436" s="556"/>
      <c r="L436" s="556"/>
      <c r="M436" s="840" t="s">
        <v>363</v>
      </c>
      <c r="N436" s="837"/>
      <c r="O436" s="578">
        <v>0.10418457320803116</v>
      </c>
      <c r="P436" s="556"/>
      <c r="Q436" s="556"/>
      <c r="Z436" s="689"/>
      <c r="AA436" s="689"/>
      <c r="AB436" s="689"/>
      <c r="AC436" s="689"/>
      <c r="AD436" s="689"/>
      <c r="AE436" s="689"/>
      <c r="AF436" s="689"/>
      <c r="AG436" s="689"/>
      <c r="AH436" s="689"/>
      <c r="AI436" s="689"/>
      <c r="AJ436" s="689"/>
      <c r="AK436" s="689"/>
      <c r="AL436" s="689"/>
      <c r="AM436" s="689"/>
      <c r="AN436" s="689"/>
      <c r="AO436" s="689"/>
      <c r="AP436" s="689"/>
      <c r="AQ436" s="689"/>
      <c r="AR436" s="689"/>
      <c r="AS436" s="689"/>
      <c r="AT436" s="689"/>
      <c r="AU436" s="689"/>
      <c r="AV436" s="689"/>
      <c r="AW436" s="689"/>
      <c r="AX436" s="689"/>
      <c r="AY436" s="689"/>
      <c r="AZ436" s="689"/>
      <c r="BA436" s="320"/>
      <c r="BB436" s="371"/>
      <c r="BC436" s="320"/>
      <c r="BD436" s="320"/>
      <c r="BE436" s="320"/>
      <c r="BF436" s="320"/>
      <c r="BG436" s="320"/>
      <c r="BH436" s="320"/>
      <c r="BI436" s="320"/>
      <c r="BJ436" s="320"/>
      <c r="BK436" s="320"/>
      <c r="BL436" s="320"/>
      <c r="BM436" s="320"/>
      <c r="BN436" s="320"/>
      <c r="BO436" s="320"/>
      <c r="BP436" s="320"/>
      <c r="BQ436" s="320"/>
      <c r="BR436" s="320"/>
      <c r="BS436" s="320"/>
      <c r="BT436" s="320"/>
      <c r="BU436" s="320"/>
      <c r="BV436" s="320"/>
      <c r="BW436" s="320"/>
      <c r="BX436" s="320"/>
      <c r="BY436" s="320"/>
      <c r="BZ436" s="321"/>
      <c r="CA436" s="321"/>
      <c r="CB436" s="321"/>
      <c r="CC436" s="321"/>
      <c r="CD436" s="321"/>
      <c r="CE436" s="321"/>
      <c r="CF436" s="321"/>
      <c r="CG436" s="321"/>
      <c r="CH436" s="321"/>
      <c r="CI436" s="321"/>
      <c r="CJ436" s="321"/>
      <c r="CK436" s="321"/>
      <c r="CL436" s="321"/>
      <c r="CM436" s="321"/>
      <c r="CN436" s="321"/>
      <c r="CO436" s="321"/>
      <c r="CP436" s="321"/>
      <c r="CQ436" s="321"/>
      <c r="CR436" s="321"/>
      <c r="CS436" s="321"/>
      <c r="CT436" s="321"/>
      <c r="CU436" s="321"/>
      <c r="CV436" s="321"/>
      <c r="CW436" s="321"/>
      <c r="CX436" s="321"/>
      <c r="CY436" s="321"/>
      <c r="CZ436" s="321"/>
    </row>
    <row r="437" s="325" customFormat="true" ht="25.15" customHeight="true" x14ac:dyDescent="0.2">
      <c r="B437" s="743"/>
      <c r="C437" s="840" t="s">
        <v>353</v>
      </c>
      <c r="D437" s="837"/>
      <c r="E437" s="576">
        <v>-0.10957070866977786</v>
      </c>
      <c r="F437" s="556"/>
      <c r="G437" s="556"/>
      <c r="H437" s="840" t="s">
        <v>364</v>
      </c>
      <c r="I437" s="837"/>
      <c r="J437" s="577">
        <v>-7.3116495396069445E-2</v>
      </c>
      <c r="K437" s="556"/>
      <c r="L437" s="556"/>
      <c r="M437" s="840" t="s">
        <v>365</v>
      </c>
      <c r="N437" s="837"/>
      <c r="O437" s="578">
        <v>-7.3333767460943819E-2</v>
      </c>
      <c r="P437" s="556"/>
      <c r="Q437" s="556"/>
      <c r="Z437" s="689"/>
      <c r="AA437" s="689"/>
      <c r="AB437" s="689"/>
      <c r="AC437" s="689"/>
      <c r="AD437" s="689"/>
      <c r="AE437" s="689"/>
      <c r="AF437" s="689"/>
      <c r="AG437" s="689"/>
      <c r="AH437" s="689"/>
      <c r="AI437" s="689"/>
      <c r="AJ437" s="689"/>
      <c r="AK437" s="689"/>
      <c r="AL437" s="689"/>
      <c r="AM437" s="689"/>
      <c r="AN437" s="689"/>
      <c r="AO437" s="689"/>
      <c r="AP437" s="689"/>
      <c r="AQ437" s="689"/>
      <c r="AR437" s="689"/>
      <c r="AS437" s="689"/>
      <c r="AT437" s="689"/>
      <c r="AU437" s="689"/>
      <c r="AV437" s="689"/>
      <c r="AW437" s="689"/>
      <c r="AX437" s="689"/>
      <c r="AY437" s="689"/>
      <c r="AZ437" s="689"/>
      <c r="BA437" s="320"/>
      <c r="BB437" s="371"/>
      <c r="BC437" s="320"/>
      <c r="BD437" s="320"/>
      <c r="BE437" s="320"/>
      <c r="BF437" s="320"/>
      <c r="BG437" s="320"/>
      <c r="BH437" s="320"/>
      <c r="BI437" s="320"/>
      <c r="BJ437" s="320"/>
      <c r="BK437" s="320"/>
      <c r="BL437" s="320"/>
      <c r="BM437" s="320"/>
      <c r="BN437" s="320"/>
      <c r="BO437" s="320"/>
      <c r="BP437" s="320"/>
      <c r="BQ437" s="320"/>
      <c r="BR437" s="320"/>
      <c r="BS437" s="320"/>
      <c r="BT437" s="320"/>
      <c r="BU437" s="320"/>
      <c r="BV437" s="320"/>
      <c r="BW437" s="320"/>
      <c r="BX437" s="320"/>
      <c r="BY437" s="320"/>
      <c r="BZ437" s="321"/>
      <c r="CA437" s="321"/>
      <c r="CB437" s="321"/>
      <c r="CC437" s="321"/>
      <c r="CD437" s="321"/>
      <c r="CE437" s="321"/>
      <c r="CF437" s="321"/>
      <c r="CG437" s="321"/>
      <c r="CH437" s="321"/>
      <c r="CI437" s="321"/>
      <c r="CJ437" s="321"/>
      <c r="CK437" s="321"/>
      <c r="CL437" s="321"/>
      <c r="CM437" s="321"/>
      <c r="CN437" s="321"/>
      <c r="CO437" s="321"/>
      <c r="CP437" s="321"/>
      <c r="CQ437" s="321"/>
      <c r="CR437" s="321"/>
      <c r="CS437" s="321"/>
      <c r="CT437" s="321"/>
      <c r="CU437" s="321"/>
      <c r="CV437" s="321"/>
      <c r="CW437" s="321"/>
      <c r="CX437" s="321"/>
      <c r="CY437" s="321"/>
      <c r="CZ437" s="321"/>
    </row>
    <row r="438" s="325" customFormat="true" ht="25.15" customHeight="true" x14ac:dyDescent="0.2">
      <c r="B438" s="743"/>
      <c r="C438" s="840" t="s">
        <v>355</v>
      </c>
      <c r="D438" s="837"/>
      <c r="E438" s="576">
        <v>-0.10328190869047769</v>
      </c>
      <c r="F438" s="556"/>
      <c r="G438" s="556"/>
      <c r="H438" s="840" t="s">
        <v>365</v>
      </c>
      <c r="I438" s="837"/>
      <c r="J438" s="577">
        <v>-7.2892142511785191E-2</v>
      </c>
      <c r="K438" s="556"/>
      <c r="L438" s="556"/>
      <c r="M438" s="840" t="s">
        <v>366</v>
      </c>
      <c r="N438" s="837"/>
      <c r="O438" s="578">
        <v>-7.107049596542353E-2</v>
      </c>
      <c r="P438" s="556"/>
      <c r="Q438" s="556"/>
      <c r="Z438" s="689"/>
      <c r="AA438" s="689"/>
      <c r="AB438" s="689"/>
      <c r="AC438" s="689"/>
      <c r="AD438" s="689"/>
      <c r="AE438" s="689"/>
      <c r="AF438" s="689"/>
      <c r="AG438" s="689"/>
      <c r="AH438" s="689"/>
      <c r="AI438" s="689"/>
      <c r="AJ438" s="689"/>
      <c r="AK438" s="689"/>
      <c r="AL438" s="689"/>
      <c r="AM438" s="689"/>
      <c r="AN438" s="689"/>
      <c r="AO438" s="689"/>
      <c r="AP438" s="689"/>
      <c r="AQ438" s="689"/>
      <c r="AR438" s="689"/>
      <c r="AS438" s="689"/>
      <c r="AT438" s="689"/>
      <c r="AU438" s="689"/>
      <c r="AV438" s="689"/>
      <c r="AW438" s="689"/>
      <c r="AX438" s="689"/>
      <c r="AY438" s="689"/>
      <c r="AZ438" s="689"/>
      <c r="BA438" s="320"/>
      <c r="BB438" s="371"/>
      <c r="BC438" s="320"/>
      <c r="BD438" s="320"/>
      <c r="BE438" s="320"/>
      <c r="BF438" s="320"/>
      <c r="BG438" s="320"/>
      <c r="BH438" s="320"/>
      <c r="BI438" s="320"/>
      <c r="BJ438" s="320"/>
      <c r="BK438" s="320"/>
      <c r="BL438" s="320"/>
      <c r="BM438" s="320"/>
      <c r="BN438" s="320"/>
      <c r="BO438" s="320"/>
      <c r="BP438" s="320"/>
      <c r="BQ438" s="320"/>
      <c r="BR438" s="320"/>
      <c r="BS438" s="320"/>
      <c r="BT438" s="320"/>
      <c r="BU438" s="320"/>
      <c r="BV438" s="320"/>
      <c r="BW438" s="320"/>
      <c r="BX438" s="320"/>
      <c r="BY438" s="320"/>
      <c r="BZ438" s="321"/>
      <c r="CA438" s="321"/>
      <c r="CB438" s="321"/>
      <c r="CC438" s="321"/>
      <c r="CD438" s="321"/>
      <c r="CE438" s="321"/>
      <c r="CF438" s="321"/>
      <c r="CG438" s="321"/>
      <c r="CH438" s="321"/>
      <c r="CI438" s="321"/>
      <c r="CJ438" s="321"/>
      <c r="CK438" s="321"/>
      <c r="CL438" s="321"/>
      <c r="CM438" s="321"/>
      <c r="CN438" s="321"/>
      <c r="CO438" s="321"/>
      <c r="CP438" s="321"/>
      <c r="CQ438" s="321"/>
      <c r="CR438" s="321"/>
      <c r="CS438" s="321"/>
      <c r="CT438" s="321"/>
      <c r="CU438" s="321"/>
      <c r="CV438" s="321"/>
      <c r="CW438" s="321"/>
      <c r="CX438" s="321"/>
      <c r="CY438" s="321"/>
      <c r="CZ438" s="321"/>
    </row>
    <row r="439" s="325" customFormat="true" ht="25.15" customHeight="true" x14ac:dyDescent="0.2">
      <c r="B439" s="743"/>
      <c r="C439" s="840" t="s">
        <v>365</v>
      </c>
      <c r="D439" s="837"/>
      <c r="E439" s="576">
        <v>-0.10127001951248321</v>
      </c>
      <c r="F439" s="556"/>
      <c r="G439" s="556"/>
      <c r="H439" s="840" t="s">
        <v>366</v>
      </c>
      <c r="I439" s="837"/>
      <c r="J439" s="577">
        <v>-6.6677136451286659E-2</v>
      </c>
      <c r="K439" s="556"/>
      <c r="L439" s="556"/>
      <c r="M439" s="840" t="s">
        <v>340</v>
      </c>
      <c r="N439" s="837"/>
      <c r="O439" s="578">
        <v>-7.0260375796427285E-2</v>
      </c>
      <c r="P439" s="556"/>
      <c r="Q439" s="556"/>
      <c r="Z439" s="689"/>
      <c r="AA439" s="689"/>
      <c r="AB439" s="689"/>
      <c r="AC439" s="689"/>
      <c r="AD439" s="689"/>
      <c r="AE439" s="689"/>
      <c r="AF439" s="689"/>
      <c r="AG439" s="689"/>
      <c r="AH439" s="689"/>
      <c r="AI439" s="689"/>
      <c r="AJ439" s="689"/>
      <c r="AK439" s="689"/>
      <c r="AL439" s="689"/>
      <c r="AM439" s="689"/>
      <c r="AN439" s="689"/>
      <c r="AO439" s="689"/>
      <c r="AP439" s="689"/>
      <c r="AQ439" s="689"/>
      <c r="AR439" s="689"/>
      <c r="AS439" s="689"/>
      <c r="AT439" s="689"/>
      <c r="AU439" s="689"/>
      <c r="AV439" s="689"/>
      <c r="AW439" s="689"/>
      <c r="AX439" s="689"/>
      <c r="AY439" s="689"/>
      <c r="AZ439" s="689"/>
      <c r="BA439" s="320"/>
      <c r="BB439" s="371"/>
      <c r="BC439" s="320"/>
      <c r="BD439" s="320"/>
      <c r="BE439" s="320"/>
      <c r="BF439" s="320"/>
      <c r="BG439" s="320"/>
      <c r="BH439" s="320"/>
      <c r="BI439" s="320"/>
      <c r="BJ439" s="320"/>
      <c r="BK439" s="320"/>
      <c r="BL439" s="320"/>
      <c r="BM439" s="320"/>
      <c r="BN439" s="320"/>
      <c r="BO439" s="320"/>
      <c r="BP439" s="320"/>
      <c r="BQ439" s="320"/>
      <c r="BR439" s="320"/>
      <c r="BS439" s="320"/>
      <c r="BT439" s="320"/>
      <c r="BU439" s="320"/>
      <c r="BV439" s="320"/>
      <c r="BW439" s="320"/>
      <c r="BX439" s="320"/>
      <c r="BY439" s="320"/>
      <c r="BZ439" s="321"/>
      <c r="CA439" s="321"/>
      <c r="CB439" s="321"/>
      <c r="CC439" s="321"/>
      <c r="CD439" s="321"/>
      <c r="CE439" s="321"/>
      <c r="CF439" s="321"/>
      <c r="CG439" s="321"/>
      <c r="CH439" s="321"/>
      <c r="CI439" s="321"/>
      <c r="CJ439" s="321"/>
      <c r="CK439" s="321"/>
      <c r="CL439" s="321"/>
      <c r="CM439" s="321"/>
      <c r="CN439" s="321"/>
      <c r="CO439" s="321"/>
      <c r="CP439" s="321"/>
      <c r="CQ439" s="321"/>
      <c r="CR439" s="321"/>
      <c r="CS439" s="321"/>
      <c r="CT439" s="321"/>
      <c r="CU439" s="321"/>
      <c r="CV439" s="321"/>
      <c r="CW439" s="321"/>
      <c r="CX439" s="321"/>
      <c r="CY439" s="321"/>
      <c r="CZ439" s="321"/>
    </row>
    <row r="440" s="325" customFormat="true" ht="25.15" customHeight="true" x14ac:dyDescent="0.2">
      <c r="B440" s="743"/>
      <c r="C440" s="840" t="s">
        <v>363</v>
      </c>
      <c r="D440" s="837"/>
      <c r="E440" s="576">
        <v>9.2269900747227185E-2</v>
      </c>
      <c r="F440" s="556"/>
      <c r="G440" s="556"/>
      <c r="H440" s="840" t="s">
        <v>367</v>
      </c>
      <c r="I440" s="837"/>
      <c r="J440" s="577">
        <v>-6.1861003146367145E-2</v>
      </c>
      <c r="K440" s="556"/>
      <c r="L440" s="556"/>
      <c r="M440" s="840" t="s">
        <v>367</v>
      </c>
      <c r="N440" s="837"/>
      <c r="O440" s="578">
        <v>6.5055914824119127E-2</v>
      </c>
      <c r="P440" s="556"/>
      <c r="Q440" s="556"/>
      <c r="Z440" s="689"/>
      <c r="AA440" s="689"/>
      <c r="AB440" s="689"/>
      <c r="AC440" s="689"/>
      <c r="AD440" s="689"/>
      <c r="AE440" s="689"/>
      <c r="AF440" s="689"/>
      <c r="AG440" s="689"/>
      <c r="AH440" s="689"/>
      <c r="AI440" s="689"/>
      <c r="AJ440" s="689"/>
      <c r="AK440" s="689"/>
      <c r="AL440" s="689"/>
      <c r="AM440" s="689"/>
      <c r="AN440" s="689"/>
      <c r="AO440" s="689"/>
      <c r="AP440" s="689"/>
      <c r="AQ440" s="689"/>
      <c r="AR440" s="689"/>
      <c r="AS440" s="689"/>
      <c r="AT440" s="689"/>
      <c r="AU440" s="689"/>
      <c r="AV440" s="689"/>
      <c r="AW440" s="689"/>
      <c r="AX440" s="689"/>
      <c r="AY440" s="689"/>
      <c r="AZ440" s="689"/>
      <c r="BA440" s="320"/>
      <c r="BB440" s="371"/>
      <c r="BC440" s="320"/>
      <c r="BD440" s="320"/>
      <c r="BE440" s="320"/>
      <c r="BF440" s="320"/>
      <c r="BG440" s="320"/>
      <c r="BH440" s="320"/>
      <c r="BI440" s="320"/>
      <c r="BJ440" s="320"/>
      <c r="BK440" s="320"/>
      <c r="BL440" s="320"/>
      <c r="BM440" s="320"/>
      <c r="BN440" s="320"/>
      <c r="BO440" s="320"/>
      <c r="BP440" s="320"/>
      <c r="BQ440" s="320"/>
      <c r="BR440" s="320"/>
      <c r="BS440" s="320"/>
      <c r="BT440" s="320"/>
      <c r="BU440" s="320"/>
      <c r="BV440" s="320"/>
      <c r="BW440" s="320"/>
      <c r="BX440" s="320"/>
      <c r="BY440" s="320"/>
      <c r="BZ440" s="321"/>
      <c r="CA440" s="321"/>
      <c r="CB440" s="321"/>
      <c r="CC440" s="321"/>
      <c r="CD440" s="321"/>
      <c r="CE440" s="321"/>
      <c r="CF440" s="321"/>
      <c r="CG440" s="321"/>
      <c r="CH440" s="321"/>
      <c r="CI440" s="321"/>
      <c r="CJ440" s="321"/>
      <c r="CK440" s="321"/>
      <c r="CL440" s="321"/>
      <c r="CM440" s="321"/>
      <c r="CN440" s="321"/>
      <c r="CO440" s="321"/>
      <c r="CP440" s="321"/>
      <c r="CQ440" s="321"/>
      <c r="CR440" s="321"/>
      <c r="CS440" s="321"/>
      <c r="CT440" s="321"/>
      <c r="CU440" s="321"/>
      <c r="CV440" s="321"/>
      <c r="CW440" s="321"/>
      <c r="CX440" s="321"/>
      <c r="CY440" s="321"/>
      <c r="CZ440" s="321"/>
    </row>
    <row r="441" s="325" customFormat="true" ht="25.15" customHeight="true" x14ac:dyDescent="0.2">
      <c r="B441" s="743"/>
      <c r="C441" s="840" t="s">
        <v>362</v>
      </c>
      <c r="D441" s="837"/>
      <c r="E441" s="576">
        <v>8.7356063407722048E-2</v>
      </c>
      <c r="F441" s="556"/>
      <c r="G441" s="556"/>
      <c r="H441" s="840" t="s">
        <v>354</v>
      </c>
      <c r="I441" s="837"/>
      <c r="J441" s="577">
        <v>6.1222091972049107E-2</v>
      </c>
      <c r="K441" s="556"/>
      <c r="L441" s="556"/>
      <c r="M441" s="840" t="s">
        <v>362</v>
      </c>
      <c r="N441" s="837"/>
      <c r="O441" s="578">
        <v>6.2758284206769266E-2</v>
      </c>
      <c r="P441" s="556"/>
      <c r="Q441" s="556"/>
      <c r="Z441" s="689"/>
      <c r="AA441" s="689"/>
      <c r="AB441" s="689"/>
      <c r="AC441" s="689"/>
      <c r="AD441" s="689"/>
      <c r="AE441" s="689"/>
      <c r="AF441" s="689"/>
      <c r="AG441" s="689"/>
      <c r="AH441" s="689"/>
      <c r="AI441" s="689"/>
      <c r="AJ441" s="689"/>
      <c r="AK441" s="689"/>
      <c r="AL441" s="689"/>
      <c r="AM441" s="689"/>
      <c r="AN441" s="689"/>
      <c r="AO441" s="689"/>
      <c r="AP441" s="689"/>
      <c r="AQ441" s="689"/>
      <c r="AR441" s="689"/>
      <c r="AS441" s="689"/>
      <c r="AT441" s="689"/>
      <c r="AU441" s="689"/>
      <c r="AV441" s="689"/>
      <c r="AW441" s="689"/>
      <c r="AX441" s="689"/>
      <c r="AY441" s="689"/>
      <c r="AZ441" s="689"/>
      <c r="BA441" s="320"/>
      <c r="BB441" s="371"/>
      <c r="BC441" s="320"/>
      <c r="BD441" s="320"/>
      <c r="BE441" s="320"/>
      <c r="BF441" s="320"/>
      <c r="BG441" s="320"/>
      <c r="BH441" s="320"/>
      <c r="BI441" s="320"/>
      <c r="BJ441" s="320"/>
      <c r="BK441" s="320"/>
      <c r="BL441" s="320"/>
      <c r="BM441" s="320"/>
      <c r="BN441" s="320"/>
      <c r="BO441" s="320"/>
      <c r="BP441" s="320"/>
      <c r="BQ441" s="320"/>
      <c r="BR441" s="320"/>
      <c r="BS441" s="320"/>
      <c r="BT441" s="320"/>
      <c r="BU441" s="320"/>
      <c r="BV441" s="320"/>
      <c r="BW441" s="320"/>
      <c r="BX441" s="320"/>
      <c r="BY441" s="320"/>
      <c r="BZ441" s="321"/>
      <c r="CA441" s="321"/>
      <c r="CB441" s="321"/>
      <c r="CC441" s="321"/>
      <c r="CD441" s="321"/>
      <c r="CE441" s="321"/>
      <c r="CF441" s="321"/>
      <c r="CG441" s="321"/>
      <c r="CH441" s="321"/>
      <c r="CI441" s="321"/>
      <c r="CJ441" s="321"/>
      <c r="CK441" s="321"/>
      <c r="CL441" s="321"/>
      <c r="CM441" s="321"/>
      <c r="CN441" s="321"/>
      <c r="CO441" s="321"/>
      <c r="CP441" s="321"/>
      <c r="CQ441" s="321"/>
      <c r="CR441" s="321"/>
      <c r="CS441" s="321"/>
      <c r="CT441" s="321"/>
      <c r="CU441" s="321"/>
      <c r="CV441" s="321"/>
      <c r="CW441" s="321"/>
      <c r="CX441" s="321"/>
      <c r="CY441" s="321"/>
      <c r="CZ441" s="321"/>
    </row>
    <row r="442" s="325" customFormat="true" ht="25.15" customHeight="true" x14ac:dyDescent="0.2">
      <c r="B442" s="743"/>
      <c r="C442" s="840" t="s">
        <v>359</v>
      </c>
      <c r="D442" s="837"/>
      <c r="E442" s="576">
        <v>-8.3723738905870551E-2</v>
      </c>
      <c r="F442" s="556"/>
      <c r="G442" s="556"/>
      <c r="H442" s="840" t="s">
        <v>361</v>
      </c>
      <c r="I442" s="837"/>
      <c r="J442" s="577">
        <v>6.1087831642725972E-2</v>
      </c>
      <c r="K442" s="556"/>
      <c r="L442" s="556"/>
      <c r="M442" s="840" t="s">
        <v>368</v>
      </c>
      <c r="N442" s="837"/>
      <c r="O442" s="578">
        <v>4.6211154131049689E-2</v>
      </c>
      <c r="P442" s="556"/>
      <c r="Q442" s="556"/>
      <c r="Z442" s="689"/>
      <c r="AA442" s="689"/>
      <c r="AB442" s="689"/>
      <c r="AC442" s="689"/>
      <c r="AD442" s="689"/>
      <c r="AE442" s="689"/>
      <c r="AF442" s="689"/>
      <c r="AG442" s="689"/>
      <c r="AH442" s="689"/>
      <c r="AI442" s="689"/>
      <c r="AJ442" s="689"/>
      <c r="AK442" s="689"/>
      <c r="AL442" s="689"/>
      <c r="AM442" s="689"/>
      <c r="AN442" s="689"/>
      <c r="AO442" s="689"/>
      <c r="AP442" s="689"/>
      <c r="AQ442" s="689"/>
      <c r="AR442" s="689"/>
      <c r="AS442" s="689"/>
      <c r="AT442" s="689"/>
      <c r="AU442" s="689"/>
      <c r="AV442" s="689"/>
      <c r="AW442" s="689"/>
      <c r="AX442" s="689"/>
      <c r="AY442" s="689"/>
      <c r="AZ442" s="689"/>
      <c r="BA442" s="320"/>
      <c r="BB442" s="371"/>
      <c r="BC442" s="320"/>
      <c r="BD442" s="320"/>
      <c r="BE442" s="320"/>
      <c r="BF442" s="320"/>
      <c r="BG442" s="320"/>
      <c r="BH442" s="320"/>
      <c r="BI442" s="320"/>
      <c r="BJ442" s="320"/>
      <c r="BK442" s="320"/>
      <c r="BL442" s="320"/>
      <c r="BM442" s="320"/>
      <c r="BN442" s="320"/>
      <c r="BO442" s="320"/>
      <c r="BP442" s="320"/>
      <c r="BQ442" s="320"/>
      <c r="BR442" s="320"/>
      <c r="BS442" s="320"/>
      <c r="BT442" s="320"/>
      <c r="BU442" s="320"/>
      <c r="BV442" s="320"/>
      <c r="BW442" s="320"/>
      <c r="BX442" s="320"/>
      <c r="BY442" s="320"/>
      <c r="BZ442" s="321"/>
      <c r="CA442" s="321"/>
      <c r="CB442" s="321"/>
      <c r="CC442" s="321"/>
      <c r="CD442" s="321"/>
      <c r="CE442" s="321"/>
      <c r="CF442" s="321"/>
      <c r="CG442" s="321"/>
      <c r="CH442" s="321"/>
      <c r="CI442" s="321"/>
      <c r="CJ442" s="321"/>
      <c r="CK442" s="321"/>
      <c r="CL442" s="321"/>
      <c r="CM442" s="321"/>
      <c r="CN442" s="321"/>
      <c r="CO442" s="321"/>
      <c r="CP442" s="321"/>
      <c r="CQ442" s="321"/>
      <c r="CR442" s="321"/>
      <c r="CS442" s="321"/>
      <c r="CT442" s="321"/>
      <c r="CU442" s="321"/>
      <c r="CV442" s="321"/>
      <c r="CW442" s="321"/>
      <c r="CX442" s="321"/>
      <c r="CY442" s="321"/>
      <c r="CZ442" s="321"/>
    </row>
    <row r="443" s="325" customFormat="true" ht="25.15" customHeight="true" x14ac:dyDescent="0.2">
      <c r="B443" s="743"/>
      <c r="C443" s="840" t="s">
        <v>366</v>
      </c>
      <c r="D443" s="837"/>
      <c r="E443" s="576">
        <v>-5.7383083992503386E-2</v>
      </c>
      <c r="F443" s="556"/>
      <c r="G443" s="556"/>
      <c r="H443" s="840" t="s">
        <v>369</v>
      </c>
      <c r="I443" s="837"/>
      <c r="J443" s="577">
        <v>-5.6270258733446113E-2</v>
      </c>
      <c r="K443" s="556"/>
      <c r="L443" s="556"/>
      <c r="M443" s="840" t="s">
        <v>370</v>
      </c>
      <c r="N443" s="837"/>
      <c r="O443" s="578">
        <v>4.5790110133551137E-2</v>
      </c>
      <c r="P443" s="556"/>
      <c r="Q443" s="556"/>
      <c r="Z443" s="689"/>
      <c r="AA443" s="689"/>
      <c r="AB443" s="689"/>
      <c r="AC443" s="689"/>
      <c r="AD443" s="689"/>
      <c r="AE443" s="689"/>
      <c r="AF443" s="689"/>
      <c r="AG443" s="689"/>
      <c r="AH443" s="689"/>
      <c r="AI443" s="689"/>
      <c r="AJ443" s="689"/>
      <c r="AK443" s="689"/>
      <c r="AL443" s="689"/>
      <c r="AM443" s="689"/>
      <c r="AN443" s="689"/>
      <c r="AO443" s="689"/>
      <c r="AP443" s="689"/>
      <c r="AQ443" s="689"/>
      <c r="AR443" s="689"/>
      <c r="AS443" s="689"/>
      <c r="AT443" s="689"/>
      <c r="AU443" s="689"/>
      <c r="AV443" s="689"/>
      <c r="AW443" s="689"/>
      <c r="AX443" s="689"/>
      <c r="AY443" s="689"/>
      <c r="AZ443" s="689"/>
      <c r="BA443" s="320"/>
      <c r="BB443" s="371"/>
      <c r="BC443" s="320"/>
      <c r="BD443" s="320"/>
      <c r="BE443" s="320"/>
      <c r="BF443" s="320"/>
      <c r="BG443" s="320"/>
      <c r="BH443" s="320"/>
      <c r="BI443" s="320"/>
      <c r="BJ443" s="320"/>
      <c r="BK443" s="320"/>
      <c r="BL443" s="320"/>
      <c r="BM443" s="320"/>
      <c r="BN443" s="320"/>
      <c r="BO443" s="320"/>
      <c r="BP443" s="320"/>
      <c r="BQ443" s="320"/>
      <c r="BR443" s="320"/>
      <c r="BS443" s="320"/>
      <c r="BT443" s="320"/>
      <c r="BU443" s="320"/>
      <c r="BV443" s="320"/>
      <c r="BW443" s="320"/>
      <c r="BX443" s="320"/>
      <c r="BY443" s="320"/>
      <c r="BZ443" s="321"/>
      <c r="CA443" s="321"/>
      <c r="CB443" s="321"/>
      <c r="CC443" s="321"/>
      <c r="CD443" s="321"/>
      <c r="CE443" s="321"/>
      <c r="CF443" s="321"/>
      <c r="CG443" s="321"/>
      <c r="CH443" s="321"/>
      <c r="CI443" s="321"/>
      <c r="CJ443" s="321"/>
      <c r="CK443" s="321"/>
      <c r="CL443" s="321"/>
      <c r="CM443" s="321"/>
      <c r="CN443" s="321"/>
      <c r="CO443" s="321"/>
      <c r="CP443" s="321"/>
      <c r="CQ443" s="321"/>
      <c r="CR443" s="321"/>
      <c r="CS443" s="321"/>
      <c r="CT443" s="321"/>
      <c r="CU443" s="321"/>
      <c r="CV443" s="321"/>
      <c r="CW443" s="321"/>
      <c r="CX443" s="321"/>
      <c r="CY443" s="321"/>
      <c r="CZ443" s="321"/>
    </row>
    <row r="444" s="325" customFormat="true" ht="25.15" customHeight="true" x14ac:dyDescent="0.2">
      <c r="B444" s="743"/>
      <c r="C444" s="840" t="s">
        <v>367</v>
      </c>
      <c r="D444" s="837"/>
      <c r="E444" s="576">
        <v>4.9638554469299496E-2</v>
      </c>
      <c r="F444" s="556"/>
      <c r="G444" s="556"/>
      <c r="H444" s="840" t="s">
        <v>371</v>
      </c>
      <c r="I444" s="837"/>
      <c r="J444" s="577">
        <v>5.5529354520608636E-2</v>
      </c>
      <c r="K444" s="556"/>
      <c r="L444" s="556"/>
      <c r="M444" s="840" t="s">
        <v>357</v>
      </c>
      <c r="N444" s="837"/>
      <c r="O444" s="578">
        <v>4.3547673488654896E-2</v>
      </c>
      <c r="P444" s="556"/>
      <c r="Q444" s="556"/>
      <c r="Z444" s="689"/>
      <c r="AA444" s="689"/>
      <c r="AB444" s="689"/>
      <c r="AC444" s="689"/>
      <c r="AD444" s="689"/>
      <c r="AE444" s="689"/>
      <c r="AF444" s="689"/>
      <c r="AG444" s="689"/>
      <c r="AH444" s="689"/>
      <c r="AI444" s="689"/>
      <c r="AJ444" s="689"/>
      <c r="AK444" s="689"/>
      <c r="AL444" s="689"/>
      <c r="AM444" s="689"/>
      <c r="AN444" s="689"/>
      <c r="AO444" s="689"/>
      <c r="AP444" s="689"/>
      <c r="AQ444" s="689"/>
      <c r="AR444" s="689"/>
      <c r="AS444" s="689"/>
      <c r="AT444" s="689"/>
      <c r="AU444" s="689"/>
      <c r="AV444" s="689"/>
      <c r="AW444" s="689"/>
      <c r="AX444" s="689"/>
      <c r="AY444" s="689"/>
      <c r="AZ444" s="689"/>
      <c r="BA444" s="320"/>
      <c r="BB444" s="371"/>
      <c r="BC444" s="320"/>
      <c r="BD444" s="320"/>
      <c r="BE444" s="320"/>
      <c r="BF444" s="320"/>
      <c r="BG444" s="320"/>
      <c r="BH444" s="320"/>
      <c r="BI444" s="320"/>
      <c r="BJ444" s="320"/>
      <c r="BK444" s="320"/>
      <c r="BL444" s="320"/>
      <c r="BM444" s="320"/>
      <c r="BN444" s="320"/>
      <c r="BO444" s="320"/>
      <c r="BP444" s="320"/>
      <c r="BQ444" s="320"/>
      <c r="BR444" s="320"/>
      <c r="BS444" s="320"/>
      <c r="BT444" s="320"/>
      <c r="BU444" s="320"/>
      <c r="BV444" s="320"/>
      <c r="BW444" s="320"/>
      <c r="BX444" s="320"/>
      <c r="BY444" s="320"/>
      <c r="BZ444" s="321"/>
      <c r="CA444" s="321"/>
      <c r="CB444" s="321"/>
      <c r="CC444" s="321"/>
      <c r="CD444" s="321"/>
      <c r="CE444" s="321"/>
      <c r="CF444" s="321"/>
      <c r="CG444" s="321"/>
      <c r="CH444" s="321"/>
      <c r="CI444" s="321"/>
      <c r="CJ444" s="321"/>
      <c r="CK444" s="321"/>
      <c r="CL444" s="321"/>
      <c r="CM444" s="321"/>
      <c r="CN444" s="321"/>
      <c r="CO444" s="321"/>
      <c r="CP444" s="321"/>
      <c r="CQ444" s="321"/>
      <c r="CR444" s="321"/>
      <c r="CS444" s="321"/>
      <c r="CT444" s="321"/>
      <c r="CU444" s="321"/>
      <c r="CV444" s="321"/>
      <c r="CW444" s="321"/>
      <c r="CX444" s="321"/>
      <c r="CY444" s="321"/>
      <c r="CZ444" s="321"/>
    </row>
    <row r="445" s="325" customFormat="true" ht="25.15" customHeight="true" x14ac:dyDescent="0.2">
      <c r="B445" s="743"/>
      <c r="C445" s="840" t="s">
        <v>370</v>
      </c>
      <c r="D445" s="837"/>
      <c r="E445" s="576">
        <v>3.9423891359395349E-2</v>
      </c>
      <c r="F445" s="556"/>
      <c r="G445" s="556"/>
      <c r="H445" s="840" t="s">
        <v>368</v>
      </c>
      <c r="I445" s="837"/>
      <c r="J445" s="577">
        <v>-4.7240006433112589E-2</v>
      </c>
      <c r="K445" s="556"/>
      <c r="L445" s="556"/>
      <c r="M445" s="840" t="s">
        <v>353</v>
      </c>
      <c r="N445" s="837"/>
      <c r="O445" s="578">
        <v>-3.9243393524604202E-2</v>
      </c>
      <c r="P445" s="556"/>
      <c r="Q445" s="556"/>
      <c r="Z445" s="689"/>
      <c r="AA445" s="689"/>
      <c r="AB445" s="689"/>
      <c r="AC445" s="689"/>
      <c r="AD445" s="689"/>
      <c r="AE445" s="689"/>
      <c r="AF445" s="689"/>
      <c r="AG445" s="689"/>
      <c r="AH445" s="689"/>
      <c r="AI445" s="689"/>
      <c r="AJ445" s="689"/>
      <c r="AK445" s="689"/>
      <c r="AL445" s="689"/>
      <c r="AM445" s="689"/>
      <c r="AN445" s="689"/>
      <c r="AO445" s="689"/>
      <c r="AP445" s="689"/>
      <c r="AQ445" s="689"/>
      <c r="AR445" s="689"/>
      <c r="AS445" s="689"/>
      <c r="AT445" s="689"/>
      <c r="AU445" s="689"/>
      <c r="AV445" s="689"/>
      <c r="AW445" s="689"/>
      <c r="AX445" s="689"/>
      <c r="AY445" s="689"/>
      <c r="AZ445" s="689"/>
      <c r="BA445" s="320"/>
      <c r="BB445" s="371"/>
      <c r="BC445" s="320"/>
      <c r="BD445" s="320"/>
      <c r="BE445" s="320"/>
      <c r="BF445" s="320"/>
      <c r="BG445" s="320"/>
      <c r="BH445" s="320"/>
      <c r="BI445" s="320"/>
      <c r="BJ445" s="320"/>
      <c r="BK445" s="320"/>
      <c r="BL445" s="320"/>
      <c r="BM445" s="320"/>
      <c r="BN445" s="320"/>
      <c r="BO445" s="320"/>
      <c r="BP445" s="320"/>
      <c r="BQ445" s="320"/>
      <c r="BR445" s="320"/>
      <c r="BS445" s="320"/>
      <c r="BT445" s="320"/>
      <c r="BU445" s="320"/>
      <c r="BV445" s="320"/>
      <c r="BW445" s="320"/>
      <c r="BX445" s="320"/>
      <c r="BY445" s="320"/>
      <c r="BZ445" s="321"/>
      <c r="CA445" s="321"/>
      <c r="CB445" s="321"/>
      <c r="CC445" s="321"/>
      <c r="CD445" s="321"/>
      <c r="CE445" s="321"/>
      <c r="CF445" s="321"/>
      <c r="CG445" s="321"/>
      <c r="CH445" s="321"/>
      <c r="CI445" s="321"/>
      <c r="CJ445" s="321"/>
      <c r="CK445" s="321"/>
      <c r="CL445" s="321"/>
      <c r="CM445" s="321"/>
      <c r="CN445" s="321"/>
      <c r="CO445" s="321"/>
      <c r="CP445" s="321"/>
      <c r="CQ445" s="321"/>
      <c r="CR445" s="321"/>
      <c r="CS445" s="321"/>
      <c r="CT445" s="321"/>
      <c r="CU445" s="321"/>
      <c r="CV445" s="321"/>
      <c r="CW445" s="321"/>
      <c r="CX445" s="321"/>
      <c r="CY445" s="321"/>
      <c r="CZ445" s="321"/>
    </row>
    <row r="446" s="325" customFormat="true" ht="25.15" customHeight="true" x14ac:dyDescent="0.2">
      <c r="C446" s="840" t="s">
        <v>357</v>
      </c>
      <c r="D446" s="837"/>
      <c r="E446" s="576">
        <v>3.8699167210133958E-2</v>
      </c>
      <c r="F446" s="556"/>
      <c r="G446" s="556"/>
      <c r="H446" s="840" t="s">
        <v>372</v>
      </c>
      <c r="I446" s="837"/>
      <c r="J446" s="577">
        <v>4.4242398811941849E-2</v>
      </c>
      <c r="K446" s="556"/>
      <c r="L446" s="556"/>
      <c r="M446" s="840" t="s">
        <v>373</v>
      </c>
      <c r="N446" s="837"/>
      <c r="O446" s="578">
        <v>-3.085086438357898E-2</v>
      </c>
      <c r="P446" s="556"/>
      <c r="Q446" s="556"/>
      <c r="Z446" s="689"/>
      <c r="AA446" s="689"/>
      <c r="AB446" s="689"/>
      <c r="AC446" s="689"/>
      <c r="AD446" s="689"/>
      <c r="AE446" s="689"/>
      <c r="AF446" s="689"/>
      <c r="AG446" s="689"/>
      <c r="AH446" s="689"/>
      <c r="AI446" s="689"/>
      <c r="AJ446" s="689"/>
      <c r="AK446" s="689"/>
      <c r="AL446" s="689"/>
      <c r="AM446" s="689"/>
      <c r="AN446" s="689"/>
      <c r="AO446" s="689"/>
      <c r="AP446" s="689"/>
      <c r="AQ446" s="689"/>
      <c r="AR446" s="689"/>
      <c r="AS446" s="689"/>
      <c r="AT446" s="689"/>
      <c r="AU446" s="689"/>
      <c r="AV446" s="689"/>
      <c r="AW446" s="689"/>
      <c r="AX446" s="689"/>
      <c r="AY446" s="689"/>
      <c r="AZ446" s="689"/>
      <c r="BA446" s="320"/>
      <c r="BB446" s="371"/>
      <c r="BC446" s="320"/>
      <c r="BD446" s="320"/>
      <c r="BE446" s="320"/>
      <c r="BF446" s="320"/>
      <c r="BG446" s="320"/>
      <c r="BH446" s="320"/>
      <c r="BI446" s="320"/>
      <c r="BJ446" s="320"/>
      <c r="BK446" s="320"/>
      <c r="BL446" s="320"/>
      <c r="BM446" s="320"/>
      <c r="BN446" s="320"/>
      <c r="BO446" s="320"/>
      <c r="BP446" s="320"/>
      <c r="BQ446" s="320"/>
      <c r="BR446" s="320"/>
      <c r="BS446" s="320"/>
      <c r="BT446" s="320"/>
      <c r="BU446" s="320"/>
      <c r="BV446" s="320"/>
      <c r="BW446" s="320"/>
      <c r="BX446" s="320"/>
      <c r="BY446" s="320"/>
      <c r="BZ446" s="321"/>
      <c r="CA446" s="321"/>
      <c r="CB446" s="321"/>
      <c r="CC446" s="321"/>
      <c r="CD446" s="321"/>
      <c r="CE446" s="321"/>
      <c r="CF446" s="321"/>
      <c r="CG446" s="321"/>
      <c r="CH446" s="321"/>
      <c r="CI446" s="321"/>
      <c r="CJ446" s="321"/>
      <c r="CK446" s="321"/>
      <c r="CL446" s="321"/>
      <c r="CM446" s="321"/>
      <c r="CN446" s="321"/>
      <c r="CO446" s="321"/>
      <c r="CP446" s="321"/>
      <c r="CQ446" s="321"/>
      <c r="CR446" s="321"/>
      <c r="CS446" s="321"/>
      <c r="CT446" s="321"/>
      <c r="CU446" s="321"/>
      <c r="CV446" s="321"/>
      <c r="CW446" s="321"/>
      <c r="CX446" s="321"/>
      <c r="CY446" s="321"/>
      <c r="CZ446" s="321"/>
    </row>
    <row r="447" s="325" customFormat="true" ht="25.15" customHeight="true" x14ac:dyDescent="0.2">
      <c r="C447" s="840" t="s">
        <v>358</v>
      </c>
      <c r="D447" s="837"/>
      <c r="E447" s="576">
        <v>-2.9583189302161247E-2</v>
      </c>
      <c r="F447" s="556"/>
      <c r="G447" s="556"/>
      <c r="H447" s="840" t="s">
        <v>350</v>
      </c>
      <c r="I447" s="837"/>
      <c r="J447" s="577">
        <v>-4.4057449150570596E-2</v>
      </c>
      <c r="K447" s="556"/>
      <c r="L447" s="556"/>
      <c r="M447" s="840" t="s">
        <v>374</v>
      </c>
      <c r="N447" s="837"/>
      <c r="O447" s="578">
        <v>-2.9776082559407297E-2</v>
      </c>
      <c r="P447" s="556"/>
      <c r="Q447" s="556"/>
      <c r="Z447" s="689"/>
      <c r="AA447" s="689"/>
      <c r="AB447" s="689"/>
      <c r="AC447" s="689"/>
      <c r="AD447" s="689"/>
      <c r="AE447" s="689"/>
      <c r="AF447" s="689"/>
      <c r="AG447" s="689"/>
      <c r="AH447" s="689"/>
      <c r="AI447" s="689"/>
      <c r="AJ447" s="689"/>
      <c r="AK447" s="689"/>
      <c r="AL447" s="689"/>
      <c r="AM447" s="689"/>
      <c r="AN447" s="689"/>
      <c r="AO447" s="689"/>
      <c r="AP447" s="689"/>
      <c r="AQ447" s="689"/>
      <c r="AR447" s="689"/>
      <c r="AS447" s="689"/>
      <c r="AT447" s="689"/>
      <c r="AU447" s="689"/>
      <c r="AV447" s="689"/>
      <c r="AW447" s="689"/>
      <c r="AX447" s="689"/>
      <c r="AY447" s="689"/>
      <c r="AZ447" s="689"/>
      <c r="BA447" s="320"/>
      <c r="BB447" s="371"/>
      <c r="BC447" s="320"/>
      <c r="BD447" s="320"/>
      <c r="BE447" s="320"/>
      <c r="BF447" s="320"/>
      <c r="BG447" s="320"/>
      <c r="BH447" s="320"/>
      <c r="BI447" s="320"/>
      <c r="BJ447" s="320"/>
      <c r="BK447" s="320"/>
      <c r="BL447" s="320"/>
      <c r="BM447" s="320"/>
      <c r="BN447" s="320"/>
      <c r="BO447" s="320"/>
      <c r="BP447" s="320"/>
      <c r="BQ447" s="320"/>
      <c r="BR447" s="320"/>
      <c r="BS447" s="320"/>
      <c r="BT447" s="320"/>
      <c r="BU447" s="320"/>
      <c r="BV447" s="320"/>
      <c r="BW447" s="320"/>
      <c r="BX447" s="320"/>
      <c r="BY447" s="320"/>
      <c r="BZ447" s="321"/>
      <c r="CA447" s="321"/>
      <c r="CB447" s="321"/>
      <c r="CC447" s="321"/>
      <c r="CD447" s="321"/>
      <c r="CE447" s="321"/>
      <c r="CF447" s="321"/>
      <c r="CG447" s="321"/>
      <c r="CH447" s="321"/>
      <c r="CI447" s="321"/>
      <c r="CJ447" s="321"/>
      <c r="CK447" s="321"/>
      <c r="CL447" s="321"/>
      <c r="CM447" s="321"/>
      <c r="CN447" s="321"/>
      <c r="CO447" s="321"/>
      <c r="CP447" s="321"/>
      <c r="CQ447" s="321"/>
      <c r="CR447" s="321"/>
      <c r="CS447" s="321"/>
      <c r="CT447" s="321"/>
      <c r="CU447" s="321"/>
      <c r="CV447" s="321"/>
      <c r="CW447" s="321"/>
      <c r="CX447" s="321"/>
      <c r="CY447" s="321"/>
      <c r="CZ447" s="321"/>
    </row>
    <row r="448" s="325" customFormat="true" ht="25.15" customHeight="true" x14ac:dyDescent="0.2">
      <c r="C448" s="840" t="s">
        <v>364</v>
      </c>
      <c r="D448" s="837"/>
      <c r="E448" s="576">
        <v>-2.7793999826549277E-2</v>
      </c>
      <c r="F448" s="556"/>
      <c r="G448" s="556"/>
      <c r="H448" s="840" t="s">
        <v>363</v>
      </c>
      <c r="I448" s="837"/>
      <c r="J448" s="577">
        <v>4.20357529856197E-2</v>
      </c>
      <c r="K448" s="556"/>
      <c r="L448" s="556"/>
      <c r="M448" s="840" t="s">
        <v>372</v>
      </c>
      <c r="N448" s="837"/>
      <c r="O448" s="578">
        <v>-2.6294765298050235E-2</v>
      </c>
      <c r="P448" s="556"/>
      <c r="Q448" s="556"/>
      <c r="Z448" s="689"/>
      <c r="AA448" s="689"/>
      <c r="AB448" s="689"/>
      <c r="AC448" s="689"/>
      <c r="AD448" s="689"/>
      <c r="AE448" s="689"/>
      <c r="AF448" s="689"/>
      <c r="AG448" s="689"/>
      <c r="AH448" s="689"/>
      <c r="AI448" s="689"/>
      <c r="AJ448" s="689"/>
      <c r="AK448" s="689"/>
      <c r="AL448" s="689"/>
      <c r="AM448" s="689"/>
      <c r="AN448" s="689"/>
      <c r="AO448" s="689"/>
      <c r="AP448" s="689"/>
      <c r="AQ448" s="689"/>
      <c r="AR448" s="689"/>
      <c r="AS448" s="689"/>
      <c r="AT448" s="689"/>
      <c r="AU448" s="689"/>
      <c r="AV448" s="689"/>
      <c r="AW448" s="689"/>
      <c r="AX448" s="689"/>
      <c r="AY448" s="689"/>
      <c r="AZ448" s="689"/>
      <c r="BA448" s="320"/>
      <c r="BB448" s="371"/>
      <c r="BC448" s="320"/>
      <c r="BD448" s="320"/>
      <c r="BE448" s="320"/>
      <c r="BF448" s="320"/>
      <c r="BG448" s="320"/>
      <c r="BH448" s="320"/>
      <c r="BI448" s="320"/>
      <c r="BJ448" s="320"/>
      <c r="BK448" s="320"/>
      <c r="BL448" s="320"/>
      <c r="BM448" s="320"/>
      <c r="BN448" s="320"/>
      <c r="BO448" s="320"/>
      <c r="BP448" s="320"/>
      <c r="BQ448" s="320"/>
      <c r="BR448" s="320"/>
      <c r="BS448" s="320"/>
      <c r="BT448" s="320"/>
      <c r="BU448" s="320"/>
      <c r="BV448" s="320"/>
      <c r="BW448" s="320"/>
      <c r="BX448" s="320"/>
      <c r="BY448" s="320"/>
      <c r="BZ448" s="321"/>
      <c r="CA448" s="321"/>
      <c r="CB448" s="321"/>
      <c r="CC448" s="321"/>
      <c r="CD448" s="321"/>
      <c r="CE448" s="321"/>
      <c r="CF448" s="321"/>
      <c r="CG448" s="321"/>
      <c r="CH448" s="321"/>
      <c r="CI448" s="321"/>
      <c r="CJ448" s="321"/>
      <c r="CK448" s="321"/>
      <c r="CL448" s="321"/>
      <c r="CM448" s="321"/>
      <c r="CN448" s="321"/>
      <c r="CO448" s="321"/>
      <c r="CP448" s="321"/>
      <c r="CQ448" s="321"/>
      <c r="CR448" s="321"/>
      <c r="CS448" s="321"/>
      <c r="CT448" s="321"/>
      <c r="CU448" s="321"/>
      <c r="CV448" s="321"/>
      <c r="CW448" s="321"/>
      <c r="CX448" s="321"/>
      <c r="CY448" s="321"/>
      <c r="CZ448" s="321"/>
    </row>
    <row r="449" s="325" customFormat="true" ht="25.15" customHeight="true" x14ac:dyDescent="0.2">
      <c r="C449" s="840" t="s">
        <v>375</v>
      </c>
      <c r="D449" s="837"/>
      <c r="E449" s="576">
        <v>1.9462661250698877E-2</v>
      </c>
      <c r="F449" s="556"/>
      <c r="G449" s="556"/>
      <c r="H449" s="840" t="s">
        <v>376</v>
      </c>
      <c r="I449" s="837"/>
      <c r="J449" s="577">
        <v>3.6853950335494337E-2</v>
      </c>
      <c r="K449" s="556"/>
      <c r="L449" s="556"/>
      <c r="M449" s="840" t="s">
        <v>377</v>
      </c>
      <c r="N449" s="837"/>
      <c r="O449" s="578">
        <v>-2.2549727194621377E-2</v>
      </c>
      <c r="P449" s="556"/>
      <c r="Q449" s="556"/>
      <c r="Z449" s="689"/>
      <c r="AA449" s="689"/>
      <c r="AB449" s="689"/>
      <c r="AC449" s="689"/>
      <c r="AD449" s="689"/>
      <c r="AE449" s="689"/>
      <c r="AF449" s="689"/>
      <c r="AG449" s="689"/>
      <c r="AH449" s="689"/>
      <c r="AI449" s="689"/>
      <c r="AJ449" s="689"/>
      <c r="AK449" s="689"/>
      <c r="AL449" s="689"/>
      <c r="AM449" s="689"/>
      <c r="AN449" s="689"/>
      <c r="AO449" s="689"/>
      <c r="AP449" s="689"/>
      <c r="AQ449" s="689"/>
      <c r="AR449" s="689"/>
      <c r="AS449" s="689"/>
      <c r="AT449" s="689"/>
      <c r="AU449" s="689"/>
      <c r="AV449" s="689"/>
      <c r="AW449" s="689"/>
      <c r="AX449" s="689"/>
      <c r="AY449" s="689"/>
      <c r="AZ449" s="689"/>
      <c r="BA449" s="320"/>
      <c r="BB449" s="371"/>
      <c r="BC449" s="320"/>
      <c r="BD449" s="320"/>
      <c r="BE449" s="320"/>
      <c r="BF449" s="320"/>
      <c r="BG449" s="320"/>
      <c r="BH449" s="320"/>
      <c r="BI449" s="320"/>
      <c r="BJ449" s="320"/>
      <c r="BK449" s="320"/>
      <c r="BL449" s="320"/>
      <c r="BM449" s="320"/>
      <c r="BN449" s="320"/>
      <c r="BO449" s="320"/>
      <c r="BP449" s="320"/>
      <c r="BQ449" s="320"/>
      <c r="BR449" s="320"/>
      <c r="BS449" s="320"/>
      <c r="BT449" s="320"/>
      <c r="BU449" s="320"/>
      <c r="BV449" s="320"/>
      <c r="BW449" s="320"/>
      <c r="BX449" s="320"/>
      <c r="BY449" s="320"/>
      <c r="BZ449" s="321"/>
      <c r="CA449" s="321"/>
      <c r="CB449" s="321"/>
      <c r="CC449" s="321"/>
      <c r="CD449" s="321"/>
      <c r="CE449" s="321"/>
      <c r="CF449" s="321"/>
      <c r="CG449" s="321"/>
      <c r="CH449" s="321"/>
      <c r="CI449" s="321"/>
      <c r="CJ449" s="321"/>
      <c r="CK449" s="321"/>
      <c r="CL449" s="321"/>
      <c r="CM449" s="321"/>
      <c r="CN449" s="321"/>
      <c r="CO449" s="321"/>
      <c r="CP449" s="321"/>
      <c r="CQ449" s="321"/>
      <c r="CR449" s="321"/>
      <c r="CS449" s="321"/>
      <c r="CT449" s="321"/>
      <c r="CU449" s="321"/>
      <c r="CV449" s="321"/>
      <c r="CW449" s="321"/>
      <c r="CX449" s="321"/>
      <c r="CY449" s="321"/>
      <c r="CZ449" s="321"/>
    </row>
    <row r="450" s="325" customFormat="true" ht="25.15" customHeight="true" x14ac:dyDescent="0.2">
      <c r="C450" s="840" t="s">
        <v>376</v>
      </c>
      <c r="D450" s="837"/>
      <c r="E450" s="576">
        <v>-1.9318629582226271E-2</v>
      </c>
      <c r="F450" s="556"/>
      <c r="G450" s="556"/>
      <c r="H450" s="840" t="s">
        <v>374</v>
      </c>
      <c r="I450" s="837"/>
      <c r="J450" s="577">
        <v>-3.6430576656716368E-2</v>
      </c>
      <c r="K450" s="556"/>
      <c r="L450" s="556"/>
      <c r="M450" s="840" t="s">
        <v>378</v>
      </c>
      <c r="N450" s="837"/>
      <c r="O450" s="578">
        <v>-2.2073908648761863E-2</v>
      </c>
      <c r="P450" s="556"/>
      <c r="Q450" s="556"/>
      <c r="Z450" s="689"/>
      <c r="AA450" s="689"/>
      <c r="AB450" s="689"/>
      <c r="AC450" s="689"/>
      <c r="AD450" s="689"/>
      <c r="AE450" s="689"/>
      <c r="AF450" s="689"/>
      <c r="AG450" s="689"/>
      <c r="AH450" s="689"/>
      <c r="AI450" s="689"/>
      <c r="AJ450" s="689"/>
      <c r="AK450" s="689"/>
      <c r="AL450" s="689"/>
      <c r="AM450" s="689"/>
      <c r="AN450" s="689"/>
      <c r="AO450" s="689"/>
      <c r="AP450" s="689"/>
      <c r="AQ450" s="689"/>
      <c r="AR450" s="689"/>
      <c r="AS450" s="689"/>
      <c r="AT450" s="689"/>
      <c r="AU450" s="689"/>
      <c r="AV450" s="689"/>
      <c r="AW450" s="689"/>
      <c r="AX450" s="689"/>
      <c r="AY450" s="689"/>
      <c r="AZ450" s="689"/>
      <c r="BA450" s="320"/>
      <c r="BB450" s="371"/>
      <c r="BC450" s="320"/>
      <c r="BD450" s="320"/>
      <c r="BE450" s="320"/>
      <c r="BF450" s="320"/>
      <c r="BG450" s="320"/>
      <c r="BH450" s="320"/>
      <c r="BI450" s="320"/>
      <c r="BJ450" s="320"/>
      <c r="BK450" s="320"/>
      <c r="BL450" s="320"/>
      <c r="BM450" s="320"/>
      <c r="BN450" s="320"/>
      <c r="BO450" s="320"/>
      <c r="BP450" s="320"/>
      <c r="BQ450" s="320"/>
      <c r="BR450" s="320"/>
      <c r="BS450" s="320"/>
      <c r="BT450" s="320"/>
      <c r="BU450" s="320"/>
      <c r="BV450" s="320"/>
      <c r="BW450" s="320"/>
      <c r="BX450" s="320"/>
      <c r="BY450" s="320"/>
      <c r="BZ450" s="321"/>
      <c r="CA450" s="321"/>
      <c r="CB450" s="321"/>
      <c r="CC450" s="321"/>
      <c r="CD450" s="321"/>
      <c r="CE450" s="321"/>
      <c r="CF450" s="321"/>
      <c r="CG450" s="321"/>
      <c r="CH450" s="321"/>
      <c r="CI450" s="321"/>
      <c r="CJ450" s="321"/>
      <c r="CK450" s="321"/>
      <c r="CL450" s="321"/>
      <c r="CM450" s="321"/>
      <c r="CN450" s="321"/>
      <c r="CO450" s="321"/>
      <c r="CP450" s="321"/>
      <c r="CQ450" s="321"/>
      <c r="CR450" s="321"/>
      <c r="CS450" s="321"/>
      <c r="CT450" s="321"/>
      <c r="CU450" s="321"/>
      <c r="CV450" s="321"/>
      <c r="CW450" s="321"/>
      <c r="CX450" s="321"/>
      <c r="CY450" s="321"/>
      <c r="CZ450" s="321"/>
    </row>
    <row r="451" s="325" customFormat="true" ht="25.15" customHeight="true" x14ac:dyDescent="0.2">
      <c r="C451" s="840" t="s">
        <v>371</v>
      </c>
      <c r="D451" s="837"/>
      <c r="E451" s="576">
        <v>1.8856977728134518E-2</v>
      </c>
      <c r="F451" s="556"/>
      <c r="G451" s="556"/>
      <c r="H451" s="840" t="s">
        <v>360</v>
      </c>
      <c r="I451" s="837"/>
      <c r="J451" s="577">
        <v>-3.6329843651122164E-2</v>
      </c>
      <c r="K451" s="556"/>
      <c r="L451" s="556"/>
      <c r="M451" s="840" t="s">
        <v>379</v>
      </c>
      <c r="N451" s="837"/>
      <c r="O451" s="578">
        <v>-2.0193499760407636E-2</v>
      </c>
      <c r="P451" s="556"/>
      <c r="Q451" s="556"/>
      <c r="Z451" s="689"/>
      <c r="AA451" s="689"/>
      <c r="AB451" s="689"/>
      <c r="AC451" s="689"/>
      <c r="AD451" s="689"/>
      <c r="AE451" s="689"/>
      <c r="AF451" s="689"/>
      <c r="AG451" s="689"/>
      <c r="AH451" s="689"/>
      <c r="AI451" s="689"/>
      <c r="AJ451" s="689"/>
      <c r="AK451" s="689"/>
      <c r="AL451" s="689"/>
      <c r="AM451" s="689"/>
      <c r="AN451" s="689"/>
      <c r="AO451" s="689"/>
      <c r="AP451" s="689"/>
      <c r="AQ451" s="689"/>
      <c r="AR451" s="689"/>
      <c r="AS451" s="689"/>
      <c r="AT451" s="689"/>
      <c r="AU451" s="689"/>
      <c r="AV451" s="689"/>
      <c r="AW451" s="689"/>
      <c r="AX451" s="689"/>
      <c r="AY451" s="689"/>
      <c r="AZ451" s="689"/>
      <c r="BA451" s="320"/>
      <c r="BB451" s="371"/>
      <c r="BC451" s="320"/>
      <c r="BD451" s="320"/>
      <c r="BE451" s="320"/>
      <c r="BF451" s="320"/>
      <c r="BG451" s="320"/>
      <c r="BH451" s="320"/>
      <c r="BI451" s="320"/>
      <c r="BJ451" s="320"/>
      <c r="BK451" s="320"/>
      <c r="BL451" s="320"/>
      <c r="BM451" s="320"/>
      <c r="BN451" s="320"/>
      <c r="BO451" s="320"/>
      <c r="BP451" s="320"/>
      <c r="BQ451" s="320"/>
      <c r="BR451" s="320"/>
      <c r="BS451" s="320"/>
      <c r="BT451" s="320"/>
      <c r="BU451" s="320"/>
      <c r="BV451" s="320"/>
      <c r="BW451" s="320"/>
      <c r="BX451" s="320"/>
      <c r="BY451" s="320"/>
      <c r="BZ451" s="321"/>
      <c r="CA451" s="321"/>
      <c r="CB451" s="321"/>
      <c r="CC451" s="321"/>
      <c r="CD451" s="321"/>
      <c r="CE451" s="321"/>
      <c r="CF451" s="321"/>
      <c r="CG451" s="321"/>
      <c r="CH451" s="321"/>
      <c r="CI451" s="321"/>
      <c r="CJ451" s="321"/>
      <c r="CK451" s="321"/>
      <c r="CL451" s="321"/>
      <c r="CM451" s="321"/>
      <c r="CN451" s="321"/>
      <c r="CO451" s="321"/>
      <c r="CP451" s="321"/>
      <c r="CQ451" s="321"/>
      <c r="CR451" s="321"/>
      <c r="CS451" s="321"/>
      <c r="CT451" s="321"/>
      <c r="CU451" s="321"/>
      <c r="CV451" s="321"/>
      <c r="CW451" s="321"/>
      <c r="CX451" s="321"/>
      <c r="CY451" s="321"/>
      <c r="CZ451" s="321"/>
    </row>
    <row r="452" s="325" customFormat="true" ht="25.15" customHeight="true" x14ac:dyDescent="0.2">
      <c r="C452" s="840" t="s">
        <v>372</v>
      </c>
      <c r="D452" s="837"/>
      <c r="E452" s="576">
        <v>1.6802008696949478E-2</v>
      </c>
      <c r="F452" s="556"/>
      <c r="G452" s="556"/>
      <c r="H452" s="840" t="s">
        <v>380</v>
      </c>
      <c r="I452" s="837"/>
      <c r="J452" s="577">
        <v>3.3714172159476578E-2</v>
      </c>
      <c r="K452" s="556"/>
      <c r="L452" s="556"/>
      <c r="M452" s="840" t="s">
        <v>361</v>
      </c>
      <c r="N452" s="837"/>
      <c r="O452" s="578">
        <v>1.9606038536989001E-2</v>
      </c>
      <c r="P452" s="556"/>
      <c r="Q452" s="556"/>
      <c r="Z452" s="689"/>
      <c r="AA452" s="689"/>
      <c r="AB452" s="689"/>
      <c r="AC452" s="689"/>
      <c r="AD452" s="689"/>
      <c r="AE452" s="689"/>
      <c r="AF452" s="689"/>
      <c r="AG452" s="689"/>
      <c r="AH452" s="689"/>
      <c r="AI452" s="689"/>
      <c r="AJ452" s="689"/>
      <c r="AK452" s="689"/>
      <c r="AL452" s="689"/>
      <c r="AM452" s="689"/>
      <c r="AN452" s="689"/>
      <c r="AO452" s="689"/>
      <c r="AP452" s="689"/>
      <c r="AQ452" s="689"/>
      <c r="AR452" s="689"/>
      <c r="AS452" s="689"/>
      <c r="AT452" s="689"/>
      <c r="AU452" s="689"/>
      <c r="AV452" s="689"/>
      <c r="AW452" s="689"/>
      <c r="AX452" s="689"/>
      <c r="AY452" s="689"/>
      <c r="AZ452" s="689"/>
      <c r="BA452" s="320"/>
      <c r="BB452" s="371"/>
      <c r="BC452" s="320"/>
      <c r="BD452" s="320"/>
      <c r="BE452" s="320"/>
      <c r="BF452" s="320"/>
      <c r="BG452" s="320"/>
      <c r="BH452" s="320"/>
      <c r="BI452" s="320"/>
      <c r="BJ452" s="320"/>
      <c r="BK452" s="320"/>
      <c r="BL452" s="320"/>
      <c r="BM452" s="320"/>
      <c r="BN452" s="320"/>
      <c r="BO452" s="320"/>
      <c r="BP452" s="320"/>
      <c r="BQ452" s="320"/>
      <c r="BR452" s="320"/>
      <c r="BS452" s="320"/>
      <c r="BT452" s="320"/>
      <c r="BU452" s="320"/>
      <c r="BV452" s="320"/>
      <c r="BW452" s="320"/>
      <c r="BX452" s="320"/>
      <c r="BY452" s="320"/>
      <c r="BZ452" s="321"/>
      <c r="CA452" s="321"/>
      <c r="CB452" s="321"/>
      <c r="CC452" s="321"/>
      <c r="CD452" s="321"/>
      <c r="CE452" s="321"/>
      <c r="CF452" s="321"/>
      <c r="CG452" s="321"/>
      <c r="CH452" s="321"/>
      <c r="CI452" s="321"/>
      <c r="CJ452" s="321"/>
      <c r="CK452" s="321"/>
      <c r="CL452" s="321"/>
      <c r="CM452" s="321"/>
      <c r="CN452" s="321"/>
      <c r="CO452" s="321"/>
      <c r="CP452" s="321"/>
      <c r="CQ452" s="321"/>
      <c r="CR452" s="321"/>
      <c r="CS452" s="321"/>
      <c r="CT452" s="321"/>
      <c r="CU452" s="321"/>
      <c r="CV452" s="321"/>
      <c r="CW452" s="321"/>
      <c r="CX452" s="321"/>
      <c r="CY452" s="321"/>
      <c r="CZ452" s="321"/>
    </row>
    <row r="453" s="325" customFormat="true" ht="25.15" customHeight="true" x14ac:dyDescent="0.2">
      <c r="C453" s="840" t="s">
        <v>381</v>
      </c>
      <c r="D453" s="837"/>
      <c r="E453" s="576">
        <v>-1.4317196962649699E-2</v>
      </c>
      <c r="F453" s="556"/>
      <c r="G453" s="556"/>
      <c r="H453" s="840" t="s">
        <v>379</v>
      </c>
      <c r="I453" s="837"/>
      <c r="J453" s="577">
        <v>3.1709991714850463E-2</v>
      </c>
      <c r="K453" s="556"/>
      <c r="L453" s="556"/>
      <c r="M453" s="840" t="s">
        <v>344</v>
      </c>
      <c r="N453" s="837"/>
      <c r="O453" s="578">
        <v>-1.9503969646180657E-2</v>
      </c>
      <c r="P453" s="556"/>
      <c r="Q453" s="556"/>
      <c r="Z453" s="689"/>
      <c r="AA453" s="689"/>
      <c r="AB453" s="689"/>
      <c r="AC453" s="689"/>
      <c r="AD453" s="689"/>
      <c r="AE453" s="689"/>
      <c r="AF453" s="689"/>
      <c r="AG453" s="689"/>
      <c r="AH453" s="689"/>
      <c r="AI453" s="689"/>
      <c r="AJ453" s="689"/>
      <c r="AK453" s="689"/>
      <c r="AL453" s="689"/>
      <c r="AM453" s="689"/>
      <c r="AN453" s="689"/>
      <c r="AO453" s="689"/>
      <c r="AP453" s="689"/>
      <c r="AQ453" s="689"/>
      <c r="AR453" s="689"/>
      <c r="AS453" s="689"/>
      <c r="AT453" s="689"/>
      <c r="AU453" s="689"/>
      <c r="AV453" s="689"/>
      <c r="AW453" s="689"/>
      <c r="AX453" s="689"/>
      <c r="AY453" s="689"/>
      <c r="AZ453" s="689"/>
      <c r="BA453" s="320"/>
      <c r="BB453" s="371"/>
      <c r="BC453" s="320"/>
      <c r="BD453" s="320"/>
      <c r="BE453" s="320"/>
      <c r="BF453" s="320"/>
      <c r="BG453" s="320"/>
      <c r="BH453" s="320"/>
      <c r="BI453" s="320"/>
      <c r="BJ453" s="320"/>
      <c r="BK453" s="320"/>
      <c r="BL453" s="320"/>
      <c r="BM453" s="320"/>
      <c r="BN453" s="320"/>
      <c r="BO453" s="320"/>
      <c r="BP453" s="320"/>
      <c r="BQ453" s="320"/>
      <c r="BR453" s="320"/>
      <c r="BS453" s="320"/>
      <c r="BT453" s="320"/>
      <c r="BU453" s="320"/>
      <c r="BV453" s="320"/>
      <c r="BW453" s="320"/>
      <c r="BX453" s="320"/>
      <c r="BY453" s="320"/>
      <c r="BZ453" s="321"/>
      <c r="CA453" s="321"/>
      <c r="CB453" s="321"/>
      <c r="CC453" s="321"/>
      <c r="CD453" s="321"/>
      <c r="CE453" s="321"/>
      <c r="CF453" s="321"/>
      <c r="CG453" s="321"/>
      <c r="CH453" s="321"/>
      <c r="CI453" s="321"/>
      <c r="CJ453" s="321"/>
      <c r="CK453" s="321"/>
      <c r="CL453" s="321"/>
      <c r="CM453" s="321"/>
      <c r="CN453" s="321"/>
      <c r="CO453" s="321"/>
      <c r="CP453" s="321"/>
      <c r="CQ453" s="321"/>
      <c r="CR453" s="321"/>
      <c r="CS453" s="321"/>
      <c r="CT453" s="321"/>
      <c r="CU453" s="321"/>
      <c r="CV453" s="321"/>
      <c r="CW453" s="321"/>
      <c r="CX453" s="321"/>
      <c r="CY453" s="321"/>
      <c r="CZ453" s="321"/>
    </row>
    <row r="454" s="325" customFormat="true" ht="25.15" customHeight="true" x14ac:dyDescent="0.2">
      <c r="C454" s="840" t="s">
        <v>382</v>
      </c>
      <c r="D454" s="837"/>
      <c r="E454" s="576">
        <v>-1.3858489434156998E-2</v>
      </c>
      <c r="F454" s="556"/>
      <c r="G454" s="556"/>
      <c r="H454" s="840" t="s">
        <v>370</v>
      </c>
      <c r="I454" s="837"/>
      <c r="J454" s="577">
        <v>-3.0452316285350396E-2</v>
      </c>
      <c r="K454" s="556"/>
      <c r="L454" s="556"/>
      <c r="M454" s="840" t="s">
        <v>382</v>
      </c>
      <c r="N454" s="837"/>
      <c r="O454" s="578">
        <v>-1.9498429535495614E-2</v>
      </c>
      <c r="P454" s="556"/>
      <c r="Q454" s="556"/>
      <c r="Z454" s="689"/>
      <c r="AA454" s="689"/>
      <c r="AB454" s="689"/>
      <c r="AC454" s="689"/>
      <c r="AD454" s="689"/>
      <c r="AE454" s="689"/>
      <c r="AF454" s="689"/>
      <c r="AG454" s="689"/>
      <c r="AH454" s="689"/>
      <c r="AI454" s="689"/>
      <c r="AJ454" s="689"/>
      <c r="AK454" s="689"/>
      <c r="AL454" s="689"/>
      <c r="AM454" s="689"/>
      <c r="AN454" s="689"/>
      <c r="AO454" s="689"/>
      <c r="AP454" s="689"/>
      <c r="AQ454" s="689"/>
      <c r="AR454" s="689"/>
      <c r="AS454" s="689"/>
      <c r="AT454" s="689"/>
      <c r="AU454" s="689"/>
      <c r="AV454" s="689"/>
      <c r="AW454" s="689"/>
      <c r="AX454" s="689"/>
      <c r="AY454" s="689"/>
      <c r="AZ454" s="689"/>
      <c r="BA454" s="320"/>
      <c r="BB454" s="371"/>
      <c r="BC454" s="320"/>
      <c r="BD454" s="320"/>
      <c r="BE454" s="320"/>
      <c r="BF454" s="320"/>
      <c r="BG454" s="320"/>
      <c r="BH454" s="320"/>
      <c r="BI454" s="320"/>
      <c r="BJ454" s="320"/>
      <c r="BK454" s="320"/>
      <c r="BL454" s="320"/>
      <c r="BM454" s="320"/>
      <c r="BN454" s="320"/>
      <c r="BO454" s="320"/>
      <c r="BP454" s="320"/>
      <c r="BQ454" s="320"/>
      <c r="BR454" s="320"/>
      <c r="BS454" s="320"/>
      <c r="BT454" s="320"/>
      <c r="BU454" s="320"/>
      <c r="BV454" s="320"/>
      <c r="BW454" s="320"/>
      <c r="BX454" s="320"/>
      <c r="BY454" s="320"/>
      <c r="BZ454" s="321"/>
      <c r="CA454" s="321"/>
      <c r="CB454" s="321"/>
      <c r="CC454" s="321"/>
      <c r="CD454" s="321"/>
      <c r="CE454" s="321"/>
      <c r="CF454" s="321"/>
      <c r="CG454" s="321"/>
      <c r="CH454" s="321"/>
      <c r="CI454" s="321"/>
      <c r="CJ454" s="321"/>
      <c r="CK454" s="321"/>
      <c r="CL454" s="321"/>
      <c r="CM454" s="321"/>
      <c r="CN454" s="321"/>
      <c r="CO454" s="321"/>
      <c r="CP454" s="321"/>
      <c r="CQ454" s="321"/>
      <c r="CR454" s="321"/>
      <c r="CS454" s="321"/>
      <c r="CT454" s="321"/>
      <c r="CU454" s="321"/>
      <c r="CV454" s="321"/>
      <c r="CW454" s="321"/>
      <c r="CX454" s="321"/>
      <c r="CY454" s="321"/>
      <c r="CZ454" s="321"/>
    </row>
    <row r="455" s="325" customFormat="true" ht="25.15" customHeight="true" x14ac:dyDescent="0.2">
      <c r="C455" s="840" t="s">
        <v>377</v>
      </c>
      <c r="D455" s="837"/>
      <c r="E455" s="576">
        <v>-1.2748000533971255E-2</v>
      </c>
      <c r="F455" s="556"/>
      <c r="G455" s="556"/>
      <c r="H455" s="840" t="s">
        <v>377</v>
      </c>
      <c r="I455" s="837"/>
      <c r="J455" s="577">
        <v>-2.8575962395784468E-2</v>
      </c>
      <c r="K455" s="556"/>
      <c r="L455" s="556"/>
      <c r="M455" s="840" t="s">
        <v>375</v>
      </c>
      <c r="N455" s="837"/>
      <c r="O455" s="578">
        <v>1.7667535864190297E-2</v>
      </c>
      <c r="P455" s="556"/>
      <c r="Q455" s="556"/>
      <c r="Z455" s="689"/>
      <c r="AA455" s="689"/>
      <c r="AB455" s="689"/>
      <c r="AC455" s="689"/>
      <c r="AD455" s="689"/>
      <c r="AE455" s="689"/>
      <c r="AF455" s="689"/>
      <c r="AG455" s="689"/>
      <c r="AH455" s="689"/>
      <c r="AI455" s="689"/>
      <c r="AJ455" s="689"/>
      <c r="AK455" s="689"/>
      <c r="AL455" s="689"/>
      <c r="AM455" s="689"/>
      <c r="AN455" s="689"/>
      <c r="AO455" s="689"/>
      <c r="AP455" s="689"/>
      <c r="AQ455" s="689"/>
      <c r="AR455" s="689"/>
      <c r="AS455" s="689"/>
      <c r="AT455" s="689"/>
      <c r="AU455" s="689"/>
      <c r="AV455" s="689"/>
      <c r="AW455" s="689"/>
      <c r="AX455" s="689"/>
      <c r="AY455" s="689"/>
      <c r="AZ455" s="689"/>
      <c r="BA455" s="320"/>
      <c r="BB455" s="371"/>
      <c r="BC455" s="320"/>
      <c r="BD455" s="320"/>
      <c r="BE455" s="320"/>
      <c r="BF455" s="320"/>
      <c r="BG455" s="320"/>
      <c r="BH455" s="320"/>
      <c r="BI455" s="320"/>
      <c r="BJ455" s="320"/>
      <c r="BK455" s="320"/>
      <c r="BL455" s="320"/>
      <c r="BM455" s="320"/>
      <c r="BN455" s="320"/>
      <c r="BO455" s="320"/>
      <c r="BP455" s="320"/>
      <c r="BQ455" s="320"/>
      <c r="BR455" s="320"/>
      <c r="BS455" s="320"/>
      <c r="BT455" s="320"/>
      <c r="BU455" s="320"/>
      <c r="BV455" s="320"/>
      <c r="BW455" s="320"/>
      <c r="BX455" s="320"/>
      <c r="BY455" s="320"/>
      <c r="BZ455" s="321"/>
      <c r="CA455" s="321"/>
      <c r="CB455" s="321"/>
      <c r="CC455" s="321"/>
      <c r="CD455" s="321"/>
      <c r="CE455" s="321"/>
      <c r="CF455" s="321"/>
      <c r="CG455" s="321"/>
      <c r="CH455" s="321"/>
      <c r="CI455" s="321"/>
      <c r="CJ455" s="321"/>
      <c r="CK455" s="321"/>
      <c r="CL455" s="321"/>
      <c r="CM455" s="321"/>
      <c r="CN455" s="321"/>
      <c r="CO455" s="321"/>
      <c r="CP455" s="321"/>
      <c r="CQ455" s="321"/>
      <c r="CR455" s="321"/>
      <c r="CS455" s="321"/>
      <c r="CT455" s="321"/>
      <c r="CU455" s="321"/>
      <c r="CV455" s="321"/>
      <c r="CW455" s="321"/>
      <c r="CX455" s="321"/>
      <c r="CY455" s="321"/>
      <c r="CZ455" s="321"/>
    </row>
    <row r="456" s="325" customFormat="true" ht="25.15" customHeight="true" x14ac:dyDescent="0.2">
      <c r="C456" s="840" t="s">
        <v>373</v>
      </c>
      <c r="D456" s="837"/>
      <c r="E456" s="576">
        <v>-1.2610160847233058E-2</v>
      </c>
      <c r="F456" s="556"/>
      <c r="G456" s="556"/>
      <c r="H456" s="840" t="s">
        <v>358</v>
      </c>
      <c r="I456" s="837"/>
      <c r="J456" s="577">
        <v>-2.0184384397918323E-2</v>
      </c>
      <c r="K456" s="556"/>
      <c r="L456" s="556"/>
      <c r="M456" s="840" t="s">
        <v>381</v>
      </c>
      <c r="N456" s="837"/>
      <c r="O456" s="578">
        <v>-1.5880437888994306E-2</v>
      </c>
      <c r="P456" s="556"/>
      <c r="Q456" s="556"/>
      <c r="Z456" s="689"/>
      <c r="AA456" s="689"/>
      <c r="AB456" s="689"/>
      <c r="AC456" s="689"/>
      <c r="AD456" s="689"/>
      <c r="AE456" s="689"/>
      <c r="AF456" s="689"/>
      <c r="AG456" s="689"/>
      <c r="AH456" s="689"/>
      <c r="AI456" s="689"/>
      <c r="AJ456" s="689"/>
      <c r="AK456" s="689"/>
      <c r="AL456" s="689"/>
      <c r="AM456" s="689"/>
      <c r="AN456" s="689"/>
      <c r="AO456" s="689"/>
      <c r="AP456" s="689"/>
      <c r="AQ456" s="689"/>
      <c r="AR456" s="689"/>
      <c r="AS456" s="689"/>
      <c r="AT456" s="689"/>
      <c r="AU456" s="689"/>
      <c r="AV456" s="689"/>
      <c r="AW456" s="689"/>
      <c r="AX456" s="689"/>
      <c r="AY456" s="689"/>
      <c r="AZ456" s="689"/>
      <c r="BA456" s="320"/>
      <c r="BB456" s="371"/>
      <c r="BC456" s="320"/>
      <c r="BD456" s="320"/>
      <c r="BE456" s="320"/>
      <c r="BF456" s="320"/>
      <c r="BG456" s="320"/>
      <c r="BH456" s="320"/>
      <c r="BI456" s="320"/>
      <c r="BJ456" s="320"/>
      <c r="BK456" s="320"/>
      <c r="BL456" s="320"/>
      <c r="BM456" s="320"/>
      <c r="BN456" s="320"/>
      <c r="BO456" s="320"/>
      <c r="BP456" s="320"/>
      <c r="BQ456" s="320"/>
      <c r="BR456" s="320"/>
      <c r="BS456" s="320"/>
      <c r="BT456" s="320"/>
      <c r="BU456" s="320"/>
      <c r="BV456" s="320"/>
      <c r="BW456" s="320"/>
      <c r="BX456" s="320"/>
      <c r="BY456" s="320"/>
      <c r="BZ456" s="321"/>
      <c r="CA456" s="321"/>
      <c r="CB456" s="321"/>
      <c r="CC456" s="321"/>
      <c r="CD456" s="321"/>
      <c r="CE456" s="321"/>
      <c r="CF456" s="321"/>
      <c r="CG456" s="321"/>
      <c r="CH456" s="321"/>
      <c r="CI456" s="321"/>
      <c r="CJ456" s="321"/>
      <c r="CK456" s="321"/>
      <c r="CL456" s="321"/>
      <c r="CM456" s="321"/>
      <c r="CN456" s="321"/>
      <c r="CO456" s="321"/>
      <c r="CP456" s="321"/>
      <c r="CQ456" s="321"/>
      <c r="CR456" s="321"/>
      <c r="CS456" s="321"/>
      <c r="CT456" s="321"/>
      <c r="CU456" s="321"/>
      <c r="CV456" s="321"/>
      <c r="CW456" s="321"/>
      <c r="CX456" s="321"/>
      <c r="CY456" s="321"/>
      <c r="CZ456" s="321"/>
    </row>
    <row r="457" s="325" customFormat="true" ht="25.15" customHeight="true" x14ac:dyDescent="0.2">
      <c r="C457" s="840" t="s">
        <v>374</v>
      </c>
      <c r="D457" s="837"/>
      <c r="E457" s="576">
        <v>-1.2417136861960484E-2</v>
      </c>
      <c r="F457" s="556"/>
      <c r="G457" s="556"/>
      <c r="H457" s="840" t="s">
        <v>378</v>
      </c>
      <c r="I457" s="837"/>
      <c r="J457" s="577">
        <v>-1.4784099779666996E-2</v>
      </c>
      <c r="K457" s="556"/>
      <c r="L457" s="556"/>
      <c r="M457" s="840" t="s">
        <v>371</v>
      </c>
      <c r="N457" s="837"/>
      <c r="O457" s="578">
        <v>-1.4489293554618737E-2</v>
      </c>
      <c r="P457" s="556"/>
      <c r="Q457" s="556"/>
      <c r="Z457" s="689"/>
      <c r="AA457" s="689"/>
      <c r="AB457" s="689"/>
      <c r="AC457" s="689"/>
      <c r="AD457" s="689"/>
      <c r="AE457" s="689"/>
      <c r="AF457" s="689"/>
      <c r="AG457" s="689"/>
      <c r="AH457" s="689"/>
      <c r="AI457" s="689"/>
      <c r="AJ457" s="689"/>
      <c r="AK457" s="689"/>
      <c r="AL457" s="689"/>
      <c r="AM457" s="689"/>
      <c r="AN457" s="689"/>
      <c r="AO457" s="689"/>
      <c r="AP457" s="689"/>
      <c r="AQ457" s="689"/>
      <c r="AR457" s="689"/>
      <c r="AS457" s="689"/>
      <c r="AT457" s="689"/>
      <c r="AU457" s="689"/>
      <c r="AV457" s="689"/>
      <c r="AW457" s="689"/>
      <c r="AX457" s="689"/>
      <c r="AY457" s="689"/>
      <c r="AZ457" s="689"/>
      <c r="BA457" s="320"/>
      <c r="BB457" s="371"/>
      <c r="BC457" s="320"/>
      <c r="BD457" s="320"/>
      <c r="BE457" s="320"/>
      <c r="BF457" s="320"/>
      <c r="BG457" s="320"/>
      <c r="BH457" s="320"/>
      <c r="BI457" s="320"/>
      <c r="BJ457" s="320"/>
      <c r="BK457" s="320"/>
      <c r="BL457" s="320"/>
      <c r="BM457" s="320"/>
      <c r="BN457" s="320"/>
      <c r="BO457" s="320"/>
      <c r="BP457" s="320"/>
      <c r="BQ457" s="320"/>
      <c r="BR457" s="320"/>
      <c r="BS457" s="320"/>
      <c r="BT457" s="320"/>
      <c r="BU457" s="320"/>
      <c r="BV457" s="320"/>
      <c r="BW457" s="320"/>
      <c r="BX457" s="320"/>
      <c r="BY457" s="320"/>
      <c r="BZ457" s="321"/>
      <c r="CA457" s="321"/>
      <c r="CB457" s="321"/>
      <c r="CC457" s="321"/>
      <c r="CD457" s="321"/>
      <c r="CE457" s="321"/>
      <c r="CF457" s="321"/>
      <c r="CG457" s="321"/>
      <c r="CH457" s="321"/>
      <c r="CI457" s="321"/>
      <c r="CJ457" s="321"/>
      <c r="CK457" s="321"/>
      <c r="CL457" s="321"/>
      <c r="CM457" s="321"/>
      <c r="CN457" s="321"/>
      <c r="CO457" s="321"/>
      <c r="CP457" s="321"/>
      <c r="CQ457" s="321"/>
      <c r="CR457" s="321"/>
      <c r="CS457" s="321"/>
      <c r="CT457" s="321"/>
      <c r="CU457" s="321"/>
      <c r="CV457" s="321"/>
      <c r="CW457" s="321"/>
      <c r="CX457" s="321"/>
      <c r="CY457" s="321"/>
      <c r="CZ457" s="321"/>
    </row>
    <row r="458" s="325" customFormat="true" ht="25.15" customHeight="true" x14ac:dyDescent="0.2">
      <c r="C458" s="840" t="s">
        <v>380</v>
      </c>
      <c r="D458" s="837"/>
      <c r="E458" s="576">
        <v>-1.1261703136150132E-2</v>
      </c>
      <c r="F458" s="556"/>
      <c r="G458" s="556"/>
      <c r="H458" s="840" t="s">
        <v>375</v>
      </c>
      <c r="I458" s="837"/>
      <c r="J458" s="577">
        <v>-1.4746733911346503E-2</v>
      </c>
      <c r="K458" s="556"/>
      <c r="L458" s="556"/>
      <c r="M458" s="840" t="s">
        <v>359</v>
      </c>
      <c r="N458" s="837"/>
      <c r="O458" s="578">
        <v>1.4135654692310309E-2</v>
      </c>
      <c r="P458" s="556"/>
      <c r="Q458" s="556"/>
      <c r="Z458" s="689"/>
      <c r="AA458" s="689"/>
      <c r="AB458" s="689"/>
      <c r="AC458" s="689"/>
      <c r="AD458" s="689"/>
      <c r="AE458" s="689"/>
      <c r="AF458" s="689"/>
      <c r="AG458" s="689"/>
      <c r="AH458" s="689"/>
      <c r="AI458" s="689"/>
      <c r="AJ458" s="689"/>
      <c r="AK458" s="689"/>
      <c r="AL458" s="689"/>
      <c r="AM458" s="689"/>
      <c r="AN458" s="689"/>
      <c r="AO458" s="689"/>
      <c r="AP458" s="689"/>
      <c r="AQ458" s="689"/>
      <c r="AR458" s="689"/>
      <c r="AS458" s="689"/>
      <c r="AT458" s="689"/>
      <c r="AU458" s="689"/>
      <c r="AV458" s="689"/>
      <c r="AW458" s="689"/>
      <c r="AX458" s="689"/>
      <c r="AY458" s="689"/>
      <c r="AZ458" s="689"/>
      <c r="BA458" s="320"/>
      <c r="BB458" s="371"/>
      <c r="BC458" s="320"/>
      <c r="BD458" s="320"/>
      <c r="BE458" s="320"/>
      <c r="BF458" s="320"/>
      <c r="BG458" s="320"/>
      <c r="BH458" s="320"/>
      <c r="BI458" s="320"/>
      <c r="BJ458" s="320"/>
      <c r="BK458" s="320"/>
      <c r="BL458" s="320"/>
      <c r="BM458" s="320"/>
      <c r="BN458" s="320"/>
      <c r="BO458" s="320"/>
      <c r="BP458" s="320"/>
      <c r="BQ458" s="320"/>
      <c r="BR458" s="320"/>
      <c r="BS458" s="320"/>
      <c r="BT458" s="320"/>
      <c r="BU458" s="320"/>
      <c r="BV458" s="320"/>
      <c r="BW458" s="320"/>
      <c r="BX458" s="320"/>
      <c r="BY458" s="320"/>
      <c r="BZ458" s="321"/>
      <c r="CA458" s="321"/>
      <c r="CB458" s="321"/>
      <c r="CC458" s="321"/>
      <c r="CD458" s="321"/>
      <c r="CE458" s="321"/>
      <c r="CF458" s="321"/>
      <c r="CG458" s="321"/>
      <c r="CH458" s="321"/>
      <c r="CI458" s="321"/>
      <c r="CJ458" s="321"/>
      <c r="CK458" s="321"/>
      <c r="CL458" s="321"/>
      <c r="CM458" s="321"/>
      <c r="CN458" s="321"/>
      <c r="CO458" s="321"/>
      <c r="CP458" s="321"/>
      <c r="CQ458" s="321"/>
      <c r="CR458" s="321"/>
      <c r="CS458" s="321"/>
      <c r="CT458" s="321"/>
      <c r="CU458" s="321"/>
      <c r="CV458" s="321"/>
      <c r="CW458" s="321"/>
      <c r="CX458" s="321"/>
      <c r="CY458" s="321"/>
      <c r="CZ458" s="321"/>
    </row>
    <row r="459" s="325" customFormat="true" ht="25.15" customHeight="true" x14ac:dyDescent="0.2">
      <c r="C459" s="840" t="s">
        <v>383</v>
      </c>
      <c r="D459" s="837"/>
      <c r="E459" s="576">
        <v>-1.0622223827051103E-2</v>
      </c>
      <c r="F459" s="556"/>
      <c r="G459" s="556"/>
      <c r="H459" s="840" t="s">
        <v>373</v>
      </c>
      <c r="I459" s="837"/>
      <c r="J459" s="577">
        <v>-1.4645898184621576E-2</v>
      </c>
      <c r="K459" s="556"/>
      <c r="L459" s="556"/>
      <c r="M459" s="840" t="s">
        <v>376</v>
      </c>
      <c r="N459" s="837"/>
      <c r="O459" s="578">
        <v>-9.6139234529932019E-3</v>
      </c>
      <c r="P459" s="556"/>
      <c r="Q459" s="556"/>
      <c r="Z459" s="689"/>
      <c r="AA459" s="689"/>
      <c r="AB459" s="689"/>
      <c r="AC459" s="689"/>
      <c r="AD459" s="689"/>
      <c r="AE459" s="689"/>
      <c r="AF459" s="689"/>
      <c r="AG459" s="689"/>
      <c r="AH459" s="689"/>
      <c r="AI459" s="689"/>
      <c r="AJ459" s="689"/>
      <c r="AK459" s="689"/>
      <c r="AL459" s="689"/>
      <c r="AM459" s="689"/>
      <c r="AN459" s="689"/>
      <c r="AO459" s="689"/>
      <c r="AP459" s="689"/>
      <c r="AQ459" s="689"/>
      <c r="AR459" s="689"/>
      <c r="AS459" s="689"/>
      <c r="AT459" s="689"/>
      <c r="AU459" s="689"/>
      <c r="AV459" s="689"/>
      <c r="AW459" s="689"/>
      <c r="AX459" s="689"/>
      <c r="AY459" s="689"/>
      <c r="AZ459" s="689"/>
      <c r="BA459" s="320"/>
      <c r="BB459" s="371"/>
      <c r="BC459" s="320"/>
      <c r="BD459" s="320"/>
      <c r="BE459" s="320"/>
      <c r="BF459" s="320"/>
      <c r="BG459" s="320"/>
      <c r="BH459" s="320"/>
      <c r="BI459" s="320"/>
      <c r="BJ459" s="320"/>
      <c r="BK459" s="320"/>
      <c r="BL459" s="320"/>
      <c r="BM459" s="320"/>
      <c r="BN459" s="320"/>
      <c r="BO459" s="320"/>
      <c r="BP459" s="320"/>
      <c r="BQ459" s="320"/>
      <c r="BR459" s="320"/>
      <c r="BS459" s="320"/>
      <c r="BT459" s="320"/>
      <c r="BU459" s="320"/>
      <c r="BV459" s="320"/>
      <c r="BW459" s="320"/>
      <c r="BX459" s="320"/>
      <c r="BY459" s="320"/>
      <c r="BZ459" s="321"/>
      <c r="CA459" s="321"/>
      <c r="CB459" s="321"/>
      <c r="CC459" s="321"/>
      <c r="CD459" s="321"/>
      <c r="CE459" s="321"/>
      <c r="CF459" s="321"/>
      <c r="CG459" s="321"/>
      <c r="CH459" s="321"/>
      <c r="CI459" s="321"/>
      <c r="CJ459" s="321"/>
      <c r="CK459" s="321"/>
      <c r="CL459" s="321"/>
      <c r="CM459" s="321"/>
      <c r="CN459" s="321"/>
      <c r="CO459" s="321"/>
      <c r="CP459" s="321"/>
      <c r="CQ459" s="321"/>
      <c r="CR459" s="321"/>
      <c r="CS459" s="321"/>
      <c r="CT459" s="321"/>
      <c r="CU459" s="321"/>
      <c r="CV459" s="321"/>
      <c r="CW459" s="321"/>
      <c r="CX459" s="321"/>
      <c r="CY459" s="321"/>
      <c r="CZ459" s="321"/>
    </row>
    <row r="460" s="325" customFormat="true" ht="25.15" customHeight="true" x14ac:dyDescent="0.2">
      <c r="C460" s="840" t="s">
        <v>378</v>
      </c>
      <c r="D460" s="837"/>
      <c r="E460" s="576">
        <v>-8.1295344734015756E-3</v>
      </c>
      <c r="F460" s="556"/>
      <c r="G460" s="556"/>
      <c r="H460" s="840" t="s">
        <v>384</v>
      </c>
      <c r="I460" s="837"/>
      <c r="J460" s="577">
        <v>4.9198716750498677E-3</v>
      </c>
      <c r="K460" s="556"/>
      <c r="L460" s="556"/>
      <c r="M460" s="840" t="s">
        <v>384</v>
      </c>
      <c r="N460" s="837"/>
      <c r="O460" s="578">
        <v>9.0289206086289694E-3</v>
      </c>
      <c r="P460" s="556"/>
      <c r="Q460" s="556"/>
      <c r="Z460" s="689"/>
      <c r="AA460" s="689"/>
      <c r="AB460" s="689"/>
      <c r="AC460" s="689"/>
      <c r="AD460" s="689"/>
      <c r="AE460" s="689"/>
      <c r="AF460" s="689"/>
      <c r="AG460" s="689"/>
      <c r="AH460" s="689"/>
      <c r="AI460" s="689"/>
      <c r="AJ460" s="689"/>
      <c r="AK460" s="689"/>
      <c r="AL460" s="689"/>
      <c r="AM460" s="689"/>
      <c r="AN460" s="689"/>
      <c r="AO460" s="689"/>
      <c r="AP460" s="689"/>
      <c r="AQ460" s="689"/>
      <c r="AR460" s="689"/>
      <c r="AS460" s="689"/>
      <c r="AT460" s="689"/>
      <c r="AU460" s="689"/>
      <c r="AV460" s="689"/>
      <c r="AW460" s="689"/>
      <c r="AX460" s="689"/>
      <c r="AY460" s="689"/>
      <c r="AZ460" s="689"/>
      <c r="BA460" s="320"/>
      <c r="BB460" s="371"/>
      <c r="BC460" s="320"/>
      <c r="BD460" s="320"/>
      <c r="BE460" s="320"/>
      <c r="BF460" s="320"/>
      <c r="BG460" s="320"/>
      <c r="BH460" s="320"/>
      <c r="BI460" s="320"/>
      <c r="BJ460" s="320"/>
      <c r="BK460" s="320"/>
      <c r="BL460" s="320"/>
      <c r="BM460" s="320"/>
      <c r="BN460" s="320"/>
      <c r="BO460" s="320"/>
      <c r="BP460" s="320"/>
      <c r="BQ460" s="320"/>
      <c r="BR460" s="320"/>
      <c r="BS460" s="320"/>
      <c r="BT460" s="320"/>
      <c r="BU460" s="320"/>
      <c r="BV460" s="320"/>
      <c r="BW460" s="320"/>
      <c r="BX460" s="320"/>
      <c r="BY460" s="320"/>
      <c r="BZ460" s="321"/>
      <c r="CA460" s="321"/>
      <c r="CB460" s="321"/>
      <c r="CC460" s="321"/>
      <c r="CD460" s="321"/>
      <c r="CE460" s="321"/>
      <c r="CF460" s="321"/>
      <c r="CG460" s="321"/>
      <c r="CH460" s="321"/>
      <c r="CI460" s="321"/>
      <c r="CJ460" s="321"/>
      <c r="CK460" s="321"/>
      <c r="CL460" s="321"/>
      <c r="CM460" s="321"/>
      <c r="CN460" s="321"/>
      <c r="CO460" s="321"/>
      <c r="CP460" s="321"/>
      <c r="CQ460" s="321"/>
      <c r="CR460" s="321"/>
      <c r="CS460" s="321"/>
      <c r="CT460" s="321"/>
      <c r="CU460" s="321"/>
      <c r="CV460" s="321"/>
      <c r="CW460" s="321"/>
      <c r="CX460" s="321"/>
      <c r="CY460" s="321"/>
      <c r="CZ460" s="321"/>
    </row>
    <row r="461" s="325" customFormat="true" ht="25.15" customHeight="true" x14ac:dyDescent="0.2">
      <c r="C461" s="840" t="s">
        <v>379</v>
      </c>
      <c r="D461" s="837"/>
      <c r="E461" s="576">
        <v>7.6455601429714611E-3</v>
      </c>
      <c r="F461" s="556"/>
      <c r="G461" s="556"/>
      <c r="H461" s="840" t="s">
        <v>381</v>
      </c>
      <c r="I461" s="837"/>
      <c r="J461" s="577">
        <v>1.1461023769739052E-3</v>
      </c>
      <c r="K461" s="556"/>
      <c r="L461" s="556"/>
      <c r="M461" s="840" t="s">
        <v>364</v>
      </c>
      <c r="N461" s="837"/>
      <c r="O461" s="578">
        <v>-8.2710970395560961E-3</v>
      </c>
      <c r="P461" s="556"/>
      <c r="Q461" s="556"/>
      <c r="Z461" s="689"/>
      <c r="AA461" s="689"/>
      <c r="AB461" s="689"/>
      <c r="AC461" s="689"/>
      <c r="AD461" s="689"/>
      <c r="AE461" s="689"/>
      <c r="AF461" s="689"/>
      <c r="AG461" s="689"/>
      <c r="AH461" s="689"/>
      <c r="AI461" s="689"/>
      <c r="AJ461" s="689"/>
      <c r="AK461" s="689"/>
      <c r="AL461" s="689"/>
      <c r="AM461" s="689"/>
      <c r="AN461" s="689"/>
      <c r="AO461" s="689"/>
      <c r="AP461" s="689"/>
      <c r="AQ461" s="689"/>
      <c r="AR461" s="689"/>
      <c r="AS461" s="689"/>
      <c r="AT461" s="689"/>
      <c r="AU461" s="689"/>
      <c r="AV461" s="689"/>
      <c r="AW461" s="689"/>
      <c r="AX461" s="689"/>
      <c r="AY461" s="689"/>
      <c r="AZ461" s="689"/>
      <c r="BA461" s="320"/>
      <c r="BB461" s="371"/>
      <c r="BC461" s="320"/>
      <c r="BD461" s="320"/>
      <c r="BE461" s="320"/>
      <c r="BF461" s="320"/>
      <c r="BG461" s="320"/>
      <c r="BH461" s="320"/>
      <c r="BI461" s="320"/>
      <c r="BJ461" s="320"/>
      <c r="BK461" s="320"/>
      <c r="BL461" s="320"/>
      <c r="BM461" s="320"/>
      <c r="BN461" s="320"/>
      <c r="BO461" s="320"/>
      <c r="BP461" s="320"/>
      <c r="BQ461" s="320"/>
      <c r="BR461" s="320"/>
      <c r="BS461" s="320"/>
      <c r="BT461" s="320"/>
      <c r="BU461" s="320"/>
      <c r="BV461" s="320"/>
      <c r="BW461" s="320"/>
      <c r="BX461" s="320"/>
      <c r="BY461" s="320"/>
      <c r="BZ461" s="321"/>
      <c r="CA461" s="321"/>
      <c r="CB461" s="321"/>
      <c r="CC461" s="321"/>
      <c r="CD461" s="321"/>
      <c r="CE461" s="321"/>
      <c r="CF461" s="321"/>
      <c r="CG461" s="321"/>
      <c r="CH461" s="321"/>
      <c r="CI461" s="321"/>
      <c r="CJ461" s="321"/>
      <c r="CK461" s="321"/>
      <c r="CL461" s="321"/>
      <c r="CM461" s="321"/>
      <c r="CN461" s="321"/>
      <c r="CO461" s="321"/>
      <c r="CP461" s="321"/>
      <c r="CQ461" s="321"/>
      <c r="CR461" s="321"/>
      <c r="CS461" s="321"/>
      <c r="CT461" s="321"/>
      <c r="CU461" s="321"/>
      <c r="CV461" s="321"/>
      <c r="CW461" s="321"/>
      <c r="CX461" s="321"/>
      <c r="CY461" s="321"/>
      <c r="CZ461" s="321"/>
    </row>
    <row r="462" s="325" customFormat="true" ht="25.15" customHeight="true" x14ac:dyDescent="0.2">
      <c r="C462" s="840" t="s">
        <v>384</v>
      </c>
      <c r="D462" s="837"/>
      <c r="E462" s="576">
        <v>7.0831672924806209E-3</v>
      </c>
      <c r="F462" s="556"/>
      <c r="G462" s="556"/>
      <c r="H462" s="840" t="s">
        <v>355</v>
      </c>
      <c r="I462" s="837"/>
      <c r="J462" s="579">
        <v>-3.8654936108496155E-4</v>
      </c>
      <c r="K462" s="556"/>
      <c r="L462" s="556"/>
      <c r="M462" s="840" t="s">
        <v>369</v>
      </c>
      <c r="N462" s="837"/>
      <c r="O462" s="578">
        <v>-7.9718915440007455E-3</v>
      </c>
      <c r="P462" s="556"/>
      <c r="Q462" s="556"/>
      <c r="Z462" s="689"/>
      <c r="AA462" s="689"/>
      <c r="AB462" s="689"/>
      <c r="AC462" s="689"/>
      <c r="AD462" s="689"/>
      <c r="AE462" s="689"/>
      <c r="AF462" s="689"/>
      <c r="AG462" s="689"/>
      <c r="AH462" s="689"/>
      <c r="AI462" s="689"/>
      <c r="AJ462" s="689"/>
      <c r="AK462" s="689"/>
      <c r="AL462" s="689"/>
      <c r="AM462" s="689"/>
      <c r="AN462" s="689"/>
      <c r="AO462" s="689"/>
      <c r="AP462" s="689"/>
      <c r="AQ462" s="689"/>
      <c r="AR462" s="689"/>
      <c r="AS462" s="689"/>
      <c r="AT462" s="689"/>
      <c r="AU462" s="689"/>
      <c r="AV462" s="689"/>
      <c r="AW462" s="689"/>
      <c r="AX462" s="689"/>
      <c r="AY462" s="689"/>
      <c r="AZ462" s="689"/>
      <c r="BA462" s="320"/>
      <c r="BB462" s="371"/>
      <c r="BC462" s="320"/>
      <c r="BD462" s="320"/>
      <c r="BE462" s="320"/>
      <c r="BF462" s="320"/>
      <c r="BG462" s="320"/>
      <c r="BH462" s="320"/>
      <c r="BI462" s="320"/>
      <c r="BJ462" s="320"/>
      <c r="BK462" s="320"/>
      <c r="BL462" s="320"/>
      <c r="BM462" s="320"/>
      <c r="BN462" s="320"/>
      <c r="BO462" s="320"/>
      <c r="BP462" s="320"/>
      <c r="BQ462" s="320"/>
      <c r="BR462" s="320"/>
      <c r="BS462" s="320"/>
      <c r="BT462" s="320"/>
      <c r="BU462" s="320"/>
      <c r="BV462" s="320"/>
      <c r="BW462" s="320"/>
      <c r="BX462" s="320"/>
      <c r="BY462" s="320"/>
      <c r="BZ462" s="321"/>
      <c r="CA462" s="321"/>
      <c r="CB462" s="321"/>
      <c r="CC462" s="321"/>
      <c r="CD462" s="321"/>
      <c r="CE462" s="321"/>
      <c r="CF462" s="321"/>
      <c r="CG462" s="321"/>
      <c r="CH462" s="321"/>
      <c r="CI462" s="321"/>
      <c r="CJ462" s="321"/>
      <c r="CK462" s="321"/>
      <c r="CL462" s="321"/>
      <c r="CM462" s="321"/>
      <c r="CN462" s="321"/>
      <c r="CO462" s="321"/>
      <c r="CP462" s="321"/>
      <c r="CQ462" s="321"/>
      <c r="CR462" s="321"/>
      <c r="CS462" s="321"/>
      <c r="CT462" s="321"/>
      <c r="CU462" s="321"/>
      <c r="CV462" s="321"/>
      <c r="CW462" s="321"/>
      <c r="CX462" s="321"/>
      <c r="CY462" s="321"/>
      <c r="CZ462" s="321"/>
    </row>
    <row r="463" s="325" customFormat="true" ht="25.15" customHeight="true" x14ac:dyDescent="0.2">
      <c r="C463" s="840" t="s">
        <v>368</v>
      </c>
      <c r="D463" s="837"/>
      <c r="E463" s="576">
        <v>1.2220815860173218E-3</v>
      </c>
      <c r="F463" s="556"/>
      <c r="G463" s="556"/>
      <c r="H463" s="838"/>
      <c r="I463" s="837"/>
      <c r="J463" s="572"/>
      <c r="K463" s="556"/>
      <c r="L463" s="556"/>
      <c r="M463" s="840" t="s">
        <v>383</v>
      </c>
      <c r="N463" s="837"/>
      <c r="O463" s="578">
        <v>-4.896571491895825E-3</v>
      </c>
      <c r="P463" s="556"/>
      <c r="Q463" s="556"/>
      <c r="Z463" s="689"/>
      <c r="AA463" s="689"/>
      <c r="AB463" s="689"/>
      <c r="AC463" s="689"/>
      <c r="AD463" s="689"/>
      <c r="AE463" s="689"/>
      <c r="AF463" s="689"/>
      <c r="AG463" s="689"/>
      <c r="AH463" s="689"/>
      <c r="AI463" s="689"/>
      <c r="AJ463" s="689"/>
      <c r="AK463" s="689"/>
      <c r="AL463" s="689"/>
      <c r="AM463" s="689"/>
      <c r="AN463" s="689"/>
      <c r="AO463" s="689"/>
      <c r="AP463" s="689"/>
      <c r="AQ463" s="689"/>
      <c r="AR463" s="689"/>
      <c r="AS463" s="689"/>
      <c r="AT463" s="689"/>
      <c r="AU463" s="689"/>
      <c r="AV463" s="689"/>
      <c r="AW463" s="689"/>
      <c r="AX463" s="689"/>
      <c r="AY463" s="689"/>
      <c r="AZ463" s="689"/>
      <c r="BA463" s="320"/>
      <c r="BB463" s="371"/>
      <c r="BC463" s="320"/>
      <c r="BD463" s="320"/>
      <c r="BE463" s="320"/>
      <c r="BF463" s="320"/>
      <c r="BG463" s="320"/>
      <c r="BH463" s="320"/>
      <c r="BI463" s="320"/>
      <c r="BJ463" s="320"/>
      <c r="BK463" s="320"/>
      <c r="BL463" s="320"/>
      <c r="BM463" s="320"/>
      <c r="BN463" s="320"/>
      <c r="BO463" s="320"/>
      <c r="BP463" s="320"/>
      <c r="BQ463" s="320"/>
      <c r="BR463" s="320"/>
      <c r="BS463" s="320"/>
      <c r="BT463" s="320"/>
      <c r="BU463" s="320"/>
      <c r="BV463" s="320"/>
      <c r="BW463" s="320"/>
      <c r="BX463" s="320"/>
      <c r="BY463" s="320"/>
      <c r="BZ463" s="321"/>
      <c r="CA463" s="321"/>
      <c r="CB463" s="321"/>
      <c r="CC463" s="321"/>
      <c r="CD463" s="321"/>
      <c r="CE463" s="321"/>
      <c r="CF463" s="321"/>
      <c r="CG463" s="321"/>
      <c r="CH463" s="321"/>
      <c r="CI463" s="321"/>
      <c r="CJ463" s="321"/>
      <c r="CK463" s="321"/>
      <c r="CL463" s="321"/>
      <c r="CM463" s="321"/>
      <c r="CN463" s="321"/>
      <c r="CO463" s="321"/>
      <c r="CP463" s="321"/>
      <c r="CQ463" s="321"/>
      <c r="CR463" s="321"/>
      <c r="CS463" s="321"/>
      <c r="CT463" s="321"/>
      <c r="CU463" s="321"/>
      <c r="CV463" s="321"/>
      <c r="CW463" s="321"/>
      <c r="CX463" s="321"/>
      <c r="CY463" s="321"/>
      <c r="CZ463" s="321"/>
    </row>
    <row r="464" s="325" customFormat="true" ht="25.15" customHeight="true" x14ac:dyDescent="0.2">
      <c r="C464" s="840" t="s">
        <v>369</v>
      </c>
      <c r="D464" s="837"/>
      <c r="E464" s="580">
        <v>-3.1456926034562809E-4</v>
      </c>
      <c r="F464" s="556"/>
      <c r="G464" s="556"/>
      <c r="H464" s="838"/>
      <c r="I464" s="837"/>
      <c r="J464" s="572"/>
      <c r="K464" s="556"/>
      <c r="L464" s="556"/>
      <c r="M464" s="840" t="s">
        <v>380</v>
      </c>
      <c r="N464" s="837"/>
      <c r="O464" s="581">
        <v>4.2947292078581367E-3</v>
      </c>
      <c r="P464" s="556"/>
      <c r="Q464" s="556"/>
      <c r="Z464" s="689"/>
      <c r="AA464" s="689"/>
      <c r="AB464" s="689"/>
      <c r="AC464" s="689"/>
      <c r="AD464" s="689"/>
      <c r="AE464" s="689"/>
      <c r="AF464" s="689"/>
      <c r="AG464" s="689"/>
      <c r="AH464" s="689"/>
      <c r="AI464" s="689"/>
      <c r="AJ464" s="689"/>
      <c r="AK464" s="689"/>
      <c r="AL464" s="689"/>
      <c r="AM464" s="689"/>
      <c r="AN464" s="689"/>
      <c r="AO464" s="689"/>
      <c r="AP464" s="689"/>
      <c r="AQ464" s="689"/>
      <c r="AR464" s="689"/>
      <c r="AS464" s="689"/>
      <c r="AT464" s="689"/>
      <c r="AU464" s="689"/>
      <c r="AV464" s="689"/>
      <c r="AW464" s="689"/>
      <c r="AX464" s="689"/>
      <c r="AY464" s="689"/>
      <c r="AZ464" s="689"/>
      <c r="BA464" s="320"/>
      <c r="BB464" s="371"/>
      <c r="BC464" s="320"/>
      <c r="BD464" s="320"/>
      <c r="BE464" s="320"/>
      <c r="BF464" s="320"/>
      <c r="BG464" s="320"/>
      <c r="BH464" s="320"/>
      <c r="BI464" s="320"/>
      <c r="BJ464" s="320"/>
      <c r="BK464" s="320"/>
      <c r="BL464" s="320"/>
      <c r="BM464" s="320"/>
      <c r="BN464" s="320"/>
      <c r="BO464" s="320"/>
      <c r="BP464" s="320"/>
      <c r="BQ464" s="320"/>
      <c r="BR464" s="320"/>
      <c r="BS464" s="320"/>
      <c r="BT464" s="320"/>
      <c r="BU464" s="320"/>
      <c r="BV464" s="320"/>
      <c r="BW464" s="320"/>
      <c r="BX464" s="320"/>
      <c r="BY464" s="320"/>
      <c r="BZ464" s="321"/>
      <c r="CA464" s="321"/>
      <c r="CB464" s="321"/>
      <c r="CC464" s="321"/>
      <c r="CD464" s="321"/>
      <c r="CE464" s="321"/>
      <c r="CF464" s="321"/>
      <c r="CG464" s="321"/>
      <c r="CH464" s="321"/>
      <c r="CI464" s="321"/>
      <c r="CJ464" s="321"/>
      <c r="CK464" s="321"/>
      <c r="CL464" s="321"/>
      <c r="CM464" s="321"/>
      <c r="CN464" s="321"/>
      <c r="CO464" s="321"/>
      <c r="CP464" s="321"/>
      <c r="CQ464" s="321"/>
      <c r="CR464" s="321"/>
      <c r="CS464" s="321"/>
      <c r="CT464" s="321"/>
      <c r="CU464" s="321"/>
      <c r="CV464" s="321"/>
      <c r="CW464" s="321"/>
      <c r="CX464" s="321"/>
      <c r="CY464" s="321"/>
      <c r="CZ464" s="321"/>
    </row>
    <row r="465" s="325" customFormat="true" ht="25.15" customHeight="true" x14ac:dyDescent="0.2">
      <c r="C465" s="838"/>
      <c r="D465" s="837"/>
      <c r="E465" s="572"/>
      <c r="F465" s="556"/>
      <c r="G465" s="556"/>
      <c r="H465" s="838"/>
      <c r="I465" s="837"/>
      <c r="J465" s="556"/>
      <c r="K465" s="556"/>
      <c r="L465" s="556"/>
      <c r="M465" s="838"/>
      <c r="N465" s="837"/>
      <c r="O465" s="572"/>
      <c r="P465" s="556"/>
      <c r="Q465" s="556"/>
      <c r="Z465" s="689"/>
      <c r="AA465" s="689"/>
      <c r="AB465" s="689"/>
      <c r="AC465" s="689"/>
      <c r="AD465" s="689"/>
      <c r="AE465" s="689"/>
      <c r="AF465" s="689"/>
      <c r="AG465" s="689"/>
      <c r="AH465" s="689"/>
      <c r="AI465" s="689"/>
      <c r="AJ465" s="689"/>
      <c r="AK465" s="689"/>
      <c r="AL465" s="689"/>
      <c r="AM465" s="689"/>
      <c r="AN465" s="689"/>
      <c r="AO465" s="689"/>
      <c r="AP465" s="689"/>
      <c r="AQ465" s="689"/>
      <c r="AR465" s="689"/>
      <c r="AS465" s="689"/>
      <c r="AT465" s="689"/>
      <c r="AU465" s="689"/>
      <c r="AV465" s="689"/>
      <c r="AW465" s="689"/>
      <c r="AX465" s="689"/>
      <c r="AY465" s="689"/>
      <c r="AZ465" s="689"/>
      <c r="BA465" s="320"/>
      <c r="BB465" s="371"/>
      <c r="BC465" s="320"/>
      <c r="BD465" s="320"/>
      <c r="BE465" s="320"/>
      <c r="BF465" s="320"/>
      <c r="BG465" s="320"/>
      <c r="BH465" s="320"/>
      <c r="BI465" s="320"/>
      <c r="BJ465" s="320"/>
      <c r="BK465" s="320"/>
      <c r="BL465" s="320"/>
      <c r="BM465" s="320"/>
      <c r="BN465" s="320"/>
      <c r="BO465" s="320"/>
      <c r="BP465" s="320"/>
      <c r="BQ465" s="320"/>
      <c r="BR465" s="320"/>
      <c r="BS465" s="320"/>
      <c r="BT465" s="320"/>
      <c r="BU465" s="320"/>
      <c r="BV465" s="320"/>
      <c r="BW465" s="320"/>
      <c r="BX465" s="320"/>
      <c r="BY465" s="320"/>
      <c r="BZ465" s="321"/>
      <c r="CA465" s="321"/>
      <c r="CB465" s="321"/>
      <c r="CC465" s="321"/>
      <c r="CD465" s="321"/>
      <c r="CE465" s="321"/>
      <c r="CF465" s="321"/>
      <c r="CG465" s="321"/>
      <c r="CH465" s="321"/>
      <c r="CI465" s="321"/>
      <c r="CJ465" s="321"/>
      <c r="CK465" s="321"/>
      <c r="CL465" s="321"/>
      <c r="CM465" s="321"/>
      <c r="CN465" s="321"/>
      <c r="CO465" s="321"/>
      <c r="CP465" s="321"/>
      <c r="CQ465" s="321"/>
      <c r="CR465" s="321"/>
      <c r="CS465" s="321"/>
      <c r="CT465" s="321"/>
      <c r="CU465" s="321"/>
      <c r="CV465" s="321"/>
      <c r="CW465" s="321"/>
      <c r="CX465" s="321"/>
      <c r="CY465" s="321"/>
      <c r="CZ465" s="321"/>
    </row>
    <row r="466" s="325" customFormat="true" ht="25.15" customHeight="true" x14ac:dyDescent="0.2">
      <c r="C466" s="838"/>
      <c r="D466" s="837"/>
      <c r="E466" s="572"/>
      <c r="F466" s="556"/>
      <c r="G466" s="556"/>
      <c r="H466" s="841" t="s">
        <v>271</v>
      </c>
      <c r="I466" s="837"/>
      <c r="J466" s="837"/>
      <c r="K466" s="556"/>
      <c r="L466" s="556"/>
      <c r="M466" s="838"/>
      <c r="N466" s="837"/>
      <c r="O466" s="572"/>
      <c r="P466" s="556"/>
      <c r="Q466" s="556"/>
      <c r="Z466" s="689"/>
      <c r="AA466" s="689"/>
      <c r="AB466" s="689"/>
      <c r="AC466" s="689"/>
      <c r="AD466" s="689"/>
      <c r="AE466" s="689"/>
      <c r="AF466" s="689"/>
      <c r="AG466" s="689"/>
      <c r="AH466" s="689"/>
      <c r="AI466" s="689"/>
      <c r="AJ466" s="689"/>
      <c r="AK466" s="689"/>
      <c r="AL466" s="689"/>
      <c r="AM466" s="689"/>
      <c r="AN466" s="689"/>
      <c r="AO466" s="689"/>
      <c r="AP466" s="689"/>
      <c r="AQ466" s="689"/>
      <c r="AR466" s="689"/>
      <c r="AS466" s="689"/>
      <c r="AT466" s="689"/>
      <c r="AU466" s="689"/>
      <c r="AV466" s="689"/>
      <c r="AW466" s="689"/>
      <c r="AX466" s="689"/>
      <c r="AY466" s="689"/>
      <c r="AZ466" s="689"/>
      <c r="BA466" s="320"/>
      <c r="BB466" s="371"/>
      <c r="BC466" s="320"/>
      <c r="BD466" s="320"/>
      <c r="BE466" s="320"/>
      <c r="BF466" s="320"/>
      <c r="BG466" s="320"/>
      <c r="BH466" s="320"/>
      <c r="BI466" s="320"/>
      <c r="BJ466" s="320"/>
      <c r="BK466" s="320"/>
      <c r="BL466" s="320"/>
      <c r="BM466" s="320"/>
      <c r="BN466" s="320"/>
      <c r="BO466" s="320"/>
      <c r="BP466" s="320"/>
      <c r="BQ466" s="320"/>
      <c r="BR466" s="320"/>
      <c r="BS466" s="320"/>
      <c r="BT466" s="320"/>
      <c r="BU466" s="320"/>
      <c r="BV466" s="320"/>
      <c r="BW466" s="320"/>
      <c r="BX466" s="320"/>
      <c r="BY466" s="320"/>
      <c r="BZ466" s="321"/>
      <c r="CA466" s="321"/>
      <c r="CB466" s="321"/>
      <c r="CC466" s="321"/>
      <c r="CD466" s="321"/>
      <c r="CE466" s="321"/>
      <c r="CF466" s="321"/>
      <c r="CG466" s="321"/>
      <c r="CH466" s="321"/>
      <c r="CI466" s="321"/>
      <c r="CJ466" s="321"/>
      <c r="CK466" s="321"/>
      <c r="CL466" s="321"/>
      <c r="CM466" s="321"/>
      <c r="CN466" s="321"/>
      <c r="CO466" s="321"/>
      <c r="CP466" s="321"/>
      <c r="CQ466" s="321"/>
      <c r="CR466" s="321"/>
      <c r="CS466" s="321"/>
      <c r="CT466" s="321"/>
      <c r="CU466" s="321"/>
      <c r="CV466" s="321"/>
      <c r="CW466" s="321"/>
      <c r="CX466" s="321"/>
      <c r="CY466" s="321"/>
      <c r="CZ466" s="321"/>
    </row>
    <row r="467" s="325" customFormat="true" ht="25.15" customHeight="true" x14ac:dyDescent="0.2">
      <c r="C467" s="838"/>
      <c r="D467" s="837"/>
      <c r="E467" s="556"/>
      <c r="F467" s="556"/>
      <c r="G467" s="556"/>
      <c r="H467" s="838"/>
      <c r="I467" s="837"/>
      <c r="J467" s="557" t="s">
        <v>272</v>
      </c>
      <c r="K467" s="556"/>
      <c r="L467" s="556"/>
      <c r="M467" s="838"/>
      <c r="N467" s="837"/>
      <c r="O467" s="556"/>
      <c r="P467" s="556"/>
      <c r="Q467" s="556"/>
      <c r="Z467" s="689"/>
      <c r="AA467" s="689"/>
      <c r="AB467" s="689"/>
      <c r="AC467" s="689"/>
      <c r="AD467" s="689"/>
      <c r="AE467" s="689"/>
      <c r="AF467" s="689"/>
      <c r="AG467" s="689"/>
      <c r="AH467" s="689"/>
      <c r="AI467" s="689"/>
      <c r="AJ467" s="689"/>
      <c r="AK467" s="689"/>
      <c r="AL467" s="689"/>
      <c r="AM467" s="689"/>
      <c r="AN467" s="689"/>
      <c r="AO467" s="689"/>
      <c r="AP467" s="689"/>
      <c r="AQ467" s="689"/>
      <c r="AR467" s="689"/>
      <c r="AS467" s="689"/>
      <c r="AT467" s="689"/>
      <c r="AU467" s="689"/>
      <c r="AV467" s="689"/>
      <c r="AW467" s="689"/>
      <c r="AX467" s="689"/>
      <c r="AY467" s="689"/>
      <c r="AZ467" s="689"/>
      <c r="BA467" s="320"/>
      <c r="BB467" s="371"/>
      <c r="BC467" s="320"/>
      <c r="BD467" s="320"/>
      <c r="BE467" s="320"/>
      <c r="BF467" s="320"/>
      <c r="BG467" s="320"/>
      <c r="BH467" s="320"/>
      <c r="BI467" s="320"/>
      <c r="BJ467" s="320"/>
      <c r="BK467" s="320"/>
      <c r="BL467" s="320"/>
      <c r="BM467" s="320"/>
      <c r="BN467" s="320"/>
      <c r="BO467" s="320"/>
      <c r="BP467" s="320"/>
      <c r="BQ467" s="320"/>
      <c r="BR467" s="320"/>
      <c r="BS467" s="320"/>
      <c r="BT467" s="320"/>
      <c r="BU467" s="320"/>
      <c r="BV467" s="320"/>
      <c r="BW467" s="320"/>
      <c r="BX467" s="320"/>
      <c r="BY467" s="320"/>
      <c r="BZ467" s="321"/>
      <c r="CA467" s="321"/>
      <c r="CB467" s="321"/>
      <c r="CC467" s="321"/>
      <c r="CD467" s="321"/>
      <c r="CE467" s="321"/>
      <c r="CF467" s="321"/>
      <c r="CG467" s="321"/>
      <c r="CH467" s="321"/>
      <c r="CI467" s="321"/>
      <c r="CJ467" s="321"/>
      <c r="CK467" s="321"/>
      <c r="CL467" s="321"/>
      <c r="CM467" s="321"/>
      <c r="CN467" s="321"/>
      <c r="CO467" s="321"/>
      <c r="CP467" s="321"/>
      <c r="CQ467" s="321"/>
      <c r="CR467" s="321"/>
      <c r="CS467" s="321"/>
      <c r="CT467" s="321"/>
      <c r="CU467" s="321"/>
      <c r="CV467" s="321"/>
      <c r="CW467" s="321"/>
      <c r="CX467" s="321"/>
      <c r="CY467" s="321"/>
      <c r="CZ467" s="321"/>
    </row>
    <row r="468" s="325" customFormat="true" ht="25.15" customHeight="true" x14ac:dyDescent="0.2">
      <c r="C468" s="841" t="s">
        <v>271</v>
      </c>
      <c r="D468" s="837"/>
      <c r="E468" s="837"/>
      <c r="F468" s="556"/>
      <c r="G468" s="556"/>
      <c r="H468" s="840" t="s">
        <v>348</v>
      </c>
      <c r="I468" s="837"/>
      <c r="J468" s="574">
        <v>6.2821171578835822E-2</v>
      </c>
      <c r="K468" s="556"/>
      <c r="L468" s="556"/>
      <c r="M468" s="841" t="s">
        <v>271</v>
      </c>
      <c r="N468" s="837"/>
      <c r="O468" s="837"/>
      <c r="P468" s="556"/>
      <c r="Q468" s="556"/>
      <c r="Z468" s="689"/>
      <c r="AA468" s="689"/>
      <c r="AB468" s="689"/>
      <c r="AC468" s="689"/>
      <c r="AD468" s="689"/>
      <c r="AE468" s="689"/>
      <c r="AF468" s="689"/>
      <c r="AG468" s="689"/>
      <c r="AH468" s="689"/>
      <c r="AI468" s="689"/>
      <c r="AJ468" s="689"/>
      <c r="AK468" s="689"/>
      <c r="AL468" s="689"/>
      <c r="AM468" s="689"/>
      <c r="AN468" s="689"/>
      <c r="AO468" s="689"/>
      <c r="AP468" s="689"/>
      <c r="AQ468" s="689"/>
      <c r="AR468" s="689"/>
      <c r="AS468" s="689"/>
      <c r="AT468" s="689"/>
      <c r="AU468" s="689"/>
      <c r="AV468" s="689"/>
      <c r="AW468" s="689"/>
      <c r="AX468" s="689"/>
      <c r="AY468" s="689"/>
      <c r="AZ468" s="689"/>
      <c r="BA468" s="320"/>
      <c r="BB468" s="371"/>
      <c r="BC468" s="320"/>
      <c r="BD468" s="320"/>
      <c r="BE468" s="320"/>
      <c r="BF468" s="320"/>
      <c r="BG468" s="320"/>
      <c r="BH468" s="320"/>
      <c r="BI468" s="320"/>
      <c r="BJ468" s="320"/>
      <c r="BK468" s="320"/>
      <c r="BL468" s="320"/>
      <c r="BM468" s="320"/>
      <c r="BN468" s="320"/>
      <c r="BO468" s="320"/>
      <c r="BP468" s="320"/>
      <c r="BQ468" s="320"/>
      <c r="BR468" s="320"/>
      <c r="BS468" s="320"/>
      <c r="BT468" s="320"/>
      <c r="BU468" s="320"/>
      <c r="BV468" s="320"/>
      <c r="BW468" s="320"/>
      <c r="BX468" s="320"/>
      <c r="BY468" s="320"/>
      <c r="BZ468" s="321"/>
      <c r="CA468" s="321"/>
      <c r="CB468" s="321"/>
      <c r="CC468" s="321"/>
      <c r="CD468" s="321"/>
      <c r="CE468" s="321"/>
      <c r="CF468" s="321"/>
      <c r="CG468" s="321"/>
      <c r="CH468" s="321"/>
      <c r="CI468" s="321"/>
      <c r="CJ468" s="321"/>
      <c r="CK468" s="321"/>
      <c r="CL468" s="321"/>
      <c r="CM468" s="321"/>
      <c r="CN468" s="321"/>
      <c r="CO468" s="321"/>
      <c r="CP468" s="321"/>
      <c r="CQ468" s="321"/>
      <c r="CR468" s="321"/>
      <c r="CS468" s="321"/>
      <c r="CT468" s="321"/>
      <c r="CU468" s="321"/>
      <c r="CV468" s="321"/>
      <c r="CW468" s="321"/>
      <c r="CX468" s="321"/>
      <c r="CY468" s="321"/>
      <c r="CZ468" s="321"/>
    </row>
    <row r="469" s="325" customFormat="true" ht="25.15" customHeight="true" x14ac:dyDescent="0.2">
      <c r="C469" s="838"/>
      <c r="D469" s="837"/>
      <c r="E469" s="558" t="s">
        <v>272</v>
      </c>
      <c r="F469" s="556"/>
      <c r="G469" s="556"/>
      <c r="H469" s="840" t="s">
        <v>352</v>
      </c>
      <c r="I469" s="837"/>
      <c r="J469" s="577">
        <v>3.3857828460419855E-2</v>
      </c>
      <c r="K469" s="556"/>
      <c r="L469" s="556"/>
      <c r="M469" s="838"/>
      <c r="N469" s="837"/>
      <c r="O469" s="559" t="s">
        <v>272</v>
      </c>
      <c r="P469" s="556"/>
      <c r="Q469" s="556"/>
      <c r="Z469" s="689"/>
      <c r="AA469" s="689"/>
      <c r="AB469" s="689"/>
      <c r="AC469" s="689"/>
      <c r="AD469" s="689"/>
      <c r="AE469" s="689"/>
      <c r="AF469" s="689"/>
      <c r="AG469" s="689"/>
      <c r="AH469" s="689"/>
      <c r="AI469" s="689"/>
      <c r="AJ469" s="689"/>
      <c r="AK469" s="689"/>
      <c r="AL469" s="689"/>
      <c r="AM469" s="689"/>
      <c r="AN469" s="689"/>
      <c r="AO469" s="689"/>
      <c r="AP469" s="689"/>
      <c r="AQ469" s="689"/>
      <c r="AR469" s="689"/>
      <c r="AS469" s="689"/>
      <c r="AT469" s="689"/>
      <c r="AU469" s="689"/>
      <c r="AV469" s="689"/>
      <c r="AW469" s="689"/>
      <c r="AX469" s="689"/>
      <c r="AY469" s="689"/>
      <c r="AZ469" s="689"/>
      <c r="BA469" s="320"/>
      <c r="BB469" s="371"/>
      <c r="BC469" s="320"/>
      <c r="BD469" s="320"/>
      <c r="BE469" s="320"/>
      <c r="BF469" s="320"/>
      <c r="BG469" s="320"/>
      <c r="BH469" s="320"/>
      <c r="BI469" s="320"/>
      <c r="BJ469" s="320"/>
      <c r="BK469" s="320"/>
      <c r="BL469" s="320"/>
      <c r="BM469" s="320"/>
      <c r="BN469" s="320"/>
      <c r="BO469" s="320"/>
      <c r="BP469" s="320"/>
      <c r="BQ469" s="320"/>
      <c r="BR469" s="320"/>
      <c r="BS469" s="320"/>
      <c r="BT469" s="320"/>
      <c r="BU469" s="320"/>
      <c r="BV469" s="320"/>
      <c r="BW469" s="320"/>
      <c r="BX469" s="320"/>
      <c r="BY469" s="320"/>
      <c r="BZ469" s="321"/>
      <c r="CA469" s="321"/>
      <c r="CB469" s="321"/>
      <c r="CC469" s="321"/>
      <c r="CD469" s="321"/>
      <c r="CE469" s="321"/>
      <c r="CF469" s="321"/>
      <c r="CG469" s="321"/>
      <c r="CH469" s="321"/>
      <c r="CI469" s="321"/>
      <c r="CJ469" s="321"/>
      <c r="CK469" s="321"/>
      <c r="CL469" s="321"/>
      <c r="CM469" s="321"/>
      <c r="CN469" s="321"/>
      <c r="CO469" s="321"/>
      <c r="CP469" s="321"/>
      <c r="CQ469" s="321"/>
      <c r="CR469" s="321"/>
      <c r="CS469" s="321"/>
      <c r="CT469" s="321"/>
      <c r="CU469" s="321"/>
      <c r="CV469" s="321"/>
      <c r="CW469" s="321"/>
      <c r="CX469" s="321"/>
      <c r="CY469" s="321"/>
      <c r="CZ469" s="321"/>
    </row>
    <row r="470" s="325" customFormat="true" ht="25.15" customHeight="true" x14ac:dyDescent="0.2">
      <c r="C470" s="840" t="s">
        <v>348</v>
      </c>
      <c r="D470" s="837"/>
      <c r="E470" s="573">
        <v>2.022575189711474E-2</v>
      </c>
      <c r="F470" s="556"/>
      <c r="G470" s="556"/>
      <c r="H470" s="840" t="s">
        <v>374</v>
      </c>
      <c r="I470" s="837"/>
      <c r="J470" s="577">
        <v>1.3271869155408876E-3</v>
      </c>
      <c r="K470" s="556"/>
      <c r="L470" s="556"/>
      <c r="M470" s="840" t="s">
        <v>348</v>
      </c>
      <c r="N470" s="837"/>
      <c r="O470" s="575">
        <v>1.9488832406566393E-2</v>
      </c>
      <c r="P470" s="556"/>
      <c r="Q470" s="556"/>
      <c r="Z470" s="689"/>
      <c r="AA470" s="689"/>
      <c r="AB470" s="689"/>
      <c r="AC470" s="689"/>
      <c r="AD470" s="689"/>
      <c r="AE470" s="689"/>
      <c r="AF470" s="689"/>
      <c r="AG470" s="689"/>
      <c r="AH470" s="689"/>
      <c r="AI470" s="689"/>
      <c r="AJ470" s="689"/>
      <c r="AK470" s="689"/>
      <c r="AL470" s="689"/>
      <c r="AM470" s="689"/>
      <c r="AN470" s="689"/>
      <c r="AO470" s="689"/>
      <c r="AP470" s="689"/>
      <c r="AQ470" s="689"/>
      <c r="AR470" s="689"/>
      <c r="AS470" s="689"/>
      <c r="AT470" s="689"/>
      <c r="AU470" s="689"/>
      <c r="AV470" s="689"/>
      <c r="AW470" s="689"/>
      <c r="AX470" s="689"/>
      <c r="AY470" s="689"/>
      <c r="AZ470" s="689"/>
      <c r="BA470" s="320"/>
      <c r="BB470" s="371"/>
      <c r="BC470" s="320"/>
      <c r="BD470" s="320"/>
      <c r="BE470" s="320"/>
      <c r="BF470" s="320"/>
      <c r="BG470" s="320"/>
      <c r="BH470" s="320"/>
      <c r="BI470" s="320"/>
      <c r="BJ470" s="320"/>
      <c r="BK470" s="320"/>
      <c r="BL470" s="320"/>
      <c r="BM470" s="320"/>
      <c r="BN470" s="320"/>
      <c r="BO470" s="320"/>
      <c r="BP470" s="320"/>
      <c r="BQ470" s="320"/>
      <c r="BR470" s="320"/>
      <c r="BS470" s="320"/>
      <c r="BT470" s="320"/>
      <c r="BU470" s="320"/>
      <c r="BV470" s="320"/>
      <c r="BW470" s="320"/>
      <c r="BX470" s="320"/>
      <c r="BY470" s="320"/>
      <c r="BZ470" s="321"/>
      <c r="CA470" s="321"/>
      <c r="CB470" s="321"/>
      <c r="CC470" s="321"/>
      <c r="CD470" s="321"/>
      <c r="CE470" s="321"/>
      <c r="CF470" s="321"/>
      <c r="CG470" s="321"/>
      <c r="CH470" s="321"/>
      <c r="CI470" s="321"/>
      <c r="CJ470" s="321"/>
      <c r="CK470" s="321"/>
      <c r="CL470" s="321"/>
      <c r="CM470" s="321"/>
      <c r="CN470" s="321"/>
      <c r="CO470" s="321"/>
      <c r="CP470" s="321"/>
      <c r="CQ470" s="321"/>
      <c r="CR470" s="321"/>
      <c r="CS470" s="321"/>
      <c r="CT470" s="321"/>
      <c r="CU470" s="321"/>
      <c r="CV470" s="321"/>
      <c r="CW470" s="321"/>
      <c r="CX470" s="321"/>
      <c r="CY470" s="321"/>
      <c r="CZ470" s="321"/>
    </row>
    <row r="471" s="325" customFormat="true" ht="25.15" customHeight="true" x14ac:dyDescent="0.2">
      <c r="C471" s="840" t="s">
        <v>352</v>
      </c>
      <c r="D471" s="837"/>
      <c r="E471" s="576">
        <v>1.835880352619923E-2</v>
      </c>
      <c r="F471" s="556"/>
      <c r="G471" s="556"/>
      <c r="H471" s="840" t="s">
        <v>376</v>
      </c>
      <c r="I471" s="837"/>
      <c r="J471" s="577">
        <v>1.3582136553310831E-3</v>
      </c>
      <c r="K471" s="556"/>
      <c r="L471" s="556"/>
      <c r="M471" s="840" t="s">
        <v>352</v>
      </c>
      <c r="N471" s="837"/>
      <c r="O471" s="578">
        <v>2.1548037615492087E-2</v>
      </c>
      <c r="P471" s="556"/>
      <c r="Q471" s="556"/>
      <c r="Z471" s="689"/>
      <c r="AA471" s="689"/>
      <c r="AB471" s="689"/>
      <c r="AC471" s="689"/>
      <c r="AD471" s="689"/>
      <c r="AE471" s="689"/>
      <c r="AF471" s="689"/>
      <c r="AG471" s="689"/>
      <c r="AH471" s="689"/>
      <c r="AI471" s="689"/>
      <c r="AJ471" s="689"/>
      <c r="AK471" s="689"/>
      <c r="AL471" s="689"/>
      <c r="AM471" s="689"/>
      <c r="AN471" s="689"/>
      <c r="AO471" s="689"/>
      <c r="AP471" s="689"/>
      <c r="AQ471" s="689"/>
      <c r="AR471" s="689"/>
      <c r="AS471" s="689"/>
      <c r="AT471" s="689"/>
      <c r="AU471" s="689"/>
      <c r="AV471" s="689"/>
      <c r="AW471" s="689"/>
      <c r="AX471" s="689"/>
      <c r="AY471" s="689"/>
      <c r="AZ471" s="689"/>
      <c r="BA471" s="320"/>
      <c r="BB471" s="371"/>
      <c r="BC471" s="320"/>
      <c r="BD471" s="320"/>
      <c r="BE471" s="320"/>
      <c r="BF471" s="320"/>
      <c r="BG471" s="320"/>
      <c r="BH471" s="320"/>
      <c r="BI471" s="320"/>
      <c r="BJ471" s="320"/>
      <c r="BK471" s="320"/>
      <c r="BL471" s="320"/>
      <c r="BM471" s="320"/>
      <c r="BN471" s="320"/>
      <c r="BO471" s="320"/>
      <c r="BP471" s="320"/>
      <c r="BQ471" s="320"/>
      <c r="BR471" s="320"/>
      <c r="BS471" s="320"/>
      <c r="BT471" s="320"/>
      <c r="BU471" s="320"/>
      <c r="BV471" s="320"/>
      <c r="BW471" s="320"/>
      <c r="BX471" s="320"/>
      <c r="BY471" s="320"/>
      <c r="BZ471" s="321"/>
      <c r="CA471" s="321"/>
      <c r="CB471" s="321"/>
      <c r="CC471" s="321"/>
      <c r="CD471" s="321"/>
      <c r="CE471" s="321"/>
      <c r="CF471" s="321"/>
      <c r="CG471" s="321"/>
      <c r="CH471" s="321"/>
      <c r="CI471" s="321"/>
      <c r="CJ471" s="321"/>
      <c r="CK471" s="321"/>
      <c r="CL471" s="321"/>
      <c r="CM471" s="321"/>
      <c r="CN471" s="321"/>
      <c r="CO471" s="321"/>
      <c r="CP471" s="321"/>
      <c r="CQ471" s="321"/>
      <c r="CR471" s="321"/>
      <c r="CS471" s="321"/>
      <c r="CT471" s="321"/>
      <c r="CU471" s="321"/>
      <c r="CV471" s="321"/>
      <c r="CW471" s="321"/>
      <c r="CX471" s="321"/>
      <c r="CY471" s="321"/>
      <c r="CZ471" s="321"/>
    </row>
    <row r="472" s="325" customFormat="true" ht="25.15" customHeight="true" x14ac:dyDescent="0.2">
      <c r="C472" s="840" t="s">
        <v>374</v>
      </c>
      <c r="D472" s="837"/>
      <c r="E472" s="576">
        <v>1.5418528784865788E-4</v>
      </c>
      <c r="F472" s="556"/>
      <c r="G472" s="556"/>
      <c r="H472" s="840" t="s">
        <v>381</v>
      </c>
      <c r="I472" s="837"/>
      <c r="J472" s="582">
        <v>1.3135506585052354E-6</v>
      </c>
      <c r="K472" s="556"/>
      <c r="L472" s="556"/>
      <c r="M472" s="840" t="s">
        <v>374</v>
      </c>
      <c r="N472" s="837"/>
      <c r="O472" s="578">
        <v>8.8661509258463939E-4</v>
      </c>
      <c r="P472" s="556"/>
      <c r="Q472" s="556"/>
      <c r="Z472" s="689"/>
      <c r="AA472" s="689"/>
      <c r="AB472" s="689"/>
      <c r="AC472" s="689"/>
      <c r="AD472" s="689"/>
      <c r="AE472" s="689"/>
      <c r="AF472" s="689"/>
      <c r="AG472" s="689"/>
      <c r="AH472" s="689"/>
      <c r="AI472" s="689"/>
      <c r="AJ472" s="689"/>
      <c r="AK472" s="689"/>
      <c r="AL472" s="689"/>
      <c r="AM472" s="689"/>
      <c r="AN472" s="689"/>
      <c r="AO472" s="689"/>
      <c r="AP472" s="689"/>
      <c r="AQ472" s="689"/>
      <c r="AR472" s="689"/>
      <c r="AS472" s="689"/>
      <c r="AT472" s="689"/>
      <c r="AU472" s="689"/>
      <c r="AV472" s="689"/>
      <c r="AW472" s="689"/>
      <c r="AX472" s="689"/>
      <c r="AY472" s="689"/>
      <c r="AZ472" s="689"/>
      <c r="BA472" s="320"/>
      <c r="BB472" s="371"/>
      <c r="BC472" s="320"/>
      <c r="BD472" s="320"/>
      <c r="BE472" s="320"/>
      <c r="BF472" s="320"/>
      <c r="BG472" s="320"/>
      <c r="BH472" s="320"/>
      <c r="BI472" s="320"/>
      <c r="BJ472" s="320"/>
      <c r="BK472" s="320"/>
      <c r="BL472" s="320"/>
      <c r="BM472" s="320"/>
      <c r="BN472" s="320"/>
      <c r="BO472" s="320"/>
      <c r="BP472" s="320"/>
      <c r="BQ472" s="320"/>
      <c r="BR472" s="320"/>
      <c r="BS472" s="320"/>
      <c r="BT472" s="320"/>
      <c r="BU472" s="320"/>
      <c r="BV472" s="320"/>
      <c r="BW472" s="320"/>
      <c r="BX472" s="320"/>
      <c r="BY472" s="320"/>
      <c r="BZ472" s="321"/>
      <c r="CA472" s="321"/>
      <c r="CB472" s="321"/>
      <c r="CC472" s="321"/>
      <c r="CD472" s="321"/>
      <c r="CE472" s="321"/>
      <c r="CF472" s="321"/>
      <c r="CG472" s="321"/>
      <c r="CH472" s="321"/>
      <c r="CI472" s="321"/>
      <c r="CJ472" s="321"/>
      <c r="CK472" s="321"/>
      <c r="CL472" s="321"/>
      <c r="CM472" s="321"/>
      <c r="CN472" s="321"/>
      <c r="CO472" s="321"/>
      <c r="CP472" s="321"/>
      <c r="CQ472" s="321"/>
      <c r="CR472" s="321"/>
      <c r="CS472" s="321"/>
      <c r="CT472" s="321"/>
      <c r="CU472" s="321"/>
      <c r="CV472" s="321"/>
      <c r="CW472" s="321"/>
      <c r="CX472" s="321"/>
      <c r="CY472" s="321"/>
      <c r="CZ472" s="321"/>
    </row>
    <row r="473" s="325" customFormat="true" ht="25.15" customHeight="true" x14ac:dyDescent="0.2">
      <c r="C473" s="840" t="s">
        <v>376</v>
      </c>
      <c r="D473" s="837"/>
      <c r="E473" s="576">
        <v>3.7320944893526797E-4</v>
      </c>
      <c r="F473" s="556"/>
      <c r="G473" s="556"/>
      <c r="H473" s="840" t="s">
        <v>372</v>
      </c>
      <c r="I473" s="837"/>
      <c r="J473" s="577">
        <v>1.9573898526349135E-3</v>
      </c>
      <c r="K473" s="556"/>
      <c r="L473" s="556"/>
      <c r="M473" s="840" t="s">
        <v>376</v>
      </c>
      <c r="N473" s="837"/>
      <c r="O473" s="583">
        <v>9.2427524160012731E-5</v>
      </c>
      <c r="P473" s="556"/>
      <c r="Q473" s="556"/>
      <c r="Z473" s="689"/>
      <c r="AA473" s="689"/>
      <c r="AB473" s="689"/>
      <c r="AC473" s="689"/>
      <c r="AD473" s="689"/>
      <c r="AE473" s="689"/>
      <c r="AF473" s="689"/>
      <c r="AG473" s="689"/>
      <c r="AH473" s="689"/>
      <c r="AI473" s="689"/>
      <c r="AJ473" s="689"/>
      <c r="AK473" s="689"/>
      <c r="AL473" s="689"/>
      <c r="AM473" s="689"/>
      <c r="AN473" s="689"/>
      <c r="AO473" s="689"/>
      <c r="AP473" s="689"/>
      <c r="AQ473" s="689"/>
      <c r="AR473" s="689"/>
      <c r="AS473" s="689"/>
      <c r="AT473" s="689"/>
      <c r="AU473" s="689"/>
      <c r="AV473" s="689"/>
      <c r="AW473" s="689"/>
      <c r="AX473" s="689"/>
      <c r="AY473" s="689"/>
      <c r="AZ473" s="689"/>
      <c r="BA473" s="320"/>
      <c r="BB473" s="371"/>
      <c r="BC473" s="320"/>
      <c r="BD473" s="320"/>
      <c r="BE473" s="320"/>
      <c r="BF473" s="320"/>
      <c r="BG473" s="320"/>
      <c r="BH473" s="320"/>
      <c r="BI473" s="320"/>
      <c r="BJ473" s="320"/>
      <c r="BK473" s="320"/>
      <c r="BL473" s="320"/>
      <c r="BM473" s="320"/>
      <c r="BN473" s="320"/>
      <c r="BO473" s="320"/>
      <c r="BP473" s="320"/>
      <c r="BQ473" s="320"/>
      <c r="BR473" s="320"/>
      <c r="BS473" s="320"/>
      <c r="BT473" s="320"/>
      <c r="BU473" s="320"/>
      <c r="BV473" s="320"/>
      <c r="BW473" s="320"/>
      <c r="BX473" s="320"/>
      <c r="BY473" s="320"/>
      <c r="BZ473" s="321"/>
      <c r="CA473" s="321"/>
      <c r="CB473" s="321"/>
      <c r="CC473" s="321"/>
      <c r="CD473" s="321"/>
      <c r="CE473" s="321"/>
      <c r="CF473" s="321"/>
      <c r="CG473" s="321"/>
      <c r="CH473" s="321"/>
      <c r="CI473" s="321"/>
      <c r="CJ473" s="321"/>
      <c r="CK473" s="321"/>
      <c r="CL473" s="321"/>
      <c r="CM473" s="321"/>
      <c r="CN473" s="321"/>
      <c r="CO473" s="321"/>
      <c r="CP473" s="321"/>
      <c r="CQ473" s="321"/>
      <c r="CR473" s="321"/>
      <c r="CS473" s="321"/>
      <c r="CT473" s="321"/>
      <c r="CU473" s="321"/>
      <c r="CV473" s="321"/>
      <c r="CW473" s="321"/>
      <c r="CX473" s="321"/>
      <c r="CY473" s="321"/>
      <c r="CZ473" s="321"/>
    </row>
    <row r="474" s="325" customFormat="true" ht="25.15" customHeight="true" x14ac:dyDescent="0.2">
      <c r="C474" s="840" t="s">
        <v>381</v>
      </c>
      <c r="D474" s="837"/>
      <c r="E474" s="576">
        <v>2.0498212886730575E-4</v>
      </c>
      <c r="F474" s="556"/>
      <c r="G474" s="556"/>
      <c r="H474" s="840" t="s">
        <v>339</v>
      </c>
      <c r="I474" s="837"/>
      <c r="J474" s="577">
        <v>9.456432791085663E-2</v>
      </c>
      <c r="K474" s="556"/>
      <c r="L474" s="556"/>
      <c r="M474" s="840" t="s">
        <v>381</v>
      </c>
      <c r="N474" s="837"/>
      <c r="O474" s="578">
        <v>2.5218830754620593E-4</v>
      </c>
      <c r="P474" s="556"/>
      <c r="Q474" s="556"/>
      <c r="Z474" s="689"/>
      <c r="AA474" s="689"/>
      <c r="AB474" s="689"/>
      <c r="AC474" s="689"/>
      <c r="AD474" s="689"/>
      <c r="AE474" s="689"/>
      <c r="AF474" s="689"/>
      <c r="AG474" s="689"/>
      <c r="AH474" s="689"/>
      <c r="AI474" s="689"/>
      <c r="AJ474" s="689"/>
      <c r="AK474" s="689"/>
      <c r="AL474" s="689"/>
      <c r="AM474" s="689"/>
      <c r="AN474" s="689"/>
      <c r="AO474" s="689"/>
      <c r="AP474" s="689"/>
      <c r="AQ474" s="689"/>
      <c r="AR474" s="689"/>
      <c r="AS474" s="689"/>
      <c r="AT474" s="689"/>
      <c r="AU474" s="689"/>
      <c r="AV474" s="689"/>
      <c r="AW474" s="689"/>
      <c r="AX474" s="689"/>
      <c r="AY474" s="689"/>
      <c r="AZ474" s="689"/>
      <c r="BA474" s="320"/>
      <c r="BB474" s="371"/>
      <c r="BC474" s="320"/>
      <c r="BD474" s="320"/>
      <c r="BE474" s="320"/>
      <c r="BF474" s="320"/>
      <c r="BG474" s="320"/>
      <c r="BH474" s="320"/>
      <c r="BI474" s="320"/>
      <c r="BJ474" s="320"/>
      <c r="BK474" s="320"/>
      <c r="BL474" s="320"/>
      <c r="BM474" s="320"/>
      <c r="BN474" s="320"/>
      <c r="BO474" s="320"/>
      <c r="BP474" s="320"/>
      <c r="BQ474" s="320"/>
      <c r="BR474" s="320"/>
      <c r="BS474" s="320"/>
      <c r="BT474" s="320"/>
      <c r="BU474" s="320"/>
      <c r="BV474" s="320"/>
      <c r="BW474" s="320"/>
      <c r="BX474" s="320"/>
      <c r="BY474" s="320"/>
      <c r="BZ474" s="321"/>
      <c r="CA474" s="321"/>
      <c r="CB474" s="321"/>
      <c r="CC474" s="321"/>
      <c r="CD474" s="321"/>
      <c r="CE474" s="321"/>
      <c r="CF474" s="321"/>
      <c r="CG474" s="321"/>
      <c r="CH474" s="321"/>
      <c r="CI474" s="321"/>
      <c r="CJ474" s="321"/>
      <c r="CK474" s="321"/>
      <c r="CL474" s="321"/>
      <c r="CM474" s="321"/>
      <c r="CN474" s="321"/>
      <c r="CO474" s="321"/>
      <c r="CP474" s="321"/>
      <c r="CQ474" s="321"/>
      <c r="CR474" s="321"/>
      <c r="CS474" s="321"/>
      <c r="CT474" s="321"/>
      <c r="CU474" s="321"/>
      <c r="CV474" s="321"/>
      <c r="CW474" s="321"/>
      <c r="CX474" s="321"/>
      <c r="CY474" s="321"/>
      <c r="CZ474" s="321"/>
    </row>
    <row r="475" s="325" customFormat="true" ht="25.15" customHeight="true" x14ac:dyDescent="0.2">
      <c r="C475" s="840" t="s">
        <v>372</v>
      </c>
      <c r="D475" s="837"/>
      <c r="E475" s="576">
        <v>2.8230749625236589E-4</v>
      </c>
      <c r="F475" s="556"/>
      <c r="G475" s="556"/>
      <c r="H475" s="840" t="s">
        <v>371</v>
      </c>
      <c r="I475" s="837"/>
      <c r="J475" s="577">
        <v>3.0835092134754386E-3</v>
      </c>
      <c r="K475" s="556"/>
      <c r="L475" s="556"/>
      <c r="M475" s="840" t="s">
        <v>372</v>
      </c>
      <c r="N475" s="837"/>
      <c r="O475" s="578">
        <v>6.9141468207954682E-4</v>
      </c>
      <c r="P475" s="556"/>
      <c r="Q475" s="556"/>
      <c r="Z475" s="689"/>
      <c r="AA475" s="689"/>
      <c r="AB475" s="689"/>
      <c r="AC475" s="689"/>
      <c r="AD475" s="689"/>
      <c r="AE475" s="689"/>
      <c r="AF475" s="689"/>
      <c r="AG475" s="689"/>
      <c r="AH475" s="689"/>
      <c r="AI475" s="689"/>
      <c r="AJ475" s="689"/>
      <c r="AK475" s="689"/>
      <c r="AL475" s="689"/>
      <c r="AM475" s="689"/>
      <c r="AN475" s="689"/>
      <c r="AO475" s="689"/>
      <c r="AP475" s="689"/>
      <c r="AQ475" s="689"/>
      <c r="AR475" s="689"/>
      <c r="AS475" s="689"/>
      <c r="AT475" s="689"/>
      <c r="AU475" s="689"/>
      <c r="AV475" s="689"/>
      <c r="AW475" s="689"/>
      <c r="AX475" s="689"/>
      <c r="AY475" s="689"/>
      <c r="AZ475" s="689"/>
      <c r="BA475" s="320"/>
      <c r="BB475" s="371"/>
      <c r="BC475" s="320"/>
      <c r="BD475" s="320"/>
      <c r="BE475" s="320"/>
      <c r="BF475" s="320"/>
      <c r="BG475" s="320"/>
      <c r="BH475" s="320"/>
      <c r="BI475" s="320"/>
      <c r="BJ475" s="320"/>
      <c r="BK475" s="320"/>
      <c r="BL475" s="320"/>
      <c r="BM475" s="320"/>
      <c r="BN475" s="320"/>
      <c r="BO475" s="320"/>
      <c r="BP475" s="320"/>
      <c r="BQ475" s="320"/>
      <c r="BR475" s="320"/>
      <c r="BS475" s="320"/>
      <c r="BT475" s="320"/>
      <c r="BU475" s="320"/>
      <c r="BV475" s="320"/>
      <c r="BW475" s="320"/>
      <c r="BX475" s="320"/>
      <c r="BY475" s="320"/>
      <c r="BZ475" s="321"/>
      <c r="CA475" s="321"/>
      <c r="CB475" s="321"/>
      <c r="CC475" s="321"/>
      <c r="CD475" s="321"/>
      <c r="CE475" s="321"/>
      <c r="CF475" s="321"/>
      <c r="CG475" s="321"/>
      <c r="CH475" s="321"/>
      <c r="CI475" s="321"/>
      <c r="CJ475" s="321"/>
      <c r="CK475" s="321"/>
      <c r="CL475" s="321"/>
      <c r="CM475" s="321"/>
      <c r="CN475" s="321"/>
      <c r="CO475" s="321"/>
      <c r="CP475" s="321"/>
      <c r="CQ475" s="321"/>
      <c r="CR475" s="321"/>
      <c r="CS475" s="321"/>
      <c r="CT475" s="321"/>
      <c r="CU475" s="321"/>
      <c r="CV475" s="321"/>
      <c r="CW475" s="321"/>
      <c r="CX475" s="321"/>
      <c r="CY475" s="321"/>
      <c r="CZ475" s="321"/>
    </row>
    <row r="476" s="325" customFormat="true" ht="25.15" customHeight="true" x14ac:dyDescent="0.2">
      <c r="C476" s="840" t="s">
        <v>339</v>
      </c>
      <c r="D476" s="837"/>
      <c r="E476" s="576">
        <v>9.8650633465598492E-2</v>
      </c>
      <c r="F476" s="556"/>
      <c r="G476" s="556"/>
      <c r="H476" s="840" t="s">
        <v>361</v>
      </c>
      <c r="I476" s="837"/>
      <c r="J476" s="577">
        <v>3.7317231748100325E-3</v>
      </c>
      <c r="K476" s="556"/>
      <c r="L476" s="556"/>
      <c r="M476" s="840" t="s">
        <v>339</v>
      </c>
      <c r="N476" s="837"/>
      <c r="O476" s="578">
        <v>7.9472411452756311E-2</v>
      </c>
      <c r="P476" s="556"/>
      <c r="Q476" s="556"/>
      <c r="Z476" s="689"/>
      <c r="AA476" s="689"/>
      <c r="AB476" s="689"/>
      <c r="AC476" s="689"/>
      <c r="AD476" s="689"/>
      <c r="AE476" s="689"/>
      <c r="AF476" s="689"/>
      <c r="AG476" s="689"/>
      <c r="AH476" s="689"/>
      <c r="AI476" s="689"/>
      <c r="AJ476" s="689"/>
      <c r="AK476" s="689"/>
      <c r="AL476" s="689"/>
      <c r="AM476" s="689"/>
      <c r="AN476" s="689"/>
      <c r="AO476" s="689"/>
      <c r="AP476" s="689"/>
      <c r="AQ476" s="689"/>
      <c r="AR476" s="689"/>
      <c r="AS476" s="689"/>
      <c r="AT476" s="689"/>
      <c r="AU476" s="689"/>
      <c r="AV476" s="689"/>
      <c r="AW476" s="689"/>
      <c r="AX476" s="689"/>
      <c r="AY476" s="689"/>
      <c r="AZ476" s="689"/>
      <c r="BA476" s="320"/>
      <c r="BB476" s="371"/>
      <c r="BC476" s="320"/>
      <c r="BD476" s="320"/>
      <c r="BE476" s="320"/>
      <c r="BF476" s="320"/>
      <c r="BG476" s="320"/>
      <c r="BH476" s="320"/>
      <c r="BI476" s="320"/>
      <c r="BJ476" s="320"/>
      <c r="BK476" s="320"/>
      <c r="BL476" s="320"/>
      <c r="BM476" s="320"/>
      <c r="BN476" s="320"/>
      <c r="BO476" s="320"/>
      <c r="BP476" s="320"/>
      <c r="BQ476" s="320"/>
      <c r="BR476" s="320"/>
      <c r="BS476" s="320"/>
      <c r="BT476" s="320"/>
      <c r="BU476" s="320"/>
      <c r="BV476" s="320"/>
      <c r="BW476" s="320"/>
      <c r="BX476" s="320"/>
      <c r="BY476" s="320"/>
      <c r="BZ476" s="321"/>
      <c r="CA476" s="321"/>
      <c r="CB476" s="321"/>
      <c r="CC476" s="321"/>
      <c r="CD476" s="321"/>
      <c r="CE476" s="321"/>
      <c r="CF476" s="321"/>
      <c r="CG476" s="321"/>
      <c r="CH476" s="321"/>
      <c r="CI476" s="321"/>
      <c r="CJ476" s="321"/>
      <c r="CK476" s="321"/>
      <c r="CL476" s="321"/>
      <c r="CM476" s="321"/>
      <c r="CN476" s="321"/>
      <c r="CO476" s="321"/>
      <c r="CP476" s="321"/>
      <c r="CQ476" s="321"/>
      <c r="CR476" s="321"/>
      <c r="CS476" s="321"/>
      <c r="CT476" s="321"/>
      <c r="CU476" s="321"/>
      <c r="CV476" s="321"/>
      <c r="CW476" s="321"/>
      <c r="CX476" s="321"/>
      <c r="CY476" s="321"/>
      <c r="CZ476" s="321"/>
    </row>
    <row r="477" s="325" customFormat="true" ht="25.15" customHeight="true" x14ac:dyDescent="0.2">
      <c r="C477" s="840" t="s">
        <v>371</v>
      </c>
      <c r="D477" s="837"/>
      <c r="E477" s="576">
        <v>3.5558560903936127E-4</v>
      </c>
      <c r="F477" s="556"/>
      <c r="G477" s="556"/>
      <c r="H477" s="840" t="s">
        <v>336</v>
      </c>
      <c r="I477" s="837"/>
      <c r="J477" s="577">
        <v>6.4575101035879656E-2</v>
      </c>
      <c r="K477" s="556"/>
      <c r="L477" s="556"/>
      <c r="M477" s="840" t="s">
        <v>371</v>
      </c>
      <c r="N477" s="837"/>
      <c r="O477" s="578">
        <v>2.0993962771191605E-4</v>
      </c>
      <c r="P477" s="556"/>
      <c r="Q477" s="556"/>
      <c r="Z477" s="689"/>
      <c r="AA477" s="689"/>
      <c r="AB477" s="689"/>
      <c r="AC477" s="689"/>
      <c r="AD477" s="689"/>
      <c r="AE477" s="689"/>
      <c r="AF477" s="689"/>
      <c r="AG477" s="689"/>
      <c r="AH477" s="689"/>
      <c r="AI477" s="689"/>
      <c r="AJ477" s="689"/>
      <c r="AK477" s="689"/>
      <c r="AL477" s="689"/>
      <c r="AM477" s="689"/>
      <c r="AN477" s="689"/>
      <c r="AO477" s="689"/>
      <c r="AP477" s="689"/>
      <c r="AQ477" s="689"/>
      <c r="AR477" s="689"/>
      <c r="AS477" s="689"/>
      <c r="AT477" s="689"/>
      <c r="AU477" s="689"/>
      <c r="AV477" s="689"/>
      <c r="AW477" s="689"/>
      <c r="AX477" s="689"/>
      <c r="AY477" s="689"/>
      <c r="AZ477" s="689"/>
      <c r="BA477" s="320"/>
      <c r="BB477" s="371"/>
      <c r="BC477" s="320"/>
      <c r="BD477" s="320"/>
      <c r="BE477" s="320"/>
      <c r="BF477" s="320"/>
      <c r="BG477" s="320"/>
      <c r="BH477" s="320"/>
      <c r="BI477" s="320"/>
      <c r="BJ477" s="320"/>
      <c r="BK477" s="320"/>
      <c r="BL477" s="320"/>
      <c r="BM477" s="320"/>
      <c r="BN477" s="320"/>
      <c r="BO477" s="320"/>
      <c r="BP477" s="320"/>
      <c r="BQ477" s="320"/>
      <c r="BR477" s="320"/>
      <c r="BS477" s="320"/>
      <c r="BT477" s="320"/>
      <c r="BU477" s="320"/>
      <c r="BV477" s="320"/>
      <c r="BW477" s="320"/>
      <c r="BX477" s="320"/>
      <c r="BY477" s="320"/>
      <c r="BZ477" s="321"/>
      <c r="CA477" s="321"/>
      <c r="CB477" s="321"/>
      <c r="CC477" s="321"/>
      <c r="CD477" s="321"/>
      <c r="CE477" s="321"/>
      <c r="CF477" s="321"/>
      <c r="CG477" s="321"/>
      <c r="CH477" s="321"/>
      <c r="CI477" s="321"/>
      <c r="CJ477" s="321"/>
      <c r="CK477" s="321"/>
      <c r="CL477" s="321"/>
      <c r="CM477" s="321"/>
      <c r="CN477" s="321"/>
      <c r="CO477" s="321"/>
      <c r="CP477" s="321"/>
      <c r="CQ477" s="321"/>
      <c r="CR477" s="321"/>
      <c r="CS477" s="321"/>
      <c r="CT477" s="321"/>
      <c r="CU477" s="321"/>
      <c r="CV477" s="321"/>
      <c r="CW477" s="321"/>
      <c r="CX477" s="321"/>
      <c r="CY477" s="321"/>
      <c r="CZ477" s="321"/>
    </row>
    <row r="478" s="325" customFormat="true" ht="25.15" customHeight="true" x14ac:dyDescent="0.2">
      <c r="C478" s="840" t="s">
        <v>361</v>
      </c>
      <c r="D478" s="837"/>
      <c r="E478" s="576">
        <v>1.6170480047680631E-2</v>
      </c>
      <c r="F478" s="556"/>
      <c r="G478" s="556"/>
      <c r="H478" s="840" t="s">
        <v>366</v>
      </c>
      <c r="I478" s="837"/>
      <c r="J478" s="577">
        <v>4.4458405253435E-3</v>
      </c>
      <c r="K478" s="556"/>
      <c r="L478" s="556"/>
      <c r="M478" s="840" t="s">
        <v>361</v>
      </c>
      <c r="N478" s="837"/>
      <c r="O478" s="578">
        <v>3.8439674711389783E-4</v>
      </c>
      <c r="P478" s="556"/>
      <c r="Q478" s="556"/>
      <c r="Z478" s="689"/>
      <c r="AA478" s="689"/>
      <c r="AB478" s="689"/>
      <c r="AC478" s="689"/>
      <c r="AD478" s="689"/>
      <c r="AE478" s="689"/>
      <c r="AF478" s="689"/>
      <c r="AG478" s="689"/>
      <c r="AH478" s="689"/>
      <c r="AI478" s="689"/>
      <c r="AJ478" s="689"/>
      <c r="AK478" s="689"/>
      <c r="AL478" s="689"/>
      <c r="AM478" s="689"/>
      <c r="AN478" s="689"/>
      <c r="AO478" s="689"/>
      <c r="AP478" s="689"/>
      <c r="AQ478" s="689"/>
      <c r="AR478" s="689"/>
      <c r="AS478" s="689"/>
      <c r="AT478" s="689"/>
      <c r="AU478" s="689"/>
      <c r="AV478" s="689"/>
      <c r="AW478" s="689"/>
      <c r="AX478" s="689"/>
      <c r="AY478" s="689"/>
      <c r="AZ478" s="689"/>
      <c r="BA478" s="320"/>
      <c r="BB478" s="371"/>
      <c r="BC478" s="320"/>
      <c r="BD478" s="320"/>
      <c r="BE478" s="320"/>
      <c r="BF478" s="320"/>
      <c r="BG478" s="320"/>
      <c r="BH478" s="320"/>
      <c r="BI478" s="320"/>
      <c r="BJ478" s="320"/>
      <c r="BK478" s="320"/>
      <c r="BL478" s="320"/>
      <c r="BM478" s="320"/>
      <c r="BN478" s="320"/>
      <c r="BO478" s="320"/>
      <c r="BP478" s="320"/>
      <c r="BQ478" s="320"/>
      <c r="BR478" s="320"/>
      <c r="BS478" s="320"/>
      <c r="BT478" s="320"/>
      <c r="BU478" s="320"/>
      <c r="BV478" s="320"/>
      <c r="BW478" s="320"/>
      <c r="BX478" s="320"/>
      <c r="BY478" s="320"/>
      <c r="BZ478" s="321"/>
      <c r="CA478" s="321"/>
      <c r="CB478" s="321"/>
      <c r="CC478" s="321"/>
      <c r="CD478" s="321"/>
      <c r="CE478" s="321"/>
      <c r="CF478" s="321"/>
      <c r="CG478" s="321"/>
      <c r="CH478" s="321"/>
      <c r="CI478" s="321"/>
      <c r="CJ478" s="321"/>
      <c r="CK478" s="321"/>
      <c r="CL478" s="321"/>
      <c r="CM478" s="321"/>
      <c r="CN478" s="321"/>
      <c r="CO478" s="321"/>
      <c r="CP478" s="321"/>
      <c r="CQ478" s="321"/>
      <c r="CR478" s="321"/>
      <c r="CS478" s="321"/>
      <c r="CT478" s="321"/>
      <c r="CU478" s="321"/>
      <c r="CV478" s="321"/>
      <c r="CW478" s="321"/>
      <c r="CX478" s="321"/>
      <c r="CY478" s="321"/>
      <c r="CZ478" s="321"/>
    </row>
    <row r="479" s="325" customFormat="true" ht="25.15" customHeight="true" x14ac:dyDescent="0.2">
      <c r="C479" s="840" t="s">
        <v>336</v>
      </c>
      <c r="D479" s="837"/>
      <c r="E479" s="576">
        <v>9.5248098775960549E-2</v>
      </c>
      <c r="F479" s="556"/>
      <c r="G479" s="556"/>
      <c r="H479" s="840" t="s">
        <v>355</v>
      </c>
      <c r="I479" s="837"/>
      <c r="J479" s="582">
        <v>1.4942040855519198E-7</v>
      </c>
      <c r="K479" s="556"/>
      <c r="L479" s="556"/>
      <c r="M479" s="840" t="s">
        <v>336</v>
      </c>
      <c r="N479" s="837"/>
      <c r="O479" s="578">
        <v>0.10665055885865458</v>
      </c>
      <c r="P479" s="556"/>
      <c r="Q479" s="556"/>
      <c r="Z479" s="689"/>
      <c r="AA479" s="689"/>
      <c r="AB479" s="689"/>
      <c r="AC479" s="689"/>
      <c r="AD479" s="689"/>
      <c r="AE479" s="689"/>
      <c r="AF479" s="689"/>
      <c r="AG479" s="689"/>
      <c r="AH479" s="689"/>
      <c r="AI479" s="689"/>
      <c r="AJ479" s="689"/>
      <c r="AK479" s="689"/>
      <c r="AL479" s="689"/>
      <c r="AM479" s="689"/>
      <c r="AN479" s="689"/>
      <c r="AO479" s="689"/>
      <c r="AP479" s="689"/>
      <c r="AQ479" s="689"/>
      <c r="AR479" s="689"/>
      <c r="AS479" s="689"/>
      <c r="AT479" s="689"/>
      <c r="AU479" s="689"/>
      <c r="AV479" s="689"/>
      <c r="AW479" s="689"/>
      <c r="AX479" s="689"/>
      <c r="AY479" s="689"/>
      <c r="AZ479" s="689"/>
      <c r="BA479" s="320"/>
      <c r="BB479" s="371"/>
      <c r="BC479" s="320"/>
      <c r="BD479" s="320"/>
      <c r="BE479" s="320"/>
      <c r="BF479" s="320"/>
      <c r="BG479" s="320"/>
      <c r="BH479" s="320"/>
      <c r="BI479" s="320"/>
      <c r="BJ479" s="320"/>
      <c r="BK479" s="320"/>
      <c r="BL479" s="320"/>
      <c r="BM479" s="320"/>
      <c r="BN479" s="320"/>
      <c r="BO479" s="320"/>
      <c r="BP479" s="320"/>
      <c r="BQ479" s="320"/>
      <c r="BR479" s="320"/>
      <c r="BS479" s="320"/>
      <c r="BT479" s="320"/>
      <c r="BU479" s="320"/>
      <c r="BV479" s="320"/>
      <c r="BW479" s="320"/>
      <c r="BX479" s="320"/>
      <c r="BY479" s="320"/>
      <c r="BZ479" s="321"/>
      <c r="CA479" s="321"/>
      <c r="CB479" s="321"/>
      <c r="CC479" s="321"/>
      <c r="CD479" s="321"/>
      <c r="CE479" s="321"/>
      <c r="CF479" s="321"/>
      <c r="CG479" s="321"/>
      <c r="CH479" s="321"/>
      <c r="CI479" s="321"/>
      <c r="CJ479" s="321"/>
      <c r="CK479" s="321"/>
      <c r="CL479" s="321"/>
      <c r="CM479" s="321"/>
      <c r="CN479" s="321"/>
      <c r="CO479" s="321"/>
      <c r="CP479" s="321"/>
      <c r="CQ479" s="321"/>
      <c r="CR479" s="321"/>
      <c r="CS479" s="321"/>
      <c r="CT479" s="321"/>
      <c r="CU479" s="321"/>
      <c r="CV479" s="321"/>
      <c r="CW479" s="321"/>
      <c r="CX479" s="321"/>
      <c r="CY479" s="321"/>
      <c r="CZ479" s="321"/>
    </row>
    <row r="480" s="325" customFormat="true" ht="25.15" customHeight="true" x14ac:dyDescent="0.2">
      <c r="C480" s="840" t="s">
        <v>383</v>
      </c>
      <c r="D480" s="837"/>
      <c r="E480" s="576">
        <v>1.1283163903197219E-4</v>
      </c>
      <c r="F480" s="556"/>
      <c r="G480" s="556"/>
      <c r="H480" s="840" t="s">
        <v>353</v>
      </c>
      <c r="I480" s="837"/>
      <c r="J480" s="577">
        <v>2.7101422186999877E-2</v>
      </c>
      <c r="K480" s="556"/>
      <c r="L480" s="556"/>
      <c r="M480" s="840" t="s">
        <v>383</v>
      </c>
      <c r="N480" s="837"/>
      <c r="O480" s="583">
        <v>2.3976412375246904E-5</v>
      </c>
      <c r="P480" s="556"/>
      <c r="Q480" s="556"/>
      <c r="Z480" s="689"/>
      <c r="AA480" s="689"/>
      <c r="AB480" s="689"/>
      <c r="AC480" s="689"/>
      <c r="AD480" s="689"/>
      <c r="AE480" s="689"/>
      <c r="AF480" s="689"/>
      <c r="AG480" s="689"/>
      <c r="AH480" s="689"/>
      <c r="AI480" s="689"/>
      <c r="AJ480" s="689"/>
      <c r="AK480" s="689"/>
      <c r="AL480" s="689"/>
      <c r="AM480" s="689"/>
      <c r="AN480" s="689"/>
      <c r="AO480" s="689"/>
      <c r="AP480" s="689"/>
      <c r="AQ480" s="689"/>
      <c r="AR480" s="689"/>
      <c r="AS480" s="689"/>
      <c r="AT480" s="689"/>
      <c r="AU480" s="689"/>
      <c r="AV480" s="689"/>
      <c r="AW480" s="689"/>
      <c r="AX480" s="689"/>
      <c r="AY480" s="689"/>
      <c r="AZ480" s="689"/>
      <c r="BA480" s="320"/>
      <c r="BB480" s="371"/>
      <c r="BC480" s="320"/>
      <c r="BD480" s="320"/>
      <c r="BE480" s="320"/>
      <c r="BF480" s="320"/>
      <c r="BG480" s="320"/>
      <c r="BH480" s="320"/>
      <c r="BI480" s="320"/>
      <c r="BJ480" s="320"/>
      <c r="BK480" s="320"/>
      <c r="BL480" s="320"/>
      <c r="BM480" s="320"/>
      <c r="BN480" s="320"/>
      <c r="BO480" s="320"/>
      <c r="BP480" s="320"/>
      <c r="BQ480" s="320"/>
      <c r="BR480" s="320"/>
      <c r="BS480" s="320"/>
      <c r="BT480" s="320"/>
      <c r="BU480" s="320"/>
      <c r="BV480" s="320"/>
      <c r="BW480" s="320"/>
      <c r="BX480" s="320"/>
      <c r="BY480" s="320"/>
      <c r="BZ480" s="321"/>
      <c r="CA480" s="321"/>
      <c r="CB480" s="321"/>
      <c r="CC480" s="321"/>
      <c r="CD480" s="321"/>
      <c r="CE480" s="321"/>
      <c r="CF480" s="321"/>
      <c r="CG480" s="321"/>
      <c r="CH480" s="321"/>
      <c r="CI480" s="321"/>
      <c r="CJ480" s="321"/>
      <c r="CK480" s="321"/>
      <c r="CL480" s="321"/>
      <c r="CM480" s="321"/>
      <c r="CN480" s="321"/>
      <c r="CO480" s="321"/>
      <c r="CP480" s="321"/>
      <c r="CQ480" s="321"/>
      <c r="CR480" s="321"/>
      <c r="CS480" s="321"/>
      <c r="CT480" s="321"/>
      <c r="CU480" s="321"/>
      <c r="CV480" s="321"/>
      <c r="CW480" s="321"/>
      <c r="CX480" s="321"/>
      <c r="CY480" s="321"/>
      <c r="CZ480" s="321"/>
    </row>
    <row r="481" s="325" customFormat="true" ht="25.15" customHeight="true" x14ac:dyDescent="0.2">
      <c r="C481" s="840" t="s">
        <v>366</v>
      </c>
      <c r="D481" s="837"/>
      <c r="E481" s="576">
        <v>3.2928183284906985E-3</v>
      </c>
      <c r="F481" s="556"/>
      <c r="G481" s="556"/>
      <c r="H481" s="840" t="s">
        <v>364</v>
      </c>
      <c r="I481" s="837"/>
      <c r="J481" s="577">
        <v>5.346021899003444E-3</v>
      </c>
      <c r="K481" s="556"/>
      <c r="L481" s="556"/>
      <c r="M481" s="840" t="s">
        <v>366</v>
      </c>
      <c r="N481" s="837"/>
      <c r="O481" s="578">
        <v>5.0510153967712823E-3</v>
      </c>
      <c r="P481" s="556"/>
      <c r="Q481" s="556"/>
      <c r="Z481" s="689"/>
      <c r="AA481" s="689"/>
      <c r="AB481" s="689"/>
      <c r="AC481" s="689"/>
      <c r="AD481" s="689"/>
      <c r="AE481" s="689"/>
      <c r="AF481" s="689"/>
      <c r="AG481" s="689"/>
      <c r="AH481" s="689"/>
      <c r="AI481" s="689"/>
      <c r="AJ481" s="689"/>
      <c r="AK481" s="689"/>
      <c r="AL481" s="689"/>
      <c r="AM481" s="689"/>
      <c r="AN481" s="689"/>
      <c r="AO481" s="689"/>
      <c r="AP481" s="689"/>
      <c r="AQ481" s="689"/>
      <c r="AR481" s="689"/>
      <c r="AS481" s="689"/>
      <c r="AT481" s="689"/>
      <c r="AU481" s="689"/>
      <c r="AV481" s="689"/>
      <c r="AW481" s="689"/>
      <c r="AX481" s="689"/>
      <c r="AY481" s="689"/>
      <c r="AZ481" s="689"/>
      <c r="BA481" s="320"/>
      <c r="BB481" s="371"/>
      <c r="BC481" s="320"/>
      <c r="BD481" s="320"/>
      <c r="BE481" s="320"/>
      <c r="BF481" s="320"/>
      <c r="BG481" s="320"/>
      <c r="BH481" s="320"/>
      <c r="BI481" s="320"/>
      <c r="BJ481" s="320"/>
      <c r="BK481" s="320"/>
      <c r="BL481" s="320"/>
      <c r="BM481" s="320"/>
      <c r="BN481" s="320"/>
      <c r="BO481" s="320"/>
      <c r="BP481" s="320"/>
      <c r="BQ481" s="320"/>
      <c r="BR481" s="320"/>
      <c r="BS481" s="320"/>
      <c r="BT481" s="320"/>
      <c r="BU481" s="320"/>
      <c r="BV481" s="320"/>
      <c r="BW481" s="320"/>
      <c r="BX481" s="320"/>
      <c r="BY481" s="320"/>
      <c r="BZ481" s="321"/>
      <c r="CA481" s="321"/>
      <c r="CB481" s="321"/>
      <c r="CC481" s="321"/>
      <c r="CD481" s="321"/>
      <c r="CE481" s="321"/>
      <c r="CF481" s="321"/>
      <c r="CG481" s="321"/>
      <c r="CH481" s="321"/>
      <c r="CI481" s="321"/>
      <c r="CJ481" s="321"/>
      <c r="CK481" s="321"/>
      <c r="CL481" s="321"/>
      <c r="CM481" s="321"/>
      <c r="CN481" s="321"/>
      <c r="CO481" s="321"/>
      <c r="CP481" s="321"/>
      <c r="CQ481" s="321"/>
      <c r="CR481" s="321"/>
      <c r="CS481" s="321"/>
      <c r="CT481" s="321"/>
      <c r="CU481" s="321"/>
      <c r="CV481" s="321"/>
      <c r="CW481" s="321"/>
      <c r="CX481" s="321"/>
      <c r="CY481" s="321"/>
      <c r="CZ481" s="321"/>
    </row>
    <row r="482" s="325" customFormat="true" ht="25.15" customHeight="true" x14ac:dyDescent="0.2">
      <c r="C482" s="840" t="s">
        <v>355</v>
      </c>
      <c r="D482" s="837"/>
      <c r="E482" s="576">
        <v>1.0667152662748172E-2</v>
      </c>
      <c r="F482" s="556"/>
      <c r="G482" s="556"/>
      <c r="H482" s="840" t="s">
        <v>370</v>
      </c>
      <c r="I482" s="837"/>
      <c r="J482" s="577">
        <v>9.2734356714301697E-4</v>
      </c>
      <c r="K482" s="556"/>
      <c r="L482" s="556"/>
      <c r="M482" s="840" t="s">
        <v>355</v>
      </c>
      <c r="N482" s="837"/>
      <c r="O482" s="578">
        <v>2.3977812526797714E-2</v>
      </c>
      <c r="P482" s="556"/>
      <c r="Q482" s="556"/>
      <c r="Z482" s="689"/>
      <c r="AA482" s="689"/>
      <c r="AB482" s="689"/>
      <c r="AC482" s="689"/>
      <c r="AD482" s="689"/>
      <c r="AE482" s="689"/>
      <c r="AF482" s="689"/>
      <c r="AG482" s="689"/>
      <c r="AH482" s="689"/>
      <c r="AI482" s="689"/>
      <c r="AJ482" s="689"/>
      <c r="AK482" s="689"/>
      <c r="AL482" s="689"/>
      <c r="AM482" s="689"/>
      <c r="AN482" s="689"/>
      <c r="AO482" s="689"/>
      <c r="AP482" s="689"/>
      <c r="AQ482" s="689"/>
      <c r="AR482" s="689"/>
      <c r="AS482" s="689"/>
      <c r="AT482" s="689"/>
      <c r="AU482" s="689"/>
      <c r="AV482" s="689"/>
      <c r="AW482" s="689"/>
      <c r="AX482" s="689"/>
      <c r="AY482" s="689"/>
      <c r="AZ482" s="689"/>
      <c r="BA482" s="320"/>
      <c r="BB482" s="371"/>
      <c r="BC482" s="320"/>
      <c r="BD482" s="320"/>
      <c r="BE482" s="320"/>
      <c r="BF482" s="320"/>
      <c r="BG482" s="320"/>
      <c r="BH482" s="320"/>
      <c r="BI482" s="320"/>
      <c r="BJ482" s="320"/>
      <c r="BK482" s="320"/>
      <c r="BL482" s="320"/>
      <c r="BM482" s="320"/>
      <c r="BN482" s="320"/>
      <c r="BO482" s="320"/>
      <c r="BP482" s="320"/>
      <c r="BQ482" s="320"/>
      <c r="BR482" s="320"/>
      <c r="BS482" s="320"/>
      <c r="BT482" s="320"/>
      <c r="BU482" s="320"/>
      <c r="BV482" s="320"/>
      <c r="BW482" s="320"/>
      <c r="BX482" s="320"/>
      <c r="BY482" s="320"/>
      <c r="BZ482" s="321"/>
      <c r="CA482" s="321"/>
      <c r="CB482" s="321"/>
      <c r="CC482" s="321"/>
      <c r="CD482" s="321"/>
      <c r="CE482" s="321"/>
      <c r="CF482" s="321"/>
      <c r="CG482" s="321"/>
      <c r="CH482" s="321"/>
      <c r="CI482" s="321"/>
      <c r="CJ482" s="321"/>
      <c r="CK482" s="321"/>
      <c r="CL482" s="321"/>
      <c r="CM482" s="321"/>
      <c r="CN482" s="321"/>
      <c r="CO482" s="321"/>
      <c r="CP482" s="321"/>
      <c r="CQ482" s="321"/>
      <c r="CR482" s="321"/>
      <c r="CS482" s="321"/>
      <c r="CT482" s="321"/>
      <c r="CU482" s="321"/>
      <c r="CV482" s="321"/>
      <c r="CW482" s="321"/>
      <c r="CX482" s="321"/>
      <c r="CY482" s="321"/>
      <c r="CZ482" s="321"/>
    </row>
    <row r="483" s="325" customFormat="true" ht="25.15" customHeight="true" x14ac:dyDescent="0.2">
      <c r="C483" s="840" t="s">
        <v>353</v>
      </c>
      <c r="D483" s="837"/>
      <c r="E483" s="576">
        <v>1.2005740198397334E-2</v>
      </c>
      <c r="F483" s="556"/>
      <c r="G483" s="556"/>
      <c r="H483" s="840" t="s">
        <v>378</v>
      </c>
      <c r="I483" s="837"/>
      <c r="J483" s="577">
        <v>2.1856960629514972E-4</v>
      </c>
      <c r="K483" s="556"/>
      <c r="L483" s="556"/>
      <c r="M483" s="840" t="s">
        <v>353</v>
      </c>
      <c r="N483" s="837"/>
      <c r="O483" s="578">
        <v>1.540043935326947E-3</v>
      </c>
      <c r="P483" s="556"/>
      <c r="Q483" s="556"/>
      <c r="Z483" s="689"/>
      <c r="AA483" s="689"/>
      <c r="AB483" s="689"/>
      <c r="AC483" s="689"/>
      <c r="AD483" s="689"/>
      <c r="AE483" s="689"/>
      <c r="AF483" s="689"/>
      <c r="AG483" s="689"/>
      <c r="AH483" s="689"/>
      <c r="AI483" s="689"/>
      <c r="AJ483" s="689"/>
      <c r="AK483" s="689"/>
      <c r="AL483" s="689"/>
      <c r="AM483" s="689"/>
      <c r="AN483" s="689"/>
      <c r="AO483" s="689"/>
      <c r="AP483" s="689"/>
      <c r="AQ483" s="689"/>
      <c r="AR483" s="689"/>
      <c r="AS483" s="689"/>
      <c r="AT483" s="689"/>
      <c r="AU483" s="689"/>
      <c r="AV483" s="689"/>
      <c r="AW483" s="689"/>
      <c r="AX483" s="689"/>
      <c r="AY483" s="689"/>
      <c r="AZ483" s="689"/>
      <c r="BA483" s="320"/>
      <c r="BB483" s="371"/>
      <c r="BC483" s="320"/>
      <c r="BD483" s="320"/>
      <c r="BE483" s="320"/>
      <c r="BF483" s="320"/>
      <c r="BG483" s="320"/>
      <c r="BH483" s="320"/>
      <c r="BI483" s="320"/>
      <c r="BJ483" s="320"/>
      <c r="BK483" s="320"/>
      <c r="BL483" s="320"/>
      <c r="BM483" s="320"/>
      <c r="BN483" s="320"/>
      <c r="BO483" s="320"/>
      <c r="BP483" s="320"/>
      <c r="BQ483" s="320"/>
      <c r="BR483" s="320"/>
      <c r="BS483" s="320"/>
      <c r="BT483" s="320"/>
      <c r="BU483" s="320"/>
      <c r="BV483" s="320"/>
      <c r="BW483" s="320"/>
      <c r="BX483" s="320"/>
      <c r="BY483" s="320"/>
      <c r="BZ483" s="321"/>
      <c r="CA483" s="321"/>
      <c r="CB483" s="321"/>
      <c r="CC483" s="321"/>
      <c r="CD483" s="321"/>
      <c r="CE483" s="321"/>
      <c r="CF483" s="321"/>
      <c r="CG483" s="321"/>
      <c r="CH483" s="321"/>
      <c r="CI483" s="321"/>
      <c r="CJ483" s="321"/>
      <c r="CK483" s="321"/>
      <c r="CL483" s="321"/>
      <c r="CM483" s="321"/>
      <c r="CN483" s="321"/>
      <c r="CO483" s="321"/>
      <c r="CP483" s="321"/>
      <c r="CQ483" s="321"/>
      <c r="CR483" s="321"/>
      <c r="CS483" s="321"/>
      <c r="CT483" s="321"/>
      <c r="CU483" s="321"/>
      <c r="CV483" s="321"/>
      <c r="CW483" s="321"/>
      <c r="CX483" s="321"/>
      <c r="CY483" s="321"/>
      <c r="CZ483" s="321"/>
    </row>
    <row r="484" s="325" customFormat="true" ht="25.15" customHeight="true" x14ac:dyDescent="0.2">
      <c r="C484" s="840" t="s">
        <v>364</v>
      </c>
      <c r="D484" s="837"/>
      <c r="E484" s="576">
        <v>7.7250642635822125E-4</v>
      </c>
      <c r="F484" s="556"/>
      <c r="G484" s="556"/>
      <c r="H484" s="840" t="s">
        <v>354</v>
      </c>
      <c r="I484" s="837"/>
      <c r="J484" s="577">
        <v>3.7481445454340396E-3</v>
      </c>
      <c r="K484" s="556"/>
      <c r="L484" s="556"/>
      <c r="M484" s="840" t="s">
        <v>364</v>
      </c>
      <c r="N484" s="837"/>
      <c r="O484" s="583">
        <v>6.8411046237753622E-5</v>
      </c>
      <c r="P484" s="556"/>
      <c r="Q484" s="556"/>
      <c r="Z484" s="689"/>
      <c r="AA484" s="689"/>
      <c r="AB484" s="689"/>
      <c r="AC484" s="689"/>
      <c r="AD484" s="689"/>
      <c r="AE484" s="689"/>
      <c r="AF484" s="689"/>
      <c r="AG484" s="689"/>
      <c r="AH484" s="689"/>
      <c r="AI484" s="689"/>
      <c r="AJ484" s="689"/>
      <c r="AK484" s="689"/>
      <c r="AL484" s="689"/>
      <c r="AM484" s="689"/>
      <c r="AN484" s="689"/>
      <c r="AO484" s="689"/>
      <c r="AP484" s="689"/>
      <c r="AQ484" s="689"/>
      <c r="AR484" s="689"/>
      <c r="AS484" s="689"/>
      <c r="AT484" s="689"/>
      <c r="AU484" s="689"/>
      <c r="AV484" s="689"/>
      <c r="AW484" s="689"/>
      <c r="AX484" s="689"/>
      <c r="AY484" s="689"/>
      <c r="AZ484" s="689"/>
      <c r="BA484" s="320"/>
      <c r="BB484" s="371"/>
      <c r="BC484" s="320"/>
      <c r="BD484" s="320"/>
      <c r="BE484" s="320"/>
      <c r="BF484" s="320"/>
      <c r="BG484" s="320"/>
      <c r="BH484" s="320"/>
      <c r="BI484" s="320"/>
      <c r="BJ484" s="320"/>
      <c r="BK484" s="320"/>
      <c r="BL484" s="320"/>
      <c r="BM484" s="320"/>
      <c r="BN484" s="320"/>
      <c r="BO484" s="320"/>
      <c r="BP484" s="320"/>
      <c r="BQ484" s="320"/>
      <c r="BR484" s="320"/>
      <c r="BS484" s="320"/>
      <c r="BT484" s="320"/>
      <c r="BU484" s="320"/>
      <c r="BV484" s="320"/>
      <c r="BW484" s="320"/>
      <c r="BX484" s="320"/>
      <c r="BY484" s="320"/>
      <c r="BZ484" s="321"/>
      <c r="CA484" s="321"/>
      <c r="CB484" s="321"/>
      <c r="CC484" s="321"/>
      <c r="CD484" s="321"/>
      <c r="CE484" s="321"/>
      <c r="CF484" s="321"/>
      <c r="CG484" s="321"/>
      <c r="CH484" s="321"/>
      <c r="CI484" s="321"/>
      <c r="CJ484" s="321"/>
      <c r="CK484" s="321"/>
      <c r="CL484" s="321"/>
      <c r="CM484" s="321"/>
      <c r="CN484" s="321"/>
      <c r="CO484" s="321"/>
      <c r="CP484" s="321"/>
      <c r="CQ484" s="321"/>
      <c r="CR484" s="321"/>
      <c r="CS484" s="321"/>
      <c r="CT484" s="321"/>
      <c r="CU484" s="321"/>
      <c r="CV484" s="321"/>
      <c r="CW484" s="321"/>
      <c r="CX484" s="321"/>
      <c r="CY484" s="321"/>
      <c r="CZ484" s="321"/>
    </row>
    <row r="485" s="325" customFormat="true" ht="25.15" customHeight="true" x14ac:dyDescent="0.2">
      <c r="C485" s="840" t="s">
        <v>370</v>
      </c>
      <c r="D485" s="837"/>
      <c r="E485" s="576">
        <v>1.5542432099174073E-3</v>
      </c>
      <c r="F485" s="556"/>
      <c r="G485" s="556"/>
      <c r="H485" s="840" t="s">
        <v>337</v>
      </c>
      <c r="I485" s="837"/>
      <c r="J485" s="577">
        <v>0.14937235898987306</v>
      </c>
      <c r="K485" s="556"/>
      <c r="L485" s="556"/>
      <c r="M485" s="840" t="s">
        <v>370</v>
      </c>
      <c r="N485" s="837"/>
      <c r="O485" s="578">
        <v>2.0967341860427427E-3</v>
      </c>
      <c r="P485" s="556"/>
      <c r="Q485" s="556"/>
      <c r="Z485" s="689"/>
      <c r="AA485" s="689"/>
      <c r="AB485" s="689"/>
      <c r="AC485" s="689"/>
      <c r="AD485" s="689"/>
      <c r="AE485" s="689"/>
      <c r="AF485" s="689"/>
      <c r="AG485" s="689"/>
      <c r="AH485" s="689"/>
      <c r="AI485" s="689"/>
      <c r="AJ485" s="689"/>
      <c r="AK485" s="689"/>
      <c r="AL485" s="689"/>
      <c r="AM485" s="689"/>
      <c r="AN485" s="689"/>
      <c r="AO485" s="689"/>
      <c r="AP485" s="689"/>
      <c r="AQ485" s="689"/>
      <c r="AR485" s="689"/>
      <c r="AS485" s="689"/>
      <c r="AT485" s="689"/>
      <c r="AU485" s="689"/>
      <c r="AV485" s="689"/>
      <c r="AW485" s="689"/>
      <c r="AX485" s="689"/>
      <c r="AY485" s="689"/>
      <c r="AZ485" s="689"/>
      <c r="BA485" s="320"/>
      <c r="BB485" s="371"/>
      <c r="BC485" s="320"/>
      <c r="BD485" s="320"/>
      <c r="BE485" s="320"/>
      <c r="BF485" s="320"/>
      <c r="BG485" s="320"/>
      <c r="BH485" s="320"/>
      <c r="BI485" s="320"/>
      <c r="BJ485" s="320"/>
      <c r="BK485" s="320"/>
      <c r="BL485" s="320"/>
      <c r="BM485" s="320"/>
      <c r="BN485" s="320"/>
      <c r="BO485" s="320"/>
      <c r="BP485" s="320"/>
      <c r="BQ485" s="320"/>
      <c r="BR485" s="320"/>
      <c r="BS485" s="320"/>
      <c r="BT485" s="320"/>
      <c r="BU485" s="320"/>
      <c r="BV485" s="320"/>
      <c r="BW485" s="320"/>
      <c r="BX485" s="320"/>
      <c r="BY485" s="320"/>
      <c r="BZ485" s="321"/>
      <c r="CA485" s="321"/>
      <c r="CB485" s="321"/>
      <c r="CC485" s="321"/>
      <c r="CD485" s="321"/>
      <c r="CE485" s="321"/>
      <c r="CF485" s="321"/>
      <c r="CG485" s="321"/>
      <c r="CH485" s="321"/>
      <c r="CI485" s="321"/>
      <c r="CJ485" s="321"/>
      <c r="CK485" s="321"/>
      <c r="CL485" s="321"/>
      <c r="CM485" s="321"/>
      <c r="CN485" s="321"/>
      <c r="CO485" s="321"/>
      <c r="CP485" s="321"/>
      <c r="CQ485" s="321"/>
      <c r="CR485" s="321"/>
      <c r="CS485" s="321"/>
      <c r="CT485" s="321"/>
      <c r="CU485" s="321"/>
      <c r="CV485" s="321"/>
      <c r="CW485" s="321"/>
      <c r="CX485" s="321"/>
      <c r="CY485" s="321"/>
      <c r="CZ485" s="321"/>
    </row>
    <row r="486" s="325" customFormat="true" ht="25.15" customHeight="true" x14ac:dyDescent="0.2">
      <c r="C486" s="840" t="s">
        <v>378</v>
      </c>
      <c r="D486" s="837"/>
      <c r="E486" s="584">
        <v>6.6089330754224638E-5</v>
      </c>
      <c r="F486" s="556"/>
      <c r="G486" s="556"/>
      <c r="H486" s="840" t="s">
        <v>356</v>
      </c>
      <c r="I486" s="837"/>
      <c r="J486" s="577">
        <v>1.9637964495274891E-2</v>
      </c>
      <c r="K486" s="556"/>
      <c r="L486" s="556"/>
      <c r="M486" s="840" t="s">
        <v>378</v>
      </c>
      <c r="N486" s="837"/>
      <c r="O486" s="578">
        <v>4.8725744303388378E-4</v>
      </c>
      <c r="P486" s="556"/>
      <c r="Q486" s="556"/>
      <c r="Z486" s="689"/>
      <c r="AA486" s="689"/>
      <c r="AB486" s="689"/>
      <c r="AC486" s="689"/>
      <c r="AD486" s="689"/>
      <c r="AE486" s="689"/>
      <c r="AF486" s="689"/>
      <c r="AG486" s="689"/>
      <c r="AH486" s="689"/>
      <c r="AI486" s="689"/>
      <c r="AJ486" s="689"/>
      <c r="AK486" s="689"/>
      <c r="AL486" s="689"/>
      <c r="AM486" s="689"/>
      <c r="AN486" s="689"/>
      <c r="AO486" s="689"/>
      <c r="AP486" s="689"/>
      <c r="AQ486" s="689"/>
      <c r="AR486" s="689"/>
      <c r="AS486" s="689"/>
      <c r="AT486" s="689"/>
      <c r="AU486" s="689"/>
      <c r="AV486" s="689"/>
      <c r="AW486" s="689"/>
      <c r="AX486" s="689"/>
      <c r="AY486" s="689"/>
      <c r="AZ486" s="689"/>
      <c r="BA486" s="320"/>
      <c r="BB486" s="371"/>
      <c r="BC486" s="320"/>
      <c r="BD486" s="320"/>
      <c r="BE486" s="320"/>
      <c r="BF486" s="320"/>
      <c r="BG486" s="320"/>
      <c r="BH486" s="320"/>
      <c r="BI486" s="320"/>
      <c r="BJ486" s="320"/>
      <c r="BK486" s="320"/>
      <c r="BL486" s="320"/>
      <c r="BM486" s="320"/>
      <c r="BN486" s="320"/>
      <c r="BO486" s="320"/>
      <c r="BP486" s="320"/>
      <c r="BQ486" s="320"/>
      <c r="BR486" s="320"/>
      <c r="BS486" s="320"/>
      <c r="BT486" s="320"/>
      <c r="BU486" s="320"/>
      <c r="BV486" s="320"/>
      <c r="BW486" s="320"/>
      <c r="BX486" s="320"/>
      <c r="BY486" s="320"/>
      <c r="BZ486" s="321"/>
      <c r="CA486" s="321"/>
      <c r="CB486" s="321"/>
      <c r="CC486" s="321"/>
      <c r="CD486" s="321"/>
      <c r="CE486" s="321"/>
      <c r="CF486" s="321"/>
      <c r="CG486" s="321"/>
      <c r="CH486" s="321"/>
      <c r="CI486" s="321"/>
      <c r="CJ486" s="321"/>
      <c r="CK486" s="321"/>
      <c r="CL486" s="321"/>
      <c r="CM486" s="321"/>
      <c r="CN486" s="321"/>
      <c r="CO486" s="321"/>
      <c r="CP486" s="321"/>
      <c r="CQ486" s="321"/>
      <c r="CR486" s="321"/>
      <c r="CS486" s="321"/>
      <c r="CT486" s="321"/>
      <c r="CU486" s="321"/>
      <c r="CV486" s="321"/>
      <c r="CW486" s="321"/>
      <c r="CX486" s="321"/>
      <c r="CY486" s="321"/>
      <c r="CZ486" s="321"/>
    </row>
    <row r="487" s="325" customFormat="true" ht="25.15" customHeight="true" x14ac:dyDescent="0.2">
      <c r="C487" s="840" t="s">
        <v>354</v>
      </c>
      <c r="D487" s="837"/>
      <c r="E487" s="576">
        <v>2.0083241296502408E-2</v>
      </c>
      <c r="F487" s="556"/>
      <c r="G487" s="556"/>
      <c r="H487" s="840" t="s">
        <v>362</v>
      </c>
      <c r="I487" s="837"/>
      <c r="J487" s="577">
        <v>8.6923730555055687E-3</v>
      </c>
      <c r="K487" s="556"/>
      <c r="L487" s="556"/>
      <c r="M487" s="840" t="s">
        <v>354</v>
      </c>
      <c r="N487" s="837"/>
      <c r="O487" s="578">
        <v>2.5525019534445813E-2</v>
      </c>
      <c r="P487" s="556"/>
      <c r="Q487" s="556"/>
      <c r="Z487" s="689"/>
      <c r="AA487" s="689"/>
      <c r="AB487" s="689"/>
      <c r="AC487" s="689"/>
      <c r="AD487" s="689"/>
      <c r="AE487" s="689"/>
      <c r="AF487" s="689"/>
      <c r="AG487" s="689"/>
      <c r="AH487" s="689"/>
      <c r="AI487" s="689"/>
      <c r="AJ487" s="689"/>
      <c r="AK487" s="689"/>
      <c r="AL487" s="689"/>
      <c r="AM487" s="689"/>
      <c r="AN487" s="689"/>
      <c r="AO487" s="689"/>
      <c r="AP487" s="689"/>
      <c r="AQ487" s="689"/>
      <c r="AR487" s="689"/>
      <c r="AS487" s="689"/>
      <c r="AT487" s="689"/>
      <c r="AU487" s="689"/>
      <c r="AV487" s="689"/>
      <c r="AW487" s="689"/>
      <c r="AX487" s="689"/>
      <c r="AY487" s="689"/>
      <c r="AZ487" s="689"/>
      <c r="BA487" s="320"/>
      <c r="BB487" s="371"/>
      <c r="BC487" s="320"/>
      <c r="BD487" s="320"/>
      <c r="BE487" s="320"/>
      <c r="BF487" s="320"/>
      <c r="BG487" s="320"/>
      <c r="BH487" s="320"/>
      <c r="BI487" s="320"/>
      <c r="BJ487" s="320"/>
      <c r="BK487" s="320"/>
      <c r="BL487" s="320"/>
      <c r="BM487" s="320"/>
      <c r="BN487" s="320"/>
      <c r="BO487" s="320"/>
      <c r="BP487" s="320"/>
      <c r="BQ487" s="320"/>
      <c r="BR487" s="320"/>
      <c r="BS487" s="320"/>
      <c r="BT487" s="320"/>
      <c r="BU487" s="320"/>
      <c r="BV487" s="320"/>
      <c r="BW487" s="320"/>
      <c r="BX487" s="320"/>
      <c r="BY487" s="320"/>
      <c r="BZ487" s="321"/>
      <c r="CA487" s="321"/>
      <c r="CB487" s="321"/>
      <c r="CC487" s="321"/>
      <c r="CD487" s="321"/>
      <c r="CE487" s="321"/>
      <c r="CF487" s="321"/>
      <c r="CG487" s="321"/>
      <c r="CH487" s="321"/>
      <c r="CI487" s="321"/>
      <c r="CJ487" s="321"/>
      <c r="CK487" s="321"/>
      <c r="CL487" s="321"/>
      <c r="CM487" s="321"/>
      <c r="CN487" s="321"/>
      <c r="CO487" s="321"/>
      <c r="CP487" s="321"/>
      <c r="CQ487" s="321"/>
      <c r="CR487" s="321"/>
      <c r="CS487" s="321"/>
      <c r="CT487" s="321"/>
      <c r="CU487" s="321"/>
      <c r="CV487" s="321"/>
      <c r="CW487" s="321"/>
      <c r="CX487" s="321"/>
      <c r="CY487" s="321"/>
      <c r="CZ487" s="321"/>
    </row>
    <row r="488" s="325" customFormat="true" ht="25.15" customHeight="true" x14ac:dyDescent="0.2">
      <c r="C488" s="840" t="s">
        <v>337</v>
      </c>
      <c r="D488" s="837"/>
      <c r="E488" s="576">
        <v>0.1616874756928886</v>
      </c>
      <c r="F488" s="556"/>
      <c r="G488" s="556"/>
      <c r="H488" s="840" t="s">
        <v>331</v>
      </c>
      <c r="I488" s="837"/>
      <c r="J488" s="577">
        <v>0.19284191888013641</v>
      </c>
      <c r="K488" s="556"/>
      <c r="L488" s="556"/>
      <c r="M488" s="840" t="s">
        <v>337</v>
      </c>
      <c r="N488" s="837"/>
      <c r="O488" s="578">
        <v>9.6745294960853073E-2</v>
      </c>
      <c r="P488" s="556"/>
      <c r="Q488" s="556"/>
      <c r="Z488" s="689"/>
      <c r="AA488" s="689"/>
      <c r="AB488" s="689"/>
      <c r="AC488" s="689"/>
      <c r="AD488" s="689"/>
      <c r="AE488" s="689"/>
      <c r="AF488" s="689"/>
      <c r="AG488" s="689"/>
      <c r="AH488" s="689"/>
      <c r="AI488" s="689"/>
      <c r="AJ488" s="689"/>
      <c r="AK488" s="689"/>
      <c r="AL488" s="689"/>
      <c r="AM488" s="689"/>
      <c r="AN488" s="689"/>
      <c r="AO488" s="689"/>
      <c r="AP488" s="689"/>
      <c r="AQ488" s="689"/>
      <c r="AR488" s="689"/>
      <c r="AS488" s="689"/>
      <c r="AT488" s="689"/>
      <c r="AU488" s="689"/>
      <c r="AV488" s="689"/>
      <c r="AW488" s="689"/>
      <c r="AX488" s="689"/>
      <c r="AY488" s="689"/>
      <c r="AZ488" s="689"/>
      <c r="BA488" s="320"/>
      <c r="BB488" s="371"/>
      <c r="BC488" s="320"/>
      <c r="BD488" s="320"/>
      <c r="BE488" s="320"/>
      <c r="BF488" s="320"/>
      <c r="BG488" s="320"/>
      <c r="BH488" s="320"/>
      <c r="BI488" s="320"/>
      <c r="BJ488" s="320"/>
      <c r="BK488" s="320"/>
      <c r="BL488" s="320"/>
      <c r="BM488" s="320"/>
      <c r="BN488" s="320"/>
      <c r="BO488" s="320"/>
      <c r="BP488" s="320"/>
      <c r="BQ488" s="320"/>
      <c r="BR488" s="320"/>
      <c r="BS488" s="320"/>
      <c r="BT488" s="320"/>
      <c r="BU488" s="320"/>
      <c r="BV488" s="320"/>
      <c r="BW488" s="320"/>
      <c r="BX488" s="320"/>
      <c r="BY488" s="320"/>
      <c r="BZ488" s="321"/>
      <c r="CA488" s="321"/>
      <c r="CB488" s="321"/>
      <c r="CC488" s="321"/>
      <c r="CD488" s="321"/>
      <c r="CE488" s="321"/>
      <c r="CF488" s="321"/>
      <c r="CG488" s="321"/>
      <c r="CH488" s="321"/>
      <c r="CI488" s="321"/>
      <c r="CJ488" s="321"/>
      <c r="CK488" s="321"/>
      <c r="CL488" s="321"/>
      <c r="CM488" s="321"/>
      <c r="CN488" s="321"/>
      <c r="CO488" s="321"/>
      <c r="CP488" s="321"/>
      <c r="CQ488" s="321"/>
      <c r="CR488" s="321"/>
      <c r="CS488" s="321"/>
      <c r="CT488" s="321"/>
      <c r="CU488" s="321"/>
      <c r="CV488" s="321"/>
      <c r="CW488" s="321"/>
      <c r="CX488" s="321"/>
      <c r="CY488" s="321"/>
      <c r="CZ488" s="321"/>
    </row>
    <row r="489" s="325" customFormat="true" ht="25.15" customHeight="true" x14ac:dyDescent="0.2">
      <c r="C489" s="840" t="s">
        <v>356</v>
      </c>
      <c r="D489" s="837"/>
      <c r="E489" s="576">
        <v>2.5045484290044415E-2</v>
      </c>
      <c r="F489" s="556"/>
      <c r="G489" s="556"/>
      <c r="H489" s="840" t="s">
        <v>359</v>
      </c>
      <c r="I489" s="837"/>
      <c r="J489" s="577">
        <v>1.2886640138682277E-2</v>
      </c>
      <c r="K489" s="556"/>
      <c r="L489" s="556"/>
      <c r="M489" s="840" t="s">
        <v>356</v>
      </c>
      <c r="N489" s="837"/>
      <c r="O489" s="578">
        <v>1.2203058510800759E-2</v>
      </c>
      <c r="P489" s="556"/>
      <c r="Q489" s="556"/>
      <c r="Z489" s="689"/>
      <c r="AA489" s="689"/>
      <c r="AB489" s="689"/>
      <c r="AC489" s="689"/>
      <c r="AD489" s="689"/>
      <c r="AE489" s="689"/>
      <c r="AF489" s="689"/>
      <c r="AG489" s="689"/>
      <c r="AH489" s="689"/>
      <c r="AI489" s="689"/>
      <c r="AJ489" s="689"/>
      <c r="AK489" s="689"/>
      <c r="AL489" s="689"/>
      <c r="AM489" s="689"/>
      <c r="AN489" s="689"/>
      <c r="AO489" s="689"/>
      <c r="AP489" s="689"/>
      <c r="AQ489" s="689"/>
      <c r="AR489" s="689"/>
      <c r="AS489" s="689"/>
      <c r="AT489" s="689"/>
      <c r="AU489" s="689"/>
      <c r="AV489" s="689"/>
      <c r="AW489" s="689"/>
      <c r="AX489" s="689"/>
      <c r="AY489" s="689"/>
      <c r="AZ489" s="689"/>
      <c r="BA489" s="320"/>
      <c r="BB489" s="371"/>
      <c r="BC489" s="320"/>
      <c r="BD489" s="320"/>
      <c r="BE489" s="320"/>
      <c r="BF489" s="320"/>
      <c r="BG489" s="320"/>
      <c r="BH489" s="320"/>
      <c r="BI489" s="320"/>
      <c r="BJ489" s="320"/>
      <c r="BK489" s="320"/>
      <c r="BL489" s="320"/>
      <c r="BM489" s="320"/>
      <c r="BN489" s="320"/>
      <c r="BO489" s="320"/>
      <c r="BP489" s="320"/>
      <c r="BQ489" s="320"/>
      <c r="BR489" s="320"/>
      <c r="BS489" s="320"/>
      <c r="BT489" s="320"/>
      <c r="BU489" s="320"/>
      <c r="BV489" s="320"/>
      <c r="BW489" s="320"/>
      <c r="BX489" s="320"/>
      <c r="BY489" s="320"/>
      <c r="BZ489" s="321"/>
      <c r="CA489" s="321"/>
      <c r="CB489" s="321"/>
      <c r="CC489" s="321"/>
      <c r="CD489" s="321"/>
      <c r="CE489" s="321"/>
      <c r="CF489" s="321"/>
      <c r="CG489" s="321"/>
      <c r="CH489" s="321"/>
      <c r="CI489" s="321"/>
      <c r="CJ489" s="321"/>
      <c r="CK489" s="321"/>
      <c r="CL489" s="321"/>
      <c r="CM489" s="321"/>
      <c r="CN489" s="321"/>
      <c r="CO489" s="321"/>
      <c r="CP489" s="321"/>
      <c r="CQ489" s="321"/>
      <c r="CR489" s="321"/>
      <c r="CS489" s="321"/>
      <c r="CT489" s="321"/>
      <c r="CU489" s="321"/>
      <c r="CV489" s="321"/>
      <c r="CW489" s="321"/>
      <c r="CX489" s="321"/>
      <c r="CY489" s="321"/>
      <c r="CZ489" s="321"/>
    </row>
    <row r="490" s="325" customFormat="true" ht="25.15" customHeight="true" x14ac:dyDescent="0.2">
      <c r="C490" s="840" t="s">
        <v>362</v>
      </c>
      <c r="D490" s="837"/>
      <c r="E490" s="576">
        <v>7.6310818140939551E-3</v>
      </c>
      <c r="F490" s="556"/>
      <c r="G490" s="556"/>
      <c r="H490" s="840" t="s">
        <v>360</v>
      </c>
      <c r="I490" s="837"/>
      <c r="J490" s="577">
        <v>1.3198575397149815E-3</v>
      </c>
      <c r="K490" s="556"/>
      <c r="L490" s="556"/>
      <c r="M490" s="840" t="s">
        <v>362</v>
      </c>
      <c r="N490" s="837"/>
      <c r="O490" s="578">
        <v>3.9386022365776249E-3</v>
      </c>
      <c r="P490" s="556"/>
      <c r="Q490" s="556"/>
      <c r="Z490" s="689"/>
      <c r="AA490" s="689"/>
      <c r="AB490" s="689"/>
      <c r="AC490" s="689"/>
      <c r="AD490" s="689"/>
      <c r="AE490" s="689"/>
      <c r="AF490" s="689"/>
      <c r="AG490" s="689"/>
      <c r="AH490" s="689"/>
      <c r="AI490" s="689"/>
      <c r="AJ490" s="689"/>
      <c r="AK490" s="689"/>
      <c r="AL490" s="689"/>
      <c r="AM490" s="689"/>
      <c r="AN490" s="689"/>
      <c r="AO490" s="689"/>
      <c r="AP490" s="689"/>
      <c r="AQ490" s="689"/>
      <c r="AR490" s="689"/>
      <c r="AS490" s="689"/>
      <c r="AT490" s="689"/>
      <c r="AU490" s="689"/>
      <c r="AV490" s="689"/>
      <c r="AW490" s="689"/>
      <c r="AX490" s="689"/>
      <c r="AY490" s="689"/>
      <c r="AZ490" s="689"/>
      <c r="BA490" s="320"/>
      <c r="BB490" s="371"/>
      <c r="BC490" s="320"/>
      <c r="BD490" s="320"/>
      <c r="BE490" s="320"/>
      <c r="BF490" s="320"/>
      <c r="BG490" s="320"/>
      <c r="BH490" s="320"/>
      <c r="BI490" s="320"/>
      <c r="BJ490" s="320"/>
      <c r="BK490" s="320"/>
      <c r="BL490" s="320"/>
      <c r="BM490" s="320"/>
      <c r="BN490" s="320"/>
      <c r="BO490" s="320"/>
      <c r="BP490" s="320"/>
      <c r="BQ490" s="320"/>
      <c r="BR490" s="320"/>
      <c r="BS490" s="320"/>
      <c r="BT490" s="320"/>
      <c r="BU490" s="320"/>
      <c r="BV490" s="320"/>
      <c r="BW490" s="320"/>
      <c r="BX490" s="320"/>
      <c r="BY490" s="320"/>
      <c r="BZ490" s="321"/>
      <c r="CA490" s="321"/>
      <c r="CB490" s="321"/>
      <c r="CC490" s="321"/>
      <c r="CD490" s="321"/>
      <c r="CE490" s="321"/>
      <c r="CF490" s="321"/>
      <c r="CG490" s="321"/>
      <c r="CH490" s="321"/>
      <c r="CI490" s="321"/>
      <c r="CJ490" s="321"/>
      <c r="CK490" s="321"/>
      <c r="CL490" s="321"/>
      <c r="CM490" s="321"/>
      <c r="CN490" s="321"/>
      <c r="CO490" s="321"/>
      <c r="CP490" s="321"/>
      <c r="CQ490" s="321"/>
      <c r="CR490" s="321"/>
      <c r="CS490" s="321"/>
      <c r="CT490" s="321"/>
      <c r="CU490" s="321"/>
      <c r="CV490" s="321"/>
      <c r="CW490" s="321"/>
      <c r="CX490" s="321"/>
      <c r="CY490" s="321"/>
      <c r="CZ490" s="321"/>
    </row>
    <row r="491" s="325" customFormat="true" ht="25.15" customHeight="true" x14ac:dyDescent="0.2">
      <c r="C491" s="840" t="s">
        <v>331</v>
      </c>
      <c r="D491" s="837"/>
      <c r="E491" s="576">
        <v>0.22324082353909733</v>
      </c>
      <c r="F491" s="556"/>
      <c r="G491" s="556"/>
      <c r="H491" s="840" t="s">
        <v>377</v>
      </c>
      <c r="I491" s="837"/>
      <c r="J491" s="577">
        <v>8.1658562684528801E-4</v>
      </c>
      <c r="K491" s="556"/>
      <c r="L491" s="556"/>
      <c r="M491" s="840" t="s">
        <v>331</v>
      </c>
      <c r="N491" s="837"/>
      <c r="O491" s="578">
        <v>7.1321485262509074E-2</v>
      </c>
      <c r="P491" s="556"/>
      <c r="Q491" s="556"/>
      <c r="Z491" s="689"/>
      <c r="AA491" s="689"/>
      <c r="AB491" s="689"/>
      <c r="AC491" s="689"/>
      <c r="AD491" s="689"/>
      <c r="AE491" s="689"/>
      <c r="AF491" s="689"/>
      <c r="AG491" s="689"/>
      <c r="AH491" s="689"/>
      <c r="AI491" s="689"/>
      <c r="AJ491" s="689"/>
      <c r="AK491" s="689"/>
      <c r="AL491" s="689"/>
      <c r="AM491" s="689"/>
      <c r="AN491" s="689"/>
      <c r="AO491" s="689"/>
      <c r="AP491" s="689"/>
      <c r="AQ491" s="689"/>
      <c r="AR491" s="689"/>
      <c r="AS491" s="689"/>
      <c r="AT491" s="689"/>
      <c r="AU491" s="689"/>
      <c r="AV491" s="689"/>
      <c r="AW491" s="689"/>
      <c r="AX491" s="689"/>
      <c r="AY491" s="689"/>
      <c r="AZ491" s="689"/>
      <c r="BA491" s="320"/>
      <c r="BB491" s="371"/>
      <c r="BC491" s="320"/>
      <c r="BD491" s="320"/>
      <c r="BE491" s="320"/>
      <c r="BF491" s="320"/>
      <c r="BG491" s="320"/>
      <c r="BH491" s="320"/>
      <c r="BI491" s="320"/>
      <c r="BJ491" s="320"/>
      <c r="BK491" s="320"/>
      <c r="BL491" s="320"/>
      <c r="BM491" s="320"/>
      <c r="BN491" s="320"/>
      <c r="BO491" s="320"/>
      <c r="BP491" s="320"/>
      <c r="BQ491" s="320"/>
      <c r="BR491" s="320"/>
      <c r="BS491" s="320"/>
      <c r="BT491" s="320"/>
      <c r="BU491" s="320"/>
      <c r="BV491" s="320"/>
      <c r="BW491" s="320"/>
      <c r="BX491" s="320"/>
      <c r="BY491" s="320"/>
      <c r="BZ491" s="321"/>
      <c r="CA491" s="321"/>
      <c r="CB491" s="321"/>
      <c r="CC491" s="321"/>
      <c r="CD491" s="321"/>
      <c r="CE491" s="321"/>
      <c r="CF491" s="321"/>
      <c r="CG491" s="321"/>
      <c r="CH491" s="321"/>
      <c r="CI491" s="321"/>
      <c r="CJ491" s="321"/>
      <c r="CK491" s="321"/>
      <c r="CL491" s="321"/>
      <c r="CM491" s="321"/>
      <c r="CN491" s="321"/>
      <c r="CO491" s="321"/>
      <c r="CP491" s="321"/>
      <c r="CQ491" s="321"/>
      <c r="CR491" s="321"/>
      <c r="CS491" s="321"/>
      <c r="CT491" s="321"/>
      <c r="CU491" s="321"/>
      <c r="CV491" s="321"/>
      <c r="CW491" s="321"/>
      <c r="CX491" s="321"/>
      <c r="CY491" s="321"/>
      <c r="CZ491" s="321"/>
    </row>
    <row r="492" s="325" customFormat="true" ht="25.15" customHeight="true" x14ac:dyDescent="0.2">
      <c r="C492" s="840" t="s">
        <v>359</v>
      </c>
      <c r="D492" s="837"/>
      <c r="E492" s="576">
        <v>7.0096644563783818E-3</v>
      </c>
      <c r="F492" s="556"/>
      <c r="G492" s="556"/>
      <c r="H492" s="840" t="s">
        <v>340</v>
      </c>
      <c r="I492" s="837"/>
      <c r="J492" s="577">
        <v>9.5124954863943539E-2</v>
      </c>
      <c r="K492" s="556"/>
      <c r="L492" s="556"/>
      <c r="M492" s="840" t="s">
        <v>359</v>
      </c>
      <c r="N492" s="837"/>
      <c r="O492" s="578">
        <v>1.9981673358023447E-4</v>
      </c>
      <c r="P492" s="556"/>
      <c r="Q492" s="556"/>
      <c r="Z492" s="689"/>
      <c r="AA492" s="689"/>
      <c r="AB492" s="689"/>
      <c r="AC492" s="689"/>
      <c r="AD492" s="689"/>
      <c r="AE492" s="689"/>
      <c r="AF492" s="689"/>
      <c r="AG492" s="689"/>
      <c r="AH492" s="689"/>
      <c r="AI492" s="689"/>
      <c r="AJ492" s="689"/>
      <c r="AK492" s="689"/>
      <c r="AL492" s="689"/>
      <c r="AM492" s="689"/>
      <c r="AN492" s="689"/>
      <c r="AO492" s="689"/>
      <c r="AP492" s="689"/>
      <c r="AQ492" s="689"/>
      <c r="AR492" s="689"/>
      <c r="AS492" s="689"/>
      <c r="AT492" s="689"/>
      <c r="AU492" s="689"/>
      <c r="AV492" s="689"/>
      <c r="AW492" s="689"/>
      <c r="AX492" s="689"/>
      <c r="AY492" s="689"/>
      <c r="AZ492" s="689"/>
      <c r="BA492" s="320"/>
      <c r="BB492" s="371"/>
      <c r="BC492" s="320"/>
      <c r="BD492" s="320"/>
      <c r="BE492" s="320"/>
      <c r="BF492" s="320"/>
      <c r="BG492" s="320"/>
      <c r="BH492" s="320"/>
      <c r="BI492" s="320"/>
      <c r="BJ492" s="320"/>
      <c r="BK492" s="320"/>
      <c r="BL492" s="320"/>
      <c r="BM492" s="320"/>
      <c r="BN492" s="320"/>
      <c r="BO492" s="320"/>
      <c r="BP492" s="320"/>
      <c r="BQ492" s="320"/>
      <c r="BR492" s="320"/>
      <c r="BS492" s="320"/>
      <c r="BT492" s="320"/>
      <c r="BU492" s="320"/>
      <c r="BV492" s="320"/>
      <c r="BW492" s="320"/>
      <c r="BX492" s="320"/>
      <c r="BY492" s="320"/>
      <c r="BZ492" s="321"/>
      <c r="CA492" s="321"/>
      <c r="CB492" s="321"/>
      <c r="CC492" s="321"/>
      <c r="CD492" s="321"/>
      <c r="CE492" s="321"/>
      <c r="CF492" s="321"/>
      <c r="CG492" s="321"/>
      <c r="CH492" s="321"/>
      <c r="CI492" s="321"/>
      <c r="CJ492" s="321"/>
      <c r="CK492" s="321"/>
      <c r="CL492" s="321"/>
      <c r="CM492" s="321"/>
      <c r="CN492" s="321"/>
      <c r="CO492" s="321"/>
      <c r="CP492" s="321"/>
      <c r="CQ492" s="321"/>
      <c r="CR492" s="321"/>
      <c r="CS492" s="321"/>
      <c r="CT492" s="321"/>
      <c r="CU492" s="321"/>
      <c r="CV492" s="321"/>
      <c r="CW492" s="321"/>
      <c r="CX492" s="321"/>
      <c r="CY492" s="321"/>
      <c r="CZ492" s="321"/>
    </row>
    <row r="493" s="325" customFormat="true" ht="25.15" customHeight="true" x14ac:dyDescent="0.2">
      <c r="C493" s="840" t="s">
        <v>360</v>
      </c>
      <c r="D493" s="837"/>
      <c r="E493" s="576">
        <v>1.2027203211809502E-2</v>
      </c>
      <c r="F493" s="556"/>
      <c r="G493" s="556"/>
      <c r="H493" s="840" t="s">
        <v>344</v>
      </c>
      <c r="I493" s="837"/>
      <c r="J493" s="577">
        <v>7.6222813392516062E-2</v>
      </c>
      <c r="K493" s="556"/>
      <c r="L493" s="556"/>
      <c r="M493" s="840" t="s">
        <v>360</v>
      </c>
      <c r="N493" s="837"/>
      <c r="O493" s="578">
        <v>1.4020432587446582E-2</v>
      </c>
      <c r="P493" s="556"/>
      <c r="Q493" s="556"/>
      <c r="Z493" s="689"/>
      <c r="AA493" s="689"/>
      <c r="AB493" s="689"/>
      <c r="AC493" s="689"/>
      <c r="AD493" s="689"/>
      <c r="AE493" s="689"/>
      <c r="AF493" s="689"/>
      <c r="AG493" s="689"/>
      <c r="AH493" s="689"/>
      <c r="AI493" s="689"/>
      <c r="AJ493" s="689"/>
      <c r="AK493" s="689"/>
      <c r="AL493" s="689"/>
      <c r="AM493" s="689"/>
      <c r="AN493" s="689"/>
      <c r="AO493" s="689"/>
      <c r="AP493" s="689"/>
      <c r="AQ493" s="689"/>
      <c r="AR493" s="689"/>
      <c r="AS493" s="689"/>
      <c r="AT493" s="689"/>
      <c r="AU493" s="689"/>
      <c r="AV493" s="689"/>
      <c r="AW493" s="689"/>
      <c r="AX493" s="689"/>
      <c r="AY493" s="689"/>
      <c r="AZ493" s="689"/>
      <c r="BA493" s="320"/>
      <c r="BB493" s="371"/>
      <c r="BC493" s="320"/>
      <c r="BD493" s="320"/>
      <c r="BE493" s="320"/>
      <c r="BF493" s="320"/>
      <c r="BG493" s="320"/>
      <c r="BH493" s="320"/>
      <c r="BI493" s="320"/>
      <c r="BJ493" s="320"/>
      <c r="BK493" s="320"/>
      <c r="BL493" s="320"/>
      <c r="BM493" s="320"/>
      <c r="BN493" s="320"/>
      <c r="BO493" s="320"/>
      <c r="BP493" s="320"/>
      <c r="BQ493" s="320"/>
      <c r="BR493" s="320"/>
      <c r="BS493" s="320"/>
      <c r="BT493" s="320"/>
      <c r="BU493" s="320"/>
      <c r="BV493" s="320"/>
      <c r="BW493" s="320"/>
      <c r="BX493" s="320"/>
      <c r="BY493" s="320"/>
      <c r="BZ493" s="321"/>
      <c r="CA493" s="321"/>
      <c r="CB493" s="321"/>
      <c r="CC493" s="321"/>
      <c r="CD493" s="321"/>
      <c r="CE493" s="321"/>
      <c r="CF493" s="321"/>
      <c r="CG493" s="321"/>
      <c r="CH493" s="321"/>
      <c r="CI493" s="321"/>
      <c r="CJ493" s="321"/>
      <c r="CK493" s="321"/>
      <c r="CL493" s="321"/>
      <c r="CM493" s="321"/>
      <c r="CN493" s="321"/>
      <c r="CO493" s="321"/>
      <c r="CP493" s="321"/>
      <c r="CQ493" s="321"/>
      <c r="CR493" s="321"/>
      <c r="CS493" s="321"/>
      <c r="CT493" s="321"/>
      <c r="CU493" s="321"/>
      <c r="CV493" s="321"/>
      <c r="CW493" s="321"/>
      <c r="CX493" s="321"/>
      <c r="CY493" s="321"/>
      <c r="CZ493" s="321"/>
    </row>
    <row r="494" s="325" customFormat="true" ht="25.15" customHeight="true" x14ac:dyDescent="0.2">
      <c r="C494" s="840" t="s">
        <v>377</v>
      </c>
      <c r="D494" s="837"/>
      <c r="E494" s="576">
        <v>1.6251151761413141E-4</v>
      </c>
      <c r="F494" s="556"/>
      <c r="G494" s="556"/>
      <c r="H494" s="840" t="s">
        <v>349</v>
      </c>
      <c r="I494" s="837"/>
      <c r="J494" s="577">
        <v>2.008022547242257E-2</v>
      </c>
      <c r="K494" s="556"/>
      <c r="L494" s="556"/>
      <c r="M494" s="840" t="s">
        <v>377</v>
      </c>
      <c r="N494" s="837"/>
      <c r="O494" s="578">
        <v>5.0849019655184685E-4</v>
      </c>
      <c r="P494" s="556"/>
      <c r="Q494" s="556"/>
      <c r="Z494" s="689"/>
      <c r="AA494" s="689"/>
      <c r="AB494" s="689"/>
      <c r="AC494" s="689"/>
      <c r="AD494" s="689"/>
      <c r="AE494" s="689"/>
      <c r="AF494" s="689"/>
      <c r="AG494" s="689"/>
      <c r="AH494" s="689"/>
      <c r="AI494" s="689"/>
      <c r="AJ494" s="689"/>
      <c r="AK494" s="689"/>
      <c r="AL494" s="689"/>
      <c r="AM494" s="689"/>
      <c r="AN494" s="689"/>
      <c r="AO494" s="689"/>
      <c r="AP494" s="689"/>
      <c r="AQ494" s="689"/>
      <c r="AR494" s="689"/>
      <c r="AS494" s="689"/>
      <c r="AT494" s="689"/>
      <c r="AU494" s="689"/>
      <c r="AV494" s="689"/>
      <c r="AW494" s="689"/>
      <c r="AX494" s="689"/>
      <c r="AY494" s="689"/>
      <c r="AZ494" s="689"/>
      <c r="BA494" s="320"/>
      <c r="BB494" s="371"/>
      <c r="BC494" s="320"/>
      <c r="BD494" s="320"/>
      <c r="BE494" s="320"/>
      <c r="BF494" s="320"/>
      <c r="BG494" s="320"/>
      <c r="BH494" s="320"/>
      <c r="BI494" s="320"/>
      <c r="BJ494" s="320"/>
      <c r="BK494" s="320"/>
      <c r="BL494" s="320"/>
      <c r="BM494" s="320"/>
      <c r="BN494" s="320"/>
      <c r="BO494" s="320"/>
      <c r="BP494" s="320"/>
      <c r="BQ494" s="320"/>
      <c r="BR494" s="320"/>
      <c r="BS494" s="320"/>
      <c r="BT494" s="320"/>
      <c r="BU494" s="320"/>
      <c r="BV494" s="320"/>
      <c r="BW494" s="320"/>
      <c r="BX494" s="320"/>
      <c r="BY494" s="320"/>
      <c r="BZ494" s="321"/>
      <c r="CA494" s="321"/>
      <c r="CB494" s="321"/>
      <c r="CC494" s="321"/>
      <c r="CD494" s="321"/>
      <c r="CE494" s="321"/>
      <c r="CF494" s="321"/>
      <c r="CG494" s="321"/>
      <c r="CH494" s="321"/>
      <c r="CI494" s="321"/>
      <c r="CJ494" s="321"/>
      <c r="CK494" s="321"/>
      <c r="CL494" s="321"/>
      <c r="CM494" s="321"/>
      <c r="CN494" s="321"/>
      <c r="CO494" s="321"/>
      <c r="CP494" s="321"/>
      <c r="CQ494" s="321"/>
      <c r="CR494" s="321"/>
      <c r="CS494" s="321"/>
      <c r="CT494" s="321"/>
      <c r="CU494" s="321"/>
      <c r="CV494" s="321"/>
      <c r="CW494" s="321"/>
      <c r="CX494" s="321"/>
      <c r="CY494" s="321"/>
      <c r="CZ494" s="321"/>
    </row>
    <row r="495" s="325" customFormat="true" ht="25.15" customHeight="true" x14ac:dyDescent="0.2">
      <c r="C495" s="840" t="s">
        <v>340</v>
      </c>
      <c r="D495" s="837"/>
      <c r="E495" s="576">
        <v>4.7570186278572742E-2</v>
      </c>
      <c r="F495" s="556"/>
      <c r="G495" s="556"/>
      <c r="H495" s="840" t="s">
        <v>357</v>
      </c>
      <c r="I495" s="837"/>
      <c r="J495" s="577">
        <v>1.7155689870749672E-2</v>
      </c>
      <c r="K495" s="556"/>
      <c r="L495" s="556"/>
      <c r="M495" s="840" t="s">
        <v>340</v>
      </c>
      <c r="N495" s="837"/>
      <c r="O495" s="578">
        <v>4.9365204070551854E-3</v>
      </c>
      <c r="P495" s="556"/>
      <c r="Q495" s="556"/>
      <c r="Z495" s="689"/>
      <c r="AA495" s="689"/>
      <c r="AB495" s="689"/>
      <c r="AC495" s="689"/>
      <c r="AD495" s="689"/>
      <c r="AE495" s="689"/>
      <c r="AF495" s="689"/>
      <c r="AG495" s="689"/>
      <c r="AH495" s="689"/>
      <c r="AI495" s="689"/>
      <c r="AJ495" s="689"/>
      <c r="AK495" s="689"/>
      <c r="AL495" s="689"/>
      <c r="AM495" s="689"/>
      <c r="AN495" s="689"/>
      <c r="AO495" s="689"/>
      <c r="AP495" s="689"/>
      <c r="AQ495" s="689"/>
      <c r="AR495" s="689"/>
      <c r="AS495" s="689"/>
      <c r="AT495" s="689"/>
      <c r="AU495" s="689"/>
      <c r="AV495" s="689"/>
      <c r="AW495" s="689"/>
      <c r="AX495" s="689"/>
      <c r="AY495" s="689"/>
      <c r="AZ495" s="689"/>
      <c r="BA495" s="320"/>
      <c r="BB495" s="371"/>
      <c r="BC495" s="320"/>
      <c r="BD495" s="320"/>
      <c r="BE495" s="320"/>
      <c r="BF495" s="320"/>
      <c r="BG495" s="320"/>
      <c r="BH495" s="320"/>
      <c r="BI495" s="320"/>
      <c r="BJ495" s="320"/>
      <c r="BK495" s="320"/>
      <c r="BL495" s="320"/>
      <c r="BM495" s="320"/>
      <c r="BN495" s="320"/>
      <c r="BO495" s="320"/>
      <c r="BP495" s="320"/>
      <c r="BQ495" s="320"/>
      <c r="BR495" s="320"/>
      <c r="BS495" s="320"/>
      <c r="BT495" s="320"/>
      <c r="BU495" s="320"/>
      <c r="BV495" s="320"/>
      <c r="BW495" s="320"/>
      <c r="BX495" s="320"/>
      <c r="BY495" s="320"/>
      <c r="BZ495" s="321"/>
      <c r="CA495" s="321"/>
      <c r="CB495" s="321"/>
      <c r="CC495" s="321"/>
      <c r="CD495" s="321"/>
      <c r="CE495" s="321"/>
      <c r="CF495" s="321"/>
      <c r="CG495" s="321"/>
      <c r="CH495" s="321"/>
      <c r="CI495" s="321"/>
      <c r="CJ495" s="321"/>
      <c r="CK495" s="321"/>
      <c r="CL495" s="321"/>
      <c r="CM495" s="321"/>
      <c r="CN495" s="321"/>
      <c r="CO495" s="321"/>
      <c r="CP495" s="321"/>
      <c r="CQ495" s="321"/>
      <c r="CR495" s="321"/>
      <c r="CS495" s="321"/>
      <c r="CT495" s="321"/>
      <c r="CU495" s="321"/>
      <c r="CV495" s="321"/>
      <c r="CW495" s="321"/>
      <c r="CX495" s="321"/>
      <c r="CY495" s="321"/>
      <c r="CZ495" s="321"/>
    </row>
    <row r="496" s="325" customFormat="true" ht="25.15" customHeight="true" x14ac:dyDescent="0.2">
      <c r="C496" s="840" t="s">
        <v>344</v>
      </c>
      <c r="D496" s="837"/>
      <c r="E496" s="576">
        <v>4.218199097961723E-2</v>
      </c>
      <c r="F496" s="556"/>
      <c r="G496" s="556"/>
      <c r="H496" s="840" t="s">
        <v>384</v>
      </c>
      <c r="I496" s="837"/>
      <c r="J496" s="582">
        <v>2.4205137298957993E-5</v>
      </c>
      <c r="K496" s="556"/>
      <c r="L496" s="556"/>
      <c r="M496" s="840" t="s">
        <v>344</v>
      </c>
      <c r="N496" s="837"/>
      <c r="O496" s="578">
        <v>3.8040483195913644E-4</v>
      </c>
      <c r="P496" s="556"/>
      <c r="Q496" s="556"/>
      <c r="Z496" s="689"/>
      <c r="AA496" s="689"/>
      <c r="AB496" s="689"/>
      <c r="AC496" s="689"/>
      <c r="AD496" s="689"/>
      <c r="AE496" s="689"/>
      <c r="AF496" s="689"/>
      <c r="AG496" s="689"/>
      <c r="AH496" s="689"/>
      <c r="AI496" s="689"/>
      <c r="AJ496" s="689"/>
      <c r="AK496" s="689"/>
      <c r="AL496" s="689"/>
      <c r="AM496" s="689"/>
      <c r="AN496" s="689"/>
      <c r="AO496" s="689"/>
      <c r="AP496" s="689"/>
      <c r="AQ496" s="689"/>
      <c r="AR496" s="689"/>
      <c r="AS496" s="689"/>
      <c r="AT496" s="689"/>
      <c r="AU496" s="689"/>
      <c r="AV496" s="689"/>
      <c r="AW496" s="689"/>
      <c r="AX496" s="689"/>
      <c r="AY496" s="689"/>
      <c r="AZ496" s="689"/>
      <c r="BA496" s="320"/>
      <c r="BB496" s="371"/>
      <c r="BC496" s="320"/>
      <c r="BD496" s="320"/>
      <c r="BE496" s="320"/>
      <c r="BF496" s="320"/>
      <c r="BG496" s="320"/>
      <c r="BH496" s="320"/>
      <c r="BI496" s="320"/>
      <c r="BJ496" s="320"/>
      <c r="BK496" s="320"/>
      <c r="BL496" s="320"/>
      <c r="BM496" s="320"/>
      <c r="BN496" s="320"/>
      <c r="BO496" s="320"/>
      <c r="BP496" s="320"/>
      <c r="BQ496" s="320"/>
      <c r="BR496" s="320"/>
      <c r="BS496" s="320"/>
      <c r="BT496" s="320"/>
      <c r="BU496" s="320"/>
      <c r="BV496" s="320"/>
      <c r="BW496" s="320"/>
      <c r="BX496" s="320"/>
      <c r="BY496" s="320"/>
      <c r="BZ496" s="321"/>
      <c r="CA496" s="321"/>
      <c r="CB496" s="321"/>
      <c r="CC496" s="321"/>
      <c r="CD496" s="321"/>
      <c r="CE496" s="321"/>
      <c r="CF496" s="321"/>
      <c r="CG496" s="321"/>
      <c r="CH496" s="321"/>
      <c r="CI496" s="321"/>
      <c r="CJ496" s="321"/>
      <c r="CK496" s="321"/>
      <c r="CL496" s="321"/>
      <c r="CM496" s="321"/>
      <c r="CN496" s="321"/>
      <c r="CO496" s="321"/>
      <c r="CP496" s="321"/>
      <c r="CQ496" s="321"/>
      <c r="CR496" s="321"/>
      <c r="CS496" s="321"/>
      <c r="CT496" s="321"/>
      <c r="CU496" s="321"/>
      <c r="CV496" s="321"/>
      <c r="CW496" s="321"/>
      <c r="CX496" s="321"/>
      <c r="CY496" s="321"/>
      <c r="CZ496" s="321"/>
    </row>
    <row r="497" s="325" customFormat="true" ht="25.15" customHeight="true" x14ac:dyDescent="0.2">
      <c r="C497" s="840" t="s">
        <v>349</v>
      </c>
      <c r="D497" s="837"/>
      <c r="E497" s="576">
        <v>5.3782494333514064E-2</v>
      </c>
      <c r="F497" s="556"/>
      <c r="G497" s="556"/>
      <c r="H497" s="840" t="s">
        <v>368</v>
      </c>
      <c r="I497" s="837"/>
      <c r="J497" s="577">
        <v>2.2316182078005189E-3</v>
      </c>
      <c r="K497" s="556"/>
      <c r="L497" s="556"/>
      <c r="M497" s="840" t="s">
        <v>349</v>
      </c>
      <c r="N497" s="837"/>
      <c r="O497" s="578">
        <v>2.4644411280382701E-2</v>
      </c>
      <c r="P497" s="556"/>
      <c r="Q497" s="556"/>
      <c r="Z497" s="689"/>
      <c r="AA497" s="689"/>
      <c r="AB497" s="689"/>
      <c r="AC497" s="689"/>
      <c r="AD497" s="689"/>
      <c r="AE497" s="689"/>
      <c r="AF497" s="689"/>
      <c r="AG497" s="689"/>
      <c r="AH497" s="689"/>
      <c r="AI497" s="689"/>
      <c r="AJ497" s="689"/>
      <c r="AK497" s="689"/>
      <c r="AL497" s="689"/>
      <c r="AM497" s="689"/>
      <c r="AN497" s="689"/>
      <c r="AO497" s="689"/>
      <c r="AP497" s="689"/>
      <c r="AQ497" s="689"/>
      <c r="AR497" s="689"/>
      <c r="AS497" s="689"/>
      <c r="AT497" s="689"/>
      <c r="AU497" s="689"/>
      <c r="AV497" s="689"/>
      <c r="AW497" s="689"/>
      <c r="AX497" s="689"/>
      <c r="AY497" s="689"/>
      <c r="AZ497" s="689"/>
      <c r="BA497" s="320"/>
      <c r="BB497" s="371"/>
      <c r="BC497" s="320"/>
      <c r="BD497" s="320"/>
      <c r="BE497" s="320"/>
      <c r="BF497" s="320"/>
      <c r="BG497" s="320"/>
      <c r="BH497" s="320"/>
      <c r="BI497" s="320"/>
      <c r="BJ497" s="320"/>
      <c r="BK497" s="320"/>
      <c r="BL497" s="320"/>
      <c r="BM497" s="320"/>
      <c r="BN497" s="320"/>
      <c r="BO497" s="320"/>
      <c r="BP497" s="320"/>
      <c r="BQ497" s="320"/>
      <c r="BR497" s="320"/>
      <c r="BS497" s="320"/>
      <c r="BT497" s="320"/>
      <c r="BU497" s="320"/>
      <c r="BV497" s="320"/>
      <c r="BW497" s="320"/>
      <c r="BX497" s="320"/>
      <c r="BY497" s="320"/>
      <c r="BZ497" s="321"/>
      <c r="CA497" s="321"/>
      <c r="CB497" s="321"/>
      <c r="CC497" s="321"/>
      <c r="CD497" s="321"/>
      <c r="CE497" s="321"/>
      <c r="CF497" s="321"/>
      <c r="CG497" s="321"/>
      <c r="CH497" s="321"/>
      <c r="CI497" s="321"/>
      <c r="CJ497" s="321"/>
      <c r="CK497" s="321"/>
      <c r="CL497" s="321"/>
      <c r="CM497" s="321"/>
      <c r="CN497" s="321"/>
      <c r="CO497" s="321"/>
      <c r="CP497" s="321"/>
      <c r="CQ497" s="321"/>
      <c r="CR497" s="321"/>
      <c r="CS497" s="321"/>
      <c r="CT497" s="321"/>
      <c r="CU497" s="321"/>
      <c r="CV497" s="321"/>
      <c r="CW497" s="321"/>
      <c r="CX497" s="321"/>
      <c r="CY497" s="321"/>
      <c r="CZ497" s="321"/>
    </row>
    <row r="498" s="325" customFormat="true" ht="25.15" customHeight="true" x14ac:dyDescent="0.2">
      <c r="C498" s="840" t="s">
        <v>357</v>
      </c>
      <c r="D498" s="837"/>
      <c r="E498" s="576">
        <v>1.4976255427579072E-3</v>
      </c>
      <c r="F498" s="556"/>
      <c r="G498" s="556"/>
      <c r="H498" s="840" t="s">
        <v>330</v>
      </c>
      <c r="I498" s="837"/>
      <c r="J498" s="577">
        <v>0.16716595213642726</v>
      </c>
      <c r="K498" s="556"/>
      <c r="L498" s="556"/>
      <c r="M498" s="840" t="s">
        <v>357</v>
      </c>
      <c r="N498" s="837"/>
      <c r="O498" s="578">
        <v>1.8963998662744966E-3</v>
      </c>
      <c r="P498" s="556"/>
      <c r="Q498" s="556"/>
      <c r="Z498" s="689"/>
      <c r="AA498" s="689"/>
      <c r="AB498" s="689"/>
      <c r="AC498" s="689"/>
      <c r="AD498" s="689"/>
      <c r="AE498" s="689"/>
      <c r="AF498" s="689"/>
      <c r="AG498" s="689"/>
      <c r="AH498" s="689"/>
      <c r="AI498" s="689"/>
      <c r="AJ498" s="689"/>
      <c r="AK498" s="689"/>
      <c r="AL498" s="689"/>
      <c r="AM498" s="689"/>
      <c r="AN498" s="689"/>
      <c r="AO498" s="689"/>
      <c r="AP498" s="689"/>
      <c r="AQ498" s="689"/>
      <c r="AR498" s="689"/>
      <c r="AS498" s="689"/>
      <c r="AT498" s="689"/>
      <c r="AU498" s="689"/>
      <c r="AV498" s="689"/>
      <c r="AW498" s="689"/>
      <c r="AX498" s="689"/>
      <c r="AY498" s="689"/>
      <c r="AZ498" s="689"/>
      <c r="BA498" s="320"/>
      <c r="BB498" s="371"/>
      <c r="BC498" s="320"/>
      <c r="BD498" s="320"/>
      <c r="BE498" s="320"/>
      <c r="BF498" s="320"/>
      <c r="BG498" s="320"/>
      <c r="BH498" s="320"/>
      <c r="BI498" s="320"/>
      <c r="BJ498" s="320"/>
      <c r="BK498" s="320"/>
      <c r="BL498" s="320"/>
      <c r="BM498" s="320"/>
      <c r="BN498" s="320"/>
      <c r="BO498" s="320"/>
      <c r="BP498" s="320"/>
      <c r="BQ498" s="320"/>
      <c r="BR498" s="320"/>
      <c r="BS498" s="320"/>
      <c r="BT498" s="320"/>
      <c r="BU498" s="320"/>
      <c r="BV498" s="320"/>
      <c r="BW498" s="320"/>
      <c r="BX498" s="320"/>
      <c r="BY498" s="320"/>
      <c r="BZ498" s="321"/>
      <c r="CA498" s="321"/>
      <c r="CB498" s="321"/>
      <c r="CC498" s="321"/>
      <c r="CD498" s="321"/>
      <c r="CE498" s="321"/>
      <c r="CF498" s="321"/>
      <c r="CG498" s="321"/>
      <c r="CH498" s="321"/>
      <c r="CI498" s="321"/>
      <c r="CJ498" s="321"/>
      <c r="CK498" s="321"/>
      <c r="CL498" s="321"/>
      <c r="CM498" s="321"/>
      <c r="CN498" s="321"/>
      <c r="CO498" s="321"/>
      <c r="CP498" s="321"/>
      <c r="CQ498" s="321"/>
      <c r="CR498" s="321"/>
      <c r="CS498" s="321"/>
      <c r="CT498" s="321"/>
      <c r="CU498" s="321"/>
      <c r="CV498" s="321"/>
      <c r="CW498" s="321"/>
      <c r="CX498" s="321"/>
      <c r="CY498" s="321"/>
      <c r="CZ498" s="321"/>
    </row>
    <row r="499" s="325" customFormat="true" ht="25.15" customHeight="true" x14ac:dyDescent="0.2">
      <c r="C499" s="840" t="s">
        <v>384</v>
      </c>
      <c r="D499" s="837"/>
      <c r="E499" s="584">
        <v>5.0171258893267248E-5</v>
      </c>
      <c r="F499" s="556"/>
      <c r="G499" s="556"/>
      <c r="H499" s="840" t="s">
        <v>345</v>
      </c>
      <c r="I499" s="837"/>
      <c r="J499" s="577">
        <v>3.6604233675833119E-2</v>
      </c>
      <c r="K499" s="556"/>
      <c r="L499" s="556"/>
      <c r="M499" s="840" t="s">
        <v>384</v>
      </c>
      <c r="N499" s="837"/>
      <c r="O499" s="583">
        <v>8.1521407356924919E-5</v>
      </c>
      <c r="P499" s="556"/>
      <c r="Q499" s="556"/>
      <c r="Z499" s="689"/>
      <c r="AA499" s="689"/>
      <c r="AB499" s="689"/>
      <c r="AC499" s="689"/>
      <c r="AD499" s="689"/>
      <c r="AE499" s="689"/>
      <c r="AF499" s="689"/>
      <c r="AG499" s="689"/>
      <c r="AH499" s="689"/>
      <c r="AI499" s="689"/>
      <c r="AJ499" s="689"/>
      <c r="AK499" s="689"/>
      <c r="AL499" s="689"/>
      <c r="AM499" s="689"/>
      <c r="AN499" s="689"/>
      <c r="AO499" s="689"/>
      <c r="AP499" s="689"/>
      <c r="AQ499" s="689"/>
      <c r="AR499" s="689"/>
      <c r="AS499" s="689"/>
      <c r="AT499" s="689"/>
      <c r="AU499" s="689"/>
      <c r="AV499" s="689"/>
      <c r="AW499" s="689"/>
      <c r="AX499" s="689"/>
      <c r="AY499" s="689"/>
      <c r="AZ499" s="689"/>
      <c r="BA499" s="320"/>
      <c r="BB499" s="371"/>
      <c r="BC499" s="320"/>
      <c r="BD499" s="320"/>
      <c r="BE499" s="320"/>
      <c r="BF499" s="320"/>
      <c r="BG499" s="320"/>
      <c r="BH499" s="320"/>
      <c r="BI499" s="320"/>
      <c r="BJ499" s="320"/>
      <c r="BK499" s="320"/>
      <c r="BL499" s="320"/>
      <c r="BM499" s="320"/>
      <c r="BN499" s="320"/>
      <c r="BO499" s="320"/>
      <c r="BP499" s="320"/>
      <c r="BQ499" s="320"/>
      <c r="BR499" s="320"/>
      <c r="BS499" s="320"/>
      <c r="BT499" s="320"/>
      <c r="BU499" s="320"/>
      <c r="BV499" s="320"/>
      <c r="BW499" s="320"/>
      <c r="BX499" s="320"/>
      <c r="BY499" s="320"/>
      <c r="BZ499" s="321"/>
      <c r="CA499" s="321"/>
      <c r="CB499" s="321"/>
      <c r="CC499" s="321"/>
      <c r="CD499" s="321"/>
      <c r="CE499" s="321"/>
      <c r="CF499" s="321"/>
      <c r="CG499" s="321"/>
      <c r="CH499" s="321"/>
      <c r="CI499" s="321"/>
      <c r="CJ499" s="321"/>
      <c r="CK499" s="321"/>
      <c r="CL499" s="321"/>
      <c r="CM499" s="321"/>
      <c r="CN499" s="321"/>
      <c r="CO499" s="321"/>
      <c r="CP499" s="321"/>
      <c r="CQ499" s="321"/>
      <c r="CR499" s="321"/>
      <c r="CS499" s="321"/>
      <c r="CT499" s="321"/>
      <c r="CU499" s="321"/>
      <c r="CV499" s="321"/>
      <c r="CW499" s="321"/>
      <c r="CX499" s="321"/>
      <c r="CY499" s="321"/>
      <c r="CZ499" s="321"/>
    </row>
    <row r="500" s="325" customFormat="true" ht="25.15" customHeight="true" x14ac:dyDescent="0.2">
      <c r="C500" s="840" t="s">
        <v>382</v>
      </c>
      <c r="D500" s="837"/>
      <c r="E500" s="576">
        <v>1.9205772939664116E-4</v>
      </c>
      <c r="F500" s="556"/>
      <c r="G500" s="556"/>
      <c r="H500" s="840" t="s">
        <v>350</v>
      </c>
      <c r="I500" s="837"/>
      <c r="J500" s="577">
        <v>1.9410588256551138E-3</v>
      </c>
      <c r="K500" s="556"/>
      <c r="L500" s="556"/>
      <c r="M500" s="840" t="s">
        <v>382</v>
      </c>
      <c r="N500" s="837"/>
      <c r="O500" s="578">
        <v>3.8018875435068771E-4</v>
      </c>
      <c r="P500" s="556"/>
      <c r="Q500" s="556"/>
      <c r="Z500" s="689"/>
      <c r="AA500" s="689"/>
      <c r="AB500" s="689"/>
      <c r="AC500" s="689"/>
      <c r="AD500" s="689"/>
      <c r="AE500" s="689"/>
      <c r="AF500" s="689"/>
      <c r="AG500" s="689"/>
      <c r="AH500" s="689"/>
      <c r="AI500" s="689"/>
      <c r="AJ500" s="689"/>
      <c r="AK500" s="689"/>
      <c r="AL500" s="689"/>
      <c r="AM500" s="689"/>
      <c r="AN500" s="689"/>
      <c r="AO500" s="689"/>
      <c r="AP500" s="689"/>
      <c r="AQ500" s="689"/>
      <c r="AR500" s="689"/>
      <c r="AS500" s="689"/>
      <c r="AT500" s="689"/>
      <c r="AU500" s="689"/>
      <c r="AV500" s="689"/>
      <c r="AW500" s="689"/>
      <c r="AX500" s="689"/>
      <c r="AY500" s="689"/>
      <c r="AZ500" s="689"/>
      <c r="BA500" s="320"/>
      <c r="BB500" s="371"/>
      <c r="BC500" s="320"/>
      <c r="BD500" s="320"/>
      <c r="BE500" s="320"/>
      <c r="BF500" s="320"/>
      <c r="BG500" s="320"/>
      <c r="BH500" s="320"/>
      <c r="BI500" s="320"/>
      <c r="BJ500" s="320"/>
      <c r="BK500" s="320"/>
      <c r="BL500" s="320"/>
      <c r="BM500" s="320"/>
      <c r="BN500" s="320"/>
      <c r="BO500" s="320"/>
      <c r="BP500" s="320"/>
      <c r="BQ500" s="320"/>
      <c r="BR500" s="320"/>
      <c r="BS500" s="320"/>
      <c r="BT500" s="320"/>
      <c r="BU500" s="320"/>
      <c r="BV500" s="320"/>
      <c r="BW500" s="320"/>
      <c r="BX500" s="320"/>
      <c r="BY500" s="320"/>
      <c r="BZ500" s="321"/>
      <c r="CA500" s="321"/>
      <c r="CB500" s="321"/>
      <c r="CC500" s="321"/>
      <c r="CD500" s="321"/>
      <c r="CE500" s="321"/>
      <c r="CF500" s="321"/>
      <c r="CG500" s="321"/>
      <c r="CH500" s="321"/>
      <c r="CI500" s="321"/>
      <c r="CJ500" s="321"/>
      <c r="CK500" s="321"/>
      <c r="CL500" s="321"/>
      <c r="CM500" s="321"/>
      <c r="CN500" s="321"/>
      <c r="CO500" s="321"/>
      <c r="CP500" s="321"/>
      <c r="CQ500" s="321"/>
      <c r="CR500" s="321"/>
      <c r="CS500" s="321"/>
      <c r="CT500" s="321"/>
      <c r="CU500" s="321"/>
      <c r="CV500" s="321"/>
      <c r="CW500" s="321"/>
      <c r="CX500" s="321"/>
      <c r="CY500" s="321"/>
      <c r="CZ500" s="321"/>
    </row>
    <row r="501" s="325" customFormat="true" ht="25.15" customHeight="true" x14ac:dyDescent="0.2">
      <c r="C501" s="840" t="s">
        <v>368</v>
      </c>
      <c r="D501" s="837"/>
      <c r="E501" s="584">
        <v>1.4934834028826127E-6</v>
      </c>
      <c r="F501" s="556"/>
      <c r="G501" s="556"/>
      <c r="H501" s="840" t="s">
        <v>351</v>
      </c>
      <c r="I501" s="837"/>
      <c r="J501" s="577">
        <v>9.7125351832410313E-3</v>
      </c>
      <c r="K501" s="556"/>
      <c r="L501" s="556"/>
      <c r="M501" s="840" t="s">
        <v>368</v>
      </c>
      <c r="N501" s="837"/>
      <c r="O501" s="578">
        <v>2.1354707661236307E-3</v>
      </c>
      <c r="P501" s="556"/>
      <c r="Q501" s="556"/>
      <c r="Z501" s="689"/>
      <c r="AA501" s="689"/>
      <c r="AB501" s="689"/>
      <c r="AC501" s="689"/>
      <c r="AD501" s="689"/>
      <c r="AE501" s="689"/>
      <c r="AF501" s="689"/>
      <c r="AG501" s="689"/>
      <c r="AH501" s="689"/>
      <c r="AI501" s="689"/>
      <c r="AJ501" s="689"/>
      <c r="AK501" s="689"/>
      <c r="AL501" s="689"/>
      <c r="AM501" s="689"/>
      <c r="AN501" s="689"/>
      <c r="AO501" s="689"/>
      <c r="AP501" s="689"/>
      <c r="AQ501" s="689"/>
      <c r="AR501" s="689"/>
      <c r="AS501" s="689"/>
      <c r="AT501" s="689"/>
      <c r="AU501" s="689"/>
      <c r="AV501" s="689"/>
      <c r="AW501" s="689"/>
      <c r="AX501" s="689"/>
      <c r="AY501" s="689"/>
      <c r="AZ501" s="689"/>
      <c r="BA501" s="320"/>
      <c r="BB501" s="371"/>
      <c r="BC501" s="320"/>
      <c r="BD501" s="320"/>
      <c r="BE501" s="320"/>
      <c r="BF501" s="320"/>
      <c r="BG501" s="320"/>
      <c r="BH501" s="320"/>
      <c r="BI501" s="320"/>
      <c r="BJ501" s="320"/>
      <c r="BK501" s="320"/>
      <c r="BL501" s="320"/>
      <c r="BM501" s="320"/>
      <c r="BN501" s="320"/>
      <c r="BO501" s="320"/>
      <c r="BP501" s="320"/>
      <c r="BQ501" s="320"/>
      <c r="BR501" s="320"/>
      <c r="BS501" s="320"/>
      <c r="BT501" s="320"/>
      <c r="BU501" s="320"/>
      <c r="BV501" s="320"/>
      <c r="BW501" s="320"/>
      <c r="BX501" s="320"/>
      <c r="BY501" s="320"/>
      <c r="BZ501" s="321"/>
      <c r="CA501" s="321"/>
      <c r="CB501" s="321"/>
      <c r="CC501" s="321"/>
      <c r="CD501" s="321"/>
      <c r="CE501" s="321"/>
      <c r="CF501" s="321"/>
      <c r="CG501" s="321"/>
      <c r="CH501" s="321"/>
      <c r="CI501" s="321"/>
      <c r="CJ501" s="321"/>
      <c r="CK501" s="321"/>
      <c r="CL501" s="321"/>
      <c r="CM501" s="321"/>
      <c r="CN501" s="321"/>
      <c r="CO501" s="321"/>
      <c r="CP501" s="321"/>
      <c r="CQ501" s="321"/>
      <c r="CR501" s="321"/>
      <c r="CS501" s="321"/>
      <c r="CT501" s="321"/>
      <c r="CU501" s="321"/>
      <c r="CV501" s="321"/>
      <c r="CW501" s="321"/>
      <c r="CX501" s="321"/>
      <c r="CY501" s="321"/>
      <c r="CZ501" s="321"/>
    </row>
    <row r="502" s="325" customFormat="true" ht="25.15" customHeight="true" x14ac:dyDescent="0.2">
      <c r="C502" s="840" t="s">
        <v>330</v>
      </c>
      <c r="D502" s="837"/>
      <c r="E502" s="576">
        <v>0.22437155521803206</v>
      </c>
      <c r="F502" s="556"/>
      <c r="G502" s="556"/>
      <c r="H502" s="840" t="s">
        <v>347</v>
      </c>
      <c r="I502" s="837"/>
      <c r="J502" s="577">
        <v>9.5432069425131234E-3</v>
      </c>
      <c r="K502" s="556"/>
      <c r="L502" s="556"/>
      <c r="M502" s="840" t="s">
        <v>330</v>
      </c>
      <c r="N502" s="837"/>
      <c r="O502" s="578">
        <v>5.1890099589523349E-2</v>
      </c>
      <c r="P502" s="556"/>
      <c r="Q502" s="556"/>
      <c r="Z502" s="689"/>
      <c r="AA502" s="689"/>
      <c r="AB502" s="689"/>
      <c r="AC502" s="689"/>
      <c r="AD502" s="689"/>
      <c r="AE502" s="689"/>
      <c r="AF502" s="689"/>
      <c r="AG502" s="689"/>
      <c r="AH502" s="689"/>
      <c r="AI502" s="689"/>
      <c r="AJ502" s="689"/>
      <c r="AK502" s="689"/>
      <c r="AL502" s="689"/>
      <c r="AM502" s="689"/>
      <c r="AN502" s="689"/>
      <c r="AO502" s="689"/>
      <c r="AP502" s="689"/>
      <c r="AQ502" s="689"/>
      <c r="AR502" s="689"/>
      <c r="AS502" s="689"/>
      <c r="AT502" s="689"/>
      <c r="AU502" s="689"/>
      <c r="AV502" s="689"/>
      <c r="AW502" s="689"/>
      <c r="AX502" s="689"/>
      <c r="AY502" s="689"/>
      <c r="AZ502" s="689"/>
      <c r="BA502" s="320"/>
      <c r="BB502" s="371"/>
      <c r="BC502" s="320"/>
      <c r="BD502" s="320"/>
      <c r="BE502" s="320"/>
      <c r="BF502" s="320"/>
      <c r="BG502" s="320"/>
      <c r="BH502" s="320"/>
      <c r="BI502" s="320"/>
      <c r="BJ502" s="320"/>
      <c r="BK502" s="320"/>
      <c r="BL502" s="320"/>
      <c r="BM502" s="320"/>
      <c r="BN502" s="320"/>
      <c r="BO502" s="320"/>
      <c r="BP502" s="320"/>
      <c r="BQ502" s="320"/>
      <c r="BR502" s="320"/>
      <c r="BS502" s="320"/>
      <c r="BT502" s="320"/>
      <c r="BU502" s="320"/>
      <c r="BV502" s="320"/>
      <c r="BW502" s="320"/>
      <c r="BX502" s="320"/>
      <c r="BY502" s="320"/>
      <c r="BZ502" s="321"/>
      <c r="CA502" s="321"/>
      <c r="CB502" s="321"/>
      <c r="CC502" s="321"/>
      <c r="CD502" s="321"/>
      <c r="CE502" s="321"/>
      <c r="CF502" s="321"/>
      <c r="CG502" s="321"/>
      <c r="CH502" s="321"/>
      <c r="CI502" s="321"/>
      <c r="CJ502" s="321"/>
      <c r="CK502" s="321"/>
      <c r="CL502" s="321"/>
      <c r="CM502" s="321"/>
      <c r="CN502" s="321"/>
      <c r="CO502" s="321"/>
      <c r="CP502" s="321"/>
      <c r="CQ502" s="321"/>
      <c r="CR502" s="321"/>
      <c r="CS502" s="321"/>
      <c r="CT502" s="321"/>
      <c r="CU502" s="321"/>
      <c r="CV502" s="321"/>
      <c r="CW502" s="321"/>
      <c r="CX502" s="321"/>
      <c r="CY502" s="321"/>
      <c r="CZ502" s="321"/>
    </row>
    <row r="503" s="325" customFormat="true" ht="25.15" customHeight="true" x14ac:dyDescent="0.2">
      <c r="C503" s="840" t="s">
        <v>345</v>
      </c>
      <c r="D503" s="837"/>
      <c r="E503" s="576">
        <v>7.0438591549851645E-2</v>
      </c>
      <c r="F503" s="556"/>
      <c r="G503" s="556"/>
      <c r="H503" s="840" t="s">
        <v>380</v>
      </c>
      <c r="I503" s="837"/>
      <c r="J503" s="577">
        <v>1.1366454043988256E-3</v>
      </c>
      <c r="K503" s="556"/>
      <c r="L503" s="556"/>
      <c r="M503" s="840" t="s">
        <v>345</v>
      </c>
      <c r="N503" s="837"/>
      <c r="O503" s="578">
        <v>2.9757250767361725E-2</v>
      </c>
      <c r="P503" s="556"/>
      <c r="Q503" s="556"/>
      <c r="Z503" s="689"/>
      <c r="AA503" s="689"/>
      <c r="AB503" s="689"/>
      <c r="AC503" s="689"/>
      <c r="AD503" s="689"/>
      <c r="AE503" s="689"/>
      <c r="AF503" s="689"/>
      <c r="AG503" s="689"/>
      <c r="AH503" s="689"/>
      <c r="AI503" s="689"/>
      <c r="AJ503" s="689"/>
      <c r="AK503" s="689"/>
      <c r="AL503" s="689"/>
      <c r="AM503" s="689"/>
      <c r="AN503" s="689"/>
      <c r="AO503" s="689"/>
      <c r="AP503" s="689"/>
      <c r="AQ503" s="689"/>
      <c r="AR503" s="689"/>
      <c r="AS503" s="689"/>
      <c r="AT503" s="689"/>
      <c r="AU503" s="689"/>
      <c r="AV503" s="689"/>
      <c r="AW503" s="689"/>
      <c r="AX503" s="689"/>
      <c r="AY503" s="689"/>
      <c r="AZ503" s="689"/>
      <c r="BA503" s="320"/>
      <c r="BB503" s="371"/>
      <c r="BC503" s="320"/>
      <c r="BD503" s="320"/>
      <c r="BE503" s="320"/>
      <c r="BF503" s="320"/>
      <c r="BG503" s="320"/>
      <c r="BH503" s="320"/>
      <c r="BI503" s="320"/>
      <c r="BJ503" s="320"/>
      <c r="BK503" s="320"/>
      <c r="BL503" s="320"/>
      <c r="BM503" s="320"/>
      <c r="BN503" s="320"/>
      <c r="BO503" s="320"/>
      <c r="BP503" s="320"/>
      <c r="BQ503" s="320"/>
      <c r="BR503" s="320"/>
      <c r="BS503" s="320"/>
      <c r="BT503" s="320"/>
      <c r="BU503" s="320"/>
      <c r="BV503" s="320"/>
      <c r="BW503" s="320"/>
      <c r="BX503" s="320"/>
      <c r="BY503" s="320"/>
      <c r="BZ503" s="321"/>
      <c r="CA503" s="321"/>
      <c r="CB503" s="321"/>
      <c r="CC503" s="321"/>
      <c r="CD503" s="321"/>
      <c r="CE503" s="321"/>
      <c r="CF503" s="321"/>
      <c r="CG503" s="321"/>
      <c r="CH503" s="321"/>
      <c r="CI503" s="321"/>
      <c r="CJ503" s="321"/>
      <c r="CK503" s="321"/>
      <c r="CL503" s="321"/>
      <c r="CM503" s="321"/>
      <c r="CN503" s="321"/>
      <c r="CO503" s="321"/>
      <c r="CP503" s="321"/>
      <c r="CQ503" s="321"/>
      <c r="CR503" s="321"/>
      <c r="CS503" s="321"/>
      <c r="CT503" s="321"/>
      <c r="CU503" s="321"/>
      <c r="CV503" s="321"/>
      <c r="CW503" s="321"/>
      <c r="CX503" s="321"/>
      <c r="CY503" s="321"/>
      <c r="CZ503" s="321"/>
    </row>
    <row r="504" s="325" customFormat="true" ht="25.15" customHeight="true" x14ac:dyDescent="0.2">
      <c r="C504" s="840" t="s">
        <v>350</v>
      </c>
      <c r="D504" s="837"/>
      <c r="E504" s="576">
        <v>2.6351647884945213E-2</v>
      </c>
      <c r="F504" s="556"/>
      <c r="G504" s="556"/>
      <c r="H504" s="840" t="s">
        <v>363</v>
      </c>
      <c r="I504" s="837"/>
      <c r="J504" s="577">
        <v>1.7670045290680354E-3</v>
      </c>
      <c r="K504" s="556"/>
      <c r="L504" s="556"/>
      <c r="M504" s="840" t="s">
        <v>350</v>
      </c>
      <c r="N504" s="837"/>
      <c r="O504" s="578">
        <v>3.7676220541383365E-2</v>
      </c>
      <c r="P504" s="556"/>
      <c r="Q504" s="556"/>
      <c r="Z504" s="689"/>
      <c r="AA504" s="689"/>
      <c r="AB504" s="689"/>
      <c r="AC504" s="689"/>
      <c r="AD504" s="689"/>
      <c r="AE504" s="689"/>
      <c r="AF504" s="689"/>
      <c r="AG504" s="689"/>
      <c r="AH504" s="689"/>
      <c r="AI504" s="689"/>
      <c r="AJ504" s="689"/>
      <c r="AK504" s="689"/>
      <c r="AL504" s="689"/>
      <c r="AM504" s="689"/>
      <c r="AN504" s="689"/>
      <c r="AO504" s="689"/>
      <c r="AP504" s="689"/>
      <c r="AQ504" s="689"/>
      <c r="AR504" s="689"/>
      <c r="AS504" s="689"/>
      <c r="AT504" s="689"/>
      <c r="AU504" s="689"/>
      <c r="AV504" s="689"/>
      <c r="AW504" s="689"/>
      <c r="AX504" s="689"/>
      <c r="AY504" s="689"/>
      <c r="AZ504" s="689"/>
      <c r="BA504" s="320"/>
      <c r="BB504" s="371"/>
      <c r="BC504" s="320"/>
      <c r="BD504" s="320"/>
      <c r="BE504" s="320"/>
      <c r="BF504" s="320"/>
      <c r="BG504" s="320"/>
      <c r="BH504" s="320"/>
      <c r="BI504" s="320"/>
      <c r="BJ504" s="320"/>
      <c r="BK504" s="320"/>
      <c r="BL504" s="320"/>
      <c r="BM504" s="320"/>
      <c r="BN504" s="320"/>
      <c r="BO504" s="320"/>
      <c r="BP504" s="320"/>
      <c r="BQ504" s="320"/>
      <c r="BR504" s="320"/>
      <c r="BS504" s="320"/>
      <c r="BT504" s="320"/>
      <c r="BU504" s="320"/>
      <c r="BV504" s="320"/>
      <c r="BW504" s="320"/>
      <c r="BX504" s="320"/>
      <c r="BY504" s="320"/>
      <c r="BZ504" s="321"/>
      <c r="CA504" s="321"/>
      <c r="CB504" s="321"/>
      <c r="CC504" s="321"/>
      <c r="CD504" s="321"/>
      <c r="CE504" s="321"/>
      <c r="CF504" s="321"/>
      <c r="CG504" s="321"/>
      <c r="CH504" s="321"/>
      <c r="CI504" s="321"/>
      <c r="CJ504" s="321"/>
      <c r="CK504" s="321"/>
      <c r="CL504" s="321"/>
      <c r="CM504" s="321"/>
      <c r="CN504" s="321"/>
      <c r="CO504" s="321"/>
      <c r="CP504" s="321"/>
      <c r="CQ504" s="321"/>
      <c r="CR504" s="321"/>
      <c r="CS504" s="321"/>
      <c r="CT504" s="321"/>
      <c r="CU504" s="321"/>
      <c r="CV504" s="321"/>
      <c r="CW504" s="321"/>
      <c r="CX504" s="321"/>
      <c r="CY504" s="321"/>
      <c r="CZ504" s="321"/>
    </row>
    <row r="505" s="325" customFormat="true" ht="25.15" customHeight="true" x14ac:dyDescent="0.2">
      <c r="C505" s="840" t="s">
        <v>351</v>
      </c>
      <c r="D505" s="837"/>
      <c r="E505" s="576">
        <v>2.6746710370449945E-2</v>
      </c>
      <c r="F505" s="556"/>
      <c r="G505" s="556"/>
      <c r="H505" s="840" t="s">
        <v>338</v>
      </c>
      <c r="I505" s="837"/>
      <c r="J505" s="577">
        <v>2.7923481863240267E-2</v>
      </c>
      <c r="K505" s="556"/>
      <c r="L505" s="556"/>
      <c r="M505" s="840" t="s">
        <v>351</v>
      </c>
      <c r="N505" s="837"/>
      <c r="O505" s="578">
        <v>3.5089848451151075E-2</v>
      </c>
      <c r="P505" s="556"/>
      <c r="Q505" s="556"/>
      <c r="Z505" s="689"/>
      <c r="AA505" s="689"/>
      <c r="AB505" s="689"/>
      <c r="AC505" s="689"/>
      <c r="AD505" s="689"/>
      <c r="AE505" s="689"/>
      <c r="AF505" s="689"/>
      <c r="AG505" s="689"/>
      <c r="AH505" s="689"/>
      <c r="AI505" s="689"/>
      <c r="AJ505" s="689"/>
      <c r="AK505" s="689"/>
      <c r="AL505" s="689"/>
      <c r="AM505" s="689"/>
      <c r="AN505" s="689"/>
      <c r="AO505" s="689"/>
      <c r="AP505" s="689"/>
      <c r="AQ505" s="689"/>
      <c r="AR505" s="689"/>
      <c r="AS505" s="689"/>
      <c r="AT505" s="689"/>
      <c r="AU505" s="689"/>
      <c r="AV505" s="689"/>
      <c r="AW505" s="689"/>
      <c r="AX505" s="689"/>
      <c r="AY505" s="689"/>
      <c r="AZ505" s="689"/>
      <c r="BA505" s="320"/>
      <c r="BB505" s="371"/>
      <c r="BC505" s="320"/>
      <c r="BD505" s="320"/>
      <c r="BE505" s="320"/>
      <c r="BF505" s="320"/>
      <c r="BG505" s="320"/>
      <c r="BH505" s="320"/>
      <c r="BI505" s="320"/>
      <c r="BJ505" s="320"/>
      <c r="BK505" s="320"/>
      <c r="BL505" s="320"/>
      <c r="BM505" s="320"/>
      <c r="BN505" s="320"/>
      <c r="BO505" s="320"/>
      <c r="BP505" s="320"/>
      <c r="BQ505" s="320"/>
      <c r="BR505" s="320"/>
      <c r="BS505" s="320"/>
      <c r="BT505" s="320"/>
      <c r="BU505" s="320"/>
      <c r="BV505" s="320"/>
      <c r="BW505" s="320"/>
      <c r="BX505" s="320"/>
      <c r="BY505" s="320"/>
      <c r="BZ505" s="321"/>
      <c r="CA505" s="321"/>
      <c r="CB505" s="321"/>
      <c r="CC505" s="321"/>
      <c r="CD505" s="321"/>
      <c r="CE505" s="321"/>
      <c r="CF505" s="321"/>
      <c r="CG505" s="321"/>
      <c r="CH505" s="321"/>
      <c r="CI505" s="321"/>
      <c r="CJ505" s="321"/>
      <c r="CK505" s="321"/>
      <c r="CL505" s="321"/>
      <c r="CM505" s="321"/>
      <c r="CN505" s="321"/>
      <c r="CO505" s="321"/>
      <c r="CP505" s="321"/>
      <c r="CQ505" s="321"/>
      <c r="CR505" s="321"/>
      <c r="CS505" s="321"/>
      <c r="CT505" s="321"/>
      <c r="CU505" s="321"/>
      <c r="CV505" s="321"/>
      <c r="CW505" s="321"/>
      <c r="CX505" s="321"/>
      <c r="CY505" s="321"/>
      <c r="CZ505" s="321"/>
    </row>
    <row r="506" s="325" customFormat="true" ht="25.15" customHeight="true" x14ac:dyDescent="0.2">
      <c r="C506" s="840" t="s">
        <v>347</v>
      </c>
      <c r="D506" s="837"/>
      <c r="E506" s="576">
        <v>5.4892221927375119E-2</v>
      </c>
      <c r="F506" s="556"/>
      <c r="G506" s="556"/>
      <c r="H506" s="840" t="s">
        <v>326</v>
      </c>
      <c r="I506" s="837"/>
      <c r="J506" s="577">
        <v>0.21133191373910398</v>
      </c>
      <c r="K506" s="556"/>
      <c r="L506" s="556"/>
      <c r="M506" s="840" t="s">
        <v>347</v>
      </c>
      <c r="N506" s="837"/>
      <c r="O506" s="578">
        <v>1.9471306824572751E-2</v>
      </c>
      <c r="P506" s="556"/>
      <c r="Q506" s="556"/>
      <c r="Z506" s="689"/>
      <c r="AA506" s="689"/>
      <c r="AB506" s="689"/>
      <c r="AC506" s="689"/>
      <c r="AD506" s="689"/>
      <c r="AE506" s="689"/>
      <c r="AF506" s="689"/>
      <c r="AG506" s="689"/>
      <c r="AH506" s="689"/>
      <c r="AI506" s="689"/>
      <c r="AJ506" s="689"/>
      <c r="AK506" s="689"/>
      <c r="AL506" s="689"/>
      <c r="AM506" s="689"/>
      <c r="AN506" s="689"/>
      <c r="AO506" s="689"/>
      <c r="AP506" s="689"/>
      <c r="AQ506" s="689"/>
      <c r="AR506" s="689"/>
      <c r="AS506" s="689"/>
      <c r="AT506" s="689"/>
      <c r="AU506" s="689"/>
      <c r="AV506" s="689"/>
      <c r="AW506" s="689"/>
      <c r="AX506" s="689"/>
      <c r="AY506" s="689"/>
      <c r="AZ506" s="689"/>
      <c r="BA506" s="320"/>
      <c r="BB506" s="371"/>
      <c r="BC506" s="320"/>
      <c r="BD506" s="320"/>
      <c r="BE506" s="320"/>
      <c r="BF506" s="320"/>
      <c r="BG506" s="320"/>
      <c r="BH506" s="320"/>
      <c r="BI506" s="320"/>
      <c r="BJ506" s="320"/>
      <c r="BK506" s="320"/>
      <c r="BL506" s="320"/>
      <c r="BM506" s="320"/>
      <c r="BN506" s="320"/>
      <c r="BO506" s="320"/>
      <c r="BP506" s="320"/>
      <c r="BQ506" s="320"/>
      <c r="BR506" s="320"/>
      <c r="BS506" s="320"/>
      <c r="BT506" s="320"/>
      <c r="BU506" s="320"/>
      <c r="BV506" s="320"/>
      <c r="BW506" s="320"/>
      <c r="BX506" s="320"/>
      <c r="BY506" s="320"/>
      <c r="BZ506" s="321"/>
      <c r="CA506" s="321"/>
      <c r="CB506" s="321"/>
      <c r="CC506" s="321"/>
      <c r="CD506" s="321"/>
      <c r="CE506" s="321"/>
      <c r="CF506" s="321"/>
      <c r="CG506" s="321"/>
      <c r="CH506" s="321"/>
      <c r="CI506" s="321"/>
      <c r="CJ506" s="321"/>
      <c r="CK506" s="321"/>
      <c r="CL506" s="321"/>
      <c r="CM506" s="321"/>
      <c r="CN506" s="321"/>
      <c r="CO506" s="321"/>
      <c r="CP506" s="321"/>
      <c r="CQ506" s="321"/>
      <c r="CR506" s="321"/>
      <c r="CS506" s="321"/>
      <c r="CT506" s="321"/>
      <c r="CU506" s="321"/>
      <c r="CV506" s="321"/>
      <c r="CW506" s="321"/>
      <c r="CX506" s="321"/>
      <c r="CY506" s="321"/>
      <c r="CZ506" s="321"/>
    </row>
    <row r="507" s="325" customFormat="true" ht="25.15" customHeight="true" x14ac:dyDescent="0.2">
      <c r="C507" s="840" t="s">
        <v>380</v>
      </c>
      <c r="D507" s="837"/>
      <c r="E507" s="576">
        <v>1.2682595752677372E-4</v>
      </c>
      <c r="F507" s="556"/>
      <c r="G507" s="556"/>
      <c r="H507" s="840" t="s">
        <v>369</v>
      </c>
      <c r="I507" s="837"/>
      <c r="J507" s="577">
        <v>3.1663420179289686E-3</v>
      </c>
      <c r="K507" s="556"/>
      <c r="L507" s="556"/>
      <c r="M507" s="840" t="s">
        <v>380</v>
      </c>
      <c r="N507" s="837"/>
      <c r="O507" s="583">
        <v>1.8444698968829777E-5</v>
      </c>
      <c r="P507" s="556"/>
      <c r="Q507" s="556"/>
      <c r="Z507" s="689"/>
      <c r="AA507" s="689"/>
      <c r="AB507" s="689"/>
      <c r="AC507" s="689"/>
      <c r="AD507" s="689"/>
      <c r="AE507" s="689"/>
      <c r="AF507" s="689"/>
      <c r="AG507" s="689"/>
      <c r="AH507" s="689"/>
      <c r="AI507" s="689"/>
      <c r="AJ507" s="689"/>
      <c r="AK507" s="689"/>
      <c r="AL507" s="689"/>
      <c r="AM507" s="689"/>
      <c r="AN507" s="689"/>
      <c r="AO507" s="689"/>
      <c r="AP507" s="689"/>
      <c r="AQ507" s="689"/>
      <c r="AR507" s="689"/>
      <c r="AS507" s="689"/>
      <c r="AT507" s="689"/>
      <c r="AU507" s="689"/>
      <c r="AV507" s="689"/>
      <c r="AW507" s="689"/>
      <c r="AX507" s="689"/>
      <c r="AY507" s="689"/>
      <c r="AZ507" s="689"/>
      <c r="BA507" s="320"/>
      <c r="BB507" s="371"/>
      <c r="BC507" s="320"/>
      <c r="BD507" s="320"/>
      <c r="BE507" s="320"/>
      <c r="BF507" s="320"/>
      <c r="BG507" s="320"/>
      <c r="BH507" s="320"/>
      <c r="BI507" s="320"/>
      <c r="BJ507" s="320"/>
      <c r="BK507" s="320"/>
      <c r="BL507" s="320"/>
      <c r="BM507" s="320"/>
      <c r="BN507" s="320"/>
      <c r="BO507" s="320"/>
      <c r="BP507" s="320"/>
      <c r="BQ507" s="320"/>
      <c r="BR507" s="320"/>
      <c r="BS507" s="320"/>
      <c r="BT507" s="320"/>
      <c r="BU507" s="320"/>
      <c r="BV507" s="320"/>
      <c r="BW507" s="320"/>
      <c r="BX507" s="320"/>
      <c r="BY507" s="320"/>
      <c r="BZ507" s="321"/>
      <c r="CA507" s="321"/>
      <c r="CB507" s="321"/>
      <c r="CC507" s="321"/>
      <c r="CD507" s="321"/>
      <c r="CE507" s="321"/>
      <c r="CF507" s="321"/>
      <c r="CG507" s="321"/>
      <c r="CH507" s="321"/>
      <c r="CI507" s="321"/>
      <c r="CJ507" s="321"/>
      <c r="CK507" s="321"/>
      <c r="CL507" s="321"/>
      <c r="CM507" s="321"/>
      <c r="CN507" s="321"/>
      <c r="CO507" s="321"/>
      <c r="CP507" s="321"/>
      <c r="CQ507" s="321"/>
      <c r="CR507" s="321"/>
      <c r="CS507" s="321"/>
      <c r="CT507" s="321"/>
      <c r="CU507" s="321"/>
      <c r="CV507" s="321"/>
      <c r="CW507" s="321"/>
      <c r="CX507" s="321"/>
      <c r="CY507" s="321"/>
      <c r="CZ507" s="321"/>
    </row>
    <row r="508" s="325" customFormat="true" ht="25.15" customHeight="true" x14ac:dyDescent="0.2">
      <c r="C508" s="840" t="s">
        <v>363</v>
      </c>
      <c r="D508" s="837"/>
      <c r="E508" s="576">
        <v>8.5137345839031552E-3</v>
      </c>
      <c r="F508" s="556"/>
      <c r="G508" s="556"/>
      <c r="H508" s="840" t="s">
        <v>373</v>
      </c>
      <c r="I508" s="837"/>
      <c r="J508" s="577">
        <v>2.1450233363430157E-4</v>
      </c>
      <c r="K508" s="556"/>
      <c r="L508" s="556"/>
      <c r="M508" s="840" t="s">
        <v>363</v>
      </c>
      <c r="N508" s="837"/>
      <c r="O508" s="578">
        <v>1.0854425294539605E-2</v>
      </c>
      <c r="P508" s="556"/>
      <c r="Q508" s="556"/>
      <c r="Z508" s="689"/>
      <c r="AA508" s="689"/>
      <c r="AB508" s="689"/>
      <c r="AC508" s="689"/>
      <c r="AD508" s="689"/>
      <c r="AE508" s="689"/>
      <c r="AF508" s="689"/>
      <c r="AG508" s="689"/>
      <c r="AH508" s="689"/>
      <c r="AI508" s="689"/>
      <c r="AJ508" s="689"/>
      <c r="AK508" s="689"/>
      <c r="AL508" s="689"/>
      <c r="AM508" s="689"/>
      <c r="AN508" s="689"/>
      <c r="AO508" s="689"/>
      <c r="AP508" s="689"/>
      <c r="AQ508" s="689"/>
      <c r="AR508" s="689"/>
      <c r="AS508" s="689"/>
      <c r="AT508" s="689"/>
      <c r="AU508" s="689"/>
      <c r="AV508" s="689"/>
      <c r="AW508" s="689"/>
      <c r="AX508" s="689"/>
      <c r="AY508" s="689"/>
      <c r="AZ508" s="689"/>
      <c r="BA508" s="320"/>
      <c r="BB508" s="371"/>
      <c r="BC508" s="320"/>
      <c r="BD508" s="320"/>
      <c r="BE508" s="320"/>
      <c r="BF508" s="320"/>
      <c r="BG508" s="320"/>
      <c r="BH508" s="320"/>
      <c r="BI508" s="320"/>
      <c r="BJ508" s="320"/>
      <c r="BK508" s="320"/>
      <c r="BL508" s="320"/>
      <c r="BM508" s="320"/>
      <c r="BN508" s="320"/>
      <c r="BO508" s="320"/>
      <c r="BP508" s="320"/>
      <c r="BQ508" s="320"/>
      <c r="BR508" s="320"/>
      <c r="BS508" s="320"/>
      <c r="BT508" s="320"/>
      <c r="BU508" s="320"/>
      <c r="BV508" s="320"/>
      <c r="BW508" s="320"/>
      <c r="BX508" s="320"/>
      <c r="BY508" s="320"/>
      <c r="BZ508" s="321"/>
      <c r="CA508" s="321"/>
      <c r="CB508" s="321"/>
      <c r="CC508" s="321"/>
      <c r="CD508" s="321"/>
      <c r="CE508" s="321"/>
      <c r="CF508" s="321"/>
      <c r="CG508" s="321"/>
      <c r="CH508" s="321"/>
      <c r="CI508" s="321"/>
      <c r="CJ508" s="321"/>
      <c r="CK508" s="321"/>
      <c r="CL508" s="321"/>
      <c r="CM508" s="321"/>
      <c r="CN508" s="321"/>
      <c r="CO508" s="321"/>
      <c r="CP508" s="321"/>
      <c r="CQ508" s="321"/>
      <c r="CR508" s="321"/>
      <c r="CS508" s="321"/>
      <c r="CT508" s="321"/>
      <c r="CU508" s="321"/>
      <c r="CV508" s="321"/>
      <c r="CW508" s="321"/>
      <c r="CX508" s="321"/>
      <c r="CY508" s="321"/>
      <c r="CZ508" s="321"/>
    </row>
    <row r="509" s="325" customFormat="true" ht="25.15" customHeight="true" x14ac:dyDescent="0.2">
      <c r="C509" s="840" t="s">
        <v>338</v>
      </c>
      <c r="D509" s="837"/>
      <c r="E509" s="576">
        <v>0.12571410527073684</v>
      </c>
      <c r="F509" s="556"/>
      <c r="G509" s="556"/>
      <c r="H509" s="840" t="s">
        <v>375</v>
      </c>
      <c r="I509" s="837"/>
      <c r="J509" s="577">
        <v>2.1746616105205693E-4</v>
      </c>
      <c r="K509" s="556"/>
      <c r="L509" s="556"/>
      <c r="M509" s="840" t="s">
        <v>338</v>
      </c>
      <c r="N509" s="837"/>
      <c r="O509" s="578">
        <v>4.7420444691586183E-2</v>
      </c>
      <c r="P509" s="556"/>
      <c r="Q509" s="556"/>
      <c r="Z509" s="689"/>
      <c r="AA509" s="689"/>
      <c r="AB509" s="689"/>
      <c r="AC509" s="689"/>
      <c r="AD509" s="689"/>
      <c r="AE509" s="689"/>
      <c r="AF509" s="689"/>
      <c r="AG509" s="689"/>
      <c r="AH509" s="689"/>
      <c r="AI509" s="689"/>
      <c r="AJ509" s="689"/>
      <c r="AK509" s="689"/>
      <c r="AL509" s="689"/>
      <c r="AM509" s="689"/>
      <c r="AN509" s="689"/>
      <c r="AO509" s="689"/>
      <c r="AP509" s="689"/>
      <c r="AQ509" s="689"/>
      <c r="AR509" s="689"/>
      <c r="AS509" s="689"/>
      <c r="AT509" s="689"/>
      <c r="AU509" s="689"/>
      <c r="AV509" s="689"/>
      <c r="AW509" s="689"/>
      <c r="AX509" s="689"/>
      <c r="AY509" s="689"/>
      <c r="AZ509" s="689"/>
      <c r="BA509" s="320"/>
      <c r="BB509" s="371"/>
      <c r="BC509" s="320"/>
      <c r="BD509" s="320"/>
      <c r="BE509" s="320"/>
      <c r="BF509" s="320"/>
      <c r="BG509" s="320"/>
      <c r="BH509" s="320"/>
      <c r="BI509" s="320"/>
      <c r="BJ509" s="320"/>
      <c r="BK509" s="320"/>
      <c r="BL509" s="320"/>
      <c r="BM509" s="320"/>
      <c r="BN509" s="320"/>
      <c r="BO509" s="320"/>
      <c r="BP509" s="320"/>
      <c r="BQ509" s="320"/>
      <c r="BR509" s="320"/>
      <c r="BS509" s="320"/>
      <c r="BT509" s="320"/>
      <c r="BU509" s="320"/>
      <c r="BV509" s="320"/>
      <c r="BW509" s="320"/>
      <c r="BX509" s="320"/>
      <c r="BY509" s="320"/>
      <c r="BZ509" s="321"/>
      <c r="CA509" s="321"/>
      <c r="CB509" s="321"/>
      <c r="CC509" s="321"/>
      <c r="CD509" s="321"/>
      <c r="CE509" s="321"/>
      <c r="CF509" s="321"/>
      <c r="CG509" s="321"/>
      <c r="CH509" s="321"/>
      <c r="CI509" s="321"/>
      <c r="CJ509" s="321"/>
      <c r="CK509" s="321"/>
      <c r="CL509" s="321"/>
      <c r="CM509" s="321"/>
      <c r="CN509" s="321"/>
      <c r="CO509" s="321"/>
      <c r="CP509" s="321"/>
      <c r="CQ509" s="321"/>
      <c r="CR509" s="321"/>
      <c r="CS509" s="321"/>
      <c r="CT509" s="321"/>
      <c r="CU509" s="321"/>
      <c r="CV509" s="321"/>
      <c r="CW509" s="321"/>
      <c r="CX509" s="321"/>
      <c r="CY509" s="321"/>
      <c r="CZ509" s="321"/>
    </row>
    <row r="510" s="325" customFormat="true" ht="25.15" customHeight="true" x14ac:dyDescent="0.2">
      <c r="C510" s="840" t="s">
        <v>326</v>
      </c>
      <c r="D510" s="837"/>
      <c r="E510" s="576">
        <v>0.35254203640307474</v>
      </c>
      <c r="F510" s="556"/>
      <c r="G510" s="556"/>
      <c r="H510" s="840" t="s">
        <v>367</v>
      </c>
      <c r="I510" s="837"/>
      <c r="J510" s="577">
        <v>3.8267837102748457E-3</v>
      </c>
      <c r="K510" s="556"/>
      <c r="L510" s="556"/>
      <c r="M510" s="840" t="s">
        <v>326</v>
      </c>
      <c r="N510" s="837"/>
      <c r="O510" s="578">
        <v>0.10525938562310322</v>
      </c>
      <c r="P510" s="556"/>
      <c r="Q510" s="556"/>
      <c r="Z510" s="689"/>
      <c r="AA510" s="689"/>
      <c r="AB510" s="689"/>
      <c r="AC510" s="689"/>
      <c r="AD510" s="689"/>
      <c r="AE510" s="689"/>
      <c r="AF510" s="689"/>
      <c r="AG510" s="689"/>
      <c r="AH510" s="689"/>
      <c r="AI510" s="689"/>
      <c r="AJ510" s="689"/>
      <c r="AK510" s="689"/>
      <c r="AL510" s="689"/>
      <c r="AM510" s="689"/>
      <c r="AN510" s="689"/>
      <c r="AO510" s="689"/>
      <c r="AP510" s="689"/>
      <c r="AQ510" s="689"/>
      <c r="AR510" s="689"/>
      <c r="AS510" s="689"/>
      <c r="AT510" s="689"/>
      <c r="AU510" s="689"/>
      <c r="AV510" s="689"/>
      <c r="AW510" s="689"/>
      <c r="AX510" s="689"/>
      <c r="AY510" s="689"/>
      <c r="AZ510" s="689"/>
      <c r="BA510" s="320"/>
      <c r="BB510" s="371"/>
      <c r="BC510" s="320"/>
      <c r="BD510" s="320"/>
      <c r="BE510" s="320"/>
      <c r="BF510" s="320"/>
      <c r="BG510" s="320"/>
      <c r="BH510" s="320"/>
      <c r="BI510" s="320"/>
      <c r="BJ510" s="320"/>
      <c r="BK510" s="320"/>
      <c r="BL510" s="320"/>
      <c r="BM510" s="320"/>
      <c r="BN510" s="320"/>
      <c r="BO510" s="320"/>
      <c r="BP510" s="320"/>
      <c r="BQ510" s="320"/>
      <c r="BR510" s="320"/>
      <c r="BS510" s="320"/>
      <c r="BT510" s="320"/>
      <c r="BU510" s="320"/>
      <c r="BV510" s="320"/>
      <c r="BW510" s="320"/>
      <c r="BX510" s="320"/>
      <c r="BY510" s="320"/>
      <c r="BZ510" s="321"/>
      <c r="CA510" s="321"/>
      <c r="CB510" s="321"/>
      <c r="CC510" s="321"/>
      <c r="CD510" s="321"/>
      <c r="CE510" s="321"/>
      <c r="CF510" s="321"/>
      <c r="CG510" s="321"/>
      <c r="CH510" s="321"/>
      <c r="CI510" s="321"/>
      <c r="CJ510" s="321"/>
      <c r="CK510" s="321"/>
      <c r="CL510" s="321"/>
      <c r="CM510" s="321"/>
      <c r="CN510" s="321"/>
      <c r="CO510" s="321"/>
      <c r="CP510" s="321"/>
      <c r="CQ510" s="321"/>
      <c r="CR510" s="321"/>
      <c r="CS510" s="321"/>
      <c r="CT510" s="321"/>
      <c r="CU510" s="321"/>
      <c r="CV510" s="321"/>
      <c r="CW510" s="321"/>
      <c r="CX510" s="321"/>
      <c r="CY510" s="321"/>
      <c r="CZ510" s="321"/>
    </row>
    <row r="511" s="325" customFormat="true" ht="25.15" customHeight="true" x14ac:dyDescent="0.2">
      <c r="C511" s="840" t="s">
        <v>369</v>
      </c>
      <c r="D511" s="837"/>
      <c r="E511" s="584">
        <v>9.895381955439555E-8</v>
      </c>
      <c r="F511" s="556"/>
      <c r="G511" s="556"/>
      <c r="H511" s="840" t="s">
        <v>333</v>
      </c>
      <c r="I511" s="837"/>
      <c r="J511" s="577">
        <v>0.1811944093706479</v>
      </c>
      <c r="K511" s="556"/>
      <c r="L511" s="556"/>
      <c r="M511" s="840" t="s">
        <v>369</v>
      </c>
      <c r="N511" s="837"/>
      <c r="O511" s="583">
        <v>6.3551054789310596E-5</v>
      </c>
      <c r="P511" s="556"/>
      <c r="Q511" s="556"/>
      <c r="Z511" s="689"/>
      <c r="AA511" s="689"/>
      <c r="AB511" s="689"/>
      <c r="AC511" s="689"/>
      <c r="AD511" s="689"/>
      <c r="AE511" s="689"/>
      <c r="AF511" s="689"/>
      <c r="AG511" s="689"/>
      <c r="AH511" s="689"/>
      <c r="AI511" s="689"/>
      <c r="AJ511" s="689"/>
      <c r="AK511" s="689"/>
      <c r="AL511" s="689"/>
      <c r="AM511" s="689"/>
      <c r="AN511" s="689"/>
      <c r="AO511" s="689"/>
      <c r="AP511" s="689"/>
      <c r="AQ511" s="689"/>
      <c r="AR511" s="689"/>
      <c r="AS511" s="689"/>
      <c r="AT511" s="689"/>
      <c r="AU511" s="689"/>
      <c r="AV511" s="689"/>
      <c r="AW511" s="689"/>
      <c r="AX511" s="689"/>
      <c r="AY511" s="689"/>
      <c r="AZ511" s="689"/>
      <c r="BA511" s="320"/>
      <c r="BB511" s="371"/>
      <c r="BC511" s="320"/>
      <c r="BD511" s="320"/>
      <c r="BE511" s="320"/>
      <c r="BF511" s="320"/>
      <c r="BG511" s="320"/>
      <c r="BH511" s="320"/>
      <c r="BI511" s="320"/>
      <c r="BJ511" s="320"/>
      <c r="BK511" s="320"/>
      <c r="BL511" s="320"/>
      <c r="BM511" s="320"/>
      <c r="BN511" s="320"/>
      <c r="BO511" s="320"/>
      <c r="BP511" s="320"/>
      <c r="BQ511" s="320"/>
      <c r="BR511" s="320"/>
      <c r="BS511" s="320"/>
      <c r="BT511" s="320"/>
      <c r="BU511" s="320"/>
      <c r="BV511" s="320"/>
      <c r="BW511" s="320"/>
      <c r="BX511" s="320"/>
      <c r="BY511" s="320"/>
      <c r="BZ511" s="321"/>
      <c r="CA511" s="321"/>
      <c r="CB511" s="321"/>
      <c r="CC511" s="321"/>
      <c r="CD511" s="321"/>
      <c r="CE511" s="321"/>
      <c r="CF511" s="321"/>
      <c r="CG511" s="321"/>
      <c r="CH511" s="321"/>
      <c r="CI511" s="321"/>
      <c r="CJ511" s="321"/>
      <c r="CK511" s="321"/>
      <c r="CL511" s="321"/>
      <c r="CM511" s="321"/>
      <c r="CN511" s="321"/>
      <c r="CO511" s="321"/>
      <c r="CP511" s="321"/>
      <c r="CQ511" s="321"/>
      <c r="CR511" s="321"/>
      <c r="CS511" s="321"/>
      <c r="CT511" s="321"/>
      <c r="CU511" s="321"/>
      <c r="CV511" s="321"/>
      <c r="CW511" s="321"/>
      <c r="CX511" s="321"/>
      <c r="CY511" s="321"/>
      <c r="CZ511" s="321"/>
    </row>
    <row r="512" s="325" customFormat="true" ht="25.15" customHeight="true" x14ac:dyDescent="0.2">
      <c r="C512" s="840" t="s">
        <v>373</v>
      </c>
      <c r="D512" s="837"/>
      <c r="E512" s="576">
        <v>1.5901615659308957E-4</v>
      </c>
      <c r="F512" s="556"/>
      <c r="G512" s="556"/>
      <c r="H512" s="840" t="s">
        <v>342</v>
      </c>
      <c r="I512" s="837"/>
      <c r="J512" s="577">
        <v>6.410311640816542E-2</v>
      </c>
      <c r="K512" s="556"/>
      <c r="L512" s="556"/>
      <c r="M512" s="840" t="s">
        <v>373</v>
      </c>
      <c r="N512" s="837"/>
      <c r="O512" s="578">
        <v>9.5177583321398205E-4</v>
      </c>
      <c r="P512" s="556"/>
      <c r="Q512" s="556"/>
      <c r="Z512" s="689"/>
      <c r="AA512" s="689"/>
      <c r="AB512" s="689"/>
      <c r="AC512" s="689"/>
      <c r="AD512" s="689"/>
      <c r="AE512" s="689"/>
      <c r="AF512" s="689"/>
      <c r="AG512" s="689"/>
      <c r="AH512" s="689"/>
      <c r="AI512" s="689"/>
      <c r="AJ512" s="689"/>
      <c r="AK512" s="689"/>
      <c r="AL512" s="689"/>
      <c r="AM512" s="689"/>
      <c r="AN512" s="689"/>
      <c r="AO512" s="689"/>
      <c r="AP512" s="689"/>
      <c r="AQ512" s="689"/>
      <c r="AR512" s="689"/>
      <c r="AS512" s="689"/>
      <c r="AT512" s="689"/>
      <c r="AU512" s="689"/>
      <c r="AV512" s="689"/>
      <c r="AW512" s="689"/>
      <c r="AX512" s="689"/>
      <c r="AY512" s="689"/>
      <c r="AZ512" s="689"/>
      <c r="BA512" s="320"/>
      <c r="BB512" s="371"/>
      <c r="BC512" s="320"/>
      <c r="BD512" s="320"/>
      <c r="BE512" s="320"/>
      <c r="BF512" s="320"/>
      <c r="BG512" s="320"/>
      <c r="BH512" s="320"/>
      <c r="BI512" s="320"/>
      <c r="BJ512" s="320"/>
      <c r="BK512" s="320"/>
      <c r="BL512" s="320"/>
      <c r="BM512" s="320"/>
      <c r="BN512" s="320"/>
      <c r="BO512" s="320"/>
      <c r="BP512" s="320"/>
      <c r="BQ512" s="320"/>
      <c r="BR512" s="320"/>
      <c r="BS512" s="320"/>
      <c r="BT512" s="320"/>
      <c r="BU512" s="320"/>
      <c r="BV512" s="320"/>
      <c r="BW512" s="320"/>
      <c r="BX512" s="320"/>
      <c r="BY512" s="320"/>
      <c r="BZ512" s="321"/>
      <c r="CA512" s="321"/>
      <c r="CB512" s="321"/>
      <c r="CC512" s="321"/>
      <c r="CD512" s="321"/>
      <c r="CE512" s="321"/>
      <c r="CF512" s="321"/>
      <c r="CG512" s="321"/>
      <c r="CH512" s="321"/>
      <c r="CI512" s="321"/>
      <c r="CJ512" s="321"/>
      <c r="CK512" s="321"/>
      <c r="CL512" s="321"/>
      <c r="CM512" s="321"/>
      <c r="CN512" s="321"/>
      <c r="CO512" s="321"/>
      <c r="CP512" s="321"/>
      <c r="CQ512" s="321"/>
      <c r="CR512" s="321"/>
      <c r="CS512" s="321"/>
      <c r="CT512" s="321"/>
      <c r="CU512" s="321"/>
      <c r="CV512" s="321"/>
      <c r="CW512" s="321"/>
      <c r="CX512" s="321"/>
      <c r="CY512" s="321"/>
      <c r="CZ512" s="321"/>
    </row>
    <row r="513" s="325" customFormat="true" ht="25.15" customHeight="true" x14ac:dyDescent="0.2">
      <c r="C513" s="840" t="s">
        <v>375</v>
      </c>
      <c r="D513" s="837"/>
      <c r="E513" s="576">
        <v>3.787951829594556E-4</v>
      </c>
      <c r="F513" s="556"/>
      <c r="G513" s="556"/>
      <c r="H513" s="840" t="s">
        <v>346</v>
      </c>
      <c r="I513" s="837"/>
      <c r="J513" s="577">
        <v>7.5184819873465217E-2</v>
      </c>
      <c r="K513" s="556"/>
      <c r="L513" s="556"/>
      <c r="M513" s="840" t="s">
        <v>375</v>
      </c>
      <c r="N513" s="837"/>
      <c r="O513" s="578">
        <v>3.1214182351245039E-4</v>
      </c>
      <c r="P513" s="556"/>
      <c r="Q513" s="556"/>
      <c r="Z513" s="689"/>
      <c r="AA513" s="689"/>
      <c r="AB513" s="689"/>
      <c r="AC513" s="689"/>
      <c r="AD513" s="689"/>
      <c r="AE513" s="689"/>
      <c r="AF513" s="689"/>
      <c r="AG513" s="689"/>
      <c r="AH513" s="689"/>
      <c r="AI513" s="689"/>
      <c r="AJ513" s="689"/>
      <c r="AK513" s="689"/>
      <c r="AL513" s="689"/>
      <c r="AM513" s="689"/>
      <c r="AN513" s="689"/>
      <c r="AO513" s="689"/>
      <c r="AP513" s="689"/>
      <c r="AQ513" s="689"/>
      <c r="AR513" s="689"/>
      <c r="AS513" s="689"/>
      <c r="AT513" s="689"/>
      <c r="AU513" s="689"/>
      <c r="AV513" s="689"/>
      <c r="AW513" s="689"/>
      <c r="AX513" s="689"/>
      <c r="AY513" s="689"/>
      <c r="AZ513" s="689"/>
      <c r="BA513" s="320"/>
      <c r="BB513" s="371"/>
      <c r="BC513" s="320"/>
      <c r="BD513" s="320"/>
      <c r="BE513" s="320"/>
      <c r="BF513" s="320"/>
      <c r="BG513" s="320"/>
      <c r="BH513" s="320"/>
      <c r="BI513" s="320"/>
      <c r="BJ513" s="320"/>
      <c r="BK513" s="320"/>
      <c r="BL513" s="320"/>
      <c r="BM513" s="320"/>
      <c r="BN513" s="320"/>
      <c r="BO513" s="320"/>
      <c r="BP513" s="320"/>
      <c r="BQ513" s="320"/>
      <c r="BR513" s="320"/>
      <c r="BS513" s="320"/>
      <c r="BT513" s="320"/>
      <c r="BU513" s="320"/>
      <c r="BV513" s="320"/>
      <c r="BW513" s="320"/>
      <c r="BX513" s="320"/>
      <c r="BY513" s="320"/>
      <c r="BZ513" s="321"/>
      <c r="CA513" s="321"/>
      <c r="CB513" s="321"/>
      <c r="CC513" s="321"/>
      <c r="CD513" s="321"/>
      <c r="CE513" s="321"/>
      <c r="CF513" s="321"/>
      <c r="CG513" s="321"/>
      <c r="CH513" s="321"/>
      <c r="CI513" s="321"/>
      <c r="CJ513" s="321"/>
      <c r="CK513" s="321"/>
      <c r="CL513" s="321"/>
      <c r="CM513" s="321"/>
      <c r="CN513" s="321"/>
      <c r="CO513" s="321"/>
      <c r="CP513" s="321"/>
      <c r="CQ513" s="321"/>
      <c r="CR513" s="321"/>
      <c r="CS513" s="321"/>
      <c r="CT513" s="321"/>
      <c r="CU513" s="321"/>
      <c r="CV513" s="321"/>
      <c r="CW513" s="321"/>
      <c r="CX513" s="321"/>
      <c r="CY513" s="321"/>
      <c r="CZ513" s="321"/>
    </row>
    <row r="514" s="325" customFormat="true" ht="25.15" customHeight="true" x14ac:dyDescent="0.2">
      <c r="C514" s="840" t="s">
        <v>367</v>
      </c>
      <c r="D514" s="837"/>
      <c r="E514" s="576">
        <v>2.4639860898016132E-3</v>
      </c>
      <c r="F514" s="556"/>
      <c r="G514" s="556"/>
      <c r="H514" s="840" t="s">
        <v>365</v>
      </c>
      <c r="I514" s="837"/>
      <c r="J514" s="577">
        <v>5.313264439958402E-3</v>
      </c>
      <c r="K514" s="556"/>
      <c r="L514" s="556"/>
      <c r="M514" s="840" t="s">
        <v>367</v>
      </c>
      <c r="N514" s="837"/>
      <c r="O514" s="578">
        <v>4.2322720536030426E-3</v>
      </c>
      <c r="P514" s="556"/>
      <c r="Q514" s="556"/>
      <c r="Z514" s="689"/>
      <c r="AA514" s="689"/>
      <c r="AB514" s="689"/>
      <c r="AC514" s="689"/>
      <c r="AD514" s="689"/>
      <c r="AE514" s="689"/>
      <c r="AF514" s="689"/>
      <c r="AG514" s="689"/>
      <c r="AH514" s="689"/>
      <c r="AI514" s="689"/>
      <c r="AJ514" s="689"/>
      <c r="AK514" s="689"/>
      <c r="AL514" s="689"/>
      <c r="AM514" s="689"/>
      <c r="AN514" s="689"/>
      <c r="AO514" s="689"/>
      <c r="AP514" s="689"/>
      <c r="AQ514" s="689"/>
      <c r="AR514" s="689"/>
      <c r="AS514" s="689"/>
      <c r="AT514" s="689"/>
      <c r="AU514" s="689"/>
      <c r="AV514" s="689"/>
      <c r="AW514" s="689"/>
      <c r="AX514" s="689"/>
      <c r="AY514" s="689"/>
      <c r="AZ514" s="689"/>
      <c r="BA514" s="320"/>
      <c r="BB514" s="371"/>
      <c r="BC514" s="320"/>
      <c r="BD514" s="320"/>
      <c r="BE514" s="320"/>
      <c r="BF514" s="320"/>
      <c r="BG514" s="320"/>
      <c r="BH514" s="320"/>
      <c r="BI514" s="320"/>
      <c r="BJ514" s="320"/>
      <c r="BK514" s="320"/>
      <c r="BL514" s="320"/>
      <c r="BM514" s="320"/>
      <c r="BN514" s="320"/>
      <c r="BO514" s="320"/>
      <c r="BP514" s="320"/>
      <c r="BQ514" s="320"/>
      <c r="BR514" s="320"/>
      <c r="BS514" s="320"/>
      <c r="BT514" s="320"/>
      <c r="BU514" s="320"/>
      <c r="BV514" s="320"/>
      <c r="BW514" s="320"/>
      <c r="BX514" s="320"/>
      <c r="BY514" s="320"/>
      <c r="BZ514" s="321"/>
      <c r="CA514" s="321"/>
      <c r="CB514" s="321"/>
      <c r="CC514" s="321"/>
      <c r="CD514" s="321"/>
      <c r="CE514" s="321"/>
      <c r="CF514" s="321"/>
      <c r="CG514" s="321"/>
      <c r="CH514" s="321"/>
      <c r="CI514" s="321"/>
      <c r="CJ514" s="321"/>
      <c r="CK514" s="321"/>
      <c r="CL514" s="321"/>
      <c r="CM514" s="321"/>
      <c r="CN514" s="321"/>
      <c r="CO514" s="321"/>
      <c r="CP514" s="321"/>
      <c r="CQ514" s="321"/>
      <c r="CR514" s="321"/>
      <c r="CS514" s="321"/>
      <c r="CT514" s="321"/>
      <c r="CU514" s="321"/>
      <c r="CV514" s="321"/>
      <c r="CW514" s="321"/>
      <c r="CX514" s="321"/>
      <c r="CY514" s="321"/>
      <c r="CZ514" s="321"/>
    </row>
    <row r="515" s="325" customFormat="true" ht="25.15" customHeight="true" x14ac:dyDescent="0.2">
      <c r="C515" s="840" t="s">
        <v>333</v>
      </c>
      <c r="D515" s="837"/>
      <c r="E515" s="576">
        <v>3.0577739082486784E-2</v>
      </c>
      <c r="F515" s="556"/>
      <c r="G515" s="556"/>
      <c r="H515" s="840" t="s">
        <v>379</v>
      </c>
      <c r="I515" s="837"/>
      <c r="J515" s="577">
        <v>1.005523574555885E-3</v>
      </c>
      <c r="K515" s="556"/>
      <c r="L515" s="556"/>
      <c r="M515" s="840" t="s">
        <v>333</v>
      </c>
      <c r="N515" s="837"/>
      <c r="O515" s="578">
        <v>3.9386383873199982E-2</v>
      </c>
      <c r="P515" s="556"/>
      <c r="Q515" s="556"/>
      <c r="Z515" s="689"/>
      <c r="AA515" s="689"/>
      <c r="AB515" s="689"/>
      <c r="AC515" s="689"/>
      <c r="AD515" s="689"/>
      <c r="AE515" s="689"/>
      <c r="AF515" s="689"/>
      <c r="AG515" s="689"/>
      <c r="AH515" s="689"/>
      <c r="AI515" s="689"/>
      <c r="AJ515" s="689"/>
      <c r="AK515" s="689"/>
      <c r="AL515" s="689"/>
      <c r="AM515" s="689"/>
      <c r="AN515" s="689"/>
      <c r="AO515" s="689"/>
      <c r="AP515" s="689"/>
      <c r="AQ515" s="689"/>
      <c r="AR515" s="689"/>
      <c r="AS515" s="689"/>
      <c r="AT515" s="689"/>
      <c r="AU515" s="689"/>
      <c r="AV515" s="689"/>
      <c r="AW515" s="689"/>
      <c r="AX515" s="689"/>
      <c r="AY515" s="689"/>
      <c r="AZ515" s="689"/>
      <c r="BA515" s="320"/>
      <c r="BB515" s="371"/>
      <c r="BC515" s="320"/>
      <c r="BD515" s="320"/>
      <c r="BE515" s="320"/>
      <c r="BF515" s="320"/>
      <c r="BG515" s="320"/>
      <c r="BH515" s="320"/>
      <c r="BI515" s="320"/>
      <c r="BJ515" s="320"/>
      <c r="BK515" s="320"/>
      <c r="BL515" s="320"/>
      <c r="BM515" s="320"/>
      <c r="BN515" s="320"/>
      <c r="BO515" s="320"/>
      <c r="BP515" s="320"/>
      <c r="BQ515" s="320"/>
      <c r="BR515" s="320"/>
      <c r="BS515" s="320"/>
      <c r="BT515" s="320"/>
      <c r="BU515" s="320"/>
      <c r="BV515" s="320"/>
      <c r="BW515" s="320"/>
      <c r="BX515" s="320"/>
      <c r="BY515" s="320"/>
      <c r="BZ515" s="321"/>
      <c r="CA515" s="321"/>
      <c r="CB515" s="321"/>
      <c r="CC515" s="321"/>
      <c r="CD515" s="321"/>
      <c r="CE515" s="321"/>
      <c r="CF515" s="321"/>
      <c r="CG515" s="321"/>
      <c r="CH515" s="321"/>
      <c r="CI515" s="321"/>
      <c r="CJ515" s="321"/>
      <c r="CK515" s="321"/>
      <c r="CL515" s="321"/>
      <c r="CM515" s="321"/>
      <c r="CN515" s="321"/>
      <c r="CO515" s="321"/>
      <c r="CP515" s="321"/>
      <c r="CQ515" s="321"/>
      <c r="CR515" s="321"/>
      <c r="CS515" s="321"/>
      <c r="CT515" s="321"/>
      <c r="CU515" s="321"/>
      <c r="CV515" s="321"/>
      <c r="CW515" s="321"/>
      <c r="CX515" s="321"/>
      <c r="CY515" s="321"/>
      <c r="CZ515" s="321"/>
    </row>
    <row r="516" s="325" customFormat="true" ht="25.15" customHeight="true" x14ac:dyDescent="0.2">
      <c r="C516" s="840" t="s">
        <v>342</v>
      </c>
      <c r="D516" s="837"/>
      <c r="E516" s="576">
        <v>8.1649922263123134E-2</v>
      </c>
      <c r="F516" s="556"/>
      <c r="G516" s="556"/>
      <c r="H516" s="840" t="s">
        <v>328</v>
      </c>
      <c r="I516" s="837"/>
      <c r="J516" s="577">
        <v>0.23843510031029519</v>
      </c>
      <c r="K516" s="556"/>
      <c r="L516" s="556"/>
      <c r="M516" s="840" t="s">
        <v>342</v>
      </c>
      <c r="N516" s="837"/>
      <c r="O516" s="578">
        <v>6.277292330032197E-2</v>
      </c>
      <c r="P516" s="556"/>
      <c r="Q516" s="556"/>
      <c r="Z516" s="689"/>
      <c r="AA516" s="689"/>
      <c r="AB516" s="689"/>
      <c r="AC516" s="689"/>
      <c r="AD516" s="689"/>
      <c r="AE516" s="689"/>
      <c r="AF516" s="689"/>
      <c r="AG516" s="689"/>
      <c r="AH516" s="689"/>
      <c r="AI516" s="689"/>
      <c r="AJ516" s="689"/>
      <c r="AK516" s="689"/>
      <c r="AL516" s="689"/>
      <c r="AM516" s="689"/>
      <c r="AN516" s="689"/>
      <c r="AO516" s="689"/>
      <c r="AP516" s="689"/>
      <c r="AQ516" s="689"/>
      <c r="AR516" s="689"/>
      <c r="AS516" s="689"/>
      <c r="AT516" s="689"/>
      <c r="AU516" s="689"/>
      <c r="AV516" s="689"/>
      <c r="AW516" s="689"/>
      <c r="AX516" s="689"/>
      <c r="AY516" s="689"/>
      <c r="AZ516" s="689"/>
      <c r="BA516" s="320"/>
      <c r="BB516" s="371"/>
      <c r="BC516" s="320"/>
      <c r="BD516" s="320"/>
      <c r="BE516" s="320"/>
      <c r="BF516" s="320"/>
      <c r="BG516" s="320"/>
      <c r="BH516" s="320"/>
      <c r="BI516" s="320"/>
      <c r="BJ516" s="320"/>
      <c r="BK516" s="320"/>
      <c r="BL516" s="320"/>
      <c r="BM516" s="320"/>
      <c r="BN516" s="320"/>
      <c r="BO516" s="320"/>
      <c r="BP516" s="320"/>
      <c r="BQ516" s="320"/>
      <c r="BR516" s="320"/>
      <c r="BS516" s="320"/>
      <c r="BT516" s="320"/>
      <c r="BU516" s="320"/>
      <c r="BV516" s="320"/>
      <c r="BW516" s="320"/>
      <c r="BX516" s="320"/>
      <c r="BY516" s="320"/>
      <c r="BZ516" s="321"/>
      <c r="CA516" s="321"/>
      <c r="CB516" s="321"/>
      <c r="CC516" s="321"/>
      <c r="CD516" s="321"/>
      <c r="CE516" s="321"/>
      <c r="CF516" s="321"/>
      <c r="CG516" s="321"/>
      <c r="CH516" s="321"/>
      <c r="CI516" s="321"/>
      <c r="CJ516" s="321"/>
      <c r="CK516" s="321"/>
      <c r="CL516" s="321"/>
      <c r="CM516" s="321"/>
      <c r="CN516" s="321"/>
      <c r="CO516" s="321"/>
      <c r="CP516" s="321"/>
      <c r="CQ516" s="321"/>
      <c r="CR516" s="321"/>
      <c r="CS516" s="321"/>
      <c r="CT516" s="321"/>
      <c r="CU516" s="321"/>
      <c r="CV516" s="321"/>
      <c r="CW516" s="321"/>
      <c r="CX516" s="321"/>
      <c r="CY516" s="321"/>
      <c r="CZ516" s="321"/>
    </row>
    <row r="517" s="325" customFormat="true" ht="25.15" customHeight="true" x14ac:dyDescent="0.2">
      <c r="C517" s="840" t="s">
        <v>346</v>
      </c>
      <c r="D517" s="837"/>
      <c r="E517" s="576">
        <v>6.2879156575809919E-2</v>
      </c>
      <c r="F517" s="556"/>
      <c r="G517" s="556"/>
      <c r="H517" s="840" t="s">
        <v>335</v>
      </c>
      <c r="I517" s="837"/>
      <c r="J517" s="577">
        <v>1.6641774498091986E-2</v>
      </c>
      <c r="K517" s="556"/>
      <c r="L517" s="556"/>
      <c r="M517" s="840" t="s">
        <v>346</v>
      </c>
      <c r="N517" s="837"/>
      <c r="O517" s="578">
        <v>2.880545088945053E-2</v>
      </c>
      <c r="P517" s="556"/>
      <c r="Q517" s="556"/>
      <c r="Z517" s="689"/>
      <c r="AA517" s="689"/>
      <c r="AB517" s="689"/>
      <c r="AC517" s="689"/>
      <c r="AD517" s="689"/>
      <c r="AE517" s="689"/>
      <c r="AF517" s="689"/>
      <c r="AG517" s="689"/>
      <c r="AH517" s="689"/>
      <c r="AI517" s="689"/>
      <c r="AJ517" s="689"/>
      <c r="AK517" s="689"/>
      <c r="AL517" s="689"/>
      <c r="AM517" s="689"/>
      <c r="AN517" s="689"/>
      <c r="AO517" s="689"/>
      <c r="AP517" s="689"/>
      <c r="AQ517" s="689"/>
      <c r="AR517" s="689"/>
      <c r="AS517" s="689"/>
      <c r="AT517" s="689"/>
      <c r="AU517" s="689"/>
      <c r="AV517" s="689"/>
      <c r="AW517" s="689"/>
      <c r="AX517" s="689"/>
      <c r="AY517" s="689"/>
      <c r="AZ517" s="689"/>
      <c r="BA517" s="320"/>
      <c r="BB517" s="371"/>
      <c r="BC517" s="320"/>
      <c r="BD517" s="320"/>
      <c r="BE517" s="320"/>
      <c r="BF517" s="320"/>
      <c r="BG517" s="320"/>
      <c r="BH517" s="320"/>
      <c r="BI517" s="320"/>
      <c r="BJ517" s="320"/>
      <c r="BK517" s="320"/>
      <c r="BL517" s="320"/>
      <c r="BM517" s="320"/>
      <c r="BN517" s="320"/>
      <c r="BO517" s="320"/>
      <c r="BP517" s="320"/>
      <c r="BQ517" s="320"/>
      <c r="BR517" s="320"/>
      <c r="BS517" s="320"/>
      <c r="BT517" s="320"/>
      <c r="BU517" s="320"/>
      <c r="BV517" s="320"/>
      <c r="BW517" s="320"/>
      <c r="BX517" s="320"/>
      <c r="BY517" s="320"/>
      <c r="BZ517" s="321"/>
      <c r="CA517" s="321"/>
      <c r="CB517" s="321"/>
      <c r="CC517" s="321"/>
      <c r="CD517" s="321"/>
      <c r="CE517" s="321"/>
      <c r="CF517" s="321"/>
      <c r="CG517" s="321"/>
      <c r="CH517" s="321"/>
      <c r="CI517" s="321"/>
      <c r="CJ517" s="321"/>
      <c r="CK517" s="321"/>
      <c r="CL517" s="321"/>
      <c r="CM517" s="321"/>
      <c r="CN517" s="321"/>
      <c r="CO517" s="321"/>
      <c r="CP517" s="321"/>
      <c r="CQ517" s="321"/>
      <c r="CR517" s="321"/>
      <c r="CS517" s="321"/>
      <c r="CT517" s="321"/>
      <c r="CU517" s="321"/>
      <c r="CV517" s="321"/>
      <c r="CW517" s="321"/>
      <c r="CX517" s="321"/>
      <c r="CY517" s="321"/>
      <c r="CZ517" s="321"/>
    </row>
    <row r="518" s="325" customFormat="true" ht="25.15" customHeight="true" x14ac:dyDescent="0.2">
      <c r="C518" s="840" t="s">
        <v>365</v>
      </c>
      <c r="D518" s="837"/>
      <c r="E518" s="576">
        <v>1.0255616852058731E-2</v>
      </c>
      <c r="F518" s="556"/>
      <c r="G518" s="556"/>
      <c r="H518" s="840" t="s">
        <v>323</v>
      </c>
      <c r="I518" s="837"/>
      <c r="J518" s="577">
        <v>0.35472702002155554</v>
      </c>
      <c r="K518" s="556"/>
      <c r="L518" s="556"/>
      <c r="M518" s="840" t="s">
        <v>365</v>
      </c>
      <c r="N518" s="837"/>
      <c r="O518" s="578">
        <v>5.3778414500157828E-3</v>
      </c>
      <c r="P518" s="556"/>
      <c r="Q518" s="556"/>
      <c r="Z518" s="689"/>
      <c r="AA518" s="689"/>
      <c r="AB518" s="689"/>
      <c r="AC518" s="689"/>
      <c r="AD518" s="689"/>
      <c r="AE518" s="689"/>
      <c r="AF518" s="689"/>
      <c r="AG518" s="689"/>
      <c r="AH518" s="689"/>
      <c r="AI518" s="689"/>
      <c r="AJ518" s="689"/>
      <c r="AK518" s="689"/>
      <c r="AL518" s="689"/>
      <c r="AM518" s="689"/>
      <c r="AN518" s="689"/>
      <c r="AO518" s="689"/>
      <c r="AP518" s="689"/>
      <c r="AQ518" s="689"/>
      <c r="AR518" s="689"/>
      <c r="AS518" s="689"/>
      <c r="AT518" s="689"/>
      <c r="AU518" s="689"/>
      <c r="AV518" s="689"/>
      <c r="AW518" s="689"/>
      <c r="AX518" s="689"/>
      <c r="AY518" s="689"/>
      <c r="AZ518" s="689"/>
      <c r="BA518" s="320"/>
      <c r="BB518" s="371"/>
      <c r="BC518" s="320"/>
      <c r="BD518" s="320"/>
      <c r="BE518" s="320"/>
      <c r="BF518" s="320"/>
      <c r="BG518" s="320"/>
      <c r="BH518" s="320"/>
      <c r="BI518" s="320"/>
      <c r="BJ518" s="320"/>
      <c r="BK518" s="320"/>
      <c r="BL518" s="320"/>
      <c r="BM518" s="320"/>
      <c r="BN518" s="320"/>
      <c r="BO518" s="320"/>
      <c r="BP518" s="320"/>
      <c r="BQ518" s="320"/>
      <c r="BR518" s="320"/>
      <c r="BS518" s="320"/>
      <c r="BT518" s="320"/>
      <c r="BU518" s="320"/>
      <c r="BV518" s="320"/>
      <c r="BW518" s="320"/>
      <c r="BX518" s="320"/>
      <c r="BY518" s="320"/>
      <c r="BZ518" s="321"/>
      <c r="CA518" s="321"/>
      <c r="CB518" s="321"/>
      <c r="CC518" s="321"/>
      <c r="CD518" s="321"/>
      <c r="CE518" s="321"/>
      <c r="CF518" s="321"/>
      <c r="CG518" s="321"/>
      <c r="CH518" s="321"/>
      <c r="CI518" s="321"/>
      <c r="CJ518" s="321"/>
      <c r="CK518" s="321"/>
      <c r="CL518" s="321"/>
      <c r="CM518" s="321"/>
      <c r="CN518" s="321"/>
      <c r="CO518" s="321"/>
      <c r="CP518" s="321"/>
      <c r="CQ518" s="321"/>
      <c r="CR518" s="321"/>
      <c r="CS518" s="321"/>
      <c r="CT518" s="321"/>
      <c r="CU518" s="321"/>
      <c r="CV518" s="321"/>
      <c r="CW518" s="321"/>
      <c r="CX518" s="321"/>
      <c r="CY518" s="321"/>
      <c r="CZ518" s="321"/>
    </row>
    <row r="519" s="325" customFormat="true" ht="25.15" customHeight="true" x14ac:dyDescent="0.2">
      <c r="C519" s="840" t="s">
        <v>379</v>
      </c>
      <c r="D519" s="837"/>
      <c r="E519" s="584">
        <v>5.8454589899793787E-5</v>
      </c>
      <c r="F519" s="556"/>
      <c r="G519" s="556"/>
      <c r="H519" s="840" t="s">
        <v>343</v>
      </c>
      <c r="I519" s="837"/>
      <c r="J519" s="577">
        <v>8.1176684946608957E-2</v>
      </c>
      <c r="K519" s="556"/>
      <c r="L519" s="556"/>
      <c r="M519" s="840" t="s">
        <v>379</v>
      </c>
      <c r="N519" s="837"/>
      <c r="O519" s="578">
        <v>4.0777743257358325E-4</v>
      </c>
      <c r="P519" s="556"/>
      <c r="Q519" s="556"/>
      <c r="Z519" s="689"/>
      <c r="AA519" s="689"/>
      <c r="AB519" s="689"/>
      <c r="AC519" s="689"/>
      <c r="AD519" s="689"/>
      <c r="AE519" s="689"/>
      <c r="AF519" s="689"/>
      <c r="AG519" s="689"/>
      <c r="AH519" s="689"/>
      <c r="AI519" s="689"/>
      <c r="AJ519" s="689"/>
      <c r="AK519" s="689"/>
      <c r="AL519" s="689"/>
      <c r="AM519" s="689"/>
      <c r="AN519" s="689"/>
      <c r="AO519" s="689"/>
      <c r="AP519" s="689"/>
      <c r="AQ519" s="689"/>
      <c r="AR519" s="689"/>
      <c r="AS519" s="689"/>
      <c r="AT519" s="689"/>
      <c r="AU519" s="689"/>
      <c r="AV519" s="689"/>
      <c r="AW519" s="689"/>
      <c r="AX519" s="689"/>
      <c r="AY519" s="689"/>
      <c r="AZ519" s="689"/>
      <c r="BA519" s="320"/>
      <c r="BB519" s="371"/>
      <c r="BC519" s="320"/>
      <c r="BD519" s="320"/>
      <c r="BE519" s="320"/>
      <c r="BF519" s="320"/>
      <c r="BG519" s="320"/>
      <c r="BH519" s="320"/>
      <c r="BI519" s="320"/>
      <c r="BJ519" s="320"/>
      <c r="BK519" s="320"/>
      <c r="BL519" s="320"/>
      <c r="BM519" s="320"/>
      <c r="BN519" s="320"/>
      <c r="BO519" s="320"/>
      <c r="BP519" s="320"/>
      <c r="BQ519" s="320"/>
      <c r="BR519" s="320"/>
      <c r="BS519" s="320"/>
      <c r="BT519" s="320"/>
      <c r="BU519" s="320"/>
      <c r="BV519" s="320"/>
      <c r="BW519" s="320"/>
      <c r="BX519" s="320"/>
      <c r="BY519" s="320"/>
      <c r="BZ519" s="321"/>
      <c r="CA519" s="321"/>
      <c r="CB519" s="321"/>
      <c r="CC519" s="321"/>
      <c r="CD519" s="321"/>
      <c r="CE519" s="321"/>
      <c r="CF519" s="321"/>
      <c r="CG519" s="321"/>
      <c r="CH519" s="321"/>
      <c r="CI519" s="321"/>
      <c r="CJ519" s="321"/>
      <c r="CK519" s="321"/>
      <c r="CL519" s="321"/>
      <c r="CM519" s="321"/>
      <c r="CN519" s="321"/>
      <c r="CO519" s="321"/>
      <c r="CP519" s="321"/>
      <c r="CQ519" s="321"/>
      <c r="CR519" s="321"/>
      <c r="CS519" s="321"/>
      <c r="CT519" s="321"/>
      <c r="CU519" s="321"/>
      <c r="CV519" s="321"/>
      <c r="CW519" s="321"/>
      <c r="CX519" s="321"/>
      <c r="CY519" s="321"/>
      <c r="CZ519" s="321"/>
    </row>
    <row r="520" s="325" customFormat="true" ht="25.15" customHeight="true" x14ac:dyDescent="0.2">
      <c r="C520" s="840" t="s">
        <v>328</v>
      </c>
      <c r="D520" s="837"/>
      <c r="E520" s="576">
        <v>0.33220417140430497</v>
      </c>
      <c r="F520" s="556"/>
      <c r="G520" s="556"/>
      <c r="H520" s="840" t="s">
        <v>324</v>
      </c>
      <c r="I520" s="837"/>
      <c r="J520" s="577">
        <v>0.43476045055157597</v>
      </c>
      <c r="K520" s="556"/>
      <c r="L520" s="556"/>
      <c r="M520" s="840" t="s">
        <v>328</v>
      </c>
      <c r="N520" s="837"/>
      <c r="O520" s="578">
        <v>0.16634574962786108</v>
      </c>
      <c r="P520" s="556"/>
      <c r="Q520" s="556"/>
      <c r="Z520" s="689"/>
      <c r="AA520" s="689"/>
      <c r="AB520" s="689"/>
      <c r="AC520" s="689"/>
      <c r="AD520" s="689"/>
      <c r="AE520" s="689"/>
      <c r="AF520" s="689"/>
      <c r="AG520" s="689"/>
      <c r="AH520" s="689"/>
      <c r="AI520" s="689"/>
      <c r="AJ520" s="689"/>
      <c r="AK520" s="689"/>
      <c r="AL520" s="689"/>
      <c r="AM520" s="689"/>
      <c r="AN520" s="689"/>
      <c r="AO520" s="689"/>
      <c r="AP520" s="689"/>
      <c r="AQ520" s="689"/>
      <c r="AR520" s="689"/>
      <c r="AS520" s="689"/>
      <c r="AT520" s="689"/>
      <c r="AU520" s="689"/>
      <c r="AV520" s="689"/>
      <c r="AW520" s="689"/>
      <c r="AX520" s="689"/>
      <c r="AY520" s="689"/>
      <c r="AZ520" s="689"/>
      <c r="BA520" s="320"/>
      <c r="BB520" s="371"/>
      <c r="BC520" s="320"/>
      <c r="BD520" s="320"/>
      <c r="BE520" s="320"/>
      <c r="BF520" s="320"/>
      <c r="BG520" s="320"/>
      <c r="BH520" s="320"/>
      <c r="BI520" s="320"/>
      <c r="BJ520" s="320"/>
      <c r="BK520" s="320"/>
      <c r="BL520" s="320"/>
      <c r="BM520" s="320"/>
      <c r="BN520" s="320"/>
      <c r="BO520" s="320"/>
      <c r="BP520" s="320"/>
      <c r="BQ520" s="320"/>
      <c r="BR520" s="320"/>
      <c r="BS520" s="320"/>
      <c r="BT520" s="320"/>
      <c r="BU520" s="320"/>
      <c r="BV520" s="320"/>
      <c r="BW520" s="320"/>
      <c r="BX520" s="320"/>
      <c r="BY520" s="320"/>
      <c r="BZ520" s="321"/>
      <c r="CA520" s="321"/>
      <c r="CB520" s="321"/>
      <c r="CC520" s="321"/>
      <c r="CD520" s="321"/>
      <c r="CE520" s="321"/>
      <c r="CF520" s="321"/>
      <c r="CG520" s="321"/>
      <c r="CH520" s="321"/>
      <c r="CI520" s="321"/>
      <c r="CJ520" s="321"/>
      <c r="CK520" s="321"/>
      <c r="CL520" s="321"/>
      <c r="CM520" s="321"/>
      <c r="CN520" s="321"/>
      <c r="CO520" s="321"/>
      <c r="CP520" s="321"/>
      <c r="CQ520" s="321"/>
      <c r="CR520" s="321"/>
      <c r="CS520" s="321"/>
      <c r="CT520" s="321"/>
      <c r="CU520" s="321"/>
      <c r="CV520" s="321"/>
      <c r="CW520" s="321"/>
      <c r="CX520" s="321"/>
      <c r="CY520" s="321"/>
      <c r="CZ520" s="321"/>
    </row>
    <row r="521" s="325" customFormat="true" ht="25.15" customHeight="true" x14ac:dyDescent="0.2">
      <c r="C521" s="840" t="s">
        <v>335</v>
      </c>
      <c r="D521" s="837"/>
      <c r="E521" s="576">
        <v>4.619424876472436E-2</v>
      </c>
      <c r="F521" s="556"/>
      <c r="G521" s="556"/>
      <c r="H521" s="840" t="s">
        <v>341</v>
      </c>
      <c r="I521" s="837"/>
      <c r="J521" s="577">
        <v>5.323794059544576E-2</v>
      </c>
      <c r="K521" s="556"/>
      <c r="L521" s="556"/>
      <c r="M521" s="840" t="s">
        <v>335</v>
      </c>
      <c r="N521" s="837"/>
      <c r="O521" s="578">
        <v>0.13326879244861997</v>
      </c>
      <c r="P521" s="556"/>
      <c r="Q521" s="556"/>
      <c r="Z521" s="689"/>
      <c r="AA521" s="689"/>
      <c r="AB521" s="689"/>
      <c r="AC521" s="689"/>
      <c r="AD521" s="689"/>
      <c r="AE521" s="689"/>
      <c r="AF521" s="689"/>
      <c r="AG521" s="689"/>
      <c r="AH521" s="689"/>
      <c r="AI521" s="689"/>
      <c r="AJ521" s="689"/>
      <c r="AK521" s="689"/>
      <c r="AL521" s="689"/>
      <c r="AM521" s="689"/>
      <c r="AN521" s="689"/>
      <c r="AO521" s="689"/>
      <c r="AP521" s="689"/>
      <c r="AQ521" s="689"/>
      <c r="AR521" s="689"/>
      <c r="AS521" s="689"/>
      <c r="AT521" s="689"/>
      <c r="AU521" s="689"/>
      <c r="AV521" s="689"/>
      <c r="AW521" s="689"/>
      <c r="AX521" s="689"/>
      <c r="AY521" s="689"/>
      <c r="AZ521" s="689"/>
      <c r="BA521" s="320"/>
      <c r="BB521" s="371"/>
      <c r="BC521" s="320"/>
      <c r="BD521" s="320"/>
      <c r="BE521" s="320"/>
      <c r="BF521" s="320"/>
      <c r="BG521" s="320"/>
      <c r="BH521" s="320"/>
      <c r="BI521" s="320"/>
      <c r="BJ521" s="320"/>
      <c r="BK521" s="320"/>
      <c r="BL521" s="320"/>
      <c r="BM521" s="320"/>
      <c r="BN521" s="320"/>
      <c r="BO521" s="320"/>
      <c r="BP521" s="320"/>
      <c r="BQ521" s="320"/>
      <c r="BR521" s="320"/>
      <c r="BS521" s="320"/>
      <c r="BT521" s="320"/>
      <c r="BU521" s="320"/>
      <c r="BV521" s="320"/>
      <c r="BW521" s="320"/>
      <c r="BX521" s="320"/>
      <c r="BY521" s="320"/>
      <c r="BZ521" s="321"/>
      <c r="CA521" s="321"/>
      <c r="CB521" s="321"/>
      <c r="CC521" s="321"/>
      <c r="CD521" s="321"/>
      <c r="CE521" s="321"/>
      <c r="CF521" s="321"/>
      <c r="CG521" s="321"/>
      <c r="CH521" s="321"/>
      <c r="CI521" s="321"/>
      <c r="CJ521" s="321"/>
      <c r="CK521" s="321"/>
      <c r="CL521" s="321"/>
      <c r="CM521" s="321"/>
      <c r="CN521" s="321"/>
      <c r="CO521" s="321"/>
      <c r="CP521" s="321"/>
      <c r="CQ521" s="321"/>
      <c r="CR521" s="321"/>
      <c r="CS521" s="321"/>
      <c r="CT521" s="321"/>
      <c r="CU521" s="321"/>
      <c r="CV521" s="321"/>
      <c r="CW521" s="321"/>
      <c r="CX521" s="321"/>
      <c r="CY521" s="321"/>
      <c r="CZ521" s="321"/>
    </row>
    <row r="522" s="325" customFormat="true" ht="25.15" customHeight="true" x14ac:dyDescent="0.2">
      <c r="C522" s="840" t="s">
        <v>323</v>
      </c>
      <c r="D522" s="837"/>
      <c r="E522" s="576">
        <v>0.54950421863725252</v>
      </c>
      <c r="F522" s="556"/>
      <c r="G522" s="556"/>
      <c r="H522" s="840" t="s">
        <v>325</v>
      </c>
      <c r="I522" s="837"/>
      <c r="J522" s="577">
        <v>0.14949177189081958</v>
      </c>
      <c r="K522" s="556"/>
      <c r="L522" s="556"/>
      <c r="M522" s="840" t="s">
        <v>323</v>
      </c>
      <c r="N522" s="837"/>
      <c r="O522" s="578">
        <v>0.39404743561214878</v>
      </c>
      <c r="P522" s="556"/>
      <c r="Q522" s="556"/>
      <c r="Z522" s="689"/>
      <c r="AA522" s="689"/>
      <c r="AB522" s="689"/>
      <c r="AC522" s="689"/>
      <c r="AD522" s="689"/>
      <c r="AE522" s="689"/>
      <c r="AF522" s="689"/>
      <c r="AG522" s="689"/>
      <c r="AH522" s="689"/>
      <c r="AI522" s="689"/>
      <c r="AJ522" s="689"/>
      <c r="AK522" s="689"/>
      <c r="AL522" s="689"/>
      <c r="AM522" s="689"/>
      <c r="AN522" s="689"/>
      <c r="AO522" s="689"/>
      <c r="AP522" s="689"/>
      <c r="AQ522" s="689"/>
      <c r="AR522" s="689"/>
      <c r="AS522" s="689"/>
      <c r="AT522" s="689"/>
      <c r="AU522" s="689"/>
      <c r="AV522" s="689"/>
      <c r="AW522" s="689"/>
      <c r="AX522" s="689"/>
      <c r="AY522" s="689"/>
      <c r="AZ522" s="689"/>
      <c r="BA522" s="320"/>
      <c r="BB522" s="371"/>
      <c r="BC522" s="320"/>
      <c r="BD522" s="320"/>
      <c r="BE522" s="320"/>
      <c r="BF522" s="320"/>
      <c r="BG522" s="320"/>
      <c r="BH522" s="320"/>
      <c r="BI522" s="320"/>
      <c r="BJ522" s="320"/>
      <c r="BK522" s="320"/>
      <c r="BL522" s="320"/>
      <c r="BM522" s="320"/>
      <c r="BN522" s="320"/>
      <c r="BO522" s="320"/>
      <c r="BP522" s="320"/>
      <c r="BQ522" s="320"/>
      <c r="BR522" s="320"/>
      <c r="BS522" s="320"/>
      <c r="BT522" s="320"/>
      <c r="BU522" s="320"/>
      <c r="BV522" s="320"/>
      <c r="BW522" s="320"/>
      <c r="BX522" s="320"/>
      <c r="BY522" s="320"/>
      <c r="BZ522" s="321"/>
      <c r="CA522" s="321"/>
      <c r="CB522" s="321"/>
      <c r="CC522" s="321"/>
      <c r="CD522" s="321"/>
      <c r="CE522" s="321"/>
      <c r="CF522" s="321"/>
      <c r="CG522" s="321"/>
      <c r="CH522" s="321"/>
      <c r="CI522" s="321"/>
      <c r="CJ522" s="321"/>
      <c r="CK522" s="321"/>
      <c r="CL522" s="321"/>
      <c r="CM522" s="321"/>
      <c r="CN522" s="321"/>
      <c r="CO522" s="321"/>
      <c r="CP522" s="321"/>
      <c r="CQ522" s="321"/>
      <c r="CR522" s="321"/>
      <c r="CS522" s="321"/>
      <c r="CT522" s="321"/>
      <c r="CU522" s="321"/>
      <c r="CV522" s="321"/>
      <c r="CW522" s="321"/>
      <c r="CX522" s="321"/>
      <c r="CY522" s="321"/>
      <c r="CZ522" s="321"/>
    </row>
    <row r="523" s="325" customFormat="true" ht="25.15" customHeight="true" x14ac:dyDescent="0.2">
      <c r="C523" s="840" t="s">
        <v>343</v>
      </c>
      <c r="D523" s="837"/>
      <c r="E523" s="576">
        <v>6.4028557265054964E-2</v>
      </c>
      <c r="F523" s="556"/>
      <c r="G523" s="556"/>
      <c r="H523" s="840" t="s">
        <v>332</v>
      </c>
      <c r="I523" s="837"/>
      <c r="J523" s="577">
        <v>1.0692862976664462E-2</v>
      </c>
      <c r="K523" s="556"/>
      <c r="L523" s="556"/>
      <c r="M523" s="840" t="s">
        <v>343</v>
      </c>
      <c r="N523" s="837"/>
      <c r="O523" s="578">
        <v>1.1969170554629524E-2</v>
      </c>
      <c r="P523" s="556"/>
      <c r="Q523" s="556"/>
      <c r="Z523" s="689"/>
      <c r="AA523" s="689"/>
      <c r="AB523" s="689"/>
      <c r="AC523" s="689"/>
      <c r="AD523" s="689"/>
      <c r="AE523" s="689"/>
      <c r="AF523" s="689"/>
      <c r="AG523" s="689"/>
      <c r="AH523" s="689"/>
      <c r="AI523" s="689"/>
      <c r="AJ523" s="689"/>
      <c r="AK523" s="689"/>
      <c r="AL523" s="689"/>
      <c r="AM523" s="689"/>
      <c r="AN523" s="689"/>
      <c r="AO523" s="689"/>
      <c r="AP523" s="689"/>
      <c r="AQ523" s="689"/>
      <c r="AR523" s="689"/>
      <c r="AS523" s="689"/>
      <c r="AT523" s="689"/>
      <c r="AU523" s="689"/>
      <c r="AV523" s="689"/>
      <c r="AW523" s="689"/>
      <c r="AX523" s="689"/>
      <c r="AY523" s="689"/>
      <c r="AZ523" s="689"/>
      <c r="BA523" s="320"/>
      <c r="BB523" s="371"/>
      <c r="BC523" s="320"/>
      <c r="BD523" s="320"/>
      <c r="BE523" s="320"/>
      <c r="BF523" s="320"/>
      <c r="BG523" s="320"/>
      <c r="BH523" s="320"/>
      <c r="BI523" s="320"/>
      <c r="BJ523" s="320"/>
      <c r="BK523" s="320"/>
      <c r="BL523" s="320"/>
      <c r="BM523" s="320"/>
      <c r="BN523" s="320"/>
      <c r="BO523" s="320"/>
      <c r="BP523" s="320"/>
      <c r="BQ523" s="320"/>
      <c r="BR523" s="320"/>
      <c r="BS523" s="320"/>
      <c r="BT523" s="320"/>
      <c r="BU523" s="320"/>
      <c r="BV523" s="320"/>
      <c r="BW523" s="320"/>
      <c r="BX523" s="320"/>
      <c r="BY523" s="320"/>
      <c r="BZ523" s="321"/>
      <c r="CA523" s="321"/>
      <c r="CB523" s="321"/>
      <c r="CC523" s="321"/>
      <c r="CD523" s="321"/>
      <c r="CE523" s="321"/>
      <c r="CF523" s="321"/>
      <c r="CG523" s="321"/>
      <c r="CH523" s="321"/>
      <c r="CI523" s="321"/>
      <c r="CJ523" s="321"/>
      <c r="CK523" s="321"/>
      <c r="CL523" s="321"/>
      <c r="CM523" s="321"/>
      <c r="CN523" s="321"/>
      <c r="CO523" s="321"/>
      <c r="CP523" s="321"/>
      <c r="CQ523" s="321"/>
      <c r="CR523" s="321"/>
      <c r="CS523" s="321"/>
      <c r="CT523" s="321"/>
      <c r="CU523" s="321"/>
      <c r="CV523" s="321"/>
      <c r="CW523" s="321"/>
      <c r="CX523" s="321"/>
      <c r="CY523" s="321"/>
      <c r="CZ523" s="321"/>
    </row>
    <row r="524" s="325" customFormat="true" ht="25.15" customHeight="true" x14ac:dyDescent="0.2">
      <c r="C524" s="840" t="s">
        <v>324</v>
      </c>
      <c r="D524" s="837"/>
      <c r="E524" s="576">
        <v>0.46037966877462516</v>
      </c>
      <c r="F524" s="556"/>
      <c r="G524" s="556"/>
      <c r="H524" s="840" t="s">
        <v>329</v>
      </c>
      <c r="I524" s="837"/>
      <c r="J524" s="577">
        <v>2.1250202877610112E-2</v>
      </c>
      <c r="K524" s="556"/>
      <c r="L524" s="556"/>
      <c r="M524" s="840" t="s">
        <v>324</v>
      </c>
      <c r="N524" s="837"/>
      <c r="O524" s="578">
        <v>0.14572228057696873</v>
      </c>
      <c r="P524" s="556"/>
      <c r="Q524" s="556"/>
      <c r="Z524" s="689"/>
      <c r="AA524" s="689"/>
      <c r="AB524" s="689"/>
      <c r="AC524" s="689"/>
      <c r="AD524" s="689"/>
      <c r="AE524" s="689"/>
      <c r="AF524" s="689"/>
      <c r="AG524" s="689"/>
      <c r="AH524" s="689"/>
      <c r="AI524" s="689"/>
      <c r="AJ524" s="689"/>
      <c r="AK524" s="689"/>
      <c r="AL524" s="689"/>
      <c r="AM524" s="689"/>
      <c r="AN524" s="689"/>
      <c r="AO524" s="689"/>
      <c r="AP524" s="689"/>
      <c r="AQ524" s="689"/>
      <c r="AR524" s="689"/>
      <c r="AS524" s="689"/>
      <c r="AT524" s="689"/>
      <c r="AU524" s="689"/>
      <c r="AV524" s="689"/>
      <c r="AW524" s="689"/>
      <c r="AX524" s="689"/>
      <c r="AY524" s="689"/>
      <c r="AZ524" s="689"/>
      <c r="BA524" s="320"/>
      <c r="BB524" s="371"/>
      <c r="BC524" s="320"/>
      <c r="BD524" s="320"/>
      <c r="BE524" s="320"/>
      <c r="BF524" s="320"/>
      <c r="BG524" s="320"/>
      <c r="BH524" s="320"/>
      <c r="BI524" s="320"/>
      <c r="BJ524" s="320"/>
      <c r="BK524" s="320"/>
      <c r="BL524" s="320"/>
      <c r="BM524" s="320"/>
      <c r="BN524" s="320"/>
      <c r="BO524" s="320"/>
      <c r="BP524" s="320"/>
      <c r="BQ524" s="320"/>
      <c r="BR524" s="320"/>
      <c r="BS524" s="320"/>
      <c r="BT524" s="320"/>
      <c r="BU524" s="320"/>
      <c r="BV524" s="320"/>
      <c r="BW524" s="320"/>
      <c r="BX524" s="320"/>
      <c r="BY524" s="320"/>
      <c r="BZ524" s="321"/>
      <c r="CA524" s="321"/>
      <c r="CB524" s="321"/>
      <c r="CC524" s="321"/>
      <c r="CD524" s="321"/>
      <c r="CE524" s="321"/>
      <c r="CF524" s="321"/>
      <c r="CG524" s="321"/>
      <c r="CH524" s="321"/>
      <c r="CI524" s="321"/>
      <c r="CJ524" s="321"/>
      <c r="CK524" s="321"/>
      <c r="CL524" s="321"/>
      <c r="CM524" s="321"/>
      <c r="CN524" s="321"/>
      <c r="CO524" s="321"/>
      <c r="CP524" s="321"/>
      <c r="CQ524" s="321"/>
      <c r="CR524" s="321"/>
      <c r="CS524" s="321"/>
      <c r="CT524" s="321"/>
      <c r="CU524" s="321"/>
      <c r="CV524" s="321"/>
      <c r="CW524" s="321"/>
      <c r="CX524" s="321"/>
      <c r="CY524" s="321"/>
      <c r="CZ524" s="321"/>
    </row>
    <row r="525" s="325" customFormat="true" ht="25.15" customHeight="true" x14ac:dyDescent="0.2">
      <c r="C525" s="840" t="s">
        <v>341</v>
      </c>
      <c r="D525" s="837"/>
      <c r="E525" s="576">
        <v>3.5853883333696088E-2</v>
      </c>
      <c r="F525" s="556"/>
      <c r="G525" s="556"/>
      <c r="H525" s="840" t="s">
        <v>358</v>
      </c>
      <c r="I525" s="837"/>
      <c r="J525" s="577">
        <v>4.0740937352292864E-4</v>
      </c>
      <c r="K525" s="556"/>
      <c r="L525" s="556"/>
      <c r="M525" s="840" t="s">
        <v>341</v>
      </c>
      <c r="N525" s="837"/>
      <c r="O525" s="578">
        <v>8.6451269735914382E-2</v>
      </c>
      <c r="P525" s="556"/>
      <c r="Q525" s="556"/>
      <c r="Z525" s="689"/>
      <c r="AA525" s="689"/>
      <c r="AB525" s="689"/>
      <c r="AC525" s="689"/>
      <c r="AD525" s="689"/>
      <c r="AE525" s="689"/>
      <c r="AF525" s="689"/>
      <c r="AG525" s="689"/>
      <c r="AH525" s="689"/>
      <c r="AI525" s="689"/>
      <c r="AJ525" s="689"/>
      <c r="AK525" s="689"/>
      <c r="AL525" s="689"/>
      <c r="AM525" s="689"/>
      <c r="AN525" s="689"/>
      <c r="AO525" s="689"/>
      <c r="AP525" s="689"/>
      <c r="AQ525" s="689"/>
      <c r="AR525" s="689"/>
      <c r="AS525" s="689"/>
      <c r="AT525" s="689"/>
      <c r="AU525" s="689"/>
      <c r="AV525" s="689"/>
      <c r="AW525" s="689"/>
      <c r="AX525" s="689"/>
      <c r="AY525" s="689"/>
      <c r="AZ525" s="689"/>
      <c r="BA525" s="320"/>
      <c r="BB525" s="371"/>
      <c r="BC525" s="320"/>
      <c r="BD525" s="320"/>
      <c r="BE525" s="320"/>
      <c r="BF525" s="320"/>
      <c r="BG525" s="320"/>
      <c r="BH525" s="320"/>
      <c r="BI525" s="320"/>
      <c r="BJ525" s="320"/>
      <c r="BK525" s="320"/>
      <c r="BL525" s="320"/>
      <c r="BM525" s="320"/>
      <c r="BN525" s="320"/>
      <c r="BO525" s="320"/>
      <c r="BP525" s="320"/>
      <c r="BQ525" s="320"/>
      <c r="BR525" s="320"/>
      <c r="BS525" s="320"/>
      <c r="BT525" s="320"/>
      <c r="BU525" s="320"/>
      <c r="BV525" s="320"/>
      <c r="BW525" s="320"/>
      <c r="BX525" s="320"/>
      <c r="BY525" s="320"/>
      <c r="BZ525" s="321"/>
      <c r="CA525" s="321"/>
      <c r="CB525" s="321"/>
      <c r="CC525" s="321"/>
      <c r="CD525" s="321"/>
      <c r="CE525" s="321"/>
      <c r="CF525" s="321"/>
      <c r="CG525" s="321"/>
      <c r="CH525" s="321"/>
      <c r="CI525" s="321"/>
      <c r="CJ525" s="321"/>
      <c r="CK525" s="321"/>
      <c r="CL525" s="321"/>
      <c r="CM525" s="321"/>
      <c r="CN525" s="321"/>
      <c r="CO525" s="321"/>
      <c r="CP525" s="321"/>
      <c r="CQ525" s="321"/>
      <c r="CR525" s="321"/>
      <c r="CS525" s="321"/>
      <c r="CT525" s="321"/>
      <c r="CU525" s="321"/>
      <c r="CV525" s="321"/>
      <c r="CW525" s="321"/>
      <c r="CX525" s="321"/>
      <c r="CY525" s="321"/>
      <c r="CZ525" s="321"/>
    </row>
    <row r="526" s="325" customFormat="true" ht="25.15" customHeight="true" x14ac:dyDescent="0.2">
      <c r="C526" s="840" t="s">
        <v>325</v>
      </c>
      <c r="D526" s="837"/>
      <c r="E526" s="576">
        <v>0.24341864951730607</v>
      </c>
      <c r="F526" s="556"/>
      <c r="G526" s="556"/>
      <c r="H526" s="840" t="s">
        <v>327</v>
      </c>
      <c r="I526" s="837"/>
      <c r="J526" s="577">
        <v>0.27494922074312206</v>
      </c>
      <c r="K526" s="556"/>
      <c r="L526" s="556"/>
      <c r="M526" s="840" t="s">
        <v>325</v>
      </c>
      <c r="N526" s="837"/>
      <c r="O526" s="578">
        <v>0.29808766581060508</v>
      </c>
      <c r="P526" s="556"/>
      <c r="Q526" s="556"/>
      <c r="Z526" s="689"/>
      <c r="AA526" s="689"/>
      <c r="AB526" s="689"/>
      <c r="AC526" s="689"/>
      <c r="AD526" s="689"/>
      <c r="AE526" s="689"/>
      <c r="AF526" s="689"/>
      <c r="AG526" s="689"/>
      <c r="AH526" s="689"/>
      <c r="AI526" s="689"/>
      <c r="AJ526" s="689"/>
      <c r="AK526" s="689"/>
      <c r="AL526" s="689"/>
      <c r="AM526" s="689"/>
      <c r="AN526" s="689"/>
      <c r="AO526" s="689"/>
      <c r="AP526" s="689"/>
      <c r="AQ526" s="689"/>
      <c r="AR526" s="689"/>
      <c r="AS526" s="689"/>
      <c r="AT526" s="689"/>
      <c r="AU526" s="689"/>
      <c r="AV526" s="689"/>
      <c r="AW526" s="689"/>
      <c r="AX526" s="689"/>
      <c r="AY526" s="689"/>
      <c r="AZ526" s="689"/>
      <c r="BA526" s="320"/>
      <c r="BB526" s="371"/>
      <c r="BC526" s="320"/>
      <c r="BD526" s="320"/>
      <c r="BE526" s="320"/>
      <c r="BF526" s="320"/>
      <c r="BG526" s="320"/>
      <c r="BH526" s="320"/>
      <c r="BI526" s="320"/>
      <c r="BJ526" s="320"/>
      <c r="BK526" s="320"/>
      <c r="BL526" s="320"/>
      <c r="BM526" s="320"/>
      <c r="BN526" s="320"/>
      <c r="BO526" s="320"/>
      <c r="BP526" s="320"/>
      <c r="BQ526" s="320"/>
      <c r="BR526" s="320"/>
      <c r="BS526" s="320"/>
      <c r="BT526" s="320"/>
      <c r="BU526" s="320"/>
      <c r="BV526" s="320"/>
      <c r="BW526" s="320"/>
      <c r="BX526" s="320"/>
      <c r="BY526" s="320"/>
      <c r="BZ526" s="321"/>
      <c r="CA526" s="321"/>
      <c r="CB526" s="321"/>
      <c r="CC526" s="321"/>
      <c r="CD526" s="321"/>
      <c r="CE526" s="321"/>
      <c r="CF526" s="321"/>
      <c r="CG526" s="321"/>
      <c r="CH526" s="321"/>
      <c r="CI526" s="321"/>
      <c r="CJ526" s="321"/>
      <c r="CK526" s="321"/>
      <c r="CL526" s="321"/>
      <c r="CM526" s="321"/>
      <c r="CN526" s="321"/>
      <c r="CO526" s="321"/>
      <c r="CP526" s="321"/>
      <c r="CQ526" s="321"/>
      <c r="CR526" s="321"/>
      <c r="CS526" s="321"/>
      <c r="CT526" s="321"/>
      <c r="CU526" s="321"/>
      <c r="CV526" s="321"/>
      <c r="CW526" s="321"/>
      <c r="CX526" s="321"/>
      <c r="CY526" s="321"/>
      <c r="CZ526" s="321"/>
    </row>
    <row r="527" s="325" customFormat="true" ht="25.15" customHeight="true" x14ac:dyDescent="0.2">
      <c r="C527" s="840" t="s">
        <v>332</v>
      </c>
      <c r="D527" s="837"/>
      <c r="E527" s="576">
        <v>7.860854656579648E-2</v>
      </c>
      <c r="F527" s="556"/>
      <c r="G527" s="556"/>
      <c r="H527" s="840" t="s">
        <v>334</v>
      </c>
      <c r="I527" s="837"/>
      <c r="J527" s="579">
        <v>0.17970132264881433</v>
      </c>
      <c r="K527" s="556"/>
      <c r="L527" s="556"/>
      <c r="M527" s="840" t="s">
        <v>332</v>
      </c>
      <c r="N527" s="837"/>
      <c r="O527" s="578">
        <v>0.15240153287966204</v>
      </c>
      <c r="P527" s="556"/>
      <c r="Q527" s="556"/>
      <c r="Z527" s="689"/>
      <c r="AA527" s="689"/>
      <c r="AB527" s="689"/>
      <c r="AC527" s="689"/>
      <c r="AD527" s="689"/>
      <c r="AE527" s="689"/>
      <c r="AF527" s="689"/>
      <c r="AG527" s="689"/>
      <c r="AH527" s="689"/>
      <c r="AI527" s="689"/>
      <c r="AJ527" s="689"/>
      <c r="AK527" s="689"/>
      <c r="AL527" s="689"/>
      <c r="AM527" s="689"/>
      <c r="AN527" s="689"/>
      <c r="AO527" s="689"/>
      <c r="AP527" s="689"/>
      <c r="AQ527" s="689"/>
      <c r="AR527" s="689"/>
      <c r="AS527" s="689"/>
      <c r="AT527" s="689"/>
      <c r="AU527" s="689"/>
      <c r="AV527" s="689"/>
      <c r="AW527" s="689"/>
      <c r="AX527" s="689"/>
      <c r="AY527" s="689"/>
      <c r="AZ527" s="689"/>
      <c r="BA527" s="320"/>
      <c r="BB527" s="371"/>
      <c r="BC527" s="320"/>
      <c r="BD527" s="320"/>
      <c r="BE527" s="320"/>
      <c r="BF527" s="320"/>
      <c r="BG527" s="320"/>
      <c r="BH527" s="320"/>
      <c r="BI527" s="320"/>
      <c r="BJ527" s="320"/>
      <c r="BK527" s="320"/>
      <c r="BL527" s="320"/>
      <c r="BM527" s="320"/>
      <c r="BN527" s="320"/>
      <c r="BO527" s="320"/>
      <c r="BP527" s="320"/>
      <c r="BQ527" s="320"/>
      <c r="BR527" s="320"/>
      <c r="BS527" s="320"/>
      <c r="BT527" s="320"/>
      <c r="BU527" s="320"/>
      <c r="BV527" s="320"/>
      <c r="BW527" s="320"/>
      <c r="BX527" s="320"/>
      <c r="BY527" s="320"/>
      <c r="BZ527" s="321"/>
      <c r="CA527" s="321"/>
      <c r="CB527" s="321"/>
      <c r="CC527" s="321"/>
      <c r="CD527" s="321"/>
      <c r="CE527" s="321"/>
      <c r="CF527" s="321"/>
      <c r="CG527" s="321"/>
      <c r="CH527" s="321"/>
      <c r="CI527" s="321"/>
      <c r="CJ527" s="321"/>
      <c r="CK527" s="321"/>
      <c r="CL527" s="321"/>
      <c r="CM527" s="321"/>
      <c r="CN527" s="321"/>
      <c r="CO527" s="321"/>
      <c r="CP527" s="321"/>
      <c r="CQ527" s="321"/>
      <c r="CR527" s="321"/>
      <c r="CS527" s="321"/>
      <c r="CT527" s="321"/>
      <c r="CU527" s="321"/>
      <c r="CV527" s="321"/>
      <c r="CW527" s="321"/>
      <c r="CX527" s="321"/>
      <c r="CY527" s="321"/>
      <c r="CZ527" s="321"/>
    </row>
    <row r="528" s="325" customFormat="true" ht="25.15" customHeight="true" x14ac:dyDescent="0.2">
      <c r="C528" s="840" t="s">
        <v>329</v>
      </c>
      <c r="D528" s="837"/>
      <c r="E528" s="576">
        <v>2.5437313181629513E-2</v>
      </c>
      <c r="F528" s="556"/>
      <c r="G528" s="556"/>
      <c r="H528" s="838"/>
      <c r="I528" s="837"/>
      <c r="J528" s="572"/>
      <c r="K528" s="556"/>
      <c r="L528" s="556"/>
      <c r="M528" s="840" t="s">
        <v>329</v>
      </c>
      <c r="N528" s="837"/>
      <c r="O528" s="578">
        <v>0.15935700053013982</v>
      </c>
      <c r="P528" s="556"/>
      <c r="Q528" s="556"/>
      <c r="Z528" s="689"/>
      <c r="AA528" s="689"/>
      <c r="AB528" s="689"/>
      <c r="AC528" s="689"/>
      <c r="AD528" s="689"/>
      <c r="AE528" s="689"/>
      <c r="AF528" s="689"/>
      <c r="AG528" s="689"/>
      <c r="AH528" s="689"/>
      <c r="AI528" s="689"/>
      <c r="AJ528" s="689"/>
      <c r="AK528" s="689"/>
      <c r="AL528" s="689"/>
      <c r="AM528" s="689"/>
      <c r="AN528" s="689"/>
      <c r="AO528" s="689"/>
      <c r="AP528" s="689"/>
      <c r="AQ528" s="689"/>
      <c r="AR528" s="689"/>
      <c r="AS528" s="689"/>
      <c r="AT528" s="689"/>
      <c r="AU528" s="689"/>
      <c r="AV528" s="689"/>
      <c r="AW528" s="689"/>
      <c r="AX528" s="689"/>
      <c r="AY528" s="689"/>
      <c r="AZ528" s="689"/>
      <c r="BA528" s="320"/>
      <c r="BB528" s="371"/>
      <c r="BC528" s="320"/>
      <c r="BD528" s="320"/>
      <c r="BE528" s="320"/>
      <c r="BF528" s="320"/>
      <c r="BG528" s="320"/>
      <c r="BH528" s="320"/>
      <c r="BI528" s="320"/>
      <c r="BJ528" s="320"/>
      <c r="BK528" s="320"/>
      <c r="BL528" s="320"/>
      <c r="BM528" s="320"/>
      <c r="BN528" s="320"/>
      <c r="BO528" s="320"/>
      <c r="BP528" s="320"/>
      <c r="BQ528" s="320"/>
      <c r="BR528" s="320"/>
      <c r="BS528" s="320"/>
      <c r="BT528" s="320"/>
      <c r="BU528" s="320"/>
      <c r="BV528" s="320"/>
      <c r="BW528" s="320"/>
      <c r="BX528" s="320"/>
      <c r="BY528" s="320"/>
      <c r="BZ528" s="321"/>
      <c r="CA528" s="321"/>
      <c r="CB528" s="321"/>
      <c r="CC528" s="321"/>
      <c r="CD528" s="321"/>
      <c r="CE528" s="321"/>
      <c r="CF528" s="321"/>
      <c r="CG528" s="321"/>
      <c r="CH528" s="321"/>
      <c r="CI528" s="321"/>
      <c r="CJ528" s="321"/>
      <c r="CK528" s="321"/>
      <c r="CL528" s="321"/>
      <c r="CM528" s="321"/>
      <c r="CN528" s="321"/>
      <c r="CO528" s="321"/>
      <c r="CP528" s="321"/>
      <c r="CQ528" s="321"/>
      <c r="CR528" s="321"/>
      <c r="CS528" s="321"/>
      <c r="CT528" s="321"/>
      <c r="CU528" s="321"/>
      <c r="CV528" s="321"/>
      <c r="CW528" s="321"/>
      <c r="CX528" s="321"/>
      <c r="CY528" s="321"/>
      <c r="CZ528" s="321"/>
    </row>
    <row r="529" s="325" customFormat="true" ht="25.15" customHeight="true" x14ac:dyDescent="0.2">
      <c r="C529" s="840" t="s">
        <v>358</v>
      </c>
      <c r="D529" s="837"/>
      <c r="E529" s="576">
        <v>8.7516508928750763E-4</v>
      </c>
      <c r="F529" s="556"/>
      <c r="G529" s="556"/>
      <c r="H529" s="838"/>
      <c r="I529" s="837"/>
      <c r="J529" s="556"/>
      <c r="K529" s="556"/>
      <c r="L529" s="556"/>
      <c r="M529" s="840" t="s">
        <v>358</v>
      </c>
      <c r="N529" s="837"/>
      <c r="O529" s="578">
        <v>2.0110014735603771E-2</v>
      </c>
      <c r="P529" s="556"/>
      <c r="Q529" s="556"/>
      <c r="Z529" s="689"/>
      <c r="AA529" s="689"/>
      <c r="AB529" s="689"/>
      <c r="AC529" s="689"/>
      <c r="AD529" s="689"/>
      <c r="AE529" s="689"/>
      <c r="AF529" s="689"/>
      <c r="AG529" s="689"/>
      <c r="AH529" s="689"/>
      <c r="AI529" s="689"/>
      <c r="AJ529" s="689"/>
      <c r="AK529" s="689"/>
      <c r="AL529" s="689"/>
      <c r="AM529" s="689"/>
      <c r="AN529" s="689"/>
      <c r="AO529" s="689"/>
      <c r="AP529" s="689"/>
      <c r="AQ529" s="689"/>
      <c r="AR529" s="689"/>
      <c r="AS529" s="689"/>
      <c r="AT529" s="689"/>
      <c r="AU529" s="689"/>
      <c r="AV529" s="689"/>
      <c r="AW529" s="689"/>
      <c r="AX529" s="689"/>
      <c r="AY529" s="689"/>
      <c r="AZ529" s="689"/>
      <c r="BA529" s="320"/>
      <c r="BB529" s="371"/>
      <c r="BC529" s="320"/>
      <c r="BD529" s="320"/>
      <c r="BE529" s="320"/>
      <c r="BF529" s="320"/>
      <c r="BG529" s="320"/>
      <c r="BH529" s="320"/>
      <c r="BI529" s="320"/>
      <c r="BJ529" s="320"/>
      <c r="BK529" s="320"/>
      <c r="BL529" s="320"/>
      <c r="BM529" s="320"/>
      <c r="BN529" s="320"/>
      <c r="BO529" s="320"/>
      <c r="BP529" s="320"/>
      <c r="BQ529" s="320"/>
      <c r="BR529" s="320"/>
      <c r="BS529" s="320"/>
      <c r="BT529" s="320"/>
      <c r="BU529" s="320"/>
      <c r="BV529" s="320"/>
      <c r="BW529" s="320"/>
      <c r="BX529" s="320"/>
      <c r="BY529" s="320"/>
      <c r="BZ529" s="321"/>
      <c r="CA529" s="321"/>
      <c r="CB529" s="321"/>
      <c r="CC529" s="321"/>
      <c r="CD529" s="321"/>
      <c r="CE529" s="321"/>
      <c r="CF529" s="321"/>
      <c r="CG529" s="321"/>
      <c r="CH529" s="321"/>
      <c r="CI529" s="321"/>
      <c r="CJ529" s="321"/>
      <c r="CK529" s="321"/>
      <c r="CL529" s="321"/>
      <c r="CM529" s="321"/>
      <c r="CN529" s="321"/>
      <c r="CO529" s="321"/>
      <c r="CP529" s="321"/>
      <c r="CQ529" s="321"/>
      <c r="CR529" s="321"/>
      <c r="CS529" s="321"/>
      <c r="CT529" s="321"/>
      <c r="CU529" s="321"/>
      <c r="CV529" s="321"/>
      <c r="CW529" s="321"/>
      <c r="CX529" s="321"/>
      <c r="CY529" s="321"/>
      <c r="CZ529" s="321"/>
    </row>
    <row r="530" s="325" customFormat="true" ht="25.15" customHeight="true" x14ac:dyDescent="0.2">
      <c r="C530" s="840" t="s">
        <v>327</v>
      </c>
      <c r="D530" s="837"/>
      <c r="E530" s="576">
        <v>0.21495990510023957</v>
      </c>
      <c r="F530" s="556"/>
      <c r="G530" s="556"/>
      <c r="H530" s="841" t="s">
        <v>273</v>
      </c>
      <c r="I530" s="837"/>
      <c r="J530" s="837"/>
      <c r="K530" s="837"/>
      <c r="L530" s="837"/>
      <c r="M530" s="840" t="s">
        <v>327</v>
      </c>
      <c r="N530" s="837"/>
      <c r="O530" s="578">
        <v>0.16009901801556173</v>
      </c>
      <c r="P530" s="556"/>
      <c r="Q530" s="556"/>
      <c r="Z530" s="689"/>
      <c r="AA530" s="689"/>
      <c r="AB530" s="689"/>
      <c r="AC530" s="689"/>
      <c r="AD530" s="689"/>
      <c r="AE530" s="689"/>
      <c r="AF530" s="689"/>
      <c r="AG530" s="689"/>
      <c r="AH530" s="689"/>
      <c r="AI530" s="689"/>
      <c r="AJ530" s="689"/>
      <c r="AK530" s="689"/>
      <c r="AL530" s="689"/>
      <c r="AM530" s="689"/>
      <c r="AN530" s="689"/>
      <c r="AO530" s="689"/>
      <c r="AP530" s="689"/>
      <c r="AQ530" s="689"/>
      <c r="AR530" s="689"/>
      <c r="AS530" s="689"/>
      <c r="AT530" s="689"/>
      <c r="AU530" s="689"/>
      <c r="AV530" s="689"/>
      <c r="AW530" s="689"/>
      <c r="AX530" s="689"/>
      <c r="AY530" s="689"/>
      <c r="AZ530" s="689"/>
      <c r="BA530" s="320"/>
      <c r="BB530" s="371"/>
      <c r="BC530" s="320"/>
      <c r="BD530" s="320"/>
      <c r="BE530" s="320"/>
      <c r="BF530" s="320"/>
      <c r="BG530" s="320"/>
      <c r="BH530" s="320"/>
      <c r="BI530" s="320"/>
      <c r="BJ530" s="320"/>
      <c r="BK530" s="320"/>
      <c r="BL530" s="320"/>
      <c r="BM530" s="320"/>
      <c r="BN530" s="320"/>
      <c r="BO530" s="320"/>
      <c r="BP530" s="320"/>
      <c r="BQ530" s="320"/>
      <c r="BR530" s="320"/>
      <c r="BS530" s="320"/>
      <c r="BT530" s="320"/>
      <c r="BU530" s="320"/>
      <c r="BV530" s="320"/>
      <c r="BW530" s="320"/>
      <c r="BX530" s="320"/>
      <c r="BY530" s="320"/>
      <c r="BZ530" s="321"/>
      <c r="CA530" s="321"/>
      <c r="CB530" s="321"/>
      <c r="CC530" s="321"/>
      <c r="CD530" s="321"/>
      <c r="CE530" s="321"/>
      <c r="CF530" s="321"/>
      <c r="CG530" s="321"/>
      <c r="CH530" s="321"/>
      <c r="CI530" s="321"/>
      <c r="CJ530" s="321"/>
      <c r="CK530" s="321"/>
      <c r="CL530" s="321"/>
      <c r="CM530" s="321"/>
      <c r="CN530" s="321"/>
      <c r="CO530" s="321"/>
      <c r="CP530" s="321"/>
      <c r="CQ530" s="321"/>
      <c r="CR530" s="321"/>
      <c r="CS530" s="321"/>
      <c r="CT530" s="321"/>
      <c r="CU530" s="321"/>
      <c r="CV530" s="321"/>
      <c r="CW530" s="321"/>
      <c r="CX530" s="321"/>
      <c r="CY530" s="321"/>
      <c r="CZ530" s="321"/>
    </row>
    <row r="531" s="325" customFormat="true" ht="25.15" customHeight="true" x14ac:dyDescent="0.2">
      <c r="C531" s="840" t="s">
        <v>334</v>
      </c>
      <c r="D531" s="837"/>
      <c r="E531" s="580">
        <v>0.17273899977220183</v>
      </c>
      <c r="F531" s="556"/>
      <c r="G531" s="556"/>
      <c r="H531" s="839" t="s">
        <v>195</v>
      </c>
      <c r="I531" s="837"/>
      <c r="J531" s="839" t="s">
        <v>274</v>
      </c>
      <c r="K531" s="842"/>
      <c r="L531" s="843"/>
      <c r="M531" s="840" t="s">
        <v>334</v>
      </c>
      <c r="N531" s="837"/>
      <c r="O531" s="581">
        <v>8.9823375763856392E-2</v>
      </c>
      <c r="P531" s="556"/>
      <c r="Q531" s="556"/>
      <c r="Z531" s="689"/>
      <c r="AA531" s="689"/>
      <c r="AB531" s="689"/>
      <c r="AC531" s="689"/>
      <c r="AD531" s="689"/>
      <c r="AE531" s="689"/>
      <c r="AF531" s="689"/>
      <c r="AG531" s="689"/>
      <c r="AH531" s="689"/>
      <c r="AI531" s="689"/>
      <c r="AJ531" s="689"/>
      <c r="AK531" s="689"/>
      <c r="AL531" s="689"/>
      <c r="AM531" s="689"/>
      <c r="AN531" s="689"/>
      <c r="AO531" s="689"/>
      <c r="AP531" s="689"/>
      <c r="AQ531" s="689"/>
      <c r="AR531" s="689"/>
      <c r="AS531" s="689"/>
      <c r="AT531" s="689"/>
      <c r="AU531" s="689"/>
      <c r="AV531" s="689"/>
      <c r="AW531" s="689"/>
      <c r="AX531" s="689"/>
      <c r="AY531" s="689"/>
      <c r="AZ531" s="689"/>
      <c r="BA531" s="320"/>
      <c r="BB531" s="371"/>
      <c r="BC531" s="320"/>
      <c r="BD531" s="320"/>
      <c r="BE531" s="320"/>
      <c r="BF531" s="320"/>
      <c r="BG531" s="320"/>
      <c r="BH531" s="320"/>
      <c r="BI531" s="320"/>
      <c r="BJ531" s="320"/>
      <c r="BK531" s="320"/>
      <c r="BL531" s="320"/>
      <c r="BM531" s="320"/>
      <c r="BN531" s="320"/>
      <c r="BO531" s="320"/>
      <c r="BP531" s="320"/>
      <c r="BQ531" s="320"/>
      <c r="BR531" s="320"/>
      <c r="BS531" s="320"/>
      <c r="BT531" s="320"/>
      <c r="BU531" s="320"/>
      <c r="BV531" s="320"/>
      <c r="BW531" s="320"/>
      <c r="BX531" s="320"/>
      <c r="BY531" s="320"/>
      <c r="BZ531" s="321"/>
      <c r="CA531" s="321"/>
      <c r="CB531" s="321"/>
      <c r="CC531" s="321"/>
      <c r="CD531" s="321"/>
      <c r="CE531" s="321"/>
      <c r="CF531" s="321"/>
      <c r="CG531" s="321"/>
      <c r="CH531" s="321"/>
      <c r="CI531" s="321"/>
      <c r="CJ531" s="321"/>
      <c r="CK531" s="321"/>
      <c r="CL531" s="321"/>
      <c r="CM531" s="321"/>
      <c r="CN531" s="321"/>
      <c r="CO531" s="321"/>
      <c r="CP531" s="321"/>
      <c r="CQ531" s="321"/>
      <c r="CR531" s="321"/>
      <c r="CS531" s="321"/>
      <c r="CT531" s="321"/>
      <c r="CU531" s="321"/>
      <c r="CV531" s="321"/>
      <c r="CW531" s="321"/>
      <c r="CX531" s="321"/>
      <c r="CY531" s="321"/>
      <c r="CZ531" s="321"/>
    </row>
    <row r="532" s="325" customFormat="true" ht="25.15" customHeight="true" x14ac:dyDescent="0.2">
      <c r="C532" s="838"/>
      <c r="D532" s="837"/>
      <c r="E532" s="572"/>
      <c r="F532" s="556"/>
      <c r="G532" s="556"/>
      <c r="H532" s="837"/>
      <c r="I532" s="837"/>
      <c r="J532" s="560" t="s">
        <v>179</v>
      </c>
      <c r="K532" s="561" t="s">
        <v>275</v>
      </c>
      <c r="L532" s="562" t="s">
        <v>276</v>
      </c>
      <c r="M532" s="838"/>
      <c r="N532" s="837"/>
      <c r="O532" s="572"/>
      <c r="P532" s="556"/>
      <c r="Q532" s="556"/>
      <c r="Z532" s="689"/>
      <c r="AA532" s="689"/>
      <c r="AB532" s="689"/>
      <c r="AC532" s="689"/>
      <c r="AD532" s="689"/>
      <c r="AE532" s="689"/>
      <c r="AF532" s="689"/>
      <c r="AG532" s="689"/>
      <c r="AH532" s="689"/>
      <c r="AI532" s="689"/>
      <c r="AJ532" s="689"/>
      <c r="AK532" s="689"/>
      <c r="AL532" s="689"/>
      <c r="AM532" s="689"/>
      <c r="AN532" s="689"/>
      <c r="AO532" s="689"/>
      <c r="AP532" s="689"/>
      <c r="AQ532" s="689"/>
      <c r="AR532" s="689"/>
      <c r="AS532" s="689"/>
      <c r="AT532" s="689"/>
      <c r="AU532" s="689"/>
      <c r="AV532" s="689"/>
      <c r="AW532" s="689"/>
      <c r="AX532" s="689"/>
      <c r="AY532" s="689"/>
      <c r="AZ532" s="689"/>
      <c r="BA532" s="320"/>
      <c r="BB532" s="371"/>
      <c r="BC532" s="320"/>
      <c r="BD532" s="320"/>
      <c r="BE532" s="320"/>
      <c r="BF532" s="320"/>
      <c r="BG532" s="320"/>
      <c r="BH532" s="320"/>
      <c r="BI532" s="320"/>
      <c r="BJ532" s="320"/>
      <c r="BK532" s="320"/>
      <c r="BL532" s="320"/>
      <c r="BM532" s="320"/>
      <c r="BN532" s="320"/>
      <c r="BO532" s="320"/>
      <c r="BP532" s="320"/>
      <c r="BQ532" s="320"/>
      <c r="BR532" s="320"/>
      <c r="BS532" s="320"/>
      <c r="BT532" s="320"/>
      <c r="BU532" s="320"/>
      <c r="BV532" s="320"/>
      <c r="BW532" s="320"/>
      <c r="BX532" s="320"/>
      <c r="BY532" s="320"/>
      <c r="BZ532" s="321"/>
      <c r="CA532" s="321"/>
      <c r="CB532" s="321"/>
      <c r="CC532" s="321"/>
      <c r="CD532" s="321"/>
      <c r="CE532" s="321"/>
      <c r="CF532" s="321"/>
      <c r="CG532" s="321"/>
      <c r="CH532" s="321"/>
      <c r="CI532" s="321"/>
      <c r="CJ532" s="321"/>
      <c r="CK532" s="321"/>
      <c r="CL532" s="321"/>
      <c r="CM532" s="321"/>
      <c r="CN532" s="321"/>
      <c r="CO532" s="321"/>
      <c r="CP532" s="321"/>
      <c r="CQ532" s="321"/>
      <c r="CR532" s="321"/>
      <c r="CS532" s="321"/>
      <c r="CT532" s="321"/>
      <c r="CU532" s="321"/>
      <c r="CV532" s="321"/>
      <c r="CW532" s="321"/>
      <c r="CX532" s="321"/>
      <c r="CY532" s="321"/>
      <c r="CZ532" s="321"/>
    </row>
    <row r="533" s="325" customFormat="true" ht="25.15" customHeight="true" x14ac:dyDescent="0.2">
      <c r="C533" s="838"/>
      <c r="D533" s="837"/>
      <c r="E533" s="556"/>
      <c r="F533" s="556"/>
      <c r="G533" s="556"/>
      <c r="H533" s="840" t="s">
        <v>196</v>
      </c>
      <c r="I533" s="837"/>
      <c r="J533" s="585">
        <v>3.5222964843931246</v>
      </c>
      <c r="K533" s="586">
        <v>5.8704941406552074</v>
      </c>
      <c r="L533" s="587">
        <v>5.8704941406552074</v>
      </c>
      <c r="M533" s="838"/>
      <c r="N533" s="837"/>
      <c r="O533" s="556"/>
      <c r="P533" s="556"/>
      <c r="Q533" s="556"/>
      <c r="Z533" s="689"/>
      <c r="AA533" s="689"/>
      <c r="AB533" s="689"/>
      <c r="AC533" s="689"/>
      <c r="AD533" s="689"/>
      <c r="AE533" s="689"/>
      <c r="AF533" s="689"/>
      <c r="AG533" s="689"/>
      <c r="AH533" s="689"/>
      <c r="AI533" s="689"/>
      <c r="AJ533" s="689"/>
      <c r="AK533" s="689"/>
      <c r="AL533" s="689"/>
      <c r="AM533" s="689"/>
      <c r="AN533" s="689"/>
      <c r="AO533" s="689"/>
      <c r="AP533" s="689"/>
      <c r="AQ533" s="689"/>
      <c r="AR533" s="689"/>
      <c r="AS533" s="689"/>
      <c r="AT533" s="689"/>
      <c r="AU533" s="689"/>
      <c r="AV533" s="689"/>
      <c r="AW533" s="689"/>
      <c r="AX533" s="689"/>
      <c r="AY533" s="689"/>
      <c r="AZ533" s="689"/>
      <c r="BA533" s="320"/>
      <c r="BB533" s="371"/>
      <c r="BC533" s="320"/>
      <c r="BD533" s="320"/>
      <c r="BE533" s="320"/>
      <c r="BF533" s="320"/>
      <c r="BG533" s="320"/>
      <c r="BH533" s="320"/>
      <c r="BI533" s="320"/>
      <c r="BJ533" s="320"/>
      <c r="BK533" s="320"/>
      <c r="BL533" s="320"/>
      <c r="BM533" s="320"/>
      <c r="BN533" s="320"/>
      <c r="BO533" s="320"/>
      <c r="BP533" s="320"/>
      <c r="BQ533" s="320"/>
      <c r="BR533" s="320"/>
      <c r="BS533" s="320"/>
      <c r="BT533" s="320"/>
      <c r="BU533" s="320"/>
      <c r="BV533" s="320"/>
      <c r="BW533" s="320"/>
      <c r="BX533" s="320"/>
      <c r="BY533" s="320"/>
      <c r="BZ533" s="321"/>
      <c r="CA533" s="321"/>
      <c r="CB533" s="321"/>
      <c r="CC533" s="321"/>
      <c r="CD533" s="321"/>
      <c r="CE533" s="321"/>
      <c r="CF533" s="321"/>
      <c r="CG533" s="321"/>
      <c r="CH533" s="321"/>
      <c r="CI533" s="321"/>
      <c r="CJ533" s="321"/>
      <c r="CK533" s="321"/>
      <c r="CL533" s="321"/>
      <c r="CM533" s="321"/>
      <c r="CN533" s="321"/>
      <c r="CO533" s="321"/>
      <c r="CP533" s="321"/>
      <c r="CQ533" s="321"/>
      <c r="CR533" s="321"/>
      <c r="CS533" s="321"/>
      <c r="CT533" s="321"/>
      <c r="CU533" s="321"/>
      <c r="CV533" s="321"/>
      <c r="CW533" s="321"/>
      <c r="CX533" s="321"/>
      <c r="CY533" s="321"/>
      <c r="CZ533" s="321"/>
    </row>
    <row r="534" s="325" customFormat="true" ht="25.15" customHeight="true" x14ac:dyDescent="0.2">
      <c r="C534" s="841" t="s">
        <v>273</v>
      </c>
      <c r="D534" s="837"/>
      <c r="E534" s="837"/>
      <c r="F534" s="837"/>
      <c r="G534" s="837"/>
      <c r="H534" s="838"/>
      <c r="I534" s="837"/>
      <c r="J534" s="572"/>
      <c r="K534" s="572"/>
      <c r="L534" s="572"/>
      <c r="M534" s="841" t="s">
        <v>273</v>
      </c>
      <c r="N534" s="837"/>
      <c r="O534" s="837"/>
      <c r="P534" s="837"/>
      <c r="Q534" s="837"/>
      <c r="Z534" s="689"/>
      <c r="AA534" s="689"/>
      <c r="AB534" s="689"/>
      <c r="AC534" s="689"/>
      <c r="AD534" s="689"/>
      <c r="AE534" s="689"/>
      <c r="AF534" s="689"/>
      <c r="AG534" s="689"/>
      <c r="AH534" s="689"/>
      <c r="AI534" s="689"/>
      <c r="AJ534" s="689"/>
      <c r="AK534" s="689"/>
      <c r="AL534" s="689"/>
      <c r="AM534" s="689"/>
      <c r="AN534" s="689"/>
      <c r="AO534" s="689"/>
      <c r="AP534" s="689"/>
      <c r="AQ534" s="689"/>
      <c r="AR534" s="689"/>
      <c r="AS534" s="689"/>
      <c r="AT534" s="689"/>
      <c r="AU534" s="689"/>
      <c r="AV534" s="689"/>
      <c r="AW534" s="689"/>
      <c r="AX534" s="689"/>
      <c r="AY534" s="689"/>
      <c r="AZ534" s="689"/>
      <c r="BA534" s="320"/>
      <c r="BB534" s="371"/>
      <c r="BC534" s="320"/>
      <c r="BD534" s="320"/>
      <c r="BE534" s="320"/>
      <c r="BF534" s="320"/>
      <c r="BG534" s="320"/>
      <c r="BH534" s="320"/>
      <c r="BI534" s="320"/>
      <c r="BJ534" s="320"/>
      <c r="BK534" s="320"/>
      <c r="BL534" s="320"/>
      <c r="BM534" s="320"/>
      <c r="BN534" s="320"/>
      <c r="BO534" s="320"/>
      <c r="BP534" s="320"/>
      <c r="BQ534" s="320"/>
      <c r="BR534" s="320"/>
      <c r="BS534" s="320"/>
      <c r="BT534" s="320"/>
      <c r="BU534" s="320"/>
      <c r="BV534" s="320"/>
      <c r="BW534" s="320"/>
      <c r="BX534" s="320"/>
      <c r="BY534" s="320"/>
      <c r="BZ534" s="321"/>
      <c r="CA534" s="321"/>
      <c r="CB534" s="321"/>
      <c r="CC534" s="321"/>
      <c r="CD534" s="321"/>
      <c r="CE534" s="321"/>
      <c r="CF534" s="321"/>
      <c r="CG534" s="321"/>
      <c r="CH534" s="321"/>
      <c r="CI534" s="321"/>
      <c r="CJ534" s="321"/>
      <c r="CK534" s="321"/>
      <c r="CL534" s="321"/>
      <c r="CM534" s="321"/>
      <c r="CN534" s="321"/>
      <c r="CO534" s="321"/>
      <c r="CP534" s="321"/>
      <c r="CQ534" s="321"/>
      <c r="CR534" s="321"/>
      <c r="CS534" s="321"/>
      <c r="CT534" s="321"/>
      <c r="CU534" s="321"/>
      <c r="CV534" s="321"/>
      <c r="CW534" s="321"/>
      <c r="CX534" s="321"/>
      <c r="CY534" s="321"/>
      <c r="CZ534" s="321"/>
    </row>
    <row r="535" s="325" customFormat="true" ht="25.15" customHeight="true" x14ac:dyDescent="0.2">
      <c r="C535" s="839" t="s">
        <v>195</v>
      </c>
      <c r="D535" s="837"/>
      <c r="E535" s="839" t="s">
        <v>274</v>
      </c>
      <c r="F535" s="842"/>
      <c r="G535" s="843"/>
      <c r="H535" s="838"/>
      <c r="I535" s="837"/>
      <c r="J535" s="556"/>
      <c r="K535" s="556"/>
      <c r="L535" s="556"/>
      <c r="M535" s="839" t="s">
        <v>195</v>
      </c>
      <c r="N535" s="837"/>
      <c r="O535" s="839" t="s">
        <v>274</v>
      </c>
      <c r="P535" s="842"/>
      <c r="Q535" s="843"/>
      <c r="Z535" s="689"/>
      <c r="AA535" s="689"/>
      <c r="AB535" s="689"/>
      <c r="AC535" s="689"/>
      <c r="AD535" s="689"/>
      <c r="AE535" s="689"/>
      <c r="AF535" s="689"/>
      <c r="AG535" s="689"/>
      <c r="AH535" s="689"/>
      <c r="AI535" s="689"/>
      <c r="AJ535" s="689"/>
      <c r="AK535" s="689"/>
      <c r="AL535" s="689"/>
      <c r="AM535" s="689"/>
      <c r="AN535" s="689"/>
      <c r="AO535" s="689"/>
      <c r="AP535" s="689"/>
      <c r="AQ535" s="689"/>
      <c r="AR535" s="689"/>
      <c r="AS535" s="689"/>
      <c r="AT535" s="689"/>
      <c r="AU535" s="689"/>
      <c r="AV535" s="689"/>
      <c r="AW535" s="689"/>
      <c r="AX535" s="689"/>
      <c r="AY535" s="689"/>
      <c r="AZ535" s="689"/>
      <c r="BA535" s="320"/>
      <c r="BB535" s="371"/>
      <c r="BC535" s="320"/>
      <c r="BD535" s="320"/>
      <c r="BE535" s="320"/>
      <c r="BF535" s="320"/>
      <c r="BG535" s="320"/>
      <c r="BH535" s="320"/>
      <c r="BI535" s="320"/>
      <c r="BJ535" s="320"/>
      <c r="BK535" s="320"/>
      <c r="BL535" s="320"/>
      <c r="BM535" s="320"/>
      <c r="BN535" s="320"/>
      <c r="BO535" s="320"/>
      <c r="BP535" s="320"/>
      <c r="BQ535" s="320"/>
      <c r="BR535" s="320"/>
      <c r="BS535" s="320"/>
      <c r="BT535" s="320"/>
      <c r="BU535" s="320"/>
      <c r="BV535" s="320"/>
      <c r="BW535" s="320"/>
      <c r="BX535" s="320"/>
      <c r="BY535" s="320"/>
      <c r="BZ535" s="321"/>
      <c r="CA535" s="321"/>
      <c r="CB535" s="321"/>
      <c r="CC535" s="321"/>
      <c r="CD535" s="321"/>
      <c r="CE535" s="321"/>
      <c r="CF535" s="321"/>
      <c r="CG535" s="321"/>
      <c r="CH535" s="321"/>
      <c r="CI535" s="321"/>
      <c r="CJ535" s="321"/>
      <c r="CK535" s="321"/>
      <c r="CL535" s="321"/>
      <c r="CM535" s="321"/>
      <c r="CN535" s="321"/>
      <c r="CO535" s="321"/>
      <c r="CP535" s="321"/>
      <c r="CQ535" s="321"/>
      <c r="CR535" s="321"/>
      <c r="CS535" s="321"/>
      <c r="CT535" s="321"/>
      <c r="CU535" s="321"/>
      <c r="CV535" s="321"/>
      <c r="CW535" s="321"/>
      <c r="CX535" s="321"/>
      <c r="CY535" s="321"/>
      <c r="CZ535" s="321"/>
    </row>
    <row r="536" s="325" customFormat="true" ht="25.15" customHeight="true" x14ac:dyDescent="0.2">
      <c r="C536" s="837"/>
      <c r="D536" s="837"/>
      <c r="E536" s="563" t="s">
        <v>179</v>
      </c>
      <c r="F536" s="564" t="s">
        <v>275</v>
      </c>
      <c r="G536" s="565" t="s">
        <v>276</v>
      </c>
      <c r="H536" s="841" t="s">
        <v>277</v>
      </c>
      <c r="I536" s="837"/>
      <c r="J536" s="837"/>
      <c r="K536" s="556"/>
      <c r="L536" s="556"/>
      <c r="M536" s="837"/>
      <c r="N536" s="837"/>
      <c r="O536" s="566" t="s">
        <v>179</v>
      </c>
      <c r="P536" s="567" t="s">
        <v>275</v>
      </c>
      <c r="Q536" s="568" t="s">
        <v>276</v>
      </c>
      <c r="Z536" s="689"/>
      <c r="AA536" s="689"/>
      <c r="AB536" s="689"/>
      <c r="AC536" s="689"/>
      <c r="AD536" s="689"/>
      <c r="AE536" s="689"/>
      <c r="AF536" s="689"/>
      <c r="AG536" s="689"/>
      <c r="AH536" s="689"/>
      <c r="AI536" s="689"/>
      <c r="AJ536" s="689"/>
      <c r="AK536" s="689"/>
      <c r="AL536" s="689"/>
      <c r="AM536" s="689"/>
      <c r="AN536" s="689"/>
      <c r="AO536" s="689"/>
      <c r="AP536" s="689"/>
      <c r="AQ536" s="689"/>
      <c r="AR536" s="689"/>
      <c r="AS536" s="689"/>
      <c r="AT536" s="689"/>
      <c r="AU536" s="689"/>
      <c r="AV536" s="689"/>
      <c r="AW536" s="689"/>
      <c r="AX536" s="689"/>
      <c r="AY536" s="689"/>
      <c r="AZ536" s="689"/>
      <c r="BA536" s="320"/>
      <c r="BB536" s="371"/>
      <c r="BC536" s="320"/>
      <c r="BD536" s="320"/>
      <c r="BE536" s="320"/>
      <c r="BF536" s="320"/>
      <c r="BG536" s="320"/>
      <c r="BH536" s="320"/>
      <c r="BI536" s="320"/>
      <c r="BJ536" s="320"/>
      <c r="BK536" s="320"/>
      <c r="BL536" s="320"/>
      <c r="BM536" s="320"/>
      <c r="BN536" s="320"/>
      <c r="BO536" s="320"/>
      <c r="BP536" s="320"/>
      <c r="BQ536" s="320"/>
      <c r="BR536" s="320"/>
      <c r="BS536" s="320"/>
      <c r="BT536" s="320"/>
      <c r="BU536" s="320"/>
      <c r="BV536" s="320"/>
      <c r="BW536" s="320"/>
      <c r="BX536" s="320"/>
      <c r="BY536" s="320"/>
      <c r="BZ536" s="321"/>
      <c r="CA536" s="321"/>
      <c r="CB536" s="321"/>
      <c r="CC536" s="321"/>
      <c r="CD536" s="321"/>
      <c r="CE536" s="321"/>
      <c r="CF536" s="321"/>
      <c r="CG536" s="321"/>
      <c r="CH536" s="321"/>
      <c r="CI536" s="321"/>
      <c r="CJ536" s="321"/>
      <c r="CK536" s="321"/>
      <c r="CL536" s="321"/>
      <c r="CM536" s="321"/>
      <c r="CN536" s="321"/>
      <c r="CO536" s="321"/>
      <c r="CP536" s="321"/>
      <c r="CQ536" s="321"/>
      <c r="CR536" s="321"/>
      <c r="CS536" s="321"/>
      <c r="CT536" s="321"/>
      <c r="CU536" s="321"/>
      <c r="CV536" s="321"/>
      <c r="CW536" s="321"/>
      <c r="CX536" s="321"/>
      <c r="CY536" s="321"/>
      <c r="CZ536" s="321"/>
    </row>
    <row r="537" s="325" customFormat="true" ht="25.15" customHeight="true" x14ac:dyDescent="0.2">
      <c r="C537" s="840" t="s">
        <v>196</v>
      </c>
      <c r="D537" s="837"/>
      <c r="E537" s="588">
        <v>4.1829824672223452</v>
      </c>
      <c r="F537" s="589">
        <v>6.7467459148747508</v>
      </c>
      <c r="G537" s="590">
        <v>6.7467459148747508</v>
      </c>
      <c r="H537" s="838"/>
      <c r="I537" s="837"/>
      <c r="J537" s="569" t="s">
        <v>195</v>
      </c>
      <c r="K537" s="556"/>
      <c r="L537" s="556"/>
      <c r="M537" s="840" t="s">
        <v>196</v>
      </c>
      <c r="N537" s="837"/>
      <c r="O537" s="591">
        <v>2.8192700410819609</v>
      </c>
      <c r="P537" s="592">
        <v>4.5472097436805825</v>
      </c>
      <c r="Q537" s="593">
        <v>4.5472097436805825</v>
      </c>
      <c r="Z537" s="689"/>
      <c r="AA537" s="689"/>
      <c r="AB537" s="689"/>
      <c r="AC537" s="689"/>
      <c r="AD537" s="689"/>
      <c r="AE537" s="689"/>
      <c r="AF537" s="689"/>
      <c r="AG537" s="689"/>
      <c r="AH537" s="689"/>
      <c r="AI537" s="689"/>
      <c r="AJ537" s="689"/>
      <c r="AK537" s="689"/>
      <c r="AL537" s="689"/>
      <c r="AM537" s="689"/>
      <c r="AN537" s="689"/>
      <c r="AO537" s="689"/>
      <c r="AP537" s="689"/>
      <c r="AQ537" s="689"/>
      <c r="AR537" s="689"/>
      <c r="AS537" s="689"/>
      <c r="AT537" s="689"/>
      <c r="AU537" s="689"/>
      <c r="AV537" s="689"/>
      <c r="AW537" s="689"/>
      <c r="AX537" s="689"/>
      <c r="AY537" s="689"/>
      <c r="AZ537" s="689"/>
      <c r="BA537" s="320"/>
      <c r="BB537" s="371"/>
      <c r="BC537" s="320"/>
      <c r="BD537" s="320"/>
      <c r="BE537" s="320"/>
      <c r="BF537" s="320"/>
      <c r="BG537" s="320"/>
      <c r="BH537" s="320"/>
      <c r="BI537" s="320"/>
      <c r="BJ537" s="320"/>
      <c r="BK537" s="320"/>
      <c r="BL537" s="320"/>
      <c r="BM537" s="320"/>
      <c r="BN537" s="320"/>
      <c r="BO537" s="320"/>
      <c r="BP537" s="320"/>
      <c r="BQ537" s="320"/>
      <c r="BR537" s="320"/>
      <c r="BS537" s="320"/>
      <c r="BT537" s="320"/>
      <c r="BU537" s="320"/>
      <c r="BV537" s="320"/>
      <c r="BW537" s="320"/>
      <c r="BX537" s="320"/>
      <c r="BY537" s="320"/>
      <c r="BZ537" s="321"/>
      <c r="CA537" s="321"/>
      <c r="CB537" s="321"/>
      <c r="CC537" s="321"/>
      <c r="CD537" s="321"/>
      <c r="CE537" s="321"/>
      <c r="CF537" s="321"/>
      <c r="CG537" s="321"/>
      <c r="CH537" s="321"/>
      <c r="CI537" s="321"/>
      <c r="CJ537" s="321"/>
      <c r="CK537" s="321"/>
      <c r="CL537" s="321"/>
      <c r="CM537" s="321"/>
      <c r="CN537" s="321"/>
      <c r="CO537" s="321"/>
      <c r="CP537" s="321"/>
      <c r="CQ537" s="321"/>
      <c r="CR537" s="321"/>
      <c r="CS537" s="321"/>
      <c r="CT537" s="321"/>
      <c r="CU537" s="321"/>
      <c r="CV537" s="321"/>
      <c r="CW537" s="321"/>
      <c r="CX537" s="321"/>
      <c r="CY537" s="321"/>
      <c r="CZ537" s="321"/>
    </row>
    <row r="538" s="325" customFormat="true" ht="25.15" customHeight="true" x14ac:dyDescent="0.2">
      <c r="C538" s="838"/>
      <c r="D538" s="837"/>
      <c r="E538" s="572"/>
      <c r="F538" s="572"/>
      <c r="G538" s="572"/>
      <c r="H538" s="837"/>
      <c r="I538" s="837"/>
      <c r="J538" s="594" t="s">
        <v>196</v>
      </c>
      <c r="K538" s="556"/>
      <c r="L538" s="556"/>
      <c r="M538" s="838"/>
      <c r="N538" s="837"/>
      <c r="O538" s="572"/>
      <c r="P538" s="572"/>
      <c r="Q538" s="572"/>
      <c r="Z538" s="689"/>
      <c r="AA538" s="689"/>
      <c r="AB538" s="689"/>
      <c r="AC538" s="689"/>
      <c r="AD538" s="689"/>
      <c r="AE538" s="689"/>
      <c r="AF538" s="689"/>
      <c r="AG538" s="689"/>
      <c r="AH538" s="689"/>
      <c r="AI538" s="689"/>
      <c r="AJ538" s="689"/>
      <c r="AK538" s="689"/>
      <c r="AL538" s="689"/>
      <c r="AM538" s="689"/>
      <c r="AN538" s="689"/>
      <c r="AO538" s="689"/>
      <c r="AP538" s="689"/>
      <c r="AQ538" s="689"/>
      <c r="AR538" s="689"/>
      <c r="AS538" s="689"/>
      <c r="AT538" s="689"/>
      <c r="AU538" s="689"/>
      <c r="AV538" s="689"/>
      <c r="AW538" s="689"/>
      <c r="AX538" s="689"/>
      <c r="AY538" s="689"/>
      <c r="AZ538" s="689"/>
      <c r="BA538" s="320"/>
      <c r="BB538" s="371"/>
      <c r="BC538" s="320"/>
      <c r="BD538" s="320"/>
      <c r="BE538" s="320"/>
      <c r="BF538" s="320"/>
      <c r="BG538" s="320"/>
      <c r="BH538" s="320"/>
      <c r="BI538" s="320"/>
      <c r="BJ538" s="320"/>
      <c r="BK538" s="320"/>
      <c r="BL538" s="320"/>
      <c r="BM538" s="320"/>
      <c r="BN538" s="320"/>
      <c r="BO538" s="320"/>
      <c r="BP538" s="320"/>
      <c r="BQ538" s="320"/>
      <c r="BR538" s="320"/>
      <c r="BS538" s="320"/>
      <c r="BT538" s="320"/>
      <c r="BU538" s="320"/>
      <c r="BV538" s="320"/>
      <c r="BW538" s="320"/>
      <c r="BX538" s="320"/>
      <c r="BY538" s="320"/>
      <c r="BZ538" s="321"/>
      <c r="CA538" s="321"/>
      <c r="CB538" s="321"/>
      <c r="CC538" s="321"/>
      <c r="CD538" s="321"/>
      <c r="CE538" s="321"/>
      <c r="CF538" s="321"/>
      <c r="CG538" s="321"/>
      <c r="CH538" s="321"/>
      <c r="CI538" s="321"/>
      <c r="CJ538" s="321"/>
      <c r="CK538" s="321"/>
      <c r="CL538" s="321"/>
      <c r="CM538" s="321"/>
      <c r="CN538" s="321"/>
      <c r="CO538" s="321"/>
      <c r="CP538" s="321"/>
      <c r="CQ538" s="321"/>
      <c r="CR538" s="321"/>
      <c r="CS538" s="321"/>
      <c r="CT538" s="321"/>
      <c r="CU538" s="321"/>
      <c r="CV538" s="321"/>
      <c r="CW538" s="321"/>
      <c r="CX538" s="321"/>
      <c r="CY538" s="321"/>
      <c r="CZ538" s="321"/>
    </row>
    <row r="539" s="325" customFormat="true" ht="25.15" customHeight="true" x14ac:dyDescent="0.2">
      <c r="C539" s="838"/>
      <c r="D539" s="837"/>
      <c r="E539" s="556"/>
      <c r="F539" s="556"/>
      <c r="G539" s="556"/>
      <c r="H539" s="840" t="s">
        <v>348</v>
      </c>
      <c r="I539" s="837"/>
      <c r="J539" s="574">
        <v>-7.1158552714757323E-2</v>
      </c>
      <c r="K539" s="556"/>
      <c r="L539" s="556"/>
      <c r="M539" s="838"/>
      <c r="N539" s="837"/>
      <c r="O539" s="556"/>
      <c r="P539" s="556"/>
      <c r="Q539" s="556"/>
      <c r="Z539" s="689"/>
      <c r="AA539" s="689"/>
      <c r="AB539" s="689"/>
      <c r="AC539" s="689"/>
      <c r="AD539" s="689"/>
      <c r="AE539" s="689"/>
      <c r="AF539" s="689"/>
      <c r="AG539" s="689"/>
      <c r="AH539" s="689"/>
      <c r="AI539" s="689"/>
      <c r="AJ539" s="689"/>
      <c r="AK539" s="689"/>
      <c r="AL539" s="689"/>
      <c r="AM539" s="689"/>
      <c r="AN539" s="689"/>
      <c r="AO539" s="689"/>
      <c r="AP539" s="689"/>
      <c r="AQ539" s="689"/>
      <c r="AR539" s="689"/>
      <c r="AS539" s="689"/>
      <c r="AT539" s="689"/>
      <c r="AU539" s="689"/>
      <c r="AV539" s="689"/>
      <c r="AW539" s="689"/>
      <c r="AX539" s="689"/>
      <c r="AY539" s="689"/>
      <c r="AZ539" s="689"/>
      <c r="BA539" s="320"/>
      <c r="BB539" s="371"/>
      <c r="BC539" s="320"/>
      <c r="BD539" s="320"/>
      <c r="BE539" s="320"/>
      <c r="BF539" s="320"/>
      <c r="BG539" s="320"/>
      <c r="BH539" s="320"/>
      <c r="BI539" s="320"/>
      <c r="BJ539" s="320"/>
      <c r="BK539" s="320"/>
      <c r="BL539" s="320"/>
      <c r="BM539" s="320"/>
      <c r="BN539" s="320"/>
      <c r="BO539" s="320"/>
      <c r="BP539" s="320"/>
      <c r="BQ539" s="320"/>
      <c r="BR539" s="320"/>
      <c r="BS539" s="320"/>
      <c r="BT539" s="320"/>
      <c r="BU539" s="320"/>
      <c r="BV539" s="320"/>
      <c r="BW539" s="320"/>
      <c r="BX539" s="320"/>
      <c r="BY539" s="320"/>
      <c r="BZ539" s="321"/>
      <c r="CA539" s="321"/>
      <c r="CB539" s="321"/>
      <c r="CC539" s="321"/>
      <c r="CD539" s="321"/>
      <c r="CE539" s="321"/>
      <c r="CF539" s="321"/>
      <c r="CG539" s="321"/>
      <c r="CH539" s="321"/>
      <c r="CI539" s="321"/>
      <c r="CJ539" s="321"/>
      <c r="CK539" s="321"/>
      <c r="CL539" s="321"/>
      <c r="CM539" s="321"/>
      <c r="CN539" s="321"/>
      <c r="CO539" s="321"/>
      <c r="CP539" s="321"/>
      <c r="CQ539" s="321"/>
      <c r="CR539" s="321"/>
      <c r="CS539" s="321"/>
      <c r="CT539" s="321"/>
      <c r="CU539" s="321"/>
      <c r="CV539" s="321"/>
      <c r="CW539" s="321"/>
      <c r="CX539" s="321"/>
      <c r="CY539" s="321"/>
      <c r="CZ539" s="321"/>
    </row>
    <row r="540" s="325" customFormat="true" ht="25.15" customHeight="true" x14ac:dyDescent="0.2">
      <c r="C540" s="841" t="s">
        <v>277</v>
      </c>
      <c r="D540" s="837"/>
      <c r="E540" s="837"/>
      <c r="F540" s="556"/>
      <c r="G540" s="556"/>
      <c r="H540" s="840" t="s">
        <v>352</v>
      </c>
      <c r="I540" s="837"/>
      <c r="J540" s="577">
        <v>-5.2240056846624298E-2</v>
      </c>
      <c r="K540" s="556"/>
      <c r="L540" s="556"/>
      <c r="M540" s="841" t="s">
        <v>277</v>
      </c>
      <c r="N540" s="837"/>
      <c r="O540" s="837"/>
      <c r="P540" s="556"/>
      <c r="Q540" s="556"/>
      <c r="Z540" s="689"/>
      <c r="AA540" s="689"/>
      <c r="AB540" s="689"/>
      <c r="AC540" s="689"/>
      <c r="AD540" s="689"/>
      <c r="AE540" s="689"/>
      <c r="AF540" s="689"/>
      <c r="AG540" s="689"/>
      <c r="AH540" s="689"/>
      <c r="AI540" s="689"/>
      <c r="AJ540" s="689"/>
      <c r="AK540" s="689"/>
      <c r="AL540" s="689"/>
      <c r="AM540" s="689"/>
      <c r="AN540" s="689"/>
      <c r="AO540" s="689"/>
      <c r="AP540" s="689"/>
      <c r="AQ540" s="689"/>
      <c r="AR540" s="689"/>
      <c r="AS540" s="689"/>
      <c r="AT540" s="689"/>
      <c r="AU540" s="689"/>
      <c r="AV540" s="689"/>
      <c r="AW540" s="689"/>
      <c r="AX540" s="689"/>
      <c r="AY540" s="689"/>
      <c r="AZ540" s="689"/>
      <c r="BA540" s="320"/>
      <c r="BB540" s="371"/>
      <c r="BC540" s="320"/>
      <c r="BD540" s="320"/>
      <c r="BE540" s="320"/>
      <c r="BF540" s="320"/>
      <c r="BG540" s="320"/>
      <c r="BH540" s="320"/>
      <c r="BI540" s="320"/>
      <c r="BJ540" s="320"/>
      <c r="BK540" s="320"/>
      <c r="BL540" s="320"/>
      <c r="BM540" s="320"/>
      <c r="BN540" s="320"/>
      <c r="BO540" s="320"/>
      <c r="BP540" s="320"/>
      <c r="BQ540" s="320"/>
      <c r="BR540" s="320"/>
      <c r="BS540" s="320"/>
      <c r="BT540" s="320"/>
      <c r="BU540" s="320"/>
      <c r="BV540" s="320"/>
      <c r="BW540" s="320"/>
      <c r="BX540" s="320"/>
      <c r="BY540" s="320"/>
      <c r="BZ540" s="321"/>
      <c r="CA540" s="321"/>
      <c r="CB540" s="321"/>
      <c r="CC540" s="321"/>
      <c r="CD540" s="321"/>
      <c r="CE540" s="321"/>
      <c r="CF540" s="321"/>
      <c r="CG540" s="321"/>
      <c r="CH540" s="321"/>
      <c r="CI540" s="321"/>
      <c r="CJ540" s="321"/>
      <c r="CK540" s="321"/>
      <c r="CL540" s="321"/>
      <c r="CM540" s="321"/>
      <c r="CN540" s="321"/>
      <c r="CO540" s="321"/>
      <c r="CP540" s="321"/>
      <c r="CQ540" s="321"/>
      <c r="CR540" s="321"/>
      <c r="CS540" s="321"/>
      <c r="CT540" s="321"/>
      <c r="CU540" s="321"/>
      <c r="CV540" s="321"/>
      <c r="CW540" s="321"/>
      <c r="CX540" s="321"/>
      <c r="CY540" s="321"/>
      <c r="CZ540" s="321"/>
    </row>
    <row r="541" s="325" customFormat="true" ht="25.15" customHeight="true" x14ac:dyDescent="0.2">
      <c r="C541" s="838"/>
      <c r="D541" s="837"/>
      <c r="E541" s="570" t="s">
        <v>195</v>
      </c>
      <c r="F541" s="556"/>
      <c r="G541" s="556"/>
      <c r="H541" s="840" t="s">
        <v>374</v>
      </c>
      <c r="I541" s="837"/>
      <c r="J541" s="577">
        <v>-1.0342847860234341E-2</v>
      </c>
      <c r="K541" s="556"/>
      <c r="L541" s="556"/>
      <c r="M541" s="838"/>
      <c r="N541" s="837"/>
      <c r="O541" s="571" t="s">
        <v>195</v>
      </c>
      <c r="P541" s="556"/>
      <c r="Q541" s="556"/>
      <c r="Z541" s="689"/>
      <c r="AA541" s="689"/>
      <c r="AB541" s="689"/>
      <c r="AC541" s="689"/>
      <c r="AD541" s="689"/>
      <c r="AE541" s="689"/>
      <c r="AF541" s="689"/>
      <c r="AG541" s="689"/>
      <c r="AH541" s="689"/>
      <c r="AI541" s="689"/>
      <c r="AJ541" s="689"/>
      <c r="AK541" s="689"/>
      <c r="AL541" s="689"/>
      <c r="AM541" s="689"/>
      <c r="AN541" s="689"/>
      <c r="AO541" s="689"/>
      <c r="AP541" s="689"/>
      <c r="AQ541" s="689"/>
      <c r="AR541" s="689"/>
      <c r="AS541" s="689"/>
      <c r="AT541" s="689"/>
      <c r="AU541" s="689"/>
      <c r="AV541" s="689"/>
      <c r="AW541" s="689"/>
      <c r="AX541" s="689"/>
      <c r="AY541" s="689"/>
      <c r="AZ541" s="689"/>
      <c r="BA541" s="320"/>
      <c r="BB541" s="371"/>
      <c r="BC541" s="320"/>
      <c r="BD541" s="320"/>
      <c r="BE541" s="320"/>
      <c r="BF541" s="320"/>
      <c r="BG541" s="320"/>
      <c r="BH541" s="320"/>
      <c r="BI541" s="320"/>
      <c r="BJ541" s="320"/>
      <c r="BK541" s="320"/>
      <c r="BL541" s="320"/>
      <c r="BM541" s="320"/>
      <c r="BN541" s="320"/>
      <c r="BO541" s="320"/>
      <c r="BP541" s="320"/>
      <c r="BQ541" s="320"/>
      <c r="BR541" s="320"/>
      <c r="BS541" s="320"/>
      <c r="BT541" s="320"/>
      <c r="BU541" s="320"/>
      <c r="BV541" s="320"/>
      <c r="BW541" s="320"/>
      <c r="BX541" s="320"/>
      <c r="BY541" s="320"/>
      <c r="BZ541" s="321"/>
      <c r="CA541" s="321"/>
      <c r="CB541" s="321"/>
      <c r="CC541" s="321"/>
      <c r="CD541" s="321"/>
      <c r="CE541" s="321"/>
      <c r="CF541" s="321"/>
      <c r="CG541" s="321"/>
      <c r="CH541" s="321"/>
      <c r="CI541" s="321"/>
      <c r="CJ541" s="321"/>
      <c r="CK541" s="321"/>
      <c r="CL541" s="321"/>
      <c r="CM541" s="321"/>
      <c r="CN541" s="321"/>
      <c r="CO541" s="321"/>
      <c r="CP541" s="321"/>
      <c r="CQ541" s="321"/>
      <c r="CR541" s="321"/>
      <c r="CS541" s="321"/>
      <c r="CT541" s="321"/>
      <c r="CU541" s="321"/>
      <c r="CV541" s="321"/>
      <c r="CW541" s="321"/>
      <c r="CX541" s="321"/>
      <c r="CY541" s="321"/>
      <c r="CZ541" s="321"/>
    </row>
    <row r="542" s="325" customFormat="true" ht="25.15" customHeight="true" x14ac:dyDescent="0.2">
      <c r="C542" s="837"/>
      <c r="D542" s="837"/>
      <c r="E542" s="595" t="s">
        <v>196</v>
      </c>
      <c r="F542" s="556"/>
      <c r="G542" s="556"/>
      <c r="H542" s="840" t="s">
        <v>376</v>
      </c>
      <c r="I542" s="837"/>
      <c r="J542" s="577">
        <v>1.0463046054978562E-2</v>
      </c>
      <c r="K542" s="556"/>
      <c r="L542" s="556"/>
      <c r="M542" s="837"/>
      <c r="N542" s="837"/>
      <c r="O542" s="596" t="s">
        <v>196</v>
      </c>
      <c r="P542" s="556"/>
      <c r="Q542" s="556"/>
      <c r="Z542" s="689"/>
      <c r="AA542" s="689"/>
      <c r="AB542" s="689"/>
      <c r="AC542" s="689"/>
      <c r="AD542" s="689"/>
      <c r="AE542" s="689"/>
      <c r="AF542" s="689"/>
      <c r="AG542" s="689"/>
      <c r="AH542" s="689"/>
      <c r="AI542" s="689"/>
      <c r="AJ542" s="689"/>
      <c r="AK542" s="689"/>
      <c r="AL542" s="689"/>
      <c r="AM542" s="689"/>
      <c r="AN542" s="689"/>
      <c r="AO542" s="689"/>
      <c r="AP542" s="689"/>
      <c r="AQ542" s="689"/>
      <c r="AR542" s="689"/>
      <c r="AS542" s="689"/>
      <c r="AT542" s="689"/>
      <c r="AU542" s="689"/>
      <c r="AV542" s="689"/>
      <c r="AW542" s="689"/>
      <c r="AX542" s="689"/>
      <c r="AY542" s="689"/>
      <c r="AZ542" s="689"/>
      <c r="BA542" s="320"/>
      <c r="BB542" s="371"/>
      <c r="BC542" s="320"/>
      <c r="BD542" s="320"/>
      <c r="BE542" s="320"/>
      <c r="BF542" s="320"/>
      <c r="BG542" s="320"/>
      <c r="BH542" s="320"/>
      <c r="BI542" s="320"/>
      <c r="BJ542" s="320"/>
      <c r="BK542" s="320"/>
      <c r="BL542" s="320"/>
      <c r="BM542" s="320"/>
      <c r="BN542" s="320"/>
      <c r="BO542" s="320"/>
      <c r="BP542" s="320"/>
      <c r="BQ542" s="320"/>
      <c r="BR542" s="320"/>
      <c r="BS542" s="320"/>
      <c r="BT542" s="320"/>
      <c r="BU542" s="320"/>
      <c r="BV542" s="320"/>
      <c r="BW542" s="320"/>
      <c r="BX542" s="320"/>
      <c r="BY542" s="320"/>
      <c r="BZ542" s="321"/>
      <c r="CA542" s="321"/>
      <c r="CB542" s="321"/>
      <c r="CC542" s="321"/>
      <c r="CD542" s="321"/>
      <c r="CE542" s="321"/>
      <c r="CF542" s="321"/>
      <c r="CG542" s="321"/>
      <c r="CH542" s="321"/>
      <c r="CI542" s="321"/>
      <c r="CJ542" s="321"/>
      <c r="CK542" s="321"/>
      <c r="CL542" s="321"/>
      <c r="CM542" s="321"/>
      <c r="CN542" s="321"/>
      <c r="CO542" s="321"/>
      <c r="CP542" s="321"/>
      <c r="CQ542" s="321"/>
      <c r="CR542" s="321"/>
      <c r="CS542" s="321"/>
      <c r="CT542" s="321"/>
      <c r="CU542" s="321"/>
      <c r="CV542" s="321"/>
      <c r="CW542" s="321"/>
      <c r="CX542" s="321"/>
      <c r="CY542" s="321"/>
      <c r="CZ542" s="321"/>
    </row>
    <row r="543" s="325" customFormat="true" ht="25.15" customHeight="true" x14ac:dyDescent="0.2">
      <c r="C543" s="840" t="s">
        <v>348</v>
      </c>
      <c r="D543" s="837"/>
      <c r="E543" s="573">
        <v>-3.3999011746426236E-2</v>
      </c>
      <c r="F543" s="556"/>
      <c r="G543" s="556"/>
      <c r="H543" s="840" t="s">
        <v>381</v>
      </c>
      <c r="I543" s="837"/>
      <c r="J543" s="577">
        <v>3.2538498165959287E-4</v>
      </c>
      <c r="K543" s="556"/>
      <c r="L543" s="556"/>
      <c r="M543" s="840" t="s">
        <v>348</v>
      </c>
      <c r="N543" s="837"/>
      <c r="O543" s="575">
        <v>-4.9517217676184354E-2</v>
      </c>
      <c r="P543" s="556"/>
      <c r="Q543" s="556"/>
      <c r="Z543" s="689"/>
      <c r="AA543" s="689"/>
      <c r="AB543" s="689"/>
      <c r="AC543" s="689"/>
      <c r="AD543" s="689"/>
      <c r="AE543" s="689"/>
      <c r="AF543" s="689"/>
      <c r="AG543" s="689"/>
      <c r="AH543" s="689"/>
      <c r="AI543" s="689"/>
      <c r="AJ543" s="689"/>
      <c r="AK543" s="689"/>
      <c r="AL543" s="689"/>
      <c r="AM543" s="689"/>
      <c r="AN543" s="689"/>
      <c r="AO543" s="689"/>
      <c r="AP543" s="689"/>
      <c r="AQ543" s="689"/>
      <c r="AR543" s="689"/>
      <c r="AS543" s="689"/>
      <c r="AT543" s="689"/>
      <c r="AU543" s="689"/>
      <c r="AV543" s="689"/>
      <c r="AW543" s="689"/>
      <c r="AX543" s="689"/>
      <c r="AY543" s="689"/>
      <c r="AZ543" s="689"/>
      <c r="BA543" s="320"/>
      <c r="BB543" s="371"/>
      <c r="BC543" s="320"/>
      <c r="BD543" s="320"/>
      <c r="BE543" s="320"/>
      <c r="BF543" s="320"/>
      <c r="BG543" s="320"/>
      <c r="BH543" s="320"/>
      <c r="BI543" s="320"/>
      <c r="BJ543" s="320"/>
      <c r="BK543" s="320"/>
      <c r="BL543" s="320"/>
      <c r="BM543" s="320"/>
      <c r="BN543" s="320"/>
      <c r="BO543" s="320"/>
      <c r="BP543" s="320"/>
      <c r="BQ543" s="320"/>
      <c r="BR543" s="320"/>
      <c r="BS543" s="320"/>
      <c r="BT543" s="320"/>
      <c r="BU543" s="320"/>
      <c r="BV543" s="320"/>
      <c r="BW543" s="320"/>
      <c r="BX543" s="320"/>
      <c r="BY543" s="320"/>
      <c r="BZ543" s="321"/>
      <c r="CA543" s="321"/>
      <c r="CB543" s="321"/>
      <c r="CC543" s="321"/>
      <c r="CD543" s="321"/>
      <c r="CE543" s="321"/>
      <c r="CF543" s="321"/>
      <c r="CG543" s="321"/>
      <c r="CH543" s="321"/>
      <c r="CI543" s="321"/>
      <c r="CJ543" s="321"/>
      <c r="CK543" s="321"/>
      <c r="CL543" s="321"/>
      <c r="CM543" s="321"/>
      <c r="CN543" s="321"/>
      <c r="CO543" s="321"/>
      <c r="CP543" s="321"/>
      <c r="CQ543" s="321"/>
      <c r="CR543" s="321"/>
      <c r="CS543" s="321"/>
      <c r="CT543" s="321"/>
      <c r="CU543" s="321"/>
      <c r="CV543" s="321"/>
      <c r="CW543" s="321"/>
      <c r="CX543" s="321"/>
      <c r="CY543" s="321"/>
      <c r="CZ543" s="321"/>
    </row>
    <row r="544" s="325" customFormat="true" ht="25.15" customHeight="true" x14ac:dyDescent="0.2">
      <c r="C544" s="840" t="s">
        <v>352</v>
      </c>
      <c r="D544" s="837"/>
      <c r="E544" s="576">
        <v>-3.2391879099398266E-2</v>
      </c>
      <c r="F544" s="556"/>
      <c r="G544" s="556"/>
      <c r="H544" s="840" t="s">
        <v>372</v>
      </c>
      <c r="I544" s="837"/>
      <c r="J544" s="577">
        <v>1.2560668588795589E-2</v>
      </c>
      <c r="K544" s="556"/>
      <c r="L544" s="556"/>
      <c r="M544" s="840" t="s">
        <v>352</v>
      </c>
      <c r="N544" s="837"/>
      <c r="O544" s="578">
        <v>-5.2067555203888581E-2</v>
      </c>
      <c r="P544" s="556"/>
      <c r="Q544" s="556"/>
      <c r="Z544" s="689"/>
      <c r="AA544" s="689"/>
      <c r="AB544" s="689"/>
      <c r="AC544" s="689"/>
      <c r="AD544" s="689"/>
      <c r="AE544" s="689"/>
      <c r="AF544" s="689"/>
      <c r="AG544" s="689"/>
      <c r="AH544" s="689"/>
      <c r="AI544" s="689"/>
      <c r="AJ544" s="689"/>
      <c r="AK544" s="689"/>
      <c r="AL544" s="689"/>
      <c r="AM544" s="689"/>
      <c r="AN544" s="689"/>
      <c r="AO544" s="689"/>
      <c r="AP544" s="689"/>
      <c r="AQ544" s="689"/>
      <c r="AR544" s="689"/>
      <c r="AS544" s="689"/>
      <c r="AT544" s="689"/>
      <c r="AU544" s="689"/>
      <c r="AV544" s="689"/>
      <c r="AW544" s="689"/>
      <c r="AX544" s="689"/>
      <c r="AY544" s="689"/>
      <c r="AZ544" s="689"/>
      <c r="BA544" s="320"/>
      <c r="BB544" s="371"/>
      <c r="BC544" s="320"/>
      <c r="BD544" s="320"/>
      <c r="BE544" s="320"/>
      <c r="BF544" s="320"/>
      <c r="BG544" s="320"/>
      <c r="BH544" s="320"/>
      <c r="BI544" s="320"/>
      <c r="BJ544" s="320"/>
      <c r="BK544" s="320"/>
      <c r="BL544" s="320"/>
      <c r="BM544" s="320"/>
      <c r="BN544" s="320"/>
      <c r="BO544" s="320"/>
      <c r="BP544" s="320"/>
      <c r="BQ544" s="320"/>
      <c r="BR544" s="320"/>
      <c r="BS544" s="320"/>
      <c r="BT544" s="320"/>
      <c r="BU544" s="320"/>
      <c r="BV544" s="320"/>
      <c r="BW544" s="320"/>
      <c r="BX544" s="320"/>
      <c r="BY544" s="320"/>
      <c r="BZ544" s="321"/>
      <c r="CA544" s="321"/>
      <c r="CB544" s="321"/>
      <c r="CC544" s="321"/>
      <c r="CD544" s="321"/>
      <c r="CE544" s="321"/>
      <c r="CF544" s="321"/>
      <c r="CG544" s="321"/>
      <c r="CH544" s="321"/>
      <c r="CI544" s="321"/>
      <c r="CJ544" s="321"/>
      <c r="CK544" s="321"/>
      <c r="CL544" s="321"/>
      <c r="CM544" s="321"/>
      <c r="CN544" s="321"/>
      <c r="CO544" s="321"/>
      <c r="CP544" s="321"/>
      <c r="CQ544" s="321"/>
      <c r="CR544" s="321"/>
      <c r="CS544" s="321"/>
      <c r="CT544" s="321"/>
      <c r="CU544" s="321"/>
      <c r="CV544" s="321"/>
      <c r="CW544" s="321"/>
      <c r="CX544" s="321"/>
      <c r="CY544" s="321"/>
      <c r="CZ544" s="321"/>
    </row>
    <row r="545" s="325" customFormat="true" ht="25.15" customHeight="true" x14ac:dyDescent="0.2">
      <c r="C545" s="840" t="s">
        <v>374</v>
      </c>
      <c r="D545" s="837"/>
      <c r="E545" s="576">
        <v>-2.9684888615385289E-3</v>
      </c>
      <c r="F545" s="556"/>
      <c r="G545" s="556"/>
      <c r="H545" s="840" t="s">
        <v>339</v>
      </c>
      <c r="I545" s="837"/>
      <c r="J545" s="577">
        <v>-8.7304727440305277E-2</v>
      </c>
      <c r="K545" s="556"/>
      <c r="L545" s="556"/>
      <c r="M545" s="840" t="s">
        <v>374</v>
      </c>
      <c r="N545" s="837"/>
      <c r="O545" s="578">
        <v>-1.0561628409309819E-2</v>
      </c>
      <c r="P545" s="556"/>
      <c r="Q545" s="556"/>
      <c r="Z545" s="689"/>
      <c r="AA545" s="689"/>
      <c r="AB545" s="689"/>
      <c r="AC545" s="689"/>
      <c r="AD545" s="689"/>
      <c r="AE545" s="689"/>
      <c r="AF545" s="689"/>
      <c r="AG545" s="689"/>
      <c r="AH545" s="689"/>
      <c r="AI545" s="689"/>
      <c r="AJ545" s="689"/>
      <c r="AK545" s="689"/>
      <c r="AL545" s="689"/>
      <c r="AM545" s="689"/>
      <c r="AN545" s="689"/>
      <c r="AO545" s="689"/>
      <c r="AP545" s="689"/>
      <c r="AQ545" s="689"/>
      <c r="AR545" s="689"/>
      <c r="AS545" s="689"/>
      <c r="AT545" s="689"/>
      <c r="AU545" s="689"/>
      <c r="AV545" s="689"/>
      <c r="AW545" s="689"/>
      <c r="AX545" s="689"/>
      <c r="AY545" s="689"/>
      <c r="AZ545" s="689"/>
      <c r="BA545" s="320"/>
      <c r="BB545" s="371"/>
      <c r="BC545" s="320"/>
      <c r="BD545" s="320"/>
      <c r="BE545" s="320"/>
      <c r="BF545" s="320"/>
      <c r="BG545" s="320"/>
      <c r="BH545" s="320"/>
      <c r="BI545" s="320"/>
      <c r="BJ545" s="320"/>
      <c r="BK545" s="320"/>
      <c r="BL545" s="320"/>
      <c r="BM545" s="320"/>
      <c r="BN545" s="320"/>
      <c r="BO545" s="320"/>
      <c r="BP545" s="320"/>
      <c r="BQ545" s="320"/>
      <c r="BR545" s="320"/>
      <c r="BS545" s="320"/>
      <c r="BT545" s="320"/>
      <c r="BU545" s="320"/>
      <c r="BV545" s="320"/>
      <c r="BW545" s="320"/>
      <c r="BX545" s="320"/>
      <c r="BY545" s="320"/>
      <c r="BZ545" s="321"/>
      <c r="CA545" s="321"/>
      <c r="CB545" s="321"/>
      <c r="CC545" s="321"/>
      <c r="CD545" s="321"/>
      <c r="CE545" s="321"/>
      <c r="CF545" s="321"/>
      <c r="CG545" s="321"/>
      <c r="CH545" s="321"/>
      <c r="CI545" s="321"/>
      <c r="CJ545" s="321"/>
      <c r="CK545" s="321"/>
      <c r="CL545" s="321"/>
      <c r="CM545" s="321"/>
      <c r="CN545" s="321"/>
      <c r="CO545" s="321"/>
      <c r="CP545" s="321"/>
      <c r="CQ545" s="321"/>
      <c r="CR545" s="321"/>
      <c r="CS545" s="321"/>
      <c r="CT545" s="321"/>
      <c r="CU545" s="321"/>
      <c r="CV545" s="321"/>
      <c r="CW545" s="321"/>
      <c r="CX545" s="321"/>
      <c r="CY545" s="321"/>
      <c r="CZ545" s="321"/>
    </row>
    <row r="546" s="325" customFormat="true" ht="25.15" customHeight="true" x14ac:dyDescent="0.2">
      <c r="C546" s="840" t="s">
        <v>376</v>
      </c>
      <c r="D546" s="837"/>
      <c r="E546" s="576">
        <v>-4.6183864583717845E-3</v>
      </c>
      <c r="F546" s="556"/>
      <c r="G546" s="556"/>
      <c r="H546" s="840" t="s">
        <v>371</v>
      </c>
      <c r="I546" s="837"/>
      <c r="J546" s="577">
        <v>1.5765099493087135E-2</v>
      </c>
      <c r="K546" s="556"/>
      <c r="L546" s="556"/>
      <c r="M546" s="840" t="s">
        <v>376</v>
      </c>
      <c r="N546" s="837"/>
      <c r="O546" s="578">
        <v>-3.410075414167716E-3</v>
      </c>
      <c r="P546" s="556"/>
      <c r="Q546" s="556"/>
      <c r="Z546" s="689"/>
      <c r="AA546" s="689"/>
      <c r="AB546" s="689"/>
      <c r="AC546" s="689"/>
      <c r="AD546" s="689"/>
      <c r="AE546" s="689"/>
      <c r="AF546" s="689"/>
      <c r="AG546" s="689"/>
      <c r="AH546" s="689"/>
      <c r="AI546" s="689"/>
      <c r="AJ546" s="689"/>
      <c r="AK546" s="689"/>
      <c r="AL546" s="689"/>
      <c r="AM546" s="689"/>
      <c r="AN546" s="689"/>
      <c r="AO546" s="689"/>
      <c r="AP546" s="689"/>
      <c r="AQ546" s="689"/>
      <c r="AR546" s="689"/>
      <c r="AS546" s="689"/>
      <c r="AT546" s="689"/>
      <c r="AU546" s="689"/>
      <c r="AV546" s="689"/>
      <c r="AW546" s="689"/>
      <c r="AX546" s="689"/>
      <c r="AY546" s="689"/>
      <c r="AZ546" s="689"/>
      <c r="BA546" s="320"/>
      <c r="BB546" s="371"/>
      <c r="BC546" s="320"/>
      <c r="BD546" s="320"/>
      <c r="BE546" s="320"/>
      <c r="BF546" s="320"/>
      <c r="BG546" s="320"/>
      <c r="BH546" s="320"/>
      <c r="BI546" s="320"/>
      <c r="BJ546" s="320"/>
      <c r="BK546" s="320"/>
      <c r="BL546" s="320"/>
      <c r="BM546" s="320"/>
      <c r="BN546" s="320"/>
      <c r="BO546" s="320"/>
      <c r="BP546" s="320"/>
      <c r="BQ546" s="320"/>
      <c r="BR546" s="320"/>
      <c r="BS546" s="320"/>
      <c r="BT546" s="320"/>
      <c r="BU546" s="320"/>
      <c r="BV546" s="320"/>
      <c r="BW546" s="320"/>
      <c r="BX546" s="320"/>
      <c r="BY546" s="320"/>
      <c r="BZ546" s="321"/>
      <c r="CA546" s="321"/>
      <c r="CB546" s="321"/>
      <c r="CC546" s="321"/>
      <c r="CD546" s="321"/>
      <c r="CE546" s="321"/>
      <c r="CF546" s="321"/>
      <c r="CG546" s="321"/>
      <c r="CH546" s="321"/>
      <c r="CI546" s="321"/>
      <c r="CJ546" s="321"/>
      <c r="CK546" s="321"/>
      <c r="CL546" s="321"/>
      <c r="CM546" s="321"/>
      <c r="CN546" s="321"/>
      <c r="CO546" s="321"/>
      <c r="CP546" s="321"/>
      <c r="CQ546" s="321"/>
      <c r="CR546" s="321"/>
      <c r="CS546" s="321"/>
      <c r="CT546" s="321"/>
      <c r="CU546" s="321"/>
      <c r="CV546" s="321"/>
      <c r="CW546" s="321"/>
      <c r="CX546" s="321"/>
      <c r="CY546" s="321"/>
      <c r="CZ546" s="321"/>
    </row>
    <row r="547" s="325" customFormat="true" ht="25.15" customHeight="true" x14ac:dyDescent="0.2">
      <c r="C547" s="840" t="s">
        <v>381</v>
      </c>
      <c r="D547" s="837"/>
      <c r="E547" s="576">
        <v>-3.4227245929999914E-3</v>
      </c>
      <c r="F547" s="556"/>
      <c r="G547" s="556"/>
      <c r="H547" s="840" t="s">
        <v>361</v>
      </c>
      <c r="I547" s="837"/>
      <c r="J547" s="577">
        <v>1.7343182754035291E-2</v>
      </c>
      <c r="K547" s="556"/>
      <c r="L547" s="556"/>
      <c r="M547" s="840" t="s">
        <v>381</v>
      </c>
      <c r="N547" s="837"/>
      <c r="O547" s="578">
        <v>-5.6328190125766791E-3</v>
      </c>
      <c r="P547" s="556"/>
      <c r="Q547" s="556"/>
      <c r="Z547" s="689"/>
      <c r="AA547" s="689"/>
      <c r="AB547" s="689"/>
      <c r="AC547" s="689"/>
      <c r="AD547" s="689"/>
      <c r="AE547" s="689"/>
      <c r="AF547" s="689"/>
      <c r="AG547" s="689"/>
      <c r="AH547" s="689"/>
      <c r="AI547" s="689"/>
      <c r="AJ547" s="689"/>
      <c r="AK547" s="689"/>
      <c r="AL547" s="689"/>
      <c r="AM547" s="689"/>
      <c r="AN547" s="689"/>
      <c r="AO547" s="689"/>
      <c r="AP547" s="689"/>
      <c r="AQ547" s="689"/>
      <c r="AR547" s="689"/>
      <c r="AS547" s="689"/>
      <c r="AT547" s="689"/>
      <c r="AU547" s="689"/>
      <c r="AV547" s="689"/>
      <c r="AW547" s="689"/>
      <c r="AX547" s="689"/>
      <c r="AY547" s="689"/>
      <c r="AZ547" s="689"/>
      <c r="BA547" s="320"/>
      <c r="BB547" s="371"/>
      <c r="BC547" s="320"/>
      <c r="BD547" s="320"/>
      <c r="BE547" s="320"/>
      <c r="BF547" s="320"/>
      <c r="BG547" s="320"/>
      <c r="BH547" s="320"/>
      <c r="BI547" s="320"/>
      <c r="BJ547" s="320"/>
      <c r="BK547" s="320"/>
      <c r="BL547" s="320"/>
      <c r="BM547" s="320"/>
      <c r="BN547" s="320"/>
      <c r="BO547" s="320"/>
      <c r="BP547" s="320"/>
      <c r="BQ547" s="320"/>
      <c r="BR547" s="320"/>
      <c r="BS547" s="320"/>
      <c r="BT547" s="320"/>
      <c r="BU547" s="320"/>
      <c r="BV547" s="320"/>
      <c r="BW547" s="320"/>
      <c r="BX547" s="320"/>
      <c r="BY547" s="320"/>
      <c r="BZ547" s="321"/>
      <c r="CA547" s="321"/>
      <c r="CB547" s="321"/>
      <c r="CC547" s="321"/>
      <c r="CD547" s="321"/>
      <c r="CE547" s="321"/>
      <c r="CF547" s="321"/>
      <c r="CG547" s="321"/>
      <c r="CH547" s="321"/>
      <c r="CI547" s="321"/>
      <c r="CJ547" s="321"/>
      <c r="CK547" s="321"/>
      <c r="CL547" s="321"/>
      <c r="CM547" s="321"/>
      <c r="CN547" s="321"/>
      <c r="CO547" s="321"/>
      <c r="CP547" s="321"/>
      <c r="CQ547" s="321"/>
      <c r="CR547" s="321"/>
      <c r="CS547" s="321"/>
      <c r="CT547" s="321"/>
      <c r="CU547" s="321"/>
      <c r="CV547" s="321"/>
      <c r="CW547" s="321"/>
      <c r="CX547" s="321"/>
      <c r="CY547" s="321"/>
      <c r="CZ547" s="321"/>
    </row>
    <row r="548" s="325" customFormat="true" ht="25.15" customHeight="true" x14ac:dyDescent="0.2">
      <c r="C548" s="840" t="s">
        <v>372</v>
      </c>
      <c r="D548" s="837"/>
      <c r="E548" s="576">
        <v>4.0167533162305206E-3</v>
      </c>
      <c r="F548" s="556"/>
      <c r="G548" s="556"/>
      <c r="H548" s="840" t="s">
        <v>336</v>
      </c>
      <c r="I548" s="837"/>
      <c r="J548" s="577">
        <v>7.2145066468989577E-2</v>
      </c>
      <c r="K548" s="556"/>
      <c r="L548" s="556"/>
      <c r="M548" s="840" t="s">
        <v>372</v>
      </c>
      <c r="N548" s="837"/>
      <c r="O548" s="578">
        <v>-9.3267991057568236E-3</v>
      </c>
      <c r="P548" s="556"/>
      <c r="Q548" s="556"/>
      <c r="Z548" s="689"/>
      <c r="AA548" s="689"/>
      <c r="AB548" s="689"/>
      <c r="AC548" s="689"/>
      <c r="AD548" s="689"/>
      <c r="AE548" s="689"/>
      <c r="AF548" s="689"/>
      <c r="AG548" s="689"/>
      <c r="AH548" s="689"/>
      <c r="AI548" s="689"/>
      <c r="AJ548" s="689"/>
      <c r="AK548" s="689"/>
      <c r="AL548" s="689"/>
      <c r="AM548" s="689"/>
      <c r="AN548" s="689"/>
      <c r="AO548" s="689"/>
      <c r="AP548" s="689"/>
      <c r="AQ548" s="689"/>
      <c r="AR548" s="689"/>
      <c r="AS548" s="689"/>
      <c r="AT548" s="689"/>
      <c r="AU548" s="689"/>
      <c r="AV548" s="689"/>
      <c r="AW548" s="689"/>
      <c r="AX548" s="689"/>
      <c r="AY548" s="689"/>
      <c r="AZ548" s="689"/>
      <c r="BA548" s="320"/>
      <c r="BB548" s="371"/>
      <c r="BC548" s="320"/>
      <c r="BD548" s="320"/>
      <c r="BE548" s="320"/>
      <c r="BF548" s="320"/>
      <c r="BG548" s="320"/>
      <c r="BH548" s="320"/>
      <c r="BI548" s="320"/>
      <c r="BJ548" s="320"/>
      <c r="BK548" s="320"/>
      <c r="BL548" s="320"/>
      <c r="BM548" s="320"/>
      <c r="BN548" s="320"/>
      <c r="BO548" s="320"/>
      <c r="BP548" s="320"/>
      <c r="BQ548" s="320"/>
      <c r="BR548" s="320"/>
      <c r="BS548" s="320"/>
      <c r="BT548" s="320"/>
      <c r="BU548" s="320"/>
      <c r="BV548" s="320"/>
      <c r="BW548" s="320"/>
      <c r="BX548" s="320"/>
      <c r="BY548" s="320"/>
      <c r="BZ548" s="321"/>
      <c r="CA548" s="321"/>
      <c r="CB548" s="321"/>
      <c r="CC548" s="321"/>
      <c r="CD548" s="321"/>
      <c r="CE548" s="321"/>
      <c r="CF548" s="321"/>
      <c r="CG548" s="321"/>
      <c r="CH548" s="321"/>
      <c r="CI548" s="321"/>
      <c r="CJ548" s="321"/>
      <c r="CK548" s="321"/>
      <c r="CL548" s="321"/>
      <c r="CM548" s="321"/>
      <c r="CN548" s="321"/>
      <c r="CO548" s="321"/>
      <c r="CP548" s="321"/>
      <c r="CQ548" s="321"/>
      <c r="CR548" s="321"/>
      <c r="CS548" s="321"/>
      <c r="CT548" s="321"/>
      <c r="CU548" s="321"/>
      <c r="CV548" s="321"/>
      <c r="CW548" s="321"/>
      <c r="CX548" s="321"/>
      <c r="CY548" s="321"/>
      <c r="CZ548" s="321"/>
    </row>
    <row r="549" s="325" customFormat="true" ht="25.15" customHeight="true" x14ac:dyDescent="0.2">
      <c r="C549" s="840" t="s">
        <v>339</v>
      </c>
      <c r="D549" s="837"/>
      <c r="E549" s="576">
        <v>-7.5086851636937985E-2</v>
      </c>
      <c r="F549" s="556"/>
      <c r="G549" s="556"/>
      <c r="H549" s="840" t="s">
        <v>366</v>
      </c>
      <c r="I549" s="837"/>
      <c r="J549" s="577">
        <v>-1.8930018170453596E-2</v>
      </c>
      <c r="K549" s="556"/>
      <c r="L549" s="556"/>
      <c r="M549" s="840" t="s">
        <v>339</v>
      </c>
      <c r="N549" s="837"/>
      <c r="O549" s="578">
        <v>-9.99934422731725E-2</v>
      </c>
      <c r="P549" s="556"/>
      <c r="Q549" s="556"/>
      <c r="Z549" s="689"/>
      <c r="AA549" s="689"/>
      <c r="AB549" s="689"/>
      <c r="AC549" s="689"/>
      <c r="AD549" s="689"/>
      <c r="AE549" s="689"/>
      <c r="AF549" s="689"/>
      <c r="AG549" s="689"/>
      <c r="AH549" s="689"/>
      <c r="AI549" s="689"/>
      <c r="AJ549" s="689"/>
      <c r="AK549" s="689"/>
      <c r="AL549" s="689"/>
      <c r="AM549" s="689"/>
      <c r="AN549" s="689"/>
      <c r="AO549" s="689"/>
      <c r="AP549" s="689"/>
      <c r="AQ549" s="689"/>
      <c r="AR549" s="689"/>
      <c r="AS549" s="689"/>
      <c r="AT549" s="689"/>
      <c r="AU549" s="689"/>
      <c r="AV549" s="689"/>
      <c r="AW549" s="689"/>
      <c r="AX549" s="689"/>
      <c r="AY549" s="689"/>
      <c r="AZ549" s="689"/>
      <c r="BA549" s="320"/>
      <c r="BB549" s="371"/>
      <c r="BC549" s="320"/>
      <c r="BD549" s="320"/>
      <c r="BE549" s="320"/>
      <c r="BF549" s="320"/>
      <c r="BG549" s="320"/>
      <c r="BH549" s="320"/>
      <c r="BI549" s="320"/>
      <c r="BJ549" s="320"/>
      <c r="BK549" s="320"/>
      <c r="BL549" s="320"/>
      <c r="BM549" s="320"/>
      <c r="BN549" s="320"/>
      <c r="BO549" s="320"/>
      <c r="BP549" s="320"/>
      <c r="BQ549" s="320"/>
      <c r="BR549" s="320"/>
      <c r="BS549" s="320"/>
      <c r="BT549" s="320"/>
      <c r="BU549" s="320"/>
      <c r="BV549" s="320"/>
      <c r="BW549" s="320"/>
      <c r="BX549" s="320"/>
      <c r="BY549" s="320"/>
      <c r="BZ549" s="321"/>
      <c r="CA549" s="321"/>
      <c r="CB549" s="321"/>
      <c r="CC549" s="321"/>
      <c r="CD549" s="321"/>
      <c r="CE549" s="321"/>
      <c r="CF549" s="321"/>
      <c r="CG549" s="321"/>
      <c r="CH549" s="321"/>
      <c r="CI549" s="321"/>
      <c r="CJ549" s="321"/>
      <c r="CK549" s="321"/>
      <c r="CL549" s="321"/>
      <c r="CM549" s="321"/>
      <c r="CN549" s="321"/>
      <c r="CO549" s="321"/>
      <c r="CP549" s="321"/>
      <c r="CQ549" s="321"/>
      <c r="CR549" s="321"/>
      <c r="CS549" s="321"/>
      <c r="CT549" s="321"/>
      <c r="CU549" s="321"/>
      <c r="CV549" s="321"/>
      <c r="CW549" s="321"/>
      <c r="CX549" s="321"/>
      <c r="CY549" s="321"/>
      <c r="CZ549" s="321"/>
    </row>
    <row r="550" s="325" customFormat="true" ht="25.15" customHeight="true" x14ac:dyDescent="0.2">
      <c r="C550" s="840" t="s">
        <v>371</v>
      </c>
      <c r="D550" s="837"/>
      <c r="E550" s="576">
        <v>4.5080221769746628E-3</v>
      </c>
      <c r="F550" s="556"/>
      <c r="G550" s="556"/>
      <c r="H550" s="840" t="s">
        <v>355</v>
      </c>
      <c r="I550" s="837"/>
      <c r="J550" s="577">
        <v>-1.0974356156493801E-4</v>
      </c>
      <c r="K550" s="556"/>
      <c r="L550" s="556"/>
      <c r="M550" s="840" t="s">
        <v>371</v>
      </c>
      <c r="N550" s="837"/>
      <c r="O550" s="578">
        <v>-5.1393776912048239E-3</v>
      </c>
      <c r="P550" s="556"/>
      <c r="Q550" s="556"/>
      <c r="Z550" s="689"/>
      <c r="AA550" s="689"/>
      <c r="AB550" s="689"/>
      <c r="AC550" s="689"/>
      <c r="AD550" s="689"/>
      <c r="AE550" s="689"/>
      <c r="AF550" s="689"/>
      <c r="AG550" s="689"/>
      <c r="AH550" s="689"/>
      <c r="AI550" s="689"/>
      <c r="AJ550" s="689"/>
      <c r="AK550" s="689"/>
      <c r="AL550" s="689"/>
      <c r="AM550" s="689"/>
      <c r="AN550" s="689"/>
      <c r="AO550" s="689"/>
      <c r="AP550" s="689"/>
      <c r="AQ550" s="689"/>
      <c r="AR550" s="689"/>
      <c r="AS550" s="689"/>
      <c r="AT550" s="689"/>
      <c r="AU550" s="689"/>
      <c r="AV550" s="689"/>
      <c r="AW550" s="689"/>
      <c r="AX550" s="689"/>
      <c r="AY550" s="689"/>
      <c r="AZ550" s="689"/>
      <c r="BA550" s="320"/>
      <c r="BB550" s="371"/>
      <c r="BC550" s="320"/>
      <c r="BD550" s="320"/>
      <c r="BE550" s="320"/>
      <c r="BF550" s="320"/>
      <c r="BG550" s="320"/>
      <c r="BH550" s="320"/>
      <c r="BI550" s="320"/>
      <c r="BJ550" s="320"/>
      <c r="BK550" s="320"/>
      <c r="BL550" s="320"/>
      <c r="BM550" s="320"/>
      <c r="BN550" s="320"/>
      <c r="BO550" s="320"/>
      <c r="BP550" s="320"/>
      <c r="BQ550" s="320"/>
      <c r="BR550" s="320"/>
      <c r="BS550" s="320"/>
      <c r="BT550" s="320"/>
      <c r="BU550" s="320"/>
      <c r="BV550" s="320"/>
      <c r="BW550" s="320"/>
      <c r="BX550" s="320"/>
      <c r="BY550" s="320"/>
      <c r="BZ550" s="321"/>
      <c r="CA550" s="321"/>
      <c r="CB550" s="321"/>
      <c r="CC550" s="321"/>
      <c r="CD550" s="321"/>
      <c r="CE550" s="321"/>
      <c r="CF550" s="321"/>
      <c r="CG550" s="321"/>
      <c r="CH550" s="321"/>
      <c r="CI550" s="321"/>
      <c r="CJ550" s="321"/>
      <c r="CK550" s="321"/>
      <c r="CL550" s="321"/>
      <c r="CM550" s="321"/>
      <c r="CN550" s="321"/>
      <c r="CO550" s="321"/>
      <c r="CP550" s="321"/>
      <c r="CQ550" s="321"/>
      <c r="CR550" s="321"/>
      <c r="CS550" s="321"/>
      <c r="CT550" s="321"/>
      <c r="CU550" s="321"/>
      <c r="CV550" s="321"/>
      <c r="CW550" s="321"/>
      <c r="CX550" s="321"/>
      <c r="CY550" s="321"/>
      <c r="CZ550" s="321"/>
    </row>
    <row r="551" s="325" customFormat="true" ht="25.15" customHeight="true" x14ac:dyDescent="0.2">
      <c r="C551" s="840" t="s">
        <v>361</v>
      </c>
      <c r="D551" s="837"/>
      <c r="E551" s="576">
        <v>3.0400127996821874E-2</v>
      </c>
      <c r="F551" s="556"/>
      <c r="G551" s="556"/>
      <c r="H551" s="840" t="s">
        <v>353</v>
      </c>
      <c r="I551" s="837"/>
      <c r="J551" s="577">
        <v>-4.6738000787183709E-2</v>
      </c>
      <c r="K551" s="556"/>
      <c r="L551" s="556"/>
      <c r="M551" s="840" t="s">
        <v>361</v>
      </c>
      <c r="N551" s="837"/>
      <c r="O551" s="578">
        <v>6.9542960593674541E-3</v>
      </c>
      <c r="P551" s="556"/>
      <c r="Q551" s="556"/>
      <c r="Z551" s="689"/>
      <c r="AA551" s="689"/>
      <c r="AB551" s="689"/>
      <c r="AC551" s="689"/>
      <c r="AD551" s="689"/>
      <c r="AE551" s="689"/>
      <c r="AF551" s="689"/>
      <c r="AG551" s="689"/>
      <c r="AH551" s="689"/>
      <c r="AI551" s="689"/>
      <c r="AJ551" s="689"/>
      <c r="AK551" s="689"/>
      <c r="AL551" s="689"/>
      <c r="AM551" s="689"/>
      <c r="AN551" s="689"/>
      <c r="AO551" s="689"/>
      <c r="AP551" s="689"/>
      <c r="AQ551" s="689"/>
      <c r="AR551" s="689"/>
      <c r="AS551" s="689"/>
      <c r="AT551" s="689"/>
      <c r="AU551" s="689"/>
      <c r="AV551" s="689"/>
      <c r="AW551" s="689"/>
      <c r="AX551" s="689"/>
      <c r="AY551" s="689"/>
      <c r="AZ551" s="689"/>
      <c r="BA551" s="320"/>
      <c r="BB551" s="371"/>
      <c r="BC551" s="320"/>
      <c r="BD551" s="320"/>
      <c r="BE551" s="320"/>
      <c r="BF551" s="320"/>
      <c r="BG551" s="320"/>
      <c r="BH551" s="320"/>
      <c r="BI551" s="320"/>
      <c r="BJ551" s="320"/>
      <c r="BK551" s="320"/>
      <c r="BL551" s="320"/>
      <c r="BM551" s="320"/>
      <c r="BN551" s="320"/>
      <c r="BO551" s="320"/>
      <c r="BP551" s="320"/>
      <c r="BQ551" s="320"/>
      <c r="BR551" s="320"/>
      <c r="BS551" s="320"/>
      <c r="BT551" s="320"/>
      <c r="BU551" s="320"/>
      <c r="BV551" s="320"/>
      <c r="BW551" s="320"/>
      <c r="BX551" s="320"/>
      <c r="BY551" s="320"/>
      <c r="BZ551" s="321"/>
      <c r="CA551" s="321"/>
      <c r="CB551" s="321"/>
      <c r="CC551" s="321"/>
      <c r="CD551" s="321"/>
      <c r="CE551" s="321"/>
      <c r="CF551" s="321"/>
      <c r="CG551" s="321"/>
      <c r="CH551" s="321"/>
      <c r="CI551" s="321"/>
      <c r="CJ551" s="321"/>
      <c r="CK551" s="321"/>
      <c r="CL551" s="321"/>
      <c r="CM551" s="321"/>
      <c r="CN551" s="321"/>
      <c r="CO551" s="321"/>
      <c r="CP551" s="321"/>
      <c r="CQ551" s="321"/>
      <c r="CR551" s="321"/>
      <c r="CS551" s="321"/>
      <c r="CT551" s="321"/>
      <c r="CU551" s="321"/>
      <c r="CV551" s="321"/>
      <c r="CW551" s="321"/>
      <c r="CX551" s="321"/>
      <c r="CY551" s="321"/>
      <c r="CZ551" s="321"/>
    </row>
    <row r="552" s="325" customFormat="true" ht="25.15" customHeight="true" x14ac:dyDescent="0.2">
      <c r="C552" s="840" t="s">
        <v>336</v>
      </c>
      <c r="D552" s="837"/>
      <c r="E552" s="576">
        <v>7.3780588252689128E-2</v>
      </c>
      <c r="F552" s="556"/>
      <c r="G552" s="556"/>
      <c r="H552" s="840" t="s">
        <v>364</v>
      </c>
      <c r="I552" s="837"/>
      <c r="J552" s="577">
        <v>-2.0758188789626288E-2</v>
      </c>
      <c r="K552" s="556"/>
      <c r="L552" s="556"/>
      <c r="M552" s="840" t="s">
        <v>336</v>
      </c>
      <c r="N552" s="837"/>
      <c r="O552" s="578">
        <v>0.11583635719075908</v>
      </c>
      <c r="P552" s="556"/>
      <c r="Q552" s="556"/>
      <c r="Z552" s="689"/>
      <c r="AA552" s="689"/>
      <c r="AB552" s="689"/>
      <c r="AC552" s="689"/>
      <c r="AD552" s="689"/>
      <c r="AE552" s="689"/>
      <c r="AF552" s="689"/>
      <c r="AG552" s="689"/>
      <c r="AH552" s="689"/>
      <c r="AI552" s="689"/>
      <c r="AJ552" s="689"/>
      <c r="AK552" s="689"/>
      <c r="AL552" s="689"/>
      <c r="AM552" s="689"/>
      <c r="AN552" s="689"/>
      <c r="AO552" s="689"/>
      <c r="AP552" s="689"/>
      <c r="AQ552" s="689"/>
      <c r="AR552" s="689"/>
      <c r="AS552" s="689"/>
      <c r="AT552" s="689"/>
      <c r="AU552" s="689"/>
      <c r="AV552" s="689"/>
      <c r="AW552" s="689"/>
      <c r="AX552" s="689"/>
      <c r="AY552" s="689"/>
      <c r="AZ552" s="689"/>
      <c r="BA552" s="320"/>
      <c r="BB552" s="371"/>
      <c r="BC552" s="320"/>
      <c r="BD552" s="320"/>
      <c r="BE552" s="320"/>
      <c r="BF552" s="320"/>
      <c r="BG552" s="320"/>
      <c r="BH552" s="320"/>
      <c r="BI552" s="320"/>
      <c r="BJ552" s="320"/>
      <c r="BK552" s="320"/>
      <c r="BL552" s="320"/>
      <c r="BM552" s="320"/>
      <c r="BN552" s="320"/>
      <c r="BO552" s="320"/>
      <c r="BP552" s="320"/>
      <c r="BQ552" s="320"/>
      <c r="BR552" s="320"/>
      <c r="BS552" s="320"/>
      <c r="BT552" s="320"/>
      <c r="BU552" s="320"/>
      <c r="BV552" s="320"/>
      <c r="BW552" s="320"/>
      <c r="BX552" s="320"/>
      <c r="BY552" s="320"/>
      <c r="BZ552" s="321"/>
      <c r="CA552" s="321"/>
      <c r="CB552" s="321"/>
      <c r="CC552" s="321"/>
      <c r="CD552" s="321"/>
      <c r="CE552" s="321"/>
      <c r="CF552" s="321"/>
      <c r="CG552" s="321"/>
      <c r="CH552" s="321"/>
      <c r="CI552" s="321"/>
      <c r="CJ552" s="321"/>
      <c r="CK552" s="321"/>
      <c r="CL552" s="321"/>
      <c r="CM552" s="321"/>
      <c r="CN552" s="321"/>
      <c r="CO552" s="321"/>
      <c r="CP552" s="321"/>
      <c r="CQ552" s="321"/>
      <c r="CR552" s="321"/>
      <c r="CS552" s="321"/>
      <c r="CT552" s="321"/>
      <c r="CU552" s="321"/>
      <c r="CV552" s="321"/>
      <c r="CW552" s="321"/>
      <c r="CX552" s="321"/>
      <c r="CY552" s="321"/>
      <c r="CZ552" s="321"/>
    </row>
    <row r="553" s="325" customFormat="true" ht="25.15" customHeight="true" x14ac:dyDescent="0.2">
      <c r="C553" s="840" t="s">
        <v>383</v>
      </c>
      <c r="D553" s="837"/>
      <c r="E553" s="576">
        <v>-2.5393899951258112E-3</v>
      </c>
      <c r="F553" s="556"/>
      <c r="G553" s="556"/>
      <c r="H553" s="840" t="s">
        <v>370</v>
      </c>
      <c r="I553" s="837"/>
      <c r="J553" s="577">
        <v>-8.6455857479008306E-3</v>
      </c>
      <c r="K553" s="556"/>
      <c r="L553" s="556"/>
      <c r="M553" s="840" t="s">
        <v>383</v>
      </c>
      <c r="N553" s="837"/>
      <c r="O553" s="578">
        <v>-1.7368224471383561E-3</v>
      </c>
      <c r="P553" s="556"/>
      <c r="Q553" s="556"/>
      <c r="Z553" s="689"/>
      <c r="AA553" s="689"/>
      <c r="AB553" s="689"/>
      <c r="AC553" s="689"/>
      <c r="AD553" s="689"/>
      <c r="AE553" s="689"/>
      <c r="AF553" s="689"/>
      <c r="AG553" s="689"/>
      <c r="AH553" s="689"/>
      <c r="AI553" s="689"/>
      <c r="AJ553" s="689"/>
      <c r="AK553" s="689"/>
      <c r="AL553" s="689"/>
      <c r="AM553" s="689"/>
      <c r="AN553" s="689"/>
      <c r="AO553" s="689"/>
      <c r="AP553" s="689"/>
      <c r="AQ553" s="689"/>
      <c r="AR553" s="689"/>
      <c r="AS553" s="689"/>
      <c r="AT553" s="689"/>
      <c r="AU553" s="689"/>
      <c r="AV553" s="689"/>
      <c r="AW553" s="689"/>
      <c r="AX553" s="689"/>
      <c r="AY553" s="689"/>
      <c r="AZ553" s="689"/>
      <c r="BA553" s="320"/>
      <c r="BB553" s="371"/>
      <c r="BC553" s="320"/>
      <c r="BD553" s="320"/>
      <c r="BE553" s="320"/>
      <c r="BF553" s="320"/>
      <c r="BG553" s="320"/>
      <c r="BH553" s="320"/>
      <c r="BI553" s="320"/>
      <c r="BJ553" s="320"/>
      <c r="BK553" s="320"/>
      <c r="BL553" s="320"/>
      <c r="BM553" s="320"/>
      <c r="BN553" s="320"/>
      <c r="BO553" s="320"/>
      <c r="BP553" s="320"/>
      <c r="BQ553" s="320"/>
      <c r="BR553" s="320"/>
      <c r="BS553" s="320"/>
      <c r="BT553" s="320"/>
      <c r="BU553" s="320"/>
      <c r="BV553" s="320"/>
      <c r="BW553" s="320"/>
      <c r="BX553" s="320"/>
      <c r="BY553" s="320"/>
      <c r="BZ553" s="321"/>
      <c r="CA553" s="321"/>
      <c r="CB553" s="321"/>
      <c r="CC553" s="321"/>
      <c r="CD553" s="321"/>
      <c r="CE553" s="321"/>
      <c r="CF553" s="321"/>
      <c r="CG553" s="321"/>
      <c r="CH553" s="321"/>
      <c r="CI553" s="321"/>
      <c r="CJ553" s="321"/>
      <c r="CK553" s="321"/>
      <c r="CL553" s="321"/>
      <c r="CM553" s="321"/>
      <c r="CN553" s="321"/>
      <c r="CO553" s="321"/>
      <c r="CP553" s="321"/>
      <c r="CQ553" s="321"/>
      <c r="CR553" s="321"/>
      <c r="CS553" s="321"/>
      <c r="CT553" s="321"/>
      <c r="CU553" s="321"/>
      <c r="CV553" s="321"/>
      <c r="CW553" s="321"/>
      <c r="CX553" s="321"/>
      <c r="CY553" s="321"/>
      <c r="CZ553" s="321"/>
    </row>
    <row r="554" s="325" customFormat="true" ht="25.15" customHeight="true" x14ac:dyDescent="0.2">
      <c r="C554" s="840" t="s">
        <v>366</v>
      </c>
      <c r="D554" s="837"/>
      <c r="E554" s="576">
        <v>-1.3718222450644859E-2</v>
      </c>
      <c r="F554" s="556"/>
      <c r="G554" s="556"/>
      <c r="H554" s="840" t="s">
        <v>378</v>
      </c>
      <c r="I554" s="837"/>
      <c r="J554" s="577">
        <v>-4.1972899911105095E-3</v>
      </c>
      <c r="K554" s="556"/>
      <c r="L554" s="556"/>
      <c r="M554" s="840" t="s">
        <v>366</v>
      </c>
      <c r="N554" s="837"/>
      <c r="O554" s="578">
        <v>-2.5208828856333521E-2</v>
      </c>
      <c r="P554" s="556"/>
      <c r="Q554" s="556"/>
      <c r="Z554" s="689"/>
      <c r="AA554" s="689"/>
      <c r="AB554" s="689"/>
      <c r="AC554" s="689"/>
      <c r="AD554" s="689"/>
      <c r="AE554" s="689"/>
      <c r="AF554" s="689"/>
      <c r="AG554" s="689"/>
      <c r="AH554" s="689"/>
      <c r="AI554" s="689"/>
      <c r="AJ554" s="689"/>
      <c r="AK554" s="689"/>
      <c r="AL554" s="689"/>
      <c r="AM554" s="689"/>
      <c r="AN554" s="689"/>
      <c r="AO554" s="689"/>
      <c r="AP554" s="689"/>
      <c r="AQ554" s="689"/>
      <c r="AR554" s="689"/>
      <c r="AS554" s="689"/>
      <c r="AT554" s="689"/>
      <c r="AU554" s="689"/>
      <c r="AV554" s="689"/>
      <c r="AW554" s="689"/>
      <c r="AX554" s="689"/>
      <c r="AY554" s="689"/>
      <c r="AZ554" s="689"/>
      <c r="BA554" s="320"/>
      <c r="BB554" s="371"/>
      <c r="BC554" s="320"/>
      <c r="BD554" s="320"/>
      <c r="BE554" s="320"/>
      <c r="BF554" s="320"/>
      <c r="BG554" s="320"/>
      <c r="BH554" s="320"/>
      <c r="BI554" s="320"/>
      <c r="BJ554" s="320"/>
      <c r="BK554" s="320"/>
      <c r="BL554" s="320"/>
      <c r="BM554" s="320"/>
      <c r="BN554" s="320"/>
      <c r="BO554" s="320"/>
      <c r="BP554" s="320"/>
      <c r="BQ554" s="320"/>
      <c r="BR554" s="320"/>
      <c r="BS554" s="320"/>
      <c r="BT554" s="320"/>
      <c r="BU554" s="320"/>
      <c r="BV554" s="320"/>
      <c r="BW554" s="320"/>
      <c r="BX554" s="320"/>
      <c r="BY554" s="320"/>
      <c r="BZ554" s="321"/>
      <c r="CA554" s="321"/>
      <c r="CB554" s="321"/>
      <c r="CC554" s="321"/>
      <c r="CD554" s="321"/>
      <c r="CE554" s="321"/>
      <c r="CF554" s="321"/>
      <c r="CG554" s="321"/>
      <c r="CH554" s="321"/>
      <c r="CI554" s="321"/>
      <c r="CJ554" s="321"/>
      <c r="CK554" s="321"/>
      <c r="CL554" s="321"/>
      <c r="CM554" s="321"/>
      <c r="CN554" s="321"/>
      <c r="CO554" s="321"/>
      <c r="CP554" s="321"/>
      <c r="CQ554" s="321"/>
      <c r="CR554" s="321"/>
      <c r="CS554" s="321"/>
      <c r="CT554" s="321"/>
      <c r="CU554" s="321"/>
      <c r="CV554" s="321"/>
      <c r="CW554" s="321"/>
      <c r="CX554" s="321"/>
      <c r="CY554" s="321"/>
      <c r="CZ554" s="321"/>
    </row>
    <row r="555" s="325" customFormat="true" ht="25.15" customHeight="true" x14ac:dyDescent="0.2">
      <c r="C555" s="840" t="s">
        <v>355</v>
      </c>
      <c r="D555" s="837"/>
      <c r="E555" s="576">
        <v>-2.4690973366441268E-2</v>
      </c>
      <c r="F555" s="556"/>
      <c r="G555" s="556"/>
      <c r="H555" s="840" t="s">
        <v>354</v>
      </c>
      <c r="I555" s="837"/>
      <c r="J555" s="577">
        <v>1.7381300024945912E-2</v>
      </c>
      <c r="K555" s="556"/>
      <c r="L555" s="556"/>
      <c r="M555" s="840" t="s">
        <v>355</v>
      </c>
      <c r="N555" s="837"/>
      <c r="O555" s="578">
        <v>-5.4924751893920473E-2</v>
      </c>
      <c r="P555" s="556"/>
      <c r="Q555" s="556"/>
      <c r="Z555" s="689"/>
      <c r="AA555" s="689"/>
      <c r="AB555" s="689"/>
      <c r="AC555" s="689"/>
      <c r="AD555" s="689"/>
      <c r="AE555" s="689"/>
      <c r="AF555" s="689"/>
      <c r="AG555" s="689"/>
      <c r="AH555" s="689"/>
      <c r="AI555" s="689"/>
      <c r="AJ555" s="689"/>
      <c r="AK555" s="689"/>
      <c r="AL555" s="689"/>
      <c r="AM555" s="689"/>
      <c r="AN555" s="689"/>
      <c r="AO555" s="689"/>
      <c r="AP555" s="689"/>
      <c r="AQ555" s="689"/>
      <c r="AR555" s="689"/>
      <c r="AS555" s="689"/>
      <c r="AT555" s="689"/>
      <c r="AU555" s="689"/>
      <c r="AV555" s="689"/>
      <c r="AW555" s="689"/>
      <c r="AX555" s="689"/>
      <c r="AY555" s="689"/>
      <c r="AZ555" s="689"/>
      <c r="BA555" s="320"/>
      <c r="BB555" s="371"/>
      <c r="BC555" s="320"/>
      <c r="BD555" s="320"/>
      <c r="BE555" s="320"/>
      <c r="BF555" s="320"/>
      <c r="BG555" s="320"/>
      <c r="BH555" s="320"/>
      <c r="BI555" s="320"/>
      <c r="BJ555" s="320"/>
      <c r="BK555" s="320"/>
      <c r="BL555" s="320"/>
      <c r="BM555" s="320"/>
      <c r="BN555" s="320"/>
      <c r="BO555" s="320"/>
      <c r="BP555" s="320"/>
      <c r="BQ555" s="320"/>
      <c r="BR555" s="320"/>
      <c r="BS555" s="320"/>
      <c r="BT555" s="320"/>
      <c r="BU555" s="320"/>
      <c r="BV555" s="320"/>
      <c r="BW555" s="320"/>
      <c r="BX555" s="320"/>
      <c r="BY555" s="320"/>
      <c r="BZ555" s="321"/>
      <c r="CA555" s="321"/>
      <c r="CB555" s="321"/>
      <c r="CC555" s="321"/>
      <c r="CD555" s="321"/>
      <c r="CE555" s="321"/>
      <c r="CF555" s="321"/>
      <c r="CG555" s="321"/>
      <c r="CH555" s="321"/>
      <c r="CI555" s="321"/>
      <c r="CJ555" s="321"/>
      <c r="CK555" s="321"/>
      <c r="CL555" s="321"/>
      <c r="CM555" s="321"/>
      <c r="CN555" s="321"/>
      <c r="CO555" s="321"/>
      <c r="CP555" s="321"/>
      <c r="CQ555" s="321"/>
      <c r="CR555" s="321"/>
      <c r="CS555" s="321"/>
      <c r="CT555" s="321"/>
      <c r="CU555" s="321"/>
      <c r="CV555" s="321"/>
      <c r="CW555" s="321"/>
      <c r="CX555" s="321"/>
      <c r="CY555" s="321"/>
      <c r="CZ555" s="321"/>
    </row>
    <row r="556" s="325" customFormat="true" ht="25.15" customHeight="true" x14ac:dyDescent="0.2">
      <c r="C556" s="840" t="s">
        <v>353</v>
      </c>
      <c r="D556" s="837"/>
      <c r="E556" s="576">
        <v>-2.6194398262093809E-2</v>
      </c>
      <c r="F556" s="556"/>
      <c r="G556" s="556"/>
      <c r="H556" s="840" t="s">
        <v>337</v>
      </c>
      <c r="I556" s="837"/>
      <c r="J556" s="577">
        <v>-0.10972591486435349</v>
      </c>
      <c r="K556" s="556"/>
      <c r="L556" s="556"/>
      <c r="M556" s="840" t="s">
        <v>353</v>
      </c>
      <c r="N556" s="837"/>
      <c r="O556" s="578">
        <v>-1.3919700118383704E-2</v>
      </c>
      <c r="P556" s="556"/>
      <c r="Q556" s="556"/>
      <c r="Z556" s="689"/>
      <c r="AA556" s="689"/>
      <c r="AB556" s="689"/>
      <c r="AC556" s="689"/>
      <c r="AD556" s="689"/>
      <c r="AE556" s="689"/>
      <c r="AF556" s="689"/>
      <c r="AG556" s="689"/>
      <c r="AH556" s="689"/>
      <c r="AI556" s="689"/>
      <c r="AJ556" s="689"/>
      <c r="AK556" s="689"/>
      <c r="AL556" s="689"/>
      <c r="AM556" s="689"/>
      <c r="AN556" s="689"/>
      <c r="AO556" s="689"/>
      <c r="AP556" s="689"/>
      <c r="AQ556" s="689"/>
      <c r="AR556" s="689"/>
      <c r="AS556" s="689"/>
      <c r="AT556" s="689"/>
      <c r="AU556" s="689"/>
      <c r="AV556" s="689"/>
      <c r="AW556" s="689"/>
      <c r="AX556" s="689"/>
      <c r="AY556" s="689"/>
      <c r="AZ556" s="689"/>
      <c r="BA556" s="320"/>
      <c r="BB556" s="371"/>
      <c r="BC556" s="320"/>
      <c r="BD556" s="320"/>
      <c r="BE556" s="320"/>
      <c r="BF556" s="320"/>
      <c r="BG556" s="320"/>
      <c r="BH556" s="320"/>
      <c r="BI556" s="320"/>
      <c r="BJ556" s="320"/>
      <c r="BK556" s="320"/>
      <c r="BL556" s="320"/>
      <c r="BM556" s="320"/>
      <c r="BN556" s="320"/>
      <c r="BO556" s="320"/>
      <c r="BP556" s="320"/>
      <c r="BQ556" s="320"/>
      <c r="BR556" s="320"/>
      <c r="BS556" s="320"/>
      <c r="BT556" s="320"/>
      <c r="BU556" s="320"/>
      <c r="BV556" s="320"/>
      <c r="BW556" s="320"/>
      <c r="BX556" s="320"/>
      <c r="BY556" s="320"/>
      <c r="BZ556" s="321"/>
      <c r="CA556" s="321"/>
      <c r="CB556" s="321"/>
      <c r="CC556" s="321"/>
      <c r="CD556" s="321"/>
      <c r="CE556" s="321"/>
      <c r="CF556" s="321"/>
      <c r="CG556" s="321"/>
      <c r="CH556" s="321"/>
      <c r="CI556" s="321"/>
      <c r="CJ556" s="321"/>
      <c r="CK556" s="321"/>
      <c r="CL556" s="321"/>
      <c r="CM556" s="321"/>
      <c r="CN556" s="321"/>
      <c r="CO556" s="321"/>
      <c r="CP556" s="321"/>
      <c r="CQ556" s="321"/>
      <c r="CR556" s="321"/>
      <c r="CS556" s="321"/>
      <c r="CT556" s="321"/>
      <c r="CU556" s="321"/>
      <c r="CV556" s="321"/>
      <c r="CW556" s="321"/>
      <c r="CX556" s="321"/>
      <c r="CY556" s="321"/>
      <c r="CZ556" s="321"/>
    </row>
    <row r="557" s="325" customFormat="true" ht="25.15" customHeight="true" x14ac:dyDescent="0.2">
      <c r="C557" s="840" t="s">
        <v>364</v>
      </c>
      <c r="D557" s="837"/>
      <c r="E557" s="576">
        <v>-6.6445413157577788E-3</v>
      </c>
      <c r="F557" s="556"/>
      <c r="G557" s="556"/>
      <c r="H557" s="840" t="s">
        <v>356</v>
      </c>
      <c r="I557" s="837"/>
      <c r="J557" s="577">
        <v>3.9785271487093501E-2</v>
      </c>
      <c r="K557" s="556"/>
      <c r="L557" s="556"/>
      <c r="M557" s="840" t="s">
        <v>364</v>
      </c>
      <c r="N557" s="837"/>
      <c r="O557" s="578">
        <v>-2.9337725436126964E-3</v>
      </c>
      <c r="P557" s="556"/>
      <c r="Q557" s="556"/>
      <c r="Z557" s="689"/>
      <c r="AA557" s="689"/>
      <c r="AB557" s="689"/>
      <c r="AC557" s="689"/>
      <c r="AD557" s="689"/>
      <c r="AE557" s="689"/>
      <c r="AF557" s="689"/>
      <c r="AG557" s="689"/>
      <c r="AH557" s="689"/>
      <c r="AI557" s="689"/>
      <c r="AJ557" s="689"/>
      <c r="AK557" s="689"/>
      <c r="AL557" s="689"/>
      <c r="AM557" s="689"/>
      <c r="AN557" s="689"/>
      <c r="AO557" s="689"/>
      <c r="AP557" s="689"/>
      <c r="AQ557" s="689"/>
      <c r="AR557" s="689"/>
      <c r="AS557" s="689"/>
      <c r="AT557" s="689"/>
      <c r="AU557" s="689"/>
      <c r="AV557" s="689"/>
      <c r="AW557" s="689"/>
      <c r="AX557" s="689"/>
      <c r="AY557" s="689"/>
      <c r="AZ557" s="689"/>
      <c r="BA557" s="320"/>
      <c r="BB557" s="371"/>
      <c r="BC557" s="320"/>
      <c r="BD557" s="320"/>
      <c r="BE557" s="320"/>
      <c r="BF557" s="320"/>
      <c r="BG557" s="320"/>
      <c r="BH557" s="320"/>
      <c r="BI557" s="320"/>
      <c r="BJ557" s="320"/>
      <c r="BK557" s="320"/>
      <c r="BL557" s="320"/>
      <c r="BM557" s="320"/>
      <c r="BN557" s="320"/>
      <c r="BO557" s="320"/>
      <c r="BP557" s="320"/>
      <c r="BQ557" s="320"/>
      <c r="BR557" s="320"/>
      <c r="BS557" s="320"/>
      <c r="BT557" s="320"/>
      <c r="BU557" s="320"/>
      <c r="BV557" s="320"/>
      <c r="BW557" s="320"/>
      <c r="BX557" s="320"/>
      <c r="BY557" s="320"/>
      <c r="BZ557" s="321"/>
      <c r="CA557" s="321"/>
      <c r="CB557" s="321"/>
      <c r="CC557" s="321"/>
      <c r="CD557" s="321"/>
      <c r="CE557" s="321"/>
      <c r="CF557" s="321"/>
      <c r="CG557" s="321"/>
      <c r="CH557" s="321"/>
      <c r="CI557" s="321"/>
      <c r="CJ557" s="321"/>
      <c r="CK557" s="321"/>
      <c r="CL557" s="321"/>
      <c r="CM557" s="321"/>
      <c r="CN557" s="321"/>
      <c r="CO557" s="321"/>
      <c r="CP557" s="321"/>
      <c r="CQ557" s="321"/>
      <c r="CR557" s="321"/>
      <c r="CS557" s="321"/>
      <c r="CT557" s="321"/>
      <c r="CU557" s="321"/>
      <c r="CV557" s="321"/>
      <c r="CW557" s="321"/>
      <c r="CX557" s="321"/>
      <c r="CY557" s="321"/>
      <c r="CZ557" s="321"/>
    </row>
    <row r="558" s="325" customFormat="true" ht="25.15" customHeight="true" x14ac:dyDescent="0.2">
      <c r="C558" s="840" t="s">
        <v>370</v>
      </c>
      <c r="D558" s="837"/>
      <c r="E558" s="576">
        <v>9.4248282579042879E-3</v>
      </c>
      <c r="F558" s="556"/>
      <c r="G558" s="556"/>
      <c r="H558" s="840" t="s">
        <v>362</v>
      </c>
      <c r="I558" s="837"/>
      <c r="J558" s="577">
        <v>2.6469349546690904E-2</v>
      </c>
      <c r="K558" s="556"/>
      <c r="L558" s="556"/>
      <c r="M558" s="840" t="s">
        <v>370</v>
      </c>
      <c r="N558" s="837"/>
      <c r="O558" s="578">
        <v>1.6241831916171501E-2</v>
      </c>
      <c r="P558" s="556"/>
      <c r="Q558" s="556"/>
      <c r="Z558" s="689"/>
      <c r="AA558" s="689"/>
      <c r="AB558" s="689"/>
      <c r="AC558" s="689"/>
      <c r="AD558" s="689"/>
      <c r="AE558" s="689"/>
      <c r="AF558" s="689"/>
      <c r="AG558" s="689"/>
      <c r="AH558" s="689"/>
      <c r="AI558" s="689"/>
      <c r="AJ558" s="689"/>
      <c r="AK558" s="689"/>
      <c r="AL558" s="689"/>
      <c r="AM558" s="689"/>
      <c r="AN558" s="689"/>
      <c r="AO558" s="689"/>
      <c r="AP558" s="689"/>
      <c r="AQ558" s="689"/>
      <c r="AR558" s="689"/>
      <c r="AS558" s="689"/>
      <c r="AT558" s="689"/>
      <c r="AU558" s="689"/>
      <c r="AV558" s="689"/>
      <c r="AW558" s="689"/>
      <c r="AX558" s="689"/>
      <c r="AY558" s="689"/>
      <c r="AZ558" s="689"/>
      <c r="BA558" s="320"/>
      <c r="BB558" s="371"/>
      <c r="BC558" s="320"/>
      <c r="BD558" s="320"/>
      <c r="BE558" s="320"/>
      <c r="BF558" s="320"/>
      <c r="BG558" s="320"/>
      <c r="BH558" s="320"/>
      <c r="BI558" s="320"/>
      <c r="BJ558" s="320"/>
      <c r="BK558" s="320"/>
      <c r="BL558" s="320"/>
      <c r="BM558" s="320"/>
      <c r="BN558" s="320"/>
      <c r="BO558" s="320"/>
      <c r="BP558" s="320"/>
      <c r="BQ558" s="320"/>
      <c r="BR558" s="320"/>
      <c r="BS558" s="320"/>
      <c r="BT558" s="320"/>
      <c r="BU558" s="320"/>
      <c r="BV558" s="320"/>
      <c r="BW558" s="320"/>
      <c r="BX558" s="320"/>
      <c r="BY558" s="320"/>
      <c r="BZ558" s="321"/>
      <c r="CA558" s="321"/>
      <c r="CB558" s="321"/>
      <c r="CC558" s="321"/>
      <c r="CD558" s="321"/>
      <c r="CE558" s="321"/>
      <c r="CF558" s="321"/>
      <c r="CG558" s="321"/>
      <c r="CH558" s="321"/>
      <c r="CI558" s="321"/>
      <c r="CJ558" s="321"/>
      <c r="CK558" s="321"/>
      <c r="CL558" s="321"/>
      <c r="CM558" s="321"/>
      <c r="CN558" s="321"/>
      <c r="CO558" s="321"/>
      <c r="CP558" s="321"/>
      <c r="CQ558" s="321"/>
      <c r="CR558" s="321"/>
      <c r="CS558" s="321"/>
      <c r="CT558" s="321"/>
      <c r="CU558" s="321"/>
      <c r="CV558" s="321"/>
      <c r="CW558" s="321"/>
      <c r="CX558" s="321"/>
      <c r="CY558" s="321"/>
      <c r="CZ558" s="321"/>
    </row>
    <row r="559" s="325" customFormat="true" ht="25.15" customHeight="true" x14ac:dyDescent="0.2">
      <c r="C559" s="840" t="s">
        <v>378</v>
      </c>
      <c r="D559" s="837"/>
      <c r="E559" s="576">
        <v>-1.9434780176833704E-3</v>
      </c>
      <c r="F559" s="556"/>
      <c r="G559" s="556"/>
      <c r="H559" s="840" t="s">
        <v>331</v>
      </c>
      <c r="I559" s="837"/>
      <c r="J559" s="577">
        <v>0.12467368978455069</v>
      </c>
      <c r="K559" s="556"/>
      <c r="L559" s="556"/>
      <c r="M559" s="840" t="s">
        <v>378</v>
      </c>
      <c r="N559" s="837"/>
      <c r="O559" s="578">
        <v>-7.8296538916472445E-3</v>
      </c>
      <c r="P559" s="556"/>
      <c r="Q559" s="556"/>
      <c r="Z559" s="689"/>
      <c r="AA559" s="689"/>
      <c r="AB559" s="689"/>
      <c r="AC559" s="689"/>
      <c r="AD559" s="689"/>
      <c r="AE559" s="689"/>
      <c r="AF559" s="689"/>
      <c r="AG559" s="689"/>
      <c r="AH559" s="689"/>
      <c r="AI559" s="689"/>
      <c r="AJ559" s="689"/>
      <c r="AK559" s="689"/>
      <c r="AL559" s="689"/>
      <c r="AM559" s="689"/>
      <c r="AN559" s="689"/>
      <c r="AO559" s="689"/>
      <c r="AP559" s="689"/>
      <c r="AQ559" s="689"/>
      <c r="AR559" s="689"/>
      <c r="AS559" s="689"/>
      <c r="AT559" s="689"/>
      <c r="AU559" s="689"/>
      <c r="AV559" s="689"/>
      <c r="AW559" s="689"/>
      <c r="AX559" s="689"/>
      <c r="AY559" s="689"/>
      <c r="AZ559" s="689"/>
      <c r="BA559" s="320"/>
      <c r="BB559" s="371"/>
      <c r="BC559" s="320"/>
      <c r="BD559" s="320"/>
      <c r="BE559" s="320"/>
      <c r="BF559" s="320"/>
      <c r="BG559" s="320"/>
      <c r="BH559" s="320"/>
      <c r="BI559" s="320"/>
      <c r="BJ559" s="320"/>
      <c r="BK559" s="320"/>
      <c r="BL559" s="320"/>
      <c r="BM559" s="320"/>
      <c r="BN559" s="320"/>
      <c r="BO559" s="320"/>
      <c r="BP559" s="320"/>
      <c r="BQ559" s="320"/>
      <c r="BR559" s="320"/>
      <c r="BS559" s="320"/>
      <c r="BT559" s="320"/>
      <c r="BU559" s="320"/>
      <c r="BV559" s="320"/>
      <c r="BW559" s="320"/>
      <c r="BX559" s="320"/>
      <c r="BY559" s="320"/>
      <c r="BZ559" s="321"/>
      <c r="CA559" s="321"/>
      <c r="CB559" s="321"/>
      <c r="CC559" s="321"/>
      <c r="CD559" s="321"/>
      <c r="CE559" s="321"/>
      <c r="CF559" s="321"/>
      <c r="CG559" s="321"/>
      <c r="CH559" s="321"/>
      <c r="CI559" s="321"/>
      <c r="CJ559" s="321"/>
      <c r="CK559" s="321"/>
      <c r="CL559" s="321"/>
      <c r="CM559" s="321"/>
      <c r="CN559" s="321"/>
      <c r="CO559" s="321"/>
      <c r="CP559" s="321"/>
      <c r="CQ559" s="321"/>
      <c r="CR559" s="321"/>
      <c r="CS559" s="321"/>
      <c r="CT559" s="321"/>
      <c r="CU559" s="321"/>
      <c r="CV559" s="321"/>
      <c r="CW559" s="321"/>
      <c r="CX559" s="321"/>
      <c r="CY559" s="321"/>
      <c r="CZ559" s="321"/>
    </row>
    <row r="560" s="325" customFormat="true" ht="25.15" customHeight="true" x14ac:dyDescent="0.2">
      <c r="C560" s="840" t="s">
        <v>354</v>
      </c>
      <c r="D560" s="837"/>
      <c r="E560" s="576">
        <v>3.3879021531434274E-2</v>
      </c>
      <c r="F560" s="556"/>
      <c r="G560" s="556"/>
      <c r="H560" s="840" t="s">
        <v>359</v>
      </c>
      <c r="I560" s="837"/>
      <c r="J560" s="577">
        <v>-3.2228785587343954E-2</v>
      </c>
      <c r="K560" s="556"/>
      <c r="L560" s="556"/>
      <c r="M560" s="840" t="s">
        <v>354</v>
      </c>
      <c r="N560" s="837"/>
      <c r="O560" s="578">
        <v>5.6669106503944841E-2</v>
      </c>
      <c r="P560" s="556"/>
      <c r="Q560" s="556"/>
      <c r="Z560" s="689"/>
      <c r="AA560" s="689"/>
      <c r="AB560" s="689"/>
      <c r="AC560" s="689"/>
      <c r="AD560" s="689"/>
      <c r="AE560" s="689"/>
      <c r="AF560" s="689"/>
      <c r="AG560" s="689"/>
      <c r="AH560" s="689"/>
      <c r="AI560" s="689"/>
      <c r="AJ560" s="689"/>
      <c r="AK560" s="689"/>
      <c r="AL560" s="689"/>
      <c r="AM560" s="689"/>
      <c r="AN560" s="689"/>
      <c r="AO560" s="689"/>
      <c r="AP560" s="689"/>
      <c r="AQ560" s="689"/>
      <c r="AR560" s="689"/>
      <c r="AS560" s="689"/>
      <c r="AT560" s="689"/>
      <c r="AU560" s="689"/>
      <c r="AV560" s="689"/>
      <c r="AW560" s="689"/>
      <c r="AX560" s="689"/>
      <c r="AY560" s="689"/>
      <c r="AZ560" s="689"/>
      <c r="BA560" s="320"/>
      <c r="BB560" s="371"/>
      <c r="BC560" s="320"/>
      <c r="BD560" s="320"/>
      <c r="BE560" s="320"/>
      <c r="BF560" s="320"/>
      <c r="BG560" s="320"/>
      <c r="BH560" s="320"/>
      <c r="BI560" s="320"/>
      <c r="BJ560" s="320"/>
      <c r="BK560" s="320"/>
      <c r="BL560" s="320"/>
      <c r="BM560" s="320"/>
      <c r="BN560" s="320"/>
      <c r="BO560" s="320"/>
      <c r="BP560" s="320"/>
      <c r="BQ560" s="320"/>
      <c r="BR560" s="320"/>
      <c r="BS560" s="320"/>
      <c r="BT560" s="320"/>
      <c r="BU560" s="320"/>
      <c r="BV560" s="320"/>
      <c r="BW560" s="320"/>
      <c r="BX560" s="320"/>
      <c r="BY560" s="320"/>
      <c r="BZ560" s="321"/>
      <c r="CA560" s="321"/>
      <c r="CB560" s="321"/>
      <c r="CC560" s="321"/>
      <c r="CD560" s="321"/>
      <c r="CE560" s="321"/>
      <c r="CF560" s="321"/>
      <c r="CG560" s="321"/>
      <c r="CH560" s="321"/>
      <c r="CI560" s="321"/>
      <c r="CJ560" s="321"/>
      <c r="CK560" s="321"/>
      <c r="CL560" s="321"/>
      <c r="CM560" s="321"/>
      <c r="CN560" s="321"/>
      <c r="CO560" s="321"/>
      <c r="CP560" s="321"/>
      <c r="CQ560" s="321"/>
      <c r="CR560" s="321"/>
      <c r="CS560" s="321"/>
      <c r="CT560" s="321"/>
      <c r="CU560" s="321"/>
      <c r="CV560" s="321"/>
      <c r="CW560" s="321"/>
      <c r="CX560" s="321"/>
      <c r="CY560" s="321"/>
      <c r="CZ560" s="321"/>
    </row>
    <row r="561" s="325" customFormat="true" ht="25.15" customHeight="true" x14ac:dyDescent="0.2">
      <c r="C561" s="840" t="s">
        <v>337</v>
      </c>
      <c r="D561" s="837"/>
      <c r="E561" s="576">
        <v>-9.6128495693053664E-2</v>
      </c>
      <c r="F561" s="556"/>
      <c r="G561" s="556"/>
      <c r="H561" s="840" t="s">
        <v>360</v>
      </c>
      <c r="I561" s="837"/>
      <c r="J561" s="577">
        <v>-1.0314249187169612E-2</v>
      </c>
      <c r="K561" s="556"/>
      <c r="L561" s="556"/>
      <c r="M561" s="840" t="s">
        <v>337</v>
      </c>
      <c r="N561" s="837"/>
      <c r="O561" s="578">
        <v>-0.11032609591762903</v>
      </c>
      <c r="P561" s="556"/>
      <c r="Q561" s="556"/>
      <c r="Z561" s="689"/>
      <c r="AA561" s="689"/>
      <c r="AB561" s="689"/>
      <c r="AC561" s="689"/>
      <c r="AD561" s="689"/>
      <c r="AE561" s="689"/>
      <c r="AF561" s="689"/>
      <c r="AG561" s="689"/>
      <c r="AH561" s="689"/>
      <c r="AI561" s="689"/>
      <c r="AJ561" s="689"/>
      <c r="AK561" s="689"/>
      <c r="AL561" s="689"/>
      <c r="AM561" s="689"/>
      <c r="AN561" s="689"/>
      <c r="AO561" s="689"/>
      <c r="AP561" s="689"/>
      <c r="AQ561" s="689"/>
      <c r="AR561" s="689"/>
      <c r="AS561" s="689"/>
      <c r="AT561" s="689"/>
      <c r="AU561" s="689"/>
      <c r="AV561" s="689"/>
      <c r="AW561" s="689"/>
      <c r="AX561" s="689"/>
      <c r="AY561" s="689"/>
      <c r="AZ561" s="689"/>
      <c r="BA561" s="320"/>
      <c r="BB561" s="371"/>
      <c r="BC561" s="320"/>
      <c r="BD561" s="320"/>
      <c r="BE561" s="320"/>
      <c r="BF561" s="320"/>
      <c r="BG561" s="320"/>
      <c r="BH561" s="320"/>
      <c r="BI561" s="320"/>
      <c r="BJ561" s="320"/>
      <c r="BK561" s="320"/>
      <c r="BL561" s="320"/>
      <c r="BM561" s="320"/>
      <c r="BN561" s="320"/>
      <c r="BO561" s="320"/>
      <c r="BP561" s="320"/>
      <c r="BQ561" s="320"/>
      <c r="BR561" s="320"/>
      <c r="BS561" s="320"/>
      <c r="BT561" s="320"/>
      <c r="BU561" s="320"/>
      <c r="BV561" s="320"/>
      <c r="BW561" s="320"/>
      <c r="BX561" s="320"/>
      <c r="BY561" s="320"/>
      <c r="BZ561" s="321"/>
      <c r="CA561" s="321"/>
      <c r="CB561" s="321"/>
      <c r="CC561" s="321"/>
      <c r="CD561" s="321"/>
      <c r="CE561" s="321"/>
      <c r="CF561" s="321"/>
      <c r="CG561" s="321"/>
      <c r="CH561" s="321"/>
      <c r="CI561" s="321"/>
      <c r="CJ561" s="321"/>
      <c r="CK561" s="321"/>
      <c r="CL561" s="321"/>
      <c r="CM561" s="321"/>
      <c r="CN561" s="321"/>
      <c r="CO561" s="321"/>
      <c r="CP561" s="321"/>
      <c r="CQ561" s="321"/>
      <c r="CR561" s="321"/>
      <c r="CS561" s="321"/>
      <c r="CT561" s="321"/>
      <c r="CU561" s="321"/>
      <c r="CV561" s="321"/>
      <c r="CW561" s="321"/>
      <c r="CX561" s="321"/>
      <c r="CY561" s="321"/>
      <c r="CZ561" s="321"/>
    </row>
    <row r="562" s="325" customFormat="true" ht="25.15" customHeight="true" x14ac:dyDescent="0.2">
      <c r="C562" s="840" t="s">
        <v>356</v>
      </c>
      <c r="D562" s="837"/>
      <c r="E562" s="576">
        <v>3.7833687528075338E-2</v>
      </c>
      <c r="F562" s="556"/>
      <c r="G562" s="556"/>
      <c r="H562" s="840" t="s">
        <v>377</v>
      </c>
      <c r="I562" s="837"/>
      <c r="J562" s="577">
        <v>-8.1128782095434473E-3</v>
      </c>
      <c r="K562" s="556"/>
      <c r="L562" s="556"/>
      <c r="M562" s="840" t="s">
        <v>356</v>
      </c>
      <c r="N562" s="837"/>
      <c r="O562" s="578">
        <v>3.9182998762935739E-2</v>
      </c>
      <c r="P562" s="556"/>
      <c r="Q562" s="556"/>
      <c r="Z562" s="689"/>
      <c r="AA562" s="689"/>
      <c r="AB562" s="689"/>
      <c r="AC562" s="689"/>
      <c r="AD562" s="689"/>
      <c r="AE562" s="689"/>
      <c r="AF562" s="689"/>
      <c r="AG562" s="689"/>
      <c r="AH562" s="689"/>
      <c r="AI562" s="689"/>
      <c r="AJ562" s="689"/>
      <c r="AK562" s="689"/>
      <c r="AL562" s="689"/>
      <c r="AM562" s="689"/>
      <c r="AN562" s="689"/>
      <c r="AO562" s="689"/>
      <c r="AP562" s="689"/>
      <c r="AQ562" s="689"/>
      <c r="AR562" s="689"/>
      <c r="AS562" s="689"/>
      <c r="AT562" s="689"/>
      <c r="AU562" s="689"/>
      <c r="AV562" s="689"/>
      <c r="AW562" s="689"/>
      <c r="AX562" s="689"/>
      <c r="AY562" s="689"/>
      <c r="AZ562" s="689"/>
      <c r="BA562" s="320"/>
      <c r="BB562" s="371"/>
      <c r="BC562" s="320"/>
      <c r="BD562" s="320"/>
      <c r="BE562" s="320"/>
      <c r="BF562" s="320"/>
      <c r="BG562" s="320"/>
      <c r="BH562" s="320"/>
      <c r="BI562" s="320"/>
      <c r="BJ562" s="320"/>
      <c r="BK562" s="320"/>
      <c r="BL562" s="320"/>
      <c r="BM562" s="320"/>
      <c r="BN562" s="320"/>
      <c r="BO562" s="320"/>
      <c r="BP562" s="320"/>
      <c r="BQ562" s="320"/>
      <c r="BR562" s="320"/>
      <c r="BS562" s="320"/>
      <c r="BT562" s="320"/>
      <c r="BU562" s="320"/>
      <c r="BV562" s="320"/>
      <c r="BW562" s="320"/>
      <c r="BX562" s="320"/>
      <c r="BY562" s="320"/>
      <c r="BZ562" s="321"/>
      <c r="CA562" s="321"/>
      <c r="CB562" s="321"/>
      <c r="CC562" s="321"/>
      <c r="CD562" s="321"/>
      <c r="CE562" s="321"/>
      <c r="CF562" s="321"/>
      <c r="CG562" s="321"/>
      <c r="CH562" s="321"/>
      <c r="CI562" s="321"/>
      <c r="CJ562" s="321"/>
      <c r="CK562" s="321"/>
      <c r="CL562" s="321"/>
      <c r="CM562" s="321"/>
      <c r="CN562" s="321"/>
      <c r="CO562" s="321"/>
      <c r="CP562" s="321"/>
      <c r="CQ562" s="321"/>
      <c r="CR562" s="321"/>
      <c r="CS562" s="321"/>
      <c r="CT562" s="321"/>
      <c r="CU562" s="321"/>
      <c r="CV562" s="321"/>
      <c r="CW562" s="321"/>
      <c r="CX562" s="321"/>
      <c r="CY562" s="321"/>
      <c r="CZ562" s="321"/>
    </row>
    <row r="563" s="325" customFormat="true" ht="25.15" customHeight="true" x14ac:dyDescent="0.2">
      <c r="C563" s="840" t="s">
        <v>362</v>
      </c>
      <c r="D563" s="837"/>
      <c r="E563" s="576">
        <v>2.0883679071628938E-2</v>
      </c>
      <c r="F563" s="556"/>
      <c r="G563" s="556"/>
      <c r="H563" s="840" t="s">
        <v>340</v>
      </c>
      <c r="I563" s="837"/>
      <c r="J563" s="577">
        <v>-8.7563139122493694E-2</v>
      </c>
      <c r="K563" s="556"/>
      <c r="L563" s="556"/>
      <c r="M563" s="840" t="s">
        <v>362</v>
      </c>
      <c r="N563" s="837"/>
      <c r="O563" s="578">
        <v>2.2260472850158159E-2</v>
      </c>
      <c r="P563" s="556"/>
      <c r="Q563" s="556"/>
      <c r="Z563" s="689"/>
      <c r="AA563" s="689"/>
      <c r="AB563" s="689"/>
      <c r="AC563" s="689"/>
      <c r="AD563" s="689"/>
      <c r="AE563" s="689"/>
      <c r="AF563" s="689"/>
      <c r="AG563" s="689"/>
      <c r="AH563" s="689"/>
      <c r="AI563" s="689"/>
      <c r="AJ563" s="689"/>
      <c r="AK563" s="689"/>
      <c r="AL563" s="689"/>
      <c r="AM563" s="689"/>
      <c r="AN563" s="689"/>
      <c r="AO563" s="689"/>
      <c r="AP563" s="689"/>
      <c r="AQ563" s="689"/>
      <c r="AR563" s="689"/>
      <c r="AS563" s="689"/>
      <c r="AT563" s="689"/>
      <c r="AU563" s="689"/>
      <c r="AV563" s="689"/>
      <c r="AW563" s="689"/>
      <c r="AX563" s="689"/>
      <c r="AY563" s="689"/>
      <c r="AZ563" s="689"/>
      <c r="BA563" s="320"/>
      <c r="BB563" s="371"/>
      <c r="BC563" s="320"/>
      <c r="BD563" s="320"/>
      <c r="BE563" s="320"/>
      <c r="BF563" s="320"/>
      <c r="BG563" s="320"/>
      <c r="BH563" s="320"/>
      <c r="BI563" s="320"/>
      <c r="BJ563" s="320"/>
      <c r="BK563" s="320"/>
      <c r="BL563" s="320"/>
      <c r="BM563" s="320"/>
      <c r="BN563" s="320"/>
      <c r="BO563" s="320"/>
      <c r="BP563" s="320"/>
      <c r="BQ563" s="320"/>
      <c r="BR563" s="320"/>
      <c r="BS563" s="320"/>
      <c r="BT563" s="320"/>
      <c r="BU563" s="320"/>
      <c r="BV563" s="320"/>
      <c r="BW563" s="320"/>
      <c r="BX563" s="320"/>
      <c r="BY563" s="320"/>
      <c r="BZ563" s="321"/>
      <c r="CA563" s="321"/>
      <c r="CB563" s="321"/>
      <c r="CC563" s="321"/>
      <c r="CD563" s="321"/>
      <c r="CE563" s="321"/>
      <c r="CF563" s="321"/>
      <c r="CG563" s="321"/>
      <c r="CH563" s="321"/>
      <c r="CI563" s="321"/>
      <c r="CJ563" s="321"/>
      <c r="CK563" s="321"/>
      <c r="CL563" s="321"/>
      <c r="CM563" s="321"/>
      <c r="CN563" s="321"/>
      <c r="CO563" s="321"/>
      <c r="CP563" s="321"/>
      <c r="CQ563" s="321"/>
      <c r="CR563" s="321"/>
      <c r="CS563" s="321"/>
      <c r="CT563" s="321"/>
      <c r="CU563" s="321"/>
      <c r="CV563" s="321"/>
      <c r="CW563" s="321"/>
      <c r="CX563" s="321"/>
      <c r="CY563" s="321"/>
      <c r="CZ563" s="321"/>
    </row>
    <row r="564" s="325" customFormat="true" ht="25.15" customHeight="true" x14ac:dyDescent="0.2">
      <c r="C564" s="840" t="s">
        <v>331</v>
      </c>
      <c r="D564" s="837"/>
      <c r="E564" s="576">
        <v>0.11295377858336882</v>
      </c>
      <c r="F564" s="556"/>
      <c r="G564" s="556"/>
      <c r="H564" s="840" t="s">
        <v>344</v>
      </c>
      <c r="I564" s="837"/>
      <c r="J564" s="577">
        <v>-7.8382042814522726E-2</v>
      </c>
      <c r="K564" s="556"/>
      <c r="L564" s="556"/>
      <c r="M564" s="840" t="s">
        <v>331</v>
      </c>
      <c r="N564" s="837"/>
      <c r="O564" s="578">
        <v>9.4726941018306865E-2</v>
      </c>
      <c r="P564" s="556"/>
      <c r="Q564" s="556"/>
      <c r="Z564" s="689"/>
      <c r="AA564" s="689"/>
      <c r="AB564" s="689"/>
      <c r="AC564" s="689"/>
      <c r="AD564" s="689"/>
      <c r="AE564" s="689"/>
      <c r="AF564" s="689"/>
      <c r="AG564" s="689"/>
      <c r="AH564" s="689"/>
      <c r="AI564" s="689"/>
      <c r="AJ564" s="689"/>
      <c r="AK564" s="689"/>
      <c r="AL564" s="689"/>
      <c r="AM564" s="689"/>
      <c r="AN564" s="689"/>
      <c r="AO564" s="689"/>
      <c r="AP564" s="689"/>
      <c r="AQ564" s="689"/>
      <c r="AR564" s="689"/>
      <c r="AS564" s="689"/>
      <c r="AT564" s="689"/>
      <c r="AU564" s="689"/>
      <c r="AV564" s="689"/>
      <c r="AW564" s="689"/>
      <c r="AX564" s="689"/>
      <c r="AY564" s="689"/>
      <c r="AZ564" s="689"/>
      <c r="BA564" s="320"/>
      <c r="BB564" s="371"/>
      <c r="BC564" s="320"/>
      <c r="BD564" s="320"/>
      <c r="BE564" s="320"/>
      <c r="BF564" s="320"/>
      <c r="BG564" s="320"/>
      <c r="BH564" s="320"/>
      <c r="BI564" s="320"/>
      <c r="BJ564" s="320"/>
      <c r="BK564" s="320"/>
      <c r="BL564" s="320"/>
      <c r="BM564" s="320"/>
      <c r="BN564" s="320"/>
      <c r="BO564" s="320"/>
      <c r="BP564" s="320"/>
      <c r="BQ564" s="320"/>
      <c r="BR564" s="320"/>
      <c r="BS564" s="320"/>
      <c r="BT564" s="320"/>
      <c r="BU564" s="320"/>
      <c r="BV564" s="320"/>
      <c r="BW564" s="320"/>
      <c r="BX564" s="320"/>
      <c r="BY564" s="320"/>
      <c r="BZ564" s="321"/>
      <c r="CA564" s="321"/>
      <c r="CB564" s="321"/>
      <c r="CC564" s="321"/>
      <c r="CD564" s="321"/>
      <c r="CE564" s="321"/>
      <c r="CF564" s="321"/>
      <c r="CG564" s="321"/>
      <c r="CH564" s="321"/>
      <c r="CI564" s="321"/>
      <c r="CJ564" s="321"/>
      <c r="CK564" s="321"/>
      <c r="CL564" s="321"/>
      <c r="CM564" s="321"/>
      <c r="CN564" s="321"/>
      <c r="CO564" s="321"/>
      <c r="CP564" s="321"/>
      <c r="CQ564" s="321"/>
      <c r="CR564" s="321"/>
      <c r="CS564" s="321"/>
      <c r="CT564" s="321"/>
      <c r="CU564" s="321"/>
      <c r="CV564" s="321"/>
      <c r="CW564" s="321"/>
      <c r="CX564" s="321"/>
      <c r="CY564" s="321"/>
      <c r="CZ564" s="321"/>
    </row>
    <row r="565" s="325" customFormat="true" ht="25.15" customHeight="true" x14ac:dyDescent="0.2">
      <c r="C565" s="840" t="s">
        <v>359</v>
      </c>
      <c r="D565" s="837"/>
      <c r="E565" s="576">
        <v>-2.0015321498936672E-2</v>
      </c>
      <c r="F565" s="556"/>
      <c r="G565" s="556"/>
      <c r="H565" s="840" t="s">
        <v>349</v>
      </c>
      <c r="I565" s="837"/>
      <c r="J565" s="577">
        <v>-4.0230773551522804E-2</v>
      </c>
      <c r="K565" s="556"/>
      <c r="L565" s="556"/>
      <c r="M565" s="840" t="s">
        <v>359</v>
      </c>
      <c r="N565" s="837"/>
      <c r="O565" s="578">
        <v>5.0139413700453538E-3</v>
      </c>
      <c r="P565" s="556"/>
      <c r="Q565" s="556"/>
      <c r="Z565" s="689"/>
      <c r="AA565" s="689"/>
      <c r="AB565" s="689"/>
      <c r="AC565" s="689"/>
      <c r="AD565" s="689"/>
      <c r="AE565" s="689"/>
      <c r="AF565" s="689"/>
      <c r="AG565" s="689"/>
      <c r="AH565" s="689"/>
      <c r="AI565" s="689"/>
      <c r="AJ565" s="689"/>
      <c r="AK565" s="689"/>
      <c r="AL565" s="689"/>
      <c r="AM565" s="689"/>
      <c r="AN565" s="689"/>
      <c r="AO565" s="689"/>
      <c r="AP565" s="689"/>
      <c r="AQ565" s="689"/>
      <c r="AR565" s="689"/>
      <c r="AS565" s="689"/>
      <c r="AT565" s="689"/>
      <c r="AU565" s="689"/>
      <c r="AV565" s="689"/>
      <c r="AW565" s="689"/>
      <c r="AX565" s="689"/>
      <c r="AY565" s="689"/>
      <c r="AZ565" s="689"/>
      <c r="BA565" s="320"/>
      <c r="BB565" s="371"/>
      <c r="BC565" s="320"/>
      <c r="BD565" s="320"/>
      <c r="BE565" s="320"/>
      <c r="BF565" s="320"/>
      <c r="BG565" s="320"/>
      <c r="BH565" s="320"/>
      <c r="BI565" s="320"/>
      <c r="BJ565" s="320"/>
      <c r="BK565" s="320"/>
      <c r="BL565" s="320"/>
      <c r="BM565" s="320"/>
      <c r="BN565" s="320"/>
      <c r="BO565" s="320"/>
      <c r="BP565" s="320"/>
      <c r="BQ565" s="320"/>
      <c r="BR565" s="320"/>
      <c r="BS565" s="320"/>
      <c r="BT565" s="320"/>
      <c r="BU565" s="320"/>
      <c r="BV565" s="320"/>
      <c r="BW565" s="320"/>
      <c r="BX565" s="320"/>
      <c r="BY565" s="320"/>
      <c r="BZ565" s="321"/>
      <c r="CA565" s="321"/>
      <c r="CB565" s="321"/>
      <c r="CC565" s="321"/>
      <c r="CD565" s="321"/>
      <c r="CE565" s="321"/>
      <c r="CF565" s="321"/>
      <c r="CG565" s="321"/>
      <c r="CH565" s="321"/>
      <c r="CI565" s="321"/>
      <c r="CJ565" s="321"/>
      <c r="CK565" s="321"/>
      <c r="CL565" s="321"/>
      <c r="CM565" s="321"/>
      <c r="CN565" s="321"/>
      <c r="CO565" s="321"/>
      <c r="CP565" s="321"/>
      <c r="CQ565" s="321"/>
      <c r="CR565" s="321"/>
      <c r="CS565" s="321"/>
      <c r="CT565" s="321"/>
      <c r="CU565" s="321"/>
      <c r="CV565" s="321"/>
      <c r="CW565" s="321"/>
      <c r="CX565" s="321"/>
      <c r="CY565" s="321"/>
      <c r="CZ565" s="321"/>
    </row>
    <row r="566" s="325" customFormat="true" ht="25.15" customHeight="true" x14ac:dyDescent="0.2">
      <c r="C566" s="840" t="s">
        <v>360</v>
      </c>
      <c r="D566" s="837"/>
      <c r="E566" s="576">
        <v>-2.6217802053369644E-2</v>
      </c>
      <c r="F566" s="556"/>
      <c r="G566" s="556"/>
      <c r="H566" s="840" t="s">
        <v>357</v>
      </c>
      <c r="I566" s="837"/>
      <c r="J566" s="577">
        <v>-3.7185890325633311E-2</v>
      </c>
      <c r="K566" s="556"/>
      <c r="L566" s="556"/>
      <c r="M566" s="840" t="s">
        <v>360</v>
      </c>
      <c r="N566" s="837"/>
      <c r="O566" s="578">
        <v>-4.1999491321047792E-2</v>
      </c>
      <c r="P566" s="556"/>
      <c r="Q566" s="556"/>
      <c r="Z566" s="689"/>
      <c r="AA566" s="689"/>
      <c r="AB566" s="689"/>
      <c r="AC566" s="689"/>
      <c r="AD566" s="689"/>
      <c r="AE566" s="689"/>
      <c r="AF566" s="689"/>
      <c r="AG566" s="689"/>
      <c r="AH566" s="689"/>
      <c r="AI566" s="689"/>
      <c r="AJ566" s="689"/>
      <c r="AK566" s="689"/>
      <c r="AL566" s="689"/>
      <c r="AM566" s="689"/>
      <c r="AN566" s="689"/>
      <c r="AO566" s="689"/>
      <c r="AP566" s="689"/>
      <c r="AQ566" s="689"/>
      <c r="AR566" s="689"/>
      <c r="AS566" s="689"/>
      <c r="AT566" s="689"/>
      <c r="AU566" s="689"/>
      <c r="AV566" s="689"/>
      <c r="AW566" s="689"/>
      <c r="AX566" s="689"/>
      <c r="AY566" s="689"/>
      <c r="AZ566" s="689"/>
      <c r="BA566" s="320"/>
      <c r="BB566" s="371"/>
      <c r="BC566" s="320"/>
      <c r="BD566" s="320"/>
      <c r="BE566" s="320"/>
      <c r="BF566" s="320"/>
      <c r="BG566" s="320"/>
      <c r="BH566" s="320"/>
      <c r="BI566" s="320"/>
      <c r="BJ566" s="320"/>
      <c r="BK566" s="320"/>
      <c r="BL566" s="320"/>
      <c r="BM566" s="320"/>
      <c r="BN566" s="320"/>
      <c r="BO566" s="320"/>
      <c r="BP566" s="320"/>
      <c r="BQ566" s="320"/>
      <c r="BR566" s="320"/>
      <c r="BS566" s="320"/>
      <c r="BT566" s="320"/>
      <c r="BU566" s="320"/>
      <c r="BV566" s="320"/>
      <c r="BW566" s="320"/>
      <c r="BX566" s="320"/>
      <c r="BY566" s="320"/>
      <c r="BZ566" s="321"/>
      <c r="CA566" s="321"/>
      <c r="CB566" s="321"/>
      <c r="CC566" s="321"/>
      <c r="CD566" s="321"/>
      <c r="CE566" s="321"/>
      <c r="CF566" s="321"/>
      <c r="CG566" s="321"/>
      <c r="CH566" s="321"/>
      <c r="CI566" s="321"/>
      <c r="CJ566" s="321"/>
      <c r="CK566" s="321"/>
      <c r="CL566" s="321"/>
      <c r="CM566" s="321"/>
      <c r="CN566" s="321"/>
      <c r="CO566" s="321"/>
      <c r="CP566" s="321"/>
      <c r="CQ566" s="321"/>
      <c r="CR566" s="321"/>
      <c r="CS566" s="321"/>
      <c r="CT566" s="321"/>
      <c r="CU566" s="321"/>
      <c r="CV566" s="321"/>
      <c r="CW566" s="321"/>
      <c r="CX566" s="321"/>
      <c r="CY566" s="321"/>
      <c r="CZ566" s="321"/>
    </row>
    <row r="567" s="325" customFormat="true" ht="25.15" customHeight="true" x14ac:dyDescent="0.2">
      <c r="C567" s="840" t="s">
        <v>377</v>
      </c>
      <c r="D567" s="837"/>
      <c r="E567" s="576">
        <v>-3.0475864132503525E-3</v>
      </c>
      <c r="F567" s="556"/>
      <c r="G567" s="556"/>
      <c r="H567" s="840" t="s">
        <v>384</v>
      </c>
      <c r="I567" s="837"/>
      <c r="J567" s="577">
        <v>1.3967795433602005E-3</v>
      </c>
      <c r="K567" s="556"/>
      <c r="L567" s="556"/>
      <c r="M567" s="840" t="s">
        <v>377</v>
      </c>
      <c r="N567" s="837"/>
      <c r="O567" s="578">
        <v>-7.9984275596272393E-3</v>
      </c>
      <c r="P567" s="556"/>
      <c r="Q567" s="556"/>
      <c r="Z567" s="689"/>
      <c r="AA567" s="689"/>
      <c r="AB567" s="689"/>
      <c r="AC567" s="689"/>
      <c r="AD567" s="689"/>
      <c r="AE567" s="689"/>
      <c r="AF567" s="689"/>
      <c r="AG567" s="689"/>
      <c r="AH567" s="689"/>
      <c r="AI567" s="689"/>
      <c r="AJ567" s="689"/>
      <c r="AK567" s="689"/>
      <c r="AL567" s="689"/>
      <c r="AM567" s="689"/>
      <c r="AN567" s="689"/>
      <c r="AO567" s="689"/>
      <c r="AP567" s="689"/>
      <c r="AQ567" s="689"/>
      <c r="AR567" s="689"/>
      <c r="AS567" s="689"/>
      <c r="AT567" s="689"/>
      <c r="AU567" s="689"/>
      <c r="AV567" s="689"/>
      <c r="AW567" s="689"/>
      <c r="AX567" s="689"/>
      <c r="AY567" s="689"/>
      <c r="AZ567" s="689"/>
      <c r="BA567" s="320"/>
      <c r="BB567" s="371"/>
      <c r="BC567" s="320"/>
      <c r="BD567" s="320"/>
      <c r="BE567" s="320"/>
      <c r="BF567" s="320"/>
      <c r="BG567" s="320"/>
      <c r="BH567" s="320"/>
      <c r="BI567" s="320"/>
      <c r="BJ567" s="320"/>
      <c r="BK567" s="320"/>
      <c r="BL567" s="320"/>
      <c r="BM567" s="320"/>
      <c r="BN567" s="320"/>
      <c r="BO567" s="320"/>
      <c r="BP567" s="320"/>
      <c r="BQ567" s="320"/>
      <c r="BR567" s="320"/>
      <c r="BS567" s="320"/>
      <c r="BT567" s="320"/>
      <c r="BU567" s="320"/>
      <c r="BV567" s="320"/>
      <c r="BW567" s="320"/>
      <c r="BX567" s="320"/>
      <c r="BY567" s="320"/>
      <c r="BZ567" s="321"/>
      <c r="CA567" s="321"/>
      <c r="CB567" s="321"/>
      <c r="CC567" s="321"/>
      <c r="CD567" s="321"/>
      <c r="CE567" s="321"/>
      <c r="CF567" s="321"/>
      <c r="CG567" s="321"/>
      <c r="CH567" s="321"/>
      <c r="CI567" s="321"/>
      <c r="CJ567" s="321"/>
      <c r="CK567" s="321"/>
      <c r="CL567" s="321"/>
      <c r="CM567" s="321"/>
      <c r="CN567" s="321"/>
      <c r="CO567" s="321"/>
      <c r="CP567" s="321"/>
      <c r="CQ567" s="321"/>
      <c r="CR567" s="321"/>
      <c r="CS567" s="321"/>
      <c r="CT567" s="321"/>
      <c r="CU567" s="321"/>
      <c r="CV567" s="321"/>
      <c r="CW567" s="321"/>
      <c r="CX567" s="321"/>
      <c r="CY567" s="321"/>
      <c r="CZ567" s="321"/>
    </row>
    <row r="568" s="325" customFormat="true" ht="25.15" customHeight="true" x14ac:dyDescent="0.2">
      <c r="C568" s="840" t="s">
        <v>340</v>
      </c>
      <c r="D568" s="837"/>
      <c r="E568" s="576">
        <v>-5.2141243195650173E-2</v>
      </c>
      <c r="F568" s="556"/>
      <c r="G568" s="556"/>
      <c r="H568" s="840" t="s">
        <v>368</v>
      </c>
      <c r="I568" s="837"/>
      <c r="J568" s="577">
        <v>-1.3411706437100745E-2</v>
      </c>
      <c r="K568" s="556"/>
      <c r="L568" s="556"/>
      <c r="M568" s="840" t="s">
        <v>340</v>
      </c>
      <c r="N568" s="837"/>
      <c r="O568" s="578">
        <v>-2.4921477819649804E-2</v>
      </c>
      <c r="P568" s="556"/>
      <c r="Q568" s="556"/>
      <c r="Z568" s="689"/>
      <c r="AA568" s="689"/>
      <c r="AB568" s="689"/>
      <c r="AC568" s="689"/>
      <c r="AD568" s="689"/>
      <c r="AE568" s="689"/>
      <c r="AF568" s="689"/>
      <c r="AG568" s="689"/>
      <c r="AH568" s="689"/>
      <c r="AI568" s="689"/>
      <c r="AJ568" s="689"/>
      <c r="AK568" s="689"/>
      <c r="AL568" s="689"/>
      <c r="AM568" s="689"/>
      <c r="AN568" s="689"/>
      <c r="AO568" s="689"/>
      <c r="AP568" s="689"/>
      <c r="AQ568" s="689"/>
      <c r="AR568" s="689"/>
      <c r="AS568" s="689"/>
      <c r="AT568" s="689"/>
      <c r="AU568" s="689"/>
      <c r="AV568" s="689"/>
      <c r="AW568" s="689"/>
      <c r="AX568" s="689"/>
      <c r="AY568" s="689"/>
      <c r="AZ568" s="689"/>
      <c r="BA568" s="320"/>
      <c r="BB568" s="371"/>
      <c r="BC568" s="320"/>
      <c r="BD568" s="320"/>
      <c r="BE568" s="320"/>
      <c r="BF568" s="320"/>
      <c r="BG568" s="320"/>
      <c r="BH568" s="320"/>
      <c r="BI568" s="320"/>
      <c r="BJ568" s="320"/>
      <c r="BK568" s="320"/>
      <c r="BL568" s="320"/>
      <c r="BM568" s="320"/>
      <c r="BN568" s="320"/>
      <c r="BO568" s="320"/>
      <c r="BP568" s="320"/>
      <c r="BQ568" s="320"/>
      <c r="BR568" s="320"/>
      <c r="BS568" s="320"/>
      <c r="BT568" s="320"/>
      <c r="BU568" s="320"/>
      <c r="BV568" s="320"/>
      <c r="BW568" s="320"/>
      <c r="BX568" s="320"/>
      <c r="BY568" s="320"/>
      <c r="BZ568" s="321"/>
      <c r="CA568" s="321"/>
      <c r="CB568" s="321"/>
      <c r="CC568" s="321"/>
      <c r="CD568" s="321"/>
      <c r="CE568" s="321"/>
      <c r="CF568" s="321"/>
      <c r="CG568" s="321"/>
      <c r="CH568" s="321"/>
      <c r="CI568" s="321"/>
      <c r="CJ568" s="321"/>
      <c r="CK568" s="321"/>
      <c r="CL568" s="321"/>
      <c r="CM568" s="321"/>
      <c r="CN568" s="321"/>
      <c r="CO568" s="321"/>
      <c r="CP568" s="321"/>
      <c r="CQ568" s="321"/>
      <c r="CR568" s="321"/>
      <c r="CS568" s="321"/>
      <c r="CT568" s="321"/>
      <c r="CU568" s="321"/>
      <c r="CV568" s="321"/>
      <c r="CW568" s="321"/>
      <c r="CX568" s="321"/>
      <c r="CY568" s="321"/>
      <c r="CZ568" s="321"/>
    </row>
    <row r="569" s="325" customFormat="true" ht="25.15" customHeight="true" x14ac:dyDescent="0.2">
      <c r="C569" s="840" t="s">
        <v>344</v>
      </c>
      <c r="D569" s="837"/>
      <c r="E569" s="576">
        <v>-4.9099547871362344E-2</v>
      </c>
      <c r="F569" s="556"/>
      <c r="G569" s="556"/>
      <c r="H569" s="840" t="s">
        <v>330</v>
      </c>
      <c r="I569" s="837"/>
      <c r="J569" s="577">
        <v>0.1160774887381056</v>
      </c>
      <c r="K569" s="556"/>
      <c r="L569" s="556"/>
      <c r="M569" s="840" t="s">
        <v>344</v>
      </c>
      <c r="N569" s="837"/>
      <c r="O569" s="578">
        <v>-6.9180920458033002E-3</v>
      </c>
      <c r="P569" s="556"/>
      <c r="Q569" s="556"/>
      <c r="Z569" s="689"/>
      <c r="AA569" s="689"/>
      <c r="AB569" s="689"/>
      <c r="AC569" s="689"/>
      <c r="AD569" s="689"/>
      <c r="AE569" s="689"/>
      <c r="AF569" s="689"/>
      <c r="AG569" s="689"/>
      <c r="AH569" s="689"/>
      <c r="AI569" s="689"/>
      <c r="AJ569" s="689"/>
      <c r="AK569" s="689"/>
      <c r="AL569" s="689"/>
      <c r="AM569" s="689"/>
      <c r="AN569" s="689"/>
      <c r="AO569" s="689"/>
      <c r="AP569" s="689"/>
      <c r="AQ569" s="689"/>
      <c r="AR569" s="689"/>
      <c r="AS569" s="689"/>
      <c r="AT569" s="689"/>
      <c r="AU569" s="689"/>
      <c r="AV569" s="689"/>
      <c r="AW569" s="689"/>
      <c r="AX569" s="689"/>
      <c r="AY569" s="689"/>
      <c r="AZ569" s="689"/>
      <c r="BA569" s="320"/>
      <c r="BB569" s="371"/>
      <c r="BC569" s="320"/>
      <c r="BD569" s="320"/>
      <c r="BE569" s="320"/>
      <c r="BF569" s="320"/>
      <c r="BG569" s="320"/>
      <c r="BH569" s="320"/>
      <c r="BI569" s="320"/>
      <c r="BJ569" s="320"/>
      <c r="BK569" s="320"/>
      <c r="BL569" s="320"/>
      <c r="BM569" s="320"/>
      <c r="BN569" s="320"/>
      <c r="BO569" s="320"/>
      <c r="BP569" s="320"/>
      <c r="BQ569" s="320"/>
      <c r="BR569" s="320"/>
      <c r="BS569" s="320"/>
      <c r="BT569" s="320"/>
      <c r="BU569" s="320"/>
      <c r="BV569" s="320"/>
      <c r="BW569" s="320"/>
      <c r="BX569" s="320"/>
      <c r="BY569" s="320"/>
      <c r="BZ569" s="321"/>
      <c r="CA569" s="321"/>
      <c r="CB569" s="321"/>
      <c r="CC569" s="321"/>
      <c r="CD569" s="321"/>
      <c r="CE569" s="321"/>
      <c r="CF569" s="321"/>
      <c r="CG569" s="321"/>
      <c r="CH569" s="321"/>
      <c r="CI569" s="321"/>
      <c r="CJ569" s="321"/>
      <c r="CK569" s="321"/>
      <c r="CL569" s="321"/>
      <c r="CM569" s="321"/>
      <c r="CN569" s="321"/>
      <c r="CO569" s="321"/>
      <c r="CP569" s="321"/>
      <c r="CQ569" s="321"/>
      <c r="CR569" s="321"/>
      <c r="CS569" s="321"/>
      <c r="CT569" s="321"/>
      <c r="CU569" s="321"/>
      <c r="CV569" s="321"/>
      <c r="CW569" s="321"/>
      <c r="CX569" s="321"/>
      <c r="CY569" s="321"/>
      <c r="CZ569" s="321"/>
    </row>
    <row r="570" s="325" customFormat="true" ht="25.15" customHeight="true" x14ac:dyDescent="0.2">
      <c r="C570" s="840" t="s">
        <v>349</v>
      </c>
      <c r="D570" s="837"/>
      <c r="E570" s="576">
        <v>-5.5441430294832644E-2</v>
      </c>
      <c r="F570" s="556"/>
      <c r="G570" s="556"/>
      <c r="H570" s="840" t="s">
        <v>345</v>
      </c>
      <c r="I570" s="837"/>
      <c r="J570" s="577">
        <v>5.431749715388734E-2</v>
      </c>
      <c r="K570" s="556"/>
      <c r="L570" s="556"/>
      <c r="M570" s="840" t="s">
        <v>349</v>
      </c>
      <c r="N570" s="837"/>
      <c r="O570" s="578">
        <v>-5.5682990020641469E-2</v>
      </c>
      <c r="P570" s="556"/>
      <c r="Q570" s="556"/>
      <c r="Z570" s="689"/>
      <c r="AA570" s="689"/>
      <c r="AB570" s="689"/>
      <c r="AC570" s="689"/>
      <c r="AD570" s="689"/>
      <c r="AE570" s="689"/>
      <c r="AF570" s="689"/>
      <c r="AG570" s="689"/>
      <c r="AH570" s="689"/>
      <c r="AI570" s="689"/>
      <c r="AJ570" s="689"/>
      <c r="AK570" s="689"/>
      <c r="AL570" s="689"/>
      <c r="AM570" s="689"/>
      <c r="AN570" s="689"/>
      <c r="AO570" s="689"/>
      <c r="AP570" s="689"/>
      <c r="AQ570" s="689"/>
      <c r="AR570" s="689"/>
      <c r="AS570" s="689"/>
      <c r="AT570" s="689"/>
      <c r="AU570" s="689"/>
      <c r="AV570" s="689"/>
      <c r="AW570" s="689"/>
      <c r="AX570" s="689"/>
      <c r="AY570" s="689"/>
      <c r="AZ570" s="689"/>
      <c r="BA570" s="320"/>
      <c r="BB570" s="371"/>
      <c r="BC570" s="320"/>
      <c r="BD570" s="320"/>
      <c r="BE570" s="320"/>
      <c r="BF570" s="320"/>
      <c r="BG570" s="320"/>
      <c r="BH570" s="320"/>
      <c r="BI570" s="320"/>
      <c r="BJ570" s="320"/>
      <c r="BK570" s="320"/>
      <c r="BL570" s="320"/>
      <c r="BM570" s="320"/>
      <c r="BN570" s="320"/>
      <c r="BO570" s="320"/>
      <c r="BP570" s="320"/>
      <c r="BQ570" s="320"/>
      <c r="BR570" s="320"/>
      <c r="BS570" s="320"/>
      <c r="BT570" s="320"/>
      <c r="BU570" s="320"/>
      <c r="BV570" s="320"/>
      <c r="BW570" s="320"/>
      <c r="BX570" s="320"/>
      <c r="BY570" s="320"/>
      <c r="BZ570" s="321"/>
      <c r="CA570" s="321"/>
      <c r="CB570" s="321"/>
      <c r="CC570" s="321"/>
      <c r="CD570" s="321"/>
      <c r="CE570" s="321"/>
      <c r="CF570" s="321"/>
      <c r="CG570" s="321"/>
      <c r="CH570" s="321"/>
      <c r="CI570" s="321"/>
      <c r="CJ570" s="321"/>
      <c r="CK570" s="321"/>
      <c r="CL570" s="321"/>
      <c r="CM570" s="321"/>
      <c r="CN570" s="321"/>
      <c r="CO570" s="321"/>
      <c r="CP570" s="321"/>
      <c r="CQ570" s="321"/>
      <c r="CR570" s="321"/>
      <c r="CS570" s="321"/>
      <c r="CT570" s="321"/>
      <c r="CU570" s="321"/>
      <c r="CV570" s="321"/>
      <c r="CW570" s="321"/>
      <c r="CX570" s="321"/>
      <c r="CY570" s="321"/>
      <c r="CZ570" s="321"/>
    </row>
    <row r="571" s="325" customFormat="true" ht="25.15" customHeight="true" x14ac:dyDescent="0.2">
      <c r="C571" s="840" t="s">
        <v>357</v>
      </c>
      <c r="D571" s="837"/>
      <c r="E571" s="576">
        <v>9.2515728940723106E-3</v>
      </c>
      <c r="F571" s="556"/>
      <c r="G571" s="556"/>
      <c r="H571" s="840" t="s">
        <v>350</v>
      </c>
      <c r="I571" s="837"/>
      <c r="J571" s="577">
        <v>-1.2508160328292606E-2</v>
      </c>
      <c r="K571" s="556"/>
      <c r="L571" s="556"/>
      <c r="M571" s="840" t="s">
        <v>357</v>
      </c>
      <c r="N571" s="837"/>
      <c r="O571" s="578">
        <v>1.5446435727718533E-2</v>
      </c>
      <c r="P571" s="556"/>
      <c r="Q571" s="556"/>
      <c r="Z571" s="689"/>
      <c r="AA571" s="689"/>
      <c r="AB571" s="689"/>
      <c r="AC571" s="689"/>
      <c r="AD571" s="689"/>
      <c r="AE571" s="689"/>
      <c r="AF571" s="689"/>
      <c r="AG571" s="689"/>
      <c r="AH571" s="689"/>
      <c r="AI571" s="689"/>
      <c r="AJ571" s="689"/>
      <c r="AK571" s="689"/>
      <c r="AL571" s="689"/>
      <c r="AM571" s="689"/>
      <c r="AN571" s="689"/>
      <c r="AO571" s="689"/>
      <c r="AP571" s="689"/>
      <c r="AQ571" s="689"/>
      <c r="AR571" s="689"/>
      <c r="AS571" s="689"/>
      <c r="AT571" s="689"/>
      <c r="AU571" s="689"/>
      <c r="AV571" s="689"/>
      <c r="AW571" s="689"/>
      <c r="AX571" s="689"/>
      <c r="AY571" s="689"/>
      <c r="AZ571" s="689"/>
      <c r="BA571" s="320"/>
      <c r="BB571" s="371"/>
      <c r="BC571" s="320"/>
      <c r="BD571" s="320"/>
      <c r="BE571" s="320"/>
      <c r="BF571" s="320"/>
      <c r="BG571" s="320"/>
      <c r="BH571" s="320"/>
      <c r="BI571" s="320"/>
      <c r="BJ571" s="320"/>
      <c r="BK571" s="320"/>
      <c r="BL571" s="320"/>
      <c r="BM571" s="320"/>
      <c r="BN571" s="320"/>
      <c r="BO571" s="320"/>
      <c r="BP571" s="320"/>
      <c r="BQ571" s="320"/>
      <c r="BR571" s="320"/>
      <c r="BS571" s="320"/>
      <c r="BT571" s="320"/>
      <c r="BU571" s="320"/>
      <c r="BV571" s="320"/>
      <c r="BW571" s="320"/>
      <c r="BX571" s="320"/>
      <c r="BY571" s="320"/>
      <c r="BZ571" s="321"/>
      <c r="CA571" s="321"/>
      <c r="CB571" s="321"/>
      <c r="CC571" s="321"/>
      <c r="CD571" s="321"/>
      <c r="CE571" s="321"/>
      <c r="CF571" s="321"/>
      <c r="CG571" s="321"/>
      <c r="CH571" s="321"/>
      <c r="CI571" s="321"/>
      <c r="CJ571" s="321"/>
      <c r="CK571" s="321"/>
      <c r="CL571" s="321"/>
      <c r="CM571" s="321"/>
      <c r="CN571" s="321"/>
      <c r="CO571" s="321"/>
      <c r="CP571" s="321"/>
      <c r="CQ571" s="321"/>
      <c r="CR571" s="321"/>
      <c r="CS571" s="321"/>
      <c r="CT571" s="321"/>
      <c r="CU571" s="321"/>
      <c r="CV571" s="321"/>
      <c r="CW571" s="321"/>
      <c r="CX571" s="321"/>
      <c r="CY571" s="321"/>
      <c r="CZ571" s="321"/>
    </row>
    <row r="572" s="325" customFormat="true" ht="25.15" customHeight="true" x14ac:dyDescent="0.2">
      <c r="C572" s="840" t="s">
        <v>384</v>
      </c>
      <c r="D572" s="837"/>
      <c r="E572" s="576">
        <v>1.6933294241570434E-3</v>
      </c>
      <c r="F572" s="556"/>
      <c r="G572" s="556"/>
      <c r="H572" s="840" t="s">
        <v>351</v>
      </c>
      <c r="I572" s="837"/>
      <c r="J572" s="577">
        <v>2.7979528600023978E-2</v>
      </c>
      <c r="K572" s="556"/>
      <c r="L572" s="556"/>
      <c r="M572" s="840" t="s">
        <v>384</v>
      </c>
      <c r="N572" s="837"/>
      <c r="O572" s="578">
        <v>3.2025738851053477E-3</v>
      </c>
      <c r="P572" s="556"/>
      <c r="Q572" s="556"/>
      <c r="Z572" s="689"/>
      <c r="AA572" s="689"/>
      <c r="AB572" s="689"/>
      <c r="AC572" s="689"/>
      <c r="AD572" s="689"/>
      <c r="AE572" s="689"/>
      <c r="AF572" s="689"/>
      <c r="AG572" s="689"/>
      <c r="AH572" s="689"/>
      <c r="AI572" s="689"/>
      <c r="AJ572" s="689"/>
      <c r="AK572" s="689"/>
      <c r="AL572" s="689"/>
      <c r="AM572" s="689"/>
      <c r="AN572" s="689"/>
      <c r="AO572" s="689"/>
      <c r="AP572" s="689"/>
      <c r="AQ572" s="689"/>
      <c r="AR572" s="689"/>
      <c r="AS572" s="689"/>
      <c r="AT572" s="689"/>
      <c r="AU572" s="689"/>
      <c r="AV572" s="689"/>
      <c r="AW572" s="689"/>
      <c r="AX572" s="689"/>
      <c r="AY572" s="689"/>
      <c r="AZ572" s="689"/>
      <c r="BA572" s="320"/>
      <c r="BB572" s="371"/>
      <c r="BC572" s="320"/>
      <c r="BD572" s="320"/>
      <c r="BE572" s="320"/>
      <c r="BF572" s="320"/>
      <c r="BG572" s="320"/>
      <c r="BH572" s="320"/>
      <c r="BI572" s="320"/>
      <c r="BJ572" s="320"/>
      <c r="BK572" s="320"/>
      <c r="BL572" s="320"/>
      <c r="BM572" s="320"/>
      <c r="BN572" s="320"/>
      <c r="BO572" s="320"/>
      <c r="BP572" s="320"/>
      <c r="BQ572" s="320"/>
      <c r="BR572" s="320"/>
      <c r="BS572" s="320"/>
      <c r="BT572" s="320"/>
      <c r="BU572" s="320"/>
      <c r="BV572" s="320"/>
      <c r="BW572" s="320"/>
      <c r="BX572" s="320"/>
      <c r="BY572" s="320"/>
      <c r="BZ572" s="321"/>
      <c r="CA572" s="321"/>
      <c r="CB572" s="321"/>
      <c r="CC572" s="321"/>
      <c r="CD572" s="321"/>
      <c r="CE572" s="321"/>
      <c r="CF572" s="321"/>
      <c r="CG572" s="321"/>
      <c r="CH572" s="321"/>
      <c r="CI572" s="321"/>
      <c r="CJ572" s="321"/>
      <c r="CK572" s="321"/>
      <c r="CL572" s="321"/>
      <c r="CM572" s="321"/>
      <c r="CN572" s="321"/>
      <c r="CO572" s="321"/>
      <c r="CP572" s="321"/>
      <c r="CQ572" s="321"/>
      <c r="CR572" s="321"/>
      <c r="CS572" s="321"/>
      <c r="CT572" s="321"/>
      <c r="CU572" s="321"/>
      <c r="CV572" s="321"/>
      <c r="CW572" s="321"/>
      <c r="CX572" s="321"/>
      <c r="CY572" s="321"/>
      <c r="CZ572" s="321"/>
    </row>
    <row r="573" s="325" customFormat="true" ht="25.15" customHeight="true" x14ac:dyDescent="0.2">
      <c r="C573" s="840" t="s">
        <v>382</v>
      </c>
      <c r="D573" s="837"/>
      <c r="E573" s="576">
        <v>-3.3130641934914803E-3</v>
      </c>
      <c r="F573" s="556"/>
      <c r="G573" s="556"/>
      <c r="H573" s="840" t="s">
        <v>347</v>
      </c>
      <c r="I573" s="837"/>
      <c r="J573" s="577">
        <v>2.773455879501965E-2</v>
      </c>
      <c r="K573" s="556"/>
      <c r="L573" s="556"/>
      <c r="M573" s="840" t="s">
        <v>382</v>
      </c>
      <c r="N573" s="837"/>
      <c r="O573" s="578">
        <v>-6.9161269588821064E-3</v>
      </c>
      <c r="P573" s="556"/>
      <c r="Q573" s="556"/>
      <c r="Z573" s="689"/>
      <c r="AA573" s="689"/>
      <c r="AB573" s="689"/>
      <c r="AC573" s="689"/>
      <c r="AD573" s="689"/>
      <c r="AE573" s="689"/>
      <c r="AF573" s="689"/>
      <c r="AG573" s="689"/>
      <c r="AH573" s="689"/>
      <c r="AI573" s="689"/>
      <c r="AJ573" s="689"/>
      <c r="AK573" s="689"/>
      <c r="AL573" s="689"/>
      <c r="AM573" s="689"/>
      <c r="AN573" s="689"/>
      <c r="AO573" s="689"/>
      <c r="AP573" s="689"/>
      <c r="AQ573" s="689"/>
      <c r="AR573" s="689"/>
      <c r="AS573" s="689"/>
      <c r="AT573" s="689"/>
      <c r="AU573" s="689"/>
      <c r="AV573" s="689"/>
      <c r="AW573" s="689"/>
      <c r="AX573" s="689"/>
      <c r="AY573" s="689"/>
      <c r="AZ573" s="689"/>
      <c r="BA573" s="320"/>
      <c r="BB573" s="371"/>
      <c r="BC573" s="320"/>
      <c r="BD573" s="320"/>
      <c r="BE573" s="320"/>
      <c r="BF573" s="320"/>
      <c r="BG573" s="320"/>
      <c r="BH573" s="320"/>
      <c r="BI573" s="320"/>
      <c r="BJ573" s="320"/>
      <c r="BK573" s="320"/>
      <c r="BL573" s="320"/>
      <c r="BM573" s="320"/>
      <c r="BN573" s="320"/>
      <c r="BO573" s="320"/>
      <c r="BP573" s="320"/>
      <c r="BQ573" s="320"/>
      <c r="BR573" s="320"/>
      <c r="BS573" s="320"/>
      <c r="BT573" s="320"/>
      <c r="BU573" s="320"/>
      <c r="BV573" s="320"/>
      <c r="BW573" s="320"/>
      <c r="BX573" s="320"/>
      <c r="BY573" s="320"/>
      <c r="BZ573" s="321"/>
      <c r="CA573" s="321"/>
      <c r="CB573" s="321"/>
      <c r="CC573" s="321"/>
      <c r="CD573" s="321"/>
      <c r="CE573" s="321"/>
      <c r="CF573" s="321"/>
      <c r="CG573" s="321"/>
      <c r="CH573" s="321"/>
      <c r="CI573" s="321"/>
      <c r="CJ573" s="321"/>
      <c r="CK573" s="321"/>
      <c r="CL573" s="321"/>
      <c r="CM573" s="321"/>
      <c r="CN573" s="321"/>
      <c r="CO573" s="321"/>
      <c r="CP573" s="321"/>
      <c r="CQ573" s="321"/>
      <c r="CR573" s="321"/>
      <c r="CS573" s="321"/>
      <c r="CT573" s="321"/>
      <c r="CU573" s="321"/>
      <c r="CV573" s="321"/>
      <c r="CW573" s="321"/>
      <c r="CX573" s="321"/>
      <c r="CY573" s="321"/>
      <c r="CZ573" s="321"/>
    </row>
    <row r="574" s="325" customFormat="true" ht="25.15" customHeight="true" x14ac:dyDescent="0.2">
      <c r="C574" s="840" t="s">
        <v>368</v>
      </c>
      <c r="D574" s="837"/>
      <c r="E574" s="576">
        <v>2.9215556019980863E-4</v>
      </c>
      <c r="F574" s="556"/>
      <c r="G574" s="556"/>
      <c r="H574" s="840" t="s">
        <v>380</v>
      </c>
      <c r="I574" s="837"/>
      <c r="J574" s="577">
        <v>9.5716451777583325E-3</v>
      </c>
      <c r="K574" s="556"/>
      <c r="L574" s="556"/>
      <c r="M574" s="840" t="s">
        <v>368</v>
      </c>
      <c r="N574" s="837"/>
      <c r="O574" s="578">
        <v>1.6391176956328409E-2</v>
      </c>
      <c r="P574" s="556"/>
      <c r="Q574" s="556"/>
      <c r="Z574" s="689"/>
      <c r="AA574" s="689"/>
      <c r="AB574" s="689"/>
      <c r="AC574" s="689"/>
      <c r="AD574" s="689"/>
      <c r="AE574" s="689"/>
      <c r="AF574" s="689"/>
      <c r="AG574" s="689"/>
      <c r="AH574" s="689"/>
      <c r="AI574" s="689"/>
      <c r="AJ574" s="689"/>
      <c r="AK574" s="689"/>
      <c r="AL574" s="689"/>
      <c r="AM574" s="689"/>
      <c r="AN574" s="689"/>
      <c r="AO574" s="689"/>
      <c r="AP574" s="689"/>
      <c r="AQ574" s="689"/>
      <c r="AR574" s="689"/>
      <c r="AS574" s="689"/>
      <c r="AT574" s="689"/>
      <c r="AU574" s="689"/>
      <c r="AV574" s="689"/>
      <c r="AW574" s="689"/>
      <c r="AX574" s="689"/>
      <c r="AY574" s="689"/>
      <c r="AZ574" s="689"/>
      <c r="BA574" s="320"/>
      <c r="BB574" s="371"/>
      <c r="BC574" s="320"/>
      <c r="BD574" s="320"/>
      <c r="BE574" s="320"/>
      <c r="BF574" s="320"/>
      <c r="BG574" s="320"/>
      <c r="BH574" s="320"/>
      <c r="BI574" s="320"/>
      <c r="BJ574" s="320"/>
      <c r="BK574" s="320"/>
      <c r="BL574" s="320"/>
      <c r="BM574" s="320"/>
      <c r="BN574" s="320"/>
      <c r="BO574" s="320"/>
      <c r="BP574" s="320"/>
      <c r="BQ574" s="320"/>
      <c r="BR574" s="320"/>
      <c r="BS574" s="320"/>
      <c r="BT574" s="320"/>
      <c r="BU574" s="320"/>
      <c r="BV574" s="320"/>
      <c r="BW574" s="320"/>
      <c r="BX574" s="320"/>
      <c r="BY574" s="320"/>
      <c r="BZ574" s="321"/>
      <c r="CA574" s="321"/>
      <c r="CB574" s="321"/>
      <c r="CC574" s="321"/>
      <c r="CD574" s="321"/>
      <c r="CE574" s="321"/>
      <c r="CF574" s="321"/>
      <c r="CG574" s="321"/>
      <c r="CH574" s="321"/>
      <c r="CI574" s="321"/>
      <c r="CJ574" s="321"/>
      <c r="CK574" s="321"/>
      <c r="CL574" s="321"/>
      <c r="CM574" s="321"/>
      <c r="CN574" s="321"/>
      <c r="CO574" s="321"/>
      <c r="CP574" s="321"/>
      <c r="CQ574" s="321"/>
      <c r="CR574" s="321"/>
      <c r="CS574" s="321"/>
      <c r="CT574" s="321"/>
      <c r="CU574" s="321"/>
      <c r="CV574" s="321"/>
      <c r="CW574" s="321"/>
      <c r="CX574" s="321"/>
      <c r="CY574" s="321"/>
      <c r="CZ574" s="321"/>
    </row>
    <row r="575" s="325" customFormat="true" ht="25.15" customHeight="true" x14ac:dyDescent="0.2">
      <c r="C575" s="840" t="s">
        <v>330</v>
      </c>
      <c r="D575" s="837"/>
      <c r="E575" s="576">
        <v>0.11323947699097621</v>
      </c>
      <c r="F575" s="556"/>
      <c r="G575" s="556"/>
      <c r="H575" s="840" t="s">
        <v>363</v>
      </c>
      <c r="I575" s="837"/>
      <c r="J575" s="577">
        <v>1.193418929152475E-2</v>
      </c>
      <c r="K575" s="556"/>
      <c r="L575" s="556"/>
      <c r="M575" s="840" t="s">
        <v>330</v>
      </c>
      <c r="N575" s="837"/>
      <c r="O575" s="578">
        <v>8.0798923711755302E-2</v>
      </c>
      <c r="P575" s="556"/>
      <c r="Q575" s="556"/>
      <c r="Z575" s="689"/>
      <c r="AA575" s="689"/>
      <c r="AB575" s="689"/>
      <c r="AC575" s="689"/>
      <c r="AD575" s="689"/>
      <c r="AE575" s="689"/>
      <c r="AF575" s="689"/>
      <c r="AG575" s="689"/>
      <c r="AH575" s="689"/>
      <c r="AI575" s="689"/>
      <c r="AJ575" s="689"/>
      <c r="AK575" s="689"/>
      <c r="AL575" s="689"/>
      <c r="AM575" s="689"/>
      <c r="AN575" s="689"/>
      <c r="AO575" s="689"/>
      <c r="AP575" s="689"/>
      <c r="AQ575" s="689"/>
      <c r="AR575" s="689"/>
      <c r="AS575" s="689"/>
      <c r="AT575" s="689"/>
      <c r="AU575" s="689"/>
      <c r="AV575" s="689"/>
      <c r="AW575" s="689"/>
      <c r="AX575" s="689"/>
      <c r="AY575" s="689"/>
      <c r="AZ575" s="689"/>
      <c r="BA575" s="320"/>
      <c r="BB575" s="371"/>
      <c r="BC575" s="320"/>
      <c r="BD575" s="320"/>
      <c r="BE575" s="320"/>
      <c r="BF575" s="320"/>
      <c r="BG575" s="320"/>
      <c r="BH575" s="320"/>
      <c r="BI575" s="320"/>
      <c r="BJ575" s="320"/>
      <c r="BK575" s="320"/>
      <c r="BL575" s="320"/>
      <c r="BM575" s="320"/>
      <c r="BN575" s="320"/>
      <c r="BO575" s="320"/>
      <c r="BP575" s="320"/>
      <c r="BQ575" s="320"/>
      <c r="BR575" s="320"/>
      <c r="BS575" s="320"/>
      <c r="BT575" s="320"/>
      <c r="BU575" s="320"/>
      <c r="BV575" s="320"/>
      <c r="BW575" s="320"/>
      <c r="BX575" s="320"/>
      <c r="BY575" s="320"/>
      <c r="BZ575" s="321"/>
      <c r="CA575" s="321"/>
      <c r="CB575" s="321"/>
      <c r="CC575" s="321"/>
      <c r="CD575" s="321"/>
      <c r="CE575" s="321"/>
      <c r="CF575" s="321"/>
      <c r="CG575" s="321"/>
      <c r="CH575" s="321"/>
      <c r="CI575" s="321"/>
      <c r="CJ575" s="321"/>
      <c r="CK575" s="321"/>
      <c r="CL575" s="321"/>
      <c r="CM575" s="321"/>
      <c r="CN575" s="321"/>
      <c r="CO575" s="321"/>
      <c r="CP575" s="321"/>
      <c r="CQ575" s="321"/>
      <c r="CR575" s="321"/>
      <c r="CS575" s="321"/>
      <c r="CT575" s="321"/>
      <c r="CU575" s="321"/>
      <c r="CV575" s="321"/>
      <c r="CW575" s="321"/>
      <c r="CX575" s="321"/>
      <c r="CY575" s="321"/>
      <c r="CZ575" s="321"/>
    </row>
    <row r="576" s="325" customFormat="true" ht="25.15" customHeight="true" x14ac:dyDescent="0.2">
      <c r="C576" s="840" t="s">
        <v>345</v>
      </c>
      <c r="D576" s="837"/>
      <c r="E576" s="576">
        <v>6.3448197316757396E-2</v>
      </c>
      <c r="F576" s="556"/>
      <c r="G576" s="556"/>
      <c r="H576" s="840" t="s">
        <v>338</v>
      </c>
      <c r="I576" s="837"/>
      <c r="J576" s="577">
        <v>4.7441550692993668E-2</v>
      </c>
      <c r="K576" s="556"/>
      <c r="L576" s="556"/>
      <c r="M576" s="840" t="s">
        <v>345</v>
      </c>
      <c r="N576" s="837"/>
      <c r="O576" s="578">
        <v>6.1187079718113865E-2</v>
      </c>
      <c r="P576" s="556"/>
      <c r="Q576" s="556"/>
      <c r="Z576" s="689"/>
      <c r="AA576" s="689"/>
      <c r="AB576" s="689"/>
      <c r="AC576" s="689"/>
      <c r="AD576" s="689"/>
      <c r="AE576" s="689"/>
      <c r="AF576" s="689"/>
      <c r="AG576" s="689"/>
      <c r="AH576" s="689"/>
      <c r="AI576" s="689"/>
      <c r="AJ576" s="689"/>
      <c r="AK576" s="689"/>
      <c r="AL576" s="689"/>
      <c r="AM576" s="689"/>
      <c r="AN576" s="689"/>
      <c r="AO576" s="689"/>
      <c r="AP576" s="689"/>
      <c r="AQ576" s="689"/>
      <c r="AR576" s="689"/>
      <c r="AS576" s="689"/>
      <c r="AT576" s="689"/>
      <c r="AU576" s="689"/>
      <c r="AV576" s="689"/>
      <c r="AW576" s="689"/>
      <c r="AX576" s="689"/>
      <c r="AY576" s="689"/>
      <c r="AZ576" s="689"/>
      <c r="BA576" s="320"/>
      <c r="BB576" s="371"/>
      <c r="BC576" s="320"/>
      <c r="BD576" s="320"/>
      <c r="BE576" s="320"/>
      <c r="BF576" s="320"/>
      <c r="BG576" s="320"/>
      <c r="BH576" s="320"/>
      <c r="BI576" s="320"/>
      <c r="BJ576" s="320"/>
      <c r="BK576" s="320"/>
      <c r="BL576" s="320"/>
      <c r="BM576" s="320"/>
      <c r="BN576" s="320"/>
      <c r="BO576" s="320"/>
      <c r="BP576" s="320"/>
      <c r="BQ576" s="320"/>
      <c r="BR576" s="320"/>
      <c r="BS576" s="320"/>
      <c r="BT576" s="320"/>
      <c r="BU576" s="320"/>
      <c r="BV576" s="320"/>
      <c r="BW576" s="320"/>
      <c r="BX576" s="320"/>
      <c r="BY576" s="320"/>
      <c r="BZ576" s="321"/>
      <c r="CA576" s="321"/>
      <c r="CB576" s="321"/>
      <c r="CC576" s="321"/>
      <c r="CD576" s="321"/>
      <c r="CE576" s="321"/>
      <c r="CF576" s="321"/>
      <c r="CG576" s="321"/>
      <c r="CH576" s="321"/>
      <c r="CI576" s="321"/>
      <c r="CJ576" s="321"/>
      <c r="CK576" s="321"/>
      <c r="CL576" s="321"/>
      <c r="CM576" s="321"/>
      <c r="CN576" s="321"/>
      <c r="CO576" s="321"/>
      <c r="CP576" s="321"/>
      <c r="CQ576" s="321"/>
      <c r="CR576" s="321"/>
      <c r="CS576" s="321"/>
      <c r="CT576" s="321"/>
      <c r="CU576" s="321"/>
      <c r="CV576" s="321"/>
      <c r="CW576" s="321"/>
      <c r="CX576" s="321"/>
      <c r="CY576" s="321"/>
      <c r="CZ576" s="321"/>
    </row>
    <row r="577" s="325" customFormat="true" ht="25.15" customHeight="true" x14ac:dyDescent="0.2">
      <c r="C577" s="840" t="s">
        <v>350</v>
      </c>
      <c r="D577" s="837"/>
      <c r="E577" s="576">
        <v>3.8807694706934626E-2</v>
      </c>
      <c r="F577" s="556"/>
      <c r="G577" s="556"/>
      <c r="H577" s="840" t="s">
        <v>326</v>
      </c>
      <c r="I577" s="837"/>
      <c r="J577" s="577">
        <v>0.13051385979918073</v>
      </c>
      <c r="K577" s="556"/>
      <c r="L577" s="556"/>
      <c r="M577" s="840" t="s">
        <v>350</v>
      </c>
      <c r="N577" s="837"/>
      <c r="O577" s="578">
        <v>6.8848897296292746E-2</v>
      </c>
      <c r="P577" s="556"/>
      <c r="Q577" s="556"/>
      <c r="Z577" s="689"/>
      <c r="AA577" s="689"/>
      <c r="AB577" s="689"/>
      <c r="AC577" s="689"/>
      <c r="AD577" s="689"/>
      <c r="AE577" s="689"/>
      <c r="AF577" s="689"/>
      <c r="AG577" s="689"/>
      <c r="AH577" s="689"/>
      <c r="AI577" s="689"/>
      <c r="AJ577" s="689"/>
      <c r="AK577" s="689"/>
      <c r="AL577" s="689"/>
      <c r="AM577" s="689"/>
      <c r="AN577" s="689"/>
      <c r="AO577" s="689"/>
      <c r="AP577" s="689"/>
      <c r="AQ577" s="689"/>
      <c r="AR577" s="689"/>
      <c r="AS577" s="689"/>
      <c r="AT577" s="689"/>
      <c r="AU577" s="689"/>
      <c r="AV577" s="689"/>
      <c r="AW577" s="689"/>
      <c r="AX577" s="689"/>
      <c r="AY577" s="689"/>
      <c r="AZ577" s="689"/>
      <c r="BA577" s="320"/>
      <c r="BB577" s="371"/>
      <c r="BC577" s="320"/>
      <c r="BD577" s="320"/>
      <c r="BE577" s="320"/>
      <c r="BF577" s="320"/>
      <c r="BG577" s="320"/>
      <c r="BH577" s="320"/>
      <c r="BI577" s="320"/>
      <c r="BJ577" s="320"/>
      <c r="BK577" s="320"/>
      <c r="BL577" s="320"/>
      <c r="BM577" s="320"/>
      <c r="BN577" s="320"/>
      <c r="BO577" s="320"/>
      <c r="BP577" s="320"/>
      <c r="BQ577" s="320"/>
      <c r="BR577" s="320"/>
      <c r="BS577" s="320"/>
      <c r="BT577" s="320"/>
      <c r="BU577" s="320"/>
      <c r="BV577" s="320"/>
      <c r="BW577" s="320"/>
      <c r="BX577" s="320"/>
      <c r="BY577" s="320"/>
      <c r="BZ577" s="321"/>
      <c r="CA577" s="321"/>
      <c r="CB577" s="321"/>
      <c r="CC577" s="321"/>
      <c r="CD577" s="321"/>
      <c r="CE577" s="321"/>
      <c r="CF577" s="321"/>
      <c r="CG577" s="321"/>
      <c r="CH577" s="321"/>
      <c r="CI577" s="321"/>
      <c r="CJ577" s="321"/>
      <c r="CK577" s="321"/>
      <c r="CL577" s="321"/>
      <c r="CM577" s="321"/>
      <c r="CN577" s="321"/>
      <c r="CO577" s="321"/>
      <c r="CP577" s="321"/>
      <c r="CQ577" s="321"/>
      <c r="CR577" s="321"/>
      <c r="CS577" s="321"/>
      <c r="CT577" s="321"/>
      <c r="CU577" s="321"/>
      <c r="CV577" s="321"/>
      <c r="CW577" s="321"/>
      <c r="CX577" s="321"/>
      <c r="CY577" s="321"/>
      <c r="CZ577" s="321"/>
    </row>
    <row r="578" s="325" customFormat="true" ht="25.15" customHeight="true" x14ac:dyDescent="0.2">
      <c r="C578" s="840" t="s">
        <v>351</v>
      </c>
      <c r="D578" s="837"/>
      <c r="E578" s="576">
        <v>3.9097513943532919E-2</v>
      </c>
      <c r="F578" s="556"/>
      <c r="G578" s="556"/>
      <c r="H578" s="840" t="s">
        <v>369</v>
      </c>
      <c r="I578" s="837"/>
      <c r="J578" s="577">
        <v>-1.5975446411956779E-2</v>
      </c>
      <c r="K578" s="556"/>
      <c r="L578" s="556"/>
      <c r="M578" s="840" t="s">
        <v>351</v>
      </c>
      <c r="N578" s="837"/>
      <c r="O578" s="578">
        <v>6.6443739969400298E-2</v>
      </c>
      <c r="P578" s="556"/>
      <c r="Q578" s="556"/>
      <c r="Z578" s="689"/>
      <c r="AA578" s="689"/>
      <c r="AB578" s="689"/>
      <c r="AC578" s="689"/>
      <c r="AD578" s="689"/>
      <c r="AE578" s="689"/>
      <c r="AF578" s="689"/>
      <c r="AG578" s="689"/>
      <c r="AH578" s="689"/>
      <c r="AI578" s="689"/>
      <c r="AJ578" s="689"/>
      <c r="AK578" s="689"/>
      <c r="AL578" s="689"/>
      <c r="AM578" s="689"/>
      <c r="AN578" s="689"/>
      <c r="AO578" s="689"/>
      <c r="AP578" s="689"/>
      <c r="AQ578" s="689"/>
      <c r="AR578" s="689"/>
      <c r="AS578" s="689"/>
      <c r="AT578" s="689"/>
      <c r="AU578" s="689"/>
      <c r="AV578" s="689"/>
      <c r="AW578" s="689"/>
      <c r="AX578" s="689"/>
      <c r="AY578" s="689"/>
      <c r="AZ578" s="689"/>
      <c r="BA578" s="320"/>
      <c r="BB578" s="371"/>
      <c r="BC578" s="320"/>
      <c r="BD578" s="320"/>
      <c r="BE578" s="320"/>
      <c r="BF578" s="320"/>
      <c r="BG578" s="320"/>
      <c r="BH578" s="320"/>
      <c r="BI578" s="320"/>
      <c r="BJ578" s="320"/>
      <c r="BK578" s="320"/>
      <c r="BL578" s="320"/>
      <c r="BM578" s="320"/>
      <c r="BN578" s="320"/>
      <c r="BO578" s="320"/>
      <c r="BP578" s="320"/>
      <c r="BQ578" s="320"/>
      <c r="BR578" s="320"/>
      <c r="BS578" s="320"/>
      <c r="BT578" s="320"/>
      <c r="BU578" s="320"/>
      <c r="BV578" s="320"/>
      <c r="BW578" s="320"/>
      <c r="BX578" s="320"/>
      <c r="BY578" s="320"/>
      <c r="BZ578" s="321"/>
      <c r="CA578" s="321"/>
      <c r="CB578" s="321"/>
      <c r="CC578" s="321"/>
      <c r="CD578" s="321"/>
      <c r="CE578" s="321"/>
      <c r="CF578" s="321"/>
      <c r="CG578" s="321"/>
      <c r="CH578" s="321"/>
      <c r="CI578" s="321"/>
      <c r="CJ578" s="321"/>
      <c r="CK578" s="321"/>
      <c r="CL578" s="321"/>
      <c r="CM578" s="321"/>
      <c r="CN578" s="321"/>
      <c r="CO578" s="321"/>
      <c r="CP578" s="321"/>
      <c r="CQ578" s="321"/>
      <c r="CR578" s="321"/>
      <c r="CS578" s="321"/>
      <c r="CT578" s="321"/>
      <c r="CU578" s="321"/>
      <c r="CV578" s="321"/>
      <c r="CW578" s="321"/>
      <c r="CX578" s="321"/>
      <c r="CY578" s="321"/>
      <c r="CZ578" s="321"/>
    </row>
    <row r="579" s="325" customFormat="true" ht="25.15" customHeight="true" x14ac:dyDescent="0.2">
      <c r="C579" s="840" t="s">
        <v>347</v>
      </c>
      <c r="D579" s="837"/>
      <c r="E579" s="576">
        <v>5.6010488574276429E-2</v>
      </c>
      <c r="F579" s="556"/>
      <c r="G579" s="556"/>
      <c r="H579" s="840" t="s">
        <v>373</v>
      </c>
      <c r="I579" s="837"/>
      <c r="J579" s="577">
        <v>-4.1580537724509575E-3</v>
      </c>
      <c r="K579" s="556"/>
      <c r="L579" s="556"/>
      <c r="M579" s="840" t="s">
        <v>347</v>
      </c>
      <c r="N579" s="837"/>
      <c r="O579" s="578">
        <v>4.9494948172622795E-2</v>
      </c>
      <c r="P579" s="556"/>
      <c r="Q579" s="556"/>
      <c r="Z579" s="689"/>
      <c r="AA579" s="689"/>
      <c r="AB579" s="689"/>
      <c r="AC579" s="689"/>
      <c r="AD579" s="689"/>
      <c r="AE579" s="689"/>
      <c r="AF579" s="689"/>
      <c r="AG579" s="689"/>
      <c r="AH579" s="689"/>
      <c r="AI579" s="689"/>
      <c r="AJ579" s="689"/>
      <c r="AK579" s="689"/>
      <c r="AL579" s="689"/>
      <c r="AM579" s="689"/>
      <c r="AN579" s="689"/>
      <c r="AO579" s="689"/>
      <c r="AP579" s="689"/>
      <c r="AQ579" s="689"/>
      <c r="AR579" s="689"/>
      <c r="AS579" s="689"/>
      <c r="AT579" s="689"/>
      <c r="AU579" s="689"/>
      <c r="AV579" s="689"/>
      <c r="AW579" s="689"/>
      <c r="AX579" s="689"/>
      <c r="AY579" s="689"/>
      <c r="AZ579" s="689"/>
      <c r="BA579" s="320"/>
      <c r="BB579" s="371"/>
      <c r="BC579" s="320"/>
      <c r="BD579" s="320"/>
      <c r="BE579" s="320"/>
      <c r="BF579" s="320"/>
      <c r="BG579" s="320"/>
      <c r="BH579" s="320"/>
      <c r="BI579" s="320"/>
      <c r="BJ579" s="320"/>
      <c r="BK579" s="320"/>
      <c r="BL579" s="320"/>
      <c r="BM579" s="320"/>
      <c r="BN579" s="320"/>
      <c r="BO579" s="320"/>
      <c r="BP579" s="320"/>
      <c r="BQ579" s="320"/>
      <c r="BR579" s="320"/>
      <c r="BS579" s="320"/>
      <c r="BT579" s="320"/>
      <c r="BU579" s="320"/>
      <c r="BV579" s="320"/>
      <c r="BW579" s="320"/>
      <c r="BX579" s="320"/>
      <c r="BY579" s="320"/>
      <c r="BZ579" s="321"/>
      <c r="CA579" s="321"/>
      <c r="CB579" s="321"/>
      <c r="CC579" s="321"/>
      <c r="CD579" s="321"/>
      <c r="CE579" s="321"/>
      <c r="CF579" s="321"/>
      <c r="CG579" s="321"/>
      <c r="CH579" s="321"/>
      <c r="CI579" s="321"/>
      <c r="CJ579" s="321"/>
      <c r="CK579" s="321"/>
      <c r="CL579" s="321"/>
      <c r="CM579" s="321"/>
      <c r="CN579" s="321"/>
      <c r="CO579" s="321"/>
      <c r="CP579" s="321"/>
      <c r="CQ579" s="321"/>
      <c r="CR579" s="321"/>
      <c r="CS579" s="321"/>
      <c r="CT579" s="321"/>
      <c r="CU579" s="321"/>
      <c r="CV579" s="321"/>
      <c r="CW579" s="321"/>
      <c r="CX579" s="321"/>
      <c r="CY579" s="321"/>
      <c r="CZ579" s="321"/>
    </row>
    <row r="580" s="325" customFormat="true" ht="25.15" customHeight="true" x14ac:dyDescent="0.2">
      <c r="C580" s="840" t="s">
        <v>380</v>
      </c>
      <c r="D580" s="837"/>
      <c r="E580" s="576">
        <v>-2.6922663970973611E-3</v>
      </c>
      <c r="F580" s="556"/>
      <c r="G580" s="556"/>
      <c r="H580" s="840" t="s">
        <v>375</v>
      </c>
      <c r="I580" s="837"/>
      <c r="J580" s="577">
        <v>-4.1866816086287804E-3</v>
      </c>
      <c r="K580" s="556"/>
      <c r="L580" s="556"/>
      <c r="M580" s="840" t="s">
        <v>380</v>
      </c>
      <c r="N580" s="837"/>
      <c r="O580" s="578">
        <v>1.5233479394580925E-3</v>
      </c>
      <c r="P580" s="556"/>
      <c r="Q580" s="556"/>
      <c r="Z580" s="689"/>
      <c r="AA580" s="689"/>
      <c r="AB580" s="689"/>
      <c r="AC580" s="689"/>
      <c r="AD580" s="689"/>
      <c r="AE580" s="689"/>
      <c r="AF580" s="689"/>
      <c r="AG580" s="689"/>
      <c r="AH580" s="689"/>
      <c r="AI580" s="689"/>
      <c r="AJ580" s="689"/>
      <c r="AK580" s="689"/>
      <c r="AL580" s="689"/>
      <c r="AM580" s="689"/>
      <c r="AN580" s="689"/>
      <c r="AO580" s="689"/>
      <c r="AP580" s="689"/>
      <c r="AQ580" s="689"/>
      <c r="AR580" s="689"/>
      <c r="AS580" s="689"/>
      <c r="AT580" s="689"/>
      <c r="AU580" s="689"/>
      <c r="AV580" s="689"/>
      <c r="AW580" s="689"/>
      <c r="AX580" s="689"/>
      <c r="AY580" s="689"/>
      <c r="AZ580" s="689"/>
      <c r="BA580" s="320"/>
      <c r="BB580" s="371"/>
      <c r="BC580" s="320"/>
      <c r="BD580" s="320"/>
      <c r="BE580" s="320"/>
      <c r="BF580" s="320"/>
      <c r="BG580" s="320"/>
      <c r="BH580" s="320"/>
      <c r="BI580" s="320"/>
      <c r="BJ580" s="320"/>
      <c r="BK580" s="320"/>
      <c r="BL580" s="320"/>
      <c r="BM580" s="320"/>
      <c r="BN580" s="320"/>
      <c r="BO580" s="320"/>
      <c r="BP580" s="320"/>
      <c r="BQ580" s="320"/>
      <c r="BR580" s="320"/>
      <c r="BS580" s="320"/>
      <c r="BT580" s="320"/>
      <c r="BU580" s="320"/>
      <c r="BV580" s="320"/>
      <c r="BW580" s="320"/>
      <c r="BX580" s="320"/>
      <c r="BY580" s="320"/>
      <c r="BZ580" s="321"/>
      <c r="CA580" s="321"/>
      <c r="CB580" s="321"/>
      <c r="CC580" s="321"/>
      <c r="CD580" s="321"/>
      <c r="CE580" s="321"/>
      <c r="CF580" s="321"/>
      <c r="CG580" s="321"/>
      <c r="CH580" s="321"/>
      <c r="CI580" s="321"/>
      <c r="CJ580" s="321"/>
      <c r="CK580" s="321"/>
      <c r="CL580" s="321"/>
      <c r="CM580" s="321"/>
      <c r="CN580" s="321"/>
      <c r="CO580" s="321"/>
      <c r="CP580" s="321"/>
      <c r="CQ580" s="321"/>
      <c r="CR580" s="321"/>
      <c r="CS580" s="321"/>
      <c r="CT580" s="321"/>
      <c r="CU580" s="321"/>
      <c r="CV580" s="321"/>
      <c r="CW580" s="321"/>
      <c r="CX580" s="321"/>
      <c r="CY580" s="321"/>
      <c r="CZ580" s="321"/>
    </row>
    <row r="581" s="325" customFormat="true" ht="25.15" customHeight="true" x14ac:dyDescent="0.2">
      <c r="C581" s="840" t="s">
        <v>363</v>
      </c>
      <c r="D581" s="837"/>
      <c r="E581" s="576">
        <v>2.2058400069866375E-2</v>
      </c>
      <c r="F581" s="556"/>
      <c r="G581" s="556"/>
      <c r="H581" s="840" t="s">
        <v>367</v>
      </c>
      <c r="I581" s="837"/>
      <c r="J581" s="577">
        <v>-1.7562690540238696E-2</v>
      </c>
      <c r="K581" s="556"/>
      <c r="L581" s="556"/>
      <c r="M581" s="840" t="s">
        <v>363</v>
      </c>
      <c r="N581" s="837"/>
      <c r="O581" s="578">
        <v>3.6954449800788824E-2</v>
      </c>
      <c r="P581" s="556"/>
      <c r="Q581" s="556"/>
      <c r="Z581" s="689"/>
      <c r="AA581" s="689"/>
      <c r="AB581" s="689"/>
      <c r="AC581" s="689"/>
      <c r="AD581" s="689"/>
      <c r="AE581" s="689"/>
      <c r="AF581" s="689"/>
      <c r="AG581" s="689"/>
      <c r="AH581" s="689"/>
      <c r="AI581" s="689"/>
      <c r="AJ581" s="689"/>
      <c r="AK581" s="689"/>
      <c r="AL581" s="689"/>
      <c r="AM581" s="689"/>
      <c r="AN581" s="689"/>
      <c r="AO581" s="689"/>
      <c r="AP581" s="689"/>
      <c r="AQ581" s="689"/>
      <c r="AR581" s="689"/>
      <c r="AS581" s="689"/>
      <c r="AT581" s="689"/>
      <c r="AU581" s="689"/>
      <c r="AV581" s="689"/>
      <c r="AW581" s="689"/>
      <c r="AX581" s="689"/>
      <c r="AY581" s="689"/>
      <c r="AZ581" s="689"/>
      <c r="BA581" s="320"/>
      <c r="BB581" s="371"/>
      <c r="BC581" s="320"/>
      <c r="BD581" s="320"/>
      <c r="BE581" s="320"/>
      <c r="BF581" s="320"/>
      <c r="BG581" s="320"/>
      <c r="BH581" s="320"/>
      <c r="BI581" s="320"/>
      <c r="BJ581" s="320"/>
      <c r="BK581" s="320"/>
      <c r="BL581" s="320"/>
      <c r="BM581" s="320"/>
      <c r="BN581" s="320"/>
      <c r="BO581" s="320"/>
      <c r="BP581" s="320"/>
      <c r="BQ581" s="320"/>
      <c r="BR581" s="320"/>
      <c r="BS581" s="320"/>
      <c r="BT581" s="320"/>
      <c r="BU581" s="320"/>
      <c r="BV581" s="320"/>
      <c r="BW581" s="320"/>
      <c r="BX581" s="320"/>
      <c r="BY581" s="320"/>
      <c r="BZ581" s="321"/>
      <c r="CA581" s="321"/>
      <c r="CB581" s="321"/>
      <c r="CC581" s="321"/>
      <c r="CD581" s="321"/>
      <c r="CE581" s="321"/>
      <c r="CF581" s="321"/>
      <c r="CG581" s="321"/>
      <c r="CH581" s="321"/>
      <c r="CI581" s="321"/>
      <c r="CJ581" s="321"/>
      <c r="CK581" s="321"/>
      <c r="CL581" s="321"/>
      <c r="CM581" s="321"/>
      <c r="CN581" s="321"/>
      <c r="CO581" s="321"/>
      <c r="CP581" s="321"/>
      <c r="CQ581" s="321"/>
      <c r="CR581" s="321"/>
      <c r="CS581" s="321"/>
      <c r="CT581" s="321"/>
      <c r="CU581" s="321"/>
      <c r="CV581" s="321"/>
      <c r="CW581" s="321"/>
      <c r="CX581" s="321"/>
      <c r="CY581" s="321"/>
      <c r="CZ581" s="321"/>
    </row>
    <row r="582" s="325" customFormat="true" ht="25.15" customHeight="true" x14ac:dyDescent="0.2">
      <c r="C582" s="840" t="s">
        <v>338</v>
      </c>
      <c r="D582" s="837"/>
      <c r="E582" s="576">
        <v>8.4762929916556956E-2</v>
      </c>
      <c r="F582" s="556"/>
      <c r="G582" s="556"/>
      <c r="H582" s="840" t="s">
        <v>333</v>
      </c>
      <c r="I582" s="837"/>
      <c r="J582" s="577">
        <v>-0.12084995347333161</v>
      </c>
      <c r="K582" s="556"/>
      <c r="L582" s="556"/>
      <c r="M582" s="840" t="s">
        <v>338</v>
      </c>
      <c r="N582" s="837"/>
      <c r="O582" s="578">
        <v>7.7240688236665495E-2</v>
      </c>
      <c r="P582" s="556"/>
      <c r="Q582" s="556"/>
      <c r="Z582" s="689"/>
      <c r="AA582" s="689"/>
      <c r="AB582" s="689"/>
      <c r="AC582" s="689"/>
      <c r="AD582" s="689"/>
      <c r="AE582" s="689"/>
      <c r="AF582" s="689"/>
      <c r="AG582" s="689"/>
      <c r="AH582" s="689"/>
      <c r="AI582" s="689"/>
      <c r="AJ582" s="689"/>
      <c r="AK582" s="689"/>
      <c r="AL582" s="689"/>
      <c r="AM582" s="689"/>
      <c r="AN582" s="689"/>
      <c r="AO582" s="689"/>
      <c r="AP582" s="689"/>
      <c r="AQ582" s="689"/>
      <c r="AR582" s="689"/>
      <c r="AS582" s="689"/>
      <c r="AT582" s="689"/>
      <c r="AU582" s="689"/>
      <c r="AV582" s="689"/>
      <c r="AW582" s="689"/>
      <c r="AX582" s="689"/>
      <c r="AY582" s="689"/>
      <c r="AZ582" s="689"/>
      <c r="BA582" s="320"/>
      <c r="BB582" s="371"/>
      <c r="BC582" s="320"/>
      <c r="BD582" s="320"/>
      <c r="BE582" s="320"/>
      <c r="BF582" s="320"/>
      <c r="BG582" s="320"/>
      <c r="BH582" s="320"/>
      <c r="BI582" s="320"/>
      <c r="BJ582" s="320"/>
      <c r="BK582" s="320"/>
      <c r="BL582" s="320"/>
      <c r="BM582" s="320"/>
      <c r="BN582" s="320"/>
      <c r="BO582" s="320"/>
      <c r="BP582" s="320"/>
      <c r="BQ582" s="320"/>
      <c r="BR582" s="320"/>
      <c r="BS582" s="320"/>
      <c r="BT582" s="320"/>
      <c r="BU582" s="320"/>
      <c r="BV582" s="320"/>
      <c r="BW582" s="320"/>
      <c r="BX582" s="320"/>
      <c r="BY582" s="320"/>
      <c r="BZ582" s="321"/>
      <c r="CA582" s="321"/>
      <c r="CB582" s="321"/>
      <c r="CC582" s="321"/>
      <c r="CD582" s="321"/>
      <c r="CE582" s="321"/>
      <c r="CF582" s="321"/>
      <c r="CG582" s="321"/>
      <c r="CH582" s="321"/>
      <c r="CI582" s="321"/>
      <c r="CJ582" s="321"/>
      <c r="CK582" s="321"/>
      <c r="CL582" s="321"/>
      <c r="CM582" s="321"/>
      <c r="CN582" s="321"/>
      <c r="CO582" s="321"/>
      <c r="CP582" s="321"/>
      <c r="CQ582" s="321"/>
      <c r="CR582" s="321"/>
      <c r="CS582" s="321"/>
      <c r="CT582" s="321"/>
      <c r="CU582" s="321"/>
      <c r="CV582" s="321"/>
      <c r="CW582" s="321"/>
      <c r="CX582" s="321"/>
      <c r="CY582" s="321"/>
      <c r="CZ582" s="321"/>
    </row>
    <row r="583" s="325" customFormat="true" ht="25.15" customHeight="true" x14ac:dyDescent="0.2">
      <c r="C583" s="840" t="s">
        <v>326</v>
      </c>
      <c r="D583" s="837"/>
      <c r="E583" s="576">
        <v>0.14194477480763232</v>
      </c>
      <c r="F583" s="556"/>
      <c r="G583" s="556"/>
      <c r="H583" s="840" t="s">
        <v>342</v>
      </c>
      <c r="I583" s="837"/>
      <c r="J583" s="577">
        <v>-7.1880925869407336E-2</v>
      </c>
      <c r="K583" s="556"/>
      <c r="L583" s="556"/>
      <c r="M583" s="840" t="s">
        <v>326</v>
      </c>
      <c r="N583" s="837"/>
      <c r="O583" s="578">
        <v>0.11507837987165992</v>
      </c>
      <c r="P583" s="556"/>
      <c r="Q583" s="556"/>
      <c r="Z583" s="689"/>
      <c r="AA583" s="689"/>
      <c r="AB583" s="689"/>
      <c r="AC583" s="689"/>
      <c r="AD583" s="689"/>
      <c r="AE583" s="689"/>
      <c r="AF583" s="689"/>
      <c r="AG583" s="689"/>
      <c r="AH583" s="689"/>
      <c r="AI583" s="689"/>
      <c r="AJ583" s="689"/>
      <c r="AK583" s="689"/>
      <c r="AL583" s="689"/>
      <c r="AM583" s="689"/>
      <c r="AN583" s="689"/>
      <c r="AO583" s="689"/>
      <c r="AP583" s="689"/>
      <c r="AQ583" s="689"/>
      <c r="AR583" s="689"/>
      <c r="AS583" s="689"/>
      <c r="AT583" s="689"/>
      <c r="AU583" s="689"/>
      <c r="AV583" s="689"/>
      <c r="AW583" s="689"/>
      <c r="AX583" s="689"/>
      <c r="AY583" s="689"/>
      <c r="AZ583" s="689"/>
      <c r="BA583" s="320"/>
      <c r="BB583" s="371"/>
      <c r="BC583" s="320"/>
      <c r="BD583" s="320"/>
      <c r="BE583" s="320"/>
      <c r="BF583" s="320"/>
      <c r="BG583" s="320"/>
      <c r="BH583" s="320"/>
      <c r="BI583" s="320"/>
      <c r="BJ583" s="320"/>
      <c r="BK583" s="320"/>
      <c r="BL583" s="320"/>
      <c r="BM583" s="320"/>
      <c r="BN583" s="320"/>
      <c r="BO583" s="320"/>
      <c r="BP583" s="320"/>
      <c r="BQ583" s="320"/>
      <c r="BR583" s="320"/>
      <c r="BS583" s="320"/>
      <c r="BT583" s="320"/>
      <c r="BU583" s="320"/>
      <c r="BV583" s="320"/>
      <c r="BW583" s="320"/>
      <c r="BX583" s="320"/>
      <c r="BY583" s="320"/>
      <c r="BZ583" s="321"/>
      <c r="CA583" s="321"/>
      <c r="CB583" s="321"/>
      <c r="CC583" s="321"/>
      <c r="CD583" s="321"/>
      <c r="CE583" s="321"/>
      <c r="CF583" s="321"/>
      <c r="CG583" s="321"/>
      <c r="CH583" s="321"/>
      <c r="CI583" s="321"/>
      <c r="CJ583" s="321"/>
      <c r="CK583" s="321"/>
      <c r="CL583" s="321"/>
      <c r="CM583" s="321"/>
      <c r="CN583" s="321"/>
      <c r="CO583" s="321"/>
      <c r="CP583" s="321"/>
      <c r="CQ583" s="321"/>
      <c r="CR583" s="321"/>
      <c r="CS583" s="321"/>
      <c r="CT583" s="321"/>
      <c r="CU583" s="321"/>
      <c r="CV583" s="321"/>
      <c r="CW583" s="321"/>
      <c r="CX583" s="321"/>
      <c r="CY583" s="321"/>
      <c r="CZ583" s="321"/>
    </row>
    <row r="584" s="325" customFormat="true" ht="25.15" customHeight="true" x14ac:dyDescent="0.2">
      <c r="C584" s="840" t="s">
        <v>369</v>
      </c>
      <c r="D584" s="837"/>
      <c r="E584" s="576">
        <v>-7.5202146509237877E-5</v>
      </c>
      <c r="F584" s="556"/>
      <c r="G584" s="556"/>
      <c r="H584" s="840" t="s">
        <v>346</v>
      </c>
      <c r="I584" s="837"/>
      <c r="J584" s="577">
        <v>-7.7846514545607703E-2</v>
      </c>
      <c r="K584" s="556"/>
      <c r="L584" s="556"/>
      <c r="M584" s="840" t="s">
        <v>369</v>
      </c>
      <c r="N584" s="837"/>
      <c r="O584" s="578">
        <v>-2.8276438325650229E-3</v>
      </c>
      <c r="P584" s="556"/>
      <c r="Q584" s="556"/>
      <c r="Z584" s="689"/>
      <c r="AA584" s="689"/>
      <c r="AB584" s="689"/>
      <c r="AC584" s="689"/>
      <c r="AD584" s="689"/>
      <c r="AE584" s="689"/>
      <c r="AF584" s="689"/>
      <c r="AG584" s="689"/>
      <c r="AH584" s="689"/>
      <c r="AI584" s="689"/>
      <c r="AJ584" s="689"/>
      <c r="AK584" s="689"/>
      <c r="AL584" s="689"/>
      <c r="AM584" s="689"/>
      <c r="AN584" s="689"/>
      <c r="AO584" s="689"/>
      <c r="AP584" s="689"/>
      <c r="AQ584" s="689"/>
      <c r="AR584" s="689"/>
      <c r="AS584" s="689"/>
      <c r="AT584" s="689"/>
      <c r="AU584" s="689"/>
      <c r="AV584" s="689"/>
      <c r="AW584" s="689"/>
      <c r="AX584" s="689"/>
      <c r="AY584" s="689"/>
      <c r="AZ584" s="689"/>
      <c r="BA584" s="320"/>
      <c r="BB584" s="371"/>
      <c r="BC584" s="320"/>
      <c r="BD584" s="320"/>
      <c r="BE584" s="320"/>
      <c r="BF584" s="320"/>
      <c r="BG584" s="320"/>
      <c r="BH584" s="320"/>
      <c r="BI584" s="320"/>
      <c r="BJ584" s="320"/>
      <c r="BK584" s="320"/>
      <c r="BL584" s="320"/>
      <c r="BM584" s="320"/>
      <c r="BN584" s="320"/>
      <c r="BO584" s="320"/>
      <c r="BP584" s="320"/>
      <c r="BQ584" s="320"/>
      <c r="BR584" s="320"/>
      <c r="BS584" s="320"/>
      <c r="BT584" s="320"/>
      <c r="BU584" s="320"/>
      <c r="BV584" s="320"/>
      <c r="BW584" s="320"/>
      <c r="BX584" s="320"/>
      <c r="BY584" s="320"/>
      <c r="BZ584" s="321"/>
      <c r="CA584" s="321"/>
      <c r="CB584" s="321"/>
      <c r="CC584" s="321"/>
      <c r="CD584" s="321"/>
      <c r="CE584" s="321"/>
      <c r="CF584" s="321"/>
      <c r="CG584" s="321"/>
      <c r="CH584" s="321"/>
      <c r="CI584" s="321"/>
      <c r="CJ584" s="321"/>
      <c r="CK584" s="321"/>
      <c r="CL584" s="321"/>
      <c r="CM584" s="321"/>
      <c r="CN584" s="321"/>
      <c r="CO584" s="321"/>
      <c r="CP584" s="321"/>
      <c r="CQ584" s="321"/>
      <c r="CR584" s="321"/>
      <c r="CS584" s="321"/>
      <c r="CT584" s="321"/>
      <c r="CU584" s="321"/>
      <c r="CV584" s="321"/>
      <c r="CW584" s="321"/>
      <c r="CX584" s="321"/>
      <c r="CY584" s="321"/>
      <c r="CZ584" s="321"/>
    </row>
    <row r="585" s="325" customFormat="true" ht="25.15" customHeight="true" x14ac:dyDescent="0.2">
      <c r="C585" s="840" t="s">
        <v>373</v>
      </c>
      <c r="D585" s="837"/>
      <c r="E585" s="576">
        <v>-3.0146339235331944E-3</v>
      </c>
      <c r="F585" s="556"/>
      <c r="G585" s="556"/>
      <c r="H585" s="840" t="s">
        <v>365</v>
      </c>
      <c r="I585" s="837"/>
      <c r="J585" s="577">
        <v>-2.0694493730088193E-2</v>
      </c>
      <c r="K585" s="556"/>
      <c r="L585" s="556"/>
      <c r="M585" s="840" t="s">
        <v>373</v>
      </c>
      <c r="N585" s="837"/>
      <c r="O585" s="578">
        <v>-1.0942855396618635E-2</v>
      </c>
      <c r="P585" s="556"/>
      <c r="Q585" s="556"/>
      <c r="Z585" s="689"/>
      <c r="AA585" s="689"/>
      <c r="AB585" s="689"/>
      <c r="AC585" s="689"/>
      <c r="AD585" s="689"/>
      <c r="AE585" s="689"/>
      <c r="AF585" s="689"/>
      <c r="AG585" s="689"/>
      <c r="AH585" s="689"/>
      <c r="AI585" s="689"/>
      <c r="AJ585" s="689"/>
      <c r="AK585" s="689"/>
      <c r="AL585" s="689"/>
      <c r="AM585" s="689"/>
      <c r="AN585" s="689"/>
      <c r="AO585" s="689"/>
      <c r="AP585" s="689"/>
      <c r="AQ585" s="689"/>
      <c r="AR585" s="689"/>
      <c r="AS585" s="689"/>
      <c r="AT585" s="689"/>
      <c r="AU585" s="689"/>
      <c r="AV585" s="689"/>
      <c r="AW585" s="689"/>
      <c r="AX585" s="689"/>
      <c r="AY585" s="689"/>
      <c r="AZ585" s="689"/>
      <c r="BA585" s="320"/>
      <c r="BB585" s="371"/>
      <c r="BC585" s="320"/>
      <c r="BD585" s="320"/>
      <c r="BE585" s="320"/>
      <c r="BF585" s="320"/>
      <c r="BG585" s="320"/>
      <c r="BH585" s="320"/>
      <c r="BI585" s="320"/>
      <c r="BJ585" s="320"/>
      <c r="BK585" s="320"/>
      <c r="BL585" s="320"/>
      <c r="BM585" s="320"/>
      <c r="BN585" s="320"/>
      <c r="BO585" s="320"/>
      <c r="BP585" s="320"/>
      <c r="BQ585" s="320"/>
      <c r="BR585" s="320"/>
      <c r="BS585" s="320"/>
      <c r="BT585" s="320"/>
      <c r="BU585" s="320"/>
      <c r="BV585" s="320"/>
      <c r="BW585" s="320"/>
      <c r="BX585" s="320"/>
      <c r="BY585" s="320"/>
      <c r="BZ585" s="321"/>
      <c r="CA585" s="321"/>
      <c r="CB585" s="321"/>
      <c r="CC585" s="321"/>
      <c r="CD585" s="321"/>
      <c r="CE585" s="321"/>
      <c r="CF585" s="321"/>
      <c r="CG585" s="321"/>
      <c r="CH585" s="321"/>
      <c r="CI585" s="321"/>
      <c r="CJ585" s="321"/>
      <c r="CK585" s="321"/>
      <c r="CL585" s="321"/>
      <c r="CM585" s="321"/>
      <c r="CN585" s="321"/>
      <c r="CO585" s="321"/>
      <c r="CP585" s="321"/>
      <c r="CQ585" s="321"/>
      <c r="CR585" s="321"/>
      <c r="CS585" s="321"/>
      <c r="CT585" s="321"/>
      <c r="CU585" s="321"/>
      <c r="CV585" s="321"/>
      <c r="CW585" s="321"/>
      <c r="CX585" s="321"/>
      <c r="CY585" s="321"/>
      <c r="CZ585" s="321"/>
    </row>
    <row r="586" s="325" customFormat="true" ht="25.15" customHeight="true" x14ac:dyDescent="0.2">
      <c r="C586" s="840" t="s">
        <v>375</v>
      </c>
      <c r="D586" s="837"/>
      <c r="E586" s="576">
        <v>4.6528192272397469E-3</v>
      </c>
      <c r="F586" s="556"/>
      <c r="G586" s="556"/>
      <c r="H586" s="840" t="s">
        <v>379</v>
      </c>
      <c r="I586" s="837"/>
      <c r="J586" s="577">
        <v>9.0026469535865756E-3</v>
      </c>
      <c r="K586" s="556"/>
      <c r="L586" s="556"/>
      <c r="M586" s="840" t="s">
        <v>375</v>
      </c>
      <c r="N586" s="837"/>
      <c r="O586" s="578">
        <v>6.2667057808374988E-3</v>
      </c>
      <c r="P586" s="556"/>
      <c r="Q586" s="556"/>
      <c r="Z586" s="689"/>
      <c r="AA586" s="689"/>
      <c r="AB586" s="689"/>
      <c r="AC586" s="689"/>
      <c r="AD586" s="689"/>
      <c r="AE586" s="689"/>
      <c r="AF586" s="689"/>
      <c r="AG586" s="689"/>
      <c r="AH586" s="689"/>
      <c r="AI586" s="689"/>
      <c r="AJ586" s="689"/>
      <c r="AK586" s="689"/>
      <c r="AL586" s="689"/>
      <c r="AM586" s="689"/>
      <c r="AN586" s="689"/>
      <c r="AO586" s="689"/>
      <c r="AP586" s="689"/>
      <c r="AQ586" s="689"/>
      <c r="AR586" s="689"/>
      <c r="AS586" s="689"/>
      <c r="AT586" s="689"/>
      <c r="AU586" s="689"/>
      <c r="AV586" s="689"/>
      <c r="AW586" s="689"/>
      <c r="AX586" s="689"/>
      <c r="AY586" s="689"/>
      <c r="AZ586" s="689"/>
      <c r="BA586" s="320"/>
      <c r="BB586" s="371"/>
      <c r="BC586" s="320"/>
      <c r="BD586" s="320"/>
      <c r="BE586" s="320"/>
      <c r="BF586" s="320"/>
      <c r="BG586" s="320"/>
      <c r="BH586" s="320"/>
      <c r="BI586" s="320"/>
      <c r="BJ586" s="320"/>
      <c r="BK586" s="320"/>
      <c r="BL586" s="320"/>
      <c r="BM586" s="320"/>
      <c r="BN586" s="320"/>
      <c r="BO586" s="320"/>
      <c r="BP586" s="320"/>
      <c r="BQ586" s="320"/>
      <c r="BR586" s="320"/>
      <c r="BS586" s="320"/>
      <c r="BT586" s="320"/>
      <c r="BU586" s="320"/>
      <c r="BV586" s="320"/>
      <c r="BW586" s="320"/>
      <c r="BX586" s="320"/>
      <c r="BY586" s="320"/>
      <c r="BZ586" s="321"/>
      <c r="CA586" s="321"/>
      <c r="CB586" s="321"/>
      <c r="CC586" s="321"/>
      <c r="CD586" s="321"/>
      <c r="CE586" s="321"/>
      <c r="CF586" s="321"/>
      <c r="CG586" s="321"/>
      <c r="CH586" s="321"/>
      <c r="CI586" s="321"/>
      <c r="CJ586" s="321"/>
      <c r="CK586" s="321"/>
      <c r="CL586" s="321"/>
      <c r="CM586" s="321"/>
      <c r="CN586" s="321"/>
      <c r="CO586" s="321"/>
      <c r="CP586" s="321"/>
      <c r="CQ586" s="321"/>
      <c r="CR586" s="321"/>
      <c r="CS586" s="321"/>
      <c r="CT586" s="321"/>
      <c r="CU586" s="321"/>
      <c r="CV586" s="321"/>
      <c r="CW586" s="321"/>
      <c r="CX586" s="321"/>
      <c r="CY586" s="321"/>
      <c r="CZ586" s="321"/>
    </row>
    <row r="587" s="325" customFormat="true" ht="25.15" customHeight="true" x14ac:dyDescent="0.2">
      <c r="C587" s="840" t="s">
        <v>367</v>
      </c>
      <c r="D587" s="837"/>
      <c r="E587" s="576">
        <v>1.186678520846427E-2</v>
      </c>
      <c r="F587" s="556"/>
      <c r="G587" s="556"/>
      <c r="H587" s="840" t="s">
        <v>328</v>
      </c>
      <c r="I587" s="837"/>
      <c r="J587" s="577">
        <v>0.13863062623724753</v>
      </c>
      <c r="K587" s="556"/>
      <c r="L587" s="556"/>
      <c r="M587" s="840" t="s">
        <v>367</v>
      </c>
      <c r="N587" s="837"/>
      <c r="O587" s="578">
        <v>2.30754464368913E-2</v>
      </c>
      <c r="P587" s="556"/>
      <c r="Q587" s="556"/>
      <c r="Z587" s="689"/>
      <c r="AA587" s="689"/>
      <c r="AB587" s="689"/>
      <c r="AC587" s="689"/>
      <c r="AD587" s="689"/>
      <c r="AE587" s="689"/>
      <c r="AF587" s="689"/>
      <c r="AG587" s="689"/>
      <c r="AH587" s="689"/>
      <c r="AI587" s="689"/>
      <c r="AJ587" s="689"/>
      <c r="AK587" s="689"/>
      <c r="AL587" s="689"/>
      <c r="AM587" s="689"/>
      <c r="AN587" s="689"/>
      <c r="AO587" s="689"/>
      <c r="AP587" s="689"/>
      <c r="AQ587" s="689"/>
      <c r="AR587" s="689"/>
      <c r="AS587" s="689"/>
      <c r="AT587" s="689"/>
      <c r="AU587" s="689"/>
      <c r="AV587" s="689"/>
      <c r="AW587" s="689"/>
      <c r="AX587" s="689"/>
      <c r="AY587" s="689"/>
      <c r="AZ587" s="689"/>
      <c r="BA587" s="320"/>
      <c r="BB587" s="371"/>
      <c r="BC587" s="320"/>
      <c r="BD587" s="320"/>
      <c r="BE587" s="320"/>
      <c r="BF587" s="320"/>
      <c r="BG587" s="320"/>
      <c r="BH587" s="320"/>
      <c r="BI587" s="320"/>
      <c r="BJ587" s="320"/>
      <c r="BK587" s="320"/>
      <c r="BL587" s="320"/>
      <c r="BM587" s="320"/>
      <c r="BN587" s="320"/>
      <c r="BO587" s="320"/>
      <c r="BP587" s="320"/>
      <c r="BQ587" s="320"/>
      <c r="BR587" s="320"/>
      <c r="BS587" s="320"/>
      <c r="BT587" s="320"/>
      <c r="BU587" s="320"/>
      <c r="BV587" s="320"/>
      <c r="BW587" s="320"/>
      <c r="BX587" s="320"/>
      <c r="BY587" s="320"/>
      <c r="BZ587" s="321"/>
      <c r="CA587" s="321"/>
      <c r="CB587" s="321"/>
      <c r="CC587" s="321"/>
      <c r="CD587" s="321"/>
      <c r="CE587" s="321"/>
      <c r="CF587" s="321"/>
      <c r="CG587" s="321"/>
      <c r="CH587" s="321"/>
      <c r="CI587" s="321"/>
      <c r="CJ587" s="321"/>
      <c r="CK587" s="321"/>
      <c r="CL587" s="321"/>
      <c r="CM587" s="321"/>
      <c r="CN587" s="321"/>
      <c r="CO587" s="321"/>
      <c r="CP587" s="321"/>
      <c r="CQ587" s="321"/>
      <c r="CR587" s="321"/>
      <c r="CS587" s="321"/>
      <c r="CT587" s="321"/>
      <c r="CU587" s="321"/>
      <c r="CV587" s="321"/>
      <c r="CW587" s="321"/>
      <c r="CX587" s="321"/>
      <c r="CY587" s="321"/>
      <c r="CZ587" s="321"/>
    </row>
    <row r="588" s="325" customFormat="true" ht="25.15" customHeight="true" x14ac:dyDescent="0.2">
      <c r="C588" s="840" t="s">
        <v>333</v>
      </c>
      <c r="D588" s="837"/>
      <c r="E588" s="576">
        <v>-4.1803884678362373E-2</v>
      </c>
      <c r="F588" s="556"/>
      <c r="G588" s="556"/>
      <c r="H588" s="840" t="s">
        <v>335</v>
      </c>
      <c r="I588" s="837"/>
      <c r="J588" s="577">
        <v>3.6624685760343625E-2</v>
      </c>
      <c r="K588" s="556"/>
      <c r="L588" s="556"/>
      <c r="M588" s="840" t="s">
        <v>333</v>
      </c>
      <c r="N588" s="837"/>
      <c r="O588" s="578">
        <v>7.0394119055344651E-2</v>
      </c>
      <c r="P588" s="556"/>
      <c r="Q588" s="556"/>
      <c r="Z588" s="689"/>
      <c r="AA588" s="689"/>
      <c r="AB588" s="689"/>
      <c r="AC588" s="689"/>
      <c r="AD588" s="689"/>
      <c r="AE588" s="689"/>
      <c r="AF588" s="689"/>
      <c r="AG588" s="689"/>
      <c r="AH588" s="689"/>
      <c r="AI588" s="689"/>
      <c r="AJ588" s="689"/>
      <c r="AK588" s="689"/>
      <c r="AL588" s="689"/>
      <c r="AM588" s="689"/>
      <c r="AN588" s="689"/>
      <c r="AO588" s="689"/>
      <c r="AP588" s="689"/>
      <c r="AQ588" s="689"/>
      <c r="AR588" s="689"/>
      <c r="AS588" s="689"/>
      <c r="AT588" s="689"/>
      <c r="AU588" s="689"/>
      <c r="AV588" s="689"/>
      <c r="AW588" s="689"/>
      <c r="AX588" s="689"/>
      <c r="AY588" s="689"/>
      <c r="AZ588" s="689"/>
      <c r="BA588" s="320"/>
      <c r="BB588" s="371"/>
      <c r="BC588" s="320"/>
      <c r="BD588" s="320"/>
      <c r="BE588" s="320"/>
      <c r="BF588" s="320"/>
      <c r="BG588" s="320"/>
      <c r="BH588" s="320"/>
      <c r="BI588" s="320"/>
      <c r="BJ588" s="320"/>
      <c r="BK588" s="320"/>
      <c r="BL588" s="320"/>
      <c r="BM588" s="320"/>
      <c r="BN588" s="320"/>
      <c r="BO588" s="320"/>
      <c r="BP588" s="320"/>
      <c r="BQ588" s="320"/>
      <c r="BR588" s="320"/>
      <c r="BS588" s="320"/>
      <c r="BT588" s="320"/>
      <c r="BU588" s="320"/>
      <c r="BV588" s="320"/>
      <c r="BW588" s="320"/>
      <c r="BX588" s="320"/>
      <c r="BY588" s="320"/>
      <c r="BZ588" s="321"/>
      <c r="CA588" s="321"/>
      <c r="CB588" s="321"/>
      <c r="CC588" s="321"/>
      <c r="CD588" s="321"/>
      <c r="CE588" s="321"/>
      <c r="CF588" s="321"/>
      <c r="CG588" s="321"/>
      <c r="CH588" s="321"/>
      <c r="CI588" s="321"/>
      <c r="CJ588" s="321"/>
      <c r="CK588" s="321"/>
      <c r="CL588" s="321"/>
      <c r="CM588" s="321"/>
      <c r="CN588" s="321"/>
      <c r="CO588" s="321"/>
      <c r="CP588" s="321"/>
      <c r="CQ588" s="321"/>
      <c r="CR588" s="321"/>
      <c r="CS588" s="321"/>
      <c r="CT588" s="321"/>
      <c r="CU588" s="321"/>
      <c r="CV588" s="321"/>
      <c r="CW588" s="321"/>
      <c r="CX588" s="321"/>
      <c r="CY588" s="321"/>
      <c r="CZ588" s="321"/>
    </row>
    <row r="589" s="325" customFormat="true" ht="25.15" customHeight="true" x14ac:dyDescent="0.2">
      <c r="C589" s="840" t="s">
        <v>342</v>
      </c>
      <c r="D589" s="837"/>
      <c r="E589" s="576">
        <v>-6.8311188836806411E-2</v>
      </c>
      <c r="F589" s="556"/>
      <c r="G589" s="556"/>
      <c r="H589" s="840" t="s">
        <v>323</v>
      </c>
      <c r="I589" s="837"/>
      <c r="J589" s="577">
        <v>0.16909128554778011</v>
      </c>
      <c r="K589" s="556"/>
      <c r="L589" s="556"/>
      <c r="M589" s="840" t="s">
        <v>342</v>
      </c>
      <c r="N589" s="837"/>
      <c r="O589" s="578">
        <v>-8.8868837802072262E-2</v>
      </c>
      <c r="P589" s="556"/>
      <c r="Q589" s="556"/>
      <c r="Z589" s="689"/>
      <c r="AA589" s="689"/>
      <c r="AB589" s="689"/>
      <c r="AC589" s="689"/>
      <c r="AD589" s="689"/>
      <c r="AE589" s="689"/>
      <c r="AF589" s="689"/>
      <c r="AG589" s="689"/>
      <c r="AH589" s="689"/>
      <c r="AI589" s="689"/>
      <c r="AJ589" s="689"/>
      <c r="AK589" s="689"/>
      <c r="AL589" s="689"/>
      <c r="AM589" s="689"/>
      <c r="AN589" s="689"/>
      <c r="AO589" s="689"/>
      <c r="AP589" s="689"/>
      <c r="AQ589" s="689"/>
      <c r="AR589" s="689"/>
      <c r="AS589" s="689"/>
      <c r="AT589" s="689"/>
      <c r="AU589" s="689"/>
      <c r="AV589" s="689"/>
      <c r="AW589" s="689"/>
      <c r="AX589" s="689"/>
      <c r="AY589" s="689"/>
      <c r="AZ589" s="689"/>
      <c r="BA589" s="320"/>
      <c r="BB589" s="371"/>
      <c r="BC589" s="320"/>
      <c r="BD589" s="320"/>
      <c r="BE589" s="320"/>
      <c r="BF589" s="320"/>
      <c r="BG589" s="320"/>
      <c r="BH589" s="320"/>
      <c r="BI589" s="320"/>
      <c r="BJ589" s="320"/>
      <c r="BK589" s="320"/>
      <c r="BL589" s="320"/>
      <c r="BM589" s="320"/>
      <c r="BN589" s="320"/>
      <c r="BO589" s="320"/>
      <c r="BP589" s="320"/>
      <c r="BQ589" s="320"/>
      <c r="BR589" s="320"/>
      <c r="BS589" s="320"/>
      <c r="BT589" s="320"/>
      <c r="BU589" s="320"/>
      <c r="BV589" s="320"/>
      <c r="BW589" s="320"/>
      <c r="BX589" s="320"/>
      <c r="BY589" s="320"/>
      <c r="BZ589" s="321"/>
      <c r="CA589" s="321"/>
      <c r="CB589" s="321"/>
      <c r="CC589" s="321"/>
      <c r="CD589" s="321"/>
      <c r="CE589" s="321"/>
      <c r="CF589" s="321"/>
      <c r="CG589" s="321"/>
      <c r="CH589" s="321"/>
      <c r="CI589" s="321"/>
      <c r="CJ589" s="321"/>
      <c r="CK589" s="321"/>
      <c r="CL589" s="321"/>
      <c r="CM589" s="321"/>
      <c r="CN589" s="321"/>
      <c r="CO589" s="321"/>
      <c r="CP589" s="321"/>
      <c r="CQ589" s="321"/>
      <c r="CR589" s="321"/>
      <c r="CS589" s="321"/>
      <c r="CT589" s="321"/>
      <c r="CU589" s="321"/>
      <c r="CV589" s="321"/>
      <c r="CW589" s="321"/>
      <c r="CX589" s="321"/>
      <c r="CY589" s="321"/>
      <c r="CZ589" s="321"/>
    </row>
    <row r="590" s="325" customFormat="true" ht="25.15" customHeight="true" x14ac:dyDescent="0.2">
      <c r="C590" s="840" t="s">
        <v>346</v>
      </c>
      <c r="D590" s="837"/>
      <c r="E590" s="576">
        <v>-5.9946980058887336E-2</v>
      </c>
      <c r="F590" s="556"/>
      <c r="G590" s="556"/>
      <c r="H590" s="840" t="s">
        <v>343</v>
      </c>
      <c r="I590" s="837"/>
      <c r="J590" s="577">
        <v>8.0889052185749863E-2</v>
      </c>
      <c r="K590" s="556"/>
      <c r="L590" s="556"/>
      <c r="M590" s="840" t="s">
        <v>346</v>
      </c>
      <c r="N590" s="837"/>
      <c r="O590" s="578">
        <v>-6.0200578195364202E-2</v>
      </c>
      <c r="P590" s="556"/>
      <c r="Q590" s="556"/>
      <c r="Z590" s="689"/>
      <c r="AA590" s="689"/>
      <c r="AB590" s="689"/>
      <c r="AC590" s="689"/>
      <c r="AD590" s="689"/>
      <c r="AE590" s="689"/>
      <c r="AF590" s="689"/>
      <c r="AG590" s="689"/>
      <c r="AH590" s="689"/>
      <c r="AI590" s="689"/>
      <c r="AJ590" s="689"/>
      <c r="AK590" s="689"/>
      <c r="AL590" s="689"/>
      <c r="AM590" s="689"/>
      <c r="AN590" s="689"/>
      <c r="AO590" s="689"/>
      <c r="AP590" s="689"/>
      <c r="AQ590" s="689"/>
      <c r="AR590" s="689"/>
      <c r="AS590" s="689"/>
      <c r="AT590" s="689"/>
      <c r="AU590" s="689"/>
      <c r="AV590" s="689"/>
      <c r="AW590" s="689"/>
      <c r="AX590" s="689"/>
      <c r="AY590" s="689"/>
      <c r="AZ590" s="689"/>
      <c r="BA590" s="320"/>
      <c r="BB590" s="371"/>
      <c r="BC590" s="320"/>
      <c r="BD590" s="320"/>
      <c r="BE590" s="320"/>
      <c r="BF590" s="320"/>
      <c r="BG590" s="320"/>
      <c r="BH590" s="320"/>
      <c r="BI590" s="320"/>
      <c r="BJ590" s="320"/>
      <c r="BK590" s="320"/>
      <c r="BL590" s="320"/>
      <c r="BM590" s="320"/>
      <c r="BN590" s="320"/>
      <c r="BO590" s="320"/>
      <c r="BP590" s="320"/>
      <c r="BQ590" s="320"/>
      <c r="BR590" s="320"/>
      <c r="BS590" s="320"/>
      <c r="BT590" s="320"/>
      <c r="BU590" s="320"/>
      <c r="BV590" s="320"/>
      <c r="BW590" s="320"/>
      <c r="BX590" s="320"/>
      <c r="BY590" s="320"/>
      <c r="BZ590" s="321"/>
      <c r="CA590" s="321"/>
      <c r="CB590" s="321"/>
      <c r="CC590" s="321"/>
      <c r="CD590" s="321"/>
      <c r="CE590" s="321"/>
      <c r="CF590" s="321"/>
      <c r="CG590" s="321"/>
      <c r="CH590" s="321"/>
      <c r="CI590" s="321"/>
      <c r="CJ590" s="321"/>
      <c r="CK590" s="321"/>
      <c r="CL590" s="321"/>
      <c r="CM590" s="321"/>
      <c r="CN590" s="321"/>
      <c r="CO590" s="321"/>
      <c r="CP590" s="321"/>
      <c r="CQ590" s="321"/>
      <c r="CR590" s="321"/>
      <c r="CS590" s="321"/>
      <c r="CT590" s="321"/>
      <c r="CU590" s="321"/>
      <c r="CV590" s="321"/>
      <c r="CW590" s="321"/>
      <c r="CX590" s="321"/>
      <c r="CY590" s="321"/>
      <c r="CZ590" s="321"/>
    </row>
    <row r="591" s="325" customFormat="true" ht="25.15" customHeight="true" x14ac:dyDescent="0.2">
      <c r="C591" s="840" t="s">
        <v>365</v>
      </c>
      <c r="D591" s="837"/>
      <c r="E591" s="576">
        <v>-2.4210003342359277E-2</v>
      </c>
      <c r="F591" s="556"/>
      <c r="G591" s="556"/>
      <c r="H591" s="840" t="s">
        <v>324</v>
      </c>
      <c r="I591" s="837"/>
      <c r="J591" s="577">
        <v>0.18719709537757737</v>
      </c>
      <c r="K591" s="556"/>
      <c r="L591" s="556"/>
      <c r="M591" s="840" t="s">
        <v>365</v>
      </c>
      <c r="N591" s="837"/>
      <c r="O591" s="578">
        <v>-2.6011615202636021E-2</v>
      </c>
      <c r="P591" s="556"/>
      <c r="Q591" s="556"/>
      <c r="Z591" s="689"/>
      <c r="AA591" s="689"/>
      <c r="AB591" s="689"/>
      <c r="AC591" s="689"/>
      <c r="AD591" s="689"/>
      <c r="AE591" s="689"/>
      <c r="AF591" s="689"/>
      <c r="AG591" s="689"/>
      <c r="AH591" s="689"/>
      <c r="AI591" s="689"/>
      <c r="AJ591" s="689"/>
      <c r="AK591" s="689"/>
      <c r="AL591" s="689"/>
      <c r="AM591" s="689"/>
      <c r="AN591" s="689"/>
      <c r="AO591" s="689"/>
      <c r="AP591" s="689"/>
      <c r="AQ591" s="689"/>
      <c r="AR591" s="689"/>
      <c r="AS591" s="689"/>
      <c r="AT591" s="689"/>
      <c r="AU591" s="689"/>
      <c r="AV591" s="689"/>
      <c r="AW591" s="689"/>
      <c r="AX591" s="689"/>
      <c r="AY591" s="689"/>
      <c r="AZ591" s="689"/>
      <c r="BA591" s="320"/>
      <c r="BB591" s="371"/>
      <c r="BC591" s="320"/>
      <c r="BD591" s="320"/>
      <c r="BE591" s="320"/>
      <c r="BF591" s="320"/>
      <c r="BG591" s="320"/>
      <c r="BH591" s="320"/>
      <c r="BI591" s="320"/>
      <c r="BJ591" s="320"/>
      <c r="BK591" s="320"/>
      <c r="BL591" s="320"/>
      <c r="BM591" s="320"/>
      <c r="BN591" s="320"/>
      <c r="BO591" s="320"/>
      <c r="BP591" s="320"/>
      <c r="BQ591" s="320"/>
      <c r="BR591" s="320"/>
      <c r="BS591" s="320"/>
      <c r="BT591" s="320"/>
      <c r="BU591" s="320"/>
      <c r="BV591" s="320"/>
      <c r="BW591" s="320"/>
      <c r="BX591" s="320"/>
      <c r="BY591" s="320"/>
      <c r="BZ591" s="321"/>
      <c r="CA591" s="321"/>
      <c r="CB591" s="321"/>
      <c r="CC591" s="321"/>
      <c r="CD591" s="321"/>
      <c r="CE591" s="321"/>
      <c r="CF591" s="321"/>
      <c r="CG591" s="321"/>
      <c r="CH591" s="321"/>
      <c r="CI591" s="321"/>
      <c r="CJ591" s="321"/>
      <c r="CK591" s="321"/>
      <c r="CL591" s="321"/>
      <c r="CM591" s="321"/>
      <c r="CN591" s="321"/>
      <c r="CO591" s="321"/>
      <c r="CP591" s="321"/>
      <c r="CQ591" s="321"/>
      <c r="CR591" s="321"/>
      <c r="CS591" s="321"/>
      <c r="CT591" s="321"/>
      <c r="CU591" s="321"/>
      <c r="CV591" s="321"/>
      <c r="CW591" s="321"/>
      <c r="CX591" s="321"/>
      <c r="CY591" s="321"/>
      <c r="CZ591" s="321"/>
    </row>
    <row r="592" s="325" customFormat="true" ht="25.15" customHeight="true" x14ac:dyDescent="0.2">
      <c r="C592" s="840" t="s">
        <v>379</v>
      </c>
      <c r="D592" s="837"/>
      <c r="E592" s="576">
        <v>1.8277772385807767E-3</v>
      </c>
      <c r="F592" s="556"/>
      <c r="G592" s="556"/>
      <c r="H592" s="840" t="s">
        <v>341</v>
      </c>
      <c r="I592" s="837"/>
      <c r="J592" s="577">
        <v>6.5506548051378108E-2</v>
      </c>
      <c r="K592" s="556"/>
      <c r="L592" s="556"/>
      <c r="M592" s="840" t="s">
        <v>379</v>
      </c>
      <c r="N592" s="837"/>
      <c r="O592" s="578">
        <v>-7.1626695797675013E-3</v>
      </c>
      <c r="P592" s="556"/>
      <c r="Q592" s="556"/>
      <c r="Z592" s="689"/>
      <c r="AA592" s="689"/>
      <c r="AB592" s="689"/>
      <c r="AC592" s="689"/>
      <c r="AD592" s="689"/>
      <c r="AE592" s="689"/>
      <c r="AF592" s="689"/>
      <c r="AG592" s="689"/>
      <c r="AH592" s="689"/>
      <c r="AI592" s="689"/>
      <c r="AJ592" s="689"/>
      <c r="AK592" s="689"/>
      <c r="AL592" s="689"/>
      <c r="AM592" s="689"/>
      <c r="AN592" s="689"/>
      <c r="AO592" s="689"/>
      <c r="AP592" s="689"/>
      <c r="AQ592" s="689"/>
      <c r="AR592" s="689"/>
      <c r="AS592" s="689"/>
      <c r="AT592" s="689"/>
      <c r="AU592" s="689"/>
      <c r="AV592" s="689"/>
      <c r="AW592" s="689"/>
      <c r="AX592" s="689"/>
      <c r="AY592" s="689"/>
      <c r="AZ592" s="689"/>
      <c r="BA592" s="320"/>
      <c r="BB592" s="371"/>
      <c r="BC592" s="320"/>
      <c r="BD592" s="320"/>
      <c r="BE592" s="320"/>
      <c r="BF592" s="320"/>
      <c r="BG592" s="320"/>
      <c r="BH592" s="320"/>
      <c r="BI592" s="320"/>
      <c r="BJ592" s="320"/>
      <c r="BK592" s="320"/>
      <c r="BL592" s="320"/>
      <c r="BM592" s="320"/>
      <c r="BN592" s="320"/>
      <c r="BO592" s="320"/>
      <c r="BP592" s="320"/>
      <c r="BQ592" s="320"/>
      <c r="BR592" s="320"/>
      <c r="BS592" s="320"/>
      <c r="BT592" s="320"/>
      <c r="BU592" s="320"/>
      <c r="BV592" s="320"/>
      <c r="BW592" s="320"/>
      <c r="BX592" s="320"/>
      <c r="BY592" s="320"/>
      <c r="BZ592" s="321"/>
      <c r="CA592" s="321"/>
      <c r="CB592" s="321"/>
      <c r="CC592" s="321"/>
      <c r="CD592" s="321"/>
      <c r="CE592" s="321"/>
      <c r="CF592" s="321"/>
      <c r="CG592" s="321"/>
      <c r="CH592" s="321"/>
      <c r="CI592" s="321"/>
      <c r="CJ592" s="321"/>
      <c r="CK592" s="321"/>
      <c r="CL592" s="321"/>
      <c r="CM592" s="321"/>
      <c r="CN592" s="321"/>
      <c r="CO592" s="321"/>
      <c r="CP592" s="321"/>
      <c r="CQ592" s="321"/>
      <c r="CR592" s="321"/>
      <c r="CS592" s="321"/>
      <c r="CT592" s="321"/>
      <c r="CU592" s="321"/>
      <c r="CV592" s="321"/>
      <c r="CW592" s="321"/>
      <c r="CX592" s="321"/>
      <c r="CY592" s="321"/>
      <c r="CZ592" s="321"/>
    </row>
    <row r="593" s="325" customFormat="true" ht="25.15" customHeight="true" x14ac:dyDescent="0.2">
      <c r="C593" s="840" t="s">
        <v>328</v>
      </c>
      <c r="D593" s="837"/>
      <c r="E593" s="576">
        <v>0.13778961811190157</v>
      </c>
      <c r="F593" s="556"/>
      <c r="G593" s="556"/>
      <c r="H593" s="840" t="s">
        <v>325</v>
      </c>
      <c r="I593" s="837"/>
      <c r="J593" s="577">
        <v>0.10976976525362064</v>
      </c>
      <c r="K593" s="556"/>
      <c r="L593" s="556"/>
      <c r="M593" s="840" t="s">
        <v>328</v>
      </c>
      <c r="N593" s="837"/>
      <c r="O593" s="578">
        <v>0.14466690087870299</v>
      </c>
      <c r="P593" s="556"/>
      <c r="Q593" s="556"/>
      <c r="Z593" s="689"/>
      <c r="AA593" s="689"/>
      <c r="AB593" s="689"/>
      <c r="AC593" s="689"/>
      <c r="AD593" s="689"/>
      <c r="AE593" s="689"/>
      <c r="AF593" s="689"/>
      <c r="AG593" s="689"/>
      <c r="AH593" s="689"/>
      <c r="AI593" s="689"/>
      <c r="AJ593" s="689"/>
      <c r="AK593" s="689"/>
      <c r="AL593" s="689"/>
      <c r="AM593" s="689"/>
      <c r="AN593" s="689"/>
      <c r="AO593" s="689"/>
      <c r="AP593" s="689"/>
      <c r="AQ593" s="689"/>
      <c r="AR593" s="689"/>
      <c r="AS593" s="689"/>
      <c r="AT593" s="689"/>
      <c r="AU593" s="689"/>
      <c r="AV593" s="689"/>
      <c r="AW593" s="689"/>
      <c r="AX593" s="689"/>
      <c r="AY593" s="689"/>
      <c r="AZ593" s="689"/>
      <c r="BA593" s="320"/>
      <c r="BB593" s="371"/>
      <c r="BC593" s="320"/>
      <c r="BD593" s="320"/>
      <c r="BE593" s="320"/>
      <c r="BF593" s="320"/>
      <c r="BG593" s="320"/>
      <c r="BH593" s="320"/>
      <c r="BI593" s="320"/>
      <c r="BJ593" s="320"/>
      <c r="BK593" s="320"/>
      <c r="BL593" s="320"/>
      <c r="BM593" s="320"/>
      <c r="BN593" s="320"/>
      <c r="BO593" s="320"/>
      <c r="BP593" s="320"/>
      <c r="BQ593" s="320"/>
      <c r="BR593" s="320"/>
      <c r="BS593" s="320"/>
      <c r="BT593" s="320"/>
      <c r="BU593" s="320"/>
      <c r="BV593" s="320"/>
      <c r="BW593" s="320"/>
      <c r="BX593" s="320"/>
      <c r="BY593" s="320"/>
      <c r="BZ593" s="321"/>
      <c r="CA593" s="321"/>
      <c r="CB593" s="321"/>
      <c r="CC593" s="321"/>
      <c r="CD593" s="321"/>
      <c r="CE593" s="321"/>
      <c r="CF593" s="321"/>
      <c r="CG593" s="321"/>
      <c r="CH593" s="321"/>
      <c r="CI593" s="321"/>
      <c r="CJ593" s="321"/>
      <c r="CK593" s="321"/>
      <c r="CL593" s="321"/>
      <c r="CM593" s="321"/>
      <c r="CN593" s="321"/>
      <c r="CO593" s="321"/>
      <c r="CP593" s="321"/>
      <c r="CQ593" s="321"/>
      <c r="CR593" s="321"/>
      <c r="CS593" s="321"/>
      <c r="CT593" s="321"/>
      <c r="CU593" s="321"/>
      <c r="CV593" s="321"/>
      <c r="CW593" s="321"/>
      <c r="CX593" s="321"/>
      <c r="CY593" s="321"/>
      <c r="CZ593" s="321"/>
    </row>
    <row r="594" s="325" customFormat="true" ht="25.15" customHeight="true" x14ac:dyDescent="0.2">
      <c r="C594" s="840" t="s">
        <v>335</v>
      </c>
      <c r="D594" s="837"/>
      <c r="E594" s="576">
        <v>5.1381633866695441E-2</v>
      </c>
      <c r="F594" s="556"/>
      <c r="G594" s="556"/>
      <c r="H594" s="840" t="s">
        <v>332</v>
      </c>
      <c r="I594" s="837"/>
      <c r="J594" s="577">
        <v>2.9357636680240051E-2</v>
      </c>
      <c r="K594" s="556"/>
      <c r="L594" s="556"/>
      <c r="M594" s="840" t="s">
        <v>335</v>
      </c>
      <c r="N594" s="837"/>
      <c r="O594" s="578">
        <v>0.12948741319811527</v>
      </c>
      <c r="P594" s="556"/>
      <c r="Q594" s="556"/>
      <c r="Z594" s="689"/>
      <c r="AA594" s="689"/>
      <c r="AB594" s="689"/>
      <c r="AC594" s="689"/>
      <c r="AD594" s="689"/>
      <c r="AE594" s="689"/>
      <c r="AF594" s="689"/>
      <c r="AG594" s="689"/>
      <c r="AH594" s="689"/>
      <c r="AI594" s="689"/>
      <c r="AJ594" s="689"/>
      <c r="AK594" s="689"/>
      <c r="AL594" s="689"/>
      <c r="AM594" s="689"/>
      <c r="AN594" s="689"/>
      <c r="AO594" s="689"/>
      <c r="AP594" s="689"/>
      <c r="AQ594" s="689"/>
      <c r="AR594" s="689"/>
      <c r="AS594" s="689"/>
      <c r="AT594" s="689"/>
      <c r="AU594" s="689"/>
      <c r="AV594" s="689"/>
      <c r="AW594" s="689"/>
      <c r="AX594" s="689"/>
      <c r="AY594" s="689"/>
      <c r="AZ594" s="689"/>
      <c r="BA594" s="320"/>
      <c r="BB594" s="371"/>
      <c r="BC594" s="320"/>
      <c r="BD594" s="320"/>
      <c r="BE594" s="320"/>
      <c r="BF594" s="320"/>
      <c r="BG594" s="320"/>
      <c r="BH594" s="320"/>
      <c r="BI594" s="320"/>
      <c r="BJ594" s="320"/>
      <c r="BK594" s="320"/>
      <c r="BL594" s="320"/>
      <c r="BM594" s="320"/>
      <c r="BN594" s="320"/>
      <c r="BO594" s="320"/>
      <c r="BP594" s="320"/>
      <c r="BQ594" s="320"/>
      <c r="BR594" s="320"/>
      <c r="BS594" s="320"/>
      <c r="BT594" s="320"/>
      <c r="BU594" s="320"/>
      <c r="BV594" s="320"/>
      <c r="BW594" s="320"/>
      <c r="BX594" s="320"/>
      <c r="BY594" s="320"/>
      <c r="BZ594" s="321"/>
      <c r="CA594" s="321"/>
      <c r="CB594" s="321"/>
      <c r="CC594" s="321"/>
      <c r="CD594" s="321"/>
      <c r="CE594" s="321"/>
      <c r="CF594" s="321"/>
      <c r="CG594" s="321"/>
      <c r="CH594" s="321"/>
      <c r="CI594" s="321"/>
      <c r="CJ594" s="321"/>
      <c r="CK594" s="321"/>
      <c r="CL594" s="321"/>
      <c r="CM594" s="321"/>
      <c r="CN594" s="321"/>
      <c r="CO594" s="321"/>
      <c r="CP594" s="321"/>
      <c r="CQ594" s="321"/>
      <c r="CR594" s="321"/>
      <c r="CS594" s="321"/>
      <c r="CT594" s="321"/>
      <c r="CU594" s="321"/>
      <c r="CV594" s="321"/>
      <c r="CW594" s="321"/>
      <c r="CX594" s="321"/>
      <c r="CY594" s="321"/>
      <c r="CZ594" s="321"/>
    </row>
    <row r="595" s="325" customFormat="true" ht="25.15" customHeight="true" x14ac:dyDescent="0.2">
      <c r="C595" s="840" t="s">
        <v>323</v>
      </c>
      <c r="D595" s="837"/>
      <c r="E595" s="576">
        <v>0.17721458873697057</v>
      </c>
      <c r="F595" s="556"/>
      <c r="G595" s="556"/>
      <c r="H595" s="840" t="s">
        <v>329</v>
      </c>
      <c r="I595" s="837"/>
      <c r="J595" s="577">
        <v>4.1386207515421505E-2</v>
      </c>
      <c r="K595" s="556"/>
      <c r="L595" s="556"/>
      <c r="M595" s="840" t="s">
        <v>323</v>
      </c>
      <c r="N595" s="837"/>
      <c r="O595" s="578">
        <v>0.22265762710968906</v>
      </c>
      <c r="P595" s="556"/>
      <c r="Q595" s="556"/>
      <c r="Z595" s="689"/>
      <c r="AA595" s="689"/>
      <c r="AB595" s="689"/>
      <c r="AC595" s="689"/>
      <c r="AD595" s="689"/>
      <c r="AE595" s="689"/>
      <c r="AF595" s="689"/>
      <c r="AG595" s="689"/>
      <c r="AH595" s="689"/>
      <c r="AI595" s="689"/>
      <c r="AJ595" s="689"/>
      <c r="AK595" s="689"/>
      <c r="AL595" s="689"/>
      <c r="AM595" s="689"/>
      <c r="AN595" s="689"/>
      <c r="AO595" s="689"/>
      <c r="AP595" s="689"/>
      <c r="AQ595" s="689"/>
      <c r="AR595" s="689"/>
      <c r="AS595" s="689"/>
      <c r="AT595" s="689"/>
      <c r="AU595" s="689"/>
      <c r="AV595" s="689"/>
      <c r="AW595" s="689"/>
      <c r="AX595" s="689"/>
      <c r="AY595" s="689"/>
      <c r="AZ595" s="689"/>
      <c r="BA595" s="320"/>
      <c r="BB595" s="371"/>
      <c r="BC595" s="320"/>
      <c r="BD595" s="320"/>
      <c r="BE595" s="320"/>
      <c r="BF595" s="320"/>
      <c r="BG595" s="320"/>
      <c r="BH595" s="320"/>
      <c r="BI595" s="320"/>
      <c r="BJ595" s="320"/>
      <c r="BK595" s="320"/>
      <c r="BL595" s="320"/>
      <c r="BM595" s="320"/>
      <c r="BN595" s="320"/>
      <c r="BO595" s="320"/>
      <c r="BP595" s="320"/>
      <c r="BQ595" s="320"/>
      <c r="BR595" s="320"/>
      <c r="BS595" s="320"/>
      <c r="BT595" s="320"/>
      <c r="BU595" s="320"/>
      <c r="BV595" s="320"/>
      <c r="BW595" s="320"/>
      <c r="BX595" s="320"/>
      <c r="BY595" s="320"/>
      <c r="BZ595" s="321"/>
      <c r="CA595" s="321"/>
      <c r="CB595" s="321"/>
      <c r="CC595" s="321"/>
      <c r="CD595" s="321"/>
      <c r="CE595" s="321"/>
      <c r="CF595" s="321"/>
      <c r="CG595" s="321"/>
      <c r="CH595" s="321"/>
      <c r="CI595" s="321"/>
      <c r="CJ595" s="321"/>
      <c r="CK595" s="321"/>
      <c r="CL595" s="321"/>
      <c r="CM595" s="321"/>
      <c r="CN595" s="321"/>
      <c r="CO595" s="321"/>
      <c r="CP595" s="321"/>
      <c r="CQ595" s="321"/>
      <c r="CR595" s="321"/>
      <c r="CS595" s="321"/>
      <c r="CT595" s="321"/>
      <c r="CU595" s="321"/>
      <c r="CV595" s="321"/>
      <c r="CW595" s="321"/>
      <c r="CX595" s="321"/>
      <c r="CY595" s="321"/>
      <c r="CZ595" s="321"/>
    </row>
    <row r="596" s="325" customFormat="true" ht="25.15" customHeight="true" x14ac:dyDescent="0.2">
      <c r="C596" s="840" t="s">
        <v>343</v>
      </c>
      <c r="D596" s="837"/>
      <c r="E596" s="576">
        <v>6.0492399801427309E-2</v>
      </c>
      <c r="F596" s="556"/>
      <c r="G596" s="556"/>
      <c r="H596" s="840" t="s">
        <v>358</v>
      </c>
      <c r="I596" s="837"/>
      <c r="J596" s="577">
        <v>-5.7304615007149236E-3</v>
      </c>
      <c r="K596" s="556"/>
      <c r="L596" s="556"/>
      <c r="M596" s="840" t="s">
        <v>343</v>
      </c>
      <c r="N596" s="837"/>
      <c r="O596" s="578">
        <v>3.8805684765526142E-2</v>
      </c>
      <c r="P596" s="556"/>
      <c r="Q596" s="556"/>
      <c r="Z596" s="689"/>
      <c r="AA596" s="689"/>
      <c r="AB596" s="689"/>
      <c r="AC596" s="689"/>
      <c r="AD596" s="689"/>
      <c r="AE596" s="689"/>
      <c r="AF596" s="689"/>
      <c r="AG596" s="689"/>
      <c r="AH596" s="689"/>
      <c r="AI596" s="689"/>
      <c r="AJ596" s="689"/>
      <c r="AK596" s="689"/>
      <c r="AL596" s="689"/>
      <c r="AM596" s="689"/>
      <c r="AN596" s="689"/>
      <c r="AO596" s="689"/>
      <c r="AP596" s="689"/>
      <c r="AQ596" s="689"/>
      <c r="AR596" s="689"/>
      <c r="AS596" s="689"/>
      <c r="AT596" s="689"/>
      <c r="AU596" s="689"/>
      <c r="AV596" s="689"/>
      <c r="AW596" s="689"/>
      <c r="AX596" s="689"/>
      <c r="AY596" s="689"/>
      <c r="AZ596" s="689"/>
      <c r="BA596" s="320"/>
      <c r="BB596" s="371"/>
      <c r="BC596" s="320"/>
      <c r="BD596" s="320"/>
      <c r="BE596" s="320"/>
      <c r="BF596" s="320"/>
      <c r="BG596" s="320"/>
      <c r="BH596" s="320"/>
      <c r="BI596" s="320"/>
      <c r="BJ596" s="320"/>
      <c r="BK596" s="320"/>
      <c r="BL596" s="320"/>
      <c r="BM596" s="320"/>
      <c r="BN596" s="320"/>
      <c r="BO596" s="320"/>
      <c r="BP596" s="320"/>
      <c r="BQ596" s="320"/>
      <c r="BR596" s="320"/>
      <c r="BS596" s="320"/>
      <c r="BT596" s="320"/>
      <c r="BU596" s="320"/>
      <c r="BV596" s="320"/>
      <c r="BW596" s="320"/>
      <c r="BX596" s="320"/>
      <c r="BY596" s="320"/>
      <c r="BZ596" s="321"/>
      <c r="CA596" s="321"/>
      <c r="CB596" s="321"/>
      <c r="CC596" s="321"/>
      <c r="CD596" s="321"/>
      <c r="CE596" s="321"/>
      <c r="CF596" s="321"/>
      <c r="CG596" s="321"/>
      <c r="CH596" s="321"/>
      <c r="CI596" s="321"/>
      <c r="CJ596" s="321"/>
      <c r="CK596" s="321"/>
      <c r="CL596" s="321"/>
      <c r="CM596" s="321"/>
      <c r="CN596" s="321"/>
      <c r="CO596" s="321"/>
      <c r="CP596" s="321"/>
      <c r="CQ596" s="321"/>
      <c r="CR596" s="321"/>
      <c r="CS596" s="321"/>
      <c r="CT596" s="321"/>
      <c r="CU596" s="321"/>
      <c r="CV596" s="321"/>
      <c r="CW596" s="321"/>
      <c r="CX596" s="321"/>
      <c r="CY596" s="321"/>
      <c r="CZ596" s="321"/>
    </row>
    <row r="597" s="325" customFormat="true" ht="25.15" customHeight="true" x14ac:dyDescent="0.2">
      <c r="C597" s="840" t="s">
        <v>324</v>
      </c>
      <c r="D597" s="837"/>
      <c r="E597" s="576">
        <v>0.16220790821695394</v>
      </c>
      <c r="F597" s="556"/>
      <c r="G597" s="556"/>
      <c r="H597" s="840" t="s">
        <v>327</v>
      </c>
      <c r="I597" s="837"/>
      <c r="J597" s="577">
        <v>0.14886765155955894</v>
      </c>
      <c r="K597" s="556"/>
      <c r="L597" s="556"/>
      <c r="M597" s="840" t="s">
        <v>324</v>
      </c>
      <c r="N597" s="837"/>
      <c r="O597" s="578">
        <v>0.13540238163409127</v>
      </c>
      <c r="P597" s="556"/>
      <c r="Q597" s="556"/>
      <c r="Z597" s="689"/>
      <c r="AA597" s="689"/>
      <c r="AB597" s="689"/>
      <c r="AC597" s="689"/>
      <c r="AD597" s="689"/>
      <c r="AE597" s="689"/>
      <c r="AF597" s="689"/>
      <c r="AG597" s="689"/>
      <c r="AH597" s="689"/>
      <c r="AI597" s="689"/>
      <c r="AJ597" s="689"/>
      <c r="AK597" s="689"/>
      <c r="AL597" s="689"/>
      <c r="AM597" s="689"/>
      <c r="AN597" s="689"/>
      <c r="AO597" s="689"/>
      <c r="AP597" s="689"/>
      <c r="AQ597" s="689"/>
      <c r="AR597" s="689"/>
      <c r="AS597" s="689"/>
      <c r="AT597" s="689"/>
      <c r="AU597" s="689"/>
      <c r="AV597" s="689"/>
      <c r="AW597" s="689"/>
      <c r="AX597" s="689"/>
      <c r="AY597" s="689"/>
      <c r="AZ597" s="689"/>
      <c r="BA597" s="320"/>
      <c r="BB597" s="371"/>
      <c r="BC597" s="320"/>
      <c r="BD597" s="320"/>
      <c r="BE597" s="320"/>
      <c r="BF597" s="320"/>
      <c r="BG597" s="320"/>
      <c r="BH597" s="320"/>
      <c r="BI597" s="320"/>
      <c r="BJ597" s="320"/>
      <c r="BK597" s="320"/>
      <c r="BL597" s="320"/>
      <c r="BM597" s="320"/>
      <c r="BN597" s="320"/>
      <c r="BO597" s="320"/>
      <c r="BP597" s="320"/>
      <c r="BQ597" s="320"/>
      <c r="BR597" s="320"/>
      <c r="BS597" s="320"/>
      <c r="BT597" s="320"/>
      <c r="BU597" s="320"/>
      <c r="BV597" s="320"/>
      <c r="BW597" s="320"/>
      <c r="BX597" s="320"/>
      <c r="BY597" s="320"/>
      <c r="BZ597" s="321"/>
      <c r="CA597" s="321"/>
      <c r="CB597" s="321"/>
      <c r="CC597" s="321"/>
      <c r="CD597" s="321"/>
      <c r="CE597" s="321"/>
      <c r="CF597" s="321"/>
      <c r="CG597" s="321"/>
      <c r="CH597" s="321"/>
      <c r="CI597" s="321"/>
      <c r="CJ597" s="321"/>
      <c r="CK597" s="321"/>
      <c r="CL597" s="321"/>
      <c r="CM597" s="321"/>
      <c r="CN597" s="321"/>
      <c r="CO597" s="321"/>
      <c r="CP597" s="321"/>
      <c r="CQ597" s="321"/>
      <c r="CR597" s="321"/>
      <c r="CS597" s="321"/>
      <c r="CT597" s="321"/>
      <c r="CU597" s="321"/>
      <c r="CV597" s="321"/>
      <c r="CW597" s="321"/>
      <c r="CX597" s="321"/>
      <c r="CY597" s="321"/>
      <c r="CZ597" s="321"/>
    </row>
    <row r="598" s="325" customFormat="true" ht="25.15" customHeight="true" x14ac:dyDescent="0.2">
      <c r="C598" s="840" t="s">
        <v>341</v>
      </c>
      <c r="D598" s="837"/>
      <c r="E598" s="576">
        <v>4.5267035748562584E-2</v>
      </c>
      <c r="F598" s="556"/>
      <c r="G598" s="556"/>
      <c r="H598" s="840" t="s">
        <v>334</v>
      </c>
      <c r="I598" s="837"/>
      <c r="J598" s="579">
        <v>0.12035100674151976</v>
      </c>
      <c r="K598" s="556"/>
      <c r="L598" s="556"/>
      <c r="M598" s="840" t="s">
        <v>341</v>
      </c>
      <c r="N598" s="837"/>
      <c r="O598" s="578">
        <v>0.10429152351754756</v>
      </c>
      <c r="P598" s="556"/>
      <c r="Q598" s="556"/>
      <c r="Z598" s="689"/>
      <c r="AA598" s="689"/>
      <c r="AB598" s="689"/>
      <c r="AC598" s="689"/>
      <c r="AD598" s="689"/>
      <c r="AE598" s="689"/>
      <c r="AF598" s="689"/>
      <c r="AG598" s="689"/>
      <c r="AH598" s="689"/>
      <c r="AI598" s="689"/>
      <c r="AJ598" s="689"/>
      <c r="AK598" s="689"/>
      <c r="AL598" s="689"/>
      <c r="AM598" s="689"/>
      <c r="AN598" s="689"/>
      <c r="AO598" s="689"/>
      <c r="AP598" s="689"/>
      <c r="AQ598" s="689"/>
      <c r="AR598" s="689"/>
      <c r="AS598" s="689"/>
      <c r="AT598" s="689"/>
      <c r="AU598" s="689"/>
      <c r="AV598" s="689"/>
      <c r="AW598" s="689"/>
      <c r="AX598" s="689"/>
      <c r="AY598" s="689"/>
      <c r="AZ598" s="689"/>
      <c r="BA598" s="320"/>
      <c r="BB598" s="371"/>
      <c r="BC598" s="320"/>
      <c r="BD598" s="320"/>
      <c r="BE598" s="320"/>
      <c r="BF598" s="320"/>
      <c r="BG598" s="320"/>
      <c r="BH598" s="320"/>
      <c r="BI598" s="320"/>
      <c r="BJ598" s="320"/>
      <c r="BK598" s="320"/>
      <c r="BL598" s="320"/>
      <c r="BM598" s="320"/>
      <c r="BN598" s="320"/>
      <c r="BO598" s="320"/>
      <c r="BP598" s="320"/>
      <c r="BQ598" s="320"/>
      <c r="BR598" s="320"/>
      <c r="BS598" s="320"/>
      <c r="BT598" s="320"/>
      <c r="BU598" s="320"/>
      <c r="BV598" s="320"/>
      <c r="BW598" s="320"/>
      <c r="BX598" s="320"/>
      <c r="BY598" s="320"/>
      <c r="BZ598" s="321"/>
      <c r="CA598" s="321"/>
      <c r="CB598" s="321"/>
      <c r="CC598" s="321"/>
      <c r="CD598" s="321"/>
      <c r="CE598" s="321"/>
      <c r="CF598" s="321"/>
      <c r="CG598" s="321"/>
      <c r="CH598" s="321"/>
      <c r="CI598" s="321"/>
      <c r="CJ598" s="321"/>
      <c r="CK598" s="321"/>
      <c r="CL598" s="321"/>
      <c r="CM598" s="321"/>
      <c r="CN598" s="321"/>
      <c r="CO598" s="321"/>
      <c r="CP598" s="321"/>
      <c r="CQ598" s="321"/>
      <c r="CR598" s="321"/>
      <c r="CS598" s="321"/>
      <c r="CT598" s="321"/>
      <c r="CU598" s="321"/>
      <c r="CV598" s="321"/>
      <c r="CW598" s="321"/>
      <c r="CX598" s="321"/>
      <c r="CY598" s="321"/>
      <c r="CZ598" s="321"/>
    </row>
    <row r="599" s="325" customFormat="true" ht="25.15" customHeight="true" x14ac:dyDescent="0.2">
      <c r="C599" s="840" t="s">
        <v>325</v>
      </c>
      <c r="D599" s="837"/>
      <c r="E599" s="576">
        <v>0.11794808118865721</v>
      </c>
      <c r="F599" s="556"/>
      <c r="G599" s="556"/>
      <c r="H599" s="838"/>
      <c r="I599" s="837"/>
      <c r="J599" s="572"/>
      <c r="K599" s="556"/>
      <c r="L599" s="556"/>
      <c r="M599" s="840" t="s">
        <v>325</v>
      </c>
      <c r="N599" s="837"/>
      <c r="O599" s="578">
        <v>0.1936579484645698</v>
      </c>
      <c r="P599" s="556"/>
      <c r="Q599" s="556"/>
      <c r="Z599" s="689"/>
      <c r="AA599" s="689"/>
      <c r="AB599" s="689"/>
      <c r="AC599" s="689"/>
      <c r="AD599" s="689"/>
      <c r="AE599" s="689"/>
      <c r="AF599" s="689"/>
      <c r="AG599" s="689"/>
      <c r="AH599" s="689"/>
      <c r="AI599" s="689"/>
      <c r="AJ599" s="689"/>
      <c r="AK599" s="689"/>
      <c r="AL599" s="689"/>
      <c r="AM599" s="689"/>
      <c r="AN599" s="689"/>
      <c r="AO599" s="689"/>
      <c r="AP599" s="689"/>
      <c r="AQ599" s="689"/>
      <c r="AR599" s="689"/>
      <c r="AS599" s="689"/>
      <c r="AT599" s="689"/>
      <c r="AU599" s="689"/>
      <c r="AV599" s="689"/>
      <c r="AW599" s="689"/>
      <c r="AX599" s="689"/>
      <c r="AY599" s="689"/>
      <c r="AZ599" s="689"/>
      <c r="BA599" s="320"/>
      <c r="BB599" s="371"/>
      <c r="BC599" s="320"/>
      <c r="BD599" s="320"/>
      <c r="BE599" s="320"/>
      <c r="BF599" s="320"/>
      <c r="BG599" s="320"/>
      <c r="BH599" s="320"/>
      <c r="BI599" s="320"/>
      <c r="BJ599" s="320"/>
      <c r="BK599" s="320"/>
      <c r="BL599" s="320"/>
      <c r="BM599" s="320"/>
      <c r="BN599" s="320"/>
      <c r="BO599" s="320"/>
      <c r="BP599" s="320"/>
      <c r="BQ599" s="320"/>
      <c r="BR599" s="320"/>
      <c r="BS599" s="320"/>
      <c r="BT599" s="320"/>
      <c r="BU599" s="320"/>
      <c r="BV599" s="320"/>
      <c r="BW599" s="320"/>
      <c r="BX599" s="320"/>
      <c r="BY599" s="320"/>
      <c r="BZ599" s="321"/>
      <c r="CA599" s="321"/>
      <c r="CB599" s="321"/>
      <c r="CC599" s="321"/>
      <c r="CD599" s="321"/>
      <c r="CE599" s="321"/>
      <c r="CF599" s="321"/>
      <c r="CG599" s="321"/>
      <c r="CH599" s="321"/>
      <c r="CI599" s="321"/>
      <c r="CJ599" s="321"/>
      <c r="CK599" s="321"/>
      <c r="CL599" s="321"/>
      <c r="CM599" s="321"/>
      <c r="CN599" s="321"/>
      <c r="CO599" s="321"/>
      <c r="CP599" s="321"/>
      <c r="CQ599" s="321"/>
      <c r="CR599" s="321"/>
      <c r="CS599" s="321"/>
      <c r="CT599" s="321"/>
      <c r="CU599" s="321"/>
      <c r="CV599" s="321"/>
      <c r="CW599" s="321"/>
      <c r="CX599" s="321"/>
      <c r="CY599" s="321"/>
      <c r="CZ599" s="321"/>
    </row>
    <row r="600" s="325" customFormat="true" ht="25.15" customHeight="true" x14ac:dyDescent="0.2">
      <c r="C600" s="840" t="s">
        <v>332</v>
      </c>
      <c r="D600" s="837"/>
      <c r="E600" s="576">
        <v>6.7026854512421102E-2</v>
      </c>
      <c r="F600" s="556"/>
      <c r="G600" s="556"/>
      <c r="H600" s="838"/>
      <c r="I600" s="837"/>
      <c r="J600" s="556"/>
      <c r="K600" s="556"/>
      <c r="L600" s="556"/>
      <c r="M600" s="840" t="s">
        <v>332</v>
      </c>
      <c r="N600" s="837"/>
      <c r="O600" s="578">
        <v>0.13847073303386265</v>
      </c>
      <c r="P600" s="556"/>
      <c r="Q600" s="556"/>
      <c r="Z600" s="689"/>
      <c r="AA600" s="689"/>
      <c r="AB600" s="689"/>
      <c r="AC600" s="689"/>
      <c r="AD600" s="689"/>
      <c r="AE600" s="689"/>
      <c r="AF600" s="689"/>
      <c r="AG600" s="689"/>
      <c r="AH600" s="689"/>
      <c r="AI600" s="689"/>
      <c r="AJ600" s="689"/>
      <c r="AK600" s="689"/>
      <c r="AL600" s="689"/>
      <c r="AM600" s="689"/>
      <c r="AN600" s="689"/>
      <c r="AO600" s="689"/>
      <c r="AP600" s="689"/>
      <c r="AQ600" s="689"/>
      <c r="AR600" s="689"/>
      <c r="AS600" s="689"/>
      <c r="AT600" s="689"/>
      <c r="AU600" s="689"/>
      <c r="AV600" s="689"/>
      <c r="AW600" s="689"/>
      <c r="AX600" s="689"/>
      <c r="AY600" s="689"/>
      <c r="AZ600" s="689"/>
      <c r="BA600" s="320"/>
      <c r="BB600" s="371"/>
      <c r="BC600" s="320"/>
      <c r="BD600" s="320"/>
      <c r="BE600" s="320"/>
      <c r="BF600" s="320"/>
      <c r="BG600" s="320"/>
      <c r="BH600" s="320"/>
      <c r="BI600" s="320"/>
      <c r="BJ600" s="320"/>
      <c r="BK600" s="320"/>
      <c r="BL600" s="320"/>
      <c r="BM600" s="320"/>
      <c r="BN600" s="320"/>
      <c r="BO600" s="320"/>
      <c r="BP600" s="320"/>
      <c r="BQ600" s="320"/>
      <c r="BR600" s="320"/>
      <c r="BS600" s="320"/>
      <c r="BT600" s="320"/>
      <c r="BU600" s="320"/>
      <c r="BV600" s="320"/>
      <c r="BW600" s="320"/>
      <c r="BX600" s="320"/>
      <c r="BY600" s="320"/>
      <c r="BZ600" s="321"/>
      <c r="CA600" s="321"/>
      <c r="CB600" s="321"/>
      <c r="CC600" s="321"/>
      <c r="CD600" s="321"/>
      <c r="CE600" s="321"/>
      <c r="CF600" s="321"/>
      <c r="CG600" s="321"/>
      <c r="CH600" s="321"/>
      <c r="CI600" s="321"/>
      <c r="CJ600" s="321"/>
      <c r="CK600" s="321"/>
      <c r="CL600" s="321"/>
      <c r="CM600" s="321"/>
      <c r="CN600" s="321"/>
      <c r="CO600" s="321"/>
      <c r="CP600" s="321"/>
      <c r="CQ600" s="321"/>
      <c r="CR600" s="321"/>
      <c r="CS600" s="321"/>
      <c r="CT600" s="321"/>
      <c r="CU600" s="321"/>
      <c r="CV600" s="321"/>
      <c r="CW600" s="321"/>
      <c r="CX600" s="321"/>
      <c r="CY600" s="321"/>
      <c r="CZ600" s="321"/>
    </row>
    <row r="601" s="325" customFormat="true" ht="25.15" customHeight="true" x14ac:dyDescent="0.2">
      <c r="C601" s="840" t="s">
        <v>329</v>
      </c>
      <c r="D601" s="837"/>
      <c r="E601" s="576">
        <v>3.8128487187520543E-2</v>
      </c>
      <c r="F601" s="556"/>
      <c r="G601" s="556"/>
      <c r="H601" s="841" t="s">
        <v>278</v>
      </c>
      <c r="I601" s="837"/>
      <c r="J601" s="837"/>
      <c r="K601" s="556"/>
      <c r="L601" s="556"/>
      <c r="M601" s="840" t="s">
        <v>329</v>
      </c>
      <c r="N601" s="837"/>
      <c r="O601" s="578">
        <v>0.14159531925027621</v>
      </c>
      <c r="P601" s="556"/>
      <c r="Q601" s="556"/>
      <c r="Z601" s="689"/>
      <c r="AA601" s="689"/>
      <c r="AB601" s="689"/>
      <c r="AC601" s="689"/>
      <c r="AD601" s="689"/>
      <c r="AE601" s="689"/>
      <c r="AF601" s="689"/>
      <c r="AG601" s="689"/>
      <c r="AH601" s="689"/>
      <c r="AI601" s="689"/>
      <c r="AJ601" s="689"/>
      <c r="AK601" s="689"/>
      <c r="AL601" s="689"/>
      <c r="AM601" s="689"/>
      <c r="AN601" s="689"/>
      <c r="AO601" s="689"/>
      <c r="AP601" s="689"/>
      <c r="AQ601" s="689"/>
      <c r="AR601" s="689"/>
      <c r="AS601" s="689"/>
      <c r="AT601" s="689"/>
      <c r="AU601" s="689"/>
      <c r="AV601" s="689"/>
      <c r="AW601" s="689"/>
      <c r="AX601" s="689"/>
      <c r="AY601" s="689"/>
      <c r="AZ601" s="689"/>
      <c r="BA601" s="320"/>
      <c r="BB601" s="371"/>
      <c r="BC601" s="320"/>
      <c r="BD601" s="320"/>
      <c r="BE601" s="320"/>
      <c r="BF601" s="320"/>
      <c r="BG601" s="320"/>
      <c r="BH601" s="320"/>
      <c r="BI601" s="320"/>
      <c r="BJ601" s="320"/>
      <c r="BK601" s="320"/>
      <c r="BL601" s="320"/>
      <c r="BM601" s="320"/>
      <c r="BN601" s="320"/>
      <c r="BO601" s="320"/>
      <c r="BP601" s="320"/>
      <c r="BQ601" s="320"/>
      <c r="BR601" s="320"/>
      <c r="BS601" s="320"/>
      <c r="BT601" s="320"/>
      <c r="BU601" s="320"/>
      <c r="BV601" s="320"/>
      <c r="BW601" s="320"/>
      <c r="BX601" s="320"/>
      <c r="BY601" s="320"/>
      <c r="BZ601" s="321"/>
      <c r="CA601" s="321"/>
      <c r="CB601" s="321"/>
      <c r="CC601" s="321"/>
      <c r="CD601" s="321"/>
      <c r="CE601" s="321"/>
      <c r="CF601" s="321"/>
      <c r="CG601" s="321"/>
      <c r="CH601" s="321"/>
      <c r="CI601" s="321"/>
      <c r="CJ601" s="321"/>
      <c r="CK601" s="321"/>
      <c r="CL601" s="321"/>
      <c r="CM601" s="321"/>
      <c r="CN601" s="321"/>
      <c r="CO601" s="321"/>
      <c r="CP601" s="321"/>
      <c r="CQ601" s="321"/>
      <c r="CR601" s="321"/>
      <c r="CS601" s="321"/>
      <c r="CT601" s="321"/>
      <c r="CU601" s="321"/>
      <c r="CV601" s="321"/>
      <c r="CW601" s="321"/>
      <c r="CX601" s="321"/>
      <c r="CY601" s="321"/>
      <c r="CZ601" s="321"/>
    </row>
    <row r="602" s="325" customFormat="true" ht="25.15" customHeight="true" x14ac:dyDescent="0.2">
      <c r="C602" s="840" t="s">
        <v>358</v>
      </c>
      <c r="D602" s="837"/>
      <c r="E602" s="576">
        <v>-7.0722718859028786E-3</v>
      </c>
      <c r="F602" s="556"/>
      <c r="G602" s="556"/>
      <c r="H602" s="839" t="s">
        <v>195</v>
      </c>
      <c r="I602" s="837"/>
      <c r="J602" s="597" t="s">
        <v>196</v>
      </c>
      <c r="K602" s="556"/>
      <c r="L602" s="556"/>
      <c r="M602" s="840" t="s">
        <v>358</v>
      </c>
      <c r="N602" s="837"/>
      <c r="O602" s="578">
        <v>5.0300177553795761E-2</v>
      </c>
      <c r="P602" s="556"/>
      <c r="Q602" s="556"/>
      <c r="Z602" s="689"/>
      <c r="AA602" s="689"/>
      <c r="AB602" s="689"/>
      <c r="AC602" s="689"/>
      <c r="AD602" s="689"/>
      <c r="AE602" s="689"/>
      <c r="AF602" s="689"/>
      <c r="AG602" s="689"/>
      <c r="AH602" s="689"/>
      <c r="AI602" s="689"/>
      <c r="AJ602" s="689"/>
      <c r="AK602" s="689"/>
      <c r="AL602" s="689"/>
      <c r="AM602" s="689"/>
      <c r="AN602" s="689"/>
      <c r="AO602" s="689"/>
      <c r="AP602" s="689"/>
      <c r="AQ602" s="689"/>
      <c r="AR602" s="689"/>
      <c r="AS602" s="689"/>
      <c r="AT602" s="689"/>
      <c r="AU602" s="689"/>
      <c r="AV602" s="689"/>
      <c r="AW602" s="689"/>
      <c r="AX602" s="689"/>
      <c r="AY602" s="689"/>
      <c r="AZ602" s="689"/>
      <c r="BA602" s="320"/>
      <c r="BB602" s="371"/>
      <c r="BC602" s="320"/>
      <c r="BD602" s="320"/>
      <c r="BE602" s="320"/>
      <c r="BF602" s="320"/>
      <c r="BG602" s="320"/>
      <c r="BH602" s="320"/>
      <c r="BI602" s="320"/>
      <c r="BJ602" s="320"/>
      <c r="BK602" s="320"/>
      <c r="BL602" s="320"/>
      <c r="BM602" s="320"/>
      <c r="BN602" s="320"/>
      <c r="BO602" s="320"/>
      <c r="BP602" s="320"/>
      <c r="BQ602" s="320"/>
      <c r="BR602" s="320"/>
      <c r="BS602" s="320"/>
      <c r="BT602" s="320"/>
      <c r="BU602" s="320"/>
      <c r="BV602" s="320"/>
      <c r="BW602" s="320"/>
      <c r="BX602" s="320"/>
      <c r="BY602" s="320"/>
      <c r="BZ602" s="321"/>
      <c r="CA602" s="321"/>
      <c r="CB602" s="321"/>
      <c r="CC602" s="321"/>
      <c r="CD602" s="321"/>
      <c r="CE602" s="321"/>
      <c r="CF602" s="321"/>
      <c r="CG602" s="321"/>
      <c r="CH602" s="321"/>
      <c r="CI602" s="321"/>
      <c r="CJ602" s="321"/>
      <c r="CK602" s="321"/>
      <c r="CL602" s="321"/>
      <c r="CM602" s="321"/>
      <c r="CN602" s="321"/>
      <c r="CO602" s="321"/>
      <c r="CP602" s="321"/>
      <c r="CQ602" s="321"/>
      <c r="CR602" s="321"/>
      <c r="CS602" s="321"/>
      <c r="CT602" s="321"/>
      <c r="CU602" s="321"/>
      <c r="CV602" s="321"/>
      <c r="CW602" s="321"/>
      <c r="CX602" s="321"/>
      <c r="CY602" s="321"/>
      <c r="CZ602" s="321"/>
    </row>
    <row r="603" s="325" customFormat="true" ht="25.15" customHeight="true" x14ac:dyDescent="0.2">
      <c r="C603" s="840" t="s">
        <v>327</v>
      </c>
      <c r="D603" s="837"/>
      <c r="E603" s="576">
        <v>0.11083902238405108</v>
      </c>
      <c r="F603" s="556"/>
      <c r="G603" s="556"/>
      <c r="H603" s="840" t="s">
        <v>196</v>
      </c>
      <c r="I603" s="837"/>
      <c r="J603" s="598">
        <v>1</v>
      </c>
      <c r="K603" s="556"/>
      <c r="L603" s="556"/>
      <c r="M603" s="840" t="s">
        <v>327</v>
      </c>
      <c r="N603" s="837"/>
      <c r="O603" s="578">
        <v>0.14192459308448252</v>
      </c>
      <c r="P603" s="556"/>
      <c r="Q603" s="556"/>
      <c r="Z603" s="689"/>
      <c r="AA603" s="689"/>
      <c r="AB603" s="689"/>
      <c r="AC603" s="689"/>
      <c r="AD603" s="689"/>
      <c r="AE603" s="689"/>
      <c r="AF603" s="689"/>
      <c r="AG603" s="689"/>
      <c r="AH603" s="689"/>
      <c r="AI603" s="689"/>
      <c r="AJ603" s="689"/>
      <c r="AK603" s="689"/>
      <c r="AL603" s="689"/>
      <c r="AM603" s="689"/>
      <c r="AN603" s="689"/>
      <c r="AO603" s="689"/>
      <c r="AP603" s="689"/>
      <c r="AQ603" s="689"/>
      <c r="AR603" s="689"/>
      <c r="AS603" s="689"/>
      <c r="AT603" s="689"/>
      <c r="AU603" s="689"/>
      <c r="AV603" s="689"/>
      <c r="AW603" s="689"/>
      <c r="AX603" s="689"/>
      <c r="AY603" s="689"/>
      <c r="AZ603" s="689"/>
      <c r="BA603" s="320"/>
      <c r="BB603" s="371"/>
      <c r="BC603" s="320"/>
      <c r="BD603" s="320"/>
      <c r="BE603" s="320"/>
      <c r="BF603" s="320"/>
      <c r="BG603" s="320"/>
      <c r="BH603" s="320"/>
      <c r="BI603" s="320"/>
      <c r="BJ603" s="320"/>
      <c r="BK603" s="320"/>
      <c r="BL603" s="320"/>
      <c r="BM603" s="320"/>
      <c r="BN603" s="320"/>
      <c r="BO603" s="320"/>
      <c r="BP603" s="320"/>
      <c r="BQ603" s="320"/>
      <c r="BR603" s="320"/>
      <c r="BS603" s="320"/>
      <c r="BT603" s="320"/>
      <c r="BU603" s="320"/>
      <c r="BV603" s="320"/>
      <c r="BW603" s="320"/>
      <c r="BX603" s="320"/>
      <c r="BY603" s="320"/>
      <c r="BZ603" s="321"/>
      <c r="CA603" s="321"/>
      <c r="CB603" s="321"/>
      <c r="CC603" s="321"/>
      <c r="CD603" s="321"/>
      <c r="CE603" s="321"/>
      <c r="CF603" s="321"/>
      <c r="CG603" s="321"/>
      <c r="CH603" s="321"/>
      <c r="CI603" s="321"/>
      <c r="CJ603" s="321"/>
      <c r="CK603" s="321"/>
      <c r="CL603" s="321"/>
      <c r="CM603" s="321"/>
      <c r="CN603" s="321"/>
      <c r="CO603" s="321"/>
      <c r="CP603" s="321"/>
      <c r="CQ603" s="321"/>
      <c r="CR603" s="321"/>
      <c r="CS603" s="321"/>
      <c r="CT603" s="321"/>
      <c r="CU603" s="321"/>
      <c r="CV603" s="321"/>
      <c r="CW603" s="321"/>
      <c r="CX603" s="321"/>
      <c r="CY603" s="321"/>
      <c r="CZ603" s="321"/>
    </row>
    <row r="604" s="325" customFormat="true" ht="25.15" customHeight="true" x14ac:dyDescent="0.2">
      <c r="C604" s="840" t="s">
        <v>334</v>
      </c>
      <c r="D604" s="837"/>
      <c r="E604" s="580">
        <v>9.9359444780413808E-2</v>
      </c>
      <c r="F604" s="556"/>
      <c r="G604" s="556"/>
      <c r="H604" s="838"/>
      <c r="I604" s="837"/>
      <c r="J604" s="572"/>
      <c r="K604" s="556"/>
      <c r="L604" s="556"/>
      <c r="M604" s="840" t="s">
        <v>334</v>
      </c>
      <c r="N604" s="837"/>
      <c r="O604" s="581">
        <v>0.1063060570067626</v>
      </c>
      <c r="P604" s="556"/>
      <c r="Q604" s="556"/>
      <c r="Z604" s="689"/>
      <c r="AA604" s="689"/>
      <c r="AB604" s="689"/>
      <c r="AC604" s="689"/>
      <c r="AD604" s="689"/>
      <c r="AE604" s="689"/>
      <c r="AF604" s="689"/>
      <c r="AG604" s="689"/>
      <c r="AH604" s="689"/>
      <c r="AI604" s="689"/>
      <c r="AJ604" s="689"/>
      <c r="AK604" s="689"/>
      <c r="AL604" s="689"/>
      <c r="AM604" s="689"/>
      <c r="AN604" s="689"/>
      <c r="AO604" s="689"/>
      <c r="AP604" s="689"/>
      <c r="AQ604" s="689"/>
      <c r="AR604" s="689"/>
      <c r="AS604" s="689"/>
      <c r="AT604" s="689"/>
      <c r="AU604" s="689"/>
      <c r="AV604" s="689"/>
      <c r="AW604" s="689"/>
      <c r="AX604" s="689"/>
      <c r="AY604" s="689"/>
      <c r="AZ604" s="689"/>
      <c r="BA604" s="321"/>
      <c r="BB604" s="372"/>
      <c r="BC604" s="321"/>
      <c r="BD604" s="321"/>
      <c r="BE604" s="321"/>
      <c r="BF604" s="321"/>
      <c r="BG604" s="321"/>
      <c r="BH604" s="321"/>
      <c r="BI604" s="321"/>
      <c r="BJ604" s="321"/>
      <c r="BK604" s="321"/>
      <c r="BL604" s="321"/>
      <c r="BM604" s="321"/>
      <c r="BN604" s="321"/>
      <c r="BO604" s="321"/>
      <c r="BP604" s="321"/>
      <c r="BQ604" s="321"/>
      <c r="BR604" s="321"/>
      <c r="BS604" s="321"/>
      <c r="BT604" s="321"/>
      <c r="BU604" s="321"/>
      <c r="BV604" s="321"/>
      <c r="BW604" s="321"/>
      <c r="BX604" s="321"/>
      <c r="BY604" s="321"/>
      <c r="BZ604" s="321"/>
      <c r="CA604" s="321"/>
      <c r="CB604" s="321"/>
      <c r="CC604" s="321"/>
      <c r="CD604" s="321"/>
      <c r="CE604" s="321"/>
      <c r="CF604" s="321"/>
      <c r="CG604" s="321"/>
      <c r="CH604" s="321"/>
      <c r="CI604" s="321"/>
      <c r="CJ604" s="321"/>
      <c r="CK604" s="321"/>
      <c r="CL604" s="321"/>
      <c r="CM604" s="321"/>
      <c r="CN604" s="321"/>
      <c r="CO604" s="321"/>
      <c r="CP604" s="321"/>
      <c r="CQ604" s="321"/>
      <c r="CR604" s="321"/>
      <c r="CS604" s="321"/>
      <c r="CT604" s="321"/>
      <c r="CU604" s="321"/>
      <c r="CV604" s="321"/>
      <c r="CW604" s="321"/>
      <c r="CX604" s="321"/>
      <c r="CY604" s="321"/>
      <c r="CZ604" s="321"/>
    </row>
    <row r="605" s="325" customFormat="true" ht="25.15" customHeight="true" x14ac:dyDescent="0.2">
      <c r="C605" s="838"/>
      <c r="D605" s="837"/>
      <c r="E605" s="572"/>
      <c r="F605" s="556"/>
      <c r="G605" s="556"/>
      <c r="H605" s="838"/>
      <c r="I605" s="837"/>
      <c r="J605" s="556"/>
      <c r="K605" s="556"/>
      <c r="L605" s="556"/>
      <c r="M605" s="838"/>
      <c r="N605" s="837"/>
      <c r="O605" s="572"/>
      <c r="P605" s="556"/>
      <c r="Q605" s="556"/>
      <c r="Z605" s="689"/>
      <c r="AA605" s="689"/>
      <c r="AB605" s="689"/>
      <c r="AC605" s="689"/>
      <c r="AD605" s="689"/>
      <c r="AE605" s="689"/>
      <c r="AF605" s="689"/>
      <c r="AG605" s="689"/>
      <c r="AH605" s="689"/>
      <c r="AI605" s="689"/>
      <c r="AJ605" s="689"/>
      <c r="AK605" s="689"/>
      <c r="AL605" s="689"/>
      <c r="AM605" s="689"/>
      <c r="AN605" s="689"/>
      <c r="AO605" s="689"/>
      <c r="AP605" s="689"/>
      <c r="AQ605" s="689"/>
      <c r="AR605" s="689"/>
      <c r="AS605" s="689"/>
      <c r="AT605" s="689"/>
      <c r="AU605" s="689"/>
      <c r="AV605" s="689"/>
      <c r="AW605" s="689"/>
      <c r="AX605" s="689"/>
      <c r="AY605" s="689"/>
      <c r="AZ605" s="689"/>
      <c r="BA605" s="321"/>
      <c r="BB605" s="372"/>
      <c r="BC605" s="321"/>
      <c r="BD605" s="321"/>
      <c r="BE605" s="321"/>
      <c r="BF605" s="321"/>
      <c r="BG605" s="321"/>
      <c r="BH605" s="321"/>
      <c r="BI605" s="321"/>
      <c r="BJ605" s="321"/>
      <c r="BK605" s="321"/>
      <c r="BL605" s="321"/>
      <c r="BM605" s="321"/>
      <c r="BN605" s="321"/>
      <c r="BO605" s="321"/>
      <c r="BP605" s="321"/>
      <c r="BQ605" s="321"/>
      <c r="BR605" s="321"/>
      <c r="BS605" s="321"/>
      <c r="BT605" s="321"/>
      <c r="BU605" s="321"/>
      <c r="BV605" s="321"/>
      <c r="BW605" s="321"/>
      <c r="BX605" s="321"/>
      <c r="BY605" s="321"/>
      <c r="BZ605" s="321"/>
      <c r="CA605" s="321"/>
      <c r="CB605" s="321"/>
      <c r="CC605" s="321"/>
      <c r="CD605" s="321"/>
      <c r="CE605" s="321"/>
      <c r="CF605" s="321"/>
      <c r="CG605" s="321"/>
      <c r="CH605" s="321"/>
      <c r="CI605" s="321"/>
      <c r="CJ605" s="321"/>
      <c r="CK605" s="321"/>
      <c r="CL605" s="321"/>
      <c r="CM605" s="321"/>
      <c r="CN605" s="321"/>
      <c r="CO605" s="321"/>
      <c r="CP605" s="321"/>
      <c r="CQ605" s="321"/>
      <c r="CR605" s="321"/>
      <c r="CS605" s="321"/>
      <c r="CT605" s="321"/>
      <c r="CU605" s="321"/>
      <c r="CV605" s="321"/>
      <c r="CW605" s="321"/>
      <c r="CX605" s="321"/>
      <c r="CY605" s="321"/>
      <c r="CZ605" s="321"/>
    </row>
    <row r="606" s="325" customFormat="true" ht="25.15" customHeight="true" x14ac:dyDescent="0.2">
      <c r="C606" s="838"/>
      <c r="D606" s="837"/>
      <c r="E606" s="556"/>
      <c r="F606" s="556"/>
      <c r="G606" s="556"/>
      <c r="H606" s="838"/>
      <c r="I606" s="837"/>
      <c r="J606" s="556"/>
      <c r="K606" s="556"/>
      <c r="L606" s="556"/>
      <c r="M606" s="838"/>
      <c r="N606" s="837"/>
      <c r="O606" s="556"/>
      <c r="P606" s="556"/>
      <c r="Q606" s="556"/>
      <c r="Z606" s="689"/>
      <c r="AA606" s="689"/>
      <c r="AB606" s="689"/>
      <c r="AC606" s="689"/>
      <c r="AD606" s="689"/>
      <c r="AE606" s="689"/>
      <c r="AF606" s="689"/>
      <c r="AG606" s="689"/>
      <c r="AH606" s="689"/>
      <c r="AI606" s="689"/>
      <c r="AJ606" s="689"/>
      <c r="AK606" s="689"/>
      <c r="AL606" s="689"/>
      <c r="AM606" s="689"/>
      <c r="AN606" s="689"/>
      <c r="AO606" s="689"/>
      <c r="AP606" s="689"/>
      <c r="AQ606" s="689"/>
      <c r="AR606" s="689"/>
      <c r="AS606" s="689"/>
      <c r="AT606" s="689"/>
      <c r="AU606" s="689"/>
      <c r="AV606" s="689"/>
      <c r="AW606" s="689"/>
      <c r="AX606" s="689"/>
      <c r="AY606" s="689"/>
      <c r="AZ606" s="689"/>
      <c r="BA606" s="321"/>
      <c r="BB606" s="372"/>
      <c r="BC606" s="321"/>
      <c r="BD606" s="321"/>
      <c r="BE606" s="321"/>
      <c r="BF606" s="321"/>
      <c r="BG606" s="321"/>
      <c r="BH606" s="321"/>
      <c r="BI606" s="321"/>
      <c r="BJ606" s="321"/>
      <c r="BK606" s="321"/>
      <c r="BL606" s="321"/>
      <c r="BM606" s="321"/>
      <c r="BN606" s="321"/>
      <c r="BO606" s="321"/>
      <c r="BP606" s="321"/>
      <c r="BQ606" s="321"/>
      <c r="BR606" s="321"/>
      <c r="BS606" s="321"/>
      <c r="BT606" s="321"/>
      <c r="BU606" s="321"/>
      <c r="BV606" s="321"/>
      <c r="BW606" s="321"/>
      <c r="BX606" s="321"/>
      <c r="BY606" s="321"/>
      <c r="BZ606" s="321"/>
      <c r="CA606" s="321"/>
      <c r="CB606" s="321"/>
      <c r="CC606" s="321"/>
      <c r="CD606" s="321"/>
      <c r="CE606" s="321"/>
      <c r="CF606" s="321"/>
      <c r="CG606" s="321"/>
      <c r="CH606" s="321"/>
      <c r="CI606" s="321"/>
      <c r="CJ606" s="321"/>
      <c r="CK606" s="321"/>
      <c r="CL606" s="321"/>
      <c r="CM606" s="321"/>
      <c r="CN606" s="321"/>
      <c r="CO606" s="321"/>
      <c r="CP606" s="321"/>
      <c r="CQ606" s="321"/>
      <c r="CR606" s="321"/>
      <c r="CS606" s="321"/>
      <c r="CT606" s="321"/>
      <c r="CU606" s="321"/>
      <c r="CV606" s="321"/>
      <c r="CW606" s="321"/>
      <c r="CX606" s="321"/>
      <c r="CY606" s="321"/>
      <c r="CZ606" s="321"/>
    </row>
    <row r="607" s="325" customFormat="true" ht="25.15" customHeight="true" x14ac:dyDescent="0.2">
      <c r="C607" s="841" t="s">
        <v>278</v>
      </c>
      <c r="D607" s="837"/>
      <c r="E607" s="837"/>
      <c r="F607" s="556"/>
      <c r="G607" s="556"/>
      <c r="H607" s="838"/>
      <c r="I607" s="837"/>
      <c r="J607" s="556"/>
      <c r="K607" s="556"/>
      <c r="L607" s="556"/>
      <c r="M607" s="841" t="s">
        <v>278</v>
      </c>
      <c r="N607" s="837"/>
      <c r="O607" s="837"/>
      <c r="P607" s="556"/>
      <c r="Q607" s="556"/>
      <c r="Z607" s="689"/>
      <c r="AA607" s="689"/>
      <c r="AB607" s="689"/>
      <c r="AC607" s="689"/>
      <c r="AD607" s="689"/>
      <c r="AE607" s="689"/>
      <c r="AF607" s="689"/>
      <c r="AG607" s="689"/>
      <c r="AH607" s="689"/>
      <c r="AI607" s="689"/>
      <c r="AJ607" s="689"/>
      <c r="AK607" s="689"/>
      <c r="AL607" s="689"/>
      <c r="AM607" s="689"/>
      <c r="AN607" s="689"/>
      <c r="AO607" s="689"/>
      <c r="AP607" s="689"/>
      <c r="AQ607" s="689"/>
      <c r="AR607" s="689"/>
      <c r="AS607" s="689"/>
      <c r="AT607" s="689"/>
      <c r="AU607" s="689"/>
      <c r="AV607" s="689"/>
      <c r="AW607" s="689"/>
      <c r="AX607" s="689"/>
      <c r="AY607" s="689"/>
      <c r="AZ607" s="689"/>
      <c r="BA607" s="321"/>
      <c r="BB607" s="372"/>
      <c r="BC607" s="321"/>
      <c r="BD607" s="321"/>
      <c r="BE607" s="321"/>
      <c r="BF607" s="321"/>
      <c r="BG607" s="321"/>
      <c r="BH607" s="321"/>
      <c r="BI607" s="321"/>
      <c r="BJ607" s="321"/>
      <c r="BK607" s="321"/>
      <c r="BL607" s="321"/>
      <c r="BM607" s="321"/>
      <c r="BN607" s="321"/>
      <c r="BO607" s="321"/>
      <c r="BP607" s="321"/>
      <c r="BQ607" s="321"/>
      <c r="BR607" s="321"/>
      <c r="BS607" s="321"/>
      <c r="BT607" s="321"/>
      <c r="BU607" s="321"/>
      <c r="BV607" s="321"/>
      <c r="BW607" s="321"/>
      <c r="BX607" s="321"/>
      <c r="BY607" s="321"/>
      <c r="BZ607" s="321"/>
      <c r="CA607" s="321"/>
      <c r="CB607" s="321"/>
      <c r="CC607" s="321"/>
      <c r="CD607" s="321"/>
      <c r="CE607" s="321"/>
      <c r="CF607" s="321"/>
      <c r="CG607" s="321"/>
      <c r="CH607" s="321"/>
      <c r="CI607" s="321"/>
      <c r="CJ607" s="321"/>
      <c r="CK607" s="321"/>
      <c r="CL607" s="321"/>
      <c r="CM607" s="321"/>
      <c r="CN607" s="321"/>
      <c r="CO607" s="321"/>
      <c r="CP607" s="321"/>
      <c r="CQ607" s="321"/>
      <c r="CR607" s="321"/>
      <c r="CS607" s="321"/>
      <c r="CT607" s="321"/>
      <c r="CU607" s="321"/>
      <c r="CV607" s="321"/>
      <c r="CW607" s="321"/>
      <c r="CX607" s="321"/>
      <c r="CY607" s="321"/>
      <c r="CZ607" s="321"/>
    </row>
    <row r="608" s="325" customFormat="true" ht="25.15" customHeight="true" x14ac:dyDescent="0.2">
      <c r="C608" s="839" t="s">
        <v>195</v>
      </c>
      <c r="D608" s="837"/>
      <c r="E608" s="599" t="s">
        <v>196</v>
      </c>
      <c r="F608" s="556"/>
      <c r="G608" s="556"/>
      <c r="H608" s="838"/>
      <c r="I608" s="837"/>
      <c r="J608" s="556"/>
      <c r="K608" s="556"/>
      <c r="L608" s="556"/>
      <c r="M608" s="839" t="s">
        <v>195</v>
      </c>
      <c r="N608" s="837"/>
      <c r="O608" s="600" t="s">
        <v>196</v>
      </c>
      <c r="P608" s="556"/>
      <c r="Q608" s="556"/>
      <c r="Z608" s="689"/>
      <c r="AA608" s="689"/>
      <c r="AB608" s="689"/>
      <c r="AC608" s="689"/>
      <c r="AD608" s="689"/>
      <c r="AE608" s="689"/>
      <c r="AF608" s="689"/>
      <c r="AG608" s="689"/>
      <c r="AH608" s="689"/>
      <c r="AI608" s="689"/>
      <c r="AJ608" s="689"/>
      <c r="AK608" s="689"/>
      <c r="AL608" s="689"/>
      <c r="AM608" s="689"/>
      <c r="AN608" s="689"/>
      <c r="AO608" s="689"/>
      <c r="AP608" s="689"/>
      <c r="AQ608" s="689"/>
      <c r="AR608" s="689"/>
      <c r="AS608" s="689"/>
      <c r="AT608" s="689"/>
      <c r="AU608" s="689"/>
      <c r="AV608" s="689"/>
      <c r="AW608" s="689"/>
      <c r="AX608" s="689"/>
      <c r="AY608" s="689"/>
      <c r="AZ608" s="689"/>
      <c r="BA608" s="321"/>
      <c r="BB608" s="372"/>
      <c r="BC608" s="321"/>
      <c r="BD608" s="321"/>
      <c r="BE608" s="321"/>
      <c r="BF608" s="321"/>
      <c r="BG608" s="321"/>
      <c r="BH608" s="321"/>
      <c r="BI608" s="321"/>
      <c r="BJ608" s="321"/>
      <c r="BK608" s="321"/>
      <c r="BL608" s="321"/>
      <c r="BM608" s="321"/>
      <c r="BN608" s="321"/>
      <c r="BO608" s="321"/>
      <c r="BP608" s="321"/>
      <c r="BQ608" s="321"/>
      <c r="BR608" s="321"/>
      <c r="BS608" s="321"/>
      <c r="BT608" s="321"/>
      <c r="BU608" s="321"/>
      <c r="BV608" s="321"/>
      <c r="BW608" s="321"/>
      <c r="BX608" s="321"/>
      <c r="BY608" s="321"/>
      <c r="BZ608" s="321"/>
      <c r="CA608" s="321"/>
      <c r="CB608" s="321"/>
      <c r="CC608" s="321"/>
      <c r="CD608" s="321"/>
      <c r="CE608" s="321"/>
      <c r="CF608" s="321"/>
      <c r="CG608" s="321"/>
      <c r="CH608" s="321"/>
      <c r="CI608" s="321"/>
      <c r="CJ608" s="321"/>
      <c r="CK608" s="321"/>
      <c r="CL608" s="321"/>
      <c r="CM608" s="321"/>
      <c r="CN608" s="321"/>
      <c r="CO608" s="321"/>
      <c r="CP608" s="321"/>
      <c r="CQ608" s="321"/>
      <c r="CR608" s="321"/>
      <c r="CS608" s="321"/>
      <c r="CT608" s="321"/>
      <c r="CU608" s="321"/>
      <c r="CV608" s="321"/>
      <c r="CW608" s="321"/>
      <c r="CX608" s="321"/>
      <c r="CY608" s="321"/>
      <c r="CZ608" s="321"/>
    </row>
    <row r="609" s="325" customFormat="true" ht="25.15" customHeight="true" x14ac:dyDescent="0.2">
      <c r="C609" s="840" t="s">
        <v>196</v>
      </c>
      <c r="D609" s="837"/>
      <c r="E609" s="601">
        <v>1.0000000000000002</v>
      </c>
      <c r="F609" s="556"/>
      <c r="G609" s="556"/>
      <c r="H609" s="838"/>
      <c r="I609" s="837"/>
      <c r="J609" s="556"/>
      <c r="K609" s="556"/>
      <c r="L609" s="556"/>
      <c r="M609" s="840" t="s">
        <v>196</v>
      </c>
      <c r="N609" s="837"/>
      <c r="O609" s="602">
        <v>0.99999999999999989</v>
      </c>
      <c r="P609" s="556"/>
      <c r="Q609" s="556"/>
      <c r="Z609" s="689"/>
      <c r="AA609" s="689"/>
      <c r="AB609" s="689"/>
      <c r="AC609" s="689"/>
      <c r="AD609" s="689"/>
      <c r="AE609" s="689"/>
      <c r="AF609" s="689"/>
      <c r="AG609" s="689"/>
      <c r="AH609" s="689"/>
      <c r="AI609" s="689"/>
      <c r="AJ609" s="689"/>
      <c r="AK609" s="689"/>
      <c r="AL609" s="689"/>
      <c r="AM609" s="689"/>
      <c r="AN609" s="689"/>
      <c r="AO609" s="689"/>
      <c r="AP609" s="689"/>
      <c r="AQ609" s="689"/>
      <c r="AR609" s="689"/>
      <c r="AS609" s="689"/>
      <c r="AT609" s="689"/>
      <c r="AU609" s="689"/>
      <c r="AV609" s="689"/>
      <c r="AW609" s="689"/>
      <c r="AX609" s="689"/>
      <c r="AY609" s="689"/>
      <c r="AZ609" s="689"/>
      <c r="BA609" s="321"/>
      <c r="BB609" s="372"/>
      <c r="BC609" s="321"/>
      <c r="BD609" s="321"/>
      <c r="BE609" s="321"/>
      <c r="BF609" s="321"/>
      <c r="BG609" s="321"/>
      <c r="BH609" s="321"/>
      <c r="BI609" s="321"/>
      <c r="BJ609" s="321"/>
      <c r="BK609" s="321"/>
      <c r="BL609" s="321"/>
      <c r="BM609" s="321"/>
      <c r="BN609" s="321"/>
      <c r="BO609" s="321"/>
      <c r="BP609" s="321"/>
      <c r="BQ609" s="321"/>
      <c r="BR609" s="321"/>
      <c r="BS609" s="321"/>
      <c r="BT609" s="321"/>
      <c r="BU609" s="321"/>
      <c r="BV609" s="321"/>
      <c r="BW609" s="321"/>
      <c r="BX609" s="321"/>
      <c r="BY609" s="321"/>
      <c r="BZ609" s="321"/>
      <c r="CA609" s="321"/>
      <c r="CB609" s="321"/>
      <c r="CC609" s="321"/>
      <c r="CD609" s="321"/>
      <c r="CE609" s="321"/>
      <c r="CF609" s="321"/>
      <c r="CG609" s="321"/>
      <c r="CH609" s="321"/>
      <c r="CI609" s="321"/>
      <c r="CJ609" s="321"/>
      <c r="CK609" s="321"/>
      <c r="CL609" s="321"/>
      <c r="CM609" s="321"/>
      <c r="CN609" s="321"/>
      <c r="CO609" s="321"/>
      <c r="CP609" s="321"/>
      <c r="CQ609" s="321"/>
      <c r="CR609" s="321"/>
      <c r="CS609" s="321"/>
      <c r="CT609" s="321"/>
      <c r="CU609" s="321"/>
      <c r="CV609" s="321"/>
      <c r="CW609" s="321"/>
      <c r="CX609" s="321"/>
      <c r="CY609" s="321"/>
      <c r="CZ609" s="321"/>
    </row>
    <row r="610" s="325" customFormat="true" ht="25.15" customHeight="true" x14ac:dyDescent="0.2">
      <c r="C610" s="838"/>
      <c r="D610" s="837"/>
      <c r="E610" s="572"/>
      <c r="F610" s="556"/>
      <c r="G610" s="556"/>
      <c r="H610" s="838"/>
      <c r="I610" s="837"/>
      <c r="J610" s="556"/>
      <c r="K610" s="556"/>
      <c r="L610" s="556"/>
      <c r="M610" s="838"/>
      <c r="N610" s="837"/>
      <c r="O610" s="572"/>
      <c r="P610" s="556"/>
      <c r="Q610" s="556"/>
      <c r="Z610" s="689"/>
      <c r="AA610" s="689"/>
      <c r="AB610" s="689"/>
      <c r="AC610" s="689"/>
      <c r="AD610" s="689"/>
      <c r="AE610" s="689"/>
      <c r="AF610" s="689"/>
      <c r="AG610" s="689"/>
      <c r="AH610" s="689"/>
      <c r="AI610" s="689"/>
      <c r="AJ610" s="689"/>
      <c r="AK610" s="689"/>
      <c r="AL610" s="689"/>
      <c r="AM610" s="689"/>
      <c r="AN610" s="689"/>
      <c r="AO610" s="689"/>
      <c r="AP610" s="689"/>
      <c r="AQ610" s="689"/>
      <c r="AR610" s="689"/>
      <c r="AS610" s="689"/>
      <c r="AT610" s="689"/>
      <c r="AU610" s="689"/>
      <c r="AV610" s="689"/>
      <c r="AW610" s="689"/>
      <c r="AX610" s="689"/>
      <c r="AY610" s="689"/>
      <c r="AZ610" s="689"/>
      <c r="BA610" s="321"/>
      <c r="BB610" s="372"/>
      <c r="BC610" s="321"/>
      <c r="BD610" s="321"/>
      <c r="BE610" s="321"/>
      <c r="BF610" s="321"/>
      <c r="BG610" s="321"/>
      <c r="BH610" s="321"/>
      <c r="BI610" s="321"/>
      <c r="BJ610" s="321"/>
      <c r="BK610" s="321"/>
      <c r="BL610" s="321"/>
      <c r="BM610" s="321"/>
      <c r="BN610" s="321"/>
      <c r="BO610" s="321"/>
      <c r="BP610" s="321"/>
      <c r="BQ610" s="321"/>
      <c r="BR610" s="321"/>
      <c r="BS610" s="321"/>
      <c r="BT610" s="321"/>
      <c r="BU610" s="321"/>
      <c r="BV610" s="321"/>
      <c r="BW610" s="321"/>
      <c r="BX610" s="321"/>
      <c r="BY610" s="321"/>
      <c r="BZ610" s="321"/>
      <c r="CA610" s="321"/>
      <c r="CB610" s="321"/>
      <c r="CC610" s="321"/>
      <c r="CD610" s="321"/>
      <c r="CE610" s="321"/>
      <c r="CF610" s="321"/>
      <c r="CG610" s="321"/>
      <c r="CH610" s="321"/>
      <c r="CI610" s="321"/>
      <c r="CJ610" s="321"/>
      <c r="CK610" s="321"/>
      <c r="CL610" s="321"/>
      <c r="CM610" s="321"/>
      <c r="CN610" s="321"/>
      <c r="CO610" s="321"/>
      <c r="CP610" s="321"/>
      <c r="CQ610" s="321"/>
      <c r="CR610" s="321"/>
      <c r="CS610" s="321"/>
      <c r="CT610" s="321"/>
      <c r="CU610" s="321"/>
      <c r="CV610" s="321"/>
      <c r="CW610" s="321"/>
      <c r="CX610" s="321"/>
      <c r="CY610" s="321"/>
      <c r="CZ610" s="321"/>
    </row>
    <row r="611" s="325" customFormat="true" ht="25.15" customHeight="true" x14ac:dyDescent="0.2">
      <c r="C611" s="838"/>
      <c r="D611" s="837"/>
      <c r="E611" s="556"/>
      <c r="F611" s="556"/>
      <c r="G611" s="556"/>
      <c r="H611" s="838"/>
      <c r="I611" s="837"/>
      <c r="J611" s="556"/>
      <c r="K611" s="556"/>
      <c r="L611" s="556"/>
      <c r="M611" s="838"/>
      <c r="N611" s="837"/>
      <c r="O611" s="556"/>
      <c r="P611" s="556"/>
      <c r="Q611" s="556"/>
      <c r="Z611" s="689"/>
      <c r="AA611" s="689"/>
      <c r="AB611" s="689"/>
      <c r="AC611" s="689"/>
      <c r="AD611" s="689"/>
      <c r="AE611" s="689"/>
      <c r="AF611" s="689"/>
      <c r="AG611" s="689"/>
      <c r="AH611" s="689"/>
      <c r="AI611" s="689"/>
      <c r="AJ611" s="689"/>
      <c r="AK611" s="689"/>
      <c r="AL611" s="689"/>
      <c r="AM611" s="689"/>
      <c r="AN611" s="689"/>
      <c r="AO611" s="689"/>
      <c r="AP611" s="689"/>
      <c r="AQ611" s="689"/>
      <c r="AR611" s="689"/>
      <c r="AS611" s="689"/>
      <c r="AT611" s="689"/>
      <c r="AU611" s="689"/>
      <c r="AV611" s="689"/>
      <c r="AW611" s="689"/>
      <c r="AX611" s="689"/>
      <c r="AY611" s="689"/>
      <c r="AZ611" s="689"/>
      <c r="BA611" s="321"/>
      <c r="BB611" s="372"/>
      <c r="BC611" s="321"/>
      <c r="BD611" s="321"/>
      <c r="BE611" s="321"/>
      <c r="BF611" s="321"/>
      <c r="BG611" s="321"/>
      <c r="BH611" s="321"/>
      <c r="BI611" s="321"/>
      <c r="BJ611" s="321"/>
      <c r="BK611" s="321"/>
      <c r="BL611" s="321"/>
      <c r="BM611" s="321"/>
      <c r="BN611" s="321"/>
      <c r="BO611" s="321"/>
      <c r="BP611" s="321"/>
      <c r="BQ611" s="321"/>
      <c r="BR611" s="321"/>
      <c r="BS611" s="321"/>
      <c r="BT611" s="321"/>
      <c r="BU611" s="321"/>
      <c r="BV611" s="321"/>
      <c r="BW611" s="321"/>
      <c r="BX611" s="321"/>
      <c r="BY611" s="321"/>
      <c r="BZ611" s="321"/>
      <c r="CA611" s="321"/>
      <c r="CB611" s="321"/>
      <c r="CC611" s="321"/>
      <c r="CD611" s="321"/>
      <c r="CE611" s="321"/>
      <c r="CF611" s="321"/>
      <c r="CG611" s="321"/>
      <c r="CH611" s="321"/>
      <c r="CI611" s="321"/>
      <c r="CJ611" s="321"/>
      <c r="CK611" s="321"/>
      <c r="CL611" s="321"/>
      <c r="CM611" s="321"/>
      <c r="CN611" s="321"/>
      <c r="CO611" s="321"/>
      <c r="CP611" s="321"/>
      <c r="CQ611" s="321"/>
      <c r="CR611" s="321"/>
      <c r="CS611" s="321"/>
      <c r="CT611" s="321"/>
      <c r="CU611" s="321"/>
      <c r="CV611" s="321"/>
      <c r="CW611" s="321"/>
      <c r="CX611" s="321"/>
      <c r="CY611" s="321"/>
      <c r="CZ611" s="321"/>
    </row>
    <row r="612" s="325" customFormat="true" ht="25.15" customHeight="true" x14ac:dyDescent="0.2">
      <c r="C612" s="838"/>
      <c r="D612" s="837"/>
      <c r="E612" s="556"/>
      <c r="F612" s="556"/>
      <c r="G612" s="556"/>
      <c r="H612" s="838"/>
      <c r="I612" s="837"/>
      <c r="J612" s="556"/>
      <c r="K612" s="556"/>
      <c r="L612" s="556"/>
      <c r="M612" s="838"/>
      <c r="N612" s="837"/>
      <c r="O612" s="556"/>
      <c r="P612" s="556"/>
      <c r="Q612" s="556"/>
      <c r="Z612" s="689"/>
      <c r="AA612" s="689"/>
      <c r="AB612" s="689"/>
      <c r="AC612" s="689"/>
      <c r="AD612" s="689"/>
      <c r="AE612" s="689"/>
      <c r="AF612" s="689"/>
      <c r="AG612" s="689"/>
      <c r="AH612" s="689"/>
      <c r="AI612" s="689"/>
      <c r="AJ612" s="689"/>
      <c r="AK612" s="689"/>
      <c r="AL612" s="689"/>
      <c r="AM612" s="689"/>
      <c r="AN612" s="689"/>
      <c r="AO612" s="689"/>
      <c r="AP612" s="689"/>
      <c r="AQ612" s="689"/>
      <c r="AR612" s="689"/>
      <c r="AS612" s="689"/>
      <c r="AT612" s="689"/>
      <c r="AU612" s="689"/>
      <c r="AV612" s="689"/>
      <c r="AW612" s="689"/>
      <c r="AX612" s="689"/>
      <c r="AY612" s="689"/>
      <c r="AZ612" s="689"/>
      <c r="BA612" s="321"/>
      <c r="BB612" s="372"/>
      <c r="BC612" s="321"/>
      <c r="BD612" s="321"/>
      <c r="BE612" s="321"/>
      <c r="BF612" s="321"/>
      <c r="BG612" s="321"/>
      <c r="BH612" s="321"/>
      <c r="BI612" s="321"/>
      <c r="BJ612" s="321"/>
      <c r="BK612" s="321"/>
      <c r="BL612" s="321"/>
      <c r="BM612" s="321"/>
      <c r="BN612" s="321"/>
      <c r="BO612" s="321"/>
      <c r="BP612" s="321"/>
      <c r="BQ612" s="321"/>
      <c r="BR612" s="321"/>
      <c r="BS612" s="321"/>
      <c r="BT612" s="321"/>
      <c r="BU612" s="321"/>
      <c r="BV612" s="321"/>
      <c r="BW612" s="321"/>
      <c r="BX612" s="321"/>
      <c r="BY612" s="321"/>
      <c r="BZ612" s="321"/>
      <c r="CA612" s="321"/>
      <c r="CB612" s="321"/>
      <c r="CC612" s="321"/>
      <c r="CD612" s="321"/>
      <c r="CE612" s="321"/>
      <c r="CF612" s="321"/>
      <c r="CG612" s="321"/>
      <c r="CH612" s="321"/>
      <c r="CI612" s="321"/>
      <c r="CJ612" s="321"/>
      <c r="CK612" s="321"/>
      <c r="CL612" s="321"/>
      <c r="CM612" s="321"/>
      <c r="CN612" s="321"/>
      <c r="CO612" s="321"/>
      <c r="CP612" s="321"/>
      <c r="CQ612" s="321"/>
      <c r="CR612" s="321"/>
      <c r="CS612" s="321"/>
      <c r="CT612" s="321"/>
      <c r="CU612" s="321"/>
      <c r="CV612" s="321"/>
      <c r="CW612" s="321"/>
      <c r="CX612" s="321"/>
      <c r="CY612" s="321"/>
      <c r="CZ612" s="321"/>
    </row>
    <row r="613" s="325" customFormat="true" ht="25.15" customHeight="true" x14ac:dyDescent="0.2">
      <c r="C613" s="838"/>
      <c r="D613" s="837"/>
      <c r="E613" s="556"/>
      <c r="F613" s="556"/>
      <c r="G613" s="556"/>
      <c r="H613" s="838"/>
      <c r="I613" s="837"/>
      <c r="J613" s="556"/>
      <c r="K613" s="556"/>
      <c r="L613" s="556"/>
      <c r="M613" s="838"/>
      <c r="N613" s="837"/>
      <c r="O613" s="556"/>
      <c r="P613" s="556"/>
      <c r="Q613" s="556"/>
      <c r="Z613" s="689"/>
      <c r="AA613" s="689"/>
      <c r="AB613" s="689"/>
      <c r="AC613" s="689"/>
      <c r="AD613" s="689"/>
      <c r="AE613" s="689"/>
      <c r="AF613" s="689"/>
      <c r="AG613" s="689"/>
      <c r="AH613" s="689"/>
      <c r="AI613" s="689"/>
      <c r="AJ613" s="689"/>
      <c r="AK613" s="689"/>
      <c r="AL613" s="689"/>
      <c r="AM613" s="689"/>
      <c r="AN613" s="689"/>
      <c r="AO613" s="689"/>
      <c r="AP613" s="689"/>
      <c r="AQ613" s="689"/>
      <c r="AR613" s="689"/>
      <c r="AS613" s="689"/>
      <c r="AT613" s="689"/>
      <c r="AU613" s="689"/>
      <c r="AV613" s="689"/>
      <c r="AW613" s="689"/>
      <c r="AX613" s="689"/>
      <c r="AY613" s="689"/>
      <c r="AZ613" s="689"/>
      <c r="BA613" s="321"/>
      <c r="BB613" s="372"/>
      <c r="BC613" s="321"/>
      <c r="BD613" s="321"/>
      <c r="BE613" s="321"/>
      <c r="BF613" s="321"/>
      <c r="BG613" s="321"/>
      <c r="BH613" s="321"/>
      <c r="BI613" s="321"/>
      <c r="BJ613" s="321"/>
      <c r="BK613" s="321"/>
      <c r="BL613" s="321"/>
      <c r="BM613" s="321"/>
      <c r="BN613" s="321"/>
      <c r="BO613" s="321"/>
      <c r="BP613" s="321"/>
      <c r="BQ613" s="321"/>
      <c r="BR613" s="321"/>
      <c r="BS613" s="321"/>
      <c r="BT613" s="321"/>
      <c r="BU613" s="321"/>
      <c r="BV613" s="321"/>
      <c r="BW613" s="321"/>
      <c r="BX613" s="321"/>
      <c r="BY613" s="321"/>
      <c r="BZ613" s="321"/>
      <c r="CA613" s="321"/>
      <c r="CB613" s="321"/>
      <c r="CC613" s="321"/>
      <c r="CD613" s="321"/>
      <c r="CE613" s="321"/>
      <c r="CF613" s="321"/>
      <c r="CG613" s="321"/>
      <c r="CH613" s="321"/>
      <c r="CI613" s="321"/>
      <c r="CJ613" s="321"/>
      <c r="CK613" s="321"/>
      <c r="CL613" s="321"/>
      <c r="CM613" s="321"/>
      <c r="CN613" s="321"/>
      <c r="CO613" s="321"/>
      <c r="CP613" s="321"/>
      <c r="CQ613" s="321"/>
      <c r="CR613" s="321"/>
      <c r="CS613" s="321"/>
      <c r="CT613" s="321"/>
      <c r="CU613" s="321"/>
      <c r="CV613" s="321"/>
      <c r="CW613" s="321"/>
      <c r="CX613" s="321"/>
      <c r="CY613" s="321"/>
      <c r="CZ613" s="321"/>
    </row>
    <row r="614" s="325" customFormat="true" ht="25.15" customHeight="true" x14ac:dyDescent="0.2">
      <c r="C614" s="838"/>
      <c r="D614" s="837"/>
      <c r="E614" s="556"/>
      <c r="F614" s="556"/>
      <c r="G614" s="556"/>
      <c r="H614" s="838"/>
      <c r="I614" s="837"/>
      <c r="J614" s="556"/>
      <c r="K614" s="556"/>
      <c r="L614" s="556"/>
      <c r="M614" s="838"/>
      <c r="N614" s="837"/>
      <c r="O614" s="556"/>
      <c r="P614" s="556"/>
      <c r="Q614" s="556"/>
      <c r="Z614" s="689"/>
      <c r="AA614" s="689"/>
      <c r="AB614" s="689"/>
      <c r="AC614" s="689"/>
      <c r="AD614" s="689"/>
      <c r="AE614" s="689"/>
      <c r="AF614" s="689"/>
      <c r="AG614" s="689"/>
      <c r="AH614" s="689"/>
      <c r="AI614" s="689"/>
      <c r="AJ614" s="689"/>
      <c r="AK614" s="689"/>
      <c r="AL614" s="689"/>
      <c r="AM614" s="689"/>
      <c r="AN614" s="689"/>
      <c r="AO614" s="689"/>
      <c r="AP614" s="689"/>
      <c r="AQ614" s="689"/>
      <c r="AR614" s="689"/>
      <c r="AS614" s="689"/>
      <c r="AT614" s="689"/>
      <c r="AU614" s="689"/>
      <c r="AV614" s="689"/>
      <c r="AW614" s="689"/>
      <c r="AX614" s="689"/>
      <c r="AY614" s="689"/>
      <c r="AZ614" s="689"/>
      <c r="BA614" s="321"/>
      <c r="BB614" s="372"/>
      <c r="BC614" s="321"/>
      <c r="BD614" s="321"/>
      <c r="BE614" s="321"/>
      <c r="BF614" s="321"/>
      <c r="BG614" s="321"/>
      <c r="BH614" s="321"/>
      <c r="BI614" s="321"/>
      <c r="BJ614" s="321"/>
      <c r="BK614" s="321"/>
      <c r="BL614" s="321"/>
      <c r="BM614" s="321"/>
      <c r="BN614" s="321"/>
      <c r="BO614" s="321"/>
      <c r="BP614" s="321"/>
      <c r="BQ614" s="321"/>
      <c r="BR614" s="321"/>
      <c r="BS614" s="321"/>
      <c r="BT614" s="321"/>
      <c r="BU614" s="321"/>
      <c r="BV614" s="321"/>
      <c r="BW614" s="321"/>
      <c r="BX614" s="321"/>
      <c r="BY614" s="321"/>
      <c r="BZ614" s="321"/>
      <c r="CA614" s="321"/>
      <c r="CB614" s="321"/>
      <c r="CC614" s="321"/>
      <c r="CD614" s="321"/>
      <c r="CE614" s="321"/>
      <c r="CF614" s="321"/>
      <c r="CG614" s="321"/>
      <c r="CH614" s="321"/>
      <c r="CI614" s="321"/>
      <c r="CJ614" s="321"/>
      <c r="CK614" s="321"/>
      <c r="CL614" s="321"/>
      <c r="CM614" s="321"/>
      <c r="CN614" s="321"/>
      <c r="CO614" s="321"/>
      <c r="CP614" s="321"/>
      <c r="CQ614" s="321"/>
      <c r="CR614" s="321"/>
      <c r="CS614" s="321"/>
      <c r="CT614" s="321"/>
      <c r="CU614" s="321"/>
      <c r="CV614" s="321"/>
      <c r="CW614" s="321"/>
      <c r="CX614" s="321"/>
      <c r="CY614" s="321"/>
      <c r="CZ614" s="321"/>
    </row>
    <row r="615" s="325" customFormat="true" ht="25.15" customHeight="true" x14ac:dyDescent="0.2">
      <c r="C615" s="838"/>
      <c r="D615" s="837"/>
      <c r="E615" s="556"/>
      <c r="F615" s="556"/>
      <c r="G615" s="556"/>
      <c r="H615" s="838"/>
      <c r="I615" s="837"/>
      <c r="J615" s="556"/>
      <c r="K615" s="556"/>
      <c r="L615" s="556"/>
      <c r="M615" s="838"/>
      <c r="N615" s="837"/>
      <c r="O615" s="556"/>
      <c r="P615" s="556"/>
      <c r="Q615" s="556"/>
      <c r="Z615" s="689"/>
      <c r="AA615" s="689"/>
      <c r="AB615" s="689"/>
      <c r="AC615" s="689"/>
      <c r="AD615" s="689"/>
      <c r="AE615" s="689"/>
      <c r="AF615" s="689"/>
      <c r="AG615" s="689"/>
      <c r="AH615" s="689"/>
      <c r="AI615" s="689"/>
      <c r="AJ615" s="689"/>
      <c r="AK615" s="689"/>
      <c r="AL615" s="689"/>
      <c r="AM615" s="689"/>
      <c r="AN615" s="689"/>
      <c r="AO615" s="689"/>
      <c r="AP615" s="689"/>
      <c r="AQ615" s="689"/>
      <c r="AR615" s="689"/>
      <c r="AS615" s="689"/>
      <c r="AT615" s="689"/>
      <c r="AU615" s="689"/>
      <c r="AV615" s="689"/>
      <c r="AW615" s="689"/>
      <c r="AX615" s="689"/>
      <c r="AY615" s="689"/>
      <c r="AZ615" s="689"/>
      <c r="BA615" s="321"/>
      <c r="BB615" s="372"/>
      <c r="BC615" s="321"/>
      <c r="BD615" s="321"/>
      <c r="BE615" s="321"/>
      <c r="BF615" s="321"/>
      <c r="BG615" s="321"/>
      <c r="BH615" s="321"/>
      <c r="BI615" s="321"/>
      <c r="BJ615" s="321"/>
      <c r="BK615" s="321"/>
      <c r="BL615" s="321"/>
      <c r="BM615" s="321"/>
      <c r="BN615" s="321"/>
      <c r="BO615" s="321"/>
      <c r="BP615" s="321"/>
      <c r="BQ615" s="321"/>
      <c r="BR615" s="321"/>
      <c r="BS615" s="321"/>
      <c r="BT615" s="321"/>
      <c r="BU615" s="321"/>
      <c r="BV615" s="321"/>
      <c r="BW615" s="321"/>
      <c r="BX615" s="321"/>
      <c r="BY615" s="321"/>
      <c r="BZ615" s="321"/>
      <c r="CA615" s="321"/>
      <c r="CB615" s="321"/>
      <c r="CC615" s="321"/>
      <c r="CD615" s="321"/>
      <c r="CE615" s="321"/>
      <c r="CF615" s="321"/>
      <c r="CG615" s="321"/>
      <c r="CH615" s="321"/>
      <c r="CI615" s="321"/>
      <c r="CJ615" s="321"/>
      <c r="CK615" s="321"/>
      <c r="CL615" s="321"/>
      <c r="CM615" s="321"/>
      <c r="CN615" s="321"/>
      <c r="CO615" s="321"/>
      <c r="CP615" s="321"/>
      <c r="CQ615" s="321"/>
      <c r="CR615" s="321"/>
      <c r="CS615" s="321"/>
      <c r="CT615" s="321"/>
      <c r="CU615" s="321"/>
      <c r="CV615" s="321"/>
      <c r="CW615" s="321"/>
      <c r="CX615" s="321"/>
      <c r="CY615" s="321"/>
      <c r="CZ615" s="321"/>
    </row>
    <row r="616" s="325" customFormat="true" ht="25.15" customHeight="true" x14ac:dyDescent="0.2">
      <c r="C616" s="838"/>
      <c r="D616" s="837"/>
      <c r="E616" s="556"/>
      <c r="F616" s="556"/>
      <c r="G616" s="556"/>
      <c r="H616" s="838"/>
      <c r="I616" s="837"/>
      <c r="J616" s="556"/>
      <c r="K616" s="556"/>
      <c r="L616" s="556"/>
      <c r="M616" s="838"/>
      <c r="N616" s="837"/>
      <c r="O616" s="556"/>
      <c r="P616" s="556"/>
      <c r="Q616" s="556"/>
      <c r="Z616" s="689"/>
      <c r="AA616" s="689"/>
      <c r="AB616" s="689"/>
      <c r="AC616" s="689"/>
      <c r="AD616" s="689"/>
      <c r="AE616" s="689"/>
      <c r="AF616" s="689"/>
      <c r="AG616" s="689"/>
      <c r="AH616" s="689"/>
      <c r="AI616" s="689"/>
      <c r="AJ616" s="689"/>
      <c r="AK616" s="689"/>
      <c r="AL616" s="689"/>
      <c r="AM616" s="689"/>
      <c r="AN616" s="689"/>
      <c r="AO616" s="689"/>
      <c r="AP616" s="689"/>
      <c r="AQ616" s="689"/>
      <c r="AR616" s="689"/>
      <c r="AS616" s="689"/>
      <c r="AT616" s="689"/>
      <c r="AU616" s="689"/>
      <c r="AV616" s="689"/>
      <c r="AW616" s="689"/>
      <c r="AX616" s="689"/>
      <c r="AY616" s="689"/>
      <c r="AZ616" s="689"/>
      <c r="BA616" s="321"/>
      <c r="BB616" s="372"/>
      <c r="BC616" s="321"/>
      <c r="BD616" s="321"/>
      <c r="BE616" s="321"/>
      <c r="BF616" s="321"/>
      <c r="BG616" s="321"/>
      <c r="BH616" s="321"/>
      <c r="BI616" s="321"/>
      <c r="BJ616" s="321"/>
      <c r="BK616" s="321"/>
      <c r="BL616" s="321"/>
      <c r="BM616" s="321"/>
      <c r="BN616" s="321"/>
      <c r="BO616" s="321"/>
      <c r="BP616" s="321"/>
      <c r="BQ616" s="321"/>
      <c r="BR616" s="321"/>
      <c r="BS616" s="321"/>
      <c r="BT616" s="321"/>
      <c r="BU616" s="321"/>
      <c r="BV616" s="321"/>
      <c r="BW616" s="321"/>
      <c r="BX616" s="321"/>
      <c r="BY616" s="321"/>
      <c r="BZ616" s="321"/>
      <c r="CA616" s="321"/>
      <c r="CB616" s="321"/>
      <c r="CC616" s="321"/>
      <c r="CD616" s="321"/>
      <c r="CE616" s="321"/>
      <c r="CF616" s="321"/>
      <c r="CG616" s="321"/>
      <c r="CH616" s="321"/>
      <c r="CI616" s="321"/>
      <c r="CJ616" s="321"/>
      <c r="CK616" s="321"/>
      <c r="CL616" s="321"/>
      <c r="CM616" s="321"/>
      <c r="CN616" s="321"/>
      <c r="CO616" s="321"/>
      <c r="CP616" s="321"/>
      <c r="CQ616" s="321"/>
      <c r="CR616" s="321"/>
      <c r="CS616" s="321"/>
      <c r="CT616" s="321"/>
      <c r="CU616" s="321"/>
      <c r="CV616" s="321"/>
      <c r="CW616" s="321"/>
      <c r="CX616" s="321"/>
      <c r="CY616" s="321"/>
      <c r="CZ616" s="321"/>
    </row>
    <row r="617" s="325" customFormat="true" ht="25.15" customHeight="true" x14ac:dyDescent="0.2">
      <c r="C617" s="838"/>
      <c r="D617" s="837"/>
      <c r="E617" s="556"/>
      <c r="F617" s="556"/>
      <c r="G617" s="556"/>
      <c r="H617" s="838"/>
      <c r="I617" s="837"/>
      <c r="J617" s="556"/>
      <c r="K617" s="556"/>
      <c r="L617" s="556"/>
      <c r="M617" s="838"/>
      <c r="N617" s="837"/>
      <c r="O617" s="556"/>
      <c r="P617" s="556"/>
      <c r="Q617" s="556"/>
      <c r="Z617" s="689"/>
      <c r="AA617" s="689"/>
      <c r="AB617" s="689"/>
      <c r="AC617" s="689"/>
      <c r="AD617" s="689"/>
      <c r="AE617" s="689"/>
      <c r="AF617" s="689"/>
      <c r="AG617" s="689"/>
      <c r="AH617" s="689"/>
      <c r="AI617" s="689"/>
      <c r="AJ617" s="689"/>
      <c r="AK617" s="689"/>
      <c r="AL617" s="689"/>
      <c r="AM617" s="689"/>
      <c r="AN617" s="689"/>
      <c r="AO617" s="689"/>
      <c r="AP617" s="689"/>
      <c r="AQ617" s="689"/>
      <c r="AR617" s="689"/>
      <c r="AS617" s="689"/>
      <c r="AT617" s="689"/>
      <c r="AU617" s="689"/>
      <c r="AV617" s="689"/>
      <c r="AW617" s="689"/>
      <c r="AX617" s="689"/>
      <c r="AY617" s="689"/>
      <c r="AZ617" s="689"/>
      <c r="BA617" s="321"/>
      <c r="BB617" s="372"/>
      <c r="BC617" s="321"/>
      <c r="BD617" s="321"/>
      <c r="BE617" s="321"/>
      <c r="BF617" s="321"/>
      <c r="BG617" s="321"/>
      <c r="BH617" s="321"/>
      <c r="BI617" s="321"/>
      <c r="BJ617" s="321"/>
      <c r="BK617" s="321"/>
      <c r="BL617" s="321"/>
      <c r="BM617" s="321"/>
      <c r="BN617" s="321"/>
      <c r="BO617" s="321"/>
      <c r="BP617" s="321"/>
      <c r="BQ617" s="321"/>
      <c r="BR617" s="321"/>
      <c r="BS617" s="321"/>
      <c r="BT617" s="321"/>
      <c r="BU617" s="321"/>
      <c r="BV617" s="321"/>
      <c r="BW617" s="321"/>
      <c r="BX617" s="321"/>
      <c r="BY617" s="321"/>
      <c r="BZ617" s="321"/>
      <c r="CA617" s="321"/>
      <c r="CB617" s="321"/>
      <c r="CC617" s="321"/>
      <c r="CD617" s="321"/>
      <c r="CE617" s="321"/>
      <c r="CF617" s="321"/>
      <c r="CG617" s="321"/>
      <c r="CH617" s="321"/>
      <c r="CI617" s="321"/>
      <c r="CJ617" s="321"/>
      <c r="CK617" s="321"/>
      <c r="CL617" s="321"/>
      <c r="CM617" s="321"/>
      <c r="CN617" s="321"/>
      <c r="CO617" s="321"/>
      <c r="CP617" s="321"/>
      <c r="CQ617" s="321"/>
      <c r="CR617" s="321"/>
      <c r="CS617" s="321"/>
      <c r="CT617" s="321"/>
      <c r="CU617" s="321"/>
      <c r="CV617" s="321"/>
      <c r="CW617" s="321"/>
      <c r="CX617" s="321"/>
      <c r="CY617" s="321"/>
      <c r="CZ617" s="321"/>
    </row>
    <row r="618" s="325" customFormat="true" ht="25.15" customHeight="true" x14ac:dyDescent="0.2">
      <c r="C618" s="838"/>
      <c r="D618" s="837"/>
      <c r="E618" s="556"/>
      <c r="F618" s="556"/>
      <c r="G618" s="556"/>
      <c r="H618" s="838"/>
      <c r="I618" s="837"/>
      <c r="J618" s="556"/>
      <c r="K618" s="556"/>
      <c r="L618" s="556"/>
      <c r="M618" s="838"/>
      <c r="N618" s="837"/>
      <c r="O618" s="556"/>
      <c r="P618" s="556"/>
      <c r="Q618" s="556"/>
      <c r="Z618" s="689"/>
      <c r="AA618" s="689"/>
      <c r="AB618" s="689"/>
      <c r="AC618" s="689"/>
      <c r="AD618" s="689"/>
      <c r="AE618" s="689"/>
      <c r="AF618" s="689"/>
      <c r="AG618" s="689"/>
      <c r="AH618" s="689"/>
      <c r="AI618" s="689"/>
      <c r="AJ618" s="689"/>
      <c r="AK618" s="689"/>
      <c r="AL618" s="689"/>
      <c r="AM618" s="689"/>
      <c r="AN618" s="689"/>
      <c r="AO618" s="689"/>
      <c r="AP618" s="689"/>
      <c r="AQ618" s="689"/>
      <c r="AR618" s="689"/>
      <c r="AS618" s="689"/>
      <c r="AT618" s="689"/>
      <c r="AU618" s="689"/>
      <c r="AV618" s="689"/>
      <c r="AW618" s="689"/>
      <c r="AX618" s="689"/>
      <c r="AY618" s="689"/>
      <c r="AZ618" s="689"/>
      <c r="BA618" s="321"/>
      <c r="BB618" s="372"/>
      <c r="BC618" s="321"/>
      <c r="BD618" s="321"/>
      <c r="BE618" s="321"/>
      <c r="BF618" s="321"/>
      <c r="BG618" s="321"/>
      <c r="BH618" s="321"/>
      <c r="BI618" s="321"/>
      <c r="BJ618" s="321"/>
      <c r="BK618" s="321"/>
      <c r="BL618" s="321"/>
      <c r="BM618" s="321"/>
      <c r="BN618" s="321"/>
      <c r="BO618" s="321"/>
      <c r="BP618" s="321"/>
      <c r="BQ618" s="321"/>
      <c r="BR618" s="321"/>
      <c r="BS618" s="321"/>
      <c r="BT618" s="321"/>
      <c r="BU618" s="321"/>
      <c r="BV618" s="321"/>
      <c r="BW618" s="321"/>
      <c r="BX618" s="321"/>
      <c r="BY618" s="321"/>
      <c r="BZ618" s="321"/>
      <c r="CA618" s="321"/>
      <c r="CB618" s="321"/>
      <c r="CC618" s="321"/>
      <c r="CD618" s="321"/>
      <c r="CE618" s="321"/>
      <c r="CF618" s="321"/>
      <c r="CG618" s="321"/>
      <c r="CH618" s="321"/>
      <c r="CI618" s="321"/>
      <c r="CJ618" s="321"/>
      <c r="CK618" s="321"/>
      <c r="CL618" s="321"/>
      <c r="CM618" s="321"/>
      <c r="CN618" s="321"/>
      <c r="CO618" s="321"/>
      <c r="CP618" s="321"/>
      <c r="CQ618" s="321"/>
      <c r="CR618" s="321"/>
      <c r="CS618" s="321"/>
      <c r="CT618" s="321"/>
      <c r="CU618" s="321"/>
      <c r="CV618" s="321"/>
      <c r="CW618" s="321"/>
      <c r="CX618" s="321"/>
      <c r="CY618" s="321"/>
      <c r="CZ618" s="321"/>
    </row>
    <row r="619" s="325" customFormat="true" ht="25.15" customHeight="true" x14ac:dyDescent="0.2">
      <c r="C619" s="838"/>
      <c r="D619" s="837"/>
      <c r="E619" s="556"/>
      <c r="F619" s="556"/>
      <c r="G619" s="556"/>
      <c r="H619" s="838"/>
      <c r="I619" s="837"/>
      <c r="J619" s="556"/>
      <c r="K619" s="556"/>
      <c r="L619" s="556"/>
      <c r="M619" s="838"/>
      <c r="N619" s="837"/>
      <c r="O619" s="556"/>
      <c r="P619" s="556"/>
      <c r="Q619" s="556"/>
      <c r="Z619" s="689"/>
      <c r="AA619" s="689"/>
      <c r="AB619" s="689"/>
      <c r="AC619" s="689"/>
      <c r="AD619" s="689"/>
      <c r="AE619" s="689"/>
      <c r="AF619" s="689"/>
      <c r="AG619" s="689"/>
      <c r="AH619" s="689"/>
      <c r="AI619" s="689"/>
      <c r="AJ619" s="689"/>
      <c r="AK619" s="689"/>
      <c r="AL619" s="689"/>
      <c r="AM619" s="689"/>
      <c r="AN619" s="689"/>
      <c r="AO619" s="689"/>
      <c r="AP619" s="689"/>
      <c r="AQ619" s="689"/>
      <c r="AR619" s="689"/>
      <c r="AS619" s="689"/>
      <c r="AT619" s="689"/>
      <c r="AU619" s="689"/>
      <c r="AV619" s="689"/>
      <c r="AW619" s="689"/>
      <c r="AX619" s="689"/>
      <c r="AY619" s="689"/>
      <c r="AZ619" s="689"/>
      <c r="BA619" s="321"/>
      <c r="BB619" s="372"/>
      <c r="BC619" s="321"/>
      <c r="BD619" s="321"/>
      <c r="BE619" s="321"/>
      <c r="BF619" s="321"/>
      <c r="BG619" s="321"/>
      <c r="BH619" s="321"/>
      <c r="BI619" s="321"/>
      <c r="BJ619" s="321"/>
      <c r="BK619" s="321"/>
      <c r="BL619" s="321"/>
      <c r="BM619" s="321"/>
      <c r="BN619" s="321"/>
      <c r="BO619" s="321"/>
      <c r="BP619" s="321"/>
      <c r="BQ619" s="321"/>
      <c r="BR619" s="321"/>
      <c r="BS619" s="321"/>
      <c r="BT619" s="321"/>
      <c r="BU619" s="321"/>
      <c r="BV619" s="321"/>
      <c r="BW619" s="321"/>
      <c r="BX619" s="321"/>
      <c r="BY619" s="321"/>
      <c r="BZ619" s="321"/>
      <c r="CA619" s="321"/>
      <c r="CB619" s="321"/>
      <c r="CC619" s="321"/>
      <c r="CD619" s="321"/>
      <c r="CE619" s="321"/>
      <c r="CF619" s="321"/>
      <c r="CG619" s="321"/>
      <c r="CH619" s="321"/>
      <c r="CI619" s="321"/>
      <c r="CJ619" s="321"/>
      <c r="CK619" s="321"/>
      <c r="CL619" s="321"/>
      <c r="CM619" s="321"/>
      <c r="CN619" s="321"/>
      <c r="CO619" s="321"/>
      <c r="CP619" s="321"/>
      <c r="CQ619" s="321"/>
      <c r="CR619" s="321"/>
      <c r="CS619" s="321"/>
      <c r="CT619" s="321"/>
      <c r="CU619" s="321"/>
      <c r="CV619" s="321"/>
      <c r="CW619" s="321"/>
      <c r="CX619" s="321"/>
      <c r="CY619" s="321"/>
      <c r="CZ619" s="321"/>
    </row>
    <row r="620" s="325" customFormat="true" ht="25.15" customHeight="true" x14ac:dyDescent="0.2">
      <c r="C620" s="838"/>
      <c r="D620" s="837"/>
      <c r="E620" s="556"/>
      <c r="F620" s="556"/>
      <c r="G620" s="556"/>
      <c r="H620" s="838"/>
      <c r="I620" s="837"/>
      <c r="J620" s="556"/>
      <c r="K620" s="556"/>
      <c r="L620" s="556"/>
      <c r="M620" s="838"/>
      <c r="N620" s="837"/>
      <c r="O620" s="556"/>
      <c r="P620" s="556"/>
      <c r="Q620" s="556"/>
      <c r="Z620" s="689"/>
      <c r="AA620" s="689"/>
      <c r="AB620" s="689"/>
      <c r="AC620" s="689"/>
      <c r="AD620" s="689"/>
      <c r="AE620" s="689"/>
      <c r="AF620" s="689"/>
      <c r="AG620" s="689"/>
      <c r="AH620" s="689"/>
      <c r="AI620" s="689"/>
      <c r="AJ620" s="689"/>
      <c r="AK620" s="689"/>
      <c r="AL620" s="689"/>
      <c r="AM620" s="689"/>
      <c r="AN620" s="689"/>
      <c r="AO620" s="689"/>
      <c r="AP620" s="689"/>
      <c r="AQ620" s="689"/>
      <c r="AR620" s="689"/>
      <c r="AS620" s="689"/>
      <c r="AT620" s="689"/>
      <c r="AU620" s="689"/>
      <c r="AV620" s="689"/>
      <c r="AW620" s="689"/>
      <c r="AX620" s="689"/>
      <c r="AY620" s="689"/>
      <c r="AZ620" s="689"/>
      <c r="BA620" s="321"/>
      <c r="BB620" s="372"/>
      <c r="BC620" s="321"/>
      <c r="BD620" s="321"/>
      <c r="BE620" s="321"/>
      <c r="BF620" s="321"/>
      <c r="BG620" s="321"/>
      <c r="BH620" s="321"/>
      <c r="BI620" s="321"/>
      <c r="BJ620" s="321"/>
      <c r="BK620" s="321"/>
      <c r="BL620" s="321"/>
      <c r="BM620" s="321"/>
      <c r="BN620" s="321"/>
      <c r="BO620" s="321"/>
      <c r="BP620" s="321"/>
      <c r="BQ620" s="321"/>
      <c r="BR620" s="321"/>
      <c r="BS620" s="321"/>
      <c r="BT620" s="321"/>
      <c r="BU620" s="321"/>
      <c r="BV620" s="321"/>
      <c r="BW620" s="321"/>
      <c r="BX620" s="321"/>
      <c r="BY620" s="321"/>
      <c r="BZ620" s="321"/>
      <c r="CA620" s="321"/>
      <c r="CB620" s="321"/>
      <c r="CC620" s="321"/>
      <c r="CD620" s="321"/>
      <c r="CE620" s="321"/>
      <c r="CF620" s="321"/>
      <c r="CG620" s="321"/>
      <c r="CH620" s="321"/>
      <c r="CI620" s="321"/>
      <c r="CJ620" s="321"/>
      <c r="CK620" s="321"/>
      <c r="CL620" s="321"/>
      <c r="CM620" s="321"/>
      <c r="CN620" s="321"/>
      <c r="CO620" s="321"/>
      <c r="CP620" s="321"/>
      <c r="CQ620" s="321"/>
      <c r="CR620" s="321"/>
      <c r="CS620" s="321"/>
      <c r="CT620" s="321"/>
      <c r="CU620" s="321"/>
      <c r="CV620" s="321"/>
      <c r="CW620" s="321"/>
      <c r="CX620" s="321"/>
      <c r="CY620" s="321"/>
      <c r="CZ620" s="321"/>
    </row>
    <row r="621" s="325" customFormat="true" ht="25.15" customHeight="true" x14ac:dyDescent="0.2">
      <c r="C621" s="838"/>
      <c r="D621" s="837"/>
      <c r="E621" s="556"/>
      <c r="F621" s="556"/>
      <c r="G621" s="556"/>
      <c r="H621" s="838"/>
      <c r="I621" s="837"/>
      <c r="J621" s="556"/>
      <c r="K621" s="556"/>
      <c r="L621" s="556"/>
      <c r="M621" s="838"/>
      <c r="N621" s="837"/>
      <c r="O621" s="556"/>
      <c r="P621" s="556"/>
      <c r="Q621" s="556"/>
      <c r="Z621" s="689"/>
      <c r="AA621" s="689"/>
      <c r="AB621" s="689"/>
      <c r="AC621" s="689"/>
      <c r="AD621" s="689"/>
      <c r="AE621" s="689"/>
      <c r="AF621" s="689"/>
      <c r="AG621" s="689"/>
      <c r="AH621" s="689"/>
      <c r="AI621" s="689"/>
      <c r="AJ621" s="689"/>
      <c r="AK621" s="689"/>
      <c r="AL621" s="689"/>
      <c r="AM621" s="689"/>
      <c r="AN621" s="689"/>
      <c r="AO621" s="689"/>
      <c r="AP621" s="689"/>
      <c r="AQ621" s="689"/>
      <c r="AR621" s="689"/>
      <c r="AS621" s="689"/>
      <c r="AT621" s="689"/>
      <c r="AU621" s="689"/>
      <c r="AV621" s="689"/>
      <c r="AW621" s="689"/>
      <c r="AX621" s="689"/>
      <c r="AY621" s="689"/>
      <c r="AZ621" s="689"/>
      <c r="BA621" s="321"/>
      <c r="BB621" s="372"/>
      <c r="BC621" s="321"/>
      <c r="BD621" s="321"/>
      <c r="BE621" s="321"/>
      <c r="BF621" s="321"/>
      <c r="BG621" s="321"/>
      <c r="BH621" s="321"/>
      <c r="BI621" s="321"/>
      <c r="BJ621" s="321"/>
      <c r="BK621" s="321"/>
      <c r="BL621" s="321"/>
      <c r="BM621" s="321"/>
      <c r="BN621" s="321"/>
      <c r="BO621" s="321"/>
      <c r="BP621" s="321"/>
      <c r="BQ621" s="321"/>
      <c r="BR621" s="321"/>
      <c r="BS621" s="321"/>
      <c r="BT621" s="321"/>
      <c r="BU621" s="321"/>
      <c r="BV621" s="321"/>
      <c r="BW621" s="321"/>
      <c r="BX621" s="321"/>
      <c r="BY621" s="321"/>
      <c r="BZ621" s="321"/>
      <c r="CA621" s="321"/>
      <c r="CB621" s="321"/>
      <c r="CC621" s="321"/>
      <c r="CD621" s="321"/>
      <c r="CE621" s="321"/>
      <c r="CF621" s="321"/>
      <c r="CG621" s="321"/>
      <c r="CH621" s="321"/>
      <c r="CI621" s="321"/>
      <c r="CJ621" s="321"/>
      <c r="CK621" s="321"/>
      <c r="CL621" s="321"/>
      <c r="CM621" s="321"/>
      <c r="CN621" s="321"/>
      <c r="CO621" s="321"/>
      <c r="CP621" s="321"/>
      <c r="CQ621" s="321"/>
      <c r="CR621" s="321"/>
      <c r="CS621" s="321"/>
      <c r="CT621" s="321"/>
      <c r="CU621" s="321"/>
      <c r="CV621" s="321"/>
      <c r="CW621" s="321"/>
      <c r="CX621" s="321"/>
      <c r="CY621" s="321"/>
      <c r="CZ621" s="321"/>
    </row>
    <row r="622" s="325" customFormat="true" ht="25.15" customHeight="true" x14ac:dyDescent="0.2">
      <c r="C622" s="838"/>
      <c r="D622" s="837"/>
      <c r="E622" s="556"/>
      <c r="F622" s="556"/>
      <c r="G622" s="556"/>
      <c r="H622" s="838"/>
      <c r="I622" s="837"/>
      <c r="J622" s="556"/>
      <c r="K622" s="556"/>
      <c r="L622" s="556"/>
      <c r="M622" s="838"/>
      <c r="N622" s="837"/>
      <c r="O622" s="556"/>
      <c r="P622" s="556"/>
      <c r="Q622" s="556"/>
      <c r="Z622" s="689"/>
      <c r="AA622" s="689"/>
      <c r="AB622" s="689"/>
      <c r="AC622" s="689"/>
      <c r="AD622" s="689"/>
      <c r="AE622" s="689"/>
      <c r="AF622" s="689"/>
      <c r="AG622" s="689"/>
      <c r="AH622" s="689"/>
      <c r="AI622" s="689"/>
      <c r="AJ622" s="689"/>
      <c r="AK622" s="689"/>
      <c r="AL622" s="689"/>
      <c r="AM622" s="689"/>
      <c r="AN622" s="689"/>
      <c r="AO622" s="689"/>
      <c r="AP622" s="689"/>
      <c r="AQ622" s="689"/>
      <c r="AR622" s="689"/>
      <c r="AS622" s="689"/>
      <c r="AT622" s="689"/>
      <c r="AU622" s="689"/>
      <c r="AV622" s="689"/>
      <c r="AW622" s="689"/>
      <c r="AX622" s="689"/>
      <c r="AY622" s="689"/>
      <c r="AZ622" s="689"/>
      <c r="BA622" s="321"/>
      <c r="BB622" s="372"/>
      <c r="BC622" s="321"/>
      <c r="BD622" s="321"/>
      <c r="BE622" s="321"/>
      <c r="BF622" s="321"/>
      <c r="BG622" s="321"/>
      <c r="BH622" s="321"/>
      <c r="BI622" s="321"/>
      <c r="BJ622" s="321"/>
      <c r="BK622" s="321"/>
      <c r="BL622" s="321"/>
      <c r="BM622" s="321"/>
      <c r="BN622" s="321"/>
      <c r="BO622" s="321"/>
      <c r="BP622" s="321"/>
      <c r="BQ622" s="321"/>
      <c r="BR622" s="321"/>
      <c r="BS622" s="321"/>
      <c r="BT622" s="321"/>
      <c r="BU622" s="321"/>
      <c r="BV622" s="321"/>
      <c r="BW622" s="321"/>
      <c r="BX622" s="321"/>
      <c r="BY622" s="321"/>
      <c r="BZ622" s="321"/>
      <c r="CA622" s="321"/>
      <c r="CB622" s="321"/>
      <c r="CC622" s="321"/>
      <c r="CD622" s="321"/>
      <c r="CE622" s="321"/>
      <c r="CF622" s="321"/>
      <c r="CG622" s="321"/>
      <c r="CH622" s="321"/>
      <c r="CI622" s="321"/>
      <c r="CJ622" s="321"/>
      <c r="CK622" s="321"/>
      <c r="CL622" s="321"/>
      <c r="CM622" s="321"/>
      <c r="CN622" s="321"/>
      <c r="CO622" s="321"/>
      <c r="CP622" s="321"/>
      <c r="CQ622" s="321"/>
      <c r="CR622" s="321"/>
      <c r="CS622" s="321"/>
      <c r="CT622" s="321"/>
      <c r="CU622" s="321"/>
      <c r="CV622" s="321"/>
      <c r="CW622" s="321"/>
      <c r="CX622" s="321"/>
      <c r="CY622" s="321"/>
      <c r="CZ622" s="321"/>
    </row>
    <row r="623" s="325" customFormat="true" ht="25.15" customHeight="true" x14ac:dyDescent="0.2">
      <c r="C623" s="838"/>
      <c r="D623" s="837"/>
      <c r="E623" s="556"/>
      <c r="F623" s="556"/>
      <c r="G623" s="556"/>
      <c r="H623" s="838"/>
      <c r="I623" s="837"/>
      <c r="J623" s="556"/>
      <c r="K623" s="556"/>
      <c r="L623" s="556"/>
      <c r="M623" s="838"/>
      <c r="N623" s="837"/>
      <c r="O623" s="556"/>
      <c r="P623" s="556"/>
      <c r="Q623" s="556"/>
      <c r="Z623" s="689"/>
      <c r="AA623" s="689"/>
      <c r="AB623" s="689"/>
      <c r="AC623" s="689"/>
      <c r="AD623" s="689"/>
      <c r="AE623" s="689"/>
      <c r="AF623" s="689"/>
      <c r="AG623" s="689"/>
      <c r="AH623" s="689"/>
      <c r="AI623" s="689"/>
      <c r="AJ623" s="689"/>
      <c r="AK623" s="689"/>
      <c r="AL623" s="689"/>
      <c r="AM623" s="689"/>
      <c r="AN623" s="689"/>
      <c r="AO623" s="689"/>
      <c r="AP623" s="689"/>
      <c r="AQ623" s="689"/>
      <c r="AR623" s="689"/>
      <c r="AS623" s="689"/>
      <c r="AT623" s="689"/>
      <c r="AU623" s="689"/>
      <c r="AV623" s="689"/>
      <c r="AW623" s="689"/>
      <c r="AX623" s="689"/>
      <c r="AY623" s="689"/>
      <c r="AZ623" s="689"/>
      <c r="BA623" s="321"/>
      <c r="BB623" s="372"/>
      <c r="BC623" s="321"/>
      <c r="BD623" s="321"/>
      <c r="BE623" s="321"/>
      <c r="BF623" s="321"/>
      <c r="BG623" s="321"/>
      <c r="BH623" s="321"/>
      <c r="BI623" s="321"/>
      <c r="BJ623" s="321"/>
      <c r="BK623" s="321"/>
      <c r="BL623" s="321"/>
      <c r="BM623" s="321"/>
      <c r="BN623" s="321"/>
      <c r="BO623" s="321"/>
      <c r="BP623" s="321"/>
      <c r="BQ623" s="321"/>
      <c r="BR623" s="321"/>
      <c r="BS623" s="321"/>
      <c r="BT623" s="321"/>
      <c r="BU623" s="321"/>
      <c r="BV623" s="321"/>
      <c r="BW623" s="321"/>
      <c r="BX623" s="321"/>
      <c r="BY623" s="321"/>
      <c r="BZ623" s="321"/>
      <c r="CA623" s="321"/>
      <c r="CB623" s="321"/>
      <c r="CC623" s="321"/>
      <c r="CD623" s="321"/>
      <c r="CE623" s="321"/>
      <c r="CF623" s="321"/>
      <c r="CG623" s="321"/>
      <c r="CH623" s="321"/>
      <c r="CI623" s="321"/>
      <c r="CJ623" s="321"/>
      <c r="CK623" s="321"/>
      <c r="CL623" s="321"/>
      <c r="CM623" s="321"/>
      <c r="CN623" s="321"/>
      <c r="CO623" s="321"/>
      <c r="CP623" s="321"/>
      <c r="CQ623" s="321"/>
      <c r="CR623" s="321"/>
      <c r="CS623" s="321"/>
      <c r="CT623" s="321"/>
      <c r="CU623" s="321"/>
      <c r="CV623" s="321"/>
      <c r="CW623" s="321"/>
      <c r="CX623" s="321"/>
      <c r="CY623" s="321"/>
      <c r="CZ623" s="321"/>
    </row>
    <row r="624" s="325" customFormat="true" ht="25.15" customHeight="true" x14ac:dyDescent="0.2">
      <c r="C624" s="838"/>
      <c r="D624" s="837"/>
      <c r="E624" s="556"/>
      <c r="F624" s="556"/>
      <c r="G624" s="556"/>
      <c r="H624" s="838"/>
      <c r="I624" s="837"/>
      <c r="J624" s="556"/>
      <c r="K624" s="556"/>
      <c r="L624" s="556"/>
      <c r="M624" s="838"/>
      <c r="N624" s="837"/>
      <c r="O624" s="556"/>
      <c r="P624" s="556"/>
      <c r="Q624" s="556"/>
      <c r="Z624" s="689"/>
      <c r="AA624" s="689"/>
      <c r="AB624" s="689"/>
      <c r="AC624" s="689"/>
      <c r="AD624" s="689"/>
      <c r="AE624" s="689"/>
      <c r="AF624" s="689"/>
      <c r="AG624" s="689"/>
      <c r="AH624" s="689"/>
      <c r="AI624" s="689"/>
      <c r="AJ624" s="689"/>
      <c r="AK624" s="689"/>
      <c r="AL624" s="689"/>
      <c r="AM624" s="689"/>
      <c r="AN624" s="689"/>
      <c r="AO624" s="689"/>
      <c r="AP624" s="689"/>
      <c r="AQ624" s="689"/>
      <c r="AR624" s="689"/>
      <c r="AS624" s="689"/>
      <c r="AT624" s="689"/>
      <c r="AU624" s="689"/>
      <c r="AV624" s="689"/>
      <c r="AW624" s="689"/>
      <c r="AX624" s="689"/>
      <c r="AY624" s="689"/>
      <c r="AZ624" s="689"/>
      <c r="BA624" s="321"/>
      <c r="BB624" s="372"/>
      <c r="BC624" s="321"/>
      <c r="BD624" s="321"/>
      <c r="BE624" s="321"/>
      <c r="BF624" s="321"/>
      <c r="BG624" s="321"/>
      <c r="BH624" s="321"/>
      <c r="BI624" s="321"/>
      <c r="BJ624" s="321"/>
      <c r="BK624" s="321"/>
      <c r="BL624" s="321"/>
      <c r="BM624" s="321"/>
      <c r="BN624" s="321"/>
      <c r="BO624" s="321"/>
      <c r="BP624" s="321"/>
      <c r="BQ624" s="321"/>
      <c r="BR624" s="321"/>
      <c r="BS624" s="321"/>
      <c r="BT624" s="321"/>
      <c r="BU624" s="321"/>
      <c r="BV624" s="321"/>
      <c r="BW624" s="321"/>
      <c r="BX624" s="321"/>
      <c r="BY624" s="321"/>
      <c r="BZ624" s="321"/>
      <c r="CA624" s="321"/>
      <c r="CB624" s="321"/>
      <c r="CC624" s="321"/>
      <c r="CD624" s="321"/>
      <c r="CE624" s="321"/>
      <c r="CF624" s="321"/>
      <c r="CG624" s="321"/>
      <c r="CH624" s="321"/>
      <c r="CI624" s="321"/>
      <c r="CJ624" s="321"/>
      <c r="CK624" s="321"/>
      <c r="CL624" s="321"/>
      <c r="CM624" s="321"/>
      <c r="CN624" s="321"/>
      <c r="CO624" s="321"/>
      <c r="CP624" s="321"/>
      <c r="CQ624" s="321"/>
      <c r="CR624" s="321"/>
      <c r="CS624" s="321"/>
      <c r="CT624" s="321"/>
      <c r="CU624" s="321"/>
      <c r="CV624" s="321"/>
      <c r="CW624" s="321"/>
      <c r="CX624" s="321"/>
      <c r="CY624" s="321"/>
      <c r="CZ624" s="321"/>
    </row>
    <row r="625" s="325" customFormat="true" ht="25.15" customHeight="true" x14ac:dyDescent="0.2">
      <c r="C625" s="838"/>
      <c r="D625" s="837"/>
      <c r="E625" s="556"/>
      <c r="F625" s="556"/>
      <c r="G625" s="556"/>
      <c r="H625" s="838"/>
      <c r="I625" s="837"/>
      <c r="J625" s="556"/>
      <c r="K625" s="556"/>
      <c r="L625" s="556"/>
      <c r="M625" s="838"/>
      <c r="N625" s="837"/>
      <c r="O625" s="556"/>
      <c r="P625" s="556"/>
      <c r="Q625" s="556"/>
      <c r="Z625" s="689"/>
      <c r="AA625" s="689"/>
      <c r="AB625" s="689"/>
      <c r="AC625" s="689"/>
      <c r="AD625" s="689"/>
      <c r="AE625" s="689"/>
      <c r="AF625" s="689"/>
      <c r="AG625" s="689"/>
      <c r="AH625" s="689"/>
      <c r="AI625" s="689"/>
      <c r="AJ625" s="689"/>
      <c r="AK625" s="689"/>
      <c r="AL625" s="689"/>
      <c r="AM625" s="689"/>
      <c r="AN625" s="689"/>
      <c r="AO625" s="689"/>
      <c r="AP625" s="689"/>
      <c r="AQ625" s="689"/>
      <c r="AR625" s="689"/>
      <c r="AS625" s="689"/>
      <c r="AT625" s="689"/>
      <c r="AU625" s="689"/>
      <c r="AV625" s="689"/>
      <c r="AW625" s="689"/>
      <c r="AX625" s="689"/>
      <c r="AY625" s="689"/>
      <c r="AZ625" s="689"/>
      <c r="BA625" s="321"/>
      <c r="BB625" s="372"/>
      <c r="BC625" s="321"/>
      <c r="BD625" s="321"/>
      <c r="BE625" s="321"/>
      <c r="BF625" s="321"/>
      <c r="BG625" s="321"/>
      <c r="BH625" s="321"/>
      <c r="BI625" s="321"/>
      <c r="BJ625" s="321"/>
      <c r="BK625" s="321"/>
      <c r="BL625" s="321"/>
      <c r="BM625" s="321"/>
      <c r="BN625" s="321"/>
      <c r="BO625" s="321"/>
      <c r="BP625" s="321"/>
      <c r="BQ625" s="321"/>
      <c r="BR625" s="321"/>
      <c r="BS625" s="321"/>
      <c r="BT625" s="321"/>
      <c r="BU625" s="321"/>
      <c r="BV625" s="321"/>
      <c r="BW625" s="321"/>
      <c r="BX625" s="321"/>
      <c r="BY625" s="321"/>
      <c r="BZ625" s="321"/>
      <c r="CA625" s="321"/>
      <c r="CB625" s="321"/>
      <c r="CC625" s="321"/>
      <c r="CD625" s="321"/>
      <c r="CE625" s="321"/>
      <c r="CF625" s="321"/>
      <c r="CG625" s="321"/>
      <c r="CH625" s="321"/>
      <c r="CI625" s="321"/>
      <c r="CJ625" s="321"/>
      <c r="CK625" s="321"/>
      <c r="CL625" s="321"/>
      <c r="CM625" s="321"/>
      <c r="CN625" s="321"/>
      <c r="CO625" s="321"/>
      <c r="CP625" s="321"/>
      <c r="CQ625" s="321"/>
      <c r="CR625" s="321"/>
      <c r="CS625" s="321"/>
      <c r="CT625" s="321"/>
      <c r="CU625" s="321"/>
      <c r="CV625" s="321"/>
      <c r="CW625" s="321"/>
      <c r="CX625" s="321"/>
      <c r="CY625" s="321"/>
      <c r="CZ625" s="321"/>
    </row>
    <row r="626" s="325" customFormat="true" ht="25.15" customHeight="true" x14ac:dyDescent="0.2">
      <c r="C626" s="838"/>
      <c r="D626" s="837"/>
      <c r="E626" s="556"/>
      <c r="F626" s="556"/>
      <c r="G626" s="556"/>
      <c r="H626" s="838"/>
      <c r="I626" s="837"/>
      <c r="J626" s="556"/>
      <c r="K626" s="556"/>
      <c r="L626" s="556"/>
      <c r="M626" s="838"/>
      <c r="N626" s="837"/>
      <c r="O626" s="556"/>
      <c r="P626" s="556"/>
      <c r="Q626" s="556"/>
      <c r="Z626" s="689"/>
      <c r="AA626" s="689"/>
      <c r="AB626" s="689"/>
      <c r="AC626" s="689"/>
      <c r="AD626" s="689"/>
      <c r="AE626" s="689"/>
      <c r="AF626" s="689"/>
      <c r="AG626" s="689"/>
      <c r="AH626" s="689"/>
      <c r="AI626" s="689"/>
      <c r="AJ626" s="689"/>
      <c r="AK626" s="689"/>
      <c r="AL626" s="689"/>
      <c r="AM626" s="689"/>
      <c r="AN626" s="689"/>
      <c r="AO626" s="689"/>
      <c r="AP626" s="689"/>
      <c r="AQ626" s="689"/>
      <c r="AR626" s="689"/>
      <c r="AS626" s="689"/>
      <c r="AT626" s="689"/>
      <c r="AU626" s="689"/>
      <c r="AV626" s="689"/>
      <c r="AW626" s="689"/>
      <c r="AX626" s="689"/>
      <c r="AY626" s="689"/>
      <c r="AZ626" s="689"/>
      <c r="BA626" s="321"/>
      <c r="BB626" s="372"/>
      <c r="BC626" s="321"/>
      <c r="BD626" s="321"/>
      <c r="BE626" s="321"/>
      <c r="BF626" s="321"/>
      <c r="BG626" s="321"/>
      <c r="BH626" s="321"/>
      <c r="BI626" s="321"/>
      <c r="BJ626" s="321"/>
      <c r="BK626" s="321"/>
      <c r="BL626" s="321"/>
      <c r="BM626" s="321"/>
      <c r="BN626" s="321"/>
      <c r="BO626" s="321"/>
      <c r="BP626" s="321"/>
      <c r="BQ626" s="321"/>
      <c r="BR626" s="321"/>
      <c r="BS626" s="321"/>
      <c r="BT626" s="321"/>
      <c r="BU626" s="321"/>
      <c r="BV626" s="321"/>
      <c r="BW626" s="321"/>
      <c r="BX626" s="321"/>
      <c r="BY626" s="321"/>
      <c r="BZ626" s="321"/>
      <c r="CA626" s="321"/>
      <c r="CB626" s="321"/>
      <c r="CC626" s="321"/>
      <c r="CD626" s="321"/>
      <c r="CE626" s="321"/>
      <c r="CF626" s="321"/>
      <c r="CG626" s="321"/>
      <c r="CH626" s="321"/>
      <c r="CI626" s="321"/>
      <c r="CJ626" s="321"/>
      <c r="CK626" s="321"/>
      <c r="CL626" s="321"/>
      <c r="CM626" s="321"/>
      <c r="CN626" s="321"/>
      <c r="CO626" s="321"/>
      <c r="CP626" s="321"/>
      <c r="CQ626" s="321"/>
      <c r="CR626" s="321"/>
      <c r="CS626" s="321"/>
      <c r="CT626" s="321"/>
      <c r="CU626" s="321"/>
      <c r="CV626" s="321"/>
      <c r="CW626" s="321"/>
      <c r="CX626" s="321"/>
      <c r="CY626" s="321"/>
      <c r="CZ626" s="321"/>
    </row>
    <row r="627" s="325" customFormat="true" ht="25.15" customHeight="true" x14ac:dyDescent="0.2">
      <c r="C627" s="838"/>
      <c r="D627" s="837"/>
      <c r="E627" s="556"/>
      <c r="F627" s="556"/>
      <c r="G627" s="556"/>
      <c r="H627" s="838"/>
      <c r="I627" s="837"/>
      <c r="J627" s="556"/>
      <c r="K627" s="556"/>
      <c r="L627" s="556"/>
      <c r="M627" s="838"/>
      <c r="N627" s="837"/>
      <c r="O627" s="556"/>
      <c r="P627" s="556"/>
      <c r="Q627" s="556"/>
      <c r="Z627" s="689"/>
      <c r="AA627" s="689"/>
      <c r="AB627" s="689"/>
      <c r="AC627" s="689"/>
      <c r="AD627" s="689"/>
      <c r="AE627" s="689"/>
      <c r="AF627" s="689"/>
      <c r="AG627" s="689"/>
      <c r="AH627" s="689"/>
      <c r="AI627" s="689"/>
      <c r="AJ627" s="689"/>
      <c r="AK627" s="689"/>
      <c r="AL627" s="689"/>
      <c r="AM627" s="689"/>
      <c r="AN627" s="689"/>
      <c r="AO627" s="689"/>
      <c r="AP627" s="689"/>
      <c r="AQ627" s="689"/>
      <c r="AR627" s="689"/>
      <c r="AS627" s="689"/>
      <c r="AT627" s="689"/>
      <c r="AU627" s="689"/>
      <c r="AV627" s="689"/>
      <c r="AW627" s="689"/>
      <c r="AX627" s="689"/>
      <c r="AY627" s="689"/>
      <c r="AZ627" s="689"/>
      <c r="BA627" s="321"/>
      <c r="BB627" s="372"/>
      <c r="BC627" s="321"/>
      <c r="BD627" s="321"/>
      <c r="BE627" s="321"/>
      <c r="BF627" s="321"/>
      <c r="BG627" s="321"/>
      <c r="BH627" s="321"/>
      <c r="BI627" s="321"/>
      <c r="BJ627" s="321"/>
      <c r="BK627" s="321"/>
      <c r="BL627" s="321"/>
      <c r="BM627" s="321"/>
      <c r="BN627" s="321"/>
      <c r="BO627" s="321"/>
      <c r="BP627" s="321"/>
      <c r="BQ627" s="321"/>
      <c r="BR627" s="321"/>
      <c r="BS627" s="321"/>
      <c r="BT627" s="321"/>
      <c r="BU627" s="321"/>
      <c r="BV627" s="321"/>
      <c r="BW627" s="321"/>
      <c r="BX627" s="321"/>
      <c r="BY627" s="321"/>
      <c r="BZ627" s="321"/>
      <c r="CA627" s="321"/>
      <c r="CB627" s="321"/>
      <c r="CC627" s="321"/>
      <c r="CD627" s="321"/>
      <c r="CE627" s="321"/>
      <c r="CF627" s="321"/>
      <c r="CG627" s="321"/>
      <c r="CH627" s="321"/>
      <c r="CI627" s="321"/>
      <c r="CJ627" s="321"/>
      <c r="CK627" s="321"/>
      <c r="CL627" s="321"/>
      <c r="CM627" s="321"/>
      <c r="CN627" s="321"/>
      <c r="CO627" s="321"/>
      <c r="CP627" s="321"/>
      <c r="CQ627" s="321"/>
      <c r="CR627" s="321"/>
      <c r="CS627" s="321"/>
      <c r="CT627" s="321"/>
      <c r="CU627" s="321"/>
      <c r="CV627" s="321"/>
      <c r="CW627" s="321"/>
      <c r="CX627" s="321"/>
      <c r="CY627" s="321"/>
      <c r="CZ627" s="321"/>
    </row>
    <row r="628" s="325" customFormat="true" ht="25.15" customHeight="true" x14ac:dyDescent="0.2">
      <c r="C628" s="838"/>
      <c r="D628" s="837"/>
      <c r="E628" s="556"/>
      <c r="F628" s="556"/>
      <c r="G628" s="556"/>
      <c r="H628" s="838"/>
      <c r="I628" s="837"/>
      <c r="J628" s="556"/>
      <c r="K628" s="556"/>
      <c r="L628" s="556"/>
      <c r="M628" s="838"/>
      <c r="N628" s="837"/>
      <c r="O628" s="556"/>
      <c r="P628" s="556"/>
      <c r="Q628" s="556"/>
      <c r="Z628" s="689"/>
      <c r="AA628" s="689"/>
      <c r="AB628" s="689"/>
      <c r="AC628" s="689"/>
      <c r="AD628" s="689"/>
      <c r="AE628" s="689"/>
      <c r="AF628" s="689"/>
      <c r="AG628" s="689"/>
      <c r="AH628" s="689"/>
      <c r="AI628" s="689"/>
      <c r="AJ628" s="689"/>
      <c r="AK628" s="689"/>
      <c r="AL628" s="689"/>
      <c r="AM628" s="689"/>
      <c r="AN628" s="689"/>
      <c r="AO628" s="689"/>
      <c r="AP628" s="689"/>
      <c r="AQ628" s="689"/>
      <c r="AR628" s="689"/>
      <c r="AS628" s="689"/>
      <c r="AT628" s="689"/>
      <c r="AU628" s="689"/>
      <c r="AV628" s="689"/>
      <c r="AW628" s="689"/>
      <c r="AX628" s="689"/>
      <c r="AY628" s="689"/>
      <c r="AZ628" s="689"/>
      <c r="BA628" s="321"/>
      <c r="BB628" s="372"/>
      <c r="BC628" s="321"/>
      <c r="BD628" s="321"/>
      <c r="BE628" s="321"/>
      <c r="BF628" s="321"/>
      <c r="BG628" s="321"/>
      <c r="BH628" s="321"/>
      <c r="BI628" s="321"/>
      <c r="BJ628" s="321"/>
      <c r="BK628" s="321"/>
      <c r="BL628" s="321"/>
      <c r="BM628" s="321"/>
      <c r="BN628" s="321"/>
      <c r="BO628" s="321"/>
      <c r="BP628" s="321"/>
      <c r="BQ628" s="321"/>
      <c r="BR628" s="321"/>
      <c r="BS628" s="321"/>
      <c r="BT628" s="321"/>
      <c r="BU628" s="321"/>
      <c r="BV628" s="321"/>
      <c r="BW628" s="321"/>
      <c r="BX628" s="321"/>
      <c r="BY628" s="321"/>
      <c r="BZ628" s="321"/>
      <c r="CA628" s="321"/>
      <c r="CB628" s="321"/>
      <c r="CC628" s="321"/>
      <c r="CD628" s="321"/>
      <c r="CE628" s="321"/>
      <c r="CF628" s="321"/>
      <c r="CG628" s="321"/>
      <c r="CH628" s="321"/>
      <c r="CI628" s="321"/>
      <c r="CJ628" s="321"/>
      <c r="CK628" s="321"/>
      <c r="CL628" s="321"/>
      <c r="CM628" s="321"/>
      <c r="CN628" s="321"/>
      <c r="CO628" s="321"/>
      <c r="CP628" s="321"/>
      <c r="CQ628" s="321"/>
      <c r="CR628" s="321"/>
      <c r="CS628" s="321"/>
      <c r="CT628" s="321"/>
      <c r="CU628" s="321"/>
      <c r="CV628" s="321"/>
      <c r="CW628" s="321"/>
      <c r="CX628" s="321"/>
      <c r="CY628" s="321"/>
      <c r="CZ628" s="321"/>
    </row>
    <row r="629" s="325" customFormat="true" ht="25.15" customHeight="true" x14ac:dyDescent="0.2">
      <c r="C629" s="838"/>
      <c r="D629" s="837"/>
      <c r="E629" s="556"/>
      <c r="F629" s="556"/>
      <c r="G629" s="556"/>
      <c r="H629" s="838"/>
      <c r="I629" s="837"/>
      <c r="J629" s="556"/>
      <c r="K629" s="556"/>
      <c r="L629" s="556"/>
      <c r="M629" s="838"/>
      <c r="N629" s="837"/>
      <c r="O629" s="556"/>
      <c r="P629" s="556"/>
      <c r="Q629" s="556"/>
      <c r="Z629" s="689"/>
      <c r="AA629" s="689"/>
      <c r="AB629" s="689"/>
      <c r="AC629" s="689"/>
      <c r="AD629" s="689"/>
      <c r="AE629" s="689"/>
      <c r="AF629" s="689"/>
      <c r="AG629" s="689"/>
      <c r="AH629" s="689"/>
      <c r="AI629" s="689"/>
      <c r="AJ629" s="689"/>
      <c r="AK629" s="689"/>
      <c r="AL629" s="689"/>
      <c r="AM629" s="689"/>
      <c r="AN629" s="689"/>
      <c r="AO629" s="689"/>
      <c r="AP629" s="689"/>
      <c r="AQ629" s="689"/>
      <c r="AR629" s="689"/>
      <c r="AS629" s="689"/>
      <c r="AT629" s="689"/>
      <c r="AU629" s="689"/>
      <c r="AV629" s="689"/>
      <c r="AW629" s="689"/>
      <c r="AX629" s="689"/>
      <c r="AY629" s="689"/>
      <c r="AZ629" s="689"/>
      <c r="BA629" s="321"/>
      <c r="BB629" s="372"/>
      <c r="BC629" s="321"/>
      <c r="BD629" s="321"/>
      <c r="BE629" s="321"/>
      <c r="BF629" s="321"/>
      <c r="BG629" s="321"/>
      <c r="BH629" s="321"/>
      <c r="BI629" s="321"/>
      <c r="BJ629" s="321"/>
      <c r="BK629" s="321"/>
      <c r="BL629" s="321"/>
      <c r="BM629" s="321"/>
      <c r="BN629" s="321"/>
      <c r="BO629" s="321"/>
      <c r="BP629" s="321"/>
      <c r="BQ629" s="321"/>
      <c r="BR629" s="321"/>
      <c r="BS629" s="321"/>
      <c r="BT629" s="321"/>
      <c r="BU629" s="321"/>
      <c r="BV629" s="321"/>
      <c r="BW629" s="321"/>
      <c r="BX629" s="321"/>
      <c r="BY629" s="321"/>
      <c r="BZ629" s="321"/>
      <c r="CA629" s="321"/>
      <c r="CB629" s="321"/>
      <c r="CC629" s="321"/>
      <c r="CD629" s="321"/>
      <c r="CE629" s="321"/>
      <c r="CF629" s="321"/>
      <c r="CG629" s="321"/>
      <c r="CH629" s="321"/>
      <c r="CI629" s="321"/>
      <c r="CJ629" s="321"/>
      <c r="CK629" s="321"/>
      <c r="CL629" s="321"/>
      <c r="CM629" s="321"/>
      <c r="CN629" s="321"/>
      <c r="CO629" s="321"/>
      <c r="CP629" s="321"/>
      <c r="CQ629" s="321"/>
      <c r="CR629" s="321"/>
      <c r="CS629" s="321"/>
      <c r="CT629" s="321"/>
      <c r="CU629" s="321"/>
      <c r="CV629" s="321"/>
      <c r="CW629" s="321"/>
      <c r="CX629" s="321"/>
      <c r="CY629" s="321"/>
      <c r="CZ629" s="321"/>
    </row>
    <row r="630" s="325" customFormat="true" ht="25.15" customHeight="true" x14ac:dyDescent="0.2">
      <c r="C630" s="838"/>
      <c r="D630" s="837"/>
      <c r="E630" s="556"/>
      <c r="F630" s="556"/>
      <c r="G630" s="556"/>
      <c r="H630" s="838"/>
      <c r="I630" s="837"/>
      <c r="J630" s="556"/>
      <c r="K630" s="556"/>
      <c r="L630" s="556"/>
      <c r="M630" s="838"/>
      <c r="N630" s="837"/>
      <c r="O630" s="556"/>
      <c r="P630" s="556"/>
      <c r="Q630" s="556"/>
      <c r="Z630" s="689"/>
      <c r="AA630" s="689"/>
      <c r="AB630" s="689"/>
      <c r="AC630" s="689"/>
      <c r="AD630" s="689"/>
      <c r="AE630" s="689"/>
      <c r="AF630" s="689"/>
      <c r="AG630" s="689"/>
      <c r="AH630" s="689"/>
      <c r="AI630" s="689"/>
      <c r="AJ630" s="689"/>
      <c r="AK630" s="689"/>
      <c r="AL630" s="689"/>
      <c r="AM630" s="689"/>
      <c r="AN630" s="689"/>
      <c r="AO630" s="689"/>
      <c r="AP630" s="689"/>
      <c r="AQ630" s="689"/>
      <c r="AR630" s="689"/>
      <c r="AS630" s="689"/>
      <c r="AT630" s="689"/>
      <c r="AU630" s="689"/>
      <c r="AV630" s="689"/>
      <c r="AW630" s="689"/>
      <c r="AX630" s="689"/>
      <c r="AY630" s="689"/>
      <c r="AZ630" s="689"/>
      <c r="BA630" s="321"/>
      <c r="BB630" s="372"/>
      <c r="BC630" s="321"/>
      <c r="BD630" s="321"/>
      <c r="BE630" s="321"/>
      <c r="BF630" s="321"/>
      <c r="BG630" s="321"/>
      <c r="BH630" s="321"/>
      <c r="BI630" s="321"/>
      <c r="BJ630" s="321"/>
      <c r="BK630" s="321"/>
      <c r="BL630" s="321"/>
      <c r="BM630" s="321"/>
      <c r="BN630" s="321"/>
      <c r="BO630" s="321"/>
      <c r="BP630" s="321"/>
      <c r="BQ630" s="321"/>
      <c r="BR630" s="321"/>
      <c r="BS630" s="321"/>
      <c r="BT630" s="321"/>
      <c r="BU630" s="321"/>
      <c r="BV630" s="321"/>
      <c r="BW630" s="321"/>
      <c r="BX630" s="321"/>
      <c r="BY630" s="321"/>
      <c r="BZ630" s="321"/>
      <c r="CA630" s="321"/>
      <c r="CB630" s="321"/>
      <c r="CC630" s="321"/>
      <c r="CD630" s="321"/>
      <c r="CE630" s="321"/>
      <c r="CF630" s="321"/>
      <c r="CG630" s="321"/>
      <c r="CH630" s="321"/>
      <c r="CI630" s="321"/>
      <c r="CJ630" s="321"/>
      <c r="CK630" s="321"/>
      <c r="CL630" s="321"/>
      <c r="CM630" s="321"/>
      <c r="CN630" s="321"/>
      <c r="CO630" s="321"/>
      <c r="CP630" s="321"/>
      <c r="CQ630" s="321"/>
      <c r="CR630" s="321"/>
      <c r="CS630" s="321"/>
      <c r="CT630" s="321"/>
      <c r="CU630" s="321"/>
      <c r="CV630" s="321"/>
      <c r="CW630" s="321"/>
      <c r="CX630" s="321"/>
      <c r="CY630" s="321"/>
      <c r="CZ630" s="321"/>
    </row>
    <row r="631" s="325" customFormat="true" ht="25.15" customHeight="true" x14ac:dyDescent="0.2">
      <c r="C631" s="838"/>
      <c r="D631" s="837"/>
      <c r="E631" s="556"/>
      <c r="F631" s="556"/>
      <c r="G631" s="556"/>
      <c r="H631" s="838"/>
      <c r="I631" s="837"/>
      <c r="J631" s="556"/>
      <c r="K631" s="556"/>
      <c r="L631" s="556"/>
      <c r="M631" s="838"/>
      <c r="N631" s="837"/>
      <c r="O631" s="556"/>
      <c r="P631" s="556"/>
      <c r="Q631" s="556"/>
      <c r="Z631" s="689"/>
      <c r="AA631" s="689"/>
      <c r="AB631" s="689"/>
      <c r="AC631" s="689"/>
      <c r="AD631" s="689"/>
      <c r="AE631" s="689"/>
      <c r="AF631" s="689"/>
      <c r="AG631" s="689"/>
      <c r="AH631" s="689"/>
      <c r="AI631" s="689"/>
      <c r="AJ631" s="689"/>
      <c r="AK631" s="689"/>
      <c r="AL631" s="689"/>
      <c r="AM631" s="689"/>
      <c r="AN631" s="689"/>
      <c r="AO631" s="689"/>
      <c r="AP631" s="689"/>
      <c r="AQ631" s="689"/>
      <c r="AR631" s="689"/>
      <c r="AS631" s="689"/>
      <c r="AT631" s="689"/>
      <c r="AU631" s="689"/>
      <c r="AV631" s="689"/>
      <c r="AW631" s="689"/>
      <c r="AX631" s="689"/>
      <c r="AY631" s="689"/>
      <c r="AZ631" s="689"/>
      <c r="BA631" s="321"/>
      <c r="BB631" s="372"/>
      <c r="BC631" s="321"/>
      <c r="BD631" s="321"/>
      <c r="BE631" s="321"/>
      <c r="BF631" s="321"/>
      <c r="BG631" s="321"/>
      <c r="BH631" s="321"/>
      <c r="BI631" s="321"/>
      <c r="BJ631" s="321"/>
      <c r="BK631" s="321"/>
      <c r="BL631" s="321"/>
      <c r="BM631" s="321"/>
      <c r="BN631" s="321"/>
      <c r="BO631" s="321"/>
      <c r="BP631" s="321"/>
      <c r="BQ631" s="321"/>
      <c r="BR631" s="321"/>
      <c r="BS631" s="321"/>
      <c r="BT631" s="321"/>
      <c r="BU631" s="321"/>
      <c r="BV631" s="321"/>
      <c r="BW631" s="321"/>
      <c r="BX631" s="321"/>
      <c r="BY631" s="321"/>
      <c r="BZ631" s="321"/>
      <c r="CA631" s="321"/>
      <c r="CB631" s="321"/>
      <c r="CC631" s="321"/>
      <c r="CD631" s="321"/>
      <c r="CE631" s="321"/>
      <c r="CF631" s="321"/>
      <c r="CG631" s="321"/>
      <c r="CH631" s="321"/>
      <c r="CI631" s="321"/>
      <c r="CJ631" s="321"/>
      <c r="CK631" s="321"/>
      <c r="CL631" s="321"/>
      <c r="CM631" s="321"/>
      <c r="CN631" s="321"/>
      <c r="CO631" s="321"/>
      <c r="CP631" s="321"/>
      <c r="CQ631" s="321"/>
      <c r="CR631" s="321"/>
      <c r="CS631" s="321"/>
      <c r="CT631" s="321"/>
      <c r="CU631" s="321"/>
      <c r="CV631" s="321"/>
      <c r="CW631" s="321"/>
      <c r="CX631" s="321"/>
      <c r="CY631" s="321"/>
      <c r="CZ631" s="321"/>
    </row>
    <row r="632" s="325" customFormat="true" ht="25.15" customHeight="true" x14ac:dyDescent="0.2">
      <c r="C632" s="838"/>
      <c r="D632" s="837"/>
      <c r="E632" s="556"/>
      <c r="F632" s="556"/>
      <c r="G632" s="556"/>
      <c r="H632" s="838"/>
      <c r="I632" s="837"/>
      <c r="J632" s="556"/>
      <c r="K632" s="556"/>
      <c r="L632" s="556"/>
      <c r="M632" s="838"/>
      <c r="N632" s="837"/>
      <c r="O632" s="556"/>
      <c r="P632" s="556"/>
      <c r="Q632" s="556"/>
      <c r="Z632" s="689"/>
      <c r="AA632" s="689"/>
      <c r="AB632" s="689"/>
      <c r="AC632" s="689"/>
      <c r="AD632" s="689"/>
      <c r="AE632" s="689"/>
      <c r="AF632" s="689"/>
      <c r="AG632" s="689"/>
      <c r="AH632" s="689"/>
      <c r="AI632" s="689"/>
      <c r="AJ632" s="689"/>
      <c r="AK632" s="689"/>
      <c r="AL632" s="689"/>
      <c r="AM632" s="689"/>
      <c r="AN632" s="689"/>
      <c r="AO632" s="689"/>
      <c r="AP632" s="689"/>
      <c r="AQ632" s="689"/>
      <c r="AR632" s="689"/>
      <c r="AS632" s="689"/>
      <c r="AT632" s="689"/>
      <c r="AU632" s="689"/>
      <c r="AV632" s="689"/>
      <c r="AW632" s="689"/>
      <c r="AX632" s="689"/>
      <c r="AY632" s="689"/>
      <c r="AZ632" s="689"/>
      <c r="BA632" s="321"/>
      <c r="BB632" s="372"/>
      <c r="BC632" s="321"/>
      <c r="BD632" s="321"/>
      <c r="BE632" s="321"/>
      <c r="BF632" s="321"/>
      <c r="BG632" s="321"/>
      <c r="BH632" s="321"/>
      <c r="BI632" s="321"/>
      <c r="BJ632" s="321"/>
      <c r="BK632" s="321"/>
      <c r="BL632" s="321"/>
      <c r="BM632" s="321"/>
      <c r="BN632" s="321"/>
      <c r="BO632" s="321"/>
      <c r="BP632" s="321"/>
      <c r="BQ632" s="321"/>
      <c r="BR632" s="321"/>
      <c r="BS632" s="321"/>
      <c r="BT632" s="321"/>
      <c r="BU632" s="321"/>
      <c r="BV632" s="321"/>
      <c r="BW632" s="321"/>
      <c r="BX632" s="321"/>
      <c r="BY632" s="321"/>
      <c r="BZ632" s="321"/>
      <c r="CA632" s="321"/>
      <c r="CB632" s="321"/>
      <c r="CC632" s="321"/>
      <c r="CD632" s="321"/>
      <c r="CE632" s="321"/>
      <c r="CF632" s="321"/>
      <c r="CG632" s="321"/>
      <c r="CH632" s="321"/>
      <c r="CI632" s="321"/>
      <c r="CJ632" s="321"/>
      <c r="CK632" s="321"/>
      <c r="CL632" s="321"/>
      <c r="CM632" s="321"/>
      <c r="CN632" s="321"/>
      <c r="CO632" s="321"/>
      <c r="CP632" s="321"/>
      <c r="CQ632" s="321"/>
      <c r="CR632" s="321"/>
      <c r="CS632" s="321"/>
      <c r="CT632" s="321"/>
      <c r="CU632" s="321"/>
      <c r="CV632" s="321"/>
      <c r="CW632" s="321"/>
      <c r="CX632" s="321"/>
      <c r="CY632" s="321"/>
      <c r="CZ632" s="321"/>
    </row>
    <row r="633" s="325" customFormat="true" ht="25.15" customHeight="true" x14ac:dyDescent="0.2">
      <c r="C633" s="838"/>
      <c r="D633" s="837"/>
      <c r="E633" s="556"/>
      <c r="F633" s="556"/>
      <c r="G633" s="556"/>
      <c r="H633" s="838"/>
      <c r="I633" s="837"/>
      <c r="J633" s="556"/>
      <c r="K633" s="556"/>
      <c r="L633" s="556"/>
      <c r="M633" s="838"/>
      <c r="N633" s="837"/>
      <c r="O633" s="556"/>
      <c r="P633" s="556"/>
      <c r="Q633" s="556"/>
      <c r="Z633" s="689"/>
      <c r="AA633" s="689"/>
      <c r="AB633" s="689"/>
      <c r="AC633" s="689"/>
      <c r="AD633" s="689"/>
      <c r="AE633" s="689"/>
      <c r="AF633" s="689"/>
      <c r="AG633" s="689"/>
      <c r="AH633" s="689"/>
      <c r="AI633" s="689"/>
      <c r="AJ633" s="689"/>
      <c r="AK633" s="689"/>
      <c r="AL633" s="689"/>
      <c r="AM633" s="689"/>
      <c r="AN633" s="689"/>
      <c r="AO633" s="689"/>
      <c r="AP633" s="689"/>
      <c r="AQ633" s="689"/>
      <c r="AR633" s="689"/>
      <c r="AS633" s="689"/>
      <c r="AT633" s="689"/>
      <c r="AU633" s="689"/>
      <c r="AV633" s="689"/>
      <c r="AW633" s="689"/>
      <c r="AX633" s="689"/>
      <c r="AY633" s="689"/>
      <c r="AZ633" s="689"/>
      <c r="BA633" s="321"/>
      <c r="BB633" s="372"/>
      <c r="BC633" s="321"/>
      <c r="BD633" s="321"/>
      <c r="BE633" s="321"/>
      <c r="BF633" s="321"/>
      <c r="BG633" s="321"/>
      <c r="BH633" s="321"/>
      <c r="BI633" s="321"/>
      <c r="BJ633" s="321"/>
      <c r="BK633" s="321"/>
      <c r="BL633" s="321"/>
      <c r="BM633" s="321"/>
      <c r="BN633" s="321"/>
      <c r="BO633" s="321"/>
      <c r="BP633" s="321"/>
      <c r="BQ633" s="321"/>
      <c r="BR633" s="321"/>
      <c r="BS633" s="321"/>
      <c r="BT633" s="321"/>
      <c r="BU633" s="321"/>
      <c r="BV633" s="321"/>
      <c r="BW633" s="321"/>
      <c r="BX633" s="321"/>
      <c r="BY633" s="321"/>
      <c r="BZ633" s="321"/>
      <c r="CA633" s="321"/>
      <c r="CB633" s="321"/>
      <c r="CC633" s="321"/>
      <c r="CD633" s="321"/>
      <c r="CE633" s="321"/>
      <c r="CF633" s="321"/>
      <c r="CG633" s="321"/>
      <c r="CH633" s="321"/>
      <c r="CI633" s="321"/>
      <c r="CJ633" s="321"/>
      <c r="CK633" s="321"/>
      <c r="CL633" s="321"/>
      <c r="CM633" s="321"/>
      <c r="CN633" s="321"/>
      <c r="CO633" s="321"/>
      <c r="CP633" s="321"/>
      <c r="CQ633" s="321"/>
      <c r="CR633" s="321"/>
      <c r="CS633" s="321"/>
      <c r="CT633" s="321"/>
      <c r="CU633" s="321"/>
      <c r="CV633" s="321"/>
      <c r="CW633" s="321"/>
      <c r="CX633" s="321"/>
      <c r="CY633" s="321"/>
      <c r="CZ633" s="321"/>
    </row>
    <row r="634" s="325" customFormat="true" ht="25.15" customHeight="true" x14ac:dyDescent="0.2">
      <c r="C634" s="838"/>
      <c r="D634" s="837"/>
      <c r="E634" s="556"/>
      <c r="F634" s="556"/>
      <c r="G634" s="556"/>
      <c r="H634" s="838"/>
      <c r="I634" s="837"/>
      <c r="J634" s="556"/>
      <c r="K634" s="556"/>
      <c r="L634" s="556"/>
      <c r="M634" s="838"/>
      <c r="N634" s="837"/>
      <c r="O634" s="556"/>
      <c r="P634" s="556"/>
      <c r="Q634" s="556"/>
      <c r="Z634" s="689"/>
      <c r="AA634" s="689"/>
      <c r="AB634" s="689"/>
      <c r="AC634" s="689"/>
      <c r="AD634" s="689"/>
      <c r="AE634" s="689"/>
      <c r="AF634" s="689"/>
      <c r="AG634" s="689"/>
      <c r="AH634" s="689"/>
      <c r="AI634" s="689"/>
      <c r="AJ634" s="689"/>
      <c r="AK634" s="689"/>
      <c r="AL634" s="689"/>
      <c r="AM634" s="689"/>
      <c r="AN634" s="689"/>
      <c r="AO634" s="689"/>
      <c r="AP634" s="689"/>
      <c r="AQ634" s="689"/>
      <c r="AR634" s="689"/>
      <c r="AS634" s="689"/>
      <c r="AT634" s="689"/>
      <c r="AU634" s="689"/>
      <c r="AV634" s="689"/>
      <c r="AW634" s="689"/>
      <c r="AX634" s="689"/>
      <c r="AY634" s="689"/>
      <c r="AZ634" s="689"/>
      <c r="BA634" s="321"/>
      <c r="BB634" s="372"/>
      <c r="BC634" s="321"/>
      <c r="BD634" s="321"/>
      <c r="BE634" s="321"/>
      <c r="BF634" s="321"/>
      <c r="BG634" s="321"/>
      <c r="BH634" s="321"/>
      <c r="BI634" s="321"/>
      <c r="BJ634" s="321"/>
      <c r="BK634" s="321"/>
      <c r="BL634" s="321"/>
      <c r="BM634" s="321"/>
      <c r="BN634" s="321"/>
      <c r="BO634" s="321"/>
      <c r="BP634" s="321"/>
      <c r="BQ634" s="321"/>
      <c r="BR634" s="321"/>
      <c r="BS634" s="321"/>
      <c r="BT634" s="321"/>
      <c r="BU634" s="321"/>
      <c r="BV634" s="321"/>
      <c r="BW634" s="321"/>
      <c r="BX634" s="321"/>
      <c r="BY634" s="321"/>
      <c r="BZ634" s="321"/>
      <c r="CA634" s="321"/>
      <c r="CB634" s="321"/>
      <c r="CC634" s="321"/>
      <c r="CD634" s="321"/>
      <c r="CE634" s="321"/>
      <c r="CF634" s="321"/>
      <c r="CG634" s="321"/>
      <c r="CH634" s="321"/>
      <c r="CI634" s="321"/>
      <c r="CJ634" s="321"/>
      <c r="CK634" s="321"/>
      <c r="CL634" s="321"/>
      <c r="CM634" s="321"/>
      <c r="CN634" s="321"/>
      <c r="CO634" s="321"/>
      <c r="CP634" s="321"/>
      <c r="CQ634" s="321"/>
      <c r="CR634" s="321"/>
      <c r="CS634" s="321"/>
      <c r="CT634" s="321"/>
      <c r="CU634" s="321"/>
      <c r="CV634" s="321"/>
      <c r="CW634" s="321"/>
      <c r="CX634" s="321"/>
      <c r="CY634" s="321"/>
      <c r="CZ634" s="321"/>
    </row>
    <row r="635" s="325" customFormat="true" ht="25.15" customHeight="true" x14ac:dyDescent="0.2">
      <c r="C635" s="838"/>
      <c r="D635" s="837"/>
      <c r="E635" s="556"/>
      <c r="F635" s="556"/>
      <c r="G635" s="556"/>
      <c r="H635" s="838"/>
      <c r="I635" s="837"/>
      <c r="J635" s="556"/>
      <c r="K635" s="556"/>
      <c r="L635" s="556"/>
      <c r="M635" s="838"/>
      <c r="N635" s="837"/>
      <c r="O635" s="556"/>
      <c r="P635" s="556"/>
      <c r="Q635" s="556"/>
      <c r="Z635" s="689"/>
      <c r="AA635" s="689"/>
      <c r="AB635" s="689"/>
      <c r="AC635" s="689"/>
      <c r="AD635" s="689"/>
      <c r="AE635" s="689"/>
      <c r="AF635" s="689"/>
      <c r="AG635" s="689"/>
      <c r="AH635" s="689"/>
      <c r="AI635" s="689"/>
      <c r="AJ635" s="689"/>
      <c r="AK635" s="689"/>
      <c r="AL635" s="689"/>
      <c r="AM635" s="689"/>
      <c r="AN635" s="689"/>
      <c r="AO635" s="689"/>
      <c r="AP635" s="689"/>
      <c r="AQ635" s="689"/>
      <c r="AR635" s="689"/>
      <c r="AS635" s="689"/>
      <c r="AT635" s="689"/>
      <c r="AU635" s="689"/>
      <c r="AV635" s="689"/>
      <c r="AW635" s="689"/>
      <c r="AX635" s="689"/>
      <c r="AY635" s="689"/>
      <c r="AZ635" s="689"/>
      <c r="BA635" s="321"/>
      <c r="BB635" s="372"/>
      <c r="BC635" s="321"/>
      <c r="BD635" s="321"/>
      <c r="BE635" s="321"/>
      <c r="BF635" s="321"/>
      <c r="BG635" s="321"/>
      <c r="BH635" s="321"/>
      <c r="BI635" s="321"/>
      <c r="BJ635" s="321"/>
      <c r="BK635" s="321"/>
      <c r="BL635" s="321"/>
      <c r="BM635" s="321"/>
      <c r="BN635" s="321"/>
      <c r="BO635" s="321"/>
      <c r="BP635" s="321"/>
      <c r="BQ635" s="321"/>
      <c r="BR635" s="321"/>
      <c r="BS635" s="321"/>
      <c r="BT635" s="321"/>
      <c r="BU635" s="321"/>
      <c r="BV635" s="321"/>
      <c r="BW635" s="321"/>
      <c r="BX635" s="321"/>
      <c r="BY635" s="321"/>
      <c r="BZ635" s="321"/>
      <c r="CA635" s="321"/>
      <c r="CB635" s="321"/>
      <c r="CC635" s="321"/>
      <c r="CD635" s="321"/>
      <c r="CE635" s="321"/>
      <c r="CF635" s="321"/>
      <c r="CG635" s="321"/>
      <c r="CH635" s="321"/>
      <c r="CI635" s="321"/>
      <c r="CJ635" s="321"/>
      <c r="CK635" s="321"/>
      <c r="CL635" s="321"/>
      <c r="CM635" s="321"/>
      <c r="CN635" s="321"/>
      <c r="CO635" s="321"/>
      <c r="CP635" s="321"/>
      <c r="CQ635" s="321"/>
      <c r="CR635" s="321"/>
      <c r="CS635" s="321"/>
      <c r="CT635" s="321"/>
      <c r="CU635" s="321"/>
      <c r="CV635" s="321"/>
      <c r="CW635" s="321"/>
      <c r="CX635" s="321"/>
      <c r="CY635" s="321"/>
      <c r="CZ635" s="321"/>
    </row>
    <row r="636" s="325" customFormat="true" ht="25.15" customHeight="true" x14ac:dyDescent="0.2">
      <c r="C636" s="838"/>
      <c r="D636" s="837"/>
      <c r="E636" s="556"/>
      <c r="F636" s="556"/>
      <c r="G636" s="556"/>
      <c r="H636" s="838"/>
      <c r="I636" s="837"/>
      <c r="J636" s="556"/>
      <c r="K636" s="556"/>
      <c r="L636" s="556"/>
      <c r="M636" s="838"/>
      <c r="N636" s="837"/>
      <c r="O636" s="556"/>
      <c r="P636" s="556"/>
      <c r="Q636" s="556"/>
      <c r="Z636" s="689"/>
      <c r="AA636" s="689"/>
      <c r="AB636" s="689"/>
      <c r="AC636" s="689"/>
      <c r="AD636" s="689"/>
      <c r="AE636" s="689"/>
      <c r="AF636" s="689"/>
      <c r="AG636" s="689"/>
      <c r="AH636" s="689"/>
      <c r="AI636" s="689"/>
      <c r="AJ636" s="689"/>
      <c r="AK636" s="689"/>
      <c r="AL636" s="689"/>
      <c r="AM636" s="689"/>
      <c r="AN636" s="689"/>
      <c r="AO636" s="689"/>
      <c r="AP636" s="689"/>
      <c r="AQ636" s="689"/>
      <c r="AR636" s="689"/>
      <c r="AS636" s="689"/>
      <c r="AT636" s="689"/>
      <c r="AU636" s="689"/>
      <c r="AV636" s="689"/>
      <c r="AW636" s="689"/>
      <c r="AX636" s="689"/>
      <c r="AY636" s="689"/>
      <c r="AZ636" s="689"/>
      <c r="BA636" s="321"/>
      <c r="BB636" s="372"/>
      <c r="BC636" s="321"/>
      <c r="BD636" s="321"/>
      <c r="BE636" s="321"/>
      <c r="BF636" s="321"/>
      <c r="BG636" s="321"/>
      <c r="BH636" s="321"/>
      <c r="BI636" s="321"/>
      <c r="BJ636" s="321"/>
      <c r="BK636" s="321"/>
      <c r="BL636" s="321"/>
      <c r="BM636" s="321"/>
      <c r="BN636" s="321"/>
      <c r="BO636" s="321"/>
      <c r="BP636" s="321"/>
      <c r="BQ636" s="321"/>
      <c r="BR636" s="321"/>
      <c r="BS636" s="321"/>
      <c r="BT636" s="321"/>
      <c r="BU636" s="321"/>
      <c r="BV636" s="321"/>
      <c r="BW636" s="321"/>
      <c r="BX636" s="321"/>
      <c r="BY636" s="321"/>
      <c r="BZ636" s="321"/>
      <c r="CA636" s="321"/>
      <c r="CB636" s="321"/>
      <c r="CC636" s="321"/>
      <c r="CD636" s="321"/>
      <c r="CE636" s="321"/>
      <c r="CF636" s="321"/>
      <c r="CG636" s="321"/>
      <c r="CH636" s="321"/>
      <c r="CI636" s="321"/>
      <c r="CJ636" s="321"/>
      <c r="CK636" s="321"/>
      <c r="CL636" s="321"/>
      <c r="CM636" s="321"/>
      <c r="CN636" s="321"/>
      <c r="CO636" s="321"/>
      <c r="CP636" s="321"/>
      <c r="CQ636" s="321"/>
      <c r="CR636" s="321"/>
      <c r="CS636" s="321"/>
      <c r="CT636" s="321"/>
      <c r="CU636" s="321"/>
      <c r="CV636" s="321"/>
      <c r="CW636" s="321"/>
      <c r="CX636" s="321"/>
      <c r="CY636" s="321"/>
      <c r="CZ636" s="321"/>
    </row>
    <row r="637" s="325" customFormat="true" ht="25.15" customHeight="true" x14ac:dyDescent="0.2">
      <c r="C637" s="838"/>
      <c r="D637" s="837"/>
      <c r="E637" s="556"/>
      <c r="F637" s="556"/>
      <c r="G637" s="556"/>
      <c r="H637" s="838"/>
      <c r="I637" s="837"/>
      <c r="J637" s="556"/>
      <c r="K637" s="556"/>
      <c r="L637" s="556"/>
      <c r="M637" s="838"/>
      <c r="N637" s="837"/>
      <c r="O637" s="556"/>
      <c r="P637" s="556"/>
      <c r="Q637" s="556"/>
      <c r="Z637" s="689"/>
      <c r="AA637" s="689"/>
      <c r="AB637" s="689"/>
      <c r="AC637" s="689"/>
      <c r="AD637" s="689"/>
      <c r="AE637" s="689"/>
      <c r="AF637" s="689"/>
      <c r="AG637" s="689"/>
      <c r="AH637" s="689"/>
      <c r="AI637" s="689"/>
      <c r="AJ637" s="689"/>
      <c r="AK637" s="689"/>
      <c r="AL637" s="689"/>
      <c r="AM637" s="689"/>
      <c r="AN637" s="689"/>
      <c r="AO637" s="689"/>
      <c r="AP637" s="689"/>
      <c r="AQ637" s="689"/>
      <c r="AR637" s="689"/>
      <c r="AS637" s="689"/>
      <c r="AT637" s="689"/>
      <c r="AU637" s="689"/>
      <c r="AV637" s="689"/>
      <c r="AW637" s="689"/>
      <c r="AX637" s="689"/>
      <c r="AY637" s="689"/>
      <c r="AZ637" s="689"/>
      <c r="BA637" s="321"/>
      <c r="BB637" s="372"/>
      <c r="BC637" s="321"/>
      <c r="BD637" s="321"/>
      <c r="BE637" s="321"/>
      <c r="BF637" s="321"/>
      <c r="BG637" s="321"/>
      <c r="BH637" s="321"/>
      <c r="BI637" s="321"/>
      <c r="BJ637" s="321"/>
      <c r="BK637" s="321"/>
      <c r="BL637" s="321"/>
      <c r="BM637" s="321"/>
      <c r="BN637" s="321"/>
      <c r="BO637" s="321"/>
      <c r="BP637" s="321"/>
      <c r="BQ637" s="321"/>
      <c r="BR637" s="321"/>
      <c r="BS637" s="321"/>
      <c r="BT637" s="321"/>
      <c r="BU637" s="321"/>
      <c r="BV637" s="321"/>
      <c r="BW637" s="321"/>
      <c r="BX637" s="321"/>
      <c r="BY637" s="321"/>
      <c r="BZ637" s="321"/>
      <c r="CA637" s="321"/>
      <c r="CB637" s="321"/>
      <c r="CC637" s="321"/>
      <c r="CD637" s="321"/>
      <c r="CE637" s="321"/>
      <c r="CF637" s="321"/>
      <c r="CG637" s="321"/>
      <c r="CH637" s="321"/>
      <c r="CI637" s="321"/>
      <c r="CJ637" s="321"/>
      <c r="CK637" s="321"/>
      <c r="CL637" s="321"/>
      <c r="CM637" s="321"/>
      <c r="CN637" s="321"/>
      <c r="CO637" s="321"/>
      <c r="CP637" s="321"/>
      <c r="CQ637" s="321"/>
      <c r="CR637" s="321"/>
      <c r="CS637" s="321"/>
      <c r="CT637" s="321"/>
      <c r="CU637" s="321"/>
      <c r="CV637" s="321"/>
      <c r="CW637" s="321"/>
      <c r="CX637" s="321"/>
      <c r="CY637" s="321"/>
      <c r="CZ637" s="321"/>
    </row>
    <row r="638" s="325" customFormat="true" ht="25.15" customHeight="true" x14ac:dyDescent="0.2">
      <c r="C638" s="838"/>
      <c r="D638" s="837"/>
      <c r="E638" s="556"/>
      <c r="F638" s="556"/>
      <c r="G638" s="556"/>
      <c r="H638" s="838"/>
      <c r="I638" s="837"/>
      <c r="J638" s="556"/>
      <c r="K638" s="556"/>
      <c r="L638" s="556"/>
      <c r="M638" s="838"/>
      <c r="N638" s="837"/>
      <c r="O638" s="556"/>
      <c r="P638" s="556"/>
      <c r="Q638" s="556"/>
      <c r="Z638" s="689"/>
      <c r="AA638" s="689"/>
      <c r="AB638" s="689"/>
      <c r="AC638" s="689"/>
      <c r="AD638" s="689"/>
      <c r="AE638" s="689"/>
      <c r="AF638" s="689"/>
      <c r="AG638" s="689"/>
      <c r="AH638" s="689"/>
      <c r="AI638" s="689"/>
      <c r="AJ638" s="689"/>
      <c r="AK638" s="689"/>
      <c r="AL638" s="689"/>
      <c r="AM638" s="689"/>
      <c r="AN638" s="689"/>
      <c r="AO638" s="689"/>
      <c r="AP638" s="689"/>
      <c r="AQ638" s="689"/>
      <c r="AR638" s="689"/>
      <c r="AS638" s="689"/>
      <c r="AT638" s="689"/>
      <c r="AU638" s="689"/>
      <c r="AV638" s="689"/>
      <c r="AW638" s="689"/>
      <c r="AX638" s="689"/>
      <c r="AY638" s="689"/>
      <c r="AZ638" s="689"/>
      <c r="BA638" s="321"/>
      <c r="BB638" s="372"/>
      <c r="BC638" s="321"/>
      <c r="BD638" s="321"/>
      <c r="BE638" s="321"/>
      <c r="BF638" s="321"/>
      <c r="BG638" s="321"/>
      <c r="BH638" s="321"/>
      <c r="BI638" s="321"/>
      <c r="BJ638" s="321"/>
      <c r="BK638" s="321"/>
      <c r="BL638" s="321"/>
      <c r="BM638" s="321"/>
      <c r="BN638" s="321"/>
      <c r="BO638" s="321"/>
      <c r="BP638" s="321"/>
      <c r="BQ638" s="321"/>
      <c r="BR638" s="321"/>
      <c r="BS638" s="321"/>
      <c r="BT638" s="321"/>
      <c r="BU638" s="321"/>
      <c r="BV638" s="321"/>
      <c r="BW638" s="321"/>
      <c r="BX638" s="321"/>
      <c r="BY638" s="321"/>
      <c r="BZ638" s="321"/>
      <c r="CA638" s="321"/>
      <c r="CB638" s="321"/>
      <c r="CC638" s="321"/>
      <c r="CD638" s="321"/>
      <c r="CE638" s="321"/>
      <c r="CF638" s="321"/>
      <c r="CG638" s="321"/>
      <c r="CH638" s="321"/>
      <c r="CI638" s="321"/>
      <c r="CJ638" s="321"/>
      <c r="CK638" s="321"/>
      <c r="CL638" s="321"/>
      <c r="CM638" s="321"/>
      <c r="CN638" s="321"/>
      <c r="CO638" s="321"/>
      <c r="CP638" s="321"/>
      <c r="CQ638" s="321"/>
      <c r="CR638" s="321"/>
      <c r="CS638" s="321"/>
      <c r="CT638" s="321"/>
      <c r="CU638" s="321"/>
      <c r="CV638" s="321"/>
      <c r="CW638" s="321"/>
      <c r="CX638" s="321"/>
      <c r="CY638" s="321"/>
      <c r="CZ638" s="321"/>
    </row>
    <row r="639" s="325" customFormat="true" ht="25.15" customHeight="true" x14ac:dyDescent="0.2">
      <c r="C639" s="838"/>
      <c r="D639" s="837"/>
      <c r="E639" s="556"/>
      <c r="F639" s="556"/>
      <c r="G639" s="556"/>
      <c r="H639" s="838"/>
      <c r="I639" s="837"/>
      <c r="J639" s="556"/>
      <c r="K639" s="556"/>
      <c r="L639" s="556"/>
      <c r="M639" s="838"/>
      <c r="N639" s="837"/>
      <c r="O639" s="556"/>
      <c r="P639" s="556"/>
      <c r="Q639" s="556"/>
      <c r="Z639" s="689"/>
      <c r="AA639" s="689"/>
      <c r="AB639" s="689"/>
      <c r="AC639" s="689"/>
      <c r="AD639" s="689"/>
      <c r="AE639" s="689"/>
      <c r="AF639" s="689"/>
      <c r="AG639" s="689"/>
      <c r="AH639" s="689"/>
      <c r="AI639" s="689"/>
      <c r="AJ639" s="689"/>
      <c r="AK639" s="689"/>
      <c r="AL639" s="689"/>
      <c r="AM639" s="689"/>
      <c r="AN639" s="689"/>
      <c r="AO639" s="689"/>
      <c r="AP639" s="689"/>
      <c r="AQ639" s="689"/>
      <c r="AR639" s="689"/>
      <c r="AS639" s="689"/>
      <c r="AT639" s="689"/>
      <c r="AU639" s="689"/>
      <c r="AV639" s="689"/>
      <c r="AW639" s="689"/>
      <c r="AX639" s="689"/>
      <c r="AY639" s="689"/>
      <c r="AZ639" s="689"/>
      <c r="BA639" s="321"/>
      <c r="BB639" s="372"/>
      <c r="BC639" s="321"/>
      <c r="BD639" s="321"/>
      <c r="BE639" s="321"/>
      <c r="BF639" s="321"/>
      <c r="BG639" s="321"/>
      <c r="BH639" s="321"/>
      <c r="BI639" s="321"/>
      <c r="BJ639" s="321"/>
      <c r="BK639" s="321"/>
      <c r="BL639" s="321"/>
      <c r="BM639" s="321"/>
      <c r="BN639" s="321"/>
      <c r="BO639" s="321"/>
      <c r="BP639" s="321"/>
      <c r="BQ639" s="321"/>
      <c r="BR639" s="321"/>
      <c r="BS639" s="321"/>
      <c r="BT639" s="321"/>
      <c r="BU639" s="321"/>
      <c r="BV639" s="321"/>
      <c r="BW639" s="321"/>
      <c r="BX639" s="321"/>
      <c r="BY639" s="321"/>
      <c r="BZ639" s="321"/>
      <c r="CA639" s="321"/>
      <c r="CB639" s="321"/>
      <c r="CC639" s="321"/>
      <c r="CD639" s="321"/>
      <c r="CE639" s="321"/>
      <c r="CF639" s="321"/>
      <c r="CG639" s="321"/>
      <c r="CH639" s="321"/>
      <c r="CI639" s="321"/>
      <c r="CJ639" s="321"/>
      <c r="CK639" s="321"/>
      <c r="CL639" s="321"/>
      <c r="CM639" s="321"/>
      <c r="CN639" s="321"/>
      <c r="CO639" s="321"/>
      <c r="CP639" s="321"/>
      <c r="CQ639" s="321"/>
      <c r="CR639" s="321"/>
      <c r="CS639" s="321"/>
      <c r="CT639" s="321"/>
      <c r="CU639" s="321"/>
      <c r="CV639" s="321"/>
      <c r="CW639" s="321"/>
      <c r="CX639" s="321"/>
      <c r="CY639" s="321"/>
      <c r="CZ639" s="321"/>
    </row>
    <row r="640" s="325" customFormat="true" ht="25.15" customHeight="true" x14ac:dyDescent="0.2">
      <c r="C640" s="838"/>
      <c r="D640" s="837"/>
      <c r="E640" s="556"/>
      <c r="F640" s="556"/>
      <c r="G640" s="556"/>
      <c r="H640" s="838"/>
      <c r="I640" s="837"/>
      <c r="J640" s="556"/>
      <c r="K640" s="556"/>
      <c r="L640" s="556"/>
      <c r="M640" s="838"/>
      <c r="N640" s="837"/>
      <c r="O640" s="556"/>
      <c r="P640" s="556"/>
      <c r="Q640" s="556"/>
      <c r="Z640" s="689"/>
      <c r="AA640" s="689"/>
      <c r="AB640" s="689"/>
      <c r="AC640" s="689"/>
      <c r="AD640" s="689"/>
      <c r="AE640" s="689"/>
      <c r="AF640" s="689"/>
      <c r="AG640" s="689"/>
      <c r="AH640" s="689"/>
      <c r="AI640" s="689"/>
      <c r="AJ640" s="689"/>
      <c r="AK640" s="689"/>
      <c r="AL640" s="689"/>
      <c r="AM640" s="689"/>
      <c r="AN640" s="689"/>
      <c r="AO640" s="689"/>
      <c r="AP640" s="689"/>
      <c r="AQ640" s="689"/>
      <c r="AR640" s="689"/>
      <c r="AS640" s="689"/>
      <c r="AT640" s="689"/>
      <c r="AU640" s="689"/>
      <c r="AV640" s="689"/>
      <c r="AW640" s="689"/>
      <c r="AX640" s="689"/>
      <c r="AY640" s="689"/>
      <c r="AZ640" s="689"/>
      <c r="BA640" s="321"/>
      <c r="BB640" s="372"/>
      <c r="BC640" s="321"/>
      <c r="BD640" s="321"/>
      <c r="BE640" s="321"/>
      <c r="BF640" s="321"/>
      <c r="BG640" s="321"/>
      <c r="BH640" s="321"/>
      <c r="BI640" s="321"/>
      <c r="BJ640" s="321"/>
      <c r="BK640" s="321"/>
      <c r="BL640" s="321"/>
      <c r="BM640" s="321"/>
      <c r="BN640" s="321"/>
      <c r="BO640" s="321"/>
      <c r="BP640" s="321"/>
      <c r="BQ640" s="321"/>
      <c r="BR640" s="321"/>
      <c r="BS640" s="321"/>
      <c r="BT640" s="321"/>
      <c r="BU640" s="321"/>
      <c r="BV640" s="321"/>
      <c r="BW640" s="321"/>
      <c r="BX640" s="321"/>
      <c r="BY640" s="321"/>
      <c r="BZ640" s="321"/>
      <c r="CA640" s="321"/>
      <c r="CB640" s="321"/>
      <c r="CC640" s="321"/>
      <c r="CD640" s="321"/>
      <c r="CE640" s="321"/>
      <c r="CF640" s="321"/>
      <c r="CG640" s="321"/>
      <c r="CH640" s="321"/>
      <c r="CI640" s="321"/>
      <c r="CJ640" s="321"/>
      <c r="CK640" s="321"/>
      <c r="CL640" s="321"/>
      <c r="CM640" s="321"/>
      <c r="CN640" s="321"/>
      <c r="CO640" s="321"/>
      <c r="CP640" s="321"/>
      <c r="CQ640" s="321"/>
      <c r="CR640" s="321"/>
      <c r="CS640" s="321"/>
      <c r="CT640" s="321"/>
      <c r="CU640" s="321"/>
      <c r="CV640" s="321"/>
      <c r="CW640" s="321"/>
      <c r="CX640" s="321"/>
      <c r="CY640" s="321"/>
      <c r="CZ640" s="321"/>
    </row>
    <row r="641" s="325" customFormat="true" ht="25.15" customHeight="true" x14ac:dyDescent="0.2">
      <c r="C641" s="838"/>
      <c r="D641" s="837"/>
      <c r="E641" s="556"/>
      <c r="F641" s="556"/>
      <c r="G641" s="556"/>
      <c r="H641" s="838"/>
      <c r="I641" s="837"/>
      <c r="J641" s="556"/>
      <c r="K641" s="556"/>
      <c r="L641" s="556"/>
      <c r="M641" s="838"/>
      <c r="N641" s="837"/>
      <c r="O641" s="556"/>
      <c r="P641" s="556"/>
      <c r="Q641" s="556"/>
      <c r="Z641" s="689"/>
      <c r="AA641" s="689"/>
      <c r="AB641" s="689"/>
      <c r="AC641" s="689"/>
      <c r="AD641" s="689"/>
      <c r="AE641" s="689"/>
      <c r="AF641" s="689"/>
      <c r="AG641" s="689"/>
      <c r="AH641" s="689"/>
      <c r="AI641" s="689"/>
      <c r="AJ641" s="689"/>
      <c r="AK641" s="689"/>
      <c r="AL641" s="689"/>
      <c r="AM641" s="689"/>
      <c r="AN641" s="689"/>
      <c r="AO641" s="689"/>
      <c r="AP641" s="689"/>
      <c r="AQ641" s="689"/>
      <c r="AR641" s="689"/>
      <c r="AS641" s="689"/>
      <c r="AT641" s="689"/>
      <c r="AU641" s="689"/>
      <c r="AV641" s="689"/>
      <c r="AW641" s="689"/>
      <c r="AX641" s="689"/>
      <c r="AY641" s="689"/>
      <c r="AZ641" s="689"/>
      <c r="BA641" s="321"/>
      <c r="BB641" s="372"/>
      <c r="BC641" s="321"/>
      <c r="BD641" s="321"/>
      <c r="BE641" s="321"/>
      <c r="BF641" s="321"/>
      <c r="BG641" s="321"/>
      <c r="BH641" s="321"/>
      <c r="BI641" s="321"/>
      <c r="BJ641" s="321"/>
      <c r="BK641" s="321"/>
      <c r="BL641" s="321"/>
      <c r="BM641" s="321"/>
      <c r="BN641" s="321"/>
      <c r="BO641" s="321"/>
      <c r="BP641" s="321"/>
      <c r="BQ641" s="321"/>
      <c r="BR641" s="321"/>
      <c r="BS641" s="321"/>
      <c r="BT641" s="321"/>
      <c r="BU641" s="321"/>
      <c r="BV641" s="321"/>
      <c r="BW641" s="321"/>
      <c r="BX641" s="321"/>
      <c r="BY641" s="321"/>
      <c r="BZ641" s="321"/>
      <c r="CA641" s="321"/>
      <c r="CB641" s="321"/>
      <c r="CC641" s="321"/>
      <c r="CD641" s="321"/>
      <c r="CE641" s="321"/>
      <c r="CF641" s="321"/>
      <c r="CG641" s="321"/>
      <c r="CH641" s="321"/>
      <c r="CI641" s="321"/>
      <c r="CJ641" s="321"/>
      <c r="CK641" s="321"/>
      <c r="CL641" s="321"/>
      <c r="CM641" s="321"/>
      <c r="CN641" s="321"/>
      <c r="CO641" s="321"/>
      <c r="CP641" s="321"/>
      <c r="CQ641" s="321"/>
      <c r="CR641" s="321"/>
      <c r="CS641" s="321"/>
      <c r="CT641" s="321"/>
      <c r="CU641" s="321"/>
      <c r="CV641" s="321"/>
      <c r="CW641" s="321"/>
      <c r="CX641" s="321"/>
      <c r="CY641" s="321"/>
      <c r="CZ641" s="321"/>
    </row>
    <row r="642" s="325" customFormat="true" ht="25.15" customHeight="true" x14ac:dyDescent="0.2">
      <c r="C642" s="838"/>
      <c r="D642" s="837"/>
      <c r="E642" s="556"/>
      <c r="F642" s="556"/>
      <c r="G642" s="556"/>
      <c r="H642" s="838"/>
      <c r="I642" s="837"/>
      <c r="J642" s="556"/>
      <c r="K642" s="556"/>
      <c r="L642" s="556"/>
      <c r="M642" s="838"/>
      <c r="N642" s="837"/>
      <c r="O642" s="556"/>
      <c r="P642" s="556"/>
      <c r="Q642" s="556"/>
      <c r="Z642" s="689"/>
      <c r="AA642" s="689"/>
      <c r="AB642" s="689"/>
      <c r="AC642" s="689"/>
      <c r="AD642" s="689"/>
      <c r="AE642" s="689"/>
      <c r="AF642" s="689"/>
      <c r="AG642" s="689"/>
      <c r="AH642" s="689"/>
      <c r="AI642" s="689"/>
      <c r="AJ642" s="689"/>
      <c r="AK642" s="689"/>
      <c r="AL642" s="689"/>
      <c r="AM642" s="689"/>
      <c r="AN642" s="689"/>
      <c r="AO642" s="689"/>
      <c r="AP642" s="689"/>
      <c r="AQ642" s="689"/>
      <c r="AR642" s="689"/>
      <c r="AS642" s="689"/>
      <c r="AT642" s="689"/>
      <c r="AU642" s="689"/>
      <c r="AV642" s="689"/>
      <c r="AW642" s="689"/>
      <c r="AX642" s="689"/>
      <c r="AY642" s="689"/>
      <c r="AZ642" s="689"/>
      <c r="BA642" s="321"/>
      <c r="BB642" s="372"/>
      <c r="BC642" s="321"/>
      <c r="BD642" s="321"/>
      <c r="BE642" s="321"/>
      <c r="BF642" s="321"/>
      <c r="BG642" s="321"/>
      <c r="BH642" s="321"/>
      <c r="BI642" s="321"/>
      <c r="BJ642" s="321"/>
      <c r="BK642" s="321"/>
      <c r="BL642" s="321"/>
      <c r="BM642" s="321"/>
      <c r="BN642" s="321"/>
      <c r="BO642" s="321"/>
      <c r="BP642" s="321"/>
      <c r="BQ642" s="321"/>
      <c r="BR642" s="321"/>
      <c r="BS642" s="321"/>
      <c r="BT642" s="321"/>
      <c r="BU642" s="321"/>
      <c r="BV642" s="321"/>
      <c r="BW642" s="321"/>
      <c r="BX642" s="321"/>
      <c r="BY642" s="321"/>
      <c r="BZ642" s="321"/>
      <c r="CA642" s="321"/>
      <c r="CB642" s="321"/>
      <c r="CC642" s="321"/>
      <c r="CD642" s="321"/>
      <c r="CE642" s="321"/>
      <c r="CF642" s="321"/>
      <c r="CG642" s="321"/>
      <c r="CH642" s="321"/>
      <c r="CI642" s="321"/>
      <c r="CJ642" s="321"/>
      <c r="CK642" s="321"/>
      <c r="CL642" s="321"/>
      <c r="CM642" s="321"/>
      <c r="CN642" s="321"/>
      <c r="CO642" s="321"/>
      <c r="CP642" s="321"/>
      <c r="CQ642" s="321"/>
      <c r="CR642" s="321"/>
      <c r="CS642" s="321"/>
      <c r="CT642" s="321"/>
      <c r="CU642" s="321"/>
      <c r="CV642" s="321"/>
      <c r="CW642" s="321"/>
      <c r="CX642" s="321"/>
      <c r="CY642" s="321"/>
      <c r="CZ642" s="321"/>
    </row>
    <row r="643" s="325" customFormat="true" ht="25.15" customHeight="true" x14ac:dyDescent="0.2">
      <c r="C643" s="838"/>
      <c r="D643" s="837"/>
      <c r="E643" s="556"/>
      <c r="F643" s="556"/>
      <c r="G643" s="556"/>
      <c r="H643" s="838"/>
      <c r="I643" s="837"/>
      <c r="J643" s="556"/>
      <c r="K643" s="556"/>
      <c r="L643" s="556"/>
      <c r="M643" s="838"/>
      <c r="N643" s="837"/>
      <c r="O643" s="556"/>
      <c r="P643" s="556"/>
      <c r="Q643" s="556"/>
      <c r="Z643" s="689"/>
      <c r="AA643" s="689"/>
      <c r="AB643" s="689"/>
      <c r="AC643" s="689"/>
      <c r="AD643" s="689"/>
      <c r="AE643" s="689"/>
      <c r="AF643" s="689"/>
      <c r="AG643" s="689"/>
      <c r="AH643" s="689"/>
      <c r="AI643" s="689"/>
      <c r="AJ643" s="689"/>
      <c r="AK643" s="689"/>
      <c r="AL643" s="689"/>
      <c r="AM643" s="689"/>
      <c r="AN643" s="689"/>
      <c r="AO643" s="689"/>
      <c r="AP643" s="689"/>
      <c r="AQ643" s="689"/>
      <c r="AR643" s="689"/>
      <c r="AS643" s="689"/>
      <c r="AT643" s="689"/>
      <c r="AU643" s="689"/>
      <c r="AV643" s="689"/>
      <c r="AW643" s="689"/>
      <c r="AX643" s="689"/>
      <c r="AY643" s="689"/>
      <c r="AZ643" s="689"/>
      <c r="BA643" s="321"/>
      <c r="BB643" s="372"/>
      <c r="BC643" s="321"/>
      <c r="BD643" s="321"/>
      <c r="BE643" s="321"/>
      <c r="BF643" s="321"/>
      <c r="BG643" s="321"/>
      <c r="BH643" s="321"/>
      <c r="BI643" s="321"/>
      <c r="BJ643" s="321"/>
      <c r="BK643" s="321"/>
      <c r="BL643" s="321"/>
      <c r="BM643" s="321"/>
      <c r="BN643" s="321"/>
      <c r="BO643" s="321"/>
      <c r="BP643" s="321"/>
      <c r="BQ643" s="321"/>
      <c r="BR643" s="321"/>
      <c r="BS643" s="321"/>
      <c r="BT643" s="321"/>
      <c r="BU643" s="321"/>
      <c r="BV643" s="321"/>
      <c r="BW643" s="321"/>
      <c r="BX643" s="321"/>
      <c r="BY643" s="321"/>
      <c r="BZ643" s="321"/>
      <c r="CA643" s="321"/>
      <c r="CB643" s="321"/>
      <c r="CC643" s="321"/>
      <c r="CD643" s="321"/>
      <c r="CE643" s="321"/>
      <c r="CF643" s="321"/>
      <c r="CG643" s="321"/>
      <c r="CH643" s="321"/>
      <c r="CI643" s="321"/>
      <c r="CJ643" s="321"/>
      <c r="CK643" s="321"/>
      <c r="CL643" s="321"/>
      <c r="CM643" s="321"/>
      <c r="CN643" s="321"/>
      <c r="CO643" s="321"/>
      <c r="CP643" s="321"/>
      <c r="CQ643" s="321"/>
      <c r="CR643" s="321"/>
      <c r="CS643" s="321"/>
      <c r="CT643" s="321"/>
      <c r="CU643" s="321"/>
      <c r="CV643" s="321"/>
      <c r="CW643" s="321"/>
      <c r="CX643" s="321"/>
      <c r="CY643" s="321"/>
      <c r="CZ643" s="321"/>
    </row>
    <row r="644" s="325" customFormat="true" ht="25.15" customHeight="true" x14ac:dyDescent="0.2">
      <c r="C644" s="838"/>
      <c r="D644" s="837"/>
      <c r="E644" s="556"/>
      <c r="F644" s="556"/>
      <c r="G644" s="556"/>
      <c r="H644" s="838"/>
      <c r="I644" s="837"/>
      <c r="J644" s="556"/>
      <c r="K644" s="556"/>
      <c r="L644" s="556"/>
      <c r="M644" s="838"/>
      <c r="N644" s="837"/>
      <c r="O644" s="556"/>
      <c r="P644" s="556"/>
      <c r="Q644" s="556"/>
      <c r="Z644" s="689"/>
      <c r="AA644" s="689"/>
      <c r="AB644" s="689"/>
      <c r="AC644" s="689"/>
      <c r="AD644" s="689"/>
      <c r="AE644" s="689"/>
      <c r="AF644" s="689"/>
      <c r="AG644" s="689"/>
      <c r="AH644" s="689"/>
      <c r="AI644" s="689"/>
      <c r="AJ644" s="689"/>
      <c r="AK644" s="689"/>
      <c r="AL644" s="689"/>
      <c r="AM644" s="689"/>
      <c r="AN644" s="689"/>
      <c r="AO644" s="689"/>
      <c r="AP644" s="689"/>
      <c r="AQ644" s="689"/>
      <c r="AR644" s="689"/>
      <c r="AS644" s="689"/>
      <c r="AT644" s="689"/>
      <c r="AU644" s="689"/>
      <c r="AV644" s="689"/>
      <c r="AW644" s="689"/>
      <c r="AX644" s="689"/>
      <c r="AY644" s="689"/>
      <c r="AZ644" s="689"/>
      <c r="BA644" s="321"/>
      <c r="BB644" s="372"/>
      <c r="BC644" s="321"/>
      <c r="BD644" s="321"/>
      <c r="BE644" s="321"/>
      <c r="BF644" s="321"/>
      <c r="BG644" s="321"/>
      <c r="BH644" s="321"/>
      <c r="BI644" s="321"/>
      <c r="BJ644" s="321"/>
      <c r="BK644" s="321"/>
      <c r="BL644" s="321"/>
      <c r="BM644" s="321"/>
      <c r="BN644" s="321"/>
      <c r="BO644" s="321"/>
      <c r="BP644" s="321"/>
      <c r="BQ644" s="321"/>
      <c r="BR644" s="321"/>
      <c r="BS644" s="321"/>
      <c r="BT644" s="321"/>
      <c r="BU644" s="321"/>
      <c r="BV644" s="321"/>
      <c r="BW644" s="321"/>
      <c r="BX644" s="321"/>
      <c r="BY644" s="321"/>
      <c r="BZ644" s="321"/>
      <c r="CA644" s="321"/>
      <c r="CB644" s="321"/>
      <c r="CC644" s="321"/>
      <c r="CD644" s="321"/>
      <c r="CE644" s="321"/>
      <c r="CF644" s="321"/>
      <c r="CG644" s="321"/>
      <c r="CH644" s="321"/>
      <c r="CI644" s="321"/>
      <c r="CJ644" s="321"/>
      <c r="CK644" s="321"/>
      <c r="CL644" s="321"/>
      <c r="CM644" s="321"/>
      <c r="CN644" s="321"/>
      <c r="CO644" s="321"/>
      <c r="CP644" s="321"/>
      <c r="CQ644" s="321"/>
      <c r="CR644" s="321"/>
      <c r="CS644" s="321"/>
      <c r="CT644" s="321"/>
      <c r="CU644" s="321"/>
      <c r="CV644" s="321"/>
      <c r="CW644" s="321"/>
      <c r="CX644" s="321"/>
      <c r="CY644" s="321"/>
      <c r="CZ644" s="321"/>
    </row>
    <row r="645" s="325" customFormat="true" ht="25.15" customHeight="true" x14ac:dyDescent="0.2">
      <c r="C645" s="838"/>
      <c r="D645" s="837"/>
      <c r="E645" s="556"/>
      <c r="F645" s="556"/>
      <c r="G645" s="556"/>
      <c r="H645" s="838"/>
      <c r="I645" s="837"/>
      <c r="J645" s="556"/>
      <c r="K645" s="556"/>
      <c r="L645" s="556"/>
      <c r="M645" s="838"/>
      <c r="N645" s="837"/>
      <c r="O645" s="556"/>
      <c r="P645" s="556"/>
      <c r="Q645" s="556"/>
      <c r="Z645" s="689"/>
      <c r="AA645" s="689"/>
      <c r="AB645" s="689"/>
      <c r="AC645" s="689"/>
      <c r="AD645" s="689"/>
      <c r="AE645" s="689"/>
      <c r="AF645" s="689"/>
      <c r="AG645" s="689"/>
      <c r="AH645" s="689"/>
      <c r="AI645" s="689"/>
      <c r="AJ645" s="689"/>
      <c r="AK645" s="689"/>
      <c r="AL645" s="689"/>
      <c r="AM645" s="689"/>
      <c r="AN645" s="689"/>
      <c r="AO645" s="689"/>
      <c r="AP645" s="689"/>
      <c r="AQ645" s="689"/>
      <c r="AR645" s="689"/>
      <c r="AS645" s="689"/>
      <c r="AT645" s="689"/>
      <c r="AU645" s="689"/>
      <c r="AV645" s="689"/>
      <c r="AW645" s="689"/>
      <c r="AX645" s="689"/>
      <c r="AY645" s="689"/>
      <c r="AZ645" s="689"/>
      <c r="BA645" s="321"/>
      <c r="BB645" s="372"/>
      <c r="BC645" s="321"/>
      <c r="BD645" s="321"/>
      <c r="BE645" s="321"/>
      <c r="BF645" s="321"/>
      <c r="BG645" s="321"/>
      <c r="BH645" s="321"/>
      <c r="BI645" s="321"/>
      <c r="BJ645" s="321"/>
      <c r="BK645" s="321"/>
      <c r="BL645" s="321"/>
      <c r="BM645" s="321"/>
      <c r="BN645" s="321"/>
      <c r="BO645" s="321"/>
      <c r="BP645" s="321"/>
      <c r="BQ645" s="321"/>
      <c r="BR645" s="321"/>
      <c r="BS645" s="321"/>
      <c r="BT645" s="321"/>
      <c r="BU645" s="321"/>
      <c r="BV645" s="321"/>
      <c r="BW645" s="321"/>
      <c r="BX645" s="321"/>
      <c r="BY645" s="321"/>
      <c r="BZ645" s="321"/>
      <c r="CA645" s="321"/>
      <c r="CB645" s="321"/>
      <c r="CC645" s="321"/>
      <c r="CD645" s="321"/>
      <c r="CE645" s="321"/>
      <c r="CF645" s="321"/>
      <c r="CG645" s="321"/>
      <c r="CH645" s="321"/>
      <c r="CI645" s="321"/>
      <c r="CJ645" s="321"/>
      <c r="CK645" s="321"/>
      <c r="CL645" s="321"/>
      <c r="CM645" s="321"/>
      <c r="CN645" s="321"/>
      <c r="CO645" s="321"/>
      <c r="CP645" s="321"/>
      <c r="CQ645" s="321"/>
      <c r="CR645" s="321"/>
      <c r="CS645" s="321"/>
      <c r="CT645" s="321"/>
      <c r="CU645" s="321"/>
      <c r="CV645" s="321"/>
      <c r="CW645" s="321"/>
      <c r="CX645" s="321"/>
      <c r="CY645" s="321"/>
      <c r="CZ645" s="321"/>
    </row>
    <row r="646" s="325" customFormat="true" ht="25.15" customHeight="true" x14ac:dyDescent="0.2">
      <c r="C646" s="838"/>
      <c r="D646" s="837"/>
      <c r="E646" s="556"/>
      <c r="F646" s="556"/>
      <c r="G646" s="556"/>
      <c r="H646" s="838"/>
      <c r="I646" s="837"/>
      <c r="J646" s="556"/>
      <c r="K646" s="556"/>
      <c r="L646" s="556"/>
      <c r="M646" s="838"/>
      <c r="N646" s="837"/>
      <c r="O646" s="556"/>
      <c r="P646" s="556"/>
      <c r="Q646" s="556"/>
      <c r="Z646" s="689"/>
      <c r="AA646" s="689"/>
      <c r="AB646" s="689"/>
      <c r="AC646" s="689"/>
      <c r="AD646" s="689"/>
      <c r="AE646" s="689"/>
      <c r="AF646" s="689"/>
      <c r="AG646" s="689"/>
      <c r="AH646" s="689"/>
      <c r="AI646" s="689"/>
      <c r="AJ646" s="689"/>
      <c r="AK646" s="689"/>
      <c r="AL646" s="689"/>
      <c r="AM646" s="689"/>
      <c r="AN646" s="689"/>
      <c r="AO646" s="689"/>
      <c r="AP646" s="689"/>
      <c r="AQ646" s="689"/>
      <c r="AR646" s="689"/>
      <c r="AS646" s="689"/>
      <c r="AT646" s="689"/>
      <c r="AU646" s="689"/>
      <c r="AV646" s="689"/>
      <c r="AW646" s="689"/>
      <c r="AX646" s="689"/>
      <c r="AY646" s="689"/>
      <c r="AZ646" s="689"/>
      <c r="BA646" s="321"/>
      <c r="BB646" s="372"/>
      <c r="BC646" s="321"/>
      <c r="BD646" s="321"/>
      <c r="BE646" s="321"/>
      <c r="BF646" s="321"/>
      <c r="BG646" s="321"/>
      <c r="BH646" s="321"/>
      <c r="BI646" s="321"/>
      <c r="BJ646" s="321"/>
      <c r="BK646" s="321"/>
      <c r="BL646" s="321"/>
      <c r="BM646" s="321"/>
      <c r="BN646" s="321"/>
      <c r="BO646" s="321"/>
      <c r="BP646" s="321"/>
      <c r="BQ646" s="321"/>
      <c r="BR646" s="321"/>
      <c r="BS646" s="321"/>
      <c r="BT646" s="321"/>
      <c r="BU646" s="321"/>
      <c r="BV646" s="321"/>
      <c r="BW646" s="321"/>
      <c r="BX646" s="321"/>
      <c r="BY646" s="321"/>
      <c r="BZ646" s="321"/>
      <c r="CA646" s="321"/>
      <c r="CB646" s="321"/>
      <c r="CC646" s="321"/>
      <c r="CD646" s="321"/>
      <c r="CE646" s="321"/>
      <c r="CF646" s="321"/>
      <c r="CG646" s="321"/>
      <c r="CH646" s="321"/>
      <c r="CI646" s="321"/>
      <c r="CJ646" s="321"/>
      <c r="CK646" s="321"/>
      <c r="CL646" s="321"/>
      <c r="CM646" s="321"/>
      <c r="CN646" s="321"/>
      <c r="CO646" s="321"/>
      <c r="CP646" s="321"/>
      <c r="CQ646" s="321"/>
      <c r="CR646" s="321"/>
      <c r="CS646" s="321"/>
      <c r="CT646" s="321"/>
      <c r="CU646" s="321"/>
      <c r="CV646" s="321"/>
      <c r="CW646" s="321"/>
      <c r="CX646" s="321"/>
      <c r="CY646" s="321"/>
      <c r="CZ646" s="321"/>
    </row>
    <row r="647" s="325" customFormat="true" ht="25.15" customHeight="true" x14ac:dyDescent="0.2">
      <c r="C647" s="838"/>
      <c r="D647" s="837"/>
      <c r="E647" s="556"/>
      <c r="F647" s="556"/>
      <c r="G647" s="556"/>
      <c r="H647" s="838"/>
      <c r="I647" s="837"/>
      <c r="J647" s="556"/>
      <c r="K647" s="556"/>
      <c r="L647" s="556"/>
      <c r="M647" s="838"/>
      <c r="N647" s="837"/>
      <c r="O647" s="556"/>
      <c r="P647" s="556"/>
      <c r="Q647" s="556"/>
      <c r="Z647" s="689"/>
      <c r="AA647" s="689"/>
      <c r="AB647" s="689"/>
      <c r="AC647" s="689"/>
      <c r="AD647" s="689"/>
      <c r="AE647" s="689"/>
      <c r="AF647" s="689"/>
      <c r="AG647" s="689"/>
      <c r="AH647" s="689"/>
      <c r="AI647" s="689"/>
      <c r="AJ647" s="689"/>
      <c r="AK647" s="689"/>
      <c r="AL647" s="689"/>
      <c r="AM647" s="689"/>
      <c r="AN647" s="689"/>
      <c r="AO647" s="689"/>
      <c r="AP647" s="689"/>
      <c r="AQ647" s="689"/>
      <c r="AR647" s="689"/>
      <c r="AS647" s="689"/>
      <c r="AT647" s="689"/>
      <c r="AU647" s="689"/>
      <c r="AV647" s="689"/>
      <c r="AW647" s="689"/>
      <c r="AX647" s="689"/>
      <c r="AY647" s="689"/>
      <c r="AZ647" s="689"/>
      <c r="BA647" s="321"/>
      <c r="BB647" s="372"/>
      <c r="BC647" s="321"/>
      <c r="BD647" s="321"/>
      <c r="BE647" s="321"/>
      <c r="BF647" s="321"/>
      <c r="BG647" s="321"/>
      <c r="BH647" s="321"/>
      <c r="BI647" s="321"/>
      <c r="BJ647" s="321"/>
      <c r="BK647" s="321"/>
      <c r="BL647" s="321"/>
      <c r="BM647" s="321"/>
      <c r="BN647" s="321"/>
      <c r="BO647" s="321"/>
      <c r="BP647" s="321"/>
      <c r="BQ647" s="321"/>
      <c r="BR647" s="321"/>
      <c r="BS647" s="321"/>
      <c r="BT647" s="321"/>
      <c r="BU647" s="321"/>
      <c r="BV647" s="321"/>
      <c r="BW647" s="321"/>
      <c r="BX647" s="321"/>
      <c r="BY647" s="321"/>
      <c r="BZ647" s="321"/>
      <c r="CA647" s="321"/>
      <c r="CB647" s="321"/>
      <c r="CC647" s="321"/>
      <c r="CD647" s="321"/>
      <c r="CE647" s="321"/>
      <c r="CF647" s="321"/>
      <c r="CG647" s="321"/>
      <c r="CH647" s="321"/>
      <c r="CI647" s="321"/>
      <c r="CJ647" s="321"/>
      <c r="CK647" s="321"/>
      <c r="CL647" s="321"/>
      <c r="CM647" s="321"/>
      <c r="CN647" s="321"/>
      <c r="CO647" s="321"/>
      <c r="CP647" s="321"/>
      <c r="CQ647" s="321"/>
      <c r="CR647" s="321"/>
      <c r="CS647" s="321"/>
      <c r="CT647" s="321"/>
      <c r="CU647" s="321"/>
      <c r="CV647" s="321"/>
      <c r="CW647" s="321"/>
      <c r="CX647" s="321"/>
      <c r="CY647" s="321"/>
      <c r="CZ647" s="321"/>
    </row>
    <row r="648" s="325" customFormat="true" ht="25.15" customHeight="true" x14ac:dyDescent="0.2">
      <c r="C648" s="838"/>
      <c r="D648" s="837"/>
      <c r="E648" s="556"/>
      <c r="F648" s="556"/>
      <c r="G648" s="556"/>
      <c r="H648" s="838"/>
      <c r="I648" s="837"/>
      <c r="J648" s="556"/>
      <c r="K648" s="556"/>
      <c r="L648" s="556"/>
      <c r="M648" s="838"/>
      <c r="N648" s="837"/>
      <c r="O648" s="556"/>
      <c r="P648" s="556"/>
      <c r="Q648" s="556"/>
      <c r="Z648" s="689"/>
      <c r="AA648" s="689"/>
      <c r="AB648" s="689"/>
      <c r="AC648" s="689"/>
      <c r="AD648" s="689"/>
      <c r="AE648" s="689"/>
      <c r="AF648" s="689"/>
      <c r="AG648" s="689"/>
      <c r="AH648" s="689"/>
      <c r="AI648" s="689"/>
      <c r="AJ648" s="689"/>
      <c r="AK648" s="689"/>
      <c r="AL648" s="689"/>
      <c r="AM648" s="689"/>
      <c r="AN648" s="689"/>
      <c r="AO648" s="689"/>
      <c r="AP648" s="689"/>
      <c r="AQ648" s="689"/>
      <c r="AR648" s="689"/>
      <c r="AS648" s="689"/>
      <c r="AT648" s="689"/>
      <c r="AU648" s="689"/>
      <c r="AV648" s="689"/>
      <c r="AW648" s="689"/>
      <c r="AX648" s="689"/>
      <c r="AY648" s="689"/>
      <c r="AZ648" s="689"/>
      <c r="BA648" s="321"/>
      <c r="BB648" s="372"/>
      <c r="BC648" s="321"/>
      <c r="BD648" s="321"/>
      <c r="BE648" s="321"/>
      <c r="BF648" s="321"/>
      <c r="BG648" s="321"/>
      <c r="BH648" s="321"/>
      <c r="BI648" s="321"/>
      <c r="BJ648" s="321"/>
      <c r="BK648" s="321"/>
      <c r="BL648" s="321"/>
      <c r="BM648" s="321"/>
      <c r="BN648" s="321"/>
      <c r="BO648" s="321"/>
      <c r="BP648" s="321"/>
      <c r="BQ648" s="321"/>
      <c r="BR648" s="321"/>
      <c r="BS648" s="321"/>
      <c r="BT648" s="321"/>
      <c r="BU648" s="321"/>
      <c r="BV648" s="321"/>
      <c r="BW648" s="321"/>
      <c r="BX648" s="321"/>
      <c r="BY648" s="321"/>
      <c r="BZ648" s="321"/>
      <c r="CA648" s="321"/>
      <c r="CB648" s="321"/>
      <c r="CC648" s="321"/>
      <c r="CD648" s="321"/>
      <c r="CE648" s="321"/>
      <c r="CF648" s="321"/>
      <c r="CG648" s="321"/>
      <c r="CH648" s="321"/>
      <c r="CI648" s="321"/>
      <c r="CJ648" s="321"/>
      <c r="CK648" s="321"/>
      <c r="CL648" s="321"/>
      <c r="CM648" s="321"/>
      <c r="CN648" s="321"/>
      <c r="CO648" s="321"/>
      <c r="CP648" s="321"/>
      <c r="CQ648" s="321"/>
      <c r="CR648" s="321"/>
      <c r="CS648" s="321"/>
      <c r="CT648" s="321"/>
      <c r="CU648" s="321"/>
      <c r="CV648" s="321"/>
      <c r="CW648" s="321"/>
      <c r="CX648" s="321"/>
      <c r="CY648" s="321"/>
      <c r="CZ648" s="321"/>
    </row>
    <row r="649" s="325" customFormat="true" ht="25.15" customHeight="true" x14ac:dyDescent="0.2">
      <c r="C649" s="838"/>
      <c r="D649" s="837"/>
      <c r="E649" s="556"/>
      <c r="F649" s="556"/>
      <c r="G649" s="556"/>
      <c r="H649" s="838"/>
      <c r="I649" s="837"/>
      <c r="J649" s="556"/>
      <c r="K649" s="556"/>
      <c r="L649" s="556"/>
      <c r="M649" s="838"/>
      <c r="N649" s="837"/>
      <c r="O649" s="556"/>
      <c r="P649" s="556"/>
      <c r="Q649" s="556"/>
      <c r="Z649" s="689"/>
      <c r="AA649" s="689"/>
      <c r="AB649" s="689"/>
      <c r="AC649" s="689"/>
      <c r="AD649" s="689"/>
      <c r="AE649" s="689"/>
      <c r="AF649" s="689"/>
      <c r="AG649" s="689"/>
      <c r="AH649" s="689"/>
      <c r="AI649" s="689"/>
      <c r="AJ649" s="689"/>
      <c r="AK649" s="689"/>
      <c r="AL649" s="689"/>
      <c r="AM649" s="689"/>
      <c r="AN649" s="689"/>
      <c r="AO649" s="689"/>
      <c r="AP649" s="689"/>
      <c r="AQ649" s="689"/>
      <c r="AR649" s="689"/>
      <c r="AS649" s="689"/>
      <c r="AT649" s="689"/>
      <c r="AU649" s="689"/>
      <c r="AV649" s="689"/>
      <c r="AW649" s="689"/>
      <c r="AX649" s="689"/>
      <c r="AY649" s="689"/>
      <c r="AZ649" s="689"/>
      <c r="BA649" s="321"/>
      <c r="BB649" s="372"/>
      <c r="BC649" s="321"/>
      <c r="BD649" s="321"/>
      <c r="BE649" s="321"/>
      <c r="BF649" s="321"/>
      <c r="BG649" s="321"/>
      <c r="BH649" s="321"/>
      <c r="BI649" s="321"/>
      <c r="BJ649" s="321"/>
      <c r="BK649" s="321"/>
      <c r="BL649" s="321"/>
      <c r="BM649" s="321"/>
      <c r="BN649" s="321"/>
      <c r="BO649" s="321"/>
      <c r="BP649" s="321"/>
      <c r="BQ649" s="321"/>
      <c r="BR649" s="321"/>
      <c r="BS649" s="321"/>
      <c r="BT649" s="321"/>
      <c r="BU649" s="321"/>
      <c r="BV649" s="321"/>
      <c r="BW649" s="321"/>
      <c r="BX649" s="321"/>
      <c r="BY649" s="321"/>
      <c r="BZ649" s="321"/>
      <c r="CA649" s="321"/>
      <c r="CB649" s="321"/>
      <c r="CC649" s="321"/>
      <c r="CD649" s="321"/>
      <c r="CE649" s="321"/>
      <c r="CF649" s="321"/>
      <c r="CG649" s="321"/>
      <c r="CH649" s="321"/>
      <c r="CI649" s="321"/>
      <c r="CJ649" s="321"/>
      <c r="CK649" s="321"/>
      <c r="CL649" s="321"/>
      <c r="CM649" s="321"/>
      <c r="CN649" s="321"/>
      <c r="CO649" s="321"/>
      <c r="CP649" s="321"/>
      <c r="CQ649" s="321"/>
      <c r="CR649" s="321"/>
      <c r="CS649" s="321"/>
      <c r="CT649" s="321"/>
      <c r="CU649" s="321"/>
      <c r="CV649" s="321"/>
      <c r="CW649" s="321"/>
      <c r="CX649" s="321"/>
      <c r="CY649" s="321"/>
      <c r="CZ649" s="321"/>
    </row>
    <row r="650" s="325" customFormat="true" ht="25.15" customHeight="true" x14ac:dyDescent="0.2">
      <c r="C650" s="838"/>
      <c r="D650" s="837"/>
      <c r="E650" s="556"/>
      <c r="F650" s="556"/>
      <c r="G650" s="556"/>
      <c r="H650" s="838"/>
      <c r="I650" s="837"/>
      <c r="J650" s="556"/>
      <c r="K650" s="556"/>
      <c r="L650" s="556"/>
      <c r="M650" s="838"/>
      <c r="N650" s="837"/>
      <c r="O650" s="556"/>
      <c r="P650" s="556"/>
      <c r="Q650" s="556"/>
      <c r="Z650" s="689"/>
      <c r="AA650" s="689"/>
      <c r="AB650" s="689"/>
      <c r="AC650" s="689"/>
      <c r="AD650" s="689"/>
      <c r="AE650" s="689"/>
      <c r="AF650" s="689"/>
      <c r="AG650" s="689"/>
      <c r="AH650" s="689"/>
      <c r="AI650" s="689"/>
      <c r="AJ650" s="689"/>
      <c r="AK650" s="689"/>
      <c r="AL650" s="689"/>
      <c r="AM650" s="689"/>
      <c r="AN650" s="689"/>
      <c r="AO650" s="689"/>
      <c r="AP650" s="689"/>
      <c r="AQ650" s="689"/>
      <c r="AR650" s="689"/>
      <c r="AS650" s="689"/>
      <c r="AT650" s="689"/>
      <c r="AU650" s="689"/>
      <c r="AV650" s="689"/>
      <c r="AW650" s="689"/>
      <c r="AX650" s="689"/>
      <c r="AY650" s="689"/>
      <c r="AZ650" s="689"/>
      <c r="BA650" s="321"/>
      <c r="BB650" s="372"/>
      <c r="BC650" s="321"/>
      <c r="BD650" s="321"/>
      <c r="BE650" s="321"/>
      <c r="BF650" s="321"/>
      <c r="BG650" s="321"/>
      <c r="BH650" s="321"/>
      <c r="BI650" s="321"/>
      <c r="BJ650" s="321"/>
      <c r="BK650" s="321"/>
      <c r="BL650" s="321"/>
      <c r="BM650" s="321"/>
      <c r="BN650" s="321"/>
      <c r="BO650" s="321"/>
      <c r="BP650" s="321"/>
      <c r="BQ650" s="321"/>
      <c r="BR650" s="321"/>
      <c r="BS650" s="321"/>
      <c r="BT650" s="321"/>
      <c r="BU650" s="321"/>
      <c r="BV650" s="321"/>
      <c r="BW650" s="321"/>
      <c r="BX650" s="321"/>
      <c r="BY650" s="321"/>
      <c r="BZ650" s="321"/>
      <c r="CA650" s="321"/>
      <c r="CB650" s="321"/>
      <c r="CC650" s="321"/>
      <c r="CD650" s="321"/>
      <c r="CE650" s="321"/>
      <c r="CF650" s="321"/>
      <c r="CG650" s="321"/>
      <c r="CH650" s="321"/>
      <c r="CI650" s="321"/>
      <c r="CJ650" s="321"/>
      <c r="CK650" s="321"/>
      <c r="CL650" s="321"/>
      <c r="CM650" s="321"/>
      <c r="CN650" s="321"/>
      <c r="CO650" s="321"/>
      <c r="CP650" s="321"/>
      <c r="CQ650" s="321"/>
      <c r="CR650" s="321"/>
      <c r="CS650" s="321"/>
      <c r="CT650" s="321"/>
      <c r="CU650" s="321"/>
      <c r="CV650" s="321"/>
      <c r="CW650" s="321"/>
      <c r="CX650" s="321"/>
      <c r="CY650" s="321"/>
      <c r="CZ650" s="321"/>
    </row>
    <row r="651" s="325" customFormat="true" ht="25.15" customHeight="true" x14ac:dyDescent="0.2">
      <c r="C651" s="838"/>
      <c r="D651" s="837"/>
      <c r="E651" s="556"/>
      <c r="F651" s="556"/>
      <c r="G651" s="556"/>
      <c r="H651" s="838"/>
      <c r="I651" s="837"/>
      <c r="J651" s="556"/>
      <c r="K651" s="556"/>
      <c r="L651" s="556"/>
      <c r="M651" s="838"/>
      <c r="N651" s="837"/>
      <c r="O651" s="556"/>
      <c r="P651" s="556"/>
      <c r="Q651" s="556"/>
      <c r="Z651" s="689"/>
      <c r="AA651" s="689"/>
      <c r="AB651" s="689"/>
      <c r="AC651" s="689"/>
      <c r="AD651" s="689"/>
      <c r="AE651" s="689"/>
      <c r="AF651" s="689"/>
      <c r="AG651" s="689"/>
      <c r="AH651" s="689"/>
      <c r="AI651" s="689"/>
      <c r="AJ651" s="689"/>
      <c r="AK651" s="689"/>
      <c r="AL651" s="689"/>
      <c r="AM651" s="689"/>
      <c r="AN651" s="689"/>
      <c r="AO651" s="689"/>
      <c r="AP651" s="689"/>
      <c r="AQ651" s="689"/>
      <c r="AR651" s="689"/>
      <c r="AS651" s="689"/>
      <c r="AT651" s="689"/>
      <c r="AU651" s="689"/>
      <c r="AV651" s="689"/>
      <c r="AW651" s="689"/>
      <c r="AX651" s="689"/>
      <c r="AY651" s="689"/>
      <c r="AZ651" s="689"/>
      <c r="BA651" s="321"/>
      <c r="BB651" s="372"/>
      <c r="BC651" s="321"/>
      <c r="BD651" s="321"/>
      <c r="BE651" s="321"/>
      <c r="BF651" s="321"/>
      <c r="BG651" s="321"/>
      <c r="BH651" s="321"/>
      <c r="BI651" s="321"/>
      <c r="BJ651" s="321"/>
      <c r="BK651" s="321"/>
      <c r="BL651" s="321"/>
      <c r="BM651" s="321"/>
      <c r="BN651" s="321"/>
      <c r="BO651" s="321"/>
      <c r="BP651" s="321"/>
      <c r="BQ651" s="321"/>
      <c r="BR651" s="321"/>
      <c r="BS651" s="321"/>
      <c r="BT651" s="321"/>
      <c r="BU651" s="321"/>
      <c r="BV651" s="321"/>
      <c r="BW651" s="321"/>
      <c r="BX651" s="321"/>
      <c r="BY651" s="321"/>
      <c r="BZ651" s="321"/>
      <c r="CA651" s="321"/>
      <c r="CB651" s="321"/>
      <c r="CC651" s="321"/>
      <c r="CD651" s="321"/>
      <c r="CE651" s="321"/>
      <c r="CF651" s="321"/>
      <c r="CG651" s="321"/>
      <c r="CH651" s="321"/>
      <c r="CI651" s="321"/>
      <c r="CJ651" s="321"/>
      <c r="CK651" s="321"/>
      <c r="CL651" s="321"/>
      <c r="CM651" s="321"/>
      <c r="CN651" s="321"/>
      <c r="CO651" s="321"/>
      <c r="CP651" s="321"/>
      <c r="CQ651" s="321"/>
      <c r="CR651" s="321"/>
      <c r="CS651" s="321"/>
      <c r="CT651" s="321"/>
      <c r="CU651" s="321"/>
      <c r="CV651" s="321"/>
      <c r="CW651" s="321"/>
      <c r="CX651" s="321"/>
      <c r="CY651" s="321"/>
      <c r="CZ651" s="321"/>
    </row>
    <row r="652" s="325" customFormat="true" ht="25.15" customHeight="true" x14ac:dyDescent="0.2">
      <c r="C652" s="838"/>
      <c r="D652" s="837"/>
      <c r="E652" s="556"/>
      <c r="F652" s="556"/>
      <c r="G652" s="556"/>
      <c r="H652" s="838"/>
      <c r="I652" s="837"/>
      <c r="J652" s="556"/>
      <c r="K652" s="556"/>
      <c r="L652" s="556"/>
      <c r="M652" s="838"/>
      <c r="N652" s="837"/>
      <c r="O652" s="556"/>
      <c r="P652" s="556"/>
      <c r="Q652" s="556"/>
      <c r="Z652" s="689"/>
      <c r="AA652" s="689"/>
      <c r="AB652" s="689"/>
      <c r="AC652" s="689"/>
      <c r="AD652" s="689"/>
      <c r="AE652" s="689"/>
      <c r="AF652" s="689"/>
      <c r="AG652" s="689"/>
      <c r="AH652" s="689"/>
      <c r="AI652" s="689"/>
      <c r="AJ652" s="689"/>
      <c r="AK652" s="689"/>
      <c r="AL652" s="689"/>
      <c r="AM652" s="689"/>
      <c r="AN652" s="689"/>
      <c r="AO652" s="689"/>
      <c r="AP652" s="689"/>
      <c r="AQ652" s="689"/>
      <c r="AR652" s="689"/>
      <c r="AS652" s="689"/>
      <c r="AT652" s="689"/>
      <c r="AU652" s="689"/>
      <c r="AV652" s="689"/>
      <c r="AW652" s="689"/>
      <c r="AX652" s="689"/>
      <c r="AY652" s="689"/>
      <c r="AZ652" s="689"/>
      <c r="BA652" s="321"/>
      <c r="BB652" s="372"/>
      <c r="BC652" s="321"/>
      <c r="BD652" s="321"/>
      <c r="BE652" s="321"/>
      <c r="BF652" s="321"/>
      <c r="BG652" s="321"/>
      <c r="BH652" s="321"/>
      <c r="BI652" s="321"/>
      <c r="BJ652" s="321"/>
      <c r="BK652" s="321"/>
      <c r="BL652" s="321"/>
      <c r="BM652" s="321"/>
      <c r="BN652" s="321"/>
      <c r="BO652" s="321"/>
      <c r="BP652" s="321"/>
      <c r="BQ652" s="321"/>
      <c r="BR652" s="321"/>
      <c r="BS652" s="321"/>
      <c r="BT652" s="321"/>
      <c r="BU652" s="321"/>
      <c r="BV652" s="321"/>
      <c r="BW652" s="321"/>
      <c r="BX652" s="321"/>
      <c r="BY652" s="321"/>
      <c r="BZ652" s="321"/>
      <c r="CA652" s="321"/>
      <c r="CB652" s="321"/>
      <c r="CC652" s="321"/>
      <c r="CD652" s="321"/>
      <c r="CE652" s="321"/>
      <c r="CF652" s="321"/>
      <c r="CG652" s="321"/>
      <c r="CH652" s="321"/>
      <c r="CI652" s="321"/>
      <c r="CJ652" s="321"/>
      <c r="CK652" s="321"/>
      <c r="CL652" s="321"/>
      <c r="CM652" s="321"/>
      <c r="CN652" s="321"/>
      <c r="CO652" s="321"/>
      <c r="CP652" s="321"/>
      <c r="CQ652" s="321"/>
      <c r="CR652" s="321"/>
      <c r="CS652" s="321"/>
      <c r="CT652" s="321"/>
      <c r="CU652" s="321"/>
      <c r="CV652" s="321"/>
      <c r="CW652" s="321"/>
      <c r="CX652" s="321"/>
      <c r="CY652" s="321"/>
      <c r="CZ652" s="321"/>
    </row>
    <row r="653" s="325" customFormat="true" ht="25.15" customHeight="true" x14ac:dyDescent="0.2">
      <c r="C653" s="838"/>
      <c r="D653" s="837"/>
      <c r="E653" s="556"/>
      <c r="F653" s="556"/>
      <c r="G653" s="556"/>
      <c r="H653" s="838"/>
      <c r="I653" s="837"/>
      <c r="J653" s="556"/>
      <c r="K653" s="556"/>
      <c r="L653" s="556"/>
      <c r="M653" s="838"/>
      <c r="N653" s="837"/>
      <c r="O653" s="556"/>
      <c r="P653" s="556"/>
      <c r="Q653" s="556"/>
      <c r="Z653" s="689"/>
      <c r="AA653" s="689"/>
      <c r="AB653" s="689"/>
      <c r="AC653" s="689"/>
      <c r="AD653" s="689"/>
      <c r="AE653" s="689"/>
      <c r="AF653" s="689"/>
      <c r="AG653" s="689"/>
      <c r="AH653" s="689"/>
      <c r="AI653" s="689"/>
      <c r="AJ653" s="689"/>
      <c r="AK653" s="689"/>
      <c r="AL653" s="689"/>
      <c r="AM653" s="689"/>
      <c r="AN653" s="689"/>
      <c r="AO653" s="689"/>
      <c r="AP653" s="689"/>
      <c r="AQ653" s="689"/>
      <c r="AR653" s="689"/>
      <c r="AS653" s="689"/>
      <c r="AT653" s="689"/>
      <c r="AU653" s="689"/>
      <c r="AV653" s="689"/>
      <c r="AW653" s="689"/>
      <c r="AX653" s="689"/>
      <c r="AY653" s="689"/>
      <c r="AZ653" s="689"/>
      <c r="BA653" s="321"/>
      <c r="BB653" s="372"/>
      <c r="BC653" s="321"/>
      <c r="BD653" s="321"/>
      <c r="BE653" s="321"/>
      <c r="BF653" s="321"/>
      <c r="BG653" s="321"/>
      <c r="BH653" s="321"/>
      <c r="BI653" s="321"/>
      <c r="BJ653" s="321"/>
      <c r="BK653" s="321"/>
      <c r="BL653" s="321"/>
      <c r="BM653" s="321"/>
      <c r="BN653" s="321"/>
      <c r="BO653" s="321"/>
      <c r="BP653" s="321"/>
      <c r="BQ653" s="321"/>
      <c r="BR653" s="321"/>
      <c r="BS653" s="321"/>
      <c r="BT653" s="321"/>
      <c r="BU653" s="321"/>
      <c r="BV653" s="321"/>
      <c r="BW653" s="321"/>
      <c r="BX653" s="321"/>
      <c r="BY653" s="321"/>
      <c r="BZ653" s="321"/>
      <c r="CA653" s="321"/>
      <c r="CB653" s="321"/>
      <c r="CC653" s="321"/>
      <c r="CD653" s="321"/>
      <c r="CE653" s="321"/>
      <c r="CF653" s="321"/>
      <c r="CG653" s="321"/>
      <c r="CH653" s="321"/>
      <c r="CI653" s="321"/>
      <c r="CJ653" s="321"/>
      <c r="CK653" s="321"/>
      <c r="CL653" s="321"/>
      <c r="CM653" s="321"/>
      <c r="CN653" s="321"/>
      <c r="CO653" s="321"/>
      <c r="CP653" s="321"/>
      <c r="CQ653" s="321"/>
      <c r="CR653" s="321"/>
      <c r="CS653" s="321"/>
      <c r="CT653" s="321"/>
      <c r="CU653" s="321"/>
      <c r="CV653" s="321"/>
      <c r="CW653" s="321"/>
      <c r="CX653" s="321"/>
      <c r="CY653" s="321"/>
      <c r="CZ653" s="321"/>
    </row>
    <row r="654" s="325" customFormat="true" ht="25.15" customHeight="true" x14ac:dyDescent="0.2">
      <c r="C654" s="838"/>
      <c r="D654" s="837"/>
      <c r="E654" s="556"/>
      <c r="F654" s="556"/>
      <c r="G654" s="556"/>
      <c r="H654" s="838"/>
      <c r="I654" s="837"/>
      <c r="J654" s="556"/>
      <c r="K654" s="556"/>
      <c r="L654" s="556"/>
      <c r="M654" s="838"/>
      <c r="N654" s="837"/>
      <c r="O654" s="556"/>
      <c r="P654" s="556"/>
      <c r="Q654" s="556"/>
      <c r="Z654" s="689"/>
      <c r="AA654" s="689"/>
      <c r="AB654" s="689"/>
      <c r="AC654" s="689"/>
      <c r="AD654" s="689"/>
      <c r="AE654" s="689"/>
      <c r="AF654" s="689"/>
      <c r="AG654" s="689"/>
      <c r="AH654" s="689"/>
      <c r="AI654" s="689"/>
      <c r="AJ654" s="689"/>
      <c r="AK654" s="689"/>
      <c r="AL654" s="689"/>
      <c r="AM654" s="689"/>
      <c r="AN654" s="689"/>
      <c r="AO654" s="689"/>
      <c r="AP654" s="689"/>
      <c r="AQ654" s="689"/>
      <c r="AR654" s="689"/>
      <c r="AS654" s="689"/>
      <c r="AT654" s="689"/>
      <c r="AU654" s="689"/>
      <c r="AV654" s="689"/>
      <c r="AW654" s="689"/>
      <c r="AX654" s="689"/>
      <c r="AY654" s="689"/>
      <c r="AZ654" s="689"/>
      <c r="BA654" s="321"/>
      <c r="BB654" s="372"/>
      <c r="BC654" s="321"/>
      <c r="BD654" s="321"/>
      <c r="BE654" s="321"/>
      <c r="BF654" s="321"/>
      <c r="BG654" s="321"/>
      <c r="BH654" s="321"/>
      <c r="BI654" s="321"/>
      <c r="BJ654" s="321"/>
      <c r="BK654" s="321"/>
      <c r="BL654" s="321"/>
      <c r="BM654" s="321"/>
      <c r="BN654" s="321"/>
      <c r="BO654" s="321"/>
      <c r="BP654" s="321"/>
      <c r="BQ654" s="321"/>
      <c r="BR654" s="321"/>
      <c r="BS654" s="321"/>
      <c r="BT654" s="321"/>
      <c r="BU654" s="321"/>
      <c r="BV654" s="321"/>
      <c r="BW654" s="321"/>
      <c r="BX654" s="321"/>
      <c r="BY654" s="321"/>
      <c r="BZ654" s="321"/>
      <c r="CA654" s="321"/>
      <c r="CB654" s="321"/>
      <c r="CC654" s="321"/>
      <c r="CD654" s="321"/>
      <c r="CE654" s="321"/>
      <c r="CF654" s="321"/>
      <c r="CG654" s="321"/>
      <c r="CH654" s="321"/>
      <c r="CI654" s="321"/>
      <c r="CJ654" s="321"/>
      <c r="CK654" s="321"/>
      <c r="CL654" s="321"/>
      <c r="CM654" s="321"/>
      <c r="CN654" s="321"/>
      <c r="CO654" s="321"/>
      <c r="CP654" s="321"/>
      <c r="CQ654" s="321"/>
      <c r="CR654" s="321"/>
      <c r="CS654" s="321"/>
      <c r="CT654" s="321"/>
      <c r="CU654" s="321"/>
      <c r="CV654" s="321"/>
      <c r="CW654" s="321"/>
      <c r="CX654" s="321"/>
      <c r="CY654" s="321"/>
      <c r="CZ654" s="321"/>
    </row>
    <row r="655" s="325" customFormat="true" ht="25.15" customHeight="true" x14ac:dyDescent="0.2">
      <c r="C655" s="838"/>
      <c r="D655" s="837"/>
      <c r="E655" s="556"/>
      <c r="F655" s="556"/>
      <c r="G655" s="556"/>
      <c r="H655" s="838"/>
      <c r="I655" s="837"/>
      <c r="J655" s="556"/>
      <c r="K655" s="556"/>
      <c r="L655" s="556"/>
      <c r="M655" s="838"/>
      <c r="N655" s="837"/>
      <c r="O655" s="556"/>
      <c r="P655" s="556"/>
      <c r="Q655" s="556"/>
      <c r="Z655" s="689"/>
      <c r="AA655" s="689"/>
      <c r="AB655" s="689"/>
      <c r="AC655" s="689"/>
      <c r="AD655" s="689"/>
      <c r="AE655" s="689"/>
      <c r="AF655" s="689"/>
      <c r="AG655" s="689"/>
      <c r="AH655" s="689"/>
      <c r="AI655" s="689"/>
      <c r="AJ655" s="689"/>
      <c r="AK655" s="689"/>
      <c r="AL655" s="689"/>
      <c r="AM655" s="689"/>
      <c r="AN655" s="689"/>
      <c r="AO655" s="689"/>
      <c r="AP655" s="689"/>
      <c r="AQ655" s="689"/>
      <c r="AR655" s="689"/>
      <c r="AS655" s="689"/>
      <c r="AT655" s="689"/>
      <c r="AU655" s="689"/>
      <c r="AV655" s="689"/>
      <c r="AW655" s="689"/>
      <c r="AX655" s="689"/>
      <c r="AY655" s="689"/>
      <c r="AZ655" s="689"/>
      <c r="BA655" s="321"/>
      <c r="BB655" s="372"/>
      <c r="BC655" s="321"/>
      <c r="BD655" s="321"/>
      <c r="BE655" s="321"/>
      <c r="BF655" s="321"/>
      <c r="BG655" s="321"/>
      <c r="BH655" s="321"/>
      <c r="BI655" s="321"/>
      <c r="BJ655" s="321"/>
      <c r="BK655" s="321"/>
      <c r="BL655" s="321"/>
      <c r="BM655" s="321"/>
      <c r="BN655" s="321"/>
      <c r="BO655" s="321"/>
      <c r="BP655" s="321"/>
      <c r="BQ655" s="321"/>
      <c r="BR655" s="321"/>
      <c r="BS655" s="321"/>
      <c r="BT655" s="321"/>
      <c r="BU655" s="321"/>
      <c r="BV655" s="321"/>
      <c r="BW655" s="321"/>
      <c r="BX655" s="321"/>
      <c r="BY655" s="321"/>
      <c r="BZ655" s="321"/>
      <c r="CA655" s="321"/>
      <c r="CB655" s="321"/>
      <c r="CC655" s="321"/>
      <c r="CD655" s="321"/>
      <c r="CE655" s="321"/>
      <c r="CF655" s="321"/>
      <c r="CG655" s="321"/>
      <c r="CH655" s="321"/>
      <c r="CI655" s="321"/>
      <c r="CJ655" s="321"/>
      <c r="CK655" s="321"/>
      <c r="CL655" s="321"/>
      <c r="CM655" s="321"/>
      <c r="CN655" s="321"/>
      <c r="CO655" s="321"/>
      <c r="CP655" s="321"/>
      <c r="CQ655" s="321"/>
      <c r="CR655" s="321"/>
      <c r="CS655" s="321"/>
      <c r="CT655" s="321"/>
      <c r="CU655" s="321"/>
      <c r="CV655" s="321"/>
      <c r="CW655" s="321"/>
      <c r="CX655" s="321"/>
      <c r="CY655" s="321"/>
      <c r="CZ655" s="321"/>
    </row>
    <row r="656" s="325" customFormat="true" ht="25.15" customHeight="true" x14ac:dyDescent="0.2">
      <c r="C656" s="838"/>
      <c r="D656" s="837"/>
      <c r="E656" s="556"/>
      <c r="F656" s="556"/>
      <c r="G656" s="556"/>
      <c r="H656" s="838"/>
      <c r="I656" s="837"/>
      <c r="J656" s="556"/>
      <c r="K656" s="556"/>
      <c r="L656" s="556"/>
      <c r="M656" s="838"/>
      <c r="N656" s="837"/>
      <c r="O656" s="556"/>
      <c r="P656" s="556"/>
      <c r="Q656" s="556"/>
      <c r="Z656" s="689"/>
      <c r="AA656" s="689"/>
      <c r="AB656" s="689"/>
      <c r="AC656" s="689"/>
      <c r="AD656" s="689"/>
      <c r="AE656" s="689"/>
      <c r="AF656" s="689"/>
      <c r="AG656" s="689"/>
      <c r="AH656" s="689"/>
      <c r="AI656" s="689"/>
      <c r="AJ656" s="689"/>
      <c r="AK656" s="689"/>
      <c r="AL656" s="689"/>
      <c r="AM656" s="689"/>
      <c r="AN656" s="689"/>
      <c r="AO656" s="689"/>
      <c r="AP656" s="689"/>
      <c r="AQ656" s="689"/>
      <c r="AR656" s="689"/>
      <c r="AS656" s="689"/>
      <c r="AT656" s="689"/>
      <c r="AU656" s="689"/>
      <c r="AV656" s="689"/>
      <c r="AW656" s="689"/>
      <c r="AX656" s="689"/>
      <c r="AY656" s="689"/>
      <c r="AZ656" s="689"/>
      <c r="BA656" s="321"/>
      <c r="BB656" s="372"/>
      <c r="BC656" s="321"/>
      <c r="BD656" s="321"/>
      <c r="BE656" s="321"/>
      <c r="BF656" s="321"/>
      <c r="BG656" s="321"/>
      <c r="BH656" s="321"/>
      <c r="BI656" s="321"/>
      <c r="BJ656" s="321"/>
      <c r="BK656" s="321"/>
      <c r="BL656" s="321"/>
      <c r="BM656" s="321"/>
      <c r="BN656" s="321"/>
      <c r="BO656" s="321"/>
      <c r="BP656" s="321"/>
      <c r="BQ656" s="321"/>
      <c r="BR656" s="321"/>
      <c r="BS656" s="321"/>
      <c r="BT656" s="321"/>
      <c r="BU656" s="321"/>
      <c r="BV656" s="321"/>
      <c r="BW656" s="321"/>
      <c r="BX656" s="321"/>
      <c r="BY656" s="321"/>
      <c r="BZ656" s="321"/>
      <c r="CA656" s="321"/>
      <c r="CB656" s="321"/>
      <c r="CC656" s="321"/>
      <c r="CD656" s="321"/>
      <c r="CE656" s="321"/>
      <c r="CF656" s="321"/>
      <c r="CG656" s="321"/>
      <c r="CH656" s="321"/>
      <c r="CI656" s="321"/>
      <c r="CJ656" s="321"/>
      <c r="CK656" s="321"/>
      <c r="CL656" s="321"/>
      <c r="CM656" s="321"/>
      <c r="CN656" s="321"/>
      <c r="CO656" s="321"/>
      <c r="CP656" s="321"/>
      <c r="CQ656" s="321"/>
      <c r="CR656" s="321"/>
      <c r="CS656" s="321"/>
      <c r="CT656" s="321"/>
      <c r="CU656" s="321"/>
      <c r="CV656" s="321"/>
      <c r="CW656" s="321"/>
      <c r="CX656" s="321"/>
      <c r="CY656" s="321"/>
      <c r="CZ656" s="321"/>
    </row>
    <row r="657" s="325" customFormat="true" ht="25.15" customHeight="true" x14ac:dyDescent="0.2">
      <c r="C657" s="838"/>
      <c r="D657" s="837"/>
      <c r="E657" s="556"/>
      <c r="F657" s="556"/>
      <c r="G657" s="556"/>
      <c r="H657" s="838"/>
      <c r="I657" s="837"/>
      <c r="J657" s="556"/>
      <c r="K657" s="556"/>
      <c r="L657" s="556"/>
      <c r="M657" s="838"/>
      <c r="N657" s="837"/>
      <c r="O657" s="556"/>
      <c r="P657" s="556"/>
      <c r="Q657" s="556"/>
      <c r="Z657" s="689"/>
      <c r="AA657" s="689"/>
      <c r="AB657" s="689"/>
      <c r="AC657" s="689"/>
      <c r="AD657" s="689"/>
      <c r="AE657" s="689"/>
      <c r="AF657" s="689"/>
      <c r="AG657" s="689"/>
      <c r="AH657" s="689"/>
      <c r="AI657" s="689"/>
      <c r="AJ657" s="689"/>
      <c r="AK657" s="689"/>
      <c r="AL657" s="689"/>
      <c r="AM657" s="689"/>
      <c r="AN657" s="689"/>
      <c r="AO657" s="689"/>
      <c r="AP657" s="689"/>
      <c r="AQ657" s="689"/>
      <c r="AR657" s="689"/>
      <c r="AS657" s="689"/>
      <c r="AT657" s="689"/>
      <c r="AU657" s="689"/>
      <c r="AV657" s="689"/>
      <c r="AW657" s="689"/>
      <c r="AX657" s="689"/>
      <c r="AY657" s="689"/>
      <c r="AZ657" s="689"/>
      <c r="BA657" s="321"/>
      <c r="BB657" s="372"/>
      <c r="BC657" s="321"/>
      <c r="BD657" s="321"/>
      <c r="BE657" s="321"/>
      <c r="BF657" s="321"/>
      <c r="BG657" s="321"/>
      <c r="BH657" s="321"/>
      <c r="BI657" s="321"/>
      <c r="BJ657" s="321"/>
      <c r="BK657" s="321"/>
      <c r="BL657" s="321"/>
      <c r="BM657" s="321"/>
      <c r="BN657" s="321"/>
      <c r="BO657" s="321"/>
      <c r="BP657" s="321"/>
      <c r="BQ657" s="321"/>
      <c r="BR657" s="321"/>
      <c r="BS657" s="321"/>
      <c r="BT657" s="321"/>
      <c r="BU657" s="321"/>
      <c r="BV657" s="321"/>
      <c r="BW657" s="321"/>
      <c r="BX657" s="321"/>
      <c r="BY657" s="321"/>
      <c r="BZ657" s="321"/>
      <c r="CA657" s="321"/>
      <c r="CB657" s="321"/>
      <c r="CC657" s="321"/>
      <c r="CD657" s="321"/>
      <c r="CE657" s="321"/>
      <c r="CF657" s="321"/>
      <c r="CG657" s="321"/>
      <c r="CH657" s="321"/>
      <c r="CI657" s="321"/>
      <c r="CJ657" s="321"/>
      <c r="CK657" s="321"/>
      <c r="CL657" s="321"/>
      <c r="CM657" s="321"/>
      <c r="CN657" s="321"/>
      <c r="CO657" s="321"/>
      <c r="CP657" s="321"/>
      <c r="CQ657" s="321"/>
      <c r="CR657" s="321"/>
      <c r="CS657" s="321"/>
      <c r="CT657" s="321"/>
      <c r="CU657" s="321"/>
      <c r="CV657" s="321"/>
      <c r="CW657" s="321"/>
      <c r="CX657" s="321"/>
      <c r="CY657" s="321"/>
      <c r="CZ657" s="321"/>
    </row>
    <row r="658" s="325" customFormat="true" ht="25.15" customHeight="true" x14ac:dyDescent="0.2">
      <c r="C658" s="838"/>
      <c r="D658" s="837"/>
      <c r="E658" s="556"/>
      <c r="F658" s="556"/>
      <c r="G658" s="556"/>
      <c r="H658" s="838"/>
      <c r="I658" s="837"/>
      <c r="J658" s="556"/>
      <c r="K658" s="556"/>
      <c r="L658" s="556"/>
      <c r="M658" s="838"/>
      <c r="N658" s="837"/>
      <c r="O658" s="556"/>
      <c r="P658" s="556"/>
      <c r="Q658" s="556"/>
      <c r="Z658" s="689"/>
      <c r="AA658" s="689"/>
      <c r="AB658" s="689"/>
      <c r="AC658" s="689"/>
      <c r="AD658" s="689"/>
      <c r="AE658" s="689"/>
      <c r="AF658" s="689"/>
      <c r="AG658" s="689"/>
      <c r="AH658" s="689"/>
      <c r="AI658" s="689"/>
      <c r="AJ658" s="689"/>
      <c r="AK658" s="689"/>
      <c r="AL658" s="689"/>
      <c r="AM658" s="689"/>
      <c r="AN658" s="689"/>
      <c r="AO658" s="689"/>
      <c r="AP658" s="689"/>
      <c r="AQ658" s="689"/>
      <c r="AR658" s="689"/>
      <c r="AS658" s="689"/>
      <c r="AT658" s="689"/>
      <c r="AU658" s="689"/>
      <c r="AV658" s="689"/>
      <c r="AW658" s="689"/>
      <c r="AX658" s="689"/>
      <c r="AY658" s="689"/>
      <c r="AZ658" s="689"/>
      <c r="BA658" s="321"/>
      <c r="BB658" s="372"/>
      <c r="BC658" s="321"/>
      <c r="BD658" s="321"/>
      <c r="BE658" s="321"/>
      <c r="BF658" s="321"/>
      <c r="BG658" s="321"/>
      <c r="BH658" s="321"/>
      <c r="BI658" s="321"/>
      <c r="BJ658" s="321"/>
      <c r="BK658" s="321"/>
      <c r="BL658" s="321"/>
      <c r="BM658" s="321"/>
      <c r="BN658" s="321"/>
      <c r="BO658" s="321"/>
      <c r="BP658" s="321"/>
      <c r="BQ658" s="321"/>
      <c r="BR658" s="321"/>
      <c r="BS658" s="321"/>
      <c r="BT658" s="321"/>
      <c r="BU658" s="321"/>
      <c r="BV658" s="321"/>
      <c r="BW658" s="321"/>
      <c r="BX658" s="321"/>
      <c r="BY658" s="321"/>
      <c r="BZ658" s="321"/>
      <c r="CA658" s="321"/>
      <c r="CB658" s="321"/>
      <c r="CC658" s="321"/>
      <c r="CD658" s="321"/>
      <c r="CE658" s="321"/>
      <c r="CF658" s="321"/>
      <c r="CG658" s="321"/>
      <c r="CH658" s="321"/>
      <c r="CI658" s="321"/>
      <c r="CJ658" s="321"/>
      <c r="CK658" s="321"/>
      <c r="CL658" s="321"/>
      <c r="CM658" s="321"/>
      <c r="CN658" s="321"/>
      <c r="CO658" s="321"/>
      <c r="CP658" s="321"/>
      <c r="CQ658" s="321"/>
      <c r="CR658" s="321"/>
      <c r="CS658" s="321"/>
      <c r="CT658" s="321"/>
      <c r="CU658" s="321"/>
      <c r="CV658" s="321"/>
      <c r="CW658" s="321"/>
      <c r="CX658" s="321"/>
      <c r="CY658" s="321"/>
      <c r="CZ658" s="321"/>
    </row>
    <row r="659" s="325" customFormat="true" ht="25.15" customHeight="true" x14ac:dyDescent="0.2">
      <c r="C659" s="838"/>
      <c r="D659" s="837"/>
      <c r="E659" s="556"/>
      <c r="F659" s="556"/>
      <c r="G659" s="556"/>
      <c r="H659" s="838"/>
      <c r="I659" s="837"/>
      <c r="J659" s="556"/>
      <c r="K659" s="556"/>
      <c r="L659" s="556"/>
      <c r="M659" s="838"/>
      <c r="N659" s="837"/>
      <c r="O659" s="556"/>
      <c r="P659" s="556"/>
      <c r="Q659" s="556"/>
      <c r="Z659" s="689"/>
      <c r="AA659" s="689"/>
      <c r="AB659" s="689"/>
      <c r="AC659" s="689"/>
      <c r="AD659" s="689"/>
      <c r="AE659" s="689"/>
      <c r="AF659" s="689"/>
      <c r="AG659" s="689"/>
      <c r="AH659" s="689"/>
      <c r="AI659" s="689"/>
      <c r="AJ659" s="689"/>
      <c r="AK659" s="689"/>
      <c r="AL659" s="689"/>
      <c r="AM659" s="689"/>
      <c r="AN659" s="689"/>
      <c r="AO659" s="689"/>
      <c r="AP659" s="689"/>
      <c r="AQ659" s="689"/>
      <c r="AR659" s="689"/>
      <c r="AS659" s="689"/>
      <c r="AT659" s="689"/>
      <c r="AU659" s="689"/>
      <c r="AV659" s="689"/>
      <c r="AW659" s="689"/>
      <c r="AX659" s="689"/>
      <c r="AY659" s="689"/>
      <c r="AZ659" s="689"/>
      <c r="BA659" s="321"/>
      <c r="BB659" s="372"/>
      <c r="BC659" s="321"/>
      <c r="BD659" s="321"/>
      <c r="BE659" s="321"/>
      <c r="BF659" s="321"/>
      <c r="BG659" s="321"/>
      <c r="BH659" s="321"/>
      <c r="BI659" s="321"/>
      <c r="BJ659" s="321"/>
      <c r="BK659" s="321"/>
      <c r="BL659" s="321"/>
      <c r="BM659" s="321"/>
      <c r="BN659" s="321"/>
      <c r="BO659" s="321"/>
      <c r="BP659" s="321"/>
      <c r="BQ659" s="321"/>
      <c r="BR659" s="321"/>
      <c r="BS659" s="321"/>
      <c r="BT659" s="321"/>
      <c r="BU659" s="321"/>
      <c r="BV659" s="321"/>
      <c r="BW659" s="321"/>
      <c r="BX659" s="321"/>
      <c r="BY659" s="321"/>
      <c r="BZ659" s="321"/>
      <c r="CA659" s="321"/>
      <c r="CB659" s="321"/>
      <c r="CC659" s="321"/>
      <c r="CD659" s="321"/>
      <c r="CE659" s="321"/>
      <c r="CF659" s="321"/>
      <c r="CG659" s="321"/>
      <c r="CH659" s="321"/>
      <c r="CI659" s="321"/>
      <c r="CJ659" s="321"/>
      <c r="CK659" s="321"/>
      <c r="CL659" s="321"/>
      <c r="CM659" s="321"/>
      <c r="CN659" s="321"/>
      <c r="CO659" s="321"/>
      <c r="CP659" s="321"/>
      <c r="CQ659" s="321"/>
      <c r="CR659" s="321"/>
      <c r="CS659" s="321"/>
      <c r="CT659" s="321"/>
      <c r="CU659" s="321"/>
      <c r="CV659" s="321"/>
      <c r="CW659" s="321"/>
      <c r="CX659" s="321"/>
      <c r="CY659" s="321"/>
      <c r="CZ659" s="321"/>
    </row>
    <row r="660" s="325" customFormat="true" ht="25.15" customHeight="true" x14ac:dyDescent="0.2">
      <c r="C660" s="838"/>
      <c r="D660" s="837"/>
      <c r="E660" s="556"/>
      <c r="F660" s="556"/>
      <c r="G660" s="556"/>
      <c r="H660" s="838"/>
      <c r="I660" s="837"/>
      <c r="J660" s="556"/>
      <c r="K660" s="556"/>
      <c r="L660" s="556"/>
      <c r="M660" s="838"/>
      <c r="N660" s="837"/>
      <c r="O660" s="556"/>
      <c r="P660" s="556"/>
      <c r="Q660" s="556"/>
      <c r="Z660" s="689"/>
      <c r="AA660" s="689"/>
      <c r="AB660" s="689"/>
      <c r="AC660" s="689"/>
      <c r="AD660" s="689"/>
      <c r="AE660" s="689"/>
      <c r="AF660" s="689"/>
      <c r="AG660" s="689"/>
      <c r="AH660" s="689"/>
      <c r="AI660" s="689"/>
      <c r="AJ660" s="689"/>
      <c r="AK660" s="689"/>
      <c r="AL660" s="689"/>
      <c r="AM660" s="689"/>
      <c r="AN660" s="689"/>
      <c r="AO660" s="689"/>
      <c r="AP660" s="689"/>
      <c r="AQ660" s="689"/>
      <c r="AR660" s="689"/>
      <c r="AS660" s="689"/>
      <c r="AT660" s="689"/>
      <c r="AU660" s="689"/>
      <c r="AV660" s="689"/>
      <c r="AW660" s="689"/>
      <c r="AX660" s="689"/>
      <c r="AY660" s="689"/>
      <c r="AZ660" s="689"/>
      <c r="BA660" s="321"/>
      <c r="BB660" s="372"/>
      <c r="BC660" s="321"/>
      <c r="BD660" s="321"/>
      <c r="BE660" s="321"/>
      <c r="BF660" s="321"/>
      <c r="BG660" s="321"/>
      <c r="BH660" s="321"/>
      <c r="BI660" s="321"/>
      <c r="BJ660" s="321"/>
      <c r="BK660" s="321"/>
      <c r="BL660" s="321"/>
      <c r="BM660" s="321"/>
      <c r="BN660" s="321"/>
      <c r="BO660" s="321"/>
      <c r="BP660" s="321"/>
      <c r="BQ660" s="321"/>
      <c r="BR660" s="321"/>
      <c r="BS660" s="321"/>
      <c r="BT660" s="321"/>
      <c r="BU660" s="321"/>
      <c r="BV660" s="321"/>
      <c r="BW660" s="321"/>
      <c r="BX660" s="321"/>
      <c r="BY660" s="321"/>
      <c r="BZ660" s="321"/>
      <c r="CA660" s="321"/>
      <c r="CB660" s="321"/>
      <c r="CC660" s="321"/>
      <c r="CD660" s="321"/>
      <c r="CE660" s="321"/>
      <c r="CF660" s="321"/>
      <c r="CG660" s="321"/>
      <c r="CH660" s="321"/>
      <c r="CI660" s="321"/>
      <c r="CJ660" s="321"/>
      <c r="CK660" s="321"/>
      <c r="CL660" s="321"/>
      <c r="CM660" s="321"/>
      <c r="CN660" s="321"/>
      <c r="CO660" s="321"/>
      <c r="CP660" s="321"/>
      <c r="CQ660" s="321"/>
      <c r="CR660" s="321"/>
      <c r="CS660" s="321"/>
      <c r="CT660" s="321"/>
      <c r="CU660" s="321"/>
      <c r="CV660" s="321"/>
      <c r="CW660" s="321"/>
      <c r="CX660" s="321"/>
      <c r="CY660" s="321"/>
      <c r="CZ660" s="321"/>
    </row>
    <row r="661" s="325" customFormat="true" ht="25.15" customHeight="true" x14ac:dyDescent="0.2">
      <c r="C661" s="838"/>
      <c r="D661" s="837"/>
      <c r="E661" s="556"/>
      <c r="F661" s="556"/>
      <c r="G661" s="556"/>
      <c r="H661" s="838"/>
      <c r="I661" s="837"/>
      <c r="J661" s="556"/>
      <c r="K661" s="556"/>
      <c r="L661" s="556"/>
      <c r="M661" s="838"/>
      <c r="N661" s="837"/>
      <c r="O661" s="556"/>
      <c r="P661" s="556"/>
      <c r="Q661" s="556"/>
      <c r="Z661" s="689"/>
      <c r="AA661" s="689"/>
      <c r="AB661" s="689"/>
      <c r="AC661" s="689"/>
      <c r="AD661" s="689"/>
      <c r="AE661" s="689"/>
      <c r="AF661" s="689"/>
      <c r="AG661" s="689"/>
      <c r="AH661" s="689"/>
      <c r="AI661" s="689"/>
      <c r="AJ661" s="689"/>
      <c r="AK661" s="689"/>
      <c r="AL661" s="689"/>
      <c r="AM661" s="689"/>
      <c r="AN661" s="689"/>
      <c r="AO661" s="689"/>
      <c r="AP661" s="689"/>
      <c r="AQ661" s="689"/>
      <c r="AR661" s="689"/>
      <c r="AS661" s="689"/>
      <c r="AT661" s="689"/>
      <c r="AU661" s="689"/>
      <c r="AV661" s="689"/>
      <c r="AW661" s="689"/>
      <c r="AX661" s="689"/>
      <c r="AY661" s="689"/>
      <c r="AZ661" s="689"/>
      <c r="BA661" s="321"/>
      <c r="BB661" s="372"/>
      <c r="BC661" s="321"/>
      <c r="BD661" s="321"/>
      <c r="BE661" s="321"/>
      <c r="BF661" s="321"/>
      <c r="BG661" s="321"/>
      <c r="BH661" s="321"/>
      <c r="BI661" s="321"/>
      <c r="BJ661" s="321"/>
      <c r="BK661" s="321"/>
      <c r="BL661" s="321"/>
      <c r="BM661" s="321"/>
      <c r="BN661" s="321"/>
      <c r="BO661" s="321"/>
      <c r="BP661" s="321"/>
      <c r="BQ661" s="321"/>
      <c r="BR661" s="321"/>
      <c r="BS661" s="321"/>
      <c r="BT661" s="321"/>
      <c r="BU661" s="321"/>
      <c r="BV661" s="321"/>
      <c r="BW661" s="321"/>
      <c r="BX661" s="321"/>
      <c r="BY661" s="321"/>
      <c r="BZ661" s="321"/>
      <c r="CA661" s="321"/>
      <c r="CB661" s="321"/>
      <c r="CC661" s="321"/>
      <c r="CD661" s="321"/>
      <c r="CE661" s="321"/>
      <c r="CF661" s="321"/>
      <c r="CG661" s="321"/>
      <c r="CH661" s="321"/>
      <c r="CI661" s="321"/>
      <c r="CJ661" s="321"/>
      <c r="CK661" s="321"/>
      <c r="CL661" s="321"/>
      <c r="CM661" s="321"/>
      <c r="CN661" s="321"/>
      <c r="CO661" s="321"/>
      <c r="CP661" s="321"/>
      <c r="CQ661" s="321"/>
      <c r="CR661" s="321"/>
      <c r="CS661" s="321"/>
      <c r="CT661" s="321"/>
      <c r="CU661" s="321"/>
      <c r="CV661" s="321"/>
      <c r="CW661" s="321"/>
      <c r="CX661" s="321"/>
      <c r="CY661" s="321"/>
      <c r="CZ661" s="321"/>
    </row>
    <row r="662" s="325" customFormat="true" ht="25.15" customHeight="true" x14ac:dyDescent="0.2">
      <c r="C662" s="838"/>
      <c r="D662" s="837"/>
      <c r="E662" s="556"/>
      <c r="F662" s="556"/>
      <c r="G662" s="556"/>
      <c r="H662" s="838"/>
      <c r="I662" s="837"/>
      <c r="J662" s="556"/>
      <c r="K662" s="556"/>
      <c r="L662" s="556"/>
      <c r="M662" s="838"/>
      <c r="N662" s="837"/>
      <c r="O662" s="556"/>
      <c r="P662" s="556"/>
      <c r="Q662" s="556"/>
      <c r="Z662" s="689"/>
      <c r="AA662" s="689"/>
      <c r="AB662" s="689"/>
      <c r="AC662" s="689"/>
      <c r="AD662" s="689"/>
      <c r="AE662" s="689"/>
      <c r="AF662" s="689"/>
      <c r="AG662" s="689"/>
      <c r="AH662" s="689"/>
      <c r="AI662" s="689"/>
      <c r="AJ662" s="689"/>
      <c r="AK662" s="689"/>
      <c r="AL662" s="689"/>
      <c r="AM662" s="689"/>
      <c r="AN662" s="689"/>
      <c r="AO662" s="689"/>
      <c r="AP662" s="689"/>
      <c r="AQ662" s="689"/>
      <c r="AR662" s="689"/>
      <c r="AS662" s="689"/>
      <c r="AT662" s="689"/>
      <c r="AU662" s="689"/>
      <c r="AV662" s="689"/>
      <c r="AW662" s="689"/>
      <c r="AX662" s="689"/>
      <c r="AY662" s="689"/>
      <c r="AZ662" s="689"/>
      <c r="BA662" s="321"/>
      <c r="BB662" s="372"/>
      <c r="BC662" s="321"/>
      <c r="BD662" s="321"/>
      <c r="BE662" s="321"/>
      <c r="BF662" s="321"/>
      <c r="BG662" s="321"/>
      <c r="BH662" s="321"/>
      <c r="BI662" s="321"/>
      <c r="BJ662" s="321"/>
      <c r="BK662" s="321"/>
      <c r="BL662" s="321"/>
      <c r="BM662" s="321"/>
      <c r="BN662" s="321"/>
      <c r="BO662" s="321"/>
      <c r="BP662" s="321"/>
      <c r="BQ662" s="321"/>
      <c r="BR662" s="321"/>
      <c r="BS662" s="321"/>
      <c r="BT662" s="321"/>
      <c r="BU662" s="321"/>
      <c r="BV662" s="321"/>
      <c r="BW662" s="321"/>
      <c r="BX662" s="321"/>
      <c r="BY662" s="321"/>
      <c r="BZ662" s="321"/>
      <c r="CA662" s="321"/>
      <c r="CB662" s="321"/>
      <c r="CC662" s="321"/>
      <c r="CD662" s="321"/>
      <c r="CE662" s="321"/>
      <c r="CF662" s="321"/>
      <c r="CG662" s="321"/>
      <c r="CH662" s="321"/>
      <c r="CI662" s="321"/>
      <c r="CJ662" s="321"/>
      <c r="CK662" s="321"/>
      <c r="CL662" s="321"/>
      <c r="CM662" s="321"/>
      <c r="CN662" s="321"/>
      <c r="CO662" s="321"/>
      <c r="CP662" s="321"/>
      <c r="CQ662" s="321"/>
      <c r="CR662" s="321"/>
      <c r="CS662" s="321"/>
      <c r="CT662" s="321"/>
      <c r="CU662" s="321"/>
      <c r="CV662" s="321"/>
      <c r="CW662" s="321"/>
      <c r="CX662" s="321"/>
      <c r="CY662" s="321"/>
      <c r="CZ662" s="321"/>
    </row>
    <row r="663" s="325" customFormat="true" ht="25.15" customHeight="true" x14ac:dyDescent="0.2">
      <c r="C663" s="838"/>
      <c r="D663" s="837"/>
      <c r="E663" s="556"/>
      <c r="F663" s="556"/>
      <c r="G663" s="556"/>
      <c r="H663" s="838"/>
      <c r="I663" s="837"/>
      <c r="J663" s="556"/>
      <c r="K663" s="556"/>
      <c r="L663" s="556"/>
      <c r="M663" s="838"/>
      <c r="N663" s="837"/>
      <c r="O663" s="556"/>
      <c r="P663" s="556"/>
      <c r="Q663" s="556"/>
      <c r="Z663" s="689"/>
      <c r="AA663" s="689"/>
      <c r="AB663" s="689"/>
      <c r="AC663" s="689"/>
      <c r="AD663" s="689"/>
      <c r="AE663" s="689"/>
      <c r="AF663" s="689"/>
      <c r="AG663" s="689"/>
      <c r="AH663" s="689"/>
      <c r="AI663" s="689"/>
      <c r="AJ663" s="689"/>
      <c r="AK663" s="689"/>
      <c r="AL663" s="689"/>
      <c r="AM663" s="689"/>
      <c r="AN663" s="689"/>
      <c r="AO663" s="689"/>
      <c r="AP663" s="689"/>
      <c r="AQ663" s="689"/>
      <c r="AR663" s="689"/>
      <c r="AS663" s="689"/>
      <c r="AT663" s="689"/>
      <c r="AU663" s="689"/>
      <c r="AV663" s="689"/>
      <c r="AW663" s="689"/>
      <c r="AX663" s="689"/>
      <c r="AY663" s="689"/>
      <c r="AZ663" s="689"/>
      <c r="BA663" s="321"/>
      <c r="BB663" s="372"/>
      <c r="BC663" s="321"/>
      <c r="BD663" s="321"/>
      <c r="BE663" s="321"/>
      <c r="BF663" s="321"/>
      <c r="BG663" s="321"/>
      <c r="BH663" s="321"/>
      <c r="BI663" s="321"/>
      <c r="BJ663" s="321"/>
      <c r="BK663" s="321"/>
      <c r="BL663" s="321"/>
      <c r="BM663" s="321"/>
      <c r="BN663" s="321"/>
      <c r="BO663" s="321"/>
      <c r="BP663" s="321"/>
      <c r="BQ663" s="321"/>
      <c r="BR663" s="321"/>
      <c r="BS663" s="321"/>
      <c r="BT663" s="321"/>
      <c r="BU663" s="321"/>
      <c r="BV663" s="321"/>
      <c r="BW663" s="321"/>
      <c r="BX663" s="321"/>
      <c r="BY663" s="321"/>
      <c r="BZ663" s="321"/>
      <c r="CA663" s="321"/>
      <c r="CB663" s="321"/>
      <c r="CC663" s="321"/>
      <c r="CD663" s="321"/>
      <c r="CE663" s="321"/>
      <c r="CF663" s="321"/>
      <c r="CG663" s="321"/>
      <c r="CH663" s="321"/>
      <c r="CI663" s="321"/>
      <c r="CJ663" s="321"/>
      <c r="CK663" s="321"/>
      <c r="CL663" s="321"/>
      <c r="CM663" s="321"/>
      <c r="CN663" s="321"/>
      <c r="CO663" s="321"/>
      <c r="CP663" s="321"/>
      <c r="CQ663" s="321"/>
      <c r="CR663" s="321"/>
      <c r="CS663" s="321"/>
      <c r="CT663" s="321"/>
      <c r="CU663" s="321"/>
      <c r="CV663" s="321"/>
      <c r="CW663" s="321"/>
      <c r="CX663" s="321"/>
      <c r="CY663" s="321"/>
      <c r="CZ663" s="321"/>
    </row>
    <row r="664" s="325" customFormat="true" ht="25.15" customHeight="true" x14ac:dyDescent="0.2">
      <c r="C664" s="838"/>
      <c r="D664" s="837"/>
      <c r="E664" s="556"/>
      <c r="F664" s="556"/>
      <c r="G664" s="556"/>
      <c r="H664" s="838"/>
      <c r="I664" s="837"/>
      <c r="J664" s="556"/>
      <c r="K664" s="556"/>
      <c r="L664" s="556"/>
      <c r="M664" s="838"/>
      <c r="N664" s="837"/>
      <c r="O664" s="556"/>
      <c r="P664" s="556"/>
      <c r="Q664" s="556"/>
      <c r="Z664" s="689"/>
      <c r="AA664" s="689"/>
      <c r="AB664" s="689"/>
      <c r="AC664" s="689"/>
      <c r="AD664" s="689"/>
      <c r="AE664" s="689"/>
      <c r="AF664" s="689"/>
      <c r="AG664" s="689"/>
      <c r="AH664" s="689"/>
      <c r="AI664" s="689"/>
      <c r="AJ664" s="689"/>
      <c r="AK664" s="689"/>
      <c r="AL664" s="689"/>
      <c r="AM664" s="689"/>
      <c r="AN664" s="689"/>
      <c r="AO664" s="689"/>
      <c r="AP664" s="689"/>
      <c r="AQ664" s="689"/>
      <c r="AR664" s="689"/>
      <c r="AS664" s="689"/>
      <c r="AT664" s="689"/>
      <c r="AU664" s="689"/>
      <c r="AV664" s="689"/>
      <c r="AW664" s="689"/>
      <c r="AX664" s="689"/>
      <c r="AY664" s="689"/>
      <c r="AZ664" s="689"/>
      <c r="BA664" s="321"/>
      <c r="BB664" s="372"/>
      <c r="BC664" s="321"/>
      <c r="BD664" s="321"/>
      <c r="BE664" s="321"/>
      <c r="BF664" s="321"/>
      <c r="BG664" s="321"/>
      <c r="BH664" s="321"/>
      <c r="BI664" s="321"/>
      <c r="BJ664" s="321"/>
      <c r="BK664" s="321"/>
      <c r="BL664" s="321"/>
      <c r="BM664" s="321"/>
      <c r="BN664" s="321"/>
      <c r="BO664" s="321"/>
      <c r="BP664" s="321"/>
      <c r="BQ664" s="321"/>
      <c r="BR664" s="321"/>
      <c r="BS664" s="321"/>
      <c r="BT664" s="321"/>
      <c r="BU664" s="321"/>
      <c r="BV664" s="321"/>
      <c r="BW664" s="321"/>
      <c r="BX664" s="321"/>
      <c r="BY664" s="321"/>
      <c r="BZ664" s="321"/>
      <c r="CA664" s="321"/>
      <c r="CB664" s="321"/>
      <c r="CC664" s="321"/>
      <c r="CD664" s="321"/>
      <c r="CE664" s="321"/>
      <c r="CF664" s="321"/>
      <c r="CG664" s="321"/>
      <c r="CH664" s="321"/>
      <c r="CI664" s="321"/>
      <c r="CJ664" s="321"/>
      <c r="CK664" s="321"/>
      <c r="CL664" s="321"/>
      <c r="CM664" s="321"/>
      <c r="CN664" s="321"/>
      <c r="CO664" s="321"/>
      <c r="CP664" s="321"/>
      <c r="CQ664" s="321"/>
      <c r="CR664" s="321"/>
      <c r="CS664" s="321"/>
      <c r="CT664" s="321"/>
      <c r="CU664" s="321"/>
      <c r="CV664" s="321"/>
      <c r="CW664" s="321"/>
      <c r="CX664" s="321"/>
      <c r="CY664" s="321"/>
      <c r="CZ664" s="321"/>
    </row>
    <row r="665" s="325" customFormat="true" ht="25.15" customHeight="true" x14ac:dyDescent="0.2">
      <c r="C665" s="838"/>
      <c r="D665" s="837"/>
      <c r="E665" s="556"/>
      <c r="F665" s="556"/>
      <c r="G665" s="556"/>
      <c r="H665" s="838"/>
      <c r="I665" s="837"/>
      <c r="J665" s="556"/>
      <c r="K665" s="556"/>
      <c r="L665" s="556"/>
      <c r="M665" s="838"/>
      <c r="N665" s="837"/>
      <c r="O665" s="556"/>
      <c r="P665" s="556"/>
      <c r="Q665" s="556"/>
      <c r="Z665" s="689"/>
      <c r="AA665" s="689"/>
      <c r="AB665" s="689"/>
      <c r="AC665" s="689"/>
      <c r="AD665" s="689"/>
      <c r="AE665" s="689"/>
      <c r="AF665" s="689"/>
      <c r="AG665" s="689"/>
      <c r="AH665" s="689"/>
      <c r="AI665" s="689"/>
      <c r="AJ665" s="689"/>
      <c r="AK665" s="689"/>
      <c r="AL665" s="689"/>
      <c r="AM665" s="689"/>
      <c r="AN665" s="689"/>
      <c r="AO665" s="689"/>
      <c r="AP665" s="689"/>
      <c r="AQ665" s="689"/>
      <c r="AR665" s="689"/>
      <c r="AS665" s="689"/>
      <c r="AT665" s="689"/>
      <c r="AU665" s="689"/>
      <c r="AV665" s="689"/>
      <c r="AW665" s="689"/>
      <c r="AX665" s="689"/>
      <c r="AY665" s="689"/>
      <c r="AZ665" s="689"/>
      <c r="BA665" s="321"/>
      <c r="BB665" s="372"/>
      <c r="BC665" s="321"/>
      <c r="BD665" s="321"/>
      <c r="BE665" s="321"/>
      <c r="BF665" s="321"/>
      <c r="BG665" s="321"/>
      <c r="BH665" s="321"/>
      <c r="BI665" s="321"/>
      <c r="BJ665" s="321"/>
      <c r="BK665" s="321"/>
      <c r="BL665" s="321"/>
      <c r="BM665" s="321"/>
      <c r="BN665" s="321"/>
      <c r="BO665" s="321"/>
      <c r="BP665" s="321"/>
      <c r="BQ665" s="321"/>
      <c r="BR665" s="321"/>
      <c r="BS665" s="321"/>
      <c r="BT665" s="321"/>
      <c r="BU665" s="321"/>
      <c r="BV665" s="321"/>
      <c r="BW665" s="321"/>
      <c r="BX665" s="321"/>
      <c r="BY665" s="321"/>
      <c r="BZ665" s="321"/>
      <c r="CA665" s="321"/>
      <c r="CB665" s="321"/>
      <c r="CC665" s="321"/>
      <c r="CD665" s="321"/>
      <c r="CE665" s="321"/>
      <c r="CF665" s="321"/>
      <c r="CG665" s="321"/>
      <c r="CH665" s="321"/>
      <c r="CI665" s="321"/>
      <c r="CJ665" s="321"/>
      <c r="CK665" s="321"/>
      <c r="CL665" s="321"/>
      <c r="CM665" s="321"/>
      <c r="CN665" s="321"/>
      <c r="CO665" s="321"/>
      <c r="CP665" s="321"/>
      <c r="CQ665" s="321"/>
      <c r="CR665" s="321"/>
      <c r="CS665" s="321"/>
      <c r="CT665" s="321"/>
      <c r="CU665" s="321"/>
      <c r="CV665" s="321"/>
      <c r="CW665" s="321"/>
      <c r="CX665" s="321"/>
      <c r="CY665" s="321"/>
      <c r="CZ665" s="321"/>
    </row>
    <row r="666" s="325" customFormat="true" ht="25.15" customHeight="true" x14ac:dyDescent="0.2">
      <c r="C666" s="838"/>
      <c r="D666" s="837"/>
      <c r="E666" s="556"/>
      <c r="F666" s="556"/>
      <c r="G666" s="556"/>
      <c r="H666" s="838"/>
      <c r="I666" s="837"/>
      <c r="J666" s="556"/>
      <c r="K666" s="556"/>
      <c r="L666" s="556"/>
      <c r="M666" s="838"/>
      <c r="N666" s="837"/>
      <c r="O666" s="556"/>
      <c r="P666" s="556"/>
      <c r="Q666" s="556"/>
      <c r="Z666" s="689"/>
      <c r="AA666" s="689"/>
      <c r="AB666" s="689"/>
      <c r="AC666" s="689"/>
      <c r="AD666" s="689"/>
      <c r="AE666" s="689"/>
      <c r="AF666" s="689"/>
      <c r="AG666" s="689"/>
      <c r="AH666" s="689"/>
      <c r="AI666" s="689"/>
      <c r="AJ666" s="689"/>
      <c r="AK666" s="689"/>
      <c r="AL666" s="689"/>
      <c r="AM666" s="689"/>
      <c r="AN666" s="689"/>
      <c r="AO666" s="689"/>
      <c r="AP666" s="689"/>
      <c r="AQ666" s="689"/>
      <c r="AR666" s="689"/>
      <c r="AS666" s="689"/>
      <c r="AT666" s="689"/>
      <c r="AU666" s="689"/>
      <c r="AV666" s="689"/>
      <c r="AW666" s="689"/>
      <c r="AX666" s="689"/>
      <c r="AY666" s="689"/>
      <c r="AZ666" s="689"/>
      <c r="BA666" s="321"/>
      <c r="BB666" s="372"/>
      <c r="BC666" s="321"/>
      <c r="BD666" s="321"/>
      <c r="BE666" s="321"/>
      <c r="BF666" s="321"/>
      <c r="BG666" s="321"/>
      <c r="BH666" s="321"/>
      <c r="BI666" s="321"/>
      <c r="BJ666" s="321"/>
      <c r="BK666" s="321"/>
      <c r="BL666" s="321"/>
      <c r="BM666" s="321"/>
      <c r="BN666" s="321"/>
      <c r="BO666" s="321"/>
      <c r="BP666" s="321"/>
      <c r="BQ666" s="321"/>
      <c r="BR666" s="321"/>
      <c r="BS666" s="321"/>
      <c r="BT666" s="321"/>
      <c r="BU666" s="321"/>
      <c r="BV666" s="321"/>
      <c r="BW666" s="321"/>
      <c r="BX666" s="321"/>
      <c r="BY666" s="321"/>
      <c r="BZ666" s="321"/>
      <c r="CA666" s="321"/>
      <c r="CB666" s="321"/>
      <c r="CC666" s="321"/>
      <c r="CD666" s="321"/>
      <c r="CE666" s="321"/>
      <c r="CF666" s="321"/>
      <c r="CG666" s="321"/>
      <c r="CH666" s="321"/>
      <c r="CI666" s="321"/>
      <c r="CJ666" s="321"/>
      <c r="CK666" s="321"/>
      <c r="CL666" s="321"/>
      <c r="CM666" s="321"/>
      <c r="CN666" s="321"/>
      <c r="CO666" s="321"/>
      <c r="CP666" s="321"/>
      <c r="CQ666" s="321"/>
      <c r="CR666" s="321"/>
      <c r="CS666" s="321"/>
      <c r="CT666" s="321"/>
      <c r="CU666" s="321"/>
      <c r="CV666" s="321"/>
      <c r="CW666" s="321"/>
      <c r="CX666" s="321"/>
      <c r="CY666" s="321"/>
      <c r="CZ666" s="321"/>
    </row>
    <row r="667" s="325" customFormat="true" ht="25.15" customHeight="true" x14ac:dyDescent="0.2">
      <c r="C667" s="838"/>
      <c r="D667" s="837"/>
      <c r="E667" s="556"/>
      <c r="F667" s="556"/>
      <c r="G667" s="556"/>
      <c r="H667" s="838"/>
      <c r="I667" s="837"/>
      <c r="J667" s="556"/>
      <c r="K667" s="556"/>
      <c r="L667" s="556"/>
      <c r="M667" s="838"/>
      <c r="N667" s="837"/>
      <c r="O667" s="556"/>
      <c r="P667" s="556"/>
      <c r="Q667" s="556"/>
      <c r="Z667" s="689"/>
      <c r="AA667" s="689"/>
      <c r="AB667" s="689"/>
      <c r="AC667" s="689"/>
      <c r="AD667" s="689"/>
      <c r="AE667" s="689"/>
      <c r="AF667" s="689"/>
      <c r="AG667" s="689"/>
      <c r="AH667" s="689"/>
      <c r="AI667" s="689"/>
      <c r="AJ667" s="689"/>
      <c r="AK667" s="689"/>
      <c r="AL667" s="689"/>
      <c r="AM667" s="689"/>
      <c r="AN667" s="689"/>
      <c r="AO667" s="689"/>
      <c r="AP667" s="689"/>
      <c r="AQ667" s="689"/>
      <c r="AR667" s="689"/>
      <c r="AS667" s="689"/>
      <c r="AT667" s="689"/>
      <c r="AU667" s="689"/>
      <c r="AV667" s="689"/>
      <c r="AW667" s="689"/>
      <c r="AX667" s="689"/>
      <c r="AY667" s="689"/>
      <c r="AZ667" s="689"/>
      <c r="BA667" s="321"/>
      <c r="BB667" s="372"/>
      <c r="BC667" s="321"/>
      <c r="BD667" s="321"/>
      <c r="BE667" s="321"/>
      <c r="BF667" s="321"/>
      <c r="BG667" s="321"/>
      <c r="BH667" s="321"/>
      <c r="BI667" s="321"/>
      <c r="BJ667" s="321"/>
      <c r="BK667" s="321"/>
      <c r="BL667" s="321"/>
      <c r="BM667" s="321"/>
      <c r="BN667" s="321"/>
      <c r="BO667" s="321"/>
      <c r="BP667" s="321"/>
      <c r="BQ667" s="321"/>
      <c r="BR667" s="321"/>
      <c r="BS667" s="321"/>
      <c r="BT667" s="321"/>
      <c r="BU667" s="321"/>
      <c r="BV667" s="321"/>
      <c r="BW667" s="321"/>
      <c r="BX667" s="321"/>
      <c r="BY667" s="321"/>
      <c r="BZ667" s="321"/>
      <c r="CA667" s="321"/>
      <c r="CB667" s="321"/>
      <c r="CC667" s="321"/>
      <c r="CD667" s="321"/>
      <c r="CE667" s="321"/>
      <c r="CF667" s="321"/>
      <c r="CG667" s="321"/>
      <c r="CH667" s="321"/>
      <c r="CI667" s="321"/>
      <c r="CJ667" s="321"/>
      <c r="CK667" s="321"/>
      <c r="CL667" s="321"/>
      <c r="CM667" s="321"/>
      <c r="CN667" s="321"/>
      <c r="CO667" s="321"/>
      <c r="CP667" s="321"/>
      <c r="CQ667" s="321"/>
      <c r="CR667" s="321"/>
      <c r="CS667" s="321"/>
      <c r="CT667" s="321"/>
      <c r="CU667" s="321"/>
      <c r="CV667" s="321"/>
      <c r="CW667" s="321"/>
      <c r="CX667" s="321"/>
      <c r="CY667" s="321"/>
      <c r="CZ667" s="321"/>
    </row>
    <row r="668" s="325" customFormat="true" ht="25.15" customHeight="true" x14ac:dyDescent="0.2">
      <c r="C668" s="838"/>
      <c r="D668" s="837"/>
      <c r="E668" s="556"/>
      <c r="F668" s="556"/>
      <c r="G668" s="556"/>
      <c r="H668" s="838"/>
      <c r="I668" s="837"/>
      <c r="J668" s="556"/>
      <c r="K668" s="556"/>
      <c r="L668" s="556"/>
      <c r="M668" s="838"/>
      <c r="N668" s="837"/>
      <c r="O668" s="556"/>
      <c r="P668" s="556"/>
      <c r="Q668" s="556"/>
      <c r="Z668" s="689"/>
      <c r="AA668" s="689"/>
      <c r="AB668" s="689"/>
      <c r="AC668" s="689"/>
      <c r="AD668" s="689"/>
      <c r="AE668" s="689"/>
      <c r="AF668" s="689"/>
      <c r="AG668" s="689"/>
      <c r="AH668" s="689"/>
      <c r="AI668" s="689"/>
      <c r="AJ668" s="689"/>
      <c r="AK668" s="689"/>
      <c r="AL668" s="689"/>
      <c r="AM668" s="689"/>
      <c r="AN668" s="689"/>
      <c r="AO668" s="689"/>
      <c r="AP668" s="689"/>
      <c r="AQ668" s="689"/>
      <c r="AR668" s="689"/>
      <c r="AS668" s="689"/>
      <c r="AT668" s="689"/>
      <c r="AU668" s="689"/>
      <c r="AV668" s="689"/>
      <c r="AW668" s="689"/>
      <c r="AX668" s="689"/>
      <c r="AY668" s="689"/>
      <c r="AZ668" s="689"/>
      <c r="BA668" s="321"/>
      <c r="BB668" s="372"/>
      <c r="BC668" s="321"/>
      <c r="BD668" s="321"/>
      <c r="BE668" s="321"/>
      <c r="BF668" s="321"/>
      <c r="BG668" s="321"/>
      <c r="BH668" s="321"/>
      <c r="BI668" s="321"/>
      <c r="BJ668" s="321"/>
      <c r="BK668" s="321"/>
      <c r="BL668" s="321"/>
      <c r="BM668" s="321"/>
      <c r="BN668" s="321"/>
      <c r="BO668" s="321"/>
      <c r="BP668" s="321"/>
      <c r="BQ668" s="321"/>
      <c r="BR668" s="321"/>
      <c r="BS668" s="321"/>
      <c r="BT668" s="321"/>
      <c r="BU668" s="321"/>
      <c r="BV668" s="321"/>
      <c r="BW668" s="321"/>
      <c r="BX668" s="321"/>
      <c r="BY668" s="321"/>
      <c r="BZ668" s="321"/>
      <c r="CA668" s="321"/>
      <c r="CB668" s="321"/>
      <c r="CC668" s="321"/>
      <c r="CD668" s="321"/>
      <c r="CE668" s="321"/>
      <c r="CF668" s="321"/>
      <c r="CG668" s="321"/>
      <c r="CH668" s="321"/>
      <c r="CI668" s="321"/>
      <c r="CJ668" s="321"/>
      <c r="CK668" s="321"/>
      <c r="CL668" s="321"/>
      <c r="CM668" s="321"/>
      <c r="CN668" s="321"/>
      <c r="CO668" s="321"/>
      <c r="CP668" s="321"/>
      <c r="CQ668" s="321"/>
      <c r="CR668" s="321"/>
      <c r="CS668" s="321"/>
      <c r="CT668" s="321"/>
      <c r="CU668" s="321"/>
      <c r="CV668" s="321"/>
      <c r="CW668" s="321"/>
      <c r="CX668" s="321"/>
      <c r="CY668" s="321"/>
      <c r="CZ668" s="321"/>
    </row>
    <row r="669" s="325" customFormat="true" ht="25.15" customHeight="true" x14ac:dyDescent="0.2">
      <c r="C669" s="838"/>
      <c r="D669" s="837"/>
      <c r="E669" s="556"/>
      <c r="F669" s="556"/>
      <c r="G669" s="556"/>
      <c r="H669" s="838"/>
      <c r="I669" s="837"/>
      <c r="J669" s="556"/>
      <c r="K669" s="556"/>
      <c r="L669" s="556"/>
      <c r="M669" s="838"/>
      <c r="N669" s="837"/>
      <c r="O669" s="556"/>
      <c r="P669" s="556"/>
      <c r="Q669" s="556"/>
      <c r="Z669" s="689"/>
      <c r="AA669" s="689"/>
      <c r="AB669" s="689"/>
      <c r="AC669" s="689"/>
      <c r="AD669" s="689"/>
      <c r="AE669" s="689"/>
      <c r="AF669" s="689"/>
      <c r="AG669" s="689"/>
      <c r="AH669" s="689"/>
      <c r="AI669" s="689"/>
      <c r="AJ669" s="689"/>
      <c r="AK669" s="689"/>
      <c r="AL669" s="689"/>
      <c r="AM669" s="689"/>
      <c r="AN669" s="689"/>
      <c r="AO669" s="689"/>
      <c r="AP669" s="689"/>
      <c r="AQ669" s="689"/>
      <c r="AR669" s="689"/>
      <c r="AS669" s="689"/>
      <c r="AT669" s="689"/>
      <c r="AU669" s="689"/>
      <c r="AV669" s="689"/>
      <c r="AW669" s="689"/>
      <c r="AX669" s="689"/>
      <c r="AY669" s="689"/>
      <c r="AZ669" s="689"/>
      <c r="BA669" s="321"/>
      <c r="BB669" s="372"/>
      <c r="BC669" s="321"/>
      <c r="BD669" s="321"/>
      <c r="BE669" s="321"/>
      <c r="BF669" s="321"/>
      <c r="BG669" s="321"/>
      <c r="BH669" s="321"/>
      <c r="BI669" s="321"/>
      <c r="BJ669" s="321"/>
      <c r="BK669" s="321"/>
      <c r="BL669" s="321"/>
      <c r="BM669" s="321"/>
      <c r="BN669" s="321"/>
      <c r="BO669" s="321"/>
      <c r="BP669" s="321"/>
      <c r="BQ669" s="321"/>
      <c r="BR669" s="321"/>
      <c r="BS669" s="321"/>
      <c r="BT669" s="321"/>
      <c r="BU669" s="321"/>
      <c r="BV669" s="321"/>
      <c r="BW669" s="321"/>
      <c r="BX669" s="321"/>
      <c r="BY669" s="321"/>
      <c r="BZ669" s="321"/>
      <c r="CA669" s="321"/>
      <c r="CB669" s="321"/>
      <c r="CC669" s="321"/>
      <c r="CD669" s="321"/>
      <c r="CE669" s="321"/>
      <c r="CF669" s="321"/>
      <c r="CG669" s="321"/>
      <c r="CH669" s="321"/>
      <c r="CI669" s="321"/>
      <c r="CJ669" s="321"/>
      <c r="CK669" s="321"/>
      <c r="CL669" s="321"/>
      <c r="CM669" s="321"/>
      <c r="CN669" s="321"/>
      <c r="CO669" s="321"/>
      <c r="CP669" s="321"/>
      <c r="CQ669" s="321"/>
      <c r="CR669" s="321"/>
      <c r="CS669" s="321"/>
      <c r="CT669" s="321"/>
      <c r="CU669" s="321"/>
      <c r="CV669" s="321"/>
      <c r="CW669" s="321"/>
      <c r="CX669" s="321"/>
      <c r="CY669" s="321"/>
      <c r="CZ669" s="321"/>
    </row>
    <row r="670" s="325" customFormat="true" ht="25.15" customHeight="true" x14ac:dyDescent="0.2">
      <c r="C670" s="838"/>
      <c r="D670" s="837"/>
      <c r="E670" s="556"/>
      <c r="F670" s="556"/>
      <c r="G670" s="556"/>
      <c r="H670" s="838"/>
      <c r="I670" s="837"/>
      <c r="J670" s="556"/>
      <c r="K670" s="556"/>
      <c r="L670" s="556"/>
      <c r="M670" s="838"/>
      <c r="N670" s="837"/>
      <c r="O670" s="556"/>
      <c r="P670" s="556"/>
      <c r="Q670" s="556"/>
      <c r="Z670" s="689"/>
      <c r="AA670" s="689"/>
      <c r="AB670" s="689"/>
      <c r="AC670" s="689"/>
      <c r="AD670" s="689"/>
      <c r="AE670" s="689"/>
      <c r="AF670" s="689"/>
      <c r="AG670" s="689"/>
      <c r="AH670" s="689"/>
      <c r="AI670" s="689"/>
      <c r="AJ670" s="689"/>
      <c r="AK670" s="689"/>
      <c r="AL670" s="689"/>
      <c r="AM670" s="689"/>
      <c r="AN670" s="689"/>
      <c r="AO670" s="689"/>
      <c r="AP670" s="689"/>
      <c r="AQ670" s="689"/>
      <c r="AR670" s="689"/>
      <c r="AS670" s="689"/>
      <c r="AT670" s="689"/>
      <c r="AU670" s="689"/>
      <c r="AV670" s="689"/>
      <c r="AW670" s="689"/>
      <c r="AX670" s="689"/>
      <c r="AY670" s="689"/>
      <c r="AZ670" s="689"/>
      <c r="BA670" s="321"/>
      <c r="BB670" s="372"/>
      <c r="BC670" s="321"/>
      <c r="BD670" s="321"/>
      <c r="BE670" s="321"/>
      <c r="BF670" s="321"/>
      <c r="BG670" s="321"/>
      <c r="BH670" s="321"/>
      <c r="BI670" s="321"/>
      <c r="BJ670" s="321"/>
      <c r="BK670" s="321"/>
      <c r="BL670" s="321"/>
      <c r="BM670" s="321"/>
      <c r="BN670" s="321"/>
      <c r="BO670" s="321"/>
      <c r="BP670" s="321"/>
      <c r="BQ670" s="321"/>
      <c r="BR670" s="321"/>
      <c r="BS670" s="321"/>
      <c r="BT670" s="321"/>
      <c r="BU670" s="321"/>
      <c r="BV670" s="321"/>
      <c r="BW670" s="321"/>
      <c r="BX670" s="321"/>
      <c r="BY670" s="321"/>
      <c r="BZ670" s="321"/>
      <c r="CA670" s="321"/>
      <c r="CB670" s="321"/>
      <c r="CC670" s="321"/>
      <c r="CD670" s="321"/>
      <c r="CE670" s="321"/>
      <c r="CF670" s="321"/>
      <c r="CG670" s="321"/>
      <c r="CH670" s="321"/>
      <c r="CI670" s="321"/>
      <c r="CJ670" s="321"/>
      <c r="CK670" s="321"/>
      <c r="CL670" s="321"/>
      <c r="CM670" s="321"/>
      <c r="CN670" s="321"/>
      <c r="CO670" s="321"/>
      <c r="CP670" s="321"/>
      <c r="CQ670" s="321"/>
      <c r="CR670" s="321"/>
      <c r="CS670" s="321"/>
      <c r="CT670" s="321"/>
      <c r="CU670" s="321"/>
      <c r="CV670" s="321"/>
      <c r="CW670" s="321"/>
      <c r="CX670" s="321"/>
      <c r="CY670" s="321"/>
      <c r="CZ670" s="321"/>
    </row>
    <row r="671" s="325" customFormat="true" ht="25.15" customHeight="true" x14ac:dyDescent="0.2">
      <c r="C671" s="838"/>
      <c r="D671" s="837"/>
      <c r="E671" s="556"/>
      <c r="F671" s="556"/>
      <c r="G671" s="556"/>
      <c r="H671" s="838"/>
      <c r="I671" s="837"/>
      <c r="J671" s="556"/>
      <c r="K671" s="556"/>
      <c r="L671" s="556"/>
      <c r="M671" s="838"/>
      <c r="N671" s="837"/>
      <c r="O671" s="556"/>
      <c r="P671" s="556"/>
      <c r="Q671" s="556"/>
      <c r="Z671" s="689"/>
      <c r="AA671" s="689"/>
      <c r="AB671" s="689"/>
      <c r="AC671" s="689"/>
      <c r="AD671" s="689"/>
      <c r="AE671" s="689"/>
      <c r="AF671" s="689"/>
      <c r="AG671" s="689"/>
      <c r="AH671" s="689"/>
      <c r="AI671" s="689"/>
      <c r="AJ671" s="689"/>
      <c r="AK671" s="689"/>
      <c r="AL671" s="689"/>
      <c r="AM671" s="689"/>
      <c r="AN671" s="689"/>
      <c r="AO671" s="689"/>
      <c r="AP671" s="689"/>
      <c r="AQ671" s="689"/>
      <c r="AR671" s="689"/>
      <c r="AS671" s="689"/>
      <c r="AT671" s="689"/>
      <c r="AU671" s="689"/>
      <c r="AV671" s="689"/>
      <c r="AW671" s="689"/>
      <c r="AX671" s="689"/>
      <c r="AY671" s="689"/>
      <c r="AZ671" s="689"/>
      <c r="BA671" s="321"/>
      <c r="BB671" s="372"/>
      <c r="BC671" s="321"/>
      <c r="BD671" s="321"/>
      <c r="BE671" s="321"/>
      <c r="BF671" s="321"/>
      <c r="BG671" s="321"/>
      <c r="BH671" s="321"/>
      <c r="BI671" s="321"/>
      <c r="BJ671" s="321"/>
      <c r="BK671" s="321"/>
      <c r="BL671" s="321"/>
      <c r="BM671" s="321"/>
      <c r="BN671" s="321"/>
      <c r="BO671" s="321"/>
      <c r="BP671" s="321"/>
      <c r="BQ671" s="321"/>
      <c r="BR671" s="321"/>
      <c r="BS671" s="321"/>
      <c r="BT671" s="321"/>
      <c r="BU671" s="321"/>
      <c r="BV671" s="321"/>
      <c r="BW671" s="321"/>
      <c r="BX671" s="321"/>
      <c r="BY671" s="321"/>
      <c r="BZ671" s="321"/>
      <c r="CA671" s="321"/>
      <c r="CB671" s="321"/>
      <c r="CC671" s="321"/>
      <c r="CD671" s="321"/>
      <c r="CE671" s="321"/>
      <c r="CF671" s="321"/>
      <c r="CG671" s="321"/>
      <c r="CH671" s="321"/>
      <c r="CI671" s="321"/>
      <c r="CJ671" s="321"/>
      <c r="CK671" s="321"/>
      <c r="CL671" s="321"/>
      <c r="CM671" s="321"/>
      <c r="CN671" s="321"/>
      <c r="CO671" s="321"/>
      <c r="CP671" s="321"/>
      <c r="CQ671" s="321"/>
      <c r="CR671" s="321"/>
      <c r="CS671" s="321"/>
      <c r="CT671" s="321"/>
      <c r="CU671" s="321"/>
      <c r="CV671" s="321"/>
      <c r="CW671" s="321"/>
      <c r="CX671" s="321"/>
      <c r="CY671" s="321"/>
      <c r="CZ671" s="321"/>
    </row>
    <row r="672" s="325" customFormat="true" ht="25.15" customHeight="true" x14ac:dyDescent="0.2">
      <c r="C672" s="838"/>
      <c r="D672" s="837"/>
      <c r="E672" s="556"/>
      <c r="F672" s="556"/>
      <c r="G672" s="556"/>
      <c r="H672" s="838"/>
      <c r="I672" s="837"/>
      <c r="J672" s="556"/>
      <c r="K672" s="556"/>
      <c r="L672" s="556"/>
      <c r="M672" s="838"/>
      <c r="N672" s="837"/>
      <c r="O672" s="556"/>
      <c r="P672" s="556"/>
      <c r="Q672" s="556"/>
      <c r="Z672" s="689"/>
      <c r="AA672" s="689"/>
      <c r="AB672" s="689"/>
      <c r="AC672" s="689"/>
      <c r="AD672" s="689"/>
      <c r="AE672" s="689"/>
      <c r="AF672" s="689"/>
      <c r="AG672" s="689"/>
      <c r="AH672" s="689"/>
      <c r="AI672" s="689"/>
      <c r="AJ672" s="689"/>
      <c r="AK672" s="689"/>
      <c r="AL672" s="689"/>
      <c r="AM672" s="689"/>
      <c r="AN672" s="689"/>
      <c r="AO672" s="689"/>
      <c r="AP672" s="689"/>
      <c r="AQ672" s="689"/>
      <c r="AR672" s="689"/>
      <c r="AS672" s="689"/>
      <c r="AT672" s="689"/>
      <c r="AU672" s="689"/>
      <c r="AV672" s="689"/>
      <c r="AW672" s="689"/>
      <c r="AX672" s="689"/>
      <c r="AY672" s="689"/>
      <c r="AZ672" s="689"/>
      <c r="BA672" s="321"/>
      <c r="BB672" s="372"/>
      <c r="BC672" s="321"/>
      <c r="BD672" s="321"/>
      <c r="BE672" s="321"/>
      <c r="BF672" s="321"/>
      <c r="BG672" s="321"/>
      <c r="BH672" s="321"/>
      <c r="BI672" s="321"/>
      <c r="BJ672" s="321"/>
      <c r="BK672" s="321"/>
      <c r="BL672" s="321"/>
      <c r="BM672" s="321"/>
      <c r="BN672" s="321"/>
      <c r="BO672" s="321"/>
      <c r="BP672" s="321"/>
      <c r="BQ672" s="321"/>
      <c r="BR672" s="321"/>
      <c r="BS672" s="321"/>
      <c r="BT672" s="321"/>
      <c r="BU672" s="321"/>
      <c r="BV672" s="321"/>
      <c r="BW672" s="321"/>
      <c r="BX672" s="321"/>
      <c r="BY672" s="321"/>
      <c r="BZ672" s="321"/>
      <c r="CA672" s="321"/>
      <c r="CB672" s="321"/>
      <c r="CC672" s="321"/>
      <c r="CD672" s="321"/>
      <c r="CE672" s="321"/>
      <c r="CF672" s="321"/>
      <c r="CG672" s="321"/>
      <c r="CH672" s="321"/>
      <c r="CI672" s="321"/>
      <c r="CJ672" s="321"/>
      <c r="CK672" s="321"/>
      <c r="CL672" s="321"/>
      <c r="CM672" s="321"/>
      <c r="CN672" s="321"/>
      <c r="CO672" s="321"/>
      <c r="CP672" s="321"/>
      <c r="CQ672" s="321"/>
      <c r="CR672" s="321"/>
      <c r="CS672" s="321"/>
      <c r="CT672" s="321"/>
      <c r="CU672" s="321"/>
      <c r="CV672" s="321"/>
      <c r="CW672" s="321"/>
      <c r="CX672" s="321"/>
      <c r="CY672" s="321"/>
      <c r="CZ672" s="321"/>
    </row>
    <row r="673" s="325" customFormat="true" ht="25.15" customHeight="true" x14ac:dyDescent="0.2">
      <c r="C673" s="838"/>
      <c r="D673" s="837"/>
      <c r="E673" s="556"/>
      <c r="F673" s="556"/>
      <c r="G673" s="556"/>
      <c r="H673" s="838"/>
      <c r="I673" s="837"/>
      <c r="J673" s="556"/>
      <c r="K673" s="556"/>
      <c r="L673" s="556"/>
      <c r="M673" s="838"/>
      <c r="N673" s="837"/>
      <c r="O673" s="556"/>
      <c r="P673" s="556"/>
      <c r="Q673" s="556"/>
      <c r="Z673" s="689"/>
      <c r="AA673" s="689"/>
      <c r="AB673" s="689"/>
      <c r="AC673" s="689"/>
      <c r="AD673" s="689"/>
      <c r="AE673" s="689"/>
      <c r="AF673" s="689"/>
      <c r="AG673" s="689"/>
      <c r="AH673" s="689"/>
      <c r="AI673" s="689"/>
      <c r="AJ673" s="689"/>
      <c r="AK673" s="689"/>
      <c r="AL673" s="689"/>
      <c r="AM673" s="689"/>
      <c r="AN673" s="689"/>
      <c r="AO673" s="689"/>
      <c r="AP673" s="689"/>
      <c r="AQ673" s="689"/>
      <c r="AR673" s="689"/>
      <c r="AS673" s="689"/>
      <c r="AT673" s="689"/>
      <c r="AU673" s="689"/>
      <c r="AV673" s="689"/>
      <c r="AW673" s="689"/>
      <c r="AX673" s="689"/>
      <c r="AY673" s="689"/>
      <c r="AZ673" s="689"/>
      <c r="BA673" s="321"/>
      <c r="BB673" s="372"/>
      <c r="BC673" s="321"/>
      <c r="BD673" s="321"/>
      <c r="BE673" s="321"/>
      <c r="BF673" s="321"/>
      <c r="BG673" s="321"/>
      <c r="BH673" s="321"/>
      <c r="BI673" s="321"/>
      <c r="BJ673" s="321"/>
      <c r="BK673" s="321"/>
      <c r="BL673" s="321"/>
      <c r="BM673" s="321"/>
      <c r="BN673" s="321"/>
      <c r="BO673" s="321"/>
      <c r="BP673" s="321"/>
      <c r="BQ673" s="321"/>
      <c r="BR673" s="321"/>
      <c r="BS673" s="321"/>
      <c r="BT673" s="321"/>
      <c r="BU673" s="321"/>
      <c r="BV673" s="321"/>
      <c r="BW673" s="321"/>
      <c r="BX673" s="321"/>
      <c r="BY673" s="321"/>
      <c r="BZ673" s="321"/>
      <c r="CA673" s="321"/>
      <c r="CB673" s="321"/>
      <c r="CC673" s="321"/>
      <c r="CD673" s="321"/>
      <c r="CE673" s="321"/>
      <c r="CF673" s="321"/>
      <c r="CG673" s="321"/>
      <c r="CH673" s="321"/>
      <c r="CI673" s="321"/>
      <c r="CJ673" s="321"/>
      <c r="CK673" s="321"/>
      <c r="CL673" s="321"/>
      <c r="CM673" s="321"/>
      <c r="CN673" s="321"/>
      <c r="CO673" s="321"/>
      <c r="CP673" s="321"/>
      <c r="CQ673" s="321"/>
      <c r="CR673" s="321"/>
      <c r="CS673" s="321"/>
      <c r="CT673" s="321"/>
      <c r="CU673" s="321"/>
      <c r="CV673" s="321"/>
      <c r="CW673" s="321"/>
      <c r="CX673" s="321"/>
      <c r="CY673" s="321"/>
      <c r="CZ673" s="321"/>
    </row>
    <row r="674" s="325" customFormat="true" ht="25.15" customHeight="true" x14ac:dyDescent="0.2">
      <c r="C674" s="838"/>
      <c r="D674" s="837"/>
      <c r="E674" s="556"/>
      <c r="F674" s="556"/>
      <c r="G674" s="556"/>
      <c r="H674" s="838"/>
      <c r="I674" s="837"/>
      <c r="J674" s="556"/>
      <c r="K674" s="556"/>
      <c r="L674" s="556"/>
      <c r="M674" s="838"/>
      <c r="N674" s="837"/>
      <c r="O674" s="556"/>
      <c r="P674" s="556"/>
      <c r="Q674" s="556"/>
      <c r="Z674" s="689"/>
      <c r="AA674" s="689"/>
      <c r="AB674" s="689"/>
      <c r="AC674" s="689"/>
      <c r="AD674" s="689"/>
      <c r="AE674" s="689"/>
      <c r="AF674" s="689"/>
      <c r="AG674" s="689"/>
      <c r="AH674" s="689"/>
      <c r="AI674" s="689"/>
      <c r="AJ674" s="689"/>
      <c r="AK674" s="689"/>
      <c r="AL674" s="689"/>
      <c r="AM674" s="689"/>
      <c r="AN674" s="689"/>
      <c r="AO674" s="689"/>
      <c r="AP674" s="689"/>
      <c r="AQ674" s="689"/>
      <c r="AR674" s="689"/>
      <c r="AS674" s="689"/>
      <c r="AT674" s="689"/>
      <c r="AU674" s="689"/>
      <c r="AV674" s="689"/>
      <c r="AW674" s="689"/>
      <c r="AX674" s="689"/>
      <c r="AY674" s="689"/>
      <c r="AZ674" s="689"/>
      <c r="BA674" s="321"/>
      <c r="BB674" s="372"/>
      <c r="BC674" s="321"/>
      <c r="BD674" s="321"/>
      <c r="BE674" s="321"/>
      <c r="BF674" s="321"/>
      <c r="BG674" s="321"/>
      <c r="BH674" s="321"/>
      <c r="BI674" s="321"/>
      <c r="BJ674" s="321"/>
      <c r="BK674" s="321"/>
      <c r="BL674" s="321"/>
      <c r="BM674" s="321"/>
      <c r="BN674" s="321"/>
      <c r="BO674" s="321"/>
      <c r="BP674" s="321"/>
      <c r="BQ674" s="321"/>
      <c r="BR674" s="321"/>
      <c r="BS674" s="321"/>
      <c r="BT674" s="321"/>
      <c r="BU674" s="321"/>
      <c r="BV674" s="321"/>
      <c r="BW674" s="321"/>
      <c r="BX674" s="321"/>
      <c r="BY674" s="321"/>
      <c r="BZ674" s="321"/>
      <c r="CA674" s="321"/>
      <c r="CB674" s="321"/>
      <c r="CC674" s="321"/>
      <c r="CD674" s="321"/>
      <c r="CE674" s="321"/>
      <c r="CF674" s="321"/>
      <c r="CG674" s="321"/>
      <c r="CH674" s="321"/>
      <c r="CI674" s="321"/>
      <c r="CJ674" s="321"/>
      <c r="CK674" s="321"/>
      <c r="CL674" s="321"/>
      <c r="CM674" s="321"/>
      <c r="CN674" s="321"/>
      <c r="CO674" s="321"/>
      <c r="CP674" s="321"/>
      <c r="CQ674" s="321"/>
      <c r="CR674" s="321"/>
      <c r="CS674" s="321"/>
      <c r="CT674" s="321"/>
      <c r="CU674" s="321"/>
      <c r="CV674" s="321"/>
      <c r="CW674" s="321"/>
      <c r="CX674" s="321"/>
      <c r="CY674" s="321"/>
      <c r="CZ674" s="321"/>
    </row>
    <row r="675" s="325" customFormat="true" ht="25.15" customHeight="true" x14ac:dyDescent="0.2">
      <c r="C675" s="838"/>
      <c r="D675" s="837"/>
      <c r="E675" s="556"/>
      <c r="F675" s="556"/>
      <c r="G675" s="556"/>
      <c r="H675" s="838"/>
      <c r="I675" s="837"/>
      <c r="J675" s="556"/>
      <c r="K675" s="556"/>
      <c r="L675" s="556"/>
      <c r="M675" s="838"/>
      <c r="N675" s="837"/>
      <c r="O675" s="556"/>
      <c r="P675" s="556"/>
      <c r="Q675" s="556"/>
      <c r="Z675" s="689"/>
      <c r="AA675" s="689"/>
      <c r="AB675" s="689"/>
      <c r="AC675" s="689"/>
      <c r="AD675" s="689"/>
      <c r="AE675" s="689"/>
      <c r="AF675" s="689"/>
      <c r="AG675" s="689"/>
      <c r="AH675" s="689"/>
      <c r="AI675" s="689"/>
      <c r="AJ675" s="689"/>
      <c r="AK675" s="689"/>
      <c r="AL675" s="689"/>
      <c r="AM675" s="689"/>
      <c r="AN675" s="689"/>
      <c r="AO675" s="689"/>
      <c r="AP675" s="689"/>
      <c r="AQ675" s="689"/>
      <c r="AR675" s="689"/>
      <c r="AS675" s="689"/>
      <c r="AT675" s="689"/>
      <c r="AU675" s="689"/>
      <c r="AV675" s="689"/>
      <c r="AW675" s="689"/>
      <c r="AX675" s="689"/>
      <c r="AY675" s="689"/>
      <c r="AZ675" s="689"/>
      <c r="BA675" s="321"/>
      <c r="BB675" s="372"/>
      <c r="BC675" s="321"/>
      <c r="BD675" s="321"/>
      <c r="BE675" s="321"/>
      <c r="BF675" s="321"/>
      <c r="BG675" s="321"/>
      <c r="BH675" s="321"/>
      <c r="BI675" s="321"/>
      <c r="BJ675" s="321"/>
      <c r="BK675" s="321"/>
      <c r="BL675" s="321"/>
      <c r="BM675" s="321"/>
      <c r="BN675" s="321"/>
      <c r="BO675" s="321"/>
      <c r="BP675" s="321"/>
      <c r="BQ675" s="321"/>
      <c r="BR675" s="321"/>
      <c r="BS675" s="321"/>
      <c r="BT675" s="321"/>
      <c r="BU675" s="321"/>
      <c r="BV675" s="321"/>
      <c r="BW675" s="321"/>
      <c r="BX675" s="321"/>
      <c r="BY675" s="321"/>
      <c r="BZ675" s="321"/>
      <c r="CA675" s="321"/>
      <c r="CB675" s="321"/>
      <c r="CC675" s="321"/>
      <c r="CD675" s="321"/>
      <c r="CE675" s="321"/>
      <c r="CF675" s="321"/>
      <c r="CG675" s="321"/>
      <c r="CH675" s="321"/>
      <c r="CI675" s="321"/>
      <c r="CJ675" s="321"/>
      <c r="CK675" s="321"/>
      <c r="CL675" s="321"/>
      <c r="CM675" s="321"/>
      <c r="CN675" s="321"/>
      <c r="CO675" s="321"/>
      <c r="CP675" s="321"/>
      <c r="CQ675" s="321"/>
      <c r="CR675" s="321"/>
      <c r="CS675" s="321"/>
      <c r="CT675" s="321"/>
      <c r="CU675" s="321"/>
      <c r="CV675" s="321"/>
      <c r="CW675" s="321"/>
      <c r="CX675" s="321"/>
      <c r="CY675" s="321"/>
      <c r="CZ675" s="321"/>
    </row>
    <row r="676" s="325" customFormat="true" ht="25.15" customHeight="true" x14ac:dyDescent="0.2">
      <c r="C676" s="838"/>
      <c r="D676" s="837"/>
      <c r="E676" s="556"/>
      <c r="F676" s="556"/>
      <c r="G676" s="556"/>
      <c r="H676" s="838"/>
      <c r="I676" s="837"/>
      <c r="J676" s="556"/>
      <c r="K676" s="556"/>
      <c r="L676" s="556"/>
      <c r="M676" s="838"/>
      <c r="N676" s="837"/>
      <c r="O676" s="556"/>
      <c r="P676" s="556"/>
      <c r="Q676" s="556"/>
      <c r="Z676" s="689"/>
      <c r="AA676" s="689"/>
      <c r="AB676" s="689"/>
      <c r="AC676" s="689"/>
      <c r="AD676" s="689"/>
      <c r="AE676" s="689"/>
      <c r="AF676" s="689"/>
      <c r="AG676" s="689"/>
      <c r="AH676" s="689"/>
      <c r="AI676" s="689"/>
      <c r="AJ676" s="689"/>
      <c r="AK676" s="689"/>
      <c r="AL676" s="689"/>
      <c r="AM676" s="689"/>
      <c r="AN676" s="689"/>
      <c r="AO676" s="689"/>
      <c r="AP676" s="689"/>
      <c r="AQ676" s="689"/>
      <c r="AR676" s="689"/>
      <c r="AS676" s="689"/>
      <c r="AT676" s="689"/>
      <c r="AU676" s="689"/>
      <c r="AV676" s="689"/>
      <c r="AW676" s="689"/>
      <c r="AX676" s="689"/>
      <c r="AY676" s="689"/>
      <c r="AZ676" s="689"/>
      <c r="BA676" s="321"/>
      <c r="BB676" s="372"/>
      <c r="BC676" s="321"/>
      <c r="BD676" s="321"/>
      <c r="BE676" s="321"/>
      <c r="BF676" s="321"/>
      <c r="BG676" s="321"/>
      <c r="BH676" s="321"/>
      <c r="BI676" s="321"/>
      <c r="BJ676" s="321"/>
      <c r="BK676" s="321"/>
      <c r="BL676" s="321"/>
      <c r="BM676" s="321"/>
      <c r="BN676" s="321"/>
      <c r="BO676" s="321"/>
      <c r="BP676" s="321"/>
      <c r="BQ676" s="321"/>
      <c r="BR676" s="321"/>
      <c r="BS676" s="321"/>
      <c r="BT676" s="321"/>
      <c r="BU676" s="321"/>
      <c r="BV676" s="321"/>
      <c r="BW676" s="321"/>
      <c r="BX676" s="321"/>
      <c r="BY676" s="321"/>
      <c r="BZ676" s="321"/>
      <c r="CA676" s="321"/>
      <c r="CB676" s="321"/>
      <c r="CC676" s="321"/>
      <c r="CD676" s="321"/>
      <c r="CE676" s="321"/>
      <c r="CF676" s="321"/>
      <c r="CG676" s="321"/>
      <c r="CH676" s="321"/>
      <c r="CI676" s="321"/>
      <c r="CJ676" s="321"/>
      <c r="CK676" s="321"/>
      <c r="CL676" s="321"/>
      <c r="CM676" s="321"/>
      <c r="CN676" s="321"/>
      <c r="CO676" s="321"/>
      <c r="CP676" s="321"/>
      <c r="CQ676" s="321"/>
      <c r="CR676" s="321"/>
      <c r="CS676" s="321"/>
      <c r="CT676" s="321"/>
      <c r="CU676" s="321"/>
      <c r="CV676" s="321"/>
      <c r="CW676" s="321"/>
      <c r="CX676" s="321"/>
      <c r="CY676" s="321"/>
      <c r="CZ676" s="321"/>
    </row>
    <row r="677" s="325" customFormat="true" ht="25.15" customHeight="true" x14ac:dyDescent="0.2">
      <c r="C677" s="556"/>
      <c r="D677" s="556"/>
      <c r="E677" s="556"/>
      <c r="F677" s="556"/>
      <c r="G677" s="556"/>
      <c r="H677" s="556"/>
      <c r="I677" s="556"/>
      <c r="J677" s="556"/>
      <c r="K677" s="556"/>
      <c r="L677" s="556"/>
      <c r="M677" s="556"/>
      <c r="N677" s="556"/>
      <c r="O677" s="556"/>
      <c r="P677" s="556"/>
      <c r="Q677" s="556"/>
      <c r="Z677" s="689"/>
      <c r="AA677" s="689"/>
      <c r="AB677" s="689"/>
      <c r="AC677" s="689"/>
      <c r="AD677" s="689"/>
      <c r="AE677" s="689"/>
      <c r="AF677" s="689"/>
      <c r="AG677" s="689"/>
      <c r="AH677" s="689"/>
      <c r="AI677" s="689"/>
      <c r="AJ677" s="689"/>
      <c r="AK677" s="689"/>
      <c r="AL677" s="689"/>
      <c r="AM677" s="689"/>
      <c r="AN677" s="689"/>
      <c r="AO677" s="689"/>
      <c r="AP677" s="689"/>
      <c r="AQ677" s="689"/>
      <c r="AR677" s="689"/>
      <c r="AS677" s="689"/>
      <c r="AT677" s="689"/>
      <c r="AU677" s="689"/>
      <c r="AV677" s="689"/>
      <c r="AW677" s="689"/>
      <c r="AX677" s="689"/>
      <c r="AY677" s="689"/>
      <c r="AZ677" s="689"/>
      <c r="BA677" s="321"/>
      <c r="BB677" s="372"/>
      <c r="BC677" s="321"/>
      <c r="BD677" s="321"/>
      <c r="BE677" s="321"/>
      <c r="BF677" s="321"/>
      <c r="BG677" s="321"/>
      <c r="BH677" s="321"/>
      <c r="BI677" s="321"/>
      <c r="BJ677" s="321"/>
      <c r="BK677" s="321"/>
      <c r="BL677" s="321"/>
      <c r="BM677" s="321"/>
      <c r="BN677" s="321"/>
      <c r="BO677" s="321"/>
      <c r="BP677" s="321"/>
      <c r="BQ677" s="321"/>
      <c r="BR677" s="321"/>
      <c r="BS677" s="321"/>
      <c r="BT677" s="321"/>
      <c r="BU677" s="321"/>
      <c r="BV677" s="321"/>
      <c r="BW677" s="321"/>
      <c r="BX677" s="321"/>
      <c r="BY677" s="321"/>
      <c r="BZ677" s="321"/>
      <c r="CA677" s="321"/>
      <c r="CB677" s="321"/>
      <c r="CC677" s="321"/>
      <c r="CD677" s="321"/>
      <c r="CE677" s="321"/>
      <c r="CF677" s="321"/>
      <c r="CG677" s="321"/>
      <c r="CH677" s="321"/>
      <c r="CI677" s="321"/>
      <c r="CJ677" s="321"/>
      <c r="CK677" s="321"/>
      <c r="CL677" s="321"/>
      <c r="CM677" s="321"/>
      <c r="CN677" s="321"/>
      <c r="CO677" s="321"/>
      <c r="CP677" s="321"/>
      <c r="CQ677" s="321"/>
      <c r="CR677" s="321"/>
      <c r="CS677" s="321"/>
      <c r="CT677" s="321"/>
      <c r="CU677" s="321"/>
      <c r="CV677" s="321"/>
      <c r="CW677" s="321"/>
      <c r="CX677" s="321"/>
      <c r="CY677" s="321"/>
      <c r="CZ677" s="321"/>
    </row>
    <row r="678" s="325" customFormat="true" ht="25.15" customHeight="true" x14ac:dyDescent="0.2">
      <c r="C678" s="556"/>
      <c r="D678" s="556"/>
      <c r="E678" s="556"/>
      <c r="F678" s="556"/>
      <c r="G678" s="556"/>
      <c r="H678" s="556"/>
      <c r="I678" s="556"/>
      <c r="J678" s="556"/>
      <c r="K678" s="556"/>
      <c r="L678" s="556"/>
      <c r="M678" s="556"/>
      <c r="N678" s="556"/>
      <c r="O678" s="556"/>
      <c r="P678" s="556"/>
      <c r="Q678" s="556"/>
      <c r="Z678" s="689"/>
      <c r="AA678" s="689"/>
      <c r="AB678" s="689"/>
      <c r="AC678" s="689"/>
      <c r="AD678" s="689"/>
      <c r="AE678" s="689"/>
      <c r="AF678" s="689"/>
      <c r="AG678" s="689"/>
      <c r="AH678" s="689"/>
      <c r="AI678" s="689"/>
      <c r="AJ678" s="689"/>
      <c r="AK678" s="689"/>
      <c r="AL678" s="689"/>
      <c r="AM678" s="689"/>
      <c r="AN678" s="689"/>
      <c r="AO678" s="689"/>
      <c r="AP678" s="689"/>
      <c r="AQ678" s="689"/>
      <c r="AR678" s="689"/>
      <c r="AS678" s="689"/>
      <c r="AT678" s="689"/>
      <c r="AU678" s="689"/>
      <c r="AV678" s="689"/>
      <c r="AW678" s="689"/>
      <c r="AX678" s="689"/>
      <c r="AY678" s="689"/>
      <c r="AZ678" s="689"/>
      <c r="BA678" s="321"/>
      <c r="BB678" s="372"/>
      <c r="BC678" s="321"/>
      <c r="BD678" s="321"/>
      <c r="BE678" s="321"/>
      <c r="BF678" s="321"/>
      <c r="BG678" s="321"/>
      <c r="BH678" s="321"/>
      <c r="BI678" s="321"/>
      <c r="BJ678" s="321"/>
      <c r="BK678" s="321"/>
      <c r="BL678" s="321"/>
      <c r="BM678" s="321"/>
      <c r="BN678" s="321"/>
      <c r="BO678" s="321"/>
      <c r="BP678" s="321"/>
      <c r="BQ678" s="321"/>
      <c r="BR678" s="321"/>
      <c r="BS678" s="321"/>
      <c r="BT678" s="321"/>
      <c r="BU678" s="321"/>
      <c r="BV678" s="321"/>
      <c r="BW678" s="321"/>
      <c r="BX678" s="321"/>
      <c r="BY678" s="321"/>
      <c r="BZ678" s="321"/>
      <c r="CA678" s="321"/>
      <c r="CB678" s="321"/>
      <c r="CC678" s="321"/>
      <c r="CD678" s="321"/>
      <c r="CE678" s="321"/>
      <c r="CF678" s="321"/>
      <c r="CG678" s="321"/>
      <c r="CH678" s="321"/>
      <c r="CI678" s="321"/>
      <c r="CJ678" s="321"/>
      <c r="CK678" s="321"/>
      <c r="CL678" s="321"/>
      <c r="CM678" s="321"/>
      <c r="CN678" s="321"/>
      <c r="CO678" s="321"/>
      <c r="CP678" s="321"/>
      <c r="CQ678" s="321"/>
      <c r="CR678" s="321"/>
      <c r="CS678" s="321"/>
      <c r="CT678" s="321"/>
      <c r="CU678" s="321"/>
      <c r="CV678" s="321"/>
      <c r="CW678" s="321"/>
      <c r="CX678" s="321"/>
      <c r="CY678" s="321"/>
      <c r="CZ678" s="321"/>
    </row>
    <row r="679" s="325" customFormat="true" ht="25.15" customHeight="true" x14ac:dyDescent="0.2">
      <c r="C679" s="556"/>
      <c r="D679" s="556"/>
      <c r="E679" s="556"/>
      <c r="F679" s="556"/>
      <c r="G679" s="556"/>
      <c r="H679" s="556"/>
      <c r="I679" s="556"/>
      <c r="J679" s="556"/>
      <c r="K679" s="556"/>
      <c r="L679" s="556"/>
      <c r="M679" s="556"/>
      <c r="N679" s="556"/>
      <c r="O679" s="556"/>
      <c r="P679" s="556"/>
      <c r="Q679" s="556"/>
      <c r="Z679" s="689"/>
      <c r="AA679" s="689"/>
      <c r="AB679" s="689"/>
      <c r="AC679" s="689"/>
      <c r="AD679" s="689"/>
      <c r="AE679" s="689"/>
      <c r="AF679" s="689"/>
      <c r="AG679" s="689"/>
      <c r="AH679" s="689"/>
      <c r="AI679" s="689"/>
      <c r="AJ679" s="689"/>
      <c r="AK679" s="689"/>
      <c r="AL679" s="689"/>
      <c r="AM679" s="689"/>
      <c r="AN679" s="689"/>
      <c r="AO679" s="689"/>
      <c r="AP679" s="689"/>
      <c r="AQ679" s="689"/>
      <c r="AR679" s="689"/>
      <c r="AS679" s="689"/>
      <c r="AT679" s="689"/>
      <c r="AU679" s="689"/>
      <c r="AV679" s="689"/>
      <c r="AW679" s="689"/>
      <c r="AX679" s="689"/>
      <c r="AY679" s="689"/>
      <c r="AZ679" s="689"/>
      <c r="BA679" s="321"/>
      <c r="BB679" s="372"/>
      <c r="BC679" s="321"/>
      <c r="BD679" s="321"/>
      <c r="BE679" s="321"/>
      <c r="BF679" s="321"/>
      <c r="BG679" s="321"/>
      <c r="BH679" s="321"/>
      <c r="BI679" s="321"/>
      <c r="BJ679" s="321"/>
      <c r="BK679" s="321"/>
      <c r="BL679" s="321"/>
      <c r="BM679" s="321"/>
      <c r="BN679" s="321"/>
      <c r="BO679" s="321"/>
      <c r="BP679" s="321"/>
      <c r="BQ679" s="321"/>
      <c r="BR679" s="321"/>
      <c r="BS679" s="321"/>
      <c r="BT679" s="321"/>
      <c r="BU679" s="321"/>
      <c r="BV679" s="321"/>
      <c r="BW679" s="321"/>
      <c r="BX679" s="321"/>
      <c r="BY679" s="321"/>
      <c r="BZ679" s="321"/>
      <c r="CA679" s="321"/>
      <c r="CB679" s="321"/>
      <c r="CC679" s="321"/>
      <c r="CD679" s="321"/>
      <c r="CE679" s="321"/>
      <c r="CF679" s="321"/>
      <c r="CG679" s="321"/>
      <c r="CH679" s="321"/>
      <c r="CI679" s="321"/>
      <c r="CJ679" s="321"/>
      <c r="CK679" s="321"/>
      <c r="CL679" s="321"/>
      <c r="CM679" s="321"/>
      <c r="CN679" s="321"/>
      <c r="CO679" s="321"/>
      <c r="CP679" s="321"/>
      <c r="CQ679" s="321"/>
      <c r="CR679" s="321"/>
      <c r="CS679" s="321"/>
      <c r="CT679" s="321"/>
      <c r="CU679" s="321"/>
      <c r="CV679" s="321"/>
      <c r="CW679" s="321"/>
      <c r="CX679" s="321"/>
      <c r="CY679" s="321"/>
      <c r="CZ679" s="321"/>
    </row>
    <row r="680" s="325" customFormat="true" ht="25.15" customHeight="true" x14ac:dyDescent="0.2">
      <c r="C680" s="556"/>
      <c r="D680" s="556"/>
      <c r="E680" s="556"/>
      <c r="F680" s="556"/>
      <c r="G680" s="556"/>
      <c r="H680" s="556"/>
      <c r="I680" s="556"/>
      <c r="J680" s="556"/>
      <c r="K680" s="556"/>
      <c r="L680" s="556"/>
      <c r="M680" s="556"/>
      <c r="N680" s="556"/>
      <c r="O680" s="556"/>
      <c r="P680" s="556"/>
      <c r="Q680" s="556"/>
      <c r="Z680" s="689"/>
      <c r="AA680" s="689"/>
      <c r="AB680" s="689"/>
      <c r="AC680" s="689"/>
      <c r="AD680" s="689"/>
      <c r="AE680" s="689"/>
      <c r="AF680" s="689"/>
      <c r="AG680" s="689"/>
      <c r="AH680" s="689"/>
      <c r="AI680" s="689"/>
      <c r="AJ680" s="689"/>
      <c r="AK680" s="689"/>
      <c r="AL680" s="689"/>
      <c r="AM680" s="689"/>
      <c r="AN680" s="689"/>
      <c r="AO680" s="689"/>
      <c r="AP680" s="689"/>
      <c r="AQ680" s="689"/>
      <c r="AR680" s="689"/>
      <c r="AS680" s="689"/>
      <c r="AT680" s="689"/>
      <c r="AU680" s="689"/>
      <c r="AV680" s="689"/>
      <c r="AW680" s="689"/>
      <c r="AX680" s="689"/>
      <c r="AY680" s="689"/>
      <c r="AZ680" s="689"/>
      <c r="BA680" s="321"/>
      <c r="BB680" s="372"/>
      <c r="BC680" s="321"/>
      <c r="BD680" s="321"/>
      <c r="BE680" s="321"/>
      <c r="BF680" s="321"/>
      <c r="BG680" s="321"/>
      <c r="BH680" s="321"/>
      <c r="BI680" s="321"/>
      <c r="BJ680" s="321"/>
      <c r="BK680" s="321"/>
      <c r="BL680" s="321"/>
      <c r="BM680" s="321"/>
      <c r="BN680" s="321"/>
      <c r="BO680" s="321"/>
      <c r="BP680" s="321"/>
      <c r="BQ680" s="321"/>
      <c r="BR680" s="321"/>
      <c r="BS680" s="321"/>
      <c r="BT680" s="321"/>
      <c r="BU680" s="321"/>
      <c r="BV680" s="321"/>
      <c r="BW680" s="321"/>
      <c r="BX680" s="321"/>
      <c r="BY680" s="321"/>
      <c r="BZ680" s="321"/>
      <c r="CA680" s="321"/>
      <c r="CB680" s="321"/>
      <c r="CC680" s="321"/>
      <c r="CD680" s="321"/>
      <c r="CE680" s="321"/>
      <c r="CF680" s="321"/>
      <c r="CG680" s="321"/>
      <c r="CH680" s="321"/>
      <c r="CI680" s="321"/>
      <c r="CJ680" s="321"/>
      <c r="CK680" s="321"/>
      <c r="CL680" s="321"/>
      <c r="CM680" s="321"/>
      <c r="CN680" s="321"/>
      <c r="CO680" s="321"/>
      <c r="CP680" s="321"/>
      <c r="CQ680" s="321"/>
      <c r="CR680" s="321"/>
      <c r="CS680" s="321"/>
      <c r="CT680" s="321"/>
      <c r="CU680" s="321"/>
      <c r="CV680" s="321"/>
      <c r="CW680" s="321"/>
      <c r="CX680" s="321"/>
      <c r="CY680" s="321"/>
      <c r="CZ680" s="321"/>
    </row>
    <row r="681" s="325" customFormat="true" ht="25.15" customHeight="true" x14ac:dyDescent="0.2">
      <c r="C681" s="556"/>
      <c r="D681" s="556"/>
      <c r="E681" s="556"/>
      <c r="F681" s="556"/>
      <c r="G681" s="556"/>
      <c r="H681" s="556"/>
      <c r="I681" s="556"/>
      <c r="J681" s="556"/>
      <c r="K681" s="556"/>
      <c r="L681" s="556"/>
      <c r="M681" s="556"/>
      <c r="N681" s="556"/>
      <c r="O681" s="556"/>
      <c r="P681" s="556"/>
      <c r="Q681" s="556"/>
      <c r="Z681" s="689"/>
      <c r="AA681" s="689"/>
      <c r="AB681" s="689"/>
      <c r="AC681" s="689"/>
      <c r="AD681" s="689"/>
      <c r="AE681" s="689"/>
      <c r="AF681" s="689"/>
      <c r="AG681" s="689"/>
      <c r="AH681" s="689"/>
      <c r="AI681" s="689"/>
      <c r="AJ681" s="689"/>
      <c r="AK681" s="689"/>
      <c r="AL681" s="689"/>
      <c r="AM681" s="689"/>
      <c r="AN681" s="689"/>
      <c r="AO681" s="689"/>
      <c r="AP681" s="689"/>
      <c r="AQ681" s="689"/>
      <c r="AR681" s="689"/>
      <c r="AS681" s="689"/>
      <c r="AT681" s="689"/>
      <c r="AU681" s="689"/>
      <c r="AV681" s="689"/>
      <c r="AW681" s="689"/>
      <c r="AX681" s="689"/>
      <c r="AY681" s="689"/>
      <c r="AZ681" s="689"/>
      <c r="BA681" s="321"/>
      <c r="BB681" s="372"/>
      <c r="BC681" s="321"/>
      <c r="BD681" s="321"/>
      <c r="BE681" s="321"/>
      <c r="BF681" s="321"/>
      <c r="BG681" s="321"/>
      <c r="BH681" s="321"/>
      <c r="BI681" s="321"/>
      <c r="BJ681" s="321"/>
      <c r="BK681" s="321"/>
      <c r="BL681" s="321"/>
      <c r="BM681" s="321"/>
      <c r="BN681" s="321"/>
      <c r="BO681" s="321"/>
      <c r="BP681" s="321"/>
      <c r="BQ681" s="321"/>
      <c r="BR681" s="321"/>
      <c r="BS681" s="321"/>
      <c r="BT681" s="321"/>
      <c r="BU681" s="321"/>
      <c r="BV681" s="321"/>
      <c r="BW681" s="321"/>
      <c r="BX681" s="321"/>
      <c r="BY681" s="321"/>
      <c r="BZ681" s="321"/>
      <c r="CA681" s="321"/>
      <c r="CB681" s="321"/>
      <c r="CC681" s="321"/>
      <c r="CD681" s="321"/>
      <c r="CE681" s="321"/>
      <c r="CF681" s="321"/>
      <c r="CG681" s="321"/>
      <c r="CH681" s="321"/>
      <c r="CI681" s="321"/>
      <c r="CJ681" s="321"/>
      <c r="CK681" s="321"/>
      <c r="CL681" s="321"/>
      <c r="CM681" s="321"/>
      <c r="CN681" s="321"/>
      <c r="CO681" s="321"/>
      <c r="CP681" s="321"/>
      <c r="CQ681" s="321"/>
      <c r="CR681" s="321"/>
      <c r="CS681" s="321"/>
      <c r="CT681" s="321"/>
      <c r="CU681" s="321"/>
      <c r="CV681" s="321"/>
      <c r="CW681" s="321"/>
      <c r="CX681" s="321"/>
      <c r="CY681" s="321"/>
      <c r="CZ681" s="321"/>
    </row>
    <row r="682" s="325" customFormat="true" ht="25.15" customHeight="true" x14ac:dyDescent="0.2">
      <c r="C682" s="556"/>
      <c r="D682" s="556"/>
      <c r="E682" s="556"/>
      <c r="F682" s="556"/>
      <c r="G682" s="556"/>
      <c r="H682" s="556"/>
      <c r="I682" s="556"/>
      <c r="J682" s="556"/>
      <c r="K682" s="556"/>
      <c r="L682" s="556"/>
      <c r="M682" s="556"/>
      <c r="N682" s="556"/>
      <c r="O682" s="556"/>
      <c r="P682" s="556"/>
      <c r="Q682" s="556"/>
      <c r="Z682" s="689"/>
      <c r="AA682" s="689"/>
      <c r="AB682" s="689"/>
      <c r="AC682" s="689"/>
      <c r="AD682" s="689"/>
      <c r="AE682" s="689"/>
      <c r="AF682" s="689"/>
      <c r="AG682" s="689"/>
      <c r="AH682" s="689"/>
      <c r="AI682" s="689"/>
      <c r="AJ682" s="689"/>
      <c r="AK682" s="689"/>
      <c r="AL682" s="689"/>
      <c r="AM682" s="689"/>
      <c r="AN682" s="689"/>
      <c r="AO682" s="689"/>
      <c r="AP682" s="689"/>
      <c r="AQ682" s="689"/>
      <c r="AR682" s="689"/>
      <c r="AS682" s="689"/>
      <c r="AT682" s="689"/>
      <c r="AU682" s="689"/>
      <c r="AV682" s="689"/>
      <c r="AW682" s="689"/>
      <c r="AX682" s="689"/>
      <c r="AY682" s="689"/>
      <c r="AZ682" s="689"/>
      <c r="BA682" s="321"/>
      <c r="BB682" s="372"/>
      <c r="BC682" s="321"/>
      <c r="BD682" s="321"/>
      <c r="BE682" s="321"/>
      <c r="BF682" s="321"/>
      <c r="BG682" s="321"/>
      <c r="BH682" s="321"/>
      <c r="BI682" s="321"/>
      <c r="BJ682" s="321"/>
      <c r="BK682" s="321"/>
      <c r="BL682" s="321"/>
      <c r="BM682" s="321"/>
      <c r="BN682" s="321"/>
      <c r="BO682" s="321"/>
      <c r="BP682" s="321"/>
      <c r="BQ682" s="321"/>
      <c r="BR682" s="321"/>
      <c r="BS682" s="321"/>
      <c r="BT682" s="321"/>
      <c r="BU682" s="321"/>
      <c r="BV682" s="321"/>
      <c r="BW682" s="321"/>
      <c r="BX682" s="321"/>
      <c r="BY682" s="321"/>
      <c r="BZ682" s="321"/>
      <c r="CA682" s="321"/>
      <c r="CB682" s="321"/>
      <c r="CC682" s="321"/>
      <c r="CD682" s="321"/>
      <c r="CE682" s="321"/>
      <c r="CF682" s="321"/>
      <c r="CG682" s="321"/>
      <c r="CH682" s="321"/>
      <c r="CI682" s="321"/>
      <c r="CJ682" s="321"/>
      <c r="CK682" s="321"/>
      <c r="CL682" s="321"/>
      <c r="CM682" s="321"/>
      <c r="CN682" s="321"/>
      <c r="CO682" s="321"/>
      <c r="CP682" s="321"/>
      <c r="CQ682" s="321"/>
      <c r="CR682" s="321"/>
      <c r="CS682" s="321"/>
      <c r="CT682" s="321"/>
      <c r="CU682" s="321"/>
      <c r="CV682" s="321"/>
      <c r="CW682" s="321"/>
      <c r="CX682" s="321"/>
      <c r="CY682" s="321"/>
      <c r="CZ682" s="321"/>
    </row>
    <row r="683" s="325" customFormat="true" ht="25.15" customHeight="true" x14ac:dyDescent="0.2">
      <c r="C683" s="556"/>
      <c r="D683" s="556"/>
      <c r="E683" s="556"/>
      <c r="F683" s="556"/>
      <c r="G683" s="556"/>
      <c r="H683" s="556"/>
      <c r="I683" s="556"/>
      <c r="J683" s="556"/>
      <c r="K683" s="556"/>
      <c r="L683" s="556"/>
      <c r="M683" s="556"/>
      <c r="N683" s="556"/>
      <c r="O683" s="556"/>
      <c r="P683" s="556"/>
      <c r="Q683" s="556"/>
      <c r="Z683" s="689"/>
      <c r="AA683" s="689"/>
      <c r="AB683" s="689"/>
      <c r="AC683" s="689"/>
      <c r="AD683" s="689"/>
      <c r="AE683" s="689"/>
      <c r="AF683" s="689"/>
      <c r="AG683" s="689"/>
      <c r="AH683" s="689"/>
      <c r="AI683" s="689"/>
      <c r="AJ683" s="689"/>
      <c r="AK683" s="689"/>
      <c r="AL683" s="689"/>
      <c r="AM683" s="689"/>
      <c r="AN683" s="689"/>
      <c r="AO683" s="689"/>
      <c r="AP683" s="689"/>
      <c r="AQ683" s="689"/>
      <c r="AR683" s="689"/>
      <c r="AS683" s="689"/>
      <c r="AT683" s="689"/>
      <c r="AU683" s="689"/>
      <c r="AV683" s="689"/>
      <c r="AW683" s="689"/>
      <c r="AX683" s="689"/>
      <c r="AY683" s="689"/>
      <c r="AZ683" s="689"/>
      <c r="BA683" s="321"/>
      <c r="BB683" s="372"/>
      <c r="BC683" s="321"/>
      <c r="BD683" s="321"/>
      <c r="BE683" s="321"/>
      <c r="BF683" s="321"/>
      <c r="BG683" s="321"/>
      <c r="BH683" s="321"/>
      <c r="BI683" s="321"/>
      <c r="BJ683" s="321"/>
      <c r="BK683" s="321"/>
      <c r="BL683" s="321"/>
      <c r="BM683" s="321"/>
      <c r="BN683" s="321"/>
      <c r="BO683" s="321"/>
      <c r="BP683" s="321"/>
      <c r="BQ683" s="321"/>
      <c r="BR683" s="321"/>
      <c r="BS683" s="321"/>
      <c r="BT683" s="321"/>
      <c r="BU683" s="321"/>
      <c r="BV683" s="321"/>
      <c r="BW683" s="321"/>
      <c r="BX683" s="321"/>
      <c r="BY683" s="321"/>
      <c r="BZ683" s="321"/>
      <c r="CA683" s="321"/>
      <c r="CB683" s="321"/>
      <c r="CC683" s="321"/>
      <c r="CD683" s="321"/>
      <c r="CE683" s="321"/>
      <c r="CF683" s="321"/>
      <c r="CG683" s="321"/>
      <c r="CH683" s="321"/>
      <c r="CI683" s="321"/>
      <c r="CJ683" s="321"/>
      <c r="CK683" s="321"/>
      <c r="CL683" s="321"/>
      <c r="CM683" s="321"/>
      <c r="CN683" s="321"/>
      <c r="CO683" s="321"/>
      <c r="CP683" s="321"/>
      <c r="CQ683" s="321"/>
      <c r="CR683" s="321"/>
      <c r="CS683" s="321"/>
      <c r="CT683" s="321"/>
      <c r="CU683" s="321"/>
      <c r="CV683" s="321"/>
      <c r="CW683" s="321"/>
      <c r="CX683" s="321"/>
      <c r="CY683" s="321"/>
      <c r="CZ683" s="321"/>
    </row>
    <row r="684" s="325" customFormat="true" ht="25.15" customHeight="true" x14ac:dyDescent="0.2">
      <c r="C684" s="556"/>
      <c r="D684" s="556"/>
      <c r="E684" s="556"/>
      <c r="F684" s="556"/>
      <c r="G684" s="556"/>
      <c r="H684" s="556"/>
      <c r="I684" s="556"/>
      <c r="J684" s="556"/>
      <c r="K684" s="556"/>
      <c r="L684" s="556"/>
      <c r="M684" s="556"/>
      <c r="N684" s="556"/>
      <c r="O684" s="556"/>
      <c r="P684" s="556"/>
      <c r="Q684" s="556"/>
      <c r="Z684" s="689"/>
      <c r="AA684" s="689"/>
      <c r="AB684" s="689"/>
      <c r="AC684" s="689"/>
      <c r="AD684" s="689"/>
      <c r="AE684" s="689"/>
      <c r="AF684" s="689"/>
      <c r="AG684" s="689"/>
      <c r="AH684" s="689"/>
      <c r="AI684" s="689"/>
      <c r="AJ684" s="689"/>
      <c r="AK684" s="689"/>
      <c r="AL684" s="689"/>
      <c r="AM684" s="689"/>
      <c r="AN684" s="689"/>
      <c r="AO684" s="689"/>
      <c r="AP684" s="689"/>
      <c r="AQ684" s="689"/>
      <c r="AR684" s="689"/>
      <c r="AS684" s="689"/>
      <c r="AT684" s="689"/>
      <c r="AU684" s="689"/>
      <c r="AV684" s="689"/>
      <c r="AW684" s="689"/>
      <c r="AX684" s="689"/>
      <c r="AY684" s="689"/>
      <c r="AZ684" s="689"/>
      <c r="BA684" s="321"/>
      <c r="BB684" s="372"/>
      <c r="BC684" s="321"/>
      <c r="BD684" s="321"/>
      <c r="BE684" s="321"/>
      <c r="BF684" s="321"/>
      <c r="BG684" s="321"/>
      <c r="BH684" s="321"/>
      <c r="BI684" s="321"/>
      <c r="BJ684" s="321"/>
      <c r="BK684" s="321"/>
      <c r="BL684" s="321"/>
      <c r="BM684" s="321"/>
      <c r="BN684" s="321"/>
      <c r="BO684" s="321"/>
      <c r="BP684" s="321"/>
      <c r="BQ684" s="321"/>
      <c r="BR684" s="321"/>
      <c r="BS684" s="321"/>
      <c r="BT684" s="321"/>
      <c r="BU684" s="321"/>
      <c r="BV684" s="321"/>
      <c r="BW684" s="321"/>
      <c r="BX684" s="321"/>
      <c r="BY684" s="321"/>
      <c r="BZ684" s="321"/>
      <c r="CA684" s="321"/>
      <c r="CB684" s="321"/>
      <c r="CC684" s="321"/>
      <c r="CD684" s="321"/>
      <c r="CE684" s="321"/>
      <c r="CF684" s="321"/>
      <c r="CG684" s="321"/>
      <c r="CH684" s="321"/>
      <c r="CI684" s="321"/>
      <c r="CJ684" s="321"/>
      <c r="CK684" s="321"/>
      <c r="CL684" s="321"/>
      <c r="CM684" s="321"/>
      <c r="CN684" s="321"/>
      <c r="CO684" s="321"/>
      <c r="CP684" s="321"/>
      <c r="CQ684" s="321"/>
      <c r="CR684" s="321"/>
      <c r="CS684" s="321"/>
      <c r="CT684" s="321"/>
      <c r="CU684" s="321"/>
      <c r="CV684" s="321"/>
      <c r="CW684" s="321"/>
      <c r="CX684" s="321"/>
      <c r="CY684" s="321"/>
      <c r="CZ684" s="321"/>
    </row>
    <row r="685" s="325" customFormat="true" ht="25.15" customHeight="true" x14ac:dyDescent="0.2">
      <c r="C685" s="556"/>
      <c r="D685" s="556"/>
      <c r="E685" s="556"/>
      <c r="F685" s="556"/>
      <c r="G685" s="556"/>
      <c r="H685" s="556"/>
      <c r="I685" s="556"/>
      <c r="J685" s="556"/>
      <c r="K685" s="556"/>
      <c r="L685" s="556"/>
      <c r="M685" s="556"/>
      <c r="N685" s="556"/>
      <c r="O685" s="556"/>
      <c r="P685" s="556"/>
      <c r="Q685" s="556"/>
      <c r="Z685" s="689"/>
      <c r="AA685" s="689"/>
      <c r="AB685" s="689"/>
      <c r="AC685" s="689"/>
      <c r="AD685" s="689"/>
      <c r="AE685" s="689"/>
      <c r="AF685" s="689"/>
      <c r="AG685" s="689"/>
      <c r="AH685" s="689"/>
      <c r="AI685" s="689"/>
      <c r="AJ685" s="689"/>
      <c r="AK685" s="689"/>
      <c r="AL685" s="689"/>
      <c r="AM685" s="689"/>
      <c r="AN685" s="689"/>
      <c r="AO685" s="689"/>
      <c r="AP685" s="689"/>
      <c r="AQ685" s="689"/>
      <c r="AR685" s="689"/>
      <c r="AS685" s="689"/>
      <c r="AT685" s="689"/>
      <c r="AU685" s="689"/>
      <c r="AV685" s="689"/>
      <c r="AW685" s="689"/>
      <c r="AX685" s="689"/>
      <c r="AY685" s="689"/>
      <c r="AZ685" s="689"/>
      <c r="BA685" s="321"/>
      <c r="BB685" s="372"/>
      <c r="BC685" s="321"/>
      <c r="BD685" s="321"/>
      <c r="BE685" s="321"/>
      <c r="BF685" s="321"/>
      <c r="BG685" s="321"/>
      <c r="BH685" s="321"/>
      <c r="BI685" s="321"/>
      <c r="BJ685" s="321"/>
      <c r="BK685" s="321"/>
      <c r="BL685" s="321"/>
      <c r="BM685" s="321"/>
      <c r="BN685" s="321"/>
      <c r="BO685" s="321"/>
      <c r="BP685" s="321"/>
      <c r="BQ685" s="321"/>
      <c r="BR685" s="321"/>
      <c r="BS685" s="321"/>
      <c r="BT685" s="321"/>
      <c r="BU685" s="321"/>
      <c r="BV685" s="321"/>
      <c r="BW685" s="321"/>
      <c r="BX685" s="321"/>
      <c r="BY685" s="321"/>
      <c r="BZ685" s="321"/>
      <c r="CA685" s="321"/>
      <c r="CB685" s="321"/>
      <c r="CC685" s="321"/>
      <c r="CD685" s="321"/>
      <c r="CE685" s="321"/>
      <c r="CF685" s="321"/>
      <c r="CG685" s="321"/>
      <c r="CH685" s="321"/>
      <c r="CI685" s="321"/>
      <c r="CJ685" s="321"/>
      <c r="CK685" s="321"/>
      <c r="CL685" s="321"/>
      <c r="CM685" s="321"/>
      <c r="CN685" s="321"/>
      <c r="CO685" s="321"/>
      <c r="CP685" s="321"/>
      <c r="CQ685" s="321"/>
      <c r="CR685" s="321"/>
      <c r="CS685" s="321"/>
      <c r="CT685" s="321"/>
      <c r="CU685" s="321"/>
      <c r="CV685" s="321"/>
      <c r="CW685" s="321"/>
      <c r="CX685" s="321"/>
      <c r="CY685" s="321"/>
      <c r="CZ685" s="321"/>
    </row>
    <row r="686" s="325" customFormat="true" ht="25.15" customHeight="true" x14ac:dyDescent="0.2">
      <c r="C686" s="556"/>
      <c r="D686" s="556"/>
      <c r="E686" s="556"/>
      <c r="F686" s="556"/>
      <c r="G686" s="556"/>
      <c r="H686" s="556"/>
      <c r="I686" s="556"/>
      <c r="J686" s="556"/>
      <c r="K686" s="556"/>
      <c r="L686" s="556"/>
      <c r="M686" s="556"/>
      <c r="N686" s="556"/>
      <c r="O686" s="556"/>
      <c r="P686" s="556"/>
      <c r="Q686" s="556"/>
      <c r="Z686" s="689"/>
      <c r="AA686" s="689"/>
      <c r="AB686" s="689"/>
      <c r="AC686" s="689"/>
      <c r="AD686" s="689"/>
      <c r="AE686" s="689"/>
      <c r="AF686" s="689"/>
      <c r="AG686" s="689"/>
      <c r="AH686" s="689"/>
      <c r="AI686" s="689"/>
      <c r="AJ686" s="689"/>
      <c r="AK686" s="689"/>
      <c r="AL686" s="689"/>
      <c r="AM686" s="689"/>
      <c r="AN686" s="689"/>
      <c r="AO686" s="689"/>
      <c r="AP686" s="689"/>
      <c r="AQ686" s="689"/>
      <c r="AR686" s="689"/>
      <c r="AS686" s="689"/>
      <c r="AT686" s="689"/>
      <c r="AU686" s="689"/>
      <c r="AV686" s="689"/>
      <c r="AW686" s="689"/>
      <c r="AX686" s="689"/>
      <c r="AY686" s="689"/>
      <c r="AZ686" s="689"/>
      <c r="BA686" s="321"/>
      <c r="BB686" s="372"/>
      <c r="BC686" s="321"/>
      <c r="BD686" s="321"/>
      <c r="BE686" s="321"/>
      <c r="BF686" s="321"/>
      <c r="BG686" s="321"/>
      <c r="BH686" s="321"/>
      <c r="BI686" s="321"/>
      <c r="BJ686" s="321"/>
      <c r="BK686" s="321"/>
      <c r="BL686" s="321"/>
      <c r="BM686" s="321"/>
      <c r="BN686" s="321"/>
      <c r="BO686" s="321"/>
      <c r="BP686" s="321"/>
      <c r="BQ686" s="321"/>
      <c r="BR686" s="321"/>
      <c r="BS686" s="321"/>
      <c r="BT686" s="321"/>
      <c r="BU686" s="321"/>
      <c r="BV686" s="321"/>
      <c r="BW686" s="321"/>
      <c r="BX686" s="321"/>
      <c r="BY686" s="321"/>
      <c r="BZ686" s="321"/>
      <c r="CA686" s="321"/>
      <c r="CB686" s="321"/>
      <c r="CC686" s="321"/>
      <c r="CD686" s="321"/>
      <c r="CE686" s="321"/>
      <c r="CF686" s="321"/>
      <c r="CG686" s="321"/>
      <c r="CH686" s="321"/>
      <c r="CI686" s="321"/>
      <c r="CJ686" s="321"/>
      <c r="CK686" s="321"/>
      <c r="CL686" s="321"/>
      <c r="CM686" s="321"/>
      <c r="CN686" s="321"/>
      <c r="CO686" s="321"/>
      <c r="CP686" s="321"/>
      <c r="CQ686" s="321"/>
      <c r="CR686" s="321"/>
      <c r="CS686" s="321"/>
      <c r="CT686" s="321"/>
      <c r="CU686" s="321"/>
      <c r="CV686" s="321"/>
      <c r="CW686" s="321"/>
      <c r="CX686" s="321"/>
      <c r="CY686" s="321"/>
      <c r="CZ686" s="321"/>
    </row>
    <row r="687" s="325" customFormat="true" ht="25.15" customHeight="true" x14ac:dyDescent="0.2">
      <c r="C687" s="556"/>
      <c r="D687" s="556"/>
      <c r="E687" s="556"/>
      <c r="F687" s="556"/>
      <c r="G687" s="556"/>
      <c r="H687" s="556"/>
      <c r="I687" s="556"/>
      <c r="J687" s="556"/>
      <c r="K687" s="556"/>
      <c r="L687" s="556"/>
      <c r="M687" s="556"/>
      <c r="N687" s="556"/>
      <c r="O687" s="556"/>
      <c r="P687" s="556"/>
      <c r="Q687" s="556"/>
      <c r="Z687" s="689"/>
      <c r="AA687" s="689"/>
      <c r="AB687" s="689"/>
      <c r="AC687" s="689"/>
      <c r="AD687" s="689"/>
      <c r="AE687" s="689"/>
      <c r="AF687" s="689"/>
      <c r="AG687" s="689"/>
      <c r="AH687" s="689"/>
      <c r="AI687" s="689"/>
      <c r="AJ687" s="689"/>
      <c r="AK687" s="689"/>
      <c r="AL687" s="689"/>
      <c r="AM687" s="689"/>
      <c r="AN687" s="689"/>
      <c r="AO687" s="689"/>
      <c r="AP687" s="689"/>
      <c r="AQ687" s="689"/>
      <c r="AR687" s="689"/>
      <c r="AS687" s="689"/>
      <c r="AT687" s="689"/>
      <c r="AU687" s="689"/>
      <c r="AV687" s="689"/>
      <c r="AW687" s="689"/>
      <c r="AX687" s="689"/>
      <c r="AY687" s="689"/>
      <c r="AZ687" s="689"/>
      <c r="BA687" s="321"/>
      <c r="BB687" s="372"/>
      <c r="BC687" s="321"/>
      <c r="BD687" s="321"/>
      <c r="BE687" s="321"/>
      <c r="BF687" s="321"/>
      <c r="BG687" s="321"/>
      <c r="BH687" s="321"/>
      <c r="BI687" s="321"/>
      <c r="BJ687" s="321"/>
      <c r="BK687" s="321"/>
      <c r="BL687" s="321"/>
      <c r="BM687" s="321"/>
      <c r="BN687" s="321"/>
      <c r="BO687" s="321"/>
      <c r="BP687" s="321"/>
      <c r="BQ687" s="321"/>
      <c r="BR687" s="321"/>
      <c r="BS687" s="321"/>
      <c r="BT687" s="321"/>
      <c r="BU687" s="321"/>
      <c r="BV687" s="321"/>
      <c r="BW687" s="321"/>
      <c r="BX687" s="321"/>
      <c r="BY687" s="321"/>
      <c r="BZ687" s="321"/>
      <c r="CA687" s="321"/>
      <c r="CB687" s="321"/>
      <c r="CC687" s="321"/>
      <c r="CD687" s="321"/>
      <c r="CE687" s="321"/>
      <c r="CF687" s="321"/>
      <c r="CG687" s="321"/>
      <c r="CH687" s="321"/>
      <c r="CI687" s="321"/>
      <c r="CJ687" s="321"/>
      <c r="CK687" s="321"/>
      <c r="CL687" s="321"/>
      <c r="CM687" s="321"/>
      <c r="CN687" s="321"/>
      <c r="CO687" s="321"/>
      <c r="CP687" s="321"/>
      <c r="CQ687" s="321"/>
      <c r="CR687" s="321"/>
      <c r="CS687" s="321"/>
      <c r="CT687" s="321"/>
      <c r="CU687" s="321"/>
      <c r="CV687" s="321"/>
      <c r="CW687" s="321"/>
      <c r="CX687" s="321"/>
      <c r="CY687" s="321"/>
      <c r="CZ687" s="321"/>
    </row>
    <row r="688" s="325" customFormat="true" ht="25.15" customHeight="true" x14ac:dyDescent="0.2">
      <c r="C688" s="556"/>
      <c r="D688" s="556"/>
      <c r="E688" s="556"/>
      <c r="F688" s="556"/>
      <c r="G688" s="556"/>
      <c r="H688" s="556"/>
      <c r="I688" s="556"/>
      <c r="J688" s="556"/>
      <c r="K688" s="556"/>
      <c r="L688" s="556"/>
      <c r="M688" s="556"/>
      <c r="N688" s="556"/>
      <c r="O688" s="556"/>
      <c r="P688" s="556"/>
      <c r="Q688" s="556"/>
      <c r="Z688" s="689"/>
      <c r="AA688" s="689"/>
      <c r="AB688" s="689"/>
      <c r="AC688" s="689"/>
      <c r="AD688" s="689"/>
      <c r="AE688" s="689"/>
      <c r="AF688" s="689"/>
      <c r="AG688" s="689"/>
      <c r="AH688" s="689"/>
      <c r="AI688" s="689"/>
      <c r="AJ688" s="689"/>
      <c r="AK688" s="689"/>
      <c r="AL688" s="689"/>
      <c r="AM688" s="689"/>
      <c r="AN688" s="689"/>
      <c r="AO688" s="689"/>
      <c r="AP688" s="689"/>
      <c r="AQ688" s="689"/>
      <c r="AR688" s="689"/>
      <c r="AS688" s="689"/>
      <c r="AT688" s="689"/>
      <c r="AU688" s="689"/>
      <c r="AV688" s="689"/>
      <c r="AW688" s="689"/>
      <c r="AX688" s="689"/>
      <c r="AY688" s="689"/>
      <c r="AZ688" s="689"/>
      <c r="BA688" s="321"/>
      <c r="BB688" s="372"/>
      <c r="BC688" s="321"/>
      <c r="BD688" s="321"/>
      <c r="BE688" s="321"/>
      <c r="BF688" s="321"/>
      <c r="BG688" s="321"/>
      <c r="BH688" s="321"/>
      <c r="BI688" s="321"/>
      <c r="BJ688" s="321"/>
      <c r="BK688" s="321"/>
      <c r="BL688" s="321"/>
      <c r="BM688" s="321"/>
      <c r="BN688" s="321"/>
      <c r="BO688" s="321"/>
      <c r="BP688" s="321"/>
      <c r="BQ688" s="321"/>
      <c r="BR688" s="321"/>
      <c r="BS688" s="321"/>
      <c r="BT688" s="321"/>
      <c r="BU688" s="321"/>
      <c r="BV688" s="321"/>
      <c r="BW688" s="321"/>
      <c r="BX688" s="321"/>
      <c r="BY688" s="321"/>
      <c r="BZ688" s="321"/>
      <c r="CA688" s="321"/>
      <c r="CB688" s="321"/>
      <c r="CC688" s="321"/>
      <c r="CD688" s="321"/>
      <c r="CE688" s="321"/>
      <c r="CF688" s="321"/>
      <c r="CG688" s="321"/>
      <c r="CH688" s="321"/>
      <c r="CI688" s="321"/>
      <c r="CJ688" s="321"/>
      <c r="CK688" s="321"/>
      <c r="CL688" s="321"/>
      <c r="CM688" s="321"/>
      <c r="CN688" s="321"/>
      <c r="CO688" s="321"/>
      <c r="CP688" s="321"/>
      <c r="CQ688" s="321"/>
      <c r="CR688" s="321"/>
      <c r="CS688" s="321"/>
      <c r="CT688" s="321"/>
      <c r="CU688" s="321"/>
      <c r="CV688" s="321"/>
      <c r="CW688" s="321"/>
      <c r="CX688" s="321"/>
      <c r="CY688" s="321"/>
      <c r="CZ688" s="321"/>
    </row>
    <row r="689" s="325" customFormat="true" ht="25.15" customHeight="true" x14ac:dyDescent="0.2">
      <c r="C689" s="556"/>
      <c r="D689" s="556"/>
      <c r="E689" s="556"/>
      <c r="F689" s="556"/>
      <c r="G689" s="556"/>
      <c r="H689" s="556"/>
      <c r="I689" s="556"/>
      <c r="J689" s="556"/>
      <c r="K689" s="556"/>
      <c r="L689" s="556"/>
      <c r="M689" s="556"/>
      <c r="N689" s="556"/>
      <c r="O689" s="556"/>
      <c r="P689" s="556"/>
      <c r="Q689" s="556"/>
      <c r="Z689" s="689"/>
      <c r="AA689" s="689"/>
      <c r="AB689" s="689"/>
      <c r="AC689" s="689"/>
      <c r="AD689" s="689"/>
      <c r="AE689" s="689"/>
      <c r="AF689" s="689"/>
      <c r="AG689" s="689"/>
      <c r="AH689" s="689"/>
      <c r="AI689" s="689"/>
      <c r="AJ689" s="689"/>
      <c r="AK689" s="689"/>
      <c r="AL689" s="689"/>
      <c r="AM689" s="689"/>
      <c r="AN689" s="689"/>
      <c r="AO689" s="689"/>
      <c r="AP689" s="689"/>
      <c r="AQ689" s="689"/>
      <c r="AR689" s="689"/>
      <c r="AS689" s="689"/>
      <c r="AT689" s="689"/>
      <c r="AU689" s="689"/>
      <c r="AV689" s="689"/>
      <c r="AW689" s="689"/>
      <c r="AX689" s="689"/>
      <c r="AY689" s="689"/>
      <c r="AZ689" s="689"/>
      <c r="BA689" s="321"/>
      <c r="BB689" s="372"/>
      <c r="BC689" s="321"/>
      <c r="BD689" s="321"/>
      <c r="BE689" s="321"/>
      <c r="BF689" s="321"/>
      <c r="BG689" s="321"/>
      <c r="BH689" s="321"/>
      <c r="BI689" s="321"/>
      <c r="BJ689" s="321"/>
      <c r="BK689" s="321"/>
      <c r="BL689" s="321"/>
      <c r="BM689" s="321"/>
      <c r="BN689" s="321"/>
      <c r="BO689" s="321"/>
      <c r="BP689" s="321"/>
      <c r="BQ689" s="321"/>
      <c r="BR689" s="321"/>
      <c r="BS689" s="321"/>
      <c r="BT689" s="321"/>
      <c r="BU689" s="321"/>
      <c r="BV689" s="321"/>
      <c r="BW689" s="321"/>
      <c r="BX689" s="321"/>
      <c r="BY689" s="321"/>
      <c r="BZ689" s="321"/>
      <c r="CA689" s="321"/>
      <c r="CB689" s="321"/>
      <c r="CC689" s="321"/>
      <c r="CD689" s="321"/>
      <c r="CE689" s="321"/>
      <c r="CF689" s="321"/>
      <c r="CG689" s="321"/>
      <c r="CH689" s="321"/>
      <c r="CI689" s="321"/>
      <c r="CJ689" s="321"/>
      <c r="CK689" s="321"/>
      <c r="CL689" s="321"/>
      <c r="CM689" s="321"/>
      <c r="CN689" s="321"/>
      <c r="CO689" s="321"/>
      <c r="CP689" s="321"/>
      <c r="CQ689" s="321"/>
      <c r="CR689" s="321"/>
      <c r="CS689" s="321"/>
      <c r="CT689" s="321"/>
      <c r="CU689" s="321"/>
      <c r="CV689" s="321"/>
      <c r="CW689" s="321"/>
      <c r="CX689" s="321"/>
      <c r="CY689" s="321"/>
      <c r="CZ689" s="321"/>
    </row>
    <row r="690" s="325" customFormat="true" ht="25.15" customHeight="true" x14ac:dyDescent="0.2">
      <c r="C690" s="556"/>
      <c r="D690" s="556"/>
      <c r="E690" s="556"/>
      <c r="F690" s="556"/>
      <c r="G690" s="556"/>
      <c r="H690" s="556"/>
      <c r="I690" s="556"/>
      <c r="J690" s="556"/>
      <c r="K690" s="556"/>
      <c r="L690" s="556"/>
      <c r="M690" s="556"/>
      <c r="N690" s="556"/>
      <c r="O690" s="556"/>
      <c r="P690" s="556"/>
      <c r="Q690" s="556"/>
      <c r="Z690" s="689"/>
      <c r="AA690" s="689"/>
      <c r="AB690" s="689"/>
      <c r="AC690" s="689"/>
      <c r="AD690" s="689"/>
      <c r="AE690" s="689"/>
      <c r="AF690" s="689"/>
      <c r="AG690" s="689"/>
      <c r="AH690" s="689"/>
      <c r="AI690" s="689"/>
      <c r="AJ690" s="689"/>
      <c r="AK690" s="689"/>
      <c r="AL690" s="689"/>
      <c r="AM690" s="689"/>
      <c r="AN690" s="689"/>
      <c r="AO690" s="689"/>
      <c r="AP690" s="689"/>
      <c r="AQ690" s="689"/>
      <c r="AR690" s="689"/>
      <c r="AS690" s="689"/>
      <c r="AT690" s="689"/>
      <c r="AU690" s="689"/>
      <c r="AV690" s="689"/>
      <c r="AW690" s="689"/>
      <c r="AX690" s="689"/>
      <c r="AY690" s="689"/>
      <c r="AZ690" s="689"/>
      <c r="BA690" s="321"/>
      <c r="BB690" s="372"/>
      <c r="BC690" s="321"/>
      <c r="BD690" s="321"/>
      <c r="BE690" s="321"/>
      <c r="BF690" s="321"/>
      <c r="BG690" s="321"/>
      <c r="BH690" s="321"/>
      <c r="BI690" s="321"/>
      <c r="BJ690" s="321"/>
      <c r="BK690" s="321"/>
      <c r="BL690" s="321"/>
      <c r="BM690" s="321"/>
      <c r="BN690" s="321"/>
      <c r="BO690" s="321"/>
      <c r="BP690" s="321"/>
      <c r="BQ690" s="321"/>
      <c r="BR690" s="321"/>
      <c r="BS690" s="321"/>
      <c r="BT690" s="321"/>
      <c r="BU690" s="321"/>
      <c r="BV690" s="321"/>
      <c r="BW690" s="321"/>
      <c r="BX690" s="321"/>
      <c r="BY690" s="321"/>
      <c r="BZ690" s="321"/>
      <c r="CA690" s="321"/>
      <c r="CB690" s="321"/>
      <c r="CC690" s="321"/>
      <c r="CD690" s="321"/>
      <c r="CE690" s="321"/>
      <c r="CF690" s="321"/>
      <c r="CG690" s="321"/>
      <c r="CH690" s="321"/>
      <c r="CI690" s="321"/>
      <c r="CJ690" s="321"/>
      <c r="CK690" s="321"/>
      <c r="CL690" s="321"/>
      <c r="CM690" s="321"/>
      <c r="CN690" s="321"/>
      <c r="CO690" s="321"/>
      <c r="CP690" s="321"/>
      <c r="CQ690" s="321"/>
      <c r="CR690" s="321"/>
      <c r="CS690" s="321"/>
      <c r="CT690" s="321"/>
      <c r="CU690" s="321"/>
      <c r="CV690" s="321"/>
      <c r="CW690" s="321"/>
      <c r="CX690" s="321"/>
      <c r="CY690" s="321"/>
      <c r="CZ690" s="321"/>
    </row>
    <row r="691" s="325" customFormat="true" ht="25.15" customHeight="true" x14ac:dyDescent="0.2">
      <c r="C691" s="556"/>
      <c r="D691" s="556"/>
      <c r="E691" s="556"/>
      <c r="F691" s="556"/>
      <c r="G691" s="556"/>
      <c r="H691" s="556"/>
      <c r="I691" s="556"/>
      <c r="J691" s="556"/>
      <c r="K691" s="556"/>
      <c r="L691" s="556"/>
      <c r="M691" s="556"/>
      <c r="N691" s="556"/>
      <c r="O691" s="556"/>
      <c r="P691" s="556"/>
      <c r="Q691" s="556"/>
      <c r="Z691" s="689"/>
      <c r="AA691" s="689"/>
      <c r="AB691" s="689"/>
      <c r="AC691" s="689"/>
      <c r="AD691" s="689"/>
      <c r="AE691" s="689"/>
      <c r="AF691" s="689"/>
      <c r="AG691" s="689"/>
      <c r="AH691" s="689"/>
      <c r="AI691" s="689"/>
      <c r="AJ691" s="689"/>
      <c r="AK691" s="689"/>
      <c r="AL691" s="689"/>
      <c r="AM691" s="689"/>
      <c r="AN691" s="689"/>
      <c r="AO691" s="689"/>
      <c r="AP691" s="689"/>
      <c r="AQ691" s="689"/>
      <c r="AR691" s="689"/>
      <c r="AS691" s="689"/>
      <c r="AT691" s="689"/>
      <c r="AU691" s="689"/>
      <c r="AV691" s="689"/>
      <c r="AW691" s="689"/>
      <c r="AX691" s="689"/>
      <c r="AY691" s="689"/>
      <c r="AZ691" s="689"/>
      <c r="BA691" s="321"/>
      <c r="BB691" s="372"/>
      <c r="BC691" s="321"/>
      <c r="BD691" s="321"/>
      <c r="BE691" s="321"/>
      <c r="BF691" s="321"/>
      <c r="BG691" s="321"/>
      <c r="BH691" s="321"/>
      <c r="BI691" s="321"/>
      <c r="BJ691" s="321"/>
      <c r="BK691" s="321"/>
      <c r="BL691" s="321"/>
      <c r="BM691" s="321"/>
      <c r="BN691" s="321"/>
      <c r="BO691" s="321"/>
      <c r="BP691" s="321"/>
      <c r="BQ691" s="321"/>
      <c r="BR691" s="321"/>
      <c r="BS691" s="321"/>
      <c r="BT691" s="321"/>
      <c r="BU691" s="321"/>
      <c r="BV691" s="321"/>
      <c r="BW691" s="321"/>
      <c r="BX691" s="321"/>
      <c r="BY691" s="321"/>
      <c r="BZ691" s="321"/>
      <c r="CA691" s="321"/>
      <c r="CB691" s="321"/>
      <c r="CC691" s="321"/>
      <c r="CD691" s="321"/>
      <c r="CE691" s="321"/>
      <c r="CF691" s="321"/>
      <c r="CG691" s="321"/>
      <c r="CH691" s="321"/>
      <c r="CI691" s="321"/>
      <c r="CJ691" s="321"/>
      <c r="CK691" s="321"/>
      <c r="CL691" s="321"/>
      <c r="CM691" s="321"/>
      <c r="CN691" s="321"/>
      <c r="CO691" s="321"/>
      <c r="CP691" s="321"/>
      <c r="CQ691" s="321"/>
      <c r="CR691" s="321"/>
      <c r="CS691" s="321"/>
      <c r="CT691" s="321"/>
      <c r="CU691" s="321"/>
      <c r="CV691" s="321"/>
      <c r="CW691" s="321"/>
      <c r="CX691" s="321"/>
      <c r="CY691" s="321"/>
      <c r="CZ691" s="321"/>
    </row>
    <row r="692" s="325" customFormat="true" ht="25.15" customHeight="true" x14ac:dyDescent="0.2">
      <c r="C692" s="556"/>
      <c r="D692" s="556"/>
      <c r="E692" s="556"/>
      <c r="F692" s="556"/>
      <c r="G692" s="556"/>
      <c r="H692" s="556"/>
      <c r="I692" s="556"/>
      <c r="J692" s="556"/>
      <c r="K692" s="556"/>
      <c r="L692" s="556"/>
      <c r="M692" s="556"/>
      <c r="N692" s="556"/>
      <c r="O692" s="556"/>
      <c r="P692" s="556"/>
      <c r="Q692" s="556"/>
      <c r="Z692" s="689"/>
      <c r="AA692" s="689"/>
      <c r="AB692" s="689"/>
      <c r="AC692" s="689"/>
      <c r="AD692" s="689"/>
      <c r="AE692" s="689"/>
      <c r="AF692" s="689"/>
      <c r="AG692" s="689"/>
      <c r="AH692" s="689"/>
      <c r="AI692" s="689"/>
      <c r="AJ692" s="689"/>
      <c r="AK692" s="689"/>
      <c r="AL692" s="689"/>
      <c r="AM692" s="689"/>
      <c r="AN692" s="689"/>
      <c r="AO692" s="689"/>
      <c r="AP692" s="689"/>
      <c r="AQ692" s="689"/>
      <c r="AR692" s="689"/>
      <c r="AS692" s="689"/>
      <c r="AT692" s="689"/>
      <c r="AU692" s="689"/>
      <c r="AV692" s="689"/>
      <c r="AW692" s="689"/>
      <c r="AX692" s="689"/>
      <c r="AY692" s="689"/>
      <c r="AZ692" s="689"/>
      <c r="BA692" s="321"/>
      <c r="BB692" s="372"/>
      <c r="BC692" s="321"/>
      <c r="BD692" s="321"/>
      <c r="BE692" s="321"/>
      <c r="BF692" s="321"/>
      <c r="BG692" s="321"/>
      <c r="BH692" s="321"/>
      <c r="BI692" s="321"/>
      <c r="BJ692" s="321"/>
      <c r="BK692" s="321"/>
      <c r="BL692" s="321"/>
      <c r="BM692" s="321"/>
      <c r="BN692" s="321"/>
      <c r="BO692" s="321"/>
      <c r="BP692" s="321"/>
      <c r="BQ692" s="321"/>
      <c r="BR692" s="321"/>
      <c r="BS692" s="321"/>
      <c r="BT692" s="321"/>
      <c r="BU692" s="321"/>
      <c r="BV692" s="321"/>
      <c r="BW692" s="321"/>
      <c r="BX692" s="321"/>
      <c r="BY692" s="321"/>
      <c r="BZ692" s="321"/>
      <c r="CA692" s="321"/>
      <c r="CB692" s="321"/>
      <c r="CC692" s="321"/>
      <c r="CD692" s="321"/>
      <c r="CE692" s="321"/>
      <c r="CF692" s="321"/>
      <c r="CG692" s="321"/>
      <c r="CH692" s="321"/>
      <c r="CI692" s="321"/>
      <c r="CJ692" s="321"/>
      <c r="CK692" s="321"/>
      <c r="CL692" s="321"/>
      <c r="CM692" s="321"/>
      <c r="CN692" s="321"/>
      <c r="CO692" s="321"/>
      <c r="CP692" s="321"/>
      <c r="CQ692" s="321"/>
      <c r="CR692" s="321"/>
      <c r="CS692" s="321"/>
      <c r="CT692" s="321"/>
      <c r="CU692" s="321"/>
      <c r="CV692" s="321"/>
      <c r="CW692" s="321"/>
      <c r="CX692" s="321"/>
      <c r="CY692" s="321"/>
      <c r="CZ692" s="321"/>
    </row>
    <row r="693" s="325" customFormat="true" ht="25.15" customHeight="true" x14ac:dyDescent="0.2">
      <c r="C693" s="556"/>
      <c r="D693" s="556"/>
      <c r="E693" s="556"/>
      <c r="F693" s="556"/>
      <c r="G693" s="556"/>
      <c r="H693" s="556"/>
      <c r="I693" s="556"/>
      <c r="J693" s="556"/>
      <c r="K693" s="556"/>
      <c r="L693" s="556"/>
      <c r="M693" s="556"/>
      <c r="N693" s="556"/>
      <c r="O693" s="556"/>
      <c r="P693" s="556"/>
      <c r="Q693" s="556"/>
      <c r="Z693" s="689"/>
      <c r="AA693" s="689"/>
      <c r="AB693" s="689"/>
      <c r="AC693" s="689"/>
      <c r="AD693" s="689"/>
      <c r="AE693" s="689"/>
      <c r="AF693" s="689"/>
      <c r="AG693" s="689"/>
      <c r="AH693" s="689"/>
      <c r="AI693" s="689"/>
      <c r="AJ693" s="689"/>
      <c r="AK693" s="689"/>
      <c r="AL693" s="689"/>
      <c r="AM693" s="689"/>
      <c r="AN693" s="689"/>
      <c r="AO693" s="689"/>
      <c r="AP693" s="689"/>
      <c r="AQ693" s="689"/>
      <c r="AR693" s="689"/>
      <c r="AS693" s="689"/>
      <c r="AT693" s="689"/>
      <c r="AU693" s="689"/>
      <c r="AV693" s="689"/>
      <c r="AW693" s="689"/>
      <c r="AX693" s="689"/>
      <c r="AY693" s="689"/>
      <c r="AZ693" s="689"/>
      <c r="BA693" s="321"/>
      <c r="BB693" s="372"/>
      <c r="BC693" s="321"/>
      <c r="BD693" s="321"/>
      <c r="BE693" s="321"/>
      <c r="BF693" s="321"/>
      <c r="BG693" s="321"/>
      <c r="BH693" s="321"/>
      <c r="BI693" s="321"/>
      <c r="BJ693" s="321"/>
      <c r="BK693" s="321"/>
      <c r="BL693" s="321"/>
      <c r="BM693" s="321"/>
      <c r="BN693" s="321"/>
      <c r="BO693" s="321"/>
      <c r="BP693" s="321"/>
      <c r="BQ693" s="321"/>
      <c r="BR693" s="321"/>
      <c r="BS693" s="321"/>
      <c r="BT693" s="321"/>
      <c r="BU693" s="321"/>
      <c r="BV693" s="321"/>
      <c r="BW693" s="321"/>
      <c r="BX693" s="321"/>
      <c r="BY693" s="321"/>
      <c r="BZ693" s="321"/>
      <c r="CA693" s="321"/>
      <c r="CB693" s="321"/>
      <c r="CC693" s="321"/>
      <c r="CD693" s="321"/>
      <c r="CE693" s="321"/>
      <c r="CF693" s="321"/>
      <c r="CG693" s="321"/>
      <c r="CH693" s="321"/>
      <c r="CI693" s="321"/>
      <c r="CJ693" s="321"/>
      <c r="CK693" s="321"/>
      <c r="CL693" s="321"/>
      <c r="CM693" s="321"/>
      <c r="CN693" s="321"/>
      <c r="CO693" s="321"/>
      <c r="CP693" s="321"/>
      <c r="CQ693" s="321"/>
      <c r="CR693" s="321"/>
      <c r="CS693" s="321"/>
      <c r="CT693" s="321"/>
      <c r="CU693" s="321"/>
      <c r="CV693" s="321"/>
      <c r="CW693" s="321"/>
      <c r="CX693" s="321"/>
      <c r="CY693" s="321"/>
      <c r="CZ693" s="321"/>
    </row>
    <row r="694" s="325" customFormat="true" ht="25.15" customHeight="true" x14ac:dyDescent="0.2">
      <c r="C694" s="556"/>
      <c r="D694" s="556"/>
      <c r="E694" s="556"/>
      <c r="F694" s="556"/>
      <c r="G694" s="556"/>
      <c r="H694" s="556"/>
      <c r="I694" s="556"/>
      <c r="J694" s="556"/>
      <c r="K694" s="556"/>
      <c r="L694" s="556"/>
      <c r="M694" s="556"/>
      <c r="N694" s="556"/>
      <c r="O694" s="556"/>
      <c r="P694" s="556"/>
      <c r="Q694" s="556"/>
      <c r="Z694" s="689"/>
      <c r="AA694" s="689"/>
      <c r="AB694" s="689"/>
      <c r="AC694" s="689"/>
      <c r="AD694" s="689"/>
      <c r="AE694" s="689"/>
      <c r="AF694" s="689"/>
      <c r="AG694" s="689"/>
      <c r="AH694" s="689"/>
      <c r="AI694" s="689"/>
      <c r="AJ694" s="689"/>
      <c r="AK694" s="689"/>
      <c r="AL694" s="689"/>
      <c r="AM694" s="689"/>
      <c r="AN694" s="689"/>
      <c r="AO694" s="689"/>
      <c r="AP694" s="689"/>
      <c r="AQ694" s="689"/>
      <c r="AR694" s="689"/>
      <c r="AS694" s="689"/>
      <c r="AT694" s="689"/>
      <c r="AU694" s="689"/>
      <c r="AV694" s="689"/>
      <c r="AW694" s="689"/>
      <c r="AX694" s="689"/>
      <c r="AY694" s="689"/>
      <c r="AZ694" s="689"/>
      <c r="BA694" s="321"/>
      <c r="BB694" s="372"/>
      <c r="BC694" s="321"/>
      <c r="BD694" s="321"/>
      <c r="BE694" s="321"/>
      <c r="BF694" s="321"/>
      <c r="BG694" s="321"/>
      <c r="BH694" s="321"/>
      <c r="BI694" s="321"/>
      <c r="BJ694" s="321"/>
      <c r="BK694" s="321"/>
      <c r="BL694" s="321"/>
      <c r="BM694" s="321"/>
      <c r="BN694" s="321"/>
      <c r="BO694" s="321"/>
      <c r="BP694" s="321"/>
      <c r="BQ694" s="321"/>
      <c r="BR694" s="321"/>
      <c r="BS694" s="321"/>
      <c r="BT694" s="321"/>
      <c r="BU694" s="321"/>
      <c r="BV694" s="321"/>
      <c r="BW694" s="321"/>
      <c r="BX694" s="321"/>
      <c r="BY694" s="321"/>
      <c r="BZ694" s="321"/>
      <c r="CA694" s="321"/>
      <c r="CB694" s="321"/>
      <c r="CC694" s="321"/>
      <c r="CD694" s="321"/>
      <c r="CE694" s="321"/>
      <c r="CF694" s="321"/>
      <c r="CG694" s="321"/>
      <c r="CH694" s="321"/>
      <c r="CI694" s="321"/>
      <c r="CJ694" s="321"/>
      <c r="CK694" s="321"/>
      <c r="CL694" s="321"/>
      <c r="CM694" s="321"/>
      <c r="CN694" s="321"/>
      <c r="CO694" s="321"/>
      <c r="CP694" s="321"/>
      <c r="CQ694" s="321"/>
      <c r="CR694" s="321"/>
      <c r="CS694" s="321"/>
      <c r="CT694" s="321"/>
      <c r="CU694" s="321"/>
      <c r="CV694" s="321"/>
      <c r="CW694" s="321"/>
      <c r="CX694" s="321"/>
      <c r="CY694" s="321"/>
      <c r="CZ694" s="321"/>
    </row>
    <row r="695" s="325" customFormat="true" ht="25.15" customHeight="true" x14ac:dyDescent="0.2">
      <c r="C695" s="556"/>
      <c r="D695" s="556"/>
      <c r="E695" s="556"/>
      <c r="F695" s="556"/>
      <c r="G695" s="556"/>
      <c r="H695" s="556"/>
      <c r="I695" s="556"/>
      <c r="J695" s="556"/>
      <c r="K695" s="556"/>
      <c r="L695" s="556"/>
      <c r="M695" s="556"/>
      <c r="N695" s="556"/>
      <c r="O695" s="556"/>
      <c r="P695" s="556"/>
      <c r="Q695" s="556"/>
      <c r="Z695" s="689"/>
      <c r="AA695" s="689"/>
      <c r="AB695" s="689"/>
      <c r="AC695" s="689"/>
      <c r="AD695" s="689"/>
      <c r="AE695" s="689"/>
      <c r="AF695" s="689"/>
      <c r="AG695" s="689"/>
      <c r="AH695" s="689"/>
      <c r="AI695" s="689"/>
      <c r="AJ695" s="689"/>
      <c r="AK695" s="689"/>
      <c r="AL695" s="689"/>
      <c r="AM695" s="689"/>
      <c r="AN695" s="689"/>
      <c r="AO695" s="689"/>
      <c r="AP695" s="689"/>
      <c r="AQ695" s="689"/>
      <c r="AR695" s="689"/>
      <c r="AS695" s="689"/>
      <c r="AT695" s="689"/>
      <c r="AU695" s="689"/>
      <c r="AV695" s="689"/>
      <c r="AW695" s="689"/>
      <c r="AX695" s="689"/>
      <c r="AY695" s="689"/>
      <c r="AZ695" s="689"/>
      <c r="BA695" s="321"/>
      <c r="BB695" s="372"/>
      <c r="BC695" s="321"/>
      <c r="BD695" s="321"/>
      <c r="BE695" s="321"/>
      <c r="BF695" s="321"/>
      <c r="BG695" s="321"/>
      <c r="BH695" s="321"/>
      <c r="BI695" s="321"/>
      <c r="BJ695" s="321"/>
      <c r="BK695" s="321"/>
      <c r="BL695" s="321"/>
      <c r="BM695" s="321"/>
      <c r="BN695" s="321"/>
      <c r="BO695" s="321"/>
      <c r="BP695" s="321"/>
      <c r="BQ695" s="321"/>
      <c r="BR695" s="321"/>
      <c r="BS695" s="321"/>
      <c r="BT695" s="321"/>
      <c r="BU695" s="321"/>
      <c r="BV695" s="321"/>
      <c r="BW695" s="321"/>
      <c r="BX695" s="321"/>
      <c r="BY695" s="321"/>
      <c r="BZ695" s="321"/>
      <c r="CA695" s="321"/>
      <c r="CB695" s="321"/>
      <c r="CC695" s="321"/>
      <c r="CD695" s="321"/>
      <c r="CE695" s="321"/>
      <c r="CF695" s="321"/>
      <c r="CG695" s="321"/>
      <c r="CH695" s="321"/>
      <c r="CI695" s="321"/>
      <c r="CJ695" s="321"/>
      <c r="CK695" s="321"/>
      <c r="CL695" s="321"/>
      <c r="CM695" s="321"/>
      <c r="CN695" s="321"/>
      <c r="CO695" s="321"/>
      <c r="CP695" s="321"/>
      <c r="CQ695" s="321"/>
      <c r="CR695" s="321"/>
      <c r="CS695" s="321"/>
      <c r="CT695" s="321"/>
      <c r="CU695" s="321"/>
      <c r="CV695" s="321"/>
      <c r="CW695" s="321"/>
      <c r="CX695" s="321"/>
      <c r="CY695" s="321"/>
      <c r="CZ695" s="321"/>
    </row>
    <row r="696" s="325" customFormat="true" ht="25.15" customHeight="true" x14ac:dyDescent="0.2">
      <c r="C696" s="556"/>
      <c r="D696" s="556"/>
      <c r="E696" s="556"/>
      <c r="F696" s="556"/>
      <c r="G696" s="556"/>
      <c r="H696" s="556"/>
      <c r="I696" s="556"/>
      <c r="J696" s="556"/>
      <c r="K696" s="556"/>
      <c r="L696" s="556"/>
      <c r="M696" s="556"/>
      <c r="N696" s="556"/>
      <c r="O696" s="556"/>
      <c r="P696" s="556"/>
      <c r="Q696" s="556"/>
      <c r="Z696" s="689"/>
      <c r="AA696" s="689"/>
      <c r="AB696" s="689"/>
      <c r="AC696" s="689"/>
      <c r="AD696" s="689"/>
      <c r="AE696" s="689"/>
      <c r="AF696" s="689"/>
      <c r="AG696" s="689"/>
      <c r="AH696" s="689"/>
      <c r="AI696" s="689"/>
      <c r="AJ696" s="689"/>
      <c r="AK696" s="689"/>
      <c r="AL696" s="689"/>
      <c r="AM696" s="689"/>
      <c r="AN696" s="689"/>
      <c r="AO696" s="689"/>
      <c r="AP696" s="689"/>
      <c r="AQ696" s="689"/>
      <c r="AR696" s="689"/>
      <c r="AS696" s="689"/>
      <c r="AT696" s="689"/>
      <c r="AU696" s="689"/>
      <c r="AV696" s="689"/>
      <c r="AW696" s="689"/>
      <c r="AX696" s="689"/>
      <c r="AY696" s="689"/>
      <c r="AZ696" s="689"/>
      <c r="BA696" s="321"/>
      <c r="BB696" s="372"/>
      <c r="BC696" s="321"/>
      <c r="BD696" s="321"/>
      <c r="BE696" s="321"/>
      <c r="BF696" s="321"/>
      <c r="BG696" s="321"/>
      <c r="BH696" s="321"/>
      <c r="BI696" s="321"/>
      <c r="BJ696" s="321"/>
      <c r="BK696" s="321"/>
      <c r="BL696" s="321"/>
      <c r="BM696" s="321"/>
      <c r="BN696" s="321"/>
      <c r="BO696" s="321"/>
      <c r="BP696" s="321"/>
      <c r="BQ696" s="321"/>
      <c r="BR696" s="321"/>
      <c r="BS696" s="321"/>
      <c r="BT696" s="321"/>
      <c r="BU696" s="321"/>
      <c r="BV696" s="321"/>
      <c r="BW696" s="321"/>
      <c r="BX696" s="321"/>
      <c r="BY696" s="321"/>
      <c r="BZ696" s="321"/>
      <c r="CA696" s="321"/>
      <c r="CB696" s="321"/>
      <c r="CC696" s="321"/>
      <c r="CD696" s="321"/>
      <c r="CE696" s="321"/>
      <c r="CF696" s="321"/>
      <c r="CG696" s="321"/>
      <c r="CH696" s="321"/>
      <c r="CI696" s="321"/>
      <c r="CJ696" s="321"/>
      <c r="CK696" s="321"/>
      <c r="CL696" s="321"/>
      <c r="CM696" s="321"/>
      <c r="CN696" s="321"/>
      <c r="CO696" s="321"/>
      <c r="CP696" s="321"/>
      <c r="CQ696" s="321"/>
      <c r="CR696" s="321"/>
      <c r="CS696" s="321"/>
      <c r="CT696" s="321"/>
      <c r="CU696" s="321"/>
      <c r="CV696" s="321"/>
      <c r="CW696" s="321"/>
      <c r="CX696" s="321"/>
      <c r="CY696" s="321"/>
      <c r="CZ696" s="321"/>
    </row>
    <row r="697" s="325" customFormat="true" ht="25.15" customHeight="true" x14ac:dyDescent="0.2">
      <c r="C697" s="556"/>
      <c r="D697" s="556"/>
      <c r="E697" s="556"/>
      <c r="F697" s="556"/>
      <c r="G697" s="556"/>
      <c r="H697" s="556"/>
      <c r="I697" s="556"/>
      <c r="J697" s="556"/>
      <c r="K697" s="556"/>
      <c r="L697" s="556"/>
      <c r="M697" s="556"/>
      <c r="N697" s="556"/>
      <c r="O697" s="556"/>
      <c r="P697" s="556"/>
      <c r="Q697" s="556"/>
      <c r="Z697" s="689"/>
      <c r="AA697" s="689"/>
      <c r="AB697" s="689"/>
      <c r="AC697" s="689"/>
      <c r="AD697" s="689"/>
      <c r="AE697" s="689"/>
      <c r="AF697" s="689"/>
      <c r="AG697" s="689"/>
      <c r="AH697" s="689"/>
      <c r="AI697" s="689"/>
      <c r="AJ697" s="689"/>
      <c r="AK697" s="689"/>
      <c r="AL697" s="689"/>
      <c r="AM697" s="689"/>
      <c r="AN697" s="689"/>
      <c r="AO697" s="689"/>
      <c r="AP697" s="689"/>
      <c r="AQ697" s="689"/>
      <c r="AR697" s="689"/>
      <c r="AS697" s="689"/>
      <c r="AT697" s="689"/>
      <c r="AU697" s="689"/>
      <c r="AV697" s="689"/>
      <c r="AW697" s="689"/>
      <c r="AX697" s="689"/>
      <c r="AY697" s="689"/>
      <c r="AZ697" s="689"/>
      <c r="BA697" s="321"/>
      <c r="BB697" s="372"/>
      <c r="BC697" s="321"/>
      <c r="BD697" s="321"/>
      <c r="BE697" s="321"/>
      <c r="BF697" s="321"/>
      <c r="BG697" s="321"/>
      <c r="BH697" s="321"/>
      <c r="BI697" s="321"/>
      <c r="BJ697" s="321"/>
      <c r="BK697" s="321"/>
      <c r="BL697" s="321"/>
      <c r="BM697" s="321"/>
      <c r="BN697" s="321"/>
      <c r="BO697" s="321"/>
      <c r="BP697" s="321"/>
      <c r="BQ697" s="321"/>
      <c r="BR697" s="321"/>
      <c r="BS697" s="321"/>
      <c r="BT697" s="321"/>
      <c r="BU697" s="321"/>
      <c r="BV697" s="321"/>
      <c r="BW697" s="321"/>
      <c r="BX697" s="321"/>
      <c r="BY697" s="321"/>
      <c r="BZ697" s="321"/>
      <c r="CA697" s="321"/>
      <c r="CB697" s="321"/>
      <c r="CC697" s="321"/>
      <c r="CD697" s="321"/>
      <c r="CE697" s="321"/>
      <c r="CF697" s="321"/>
      <c r="CG697" s="321"/>
      <c r="CH697" s="321"/>
      <c r="CI697" s="321"/>
      <c r="CJ697" s="321"/>
      <c r="CK697" s="321"/>
      <c r="CL697" s="321"/>
      <c r="CM697" s="321"/>
      <c r="CN697" s="321"/>
      <c r="CO697" s="321"/>
      <c r="CP697" s="321"/>
      <c r="CQ697" s="321"/>
      <c r="CR697" s="321"/>
      <c r="CS697" s="321"/>
      <c r="CT697" s="321"/>
      <c r="CU697" s="321"/>
      <c r="CV697" s="321"/>
      <c r="CW697" s="321"/>
      <c r="CX697" s="321"/>
      <c r="CY697" s="321"/>
      <c r="CZ697" s="321"/>
    </row>
    <row r="698" s="325" customFormat="true" ht="25.15" customHeight="true" x14ac:dyDescent="0.2">
      <c r="C698" s="556"/>
      <c r="D698" s="556"/>
      <c r="E698" s="556"/>
      <c r="F698" s="556"/>
      <c r="G698" s="556"/>
      <c r="H698" s="556"/>
      <c r="I698" s="556"/>
      <c r="J698" s="556"/>
      <c r="K698" s="556"/>
      <c r="L698" s="556"/>
      <c r="M698" s="556"/>
      <c r="N698" s="556"/>
      <c r="O698" s="556"/>
      <c r="P698" s="556"/>
      <c r="Q698" s="556"/>
      <c r="Z698" s="689"/>
      <c r="AA698" s="689"/>
      <c r="AB698" s="689"/>
      <c r="AC698" s="689"/>
      <c r="AD698" s="689"/>
      <c r="AE698" s="689"/>
      <c r="AF698" s="689"/>
      <c r="AG698" s="689"/>
      <c r="AH698" s="689"/>
      <c r="AI698" s="689"/>
      <c r="AJ698" s="689"/>
      <c r="AK698" s="689"/>
      <c r="AL698" s="689"/>
      <c r="AM698" s="689"/>
      <c r="AN698" s="689"/>
      <c r="AO698" s="689"/>
      <c r="AP698" s="689"/>
      <c r="AQ698" s="689"/>
      <c r="AR698" s="689"/>
      <c r="AS698" s="689"/>
      <c r="AT698" s="689"/>
      <c r="AU698" s="689"/>
      <c r="AV698" s="689"/>
      <c r="AW698" s="689"/>
      <c r="AX698" s="689"/>
      <c r="AY698" s="689"/>
      <c r="AZ698" s="689"/>
      <c r="BA698" s="321"/>
      <c r="BB698" s="372"/>
      <c r="BC698" s="321"/>
      <c r="BD698" s="321"/>
      <c r="BE698" s="321"/>
      <c r="BF698" s="321"/>
      <c r="BG698" s="321"/>
      <c r="BH698" s="321"/>
      <c r="BI698" s="321"/>
      <c r="BJ698" s="321"/>
      <c r="BK698" s="321"/>
      <c r="BL698" s="321"/>
      <c r="BM698" s="321"/>
      <c r="BN698" s="321"/>
      <c r="BO698" s="321"/>
      <c r="BP698" s="321"/>
      <c r="BQ698" s="321"/>
      <c r="BR698" s="321"/>
      <c r="BS698" s="321"/>
      <c r="BT698" s="321"/>
      <c r="BU698" s="321"/>
      <c r="BV698" s="321"/>
      <c r="BW698" s="321"/>
      <c r="BX698" s="321"/>
      <c r="BY698" s="321"/>
      <c r="BZ698" s="321"/>
      <c r="CA698" s="321"/>
      <c r="CB698" s="321"/>
      <c r="CC698" s="321"/>
      <c r="CD698" s="321"/>
      <c r="CE698" s="321"/>
      <c r="CF698" s="321"/>
      <c r="CG698" s="321"/>
      <c r="CH698" s="321"/>
      <c r="CI698" s="321"/>
      <c r="CJ698" s="321"/>
      <c r="CK698" s="321"/>
      <c r="CL698" s="321"/>
      <c r="CM698" s="321"/>
      <c r="CN698" s="321"/>
      <c r="CO698" s="321"/>
      <c r="CP698" s="321"/>
      <c r="CQ698" s="321"/>
      <c r="CR698" s="321"/>
      <c r="CS698" s="321"/>
      <c r="CT698" s="321"/>
      <c r="CU698" s="321"/>
      <c r="CV698" s="321"/>
      <c r="CW698" s="321"/>
      <c r="CX698" s="321"/>
      <c r="CY698" s="321"/>
      <c r="CZ698" s="321"/>
    </row>
    <row r="699" s="325" customFormat="true" ht="25.15" customHeight="true" x14ac:dyDescent="0.2">
      <c r="C699" s="556"/>
      <c r="D699" s="556"/>
      <c r="E699" s="556"/>
      <c r="F699" s="556"/>
      <c r="G699" s="556"/>
      <c r="H699" s="556"/>
      <c r="I699" s="556"/>
      <c r="J699" s="556"/>
      <c r="K699" s="556"/>
      <c r="L699" s="556"/>
      <c r="M699" s="556"/>
      <c r="N699" s="556"/>
      <c r="O699" s="556"/>
      <c r="P699" s="556"/>
      <c r="Q699" s="556"/>
      <c r="Z699" s="689"/>
      <c r="AA699" s="689"/>
      <c r="AB699" s="689"/>
      <c r="AC699" s="689"/>
      <c r="AD699" s="689"/>
      <c r="AE699" s="689"/>
      <c r="AF699" s="689"/>
      <c r="AG699" s="689"/>
      <c r="AH699" s="689"/>
      <c r="AI699" s="689"/>
      <c r="AJ699" s="689"/>
      <c r="AK699" s="689"/>
      <c r="AL699" s="689"/>
      <c r="AM699" s="689"/>
      <c r="AN699" s="689"/>
      <c r="AO699" s="689"/>
      <c r="AP699" s="689"/>
      <c r="AQ699" s="689"/>
      <c r="AR699" s="689"/>
      <c r="AS699" s="689"/>
      <c r="AT699" s="689"/>
      <c r="AU699" s="689"/>
      <c r="AV699" s="689"/>
      <c r="AW699" s="689"/>
      <c r="AX699" s="689"/>
      <c r="AY699" s="689"/>
      <c r="AZ699" s="689"/>
      <c r="BA699" s="321"/>
      <c r="BB699" s="372"/>
      <c r="BC699" s="321"/>
      <c r="BD699" s="321"/>
      <c r="BE699" s="321"/>
      <c r="BF699" s="321"/>
      <c r="BG699" s="321"/>
      <c r="BH699" s="321"/>
      <c r="BI699" s="321"/>
      <c r="BJ699" s="321"/>
      <c r="BK699" s="321"/>
      <c r="BL699" s="321"/>
      <c r="BM699" s="321"/>
      <c r="BN699" s="321"/>
      <c r="BO699" s="321"/>
      <c r="BP699" s="321"/>
      <c r="BQ699" s="321"/>
      <c r="BR699" s="321"/>
      <c r="BS699" s="321"/>
      <c r="BT699" s="321"/>
      <c r="BU699" s="321"/>
      <c r="BV699" s="321"/>
      <c r="BW699" s="321"/>
      <c r="BX699" s="321"/>
      <c r="BY699" s="321"/>
      <c r="BZ699" s="321"/>
      <c r="CA699" s="321"/>
      <c r="CB699" s="321"/>
      <c r="CC699" s="321"/>
      <c r="CD699" s="321"/>
      <c r="CE699" s="321"/>
      <c r="CF699" s="321"/>
      <c r="CG699" s="321"/>
      <c r="CH699" s="321"/>
      <c r="CI699" s="321"/>
      <c r="CJ699" s="321"/>
      <c r="CK699" s="321"/>
      <c r="CL699" s="321"/>
      <c r="CM699" s="321"/>
      <c r="CN699" s="321"/>
      <c r="CO699" s="321"/>
      <c r="CP699" s="321"/>
      <c r="CQ699" s="321"/>
      <c r="CR699" s="321"/>
      <c r="CS699" s="321"/>
      <c r="CT699" s="321"/>
      <c r="CU699" s="321"/>
      <c r="CV699" s="321"/>
      <c r="CW699" s="321"/>
      <c r="CX699" s="321"/>
      <c r="CY699" s="321"/>
      <c r="CZ699" s="321"/>
    </row>
    <row r="700" s="325" customFormat="true" ht="25.15" customHeight="true" x14ac:dyDescent="0.2">
      <c r="C700" s="556"/>
      <c r="D700" s="556"/>
      <c r="E700" s="556"/>
      <c r="F700" s="556"/>
      <c r="G700" s="556"/>
      <c r="H700" s="556"/>
      <c r="I700" s="556"/>
      <c r="J700" s="556"/>
      <c r="K700" s="556"/>
      <c r="L700" s="556"/>
      <c r="M700" s="556"/>
      <c r="N700" s="556"/>
      <c r="O700" s="556"/>
      <c r="P700" s="556"/>
      <c r="Q700" s="556"/>
      <c r="Z700" s="689"/>
      <c r="AA700" s="689"/>
      <c r="AB700" s="689"/>
      <c r="AC700" s="689"/>
      <c r="AD700" s="689"/>
      <c r="AE700" s="689"/>
      <c r="AF700" s="689"/>
      <c r="AG700" s="689"/>
      <c r="AH700" s="689"/>
      <c r="AI700" s="689"/>
      <c r="AJ700" s="689"/>
      <c r="AK700" s="689"/>
      <c r="AL700" s="689"/>
      <c r="AM700" s="689"/>
      <c r="AN700" s="689"/>
      <c r="AO700" s="689"/>
      <c r="AP700" s="689"/>
      <c r="AQ700" s="689"/>
      <c r="AR700" s="689"/>
      <c r="AS700" s="689"/>
      <c r="AT700" s="689"/>
      <c r="AU700" s="689"/>
      <c r="AV700" s="689"/>
      <c r="AW700" s="689"/>
      <c r="AX700" s="689"/>
      <c r="AY700" s="689"/>
      <c r="AZ700" s="689"/>
      <c r="BA700" s="321"/>
      <c r="BB700" s="372"/>
      <c r="BC700" s="321"/>
      <c r="BD700" s="321"/>
      <c r="BE700" s="321"/>
      <c r="BF700" s="321"/>
      <c r="BG700" s="321"/>
      <c r="BH700" s="321"/>
      <c r="BI700" s="321"/>
      <c r="BJ700" s="321"/>
      <c r="BK700" s="321"/>
      <c r="BL700" s="321"/>
      <c r="BM700" s="321"/>
      <c r="BN700" s="321"/>
      <c r="BO700" s="321"/>
      <c r="BP700" s="321"/>
      <c r="BQ700" s="321"/>
      <c r="BR700" s="321"/>
      <c r="BS700" s="321"/>
      <c r="BT700" s="321"/>
      <c r="BU700" s="321"/>
      <c r="BV700" s="321"/>
      <c r="BW700" s="321"/>
      <c r="BX700" s="321"/>
      <c r="BY700" s="321"/>
      <c r="BZ700" s="321"/>
      <c r="CA700" s="321"/>
      <c r="CB700" s="321"/>
      <c r="CC700" s="321"/>
      <c r="CD700" s="321"/>
      <c r="CE700" s="321"/>
      <c r="CF700" s="321"/>
      <c r="CG700" s="321"/>
      <c r="CH700" s="321"/>
      <c r="CI700" s="321"/>
      <c r="CJ700" s="321"/>
      <c r="CK700" s="321"/>
      <c r="CL700" s="321"/>
      <c r="CM700" s="321"/>
      <c r="CN700" s="321"/>
      <c r="CO700" s="321"/>
      <c r="CP700" s="321"/>
      <c r="CQ700" s="321"/>
      <c r="CR700" s="321"/>
      <c r="CS700" s="321"/>
      <c r="CT700" s="321"/>
      <c r="CU700" s="321"/>
      <c r="CV700" s="321"/>
      <c r="CW700" s="321"/>
      <c r="CX700" s="321"/>
      <c r="CY700" s="321"/>
      <c r="CZ700" s="321"/>
    </row>
    <row r="701" ht="25.15" customHeight="true" x14ac:dyDescent="0.2">
      <c r="C701" s="572"/>
      <c r="D701" s="572"/>
      <c r="E701" s="572"/>
      <c r="F701" s="572"/>
      <c r="G701" s="572"/>
      <c r="H701" s="572"/>
      <c r="I701" s="572"/>
      <c r="J701" s="572"/>
      <c r="K701" s="572"/>
      <c r="L701" s="572"/>
      <c r="M701" s="572"/>
      <c r="N701" s="572"/>
      <c r="O701" s="572"/>
      <c r="P701" s="572"/>
      <c r="Q701" s="572"/>
      <c r="BA701" s="321"/>
      <c r="BB701" s="372"/>
      <c r="BC701" s="321"/>
      <c r="BD701" s="321"/>
      <c r="BE701" s="321"/>
      <c r="BF701" s="321"/>
      <c r="BG701" s="321"/>
      <c r="BH701" s="321"/>
      <c r="BI701" s="321"/>
      <c r="BJ701" s="321"/>
      <c r="BK701" s="321"/>
      <c r="BL701" s="321"/>
      <c r="BM701" s="321"/>
      <c r="BN701" s="321"/>
      <c r="BO701" s="321"/>
      <c r="BP701" s="321"/>
      <c r="BQ701" s="321"/>
      <c r="BR701" s="321"/>
      <c r="BS701" s="321"/>
      <c r="BT701" s="321"/>
      <c r="BU701" s="321"/>
      <c r="BV701" s="321"/>
      <c r="BW701" s="321"/>
      <c r="BX701" s="321"/>
      <c r="BY701" s="321"/>
      <c r="BZ701" s="321"/>
      <c r="CA701" s="321"/>
      <c r="CB701" s="321"/>
      <c r="CC701" s="321"/>
      <c r="CD701" s="321"/>
      <c r="CE701" s="321"/>
      <c r="CF701" s="321"/>
      <c r="CG701" s="321"/>
      <c r="CH701" s="321"/>
      <c r="CI701" s="321"/>
      <c r="CJ701" s="321"/>
      <c r="CK701" s="321"/>
      <c r="CL701" s="321"/>
      <c r="CM701" s="321"/>
      <c r="CN701" s="321"/>
      <c r="CO701" s="321"/>
      <c r="CP701" s="321"/>
      <c r="CQ701" s="321"/>
      <c r="CR701" s="321"/>
      <c r="CS701" s="321"/>
      <c r="CT701" s="321"/>
      <c r="CU701" s="321"/>
      <c r="CV701" s="321"/>
      <c r="CW701" s="321"/>
      <c r="CX701" s="321"/>
      <c r="CY701" s="321"/>
      <c r="CZ701" s="321"/>
    </row>
    <row r="702" ht="25.15" customHeight="true" x14ac:dyDescent="0.2">
      <c r="C702" s="572"/>
      <c r="D702" s="572"/>
      <c r="E702" s="572"/>
      <c r="F702" s="572"/>
      <c r="G702" s="572"/>
      <c r="H702" s="572"/>
      <c r="I702" s="572"/>
      <c r="J702" s="572"/>
      <c r="K702" s="572"/>
      <c r="L702" s="572"/>
      <c r="M702" s="572"/>
      <c r="N702" s="572"/>
      <c r="O702" s="572"/>
      <c r="P702" s="572"/>
      <c r="Q702" s="572"/>
      <c r="BA702" s="321"/>
      <c r="BB702" s="372"/>
      <c r="BC702" s="321"/>
      <c r="BD702" s="321"/>
      <c r="BE702" s="321"/>
      <c r="BF702" s="321"/>
      <c r="BG702" s="321"/>
      <c r="BH702" s="321"/>
      <c r="BI702" s="321"/>
      <c r="BJ702" s="321"/>
      <c r="BK702" s="321"/>
      <c r="BL702" s="321"/>
      <c r="BM702" s="321"/>
      <c r="BN702" s="321"/>
      <c r="BO702" s="321"/>
      <c r="BP702" s="321"/>
      <c r="BQ702" s="321"/>
      <c r="BR702" s="321"/>
      <c r="BS702" s="321"/>
      <c r="BT702" s="321"/>
      <c r="BU702" s="321"/>
      <c r="BV702" s="321"/>
      <c r="BW702" s="321"/>
      <c r="BX702" s="321"/>
      <c r="BY702" s="321"/>
      <c r="BZ702" s="321"/>
      <c r="CA702" s="321"/>
      <c r="CB702" s="321"/>
      <c r="CC702" s="321"/>
      <c r="CD702" s="321"/>
      <c r="CE702" s="321"/>
      <c r="CF702" s="321"/>
      <c r="CG702" s="321"/>
      <c r="CH702" s="321"/>
      <c r="CI702" s="321"/>
      <c r="CJ702" s="321"/>
      <c r="CK702" s="321"/>
      <c r="CL702" s="321"/>
      <c r="CM702" s="321"/>
      <c r="CN702" s="321"/>
      <c r="CO702" s="321"/>
      <c r="CP702" s="321"/>
      <c r="CQ702" s="321"/>
      <c r="CR702" s="321"/>
      <c r="CS702" s="321"/>
      <c r="CT702" s="321"/>
      <c r="CU702" s="321"/>
      <c r="CV702" s="321"/>
      <c r="CW702" s="321"/>
      <c r="CX702" s="321"/>
      <c r="CY702" s="321"/>
      <c r="CZ702" s="321"/>
    </row>
    <row r="703" ht="25.15" customHeight="true" x14ac:dyDescent="0.2">
      <c r="C703" s="572"/>
      <c r="D703" s="572"/>
      <c r="E703" s="572"/>
      <c r="F703" s="572"/>
      <c r="G703" s="572"/>
      <c r="H703" s="572"/>
      <c r="I703" s="572"/>
      <c r="J703" s="572"/>
      <c r="K703" s="572"/>
      <c r="L703" s="572"/>
      <c r="M703" s="572"/>
      <c r="N703" s="572"/>
      <c r="O703" s="572"/>
      <c r="P703" s="572"/>
      <c r="Q703" s="572"/>
      <c r="BA703" s="321"/>
      <c r="BB703" s="372"/>
      <c r="BC703" s="321"/>
      <c r="BD703" s="321"/>
      <c r="BE703" s="321"/>
      <c r="BF703" s="321"/>
      <c r="BG703" s="321"/>
      <c r="BH703" s="321"/>
      <c r="BI703" s="321"/>
      <c r="BJ703" s="321"/>
      <c r="BK703" s="321"/>
      <c r="BL703" s="321"/>
      <c r="BM703" s="321"/>
      <c r="BN703" s="321"/>
      <c r="BO703" s="321"/>
      <c r="BP703" s="321"/>
      <c r="BQ703" s="321"/>
      <c r="BR703" s="321"/>
      <c r="BS703" s="321"/>
      <c r="BT703" s="321"/>
      <c r="BU703" s="321"/>
      <c r="BV703" s="321"/>
      <c r="BW703" s="321"/>
      <c r="BX703" s="321"/>
      <c r="BY703" s="321"/>
      <c r="BZ703" s="321"/>
      <c r="CA703" s="321"/>
      <c r="CB703" s="321"/>
      <c r="CC703" s="321"/>
      <c r="CD703" s="321"/>
      <c r="CE703" s="321"/>
      <c r="CF703" s="321"/>
      <c r="CG703" s="321"/>
      <c r="CH703" s="321"/>
      <c r="CI703" s="321"/>
      <c r="CJ703" s="321"/>
      <c r="CK703" s="321"/>
      <c r="CL703" s="321"/>
      <c r="CM703" s="321"/>
      <c r="CN703" s="321"/>
      <c r="CO703" s="321"/>
      <c r="CP703" s="321"/>
      <c r="CQ703" s="321"/>
      <c r="CR703" s="321"/>
      <c r="CS703" s="321"/>
      <c r="CT703" s="321"/>
      <c r="CU703" s="321"/>
      <c r="CV703" s="321"/>
      <c r="CW703" s="321"/>
      <c r="CX703" s="321"/>
      <c r="CY703" s="321"/>
      <c r="CZ703" s="321"/>
    </row>
    <row r="704" ht="25.15" customHeight="true" x14ac:dyDescent="0.2">
      <c r="C704" s="572"/>
      <c r="D704" s="572"/>
      <c r="E704" s="572"/>
      <c r="F704" s="572"/>
      <c r="G704" s="572"/>
      <c r="H704" s="572"/>
      <c r="I704" s="572"/>
      <c r="J704" s="572"/>
      <c r="K704" s="572"/>
      <c r="L704" s="572"/>
      <c r="M704" s="572"/>
      <c r="N704" s="572"/>
      <c r="O704" s="572"/>
      <c r="P704" s="572"/>
      <c r="Q704" s="572"/>
      <c r="BA704" s="321"/>
      <c r="BB704" s="372"/>
      <c r="BC704" s="321"/>
      <c r="BD704" s="321"/>
      <c r="BE704" s="321"/>
      <c r="BF704" s="321"/>
      <c r="BG704" s="321"/>
      <c r="BH704" s="321"/>
      <c r="BI704" s="321"/>
      <c r="BJ704" s="321"/>
      <c r="BK704" s="321"/>
      <c r="BL704" s="321"/>
      <c r="BM704" s="321"/>
      <c r="BN704" s="321"/>
      <c r="BO704" s="321"/>
      <c r="BP704" s="321"/>
      <c r="BQ704" s="321"/>
      <c r="BR704" s="321"/>
      <c r="BS704" s="321"/>
      <c r="BT704" s="321"/>
      <c r="BU704" s="321"/>
      <c r="BV704" s="321"/>
      <c r="BW704" s="321"/>
      <c r="BX704" s="321"/>
      <c r="BY704" s="321"/>
      <c r="BZ704" s="321"/>
      <c r="CA704" s="321"/>
      <c r="CB704" s="321"/>
      <c r="CC704" s="321"/>
      <c r="CD704" s="321"/>
      <c r="CE704" s="321"/>
      <c r="CF704" s="321"/>
      <c r="CG704" s="321"/>
      <c r="CH704" s="321"/>
      <c r="CI704" s="321"/>
      <c r="CJ704" s="321"/>
      <c r="CK704" s="321"/>
      <c r="CL704" s="321"/>
      <c r="CM704" s="321"/>
      <c r="CN704" s="321"/>
      <c r="CO704" s="321"/>
      <c r="CP704" s="321"/>
      <c r="CQ704" s="321"/>
      <c r="CR704" s="321"/>
      <c r="CS704" s="321"/>
      <c r="CT704" s="321"/>
      <c r="CU704" s="321"/>
      <c r="CV704" s="321"/>
      <c r="CW704" s="321"/>
      <c r="CX704" s="321"/>
      <c r="CY704" s="321"/>
      <c r="CZ704" s="321"/>
    </row>
    <row r="705" ht="25.15" customHeight="true" x14ac:dyDescent="0.2">
      <c r="C705" s="572"/>
      <c r="D705" s="572"/>
      <c r="E705" s="572"/>
      <c r="F705" s="572"/>
      <c r="G705" s="572"/>
      <c r="H705" s="572"/>
      <c r="I705" s="572"/>
      <c r="J705" s="572"/>
      <c r="K705" s="572"/>
      <c r="L705" s="572"/>
      <c r="M705" s="572"/>
      <c r="N705" s="572"/>
      <c r="O705" s="572"/>
      <c r="P705" s="572"/>
      <c r="Q705" s="572"/>
      <c r="BA705" s="321"/>
      <c r="BB705" s="372"/>
      <c r="BC705" s="321"/>
      <c r="BD705" s="321"/>
      <c r="BE705" s="321"/>
      <c r="BF705" s="321"/>
      <c r="BG705" s="321"/>
      <c r="BH705" s="321"/>
      <c r="BI705" s="321"/>
      <c r="BJ705" s="321"/>
      <c r="BK705" s="321"/>
      <c r="BL705" s="321"/>
      <c r="BM705" s="321"/>
      <c r="BN705" s="321"/>
      <c r="BO705" s="321"/>
      <c r="BP705" s="321"/>
      <c r="BQ705" s="321"/>
      <c r="BR705" s="321"/>
      <c r="BS705" s="321"/>
      <c r="BT705" s="321"/>
      <c r="BU705" s="321"/>
      <c r="BV705" s="321"/>
      <c r="BW705" s="321"/>
      <c r="BX705" s="321"/>
      <c r="BY705" s="321"/>
      <c r="BZ705" s="321"/>
      <c r="CA705" s="321"/>
      <c r="CB705" s="321"/>
      <c r="CC705" s="321"/>
      <c r="CD705" s="321"/>
      <c r="CE705" s="321"/>
      <c r="CF705" s="321"/>
      <c r="CG705" s="321"/>
      <c r="CH705" s="321"/>
      <c r="CI705" s="321"/>
      <c r="CJ705" s="321"/>
      <c r="CK705" s="321"/>
      <c r="CL705" s="321"/>
      <c r="CM705" s="321"/>
      <c r="CN705" s="321"/>
      <c r="CO705" s="321"/>
      <c r="CP705" s="321"/>
      <c r="CQ705" s="321"/>
      <c r="CR705" s="321"/>
      <c r="CS705" s="321"/>
      <c r="CT705" s="321"/>
      <c r="CU705" s="321"/>
      <c r="CV705" s="321"/>
      <c r="CW705" s="321"/>
      <c r="CX705" s="321"/>
      <c r="CY705" s="321"/>
      <c r="CZ705" s="321"/>
    </row>
    <row r="706" ht="25.15" customHeight="true" x14ac:dyDescent="0.2">
      <c r="C706" s="572"/>
      <c r="D706" s="572"/>
      <c r="E706" s="572"/>
      <c r="F706" s="572"/>
      <c r="G706" s="572"/>
      <c r="H706" s="572"/>
      <c r="I706" s="572"/>
      <c r="J706" s="572"/>
      <c r="K706" s="572"/>
      <c r="L706" s="572"/>
      <c r="M706" s="572"/>
      <c r="N706" s="572"/>
      <c r="O706" s="572"/>
      <c r="P706" s="572"/>
      <c r="Q706" s="572"/>
      <c r="BA706" s="321"/>
      <c r="BB706" s="372"/>
      <c r="BC706" s="321"/>
      <c r="BD706" s="321"/>
      <c r="BE706" s="321"/>
      <c r="BF706" s="321"/>
      <c r="BG706" s="321"/>
      <c r="BH706" s="321"/>
      <c r="BI706" s="321"/>
      <c r="BJ706" s="321"/>
      <c r="BK706" s="321"/>
      <c r="BL706" s="321"/>
      <c r="BM706" s="321"/>
      <c r="BN706" s="321"/>
      <c r="BO706" s="321"/>
      <c r="BP706" s="321"/>
      <c r="BQ706" s="321"/>
      <c r="BR706" s="321"/>
      <c r="BS706" s="321"/>
      <c r="BT706" s="321"/>
      <c r="BU706" s="321"/>
      <c r="BV706" s="321"/>
      <c r="BW706" s="321"/>
      <c r="BX706" s="321"/>
      <c r="BY706" s="321"/>
      <c r="BZ706" s="321"/>
      <c r="CA706" s="321"/>
      <c r="CB706" s="321"/>
      <c r="CC706" s="321"/>
      <c r="CD706" s="321"/>
      <c r="CE706" s="321"/>
      <c r="CF706" s="321"/>
      <c r="CG706" s="321"/>
      <c r="CH706" s="321"/>
      <c r="CI706" s="321"/>
      <c r="CJ706" s="321"/>
      <c r="CK706" s="321"/>
      <c r="CL706" s="321"/>
      <c r="CM706" s="321"/>
      <c r="CN706" s="321"/>
      <c r="CO706" s="321"/>
      <c r="CP706" s="321"/>
      <c r="CQ706" s="321"/>
      <c r="CR706" s="321"/>
      <c r="CS706" s="321"/>
      <c r="CT706" s="321"/>
      <c r="CU706" s="321"/>
      <c r="CV706" s="321"/>
      <c r="CW706" s="321"/>
      <c r="CX706" s="321"/>
      <c r="CY706" s="321"/>
      <c r="CZ706" s="321"/>
    </row>
    <row r="707" ht="25.15" customHeight="true" x14ac:dyDescent="0.2">
      <c r="C707" s="572"/>
      <c r="D707" s="572"/>
      <c r="E707" s="572"/>
      <c r="F707" s="572"/>
      <c r="G707" s="572"/>
      <c r="H707" s="572"/>
      <c r="I707" s="572"/>
      <c r="J707" s="572"/>
      <c r="K707" s="572"/>
      <c r="L707" s="572"/>
      <c r="M707" s="572"/>
      <c r="N707" s="572"/>
      <c r="O707" s="572"/>
      <c r="P707" s="572"/>
      <c r="Q707" s="572"/>
      <c r="BA707" s="321"/>
      <c r="BB707" s="372"/>
      <c r="BC707" s="321"/>
      <c r="BD707" s="321"/>
      <c r="BE707" s="321"/>
      <c r="BF707" s="321"/>
      <c r="BG707" s="321"/>
      <c r="BH707" s="321"/>
      <c r="BI707" s="321"/>
      <c r="BJ707" s="321"/>
      <c r="BK707" s="321"/>
      <c r="BL707" s="321"/>
      <c r="BM707" s="321"/>
      <c r="BN707" s="321"/>
      <c r="BO707" s="321"/>
      <c r="BP707" s="321"/>
      <c r="BQ707" s="321"/>
      <c r="BR707" s="321"/>
      <c r="BS707" s="321"/>
      <c r="BT707" s="321"/>
      <c r="BU707" s="321"/>
      <c r="BV707" s="321"/>
      <c r="BW707" s="321"/>
      <c r="BX707" s="321"/>
      <c r="BY707" s="321"/>
      <c r="BZ707" s="321"/>
      <c r="CA707" s="321"/>
      <c r="CB707" s="321"/>
      <c r="CC707" s="321"/>
      <c r="CD707" s="321"/>
      <c r="CE707" s="321"/>
      <c r="CF707" s="321"/>
      <c r="CG707" s="321"/>
      <c r="CH707" s="321"/>
      <c r="CI707" s="321"/>
      <c r="CJ707" s="321"/>
      <c r="CK707" s="321"/>
      <c r="CL707" s="321"/>
      <c r="CM707" s="321"/>
      <c r="CN707" s="321"/>
      <c r="CO707" s="321"/>
      <c r="CP707" s="321"/>
      <c r="CQ707" s="321"/>
      <c r="CR707" s="321"/>
      <c r="CS707" s="321"/>
      <c r="CT707" s="321"/>
      <c r="CU707" s="321"/>
      <c r="CV707" s="321"/>
      <c r="CW707" s="321"/>
      <c r="CX707" s="321"/>
      <c r="CY707" s="321"/>
      <c r="CZ707" s="321"/>
    </row>
    <row r="708" ht="25.15" customHeight="true" x14ac:dyDescent="0.2">
      <c r="C708" s="572"/>
      <c r="D708" s="572"/>
      <c r="E708" s="572"/>
      <c r="F708" s="572"/>
      <c r="G708" s="572"/>
      <c r="H708" s="572"/>
      <c r="I708" s="572"/>
      <c r="J708" s="572"/>
      <c r="K708" s="572"/>
      <c r="L708" s="572"/>
      <c r="M708" s="572"/>
      <c r="N708" s="572"/>
      <c r="O708" s="572"/>
      <c r="P708" s="572"/>
      <c r="Q708" s="572"/>
      <c r="BA708" s="321"/>
      <c r="BB708" s="372"/>
      <c r="BC708" s="321"/>
      <c r="BD708" s="321"/>
      <c r="BE708" s="321"/>
      <c r="BF708" s="321"/>
      <c r="BG708" s="321"/>
      <c r="BH708" s="321"/>
      <c r="BI708" s="321"/>
      <c r="BJ708" s="321"/>
      <c r="BK708" s="321"/>
      <c r="BL708" s="321"/>
      <c r="BM708" s="321"/>
      <c r="BN708" s="321"/>
      <c r="BO708" s="321"/>
      <c r="BP708" s="321"/>
      <c r="BQ708" s="321"/>
      <c r="BR708" s="321"/>
      <c r="BS708" s="321"/>
      <c r="BT708" s="321"/>
      <c r="BU708" s="321"/>
      <c r="BV708" s="321"/>
      <c r="BW708" s="321"/>
      <c r="BX708" s="321"/>
      <c r="BY708" s="321"/>
      <c r="BZ708" s="321"/>
      <c r="CA708" s="321"/>
      <c r="CB708" s="321"/>
      <c r="CC708" s="321"/>
      <c r="CD708" s="321"/>
      <c r="CE708" s="321"/>
      <c r="CF708" s="321"/>
      <c r="CG708" s="321"/>
      <c r="CH708" s="321"/>
      <c r="CI708" s="321"/>
      <c r="CJ708" s="321"/>
      <c r="CK708" s="321"/>
      <c r="CL708" s="321"/>
      <c r="CM708" s="321"/>
      <c r="CN708" s="321"/>
      <c r="CO708" s="321"/>
      <c r="CP708" s="321"/>
      <c r="CQ708" s="321"/>
      <c r="CR708" s="321"/>
      <c r="CS708" s="321"/>
      <c r="CT708" s="321"/>
      <c r="CU708" s="321"/>
      <c r="CV708" s="321"/>
      <c r="CW708" s="321"/>
      <c r="CX708" s="321"/>
      <c r="CY708" s="321"/>
      <c r="CZ708" s="321"/>
    </row>
    <row r="709" ht="25.15" customHeight="true" x14ac:dyDescent="0.2">
      <c r="C709" s="572"/>
      <c r="D709" s="572"/>
      <c r="E709" s="572"/>
      <c r="F709" s="572"/>
      <c r="G709" s="572"/>
      <c r="H709" s="572"/>
      <c r="I709" s="572"/>
      <c r="J709" s="572"/>
      <c r="K709" s="572"/>
      <c r="L709" s="572"/>
      <c r="M709" s="572"/>
      <c r="N709" s="572"/>
      <c r="O709" s="572"/>
      <c r="P709" s="572"/>
      <c r="Q709" s="572"/>
      <c r="BA709" s="321"/>
      <c r="BB709" s="372"/>
      <c r="BC709" s="321"/>
      <c r="BD709" s="321"/>
      <c r="BE709" s="321"/>
      <c r="BF709" s="321"/>
      <c r="BG709" s="321"/>
      <c r="BH709" s="321"/>
      <c r="BI709" s="321"/>
      <c r="BJ709" s="321"/>
      <c r="BK709" s="321"/>
      <c r="BL709" s="321"/>
      <c r="BM709" s="321"/>
      <c r="BN709" s="321"/>
      <c r="BO709" s="321"/>
      <c r="BP709" s="321"/>
      <c r="BQ709" s="321"/>
      <c r="BR709" s="321"/>
      <c r="BS709" s="321"/>
      <c r="BT709" s="321"/>
      <c r="BU709" s="321"/>
      <c r="BV709" s="321"/>
      <c r="BW709" s="321"/>
      <c r="BX709" s="321"/>
      <c r="BY709" s="321"/>
      <c r="BZ709" s="321"/>
      <c r="CA709" s="321"/>
      <c r="CB709" s="321"/>
      <c r="CC709" s="321"/>
      <c r="CD709" s="321"/>
      <c r="CE709" s="321"/>
      <c r="CF709" s="321"/>
      <c r="CG709" s="321"/>
      <c r="CH709" s="321"/>
      <c r="CI709" s="321"/>
      <c r="CJ709" s="321"/>
      <c r="CK709" s="321"/>
      <c r="CL709" s="321"/>
      <c r="CM709" s="321"/>
      <c r="CN709" s="321"/>
      <c r="CO709" s="321"/>
      <c r="CP709" s="321"/>
      <c r="CQ709" s="321"/>
      <c r="CR709" s="321"/>
      <c r="CS709" s="321"/>
      <c r="CT709" s="321"/>
      <c r="CU709" s="321"/>
      <c r="CV709" s="321"/>
      <c r="CW709" s="321"/>
      <c r="CX709" s="321"/>
      <c r="CY709" s="321"/>
      <c r="CZ709" s="321"/>
    </row>
    <row r="710" ht="25.15" customHeight="true" x14ac:dyDescent="0.2">
      <c r="C710" s="572"/>
      <c r="D710" s="572"/>
      <c r="E710" s="572"/>
      <c r="F710" s="572"/>
      <c r="G710" s="572"/>
      <c r="H710" s="572"/>
      <c r="I710" s="572"/>
      <c r="J710" s="572"/>
      <c r="K710" s="572"/>
      <c r="L710" s="572"/>
      <c r="M710" s="572"/>
      <c r="N710" s="572"/>
      <c r="O710" s="572"/>
      <c r="P710" s="572"/>
      <c r="Q710" s="572"/>
      <c r="BA710" s="321"/>
      <c r="BB710" s="372"/>
      <c r="BC710" s="321"/>
      <c r="BD710" s="321"/>
      <c r="BE710" s="321"/>
      <c r="BF710" s="321"/>
      <c r="BG710" s="321"/>
      <c r="BH710" s="321"/>
      <c r="BI710" s="321"/>
      <c r="BJ710" s="321"/>
      <c r="BK710" s="321"/>
      <c r="BL710" s="321"/>
      <c r="BM710" s="321"/>
      <c r="BN710" s="321"/>
      <c r="BO710" s="321"/>
      <c r="BP710" s="321"/>
      <c r="BQ710" s="321"/>
      <c r="BR710" s="321"/>
      <c r="BS710" s="321"/>
      <c r="BT710" s="321"/>
      <c r="BU710" s="321"/>
      <c r="BV710" s="321"/>
      <c r="BW710" s="321"/>
      <c r="BX710" s="321"/>
      <c r="BY710" s="321"/>
      <c r="BZ710" s="321"/>
      <c r="CA710" s="321"/>
      <c r="CB710" s="321"/>
      <c r="CC710" s="321"/>
      <c r="CD710" s="321"/>
      <c r="CE710" s="321"/>
      <c r="CF710" s="321"/>
      <c r="CG710" s="321"/>
      <c r="CH710" s="321"/>
      <c r="CI710" s="321"/>
      <c r="CJ710" s="321"/>
      <c r="CK710" s="321"/>
      <c r="CL710" s="321"/>
      <c r="CM710" s="321"/>
      <c r="CN710" s="321"/>
      <c r="CO710" s="321"/>
      <c r="CP710" s="321"/>
      <c r="CQ710" s="321"/>
      <c r="CR710" s="321"/>
      <c r="CS710" s="321"/>
      <c r="CT710" s="321"/>
      <c r="CU710" s="321"/>
      <c r="CV710" s="321"/>
      <c r="CW710" s="321"/>
      <c r="CX710" s="321"/>
      <c r="CY710" s="321"/>
      <c r="CZ710" s="321"/>
    </row>
    <row r="711" ht="25.15" customHeight="true" x14ac:dyDescent="0.2">
      <c r="C711" s="572"/>
      <c r="D711" s="572"/>
      <c r="E711" s="572"/>
      <c r="F711" s="572"/>
      <c r="G711" s="572"/>
      <c r="H711" s="572"/>
      <c r="I711" s="572"/>
      <c r="J711" s="572"/>
      <c r="K711" s="572"/>
      <c r="L711" s="572"/>
      <c r="M711" s="572"/>
      <c r="N711" s="572"/>
      <c r="O711" s="572"/>
      <c r="P711" s="572"/>
      <c r="Q711" s="572"/>
      <c r="BA711" s="321"/>
      <c r="BB711" s="372"/>
      <c r="BC711" s="321"/>
      <c r="BD711" s="321"/>
      <c r="BE711" s="321"/>
      <c r="BF711" s="321"/>
      <c r="BG711" s="321"/>
      <c r="BH711" s="321"/>
      <c r="BI711" s="321"/>
      <c r="BJ711" s="321"/>
      <c r="BK711" s="321"/>
      <c r="BL711" s="321"/>
      <c r="BM711" s="321"/>
      <c r="BN711" s="321"/>
      <c r="BO711" s="321"/>
      <c r="BP711" s="321"/>
      <c r="BQ711" s="321"/>
      <c r="BR711" s="321"/>
      <c r="BS711" s="321"/>
      <c r="BT711" s="321"/>
      <c r="BU711" s="321"/>
      <c r="BV711" s="321"/>
      <c r="BW711" s="321"/>
      <c r="BX711" s="321"/>
      <c r="BY711" s="321"/>
      <c r="BZ711" s="321"/>
      <c r="CA711" s="321"/>
      <c r="CB711" s="321"/>
      <c r="CC711" s="321"/>
      <c r="CD711" s="321"/>
      <c r="CE711" s="321"/>
      <c r="CF711" s="321"/>
      <c r="CG711" s="321"/>
      <c r="CH711" s="321"/>
      <c r="CI711" s="321"/>
      <c r="CJ711" s="321"/>
      <c r="CK711" s="321"/>
      <c r="CL711" s="321"/>
      <c r="CM711" s="321"/>
      <c r="CN711" s="321"/>
      <c r="CO711" s="321"/>
      <c r="CP711" s="321"/>
      <c r="CQ711" s="321"/>
      <c r="CR711" s="321"/>
      <c r="CS711" s="321"/>
      <c r="CT711" s="321"/>
      <c r="CU711" s="321"/>
      <c r="CV711" s="321"/>
      <c r="CW711" s="321"/>
      <c r="CX711" s="321"/>
      <c r="CY711" s="321"/>
      <c r="CZ711" s="321"/>
    </row>
    <row r="712" ht="25.15" customHeight="true" x14ac:dyDescent="0.2">
      <c r="C712" s="572"/>
      <c r="D712" s="572"/>
      <c r="E712" s="572"/>
      <c r="F712" s="572"/>
      <c r="G712" s="572"/>
      <c r="H712" s="572"/>
      <c r="I712" s="572"/>
      <c r="J712" s="572"/>
      <c r="K712" s="572"/>
      <c r="L712" s="572"/>
      <c r="M712" s="572"/>
      <c r="N712" s="572"/>
      <c r="O712" s="572"/>
      <c r="P712" s="572"/>
      <c r="Q712" s="572"/>
      <c r="BA712" s="321"/>
      <c r="BB712" s="372"/>
      <c r="BC712" s="321"/>
      <c r="BD712" s="321"/>
      <c r="BE712" s="321"/>
      <c r="BF712" s="321"/>
      <c r="BG712" s="321"/>
      <c r="BH712" s="321"/>
      <c r="BI712" s="321"/>
      <c r="BJ712" s="321"/>
      <c r="BK712" s="321"/>
      <c r="BL712" s="321"/>
      <c r="BM712" s="321"/>
      <c r="BN712" s="321"/>
      <c r="BO712" s="321"/>
      <c r="BP712" s="321"/>
      <c r="BQ712" s="321"/>
      <c r="BR712" s="321"/>
      <c r="BS712" s="321"/>
      <c r="BT712" s="321"/>
      <c r="BU712" s="321"/>
      <c r="BV712" s="321"/>
      <c r="BW712" s="321"/>
      <c r="BX712" s="321"/>
      <c r="BY712" s="321"/>
      <c r="BZ712" s="321"/>
      <c r="CA712" s="321"/>
      <c r="CB712" s="321"/>
      <c r="CC712" s="321"/>
      <c r="CD712" s="321"/>
      <c r="CE712" s="321"/>
      <c r="CF712" s="321"/>
      <c r="CG712" s="321"/>
      <c r="CH712" s="321"/>
      <c r="CI712" s="321"/>
      <c r="CJ712" s="321"/>
      <c r="CK712" s="321"/>
      <c r="CL712" s="321"/>
      <c r="CM712" s="321"/>
      <c r="CN712" s="321"/>
      <c r="CO712" s="321"/>
      <c r="CP712" s="321"/>
      <c r="CQ712" s="321"/>
      <c r="CR712" s="321"/>
      <c r="CS712" s="321"/>
      <c r="CT712" s="321"/>
      <c r="CU712" s="321"/>
      <c r="CV712" s="321"/>
      <c r="CW712" s="321"/>
      <c r="CX712" s="321"/>
      <c r="CY712" s="321"/>
      <c r="CZ712" s="321"/>
    </row>
    <row r="713" ht="25.15" customHeight="true" x14ac:dyDescent="0.2">
      <c r="C713" s="572"/>
      <c r="D713" s="572"/>
      <c r="E713" s="572"/>
      <c r="F713" s="572"/>
      <c r="G713" s="572"/>
      <c r="H713" s="572"/>
      <c r="I713" s="572"/>
      <c r="J713" s="572"/>
      <c r="K713" s="572"/>
      <c r="L713" s="572"/>
      <c r="M713" s="572"/>
      <c r="N713" s="572"/>
      <c r="O713" s="572"/>
      <c r="P713" s="572"/>
      <c r="Q713" s="572"/>
      <c r="BA713" s="321"/>
      <c r="BB713" s="372"/>
      <c r="BC713" s="321"/>
      <c r="BD713" s="321"/>
      <c r="BE713" s="321"/>
      <c r="BF713" s="321"/>
      <c r="BG713" s="321"/>
      <c r="BH713" s="321"/>
      <c r="BI713" s="321"/>
      <c r="BJ713" s="321"/>
      <c r="BK713" s="321"/>
      <c r="BL713" s="321"/>
      <c r="BM713" s="321"/>
      <c r="BN713" s="321"/>
      <c r="BO713" s="321"/>
      <c r="BP713" s="321"/>
      <c r="BQ713" s="321"/>
      <c r="BR713" s="321"/>
      <c r="BS713" s="321"/>
      <c r="BT713" s="321"/>
      <c r="BU713" s="321"/>
      <c r="BV713" s="321"/>
      <c r="BW713" s="321"/>
      <c r="BX713" s="321"/>
      <c r="BY713" s="321"/>
      <c r="BZ713" s="321"/>
      <c r="CA713" s="321"/>
      <c r="CB713" s="321"/>
      <c r="CC713" s="321"/>
      <c r="CD713" s="321"/>
      <c r="CE713" s="321"/>
      <c r="CF713" s="321"/>
      <c r="CG713" s="321"/>
      <c r="CH713" s="321"/>
      <c r="CI713" s="321"/>
      <c r="CJ713" s="321"/>
      <c r="CK713" s="321"/>
      <c r="CL713" s="321"/>
      <c r="CM713" s="321"/>
      <c r="CN713" s="321"/>
      <c r="CO713" s="321"/>
      <c r="CP713" s="321"/>
      <c r="CQ713" s="321"/>
      <c r="CR713" s="321"/>
      <c r="CS713" s="321"/>
      <c r="CT713" s="321"/>
      <c r="CU713" s="321"/>
      <c r="CV713" s="321"/>
      <c r="CW713" s="321"/>
      <c r="CX713" s="321"/>
      <c r="CY713" s="321"/>
      <c r="CZ713" s="321"/>
    </row>
    <row r="714" ht="25.15" customHeight="true" x14ac:dyDescent="0.2">
      <c r="C714" s="572"/>
      <c r="D714" s="572"/>
      <c r="E714" s="572"/>
      <c r="F714" s="572"/>
      <c r="G714" s="572"/>
      <c r="H714" s="572"/>
      <c r="I714" s="572"/>
      <c r="J714" s="572"/>
      <c r="K714" s="572"/>
      <c r="L714" s="572"/>
      <c r="M714" s="572"/>
      <c r="N714" s="572"/>
      <c r="O714" s="572"/>
      <c r="P714" s="572"/>
      <c r="Q714" s="572"/>
      <c r="BA714" s="321"/>
      <c r="BB714" s="372"/>
      <c r="BC714" s="321"/>
      <c r="BD714" s="321"/>
      <c r="BE714" s="321"/>
      <c r="BF714" s="321"/>
      <c r="BG714" s="321"/>
      <c r="BH714" s="321"/>
      <c r="BI714" s="321"/>
      <c r="BJ714" s="321"/>
      <c r="BK714" s="321"/>
      <c r="BL714" s="321"/>
      <c r="BM714" s="321"/>
      <c r="BN714" s="321"/>
      <c r="BO714" s="321"/>
      <c r="BP714" s="321"/>
      <c r="BQ714" s="321"/>
      <c r="BR714" s="321"/>
      <c r="BS714" s="321"/>
      <c r="BT714" s="321"/>
      <c r="BU714" s="321"/>
      <c r="BV714" s="321"/>
      <c r="BW714" s="321"/>
      <c r="BX714" s="321"/>
      <c r="BY714" s="321"/>
      <c r="BZ714" s="321"/>
      <c r="CA714" s="321"/>
      <c r="CB714" s="321"/>
      <c r="CC714" s="321"/>
      <c r="CD714" s="321"/>
      <c r="CE714" s="321"/>
      <c r="CF714" s="321"/>
      <c r="CG714" s="321"/>
      <c r="CH714" s="321"/>
      <c r="CI714" s="321"/>
      <c r="CJ714" s="321"/>
      <c r="CK714" s="321"/>
      <c r="CL714" s="321"/>
      <c r="CM714" s="321"/>
      <c r="CN714" s="321"/>
      <c r="CO714" s="321"/>
      <c r="CP714" s="321"/>
      <c r="CQ714" s="321"/>
      <c r="CR714" s="321"/>
      <c r="CS714" s="321"/>
      <c r="CT714" s="321"/>
      <c r="CU714" s="321"/>
      <c r="CV714" s="321"/>
      <c r="CW714" s="321"/>
      <c r="CX714" s="321"/>
      <c r="CY714" s="321"/>
      <c r="CZ714" s="321"/>
    </row>
    <row r="715" ht="25.15" customHeight="true" x14ac:dyDescent="0.2">
      <c r="C715" s="572"/>
      <c r="D715" s="572"/>
      <c r="E715" s="572"/>
      <c r="F715" s="572"/>
      <c r="G715" s="572"/>
      <c r="H715" s="572"/>
      <c r="I715" s="572"/>
      <c r="J715" s="572"/>
      <c r="K715" s="572"/>
      <c r="L715" s="572"/>
      <c r="M715" s="572"/>
      <c r="N715" s="572"/>
      <c r="O715" s="572"/>
      <c r="P715" s="572"/>
      <c r="Q715" s="572"/>
      <c r="BA715" s="321"/>
      <c r="BB715" s="372"/>
      <c r="BC715" s="321"/>
      <c r="BD715" s="321"/>
      <c r="BE715" s="321"/>
      <c r="BF715" s="321"/>
      <c r="BG715" s="321"/>
      <c r="BH715" s="321"/>
      <c r="BI715" s="321"/>
      <c r="BJ715" s="321"/>
      <c r="BK715" s="321"/>
      <c r="BL715" s="321"/>
      <c r="BM715" s="321"/>
      <c r="BN715" s="321"/>
      <c r="BO715" s="321"/>
      <c r="BP715" s="321"/>
      <c r="BQ715" s="321"/>
      <c r="BR715" s="321"/>
      <c r="BS715" s="321"/>
      <c r="BT715" s="321"/>
      <c r="BU715" s="321"/>
      <c r="BV715" s="321"/>
      <c r="BW715" s="321"/>
      <c r="BX715" s="321"/>
      <c r="BY715" s="321"/>
      <c r="BZ715" s="321"/>
      <c r="CA715" s="321"/>
      <c r="CB715" s="321"/>
      <c r="CC715" s="321"/>
      <c r="CD715" s="321"/>
      <c r="CE715" s="321"/>
      <c r="CF715" s="321"/>
      <c r="CG715" s="321"/>
      <c r="CH715" s="321"/>
      <c r="CI715" s="321"/>
      <c r="CJ715" s="321"/>
      <c r="CK715" s="321"/>
      <c r="CL715" s="321"/>
      <c r="CM715" s="321"/>
      <c r="CN715" s="321"/>
      <c r="CO715" s="321"/>
      <c r="CP715" s="321"/>
      <c r="CQ715" s="321"/>
      <c r="CR715" s="321"/>
      <c r="CS715" s="321"/>
      <c r="CT715" s="321"/>
      <c r="CU715" s="321"/>
      <c r="CV715" s="321"/>
      <c r="CW715" s="321"/>
      <c r="CX715" s="321"/>
      <c r="CY715" s="321"/>
      <c r="CZ715" s="321"/>
    </row>
    <row r="716" ht="25.15" customHeight="true" x14ac:dyDescent="0.2">
      <c r="C716" s="572"/>
      <c r="D716" s="572"/>
      <c r="E716" s="572"/>
      <c r="F716" s="572"/>
      <c r="G716" s="572"/>
      <c r="H716" s="572"/>
      <c r="I716" s="572"/>
      <c r="J716" s="572"/>
      <c r="K716" s="572"/>
      <c r="L716" s="572"/>
      <c r="M716" s="572"/>
      <c r="N716" s="572"/>
      <c r="O716" s="572"/>
      <c r="P716" s="572"/>
      <c r="Q716" s="572"/>
      <c r="BA716" s="321"/>
      <c r="BB716" s="372"/>
      <c r="BC716" s="321"/>
      <c r="BD716" s="321"/>
      <c r="BE716" s="321"/>
      <c r="BF716" s="321"/>
      <c r="BG716" s="321"/>
      <c r="BH716" s="321"/>
      <c r="BI716" s="321"/>
      <c r="BJ716" s="321"/>
      <c r="BK716" s="321"/>
      <c r="BL716" s="321"/>
      <c r="BM716" s="321"/>
      <c r="BN716" s="321"/>
      <c r="BO716" s="321"/>
      <c r="BP716" s="321"/>
      <c r="BQ716" s="321"/>
      <c r="BR716" s="321"/>
      <c r="BS716" s="321"/>
      <c r="BT716" s="321"/>
      <c r="BU716" s="321"/>
      <c r="BV716" s="321"/>
      <c r="BW716" s="321"/>
      <c r="BX716" s="321"/>
      <c r="BY716" s="321"/>
      <c r="BZ716" s="321"/>
      <c r="CA716" s="321"/>
      <c r="CB716" s="321"/>
      <c r="CC716" s="321"/>
      <c r="CD716" s="321"/>
      <c r="CE716" s="321"/>
      <c r="CF716" s="321"/>
      <c r="CG716" s="321"/>
      <c r="CH716" s="321"/>
      <c r="CI716" s="321"/>
      <c r="CJ716" s="321"/>
      <c r="CK716" s="321"/>
      <c r="CL716" s="321"/>
      <c r="CM716" s="321"/>
      <c r="CN716" s="321"/>
      <c r="CO716" s="321"/>
      <c r="CP716" s="321"/>
      <c r="CQ716" s="321"/>
      <c r="CR716" s="321"/>
      <c r="CS716" s="321"/>
      <c r="CT716" s="321"/>
      <c r="CU716" s="321"/>
      <c r="CV716" s="321"/>
      <c r="CW716" s="321"/>
      <c r="CX716" s="321"/>
      <c r="CY716" s="321"/>
      <c r="CZ716" s="321"/>
    </row>
    <row r="717" ht="25.15" customHeight="true" x14ac:dyDescent="0.2">
      <c r="C717" s="572"/>
      <c r="D717" s="572"/>
      <c r="E717" s="572"/>
      <c r="F717" s="572"/>
      <c r="G717" s="572"/>
      <c r="H717" s="572"/>
      <c r="I717" s="572"/>
      <c r="J717" s="572"/>
      <c r="K717" s="572"/>
      <c r="L717" s="572"/>
      <c r="M717" s="572"/>
      <c r="N717" s="572"/>
      <c r="O717" s="572"/>
      <c r="P717" s="572"/>
      <c r="Q717" s="572"/>
      <c r="BA717" s="321"/>
      <c r="BB717" s="372"/>
      <c r="BC717" s="321"/>
      <c r="BD717" s="321"/>
      <c r="BE717" s="321"/>
      <c r="BF717" s="321"/>
      <c r="BG717" s="321"/>
      <c r="BH717" s="321"/>
      <c r="BI717" s="321"/>
      <c r="BJ717" s="321"/>
      <c r="BK717" s="321"/>
      <c r="BL717" s="321"/>
      <c r="BM717" s="321"/>
      <c r="BN717" s="321"/>
      <c r="BO717" s="321"/>
      <c r="BP717" s="321"/>
      <c r="BQ717" s="321"/>
      <c r="BR717" s="321"/>
      <c r="BS717" s="321"/>
      <c r="BT717" s="321"/>
      <c r="BU717" s="321"/>
      <c r="BV717" s="321"/>
      <c r="BW717" s="321"/>
      <c r="BX717" s="321"/>
      <c r="BY717" s="321"/>
      <c r="BZ717" s="321"/>
      <c r="CA717" s="321"/>
      <c r="CB717" s="321"/>
      <c r="CC717" s="321"/>
      <c r="CD717" s="321"/>
      <c r="CE717" s="321"/>
      <c r="CF717" s="321"/>
      <c r="CG717" s="321"/>
      <c r="CH717" s="321"/>
      <c r="CI717" s="321"/>
      <c r="CJ717" s="321"/>
      <c r="CK717" s="321"/>
      <c r="CL717" s="321"/>
      <c r="CM717" s="321"/>
      <c r="CN717" s="321"/>
      <c r="CO717" s="321"/>
      <c r="CP717" s="321"/>
      <c r="CQ717" s="321"/>
      <c r="CR717" s="321"/>
      <c r="CS717" s="321"/>
      <c r="CT717" s="321"/>
      <c r="CU717" s="321"/>
      <c r="CV717" s="321"/>
      <c r="CW717" s="321"/>
      <c r="CX717" s="321"/>
      <c r="CY717" s="321"/>
      <c r="CZ717" s="321"/>
    </row>
    <row r="718" ht="25.15" customHeight="true" x14ac:dyDescent="0.2">
      <c r="C718" s="572"/>
      <c r="D718" s="572"/>
      <c r="E718" s="572"/>
      <c r="F718" s="572"/>
      <c r="G718" s="572"/>
      <c r="H718" s="572"/>
      <c r="I718" s="572"/>
      <c r="J718" s="572"/>
      <c r="K718" s="572"/>
      <c r="L718" s="572"/>
      <c r="M718" s="572"/>
      <c r="N718" s="572"/>
      <c r="O718" s="572"/>
      <c r="P718" s="572"/>
      <c r="Q718" s="572"/>
      <c r="BA718" s="321"/>
      <c r="BB718" s="372"/>
      <c r="BC718" s="321"/>
      <c r="BD718" s="321"/>
      <c r="BE718" s="321"/>
      <c r="BF718" s="321"/>
      <c r="BG718" s="321"/>
      <c r="BH718" s="321"/>
      <c r="BI718" s="321"/>
      <c r="BJ718" s="321"/>
      <c r="BK718" s="321"/>
      <c r="BL718" s="321"/>
      <c r="BM718" s="321"/>
      <c r="BN718" s="321"/>
      <c r="BO718" s="321"/>
      <c r="BP718" s="321"/>
      <c r="BQ718" s="321"/>
      <c r="BR718" s="321"/>
      <c r="BS718" s="321"/>
      <c r="BT718" s="321"/>
      <c r="BU718" s="321"/>
      <c r="BV718" s="321"/>
      <c r="BW718" s="321"/>
      <c r="BX718" s="321"/>
      <c r="BY718" s="321"/>
      <c r="BZ718" s="321"/>
      <c r="CA718" s="321"/>
      <c r="CB718" s="321"/>
      <c r="CC718" s="321"/>
      <c r="CD718" s="321"/>
      <c r="CE718" s="321"/>
      <c r="CF718" s="321"/>
      <c r="CG718" s="321"/>
      <c r="CH718" s="321"/>
      <c r="CI718" s="321"/>
      <c r="CJ718" s="321"/>
      <c r="CK718" s="321"/>
      <c r="CL718" s="321"/>
      <c r="CM718" s="321"/>
      <c r="CN718" s="321"/>
      <c r="CO718" s="321"/>
      <c r="CP718" s="321"/>
      <c r="CQ718" s="321"/>
      <c r="CR718" s="321"/>
      <c r="CS718" s="321"/>
      <c r="CT718" s="321"/>
      <c r="CU718" s="321"/>
      <c r="CV718" s="321"/>
      <c r="CW718" s="321"/>
      <c r="CX718" s="321"/>
      <c r="CY718" s="321"/>
      <c r="CZ718" s="321"/>
    </row>
    <row r="719" ht="25.15" customHeight="true" x14ac:dyDescent="0.2">
      <c r="C719" s="572"/>
      <c r="D719" s="572"/>
      <c r="E719" s="572"/>
      <c r="F719" s="572"/>
      <c r="G719" s="572"/>
      <c r="H719" s="572"/>
      <c r="I719" s="572"/>
      <c r="J719" s="572"/>
      <c r="K719" s="572"/>
      <c r="L719" s="572"/>
      <c r="M719" s="572"/>
      <c r="N719" s="572"/>
      <c r="O719" s="572"/>
      <c r="P719" s="572"/>
      <c r="Q719" s="572"/>
      <c r="BA719" s="321"/>
      <c r="BB719" s="372"/>
      <c r="BC719" s="321"/>
      <c r="BD719" s="321"/>
      <c r="BE719" s="321"/>
      <c r="BF719" s="321"/>
      <c r="BG719" s="321"/>
      <c r="BH719" s="321"/>
      <c r="BI719" s="321"/>
      <c r="BJ719" s="321"/>
      <c r="BK719" s="321"/>
      <c r="BL719" s="321"/>
      <c r="BM719" s="321"/>
      <c r="BN719" s="321"/>
      <c r="BO719" s="321"/>
      <c r="BP719" s="321"/>
      <c r="BQ719" s="321"/>
      <c r="BR719" s="321"/>
      <c r="BS719" s="321"/>
      <c r="BT719" s="321"/>
      <c r="BU719" s="321"/>
      <c r="BV719" s="321"/>
      <c r="BW719" s="321"/>
      <c r="BX719" s="321"/>
      <c r="BY719" s="321"/>
      <c r="BZ719" s="321"/>
      <c r="CA719" s="321"/>
      <c r="CB719" s="321"/>
      <c r="CC719" s="321"/>
      <c r="CD719" s="321"/>
      <c r="CE719" s="321"/>
      <c r="CF719" s="321"/>
      <c r="CG719" s="321"/>
      <c r="CH719" s="321"/>
      <c r="CI719" s="321"/>
      <c r="CJ719" s="321"/>
      <c r="CK719" s="321"/>
      <c r="CL719" s="321"/>
      <c r="CM719" s="321"/>
      <c r="CN719" s="321"/>
      <c r="CO719" s="321"/>
      <c r="CP719" s="321"/>
      <c r="CQ719" s="321"/>
      <c r="CR719" s="321"/>
      <c r="CS719" s="321"/>
      <c r="CT719" s="321"/>
      <c r="CU719" s="321"/>
      <c r="CV719" s="321"/>
      <c r="CW719" s="321"/>
      <c r="CX719" s="321"/>
      <c r="CY719" s="321"/>
      <c r="CZ719" s="321"/>
    </row>
    <row r="720" ht="25.15" customHeight="true" x14ac:dyDescent="0.2">
      <c r="C720" s="572"/>
      <c r="D720" s="572"/>
      <c r="E720" s="572"/>
      <c r="F720" s="572"/>
      <c r="G720" s="572"/>
      <c r="H720" s="572"/>
      <c r="I720" s="572"/>
      <c r="J720" s="572"/>
      <c r="K720" s="572"/>
      <c r="L720" s="572"/>
      <c r="M720" s="572"/>
      <c r="N720" s="572"/>
      <c r="O720" s="572"/>
      <c r="P720" s="572"/>
      <c r="Q720" s="572"/>
      <c r="BA720" s="321"/>
      <c r="BB720" s="372"/>
      <c r="BC720" s="321"/>
      <c r="BD720" s="321"/>
      <c r="BE720" s="321"/>
      <c r="BF720" s="321"/>
      <c r="BG720" s="321"/>
      <c r="BH720" s="321"/>
      <c r="BI720" s="321"/>
      <c r="BJ720" s="321"/>
      <c r="BK720" s="321"/>
      <c r="BL720" s="321"/>
      <c r="BM720" s="321"/>
      <c r="BN720" s="321"/>
      <c r="BO720" s="321"/>
      <c r="BP720" s="321"/>
      <c r="BQ720" s="321"/>
      <c r="BR720" s="321"/>
      <c r="BS720" s="321"/>
      <c r="BT720" s="321"/>
      <c r="BU720" s="321"/>
      <c r="BV720" s="321"/>
      <c r="BW720" s="321"/>
      <c r="BX720" s="321"/>
      <c r="BY720" s="321"/>
      <c r="BZ720" s="321"/>
      <c r="CA720" s="321"/>
      <c r="CB720" s="321"/>
      <c r="CC720" s="321"/>
      <c r="CD720" s="321"/>
      <c r="CE720" s="321"/>
      <c r="CF720" s="321"/>
      <c r="CG720" s="321"/>
      <c r="CH720" s="321"/>
      <c r="CI720" s="321"/>
      <c r="CJ720" s="321"/>
      <c r="CK720" s="321"/>
      <c r="CL720" s="321"/>
      <c r="CM720" s="321"/>
      <c r="CN720" s="321"/>
      <c r="CO720" s="321"/>
      <c r="CP720" s="321"/>
      <c r="CQ720" s="321"/>
      <c r="CR720" s="321"/>
      <c r="CS720" s="321"/>
      <c r="CT720" s="321"/>
      <c r="CU720" s="321"/>
      <c r="CV720" s="321"/>
      <c r="CW720" s="321"/>
      <c r="CX720" s="321"/>
      <c r="CY720" s="321"/>
      <c r="CZ720" s="321"/>
    </row>
    <row r="721" ht="25.15" customHeight="true" x14ac:dyDescent="0.2">
      <c r="C721" s="572"/>
      <c r="D721" s="572"/>
      <c r="E721" s="572"/>
      <c r="F721" s="572"/>
      <c r="G721" s="572"/>
      <c r="H721" s="572"/>
      <c r="I721" s="572"/>
      <c r="J721" s="572"/>
      <c r="K721" s="572"/>
      <c r="L721" s="572"/>
      <c r="M721" s="572"/>
      <c r="N721" s="572"/>
      <c r="O721" s="572"/>
      <c r="P721" s="572"/>
      <c r="Q721" s="572"/>
      <c r="BA721" s="321"/>
      <c r="BB721" s="372"/>
      <c r="BC721" s="321"/>
      <c r="BD721" s="321"/>
      <c r="BE721" s="321"/>
      <c r="BF721" s="321"/>
      <c r="BG721" s="321"/>
      <c r="BH721" s="321"/>
      <c r="BI721" s="321"/>
      <c r="BJ721" s="321"/>
      <c r="BK721" s="321"/>
      <c r="BL721" s="321"/>
      <c r="BM721" s="321"/>
      <c r="BN721" s="321"/>
      <c r="BO721" s="321"/>
      <c r="BP721" s="321"/>
      <c r="BQ721" s="321"/>
      <c r="BR721" s="321"/>
      <c r="BS721" s="321"/>
      <c r="BT721" s="321"/>
      <c r="BU721" s="321"/>
      <c r="BV721" s="321"/>
      <c r="BW721" s="321"/>
      <c r="BX721" s="321"/>
      <c r="BY721" s="321"/>
      <c r="BZ721" s="321"/>
      <c r="CA721" s="321"/>
      <c r="CB721" s="321"/>
      <c r="CC721" s="321"/>
      <c r="CD721" s="321"/>
      <c r="CE721" s="321"/>
      <c r="CF721" s="321"/>
      <c r="CG721" s="321"/>
      <c r="CH721" s="321"/>
      <c r="CI721" s="321"/>
      <c r="CJ721" s="321"/>
      <c r="CK721" s="321"/>
      <c r="CL721" s="321"/>
      <c r="CM721" s="321"/>
      <c r="CN721" s="321"/>
      <c r="CO721" s="321"/>
      <c r="CP721" s="321"/>
      <c r="CQ721" s="321"/>
      <c r="CR721" s="321"/>
      <c r="CS721" s="321"/>
      <c r="CT721" s="321"/>
      <c r="CU721" s="321"/>
      <c r="CV721" s="321"/>
      <c r="CW721" s="321"/>
      <c r="CX721" s="321"/>
      <c r="CY721" s="321"/>
      <c r="CZ721" s="321"/>
    </row>
    <row r="722" ht="25.15" customHeight="true" x14ac:dyDescent="0.2">
      <c r="C722" s="572"/>
      <c r="D722" s="572"/>
      <c r="E722" s="572"/>
      <c r="F722" s="572"/>
      <c r="G722" s="572"/>
      <c r="H722" s="572"/>
      <c r="I722" s="572"/>
      <c r="J722" s="572"/>
      <c r="K722" s="572"/>
      <c r="L722" s="572"/>
      <c r="M722" s="572"/>
      <c r="N722" s="572"/>
      <c r="O722" s="572"/>
      <c r="P722" s="572"/>
      <c r="Q722" s="572"/>
      <c r="BA722" s="321"/>
      <c r="BB722" s="372"/>
      <c r="BC722" s="321"/>
      <c r="BD722" s="321"/>
      <c r="BE722" s="321"/>
      <c r="BF722" s="321"/>
      <c r="BG722" s="321"/>
      <c r="BH722" s="321"/>
      <c r="BI722" s="321"/>
      <c r="BJ722" s="321"/>
      <c r="BK722" s="321"/>
      <c r="BL722" s="321"/>
      <c r="BM722" s="321"/>
      <c r="BN722" s="321"/>
      <c r="BO722" s="321"/>
      <c r="BP722" s="321"/>
      <c r="BQ722" s="321"/>
      <c r="BR722" s="321"/>
      <c r="BS722" s="321"/>
      <c r="BT722" s="321"/>
      <c r="BU722" s="321"/>
      <c r="BV722" s="321"/>
      <c r="BW722" s="321"/>
      <c r="BX722" s="321"/>
      <c r="BY722" s="321"/>
      <c r="BZ722" s="321"/>
      <c r="CA722" s="321"/>
      <c r="CB722" s="321"/>
      <c r="CC722" s="321"/>
      <c r="CD722" s="321"/>
      <c r="CE722" s="321"/>
      <c r="CF722" s="321"/>
      <c r="CG722" s="321"/>
      <c r="CH722" s="321"/>
      <c r="CI722" s="321"/>
      <c r="CJ722" s="321"/>
      <c r="CK722" s="321"/>
      <c r="CL722" s="321"/>
      <c r="CM722" s="321"/>
      <c r="CN722" s="321"/>
      <c r="CO722" s="321"/>
      <c r="CP722" s="321"/>
      <c r="CQ722" s="321"/>
      <c r="CR722" s="321"/>
      <c r="CS722" s="321"/>
      <c r="CT722" s="321"/>
      <c r="CU722" s="321"/>
      <c r="CV722" s="321"/>
      <c r="CW722" s="321"/>
      <c r="CX722" s="321"/>
      <c r="CY722" s="321"/>
      <c r="CZ722" s="321"/>
    </row>
    <row r="723" ht="25.15" customHeight="true" x14ac:dyDescent="0.2">
      <c r="C723" s="572"/>
      <c r="D723" s="572"/>
      <c r="E723" s="572"/>
      <c r="F723" s="572"/>
      <c r="G723" s="572"/>
      <c r="H723" s="572"/>
      <c r="I723" s="572"/>
      <c r="J723" s="572"/>
      <c r="K723" s="572"/>
      <c r="L723" s="572"/>
      <c r="M723" s="572"/>
      <c r="N723" s="572"/>
      <c r="O723" s="572"/>
      <c r="P723" s="572"/>
      <c r="Q723" s="572"/>
      <c r="BA723" s="321"/>
      <c r="BB723" s="372"/>
      <c r="BC723" s="321"/>
      <c r="BD723" s="321"/>
      <c r="BE723" s="321"/>
      <c r="BF723" s="321"/>
      <c r="BG723" s="321"/>
      <c r="BH723" s="321"/>
      <c r="BI723" s="321"/>
      <c r="BJ723" s="321"/>
      <c r="BK723" s="321"/>
      <c r="BL723" s="321"/>
      <c r="BM723" s="321"/>
      <c r="BN723" s="321"/>
      <c r="BO723" s="321"/>
      <c r="BP723" s="321"/>
      <c r="BQ723" s="321"/>
      <c r="BR723" s="321"/>
      <c r="BS723" s="321"/>
      <c r="BT723" s="321"/>
      <c r="BU723" s="321"/>
      <c r="BV723" s="321"/>
      <c r="BW723" s="321"/>
      <c r="BX723" s="321"/>
      <c r="BY723" s="321"/>
      <c r="BZ723" s="321"/>
      <c r="CA723" s="321"/>
      <c r="CB723" s="321"/>
      <c r="CC723" s="321"/>
      <c r="CD723" s="321"/>
      <c r="CE723" s="321"/>
      <c r="CF723" s="321"/>
      <c r="CG723" s="321"/>
      <c r="CH723" s="321"/>
      <c r="CI723" s="321"/>
      <c r="CJ723" s="321"/>
      <c r="CK723" s="321"/>
      <c r="CL723" s="321"/>
      <c r="CM723" s="321"/>
      <c r="CN723" s="321"/>
      <c r="CO723" s="321"/>
      <c r="CP723" s="321"/>
      <c r="CQ723" s="321"/>
      <c r="CR723" s="321"/>
      <c r="CS723" s="321"/>
      <c r="CT723" s="321"/>
      <c r="CU723" s="321"/>
      <c r="CV723" s="321"/>
      <c r="CW723" s="321"/>
      <c r="CX723" s="321"/>
      <c r="CY723" s="321"/>
      <c r="CZ723" s="321"/>
    </row>
    <row r="724" ht="25.15" customHeight="true" x14ac:dyDescent="0.2">
      <c r="C724" s="572"/>
      <c r="D724" s="572"/>
      <c r="E724" s="572"/>
      <c r="F724" s="572"/>
      <c r="G724" s="572"/>
      <c r="H724" s="572"/>
      <c r="I724" s="572"/>
      <c r="J724" s="572"/>
      <c r="K724" s="572"/>
      <c r="L724" s="572"/>
      <c r="M724" s="572"/>
      <c r="N724" s="572"/>
      <c r="O724" s="572"/>
      <c r="P724" s="572"/>
      <c r="Q724" s="572"/>
      <c r="BA724" s="321"/>
      <c r="BB724" s="372"/>
      <c r="BC724" s="321"/>
      <c r="BD724" s="321"/>
      <c r="BE724" s="321"/>
      <c r="BF724" s="321"/>
      <c r="BG724" s="321"/>
      <c r="BH724" s="321"/>
      <c r="BI724" s="321"/>
      <c r="BJ724" s="321"/>
      <c r="BK724" s="321"/>
      <c r="BL724" s="321"/>
      <c r="BM724" s="321"/>
      <c r="BN724" s="321"/>
      <c r="BO724" s="321"/>
      <c r="BP724" s="321"/>
      <c r="BQ724" s="321"/>
      <c r="BR724" s="321"/>
      <c r="BS724" s="321"/>
      <c r="BT724" s="321"/>
      <c r="BU724" s="321"/>
      <c r="BV724" s="321"/>
      <c r="BW724" s="321"/>
      <c r="BX724" s="321"/>
      <c r="BY724" s="321"/>
      <c r="BZ724" s="321"/>
      <c r="CA724" s="321"/>
      <c r="CB724" s="321"/>
      <c r="CC724" s="321"/>
      <c r="CD724" s="321"/>
      <c r="CE724" s="321"/>
      <c r="CF724" s="321"/>
      <c r="CG724" s="321"/>
      <c r="CH724" s="321"/>
      <c r="CI724" s="321"/>
      <c r="CJ724" s="321"/>
      <c r="CK724" s="321"/>
      <c r="CL724" s="321"/>
      <c r="CM724" s="321"/>
      <c r="CN724" s="321"/>
      <c r="CO724" s="321"/>
      <c r="CP724" s="321"/>
      <c r="CQ724" s="321"/>
      <c r="CR724" s="321"/>
      <c r="CS724" s="321"/>
      <c r="CT724" s="321"/>
      <c r="CU724" s="321"/>
      <c r="CV724" s="321"/>
      <c r="CW724" s="321"/>
      <c r="CX724" s="321"/>
      <c r="CY724" s="321"/>
      <c r="CZ724" s="321"/>
    </row>
    <row r="725" ht="25.15" customHeight="true" x14ac:dyDescent="0.2">
      <c r="C725" s="572"/>
      <c r="D725" s="572"/>
      <c r="E725" s="572"/>
      <c r="F725" s="572"/>
      <c r="G725" s="572"/>
      <c r="H725" s="572"/>
      <c r="I725" s="572"/>
      <c r="J725" s="572"/>
      <c r="K725" s="572"/>
      <c r="L725" s="572"/>
      <c r="M725" s="572"/>
      <c r="N725" s="572"/>
      <c r="O725" s="572"/>
      <c r="P725" s="572"/>
      <c r="Q725" s="572"/>
      <c r="BA725" s="321"/>
      <c r="BB725" s="372"/>
      <c r="BC725" s="321"/>
      <c r="BD725" s="321"/>
      <c r="BE725" s="321"/>
      <c r="BF725" s="321"/>
      <c r="BG725" s="321"/>
      <c r="BH725" s="321"/>
      <c r="BI725" s="321"/>
      <c r="BJ725" s="321"/>
      <c r="BK725" s="321"/>
      <c r="BL725" s="321"/>
      <c r="BM725" s="321"/>
      <c r="BN725" s="321"/>
      <c r="BO725" s="321"/>
      <c r="BP725" s="321"/>
      <c r="BQ725" s="321"/>
      <c r="BR725" s="321"/>
      <c r="BS725" s="321"/>
      <c r="BT725" s="321"/>
      <c r="BU725" s="321"/>
      <c r="BV725" s="321"/>
      <c r="BW725" s="321"/>
      <c r="BX725" s="321"/>
      <c r="BY725" s="321"/>
      <c r="BZ725" s="321"/>
      <c r="CA725" s="321"/>
      <c r="CB725" s="321"/>
      <c r="CC725" s="321"/>
      <c r="CD725" s="321"/>
      <c r="CE725" s="321"/>
      <c r="CF725" s="321"/>
      <c r="CG725" s="321"/>
      <c r="CH725" s="321"/>
      <c r="CI725" s="321"/>
      <c r="CJ725" s="321"/>
      <c r="CK725" s="321"/>
      <c r="CL725" s="321"/>
      <c r="CM725" s="321"/>
      <c r="CN725" s="321"/>
      <c r="CO725" s="321"/>
      <c r="CP725" s="321"/>
      <c r="CQ725" s="321"/>
      <c r="CR725" s="321"/>
      <c r="CS725" s="321"/>
      <c r="CT725" s="321"/>
      <c r="CU725" s="321"/>
      <c r="CV725" s="321"/>
      <c r="CW725" s="321"/>
      <c r="CX725" s="321"/>
      <c r="CY725" s="321"/>
      <c r="CZ725" s="321"/>
    </row>
    <row r="726" ht="25.15" customHeight="true" x14ac:dyDescent="0.2">
      <c r="C726" s="572"/>
      <c r="D726" s="572"/>
      <c r="E726" s="572"/>
      <c r="F726" s="572"/>
      <c r="G726" s="572"/>
      <c r="H726" s="572"/>
      <c r="I726" s="572"/>
      <c r="J726" s="572"/>
      <c r="K726" s="572"/>
      <c r="L726" s="572"/>
      <c r="M726" s="572"/>
      <c r="N726" s="572"/>
      <c r="O726" s="572"/>
      <c r="P726" s="572"/>
      <c r="Q726" s="572"/>
      <c r="BA726" s="321"/>
      <c r="BB726" s="372"/>
      <c r="BC726" s="321"/>
      <c r="BD726" s="321"/>
      <c r="BE726" s="321"/>
      <c r="BF726" s="321"/>
      <c r="BG726" s="321"/>
      <c r="BH726" s="321"/>
      <c r="BI726" s="321"/>
      <c r="BJ726" s="321"/>
      <c r="BK726" s="321"/>
      <c r="BL726" s="321"/>
      <c r="BM726" s="321"/>
      <c r="BN726" s="321"/>
      <c r="BO726" s="321"/>
      <c r="BP726" s="321"/>
      <c r="BQ726" s="321"/>
      <c r="BR726" s="321"/>
      <c r="BS726" s="321"/>
      <c r="BT726" s="321"/>
      <c r="BU726" s="321"/>
      <c r="BV726" s="321"/>
      <c r="BW726" s="321"/>
      <c r="BX726" s="321"/>
      <c r="BY726" s="321"/>
      <c r="BZ726" s="321"/>
      <c r="CA726" s="321"/>
      <c r="CB726" s="321"/>
      <c r="CC726" s="321"/>
      <c r="CD726" s="321"/>
      <c r="CE726" s="321"/>
      <c r="CF726" s="321"/>
      <c r="CG726" s="321"/>
      <c r="CH726" s="321"/>
      <c r="CI726" s="321"/>
      <c r="CJ726" s="321"/>
      <c r="CK726" s="321"/>
      <c r="CL726" s="321"/>
      <c r="CM726" s="321"/>
      <c r="CN726" s="321"/>
      <c r="CO726" s="321"/>
      <c r="CP726" s="321"/>
      <c r="CQ726" s="321"/>
      <c r="CR726" s="321"/>
      <c r="CS726" s="321"/>
      <c r="CT726" s="321"/>
      <c r="CU726" s="321"/>
      <c r="CV726" s="321"/>
      <c r="CW726" s="321"/>
      <c r="CX726" s="321"/>
      <c r="CY726" s="321"/>
      <c r="CZ726" s="321"/>
    </row>
    <row r="727" ht="25.15" customHeight="true" x14ac:dyDescent="0.2">
      <c r="C727" s="572"/>
      <c r="D727" s="572"/>
      <c r="E727" s="572"/>
      <c r="F727" s="572"/>
      <c r="G727" s="572"/>
      <c r="H727" s="572"/>
      <c r="I727" s="572"/>
      <c r="J727" s="572"/>
      <c r="K727" s="572"/>
      <c r="L727" s="572"/>
      <c r="M727" s="572"/>
      <c r="N727" s="572"/>
      <c r="O727" s="572"/>
      <c r="P727" s="572"/>
      <c r="Q727" s="572"/>
      <c r="BA727" s="321"/>
      <c r="BB727" s="372"/>
      <c r="BC727" s="321"/>
      <c r="BD727" s="321"/>
      <c r="BE727" s="321"/>
      <c r="BF727" s="321"/>
      <c r="BG727" s="321"/>
      <c r="BH727" s="321"/>
      <c r="BI727" s="321"/>
      <c r="BJ727" s="321"/>
      <c r="BK727" s="321"/>
      <c r="BL727" s="321"/>
      <c r="BM727" s="321"/>
      <c r="BN727" s="321"/>
      <c r="BO727" s="321"/>
      <c r="BP727" s="321"/>
      <c r="BQ727" s="321"/>
      <c r="BR727" s="321"/>
      <c r="BS727" s="321"/>
      <c r="BT727" s="321"/>
      <c r="BU727" s="321"/>
      <c r="BV727" s="321"/>
      <c r="BW727" s="321"/>
      <c r="BX727" s="321"/>
      <c r="BY727" s="321"/>
      <c r="BZ727" s="321"/>
      <c r="CA727" s="321"/>
      <c r="CB727" s="321"/>
      <c r="CC727" s="321"/>
      <c r="CD727" s="321"/>
      <c r="CE727" s="321"/>
      <c r="CF727" s="321"/>
      <c r="CG727" s="321"/>
      <c r="CH727" s="321"/>
      <c r="CI727" s="321"/>
      <c r="CJ727" s="321"/>
      <c r="CK727" s="321"/>
      <c r="CL727" s="321"/>
      <c r="CM727" s="321"/>
      <c r="CN727" s="321"/>
      <c r="CO727" s="321"/>
      <c r="CP727" s="321"/>
      <c r="CQ727" s="321"/>
      <c r="CR727" s="321"/>
      <c r="CS727" s="321"/>
      <c r="CT727" s="321"/>
      <c r="CU727" s="321"/>
      <c r="CV727" s="321"/>
      <c r="CW727" s="321"/>
      <c r="CX727" s="321"/>
      <c r="CY727" s="321"/>
      <c r="CZ727" s="321"/>
    </row>
    <row r="728" ht="25.15" customHeight="true" x14ac:dyDescent="0.2">
      <c r="C728" s="572"/>
      <c r="D728" s="572"/>
      <c r="E728" s="572"/>
      <c r="F728" s="572"/>
      <c r="G728" s="572"/>
      <c r="H728" s="572"/>
      <c r="I728" s="572"/>
      <c r="J728" s="572"/>
      <c r="K728" s="572"/>
      <c r="L728" s="572"/>
      <c r="M728" s="572"/>
      <c r="N728" s="572"/>
      <c r="O728" s="572"/>
      <c r="P728" s="572"/>
      <c r="Q728" s="572"/>
      <c r="BA728" s="321"/>
      <c r="BB728" s="372"/>
      <c r="BC728" s="321"/>
      <c r="BD728" s="321"/>
      <c r="BE728" s="321"/>
      <c r="BF728" s="321"/>
      <c r="BG728" s="321"/>
      <c r="BH728" s="321"/>
      <c r="BI728" s="321"/>
      <c r="BJ728" s="321"/>
      <c r="BK728" s="321"/>
      <c r="BL728" s="321"/>
      <c r="BM728" s="321"/>
      <c r="BN728" s="321"/>
      <c r="BO728" s="321"/>
      <c r="BP728" s="321"/>
      <c r="BQ728" s="321"/>
      <c r="BR728" s="321"/>
      <c r="BS728" s="321"/>
      <c r="BT728" s="321"/>
      <c r="BU728" s="321"/>
      <c r="BV728" s="321"/>
      <c r="BW728" s="321"/>
      <c r="BX728" s="321"/>
      <c r="BY728" s="321"/>
      <c r="BZ728" s="321"/>
      <c r="CA728" s="321"/>
      <c r="CB728" s="321"/>
      <c r="CC728" s="321"/>
      <c r="CD728" s="321"/>
      <c r="CE728" s="321"/>
      <c r="CF728" s="321"/>
      <c r="CG728" s="321"/>
      <c r="CH728" s="321"/>
      <c r="CI728" s="321"/>
      <c r="CJ728" s="321"/>
      <c r="CK728" s="321"/>
      <c r="CL728" s="321"/>
      <c r="CM728" s="321"/>
      <c r="CN728" s="321"/>
      <c r="CO728" s="321"/>
      <c r="CP728" s="321"/>
      <c r="CQ728" s="321"/>
      <c r="CR728" s="321"/>
      <c r="CS728" s="321"/>
      <c r="CT728" s="321"/>
      <c r="CU728" s="321"/>
      <c r="CV728" s="321"/>
      <c r="CW728" s="321"/>
      <c r="CX728" s="321"/>
      <c r="CY728" s="321"/>
      <c r="CZ728" s="321"/>
    </row>
    <row r="729" ht="25.15" customHeight="true" x14ac:dyDescent="0.2">
      <c r="C729" s="572"/>
      <c r="D729" s="572"/>
      <c r="E729" s="572"/>
      <c r="F729" s="572"/>
      <c r="G729" s="572"/>
      <c r="H729" s="572"/>
      <c r="I729" s="572"/>
      <c r="J729" s="572"/>
      <c r="K729" s="572"/>
      <c r="L729" s="572"/>
      <c r="M729" s="572"/>
      <c r="N729" s="572"/>
      <c r="O729" s="572"/>
      <c r="P729" s="572"/>
      <c r="Q729" s="572"/>
      <c r="BA729" s="321"/>
      <c r="BB729" s="372"/>
      <c r="BC729" s="321"/>
      <c r="BD729" s="321"/>
      <c r="BE729" s="321"/>
      <c r="BF729" s="321"/>
      <c r="BG729" s="321"/>
      <c r="BH729" s="321"/>
      <c r="BI729" s="321"/>
      <c r="BJ729" s="321"/>
      <c r="BK729" s="321"/>
      <c r="BL729" s="321"/>
      <c r="BM729" s="321"/>
      <c r="BN729" s="321"/>
      <c r="BO729" s="321"/>
      <c r="BP729" s="321"/>
      <c r="BQ729" s="321"/>
      <c r="BR729" s="321"/>
      <c r="BS729" s="321"/>
      <c r="BT729" s="321"/>
      <c r="BU729" s="321"/>
      <c r="BV729" s="321"/>
      <c r="BW729" s="321"/>
      <c r="BX729" s="321"/>
      <c r="BY729" s="321"/>
      <c r="BZ729" s="321"/>
      <c r="CA729" s="321"/>
      <c r="CB729" s="321"/>
      <c r="CC729" s="321"/>
      <c r="CD729" s="321"/>
      <c r="CE729" s="321"/>
      <c r="CF729" s="321"/>
      <c r="CG729" s="321"/>
      <c r="CH729" s="321"/>
      <c r="CI729" s="321"/>
      <c r="CJ729" s="321"/>
      <c r="CK729" s="321"/>
      <c r="CL729" s="321"/>
      <c r="CM729" s="321"/>
      <c r="CN729" s="321"/>
      <c r="CO729" s="321"/>
      <c r="CP729" s="321"/>
      <c r="CQ729" s="321"/>
      <c r="CR729" s="321"/>
      <c r="CS729" s="321"/>
      <c r="CT729" s="321"/>
      <c r="CU729" s="321"/>
      <c r="CV729" s="321"/>
      <c r="CW729" s="321"/>
      <c r="CX729" s="321"/>
      <c r="CY729" s="321"/>
      <c r="CZ729" s="321"/>
    </row>
    <row r="730" ht="25.15" customHeight="true" x14ac:dyDescent="0.2">
      <c r="C730" s="572"/>
      <c r="D730" s="572"/>
      <c r="E730" s="572"/>
      <c r="F730" s="572"/>
      <c r="G730" s="572"/>
      <c r="H730" s="572"/>
      <c r="I730" s="572"/>
      <c r="J730" s="572"/>
      <c r="K730" s="572"/>
      <c r="L730" s="572"/>
      <c r="M730" s="572"/>
      <c r="N730" s="572"/>
      <c r="O730" s="572"/>
      <c r="P730" s="572"/>
      <c r="Q730" s="572"/>
      <c r="BA730" s="321"/>
      <c r="BB730" s="372"/>
      <c r="BC730" s="321"/>
      <c r="BD730" s="321"/>
      <c r="BE730" s="321"/>
      <c r="BF730" s="321"/>
      <c r="BG730" s="321"/>
      <c r="BH730" s="321"/>
      <c r="BI730" s="321"/>
      <c r="BJ730" s="321"/>
      <c r="BK730" s="321"/>
      <c r="BL730" s="321"/>
      <c r="BM730" s="321"/>
      <c r="BN730" s="321"/>
      <c r="BO730" s="321"/>
      <c r="BP730" s="321"/>
      <c r="BQ730" s="321"/>
      <c r="BR730" s="321"/>
      <c r="BS730" s="321"/>
      <c r="BT730" s="321"/>
      <c r="BU730" s="321"/>
      <c r="BV730" s="321"/>
      <c r="BW730" s="321"/>
      <c r="BX730" s="321"/>
      <c r="BY730" s="321"/>
      <c r="BZ730" s="321"/>
      <c r="CA730" s="321"/>
      <c r="CB730" s="321"/>
      <c r="CC730" s="321"/>
      <c r="CD730" s="321"/>
      <c r="CE730" s="321"/>
      <c r="CF730" s="321"/>
      <c r="CG730" s="321"/>
      <c r="CH730" s="321"/>
      <c r="CI730" s="321"/>
      <c r="CJ730" s="321"/>
      <c r="CK730" s="321"/>
      <c r="CL730" s="321"/>
      <c r="CM730" s="321"/>
      <c r="CN730" s="321"/>
      <c r="CO730" s="321"/>
      <c r="CP730" s="321"/>
      <c r="CQ730" s="321"/>
      <c r="CR730" s="321"/>
      <c r="CS730" s="321"/>
      <c r="CT730" s="321"/>
      <c r="CU730" s="321"/>
      <c r="CV730" s="321"/>
      <c r="CW730" s="321"/>
      <c r="CX730" s="321"/>
      <c r="CY730" s="321"/>
      <c r="CZ730" s="321"/>
    </row>
    <row r="731" ht="25.15" customHeight="true" x14ac:dyDescent="0.2">
      <c r="C731" s="572"/>
      <c r="D731" s="572"/>
      <c r="E731" s="572"/>
      <c r="F731" s="572"/>
      <c r="G731" s="572"/>
      <c r="H731" s="572"/>
      <c r="I731" s="572"/>
      <c r="J731" s="572"/>
      <c r="K731" s="572"/>
      <c r="L731" s="572"/>
      <c r="M731" s="572"/>
      <c r="N731" s="572"/>
      <c r="O731" s="572"/>
      <c r="P731" s="572"/>
      <c r="Q731" s="572"/>
      <c r="BA731" s="321"/>
      <c r="BB731" s="372"/>
      <c r="BC731" s="321"/>
      <c r="BD731" s="321"/>
      <c r="BE731" s="321"/>
      <c r="BF731" s="321"/>
      <c r="BG731" s="321"/>
      <c r="BH731" s="321"/>
      <c r="BI731" s="321"/>
      <c r="BJ731" s="321"/>
      <c r="BK731" s="321"/>
      <c r="BL731" s="321"/>
      <c r="BM731" s="321"/>
      <c r="BN731" s="321"/>
      <c r="BO731" s="321"/>
      <c r="BP731" s="321"/>
      <c r="BQ731" s="321"/>
      <c r="BR731" s="321"/>
      <c r="BS731" s="321"/>
      <c r="BT731" s="321"/>
      <c r="BU731" s="321"/>
      <c r="BV731" s="321"/>
      <c r="BW731" s="321"/>
      <c r="BX731" s="321"/>
      <c r="BY731" s="321"/>
      <c r="BZ731" s="321"/>
      <c r="CA731" s="321"/>
      <c r="CB731" s="321"/>
      <c r="CC731" s="321"/>
      <c r="CD731" s="321"/>
      <c r="CE731" s="321"/>
      <c r="CF731" s="321"/>
      <c r="CG731" s="321"/>
      <c r="CH731" s="321"/>
      <c r="CI731" s="321"/>
      <c r="CJ731" s="321"/>
      <c r="CK731" s="321"/>
      <c r="CL731" s="321"/>
      <c r="CM731" s="321"/>
      <c r="CN731" s="321"/>
      <c r="CO731" s="321"/>
      <c r="CP731" s="321"/>
      <c r="CQ731" s="321"/>
      <c r="CR731" s="321"/>
      <c r="CS731" s="321"/>
      <c r="CT731" s="321"/>
      <c r="CU731" s="321"/>
      <c r="CV731" s="321"/>
      <c r="CW731" s="321"/>
      <c r="CX731" s="321"/>
      <c r="CY731" s="321"/>
      <c r="CZ731" s="321"/>
    </row>
    <row r="732" ht="25.15" customHeight="true" x14ac:dyDescent="0.2">
      <c r="C732" s="572"/>
      <c r="D732" s="572"/>
      <c r="E732" s="572"/>
      <c r="F732" s="572"/>
      <c r="G732" s="572"/>
      <c r="H732" s="572"/>
      <c r="I732" s="572"/>
      <c r="J732" s="572"/>
      <c r="K732" s="572"/>
      <c r="L732" s="572"/>
      <c r="M732" s="572"/>
      <c r="N732" s="572"/>
      <c r="O732" s="572"/>
      <c r="P732" s="572"/>
      <c r="Q732" s="572"/>
      <c r="BA732" s="321"/>
      <c r="BB732" s="372"/>
      <c r="BC732" s="321"/>
      <c r="BD732" s="321"/>
      <c r="BE732" s="321"/>
      <c r="BF732" s="321"/>
      <c r="BG732" s="321"/>
      <c r="BH732" s="321"/>
      <c r="BI732" s="321"/>
      <c r="BJ732" s="321"/>
      <c r="BK732" s="321"/>
      <c r="BL732" s="321"/>
      <c r="BM732" s="321"/>
      <c r="BN732" s="321"/>
      <c r="BO732" s="321"/>
      <c r="BP732" s="321"/>
      <c r="BQ732" s="321"/>
      <c r="BR732" s="321"/>
      <c r="BS732" s="321"/>
      <c r="BT732" s="321"/>
      <c r="BU732" s="321"/>
      <c r="BV732" s="321"/>
      <c r="BW732" s="321"/>
      <c r="BX732" s="321"/>
      <c r="BY732" s="321"/>
      <c r="BZ732" s="321"/>
      <c r="CA732" s="321"/>
      <c r="CB732" s="321"/>
      <c r="CC732" s="321"/>
      <c r="CD732" s="321"/>
      <c r="CE732" s="321"/>
      <c r="CF732" s="321"/>
      <c r="CG732" s="321"/>
      <c r="CH732" s="321"/>
      <c r="CI732" s="321"/>
      <c r="CJ732" s="321"/>
      <c r="CK732" s="321"/>
      <c r="CL732" s="321"/>
      <c r="CM732" s="321"/>
      <c r="CN732" s="321"/>
      <c r="CO732" s="321"/>
      <c r="CP732" s="321"/>
      <c r="CQ732" s="321"/>
      <c r="CR732" s="321"/>
      <c r="CS732" s="321"/>
      <c r="CT732" s="321"/>
      <c r="CU732" s="321"/>
      <c r="CV732" s="321"/>
      <c r="CW732" s="321"/>
      <c r="CX732" s="321"/>
      <c r="CY732" s="321"/>
      <c r="CZ732" s="321"/>
    </row>
    <row r="733" ht="25.15" customHeight="true" x14ac:dyDescent="0.2">
      <c r="C733" s="572"/>
      <c r="D733" s="572"/>
      <c r="E733" s="572"/>
      <c r="F733" s="572"/>
      <c r="G733" s="572"/>
      <c r="H733" s="572"/>
      <c r="I733" s="572"/>
      <c r="J733" s="572"/>
      <c r="K733" s="572"/>
      <c r="L733" s="572"/>
      <c r="M733" s="572"/>
      <c r="N733" s="572"/>
      <c r="O733" s="572"/>
      <c r="P733" s="572"/>
      <c r="Q733" s="572"/>
      <c r="BA733" s="321"/>
      <c r="BB733" s="372"/>
      <c r="BC733" s="321"/>
      <c r="BD733" s="321"/>
      <c r="BE733" s="321"/>
      <c r="BF733" s="321"/>
      <c r="BG733" s="321"/>
      <c r="BH733" s="321"/>
      <c r="BI733" s="321"/>
      <c r="BJ733" s="321"/>
      <c r="BK733" s="321"/>
      <c r="BL733" s="321"/>
      <c r="BM733" s="321"/>
      <c r="BN733" s="321"/>
      <c r="BO733" s="321"/>
      <c r="BP733" s="321"/>
      <c r="BQ733" s="321"/>
      <c r="BR733" s="321"/>
      <c r="BS733" s="321"/>
      <c r="BT733" s="321"/>
      <c r="BU733" s="321"/>
      <c r="BV733" s="321"/>
      <c r="BW733" s="321"/>
      <c r="BX733" s="321"/>
      <c r="BY733" s="321"/>
      <c r="BZ733" s="321"/>
      <c r="CA733" s="321"/>
      <c r="CB733" s="321"/>
      <c r="CC733" s="321"/>
      <c r="CD733" s="321"/>
      <c r="CE733" s="321"/>
      <c r="CF733" s="321"/>
      <c r="CG733" s="321"/>
      <c r="CH733" s="321"/>
      <c r="CI733" s="321"/>
      <c r="CJ733" s="321"/>
      <c r="CK733" s="321"/>
      <c r="CL733" s="321"/>
      <c r="CM733" s="321"/>
      <c r="CN733" s="321"/>
      <c r="CO733" s="321"/>
      <c r="CP733" s="321"/>
      <c r="CQ733" s="321"/>
      <c r="CR733" s="321"/>
      <c r="CS733" s="321"/>
      <c r="CT733" s="321"/>
      <c r="CU733" s="321"/>
      <c r="CV733" s="321"/>
      <c r="CW733" s="321"/>
      <c r="CX733" s="321"/>
      <c r="CY733" s="321"/>
      <c r="CZ733" s="321"/>
    </row>
    <row r="734" ht="25.15" customHeight="true" x14ac:dyDescent="0.2">
      <c r="C734" s="572"/>
      <c r="D734" s="572"/>
      <c r="E734" s="572"/>
      <c r="F734" s="572"/>
      <c r="G734" s="572"/>
      <c r="H734" s="572"/>
      <c r="I734" s="572"/>
      <c r="J734" s="572"/>
      <c r="K734" s="572"/>
      <c r="L734" s="572"/>
      <c r="M734" s="572"/>
      <c r="N734" s="572"/>
      <c r="O734" s="572"/>
      <c r="P734" s="572"/>
      <c r="Q734" s="572"/>
      <c r="BA734" s="321"/>
      <c r="BB734" s="372"/>
      <c r="BC734" s="321"/>
      <c r="BD734" s="321"/>
      <c r="BE734" s="321"/>
      <c r="BF734" s="321"/>
      <c r="BG734" s="321"/>
      <c r="BH734" s="321"/>
      <c r="BI734" s="321"/>
      <c r="BJ734" s="321"/>
      <c r="BK734" s="321"/>
      <c r="BL734" s="321"/>
      <c r="BM734" s="321"/>
      <c r="BN734" s="321"/>
      <c r="BO734" s="321"/>
      <c r="BP734" s="321"/>
      <c r="BQ734" s="321"/>
      <c r="BR734" s="321"/>
      <c r="BS734" s="321"/>
      <c r="BT734" s="321"/>
      <c r="BU734" s="321"/>
      <c r="BV734" s="321"/>
      <c r="BW734" s="321"/>
      <c r="BX734" s="321"/>
      <c r="BY734" s="321"/>
      <c r="BZ734" s="321"/>
      <c r="CA734" s="321"/>
      <c r="CB734" s="321"/>
      <c r="CC734" s="321"/>
      <c r="CD734" s="321"/>
      <c r="CE734" s="321"/>
      <c r="CF734" s="321"/>
      <c r="CG734" s="321"/>
      <c r="CH734" s="321"/>
      <c r="CI734" s="321"/>
      <c r="CJ734" s="321"/>
      <c r="CK734" s="321"/>
      <c r="CL734" s="321"/>
      <c r="CM734" s="321"/>
      <c r="CN734" s="321"/>
      <c r="CO734" s="321"/>
      <c r="CP734" s="321"/>
      <c r="CQ734" s="321"/>
      <c r="CR734" s="321"/>
      <c r="CS734" s="321"/>
      <c r="CT734" s="321"/>
      <c r="CU734" s="321"/>
      <c r="CV734" s="321"/>
      <c r="CW734" s="321"/>
      <c r="CX734" s="321"/>
      <c r="CY734" s="321"/>
      <c r="CZ734" s="321"/>
    </row>
    <row r="735" ht="25.15" customHeight="true" x14ac:dyDescent="0.2">
      <c r="C735" s="572"/>
      <c r="D735" s="572"/>
      <c r="E735" s="572"/>
      <c r="F735" s="572"/>
      <c r="G735" s="572"/>
      <c r="H735" s="572"/>
      <c r="I735" s="572"/>
      <c r="J735" s="572"/>
      <c r="K735" s="572"/>
      <c r="L735" s="572"/>
      <c r="M735" s="572"/>
      <c r="N735" s="572"/>
      <c r="O735" s="572"/>
      <c r="P735" s="572"/>
      <c r="Q735" s="572"/>
      <c r="BA735" s="321"/>
      <c r="BB735" s="372"/>
      <c r="BC735" s="321"/>
      <c r="BD735" s="321"/>
      <c r="BE735" s="321"/>
      <c r="BF735" s="321"/>
      <c r="BG735" s="321"/>
      <c r="BH735" s="321"/>
      <c r="BI735" s="321"/>
      <c r="BJ735" s="321"/>
      <c r="BK735" s="321"/>
      <c r="BL735" s="321"/>
      <c r="BM735" s="321"/>
      <c r="BN735" s="321"/>
      <c r="BO735" s="321"/>
      <c r="BP735" s="321"/>
      <c r="BQ735" s="321"/>
      <c r="BR735" s="321"/>
      <c r="BS735" s="321"/>
      <c r="BT735" s="321"/>
      <c r="BU735" s="321"/>
      <c r="BV735" s="321"/>
      <c r="BW735" s="321"/>
      <c r="BX735" s="321"/>
      <c r="BY735" s="321"/>
      <c r="BZ735" s="321"/>
      <c r="CA735" s="321"/>
      <c r="CB735" s="321"/>
      <c r="CC735" s="321"/>
      <c r="CD735" s="321"/>
      <c r="CE735" s="321"/>
      <c r="CF735" s="321"/>
      <c r="CG735" s="321"/>
      <c r="CH735" s="321"/>
      <c r="CI735" s="321"/>
      <c r="CJ735" s="321"/>
      <c r="CK735" s="321"/>
      <c r="CL735" s="321"/>
      <c r="CM735" s="321"/>
      <c r="CN735" s="321"/>
      <c r="CO735" s="321"/>
      <c r="CP735" s="321"/>
      <c r="CQ735" s="321"/>
      <c r="CR735" s="321"/>
      <c r="CS735" s="321"/>
      <c r="CT735" s="321"/>
      <c r="CU735" s="321"/>
      <c r="CV735" s="321"/>
      <c r="CW735" s="321"/>
      <c r="CX735" s="321"/>
      <c r="CY735" s="321"/>
      <c r="CZ735" s="321"/>
    </row>
    <row r="736" ht="25.15" customHeight="true" x14ac:dyDescent="0.2">
      <c r="C736" s="572"/>
      <c r="D736" s="572"/>
      <c r="E736" s="572"/>
      <c r="F736" s="572"/>
      <c r="G736" s="572"/>
      <c r="H736" s="572"/>
      <c r="I736" s="572"/>
      <c r="J736" s="572"/>
      <c r="K736" s="572"/>
      <c r="L736" s="572"/>
      <c r="M736" s="572"/>
      <c r="N736" s="572"/>
      <c r="O736" s="572"/>
      <c r="P736" s="572"/>
      <c r="Q736" s="572"/>
      <c r="BA736" s="321"/>
      <c r="BB736" s="372"/>
      <c r="BC736" s="321"/>
      <c r="BD736" s="321"/>
      <c r="BE736" s="321"/>
      <c r="BF736" s="321"/>
      <c r="BG736" s="321"/>
      <c r="BH736" s="321"/>
      <c r="BI736" s="321"/>
      <c r="BJ736" s="321"/>
      <c r="BK736" s="321"/>
      <c r="BL736" s="321"/>
      <c r="BM736" s="321"/>
      <c r="BN736" s="321"/>
      <c r="BO736" s="321"/>
      <c r="BP736" s="321"/>
      <c r="BQ736" s="321"/>
      <c r="BR736" s="321"/>
      <c r="BS736" s="321"/>
      <c r="BT736" s="321"/>
      <c r="BU736" s="321"/>
      <c r="BV736" s="321"/>
      <c r="BW736" s="321"/>
      <c r="BX736" s="321"/>
      <c r="BY736" s="321"/>
      <c r="BZ736" s="321"/>
      <c r="CA736" s="321"/>
      <c r="CB736" s="321"/>
      <c r="CC736" s="321"/>
      <c r="CD736" s="321"/>
      <c r="CE736" s="321"/>
      <c r="CF736" s="321"/>
      <c r="CG736" s="321"/>
      <c r="CH736" s="321"/>
      <c r="CI736" s="321"/>
      <c r="CJ736" s="321"/>
      <c r="CK736" s="321"/>
      <c r="CL736" s="321"/>
      <c r="CM736" s="321"/>
      <c r="CN736" s="321"/>
      <c r="CO736" s="321"/>
      <c r="CP736" s="321"/>
      <c r="CQ736" s="321"/>
      <c r="CR736" s="321"/>
      <c r="CS736" s="321"/>
      <c r="CT736" s="321"/>
      <c r="CU736" s="321"/>
      <c r="CV736" s="321"/>
      <c r="CW736" s="321"/>
      <c r="CX736" s="321"/>
      <c r="CY736" s="321"/>
      <c r="CZ736" s="321"/>
    </row>
    <row r="737" ht="25.15" customHeight="true" x14ac:dyDescent="0.2">
      <c r="C737" s="572"/>
      <c r="D737" s="572"/>
      <c r="E737" s="572"/>
      <c r="F737" s="572"/>
      <c r="G737" s="572"/>
      <c r="H737" s="572"/>
      <c r="I737" s="572"/>
      <c r="J737" s="572"/>
      <c r="K737" s="572"/>
      <c r="L737" s="572"/>
      <c r="M737" s="572"/>
      <c r="N737" s="572"/>
      <c r="O737" s="572"/>
      <c r="P737" s="572"/>
      <c r="Q737" s="572"/>
      <c r="BA737" s="321"/>
      <c r="BB737" s="372"/>
      <c r="BC737" s="321"/>
      <c r="BD737" s="321"/>
      <c r="BE737" s="321"/>
      <c r="BF737" s="321"/>
      <c r="BG737" s="321"/>
      <c r="BH737" s="321"/>
      <c r="BI737" s="321"/>
      <c r="BJ737" s="321"/>
      <c r="BK737" s="321"/>
      <c r="BL737" s="321"/>
      <c r="BM737" s="321"/>
      <c r="BN737" s="321"/>
      <c r="BO737" s="321"/>
      <c r="BP737" s="321"/>
      <c r="BQ737" s="321"/>
      <c r="BR737" s="321"/>
      <c r="BS737" s="321"/>
      <c r="BT737" s="321"/>
      <c r="BU737" s="321"/>
      <c r="BV737" s="321"/>
      <c r="BW737" s="321"/>
      <c r="BX737" s="321"/>
      <c r="BY737" s="321"/>
      <c r="BZ737" s="321"/>
      <c r="CA737" s="321"/>
      <c r="CB737" s="321"/>
      <c r="CC737" s="321"/>
      <c r="CD737" s="321"/>
      <c r="CE737" s="321"/>
      <c r="CF737" s="321"/>
      <c r="CG737" s="321"/>
      <c r="CH737" s="321"/>
      <c r="CI737" s="321"/>
      <c r="CJ737" s="321"/>
      <c r="CK737" s="321"/>
      <c r="CL737" s="321"/>
      <c r="CM737" s="321"/>
      <c r="CN737" s="321"/>
      <c r="CO737" s="321"/>
      <c r="CP737" s="321"/>
      <c r="CQ737" s="321"/>
      <c r="CR737" s="321"/>
      <c r="CS737" s="321"/>
      <c r="CT737" s="321"/>
      <c r="CU737" s="321"/>
      <c r="CV737" s="321"/>
      <c r="CW737" s="321"/>
      <c r="CX737" s="321"/>
      <c r="CY737" s="321"/>
      <c r="CZ737" s="321"/>
    </row>
    <row r="738" ht="25.15" customHeight="true" x14ac:dyDescent="0.2">
      <c r="C738" s="572"/>
      <c r="D738" s="572"/>
      <c r="E738" s="572"/>
      <c r="F738" s="572"/>
      <c r="G738" s="572"/>
      <c r="H738" s="572"/>
      <c r="I738" s="572"/>
      <c r="J738" s="572"/>
      <c r="K738" s="572"/>
      <c r="L738" s="572"/>
      <c r="M738" s="572"/>
      <c r="N738" s="572"/>
      <c r="O738" s="572"/>
      <c r="P738" s="572"/>
      <c r="Q738" s="572"/>
      <c r="BA738" s="321"/>
      <c r="BB738" s="372"/>
      <c r="BC738" s="321"/>
      <c r="BD738" s="321"/>
      <c r="BE738" s="321"/>
      <c r="BF738" s="321"/>
      <c r="BG738" s="321"/>
      <c r="BH738" s="321"/>
      <c r="BI738" s="321"/>
      <c r="BJ738" s="321"/>
      <c r="BK738" s="321"/>
      <c r="BL738" s="321"/>
      <c r="BM738" s="321"/>
      <c r="BN738" s="321"/>
      <c r="BO738" s="321"/>
      <c r="BP738" s="321"/>
      <c r="BQ738" s="321"/>
      <c r="BR738" s="321"/>
      <c r="BS738" s="321"/>
      <c r="BT738" s="321"/>
      <c r="BU738" s="321"/>
      <c r="BV738" s="321"/>
      <c r="BW738" s="321"/>
      <c r="BX738" s="321"/>
      <c r="BY738" s="321"/>
      <c r="BZ738" s="321"/>
      <c r="CA738" s="321"/>
      <c r="CB738" s="321"/>
      <c r="CC738" s="321"/>
      <c r="CD738" s="321"/>
      <c r="CE738" s="321"/>
      <c r="CF738" s="321"/>
      <c r="CG738" s="321"/>
      <c r="CH738" s="321"/>
      <c r="CI738" s="321"/>
      <c r="CJ738" s="321"/>
      <c r="CK738" s="321"/>
      <c r="CL738" s="321"/>
      <c r="CM738" s="321"/>
      <c r="CN738" s="321"/>
      <c r="CO738" s="321"/>
      <c r="CP738" s="321"/>
      <c r="CQ738" s="321"/>
      <c r="CR738" s="321"/>
      <c r="CS738" s="321"/>
      <c r="CT738" s="321"/>
      <c r="CU738" s="321"/>
      <c r="CV738" s="321"/>
      <c r="CW738" s="321"/>
      <c r="CX738" s="321"/>
      <c r="CY738" s="321"/>
      <c r="CZ738" s="321"/>
    </row>
    <row r="739" ht="25.15" customHeight="true" x14ac:dyDescent="0.2">
      <c r="C739" s="572"/>
      <c r="D739" s="572"/>
      <c r="E739" s="572"/>
      <c r="F739" s="572"/>
      <c r="G739" s="572"/>
      <c r="H739" s="572"/>
      <c r="I739" s="572"/>
      <c r="J739" s="572"/>
      <c r="K739" s="572"/>
      <c r="L739" s="572"/>
      <c r="M739" s="572"/>
      <c r="N739" s="572"/>
      <c r="O739" s="572"/>
      <c r="P739" s="572"/>
      <c r="Q739" s="572"/>
      <c r="BA739" s="321"/>
      <c r="BB739" s="372"/>
      <c r="BC739" s="321"/>
      <c r="BD739" s="321"/>
      <c r="BE739" s="321"/>
      <c r="BF739" s="321"/>
      <c r="BG739" s="321"/>
      <c r="BH739" s="321"/>
      <c r="BI739" s="321"/>
      <c r="BJ739" s="321"/>
      <c r="BK739" s="321"/>
      <c r="BL739" s="321"/>
      <c r="BM739" s="321"/>
      <c r="BN739" s="321"/>
      <c r="BO739" s="321"/>
      <c r="BP739" s="321"/>
      <c r="BQ739" s="321"/>
      <c r="BR739" s="321"/>
      <c r="BS739" s="321"/>
      <c r="BT739" s="321"/>
      <c r="BU739" s="321"/>
      <c r="BV739" s="321"/>
      <c r="BW739" s="321"/>
      <c r="BX739" s="321"/>
      <c r="BY739" s="321"/>
      <c r="BZ739" s="321"/>
      <c r="CA739" s="321"/>
      <c r="CB739" s="321"/>
      <c r="CC739" s="321"/>
      <c r="CD739" s="321"/>
      <c r="CE739" s="321"/>
      <c r="CF739" s="321"/>
      <c r="CG739" s="321"/>
      <c r="CH739" s="321"/>
      <c r="CI739" s="321"/>
      <c r="CJ739" s="321"/>
      <c r="CK739" s="321"/>
      <c r="CL739" s="321"/>
      <c r="CM739" s="321"/>
      <c r="CN739" s="321"/>
      <c r="CO739" s="321"/>
      <c r="CP739" s="321"/>
      <c r="CQ739" s="321"/>
      <c r="CR739" s="321"/>
      <c r="CS739" s="321"/>
      <c r="CT739" s="321"/>
      <c r="CU739" s="321"/>
      <c r="CV739" s="321"/>
      <c r="CW739" s="321"/>
      <c r="CX739" s="321"/>
      <c r="CY739" s="321"/>
      <c r="CZ739" s="321"/>
    </row>
    <row r="740" ht="25.15" customHeight="true" x14ac:dyDescent="0.2">
      <c r="C740" s="572"/>
      <c r="D740" s="572"/>
      <c r="E740" s="572"/>
      <c r="F740" s="572"/>
      <c r="G740" s="572"/>
      <c r="H740" s="572"/>
      <c r="I740" s="572"/>
      <c r="J740" s="572"/>
      <c r="K740" s="572"/>
      <c r="L740" s="572"/>
      <c r="M740" s="572"/>
      <c r="N740" s="572"/>
      <c r="O740" s="572"/>
      <c r="P740" s="572"/>
      <c r="Q740" s="572"/>
      <c r="BA740" s="321"/>
      <c r="BB740" s="372"/>
      <c r="BC740" s="321"/>
      <c r="BD740" s="321"/>
      <c r="BE740" s="321"/>
      <c r="BF740" s="321"/>
      <c r="BG740" s="321"/>
      <c r="BH740" s="321"/>
      <c r="BI740" s="321"/>
      <c r="BJ740" s="321"/>
      <c r="BK740" s="321"/>
      <c r="BL740" s="321"/>
      <c r="BM740" s="321"/>
      <c r="BN740" s="321"/>
      <c r="BO740" s="321"/>
      <c r="BP740" s="321"/>
      <c r="BQ740" s="321"/>
      <c r="BR740" s="321"/>
      <c r="BS740" s="321"/>
      <c r="BT740" s="321"/>
      <c r="BU740" s="321"/>
      <c r="BV740" s="321"/>
      <c r="BW740" s="321"/>
      <c r="BX740" s="321"/>
      <c r="BY740" s="321"/>
      <c r="BZ740" s="321"/>
      <c r="CA740" s="321"/>
      <c r="CB740" s="321"/>
      <c r="CC740" s="321"/>
      <c r="CD740" s="321"/>
      <c r="CE740" s="321"/>
      <c r="CF740" s="321"/>
      <c r="CG740" s="321"/>
      <c r="CH740" s="321"/>
      <c r="CI740" s="321"/>
      <c r="CJ740" s="321"/>
      <c r="CK740" s="321"/>
      <c r="CL740" s="321"/>
      <c r="CM740" s="321"/>
      <c r="CN740" s="321"/>
      <c r="CO740" s="321"/>
      <c r="CP740" s="321"/>
      <c r="CQ740" s="321"/>
      <c r="CR740" s="321"/>
      <c r="CS740" s="321"/>
      <c r="CT740" s="321"/>
      <c r="CU740" s="321"/>
      <c r="CV740" s="321"/>
      <c r="CW740" s="321"/>
      <c r="CX740" s="321"/>
      <c r="CY740" s="321"/>
      <c r="CZ740" s="321"/>
    </row>
    <row r="741" ht="25.15" customHeight="true" x14ac:dyDescent="0.2">
      <c r="C741" s="572"/>
      <c r="D741" s="572"/>
      <c r="E741" s="572"/>
      <c r="F741" s="572"/>
      <c r="G741" s="572"/>
      <c r="H741" s="572"/>
      <c r="I741" s="572"/>
      <c r="J741" s="572"/>
      <c r="K741" s="572"/>
      <c r="L741" s="572"/>
      <c r="M741" s="572"/>
      <c r="N741" s="572"/>
      <c r="O741" s="572"/>
      <c r="P741" s="572"/>
      <c r="Q741" s="572"/>
      <c r="BA741" s="321"/>
      <c r="BB741" s="372"/>
      <c r="BC741" s="321"/>
      <c r="BD741" s="321"/>
      <c r="BE741" s="321"/>
      <c r="BF741" s="321"/>
      <c r="BG741" s="321"/>
      <c r="BH741" s="321"/>
      <c r="BI741" s="321"/>
      <c r="BJ741" s="321"/>
      <c r="BK741" s="321"/>
      <c r="BL741" s="321"/>
      <c r="BM741" s="321"/>
      <c r="BN741" s="321"/>
      <c r="BO741" s="321"/>
      <c r="BP741" s="321"/>
      <c r="BQ741" s="321"/>
      <c r="BR741" s="321"/>
      <c r="BS741" s="321"/>
      <c r="BT741" s="321"/>
      <c r="BU741" s="321"/>
      <c r="BV741" s="321"/>
      <c r="BW741" s="321"/>
      <c r="BX741" s="321"/>
      <c r="BY741" s="321"/>
      <c r="BZ741" s="321"/>
      <c r="CA741" s="321"/>
      <c r="CB741" s="321"/>
      <c r="CC741" s="321"/>
      <c r="CD741" s="321"/>
      <c r="CE741" s="321"/>
      <c r="CF741" s="321"/>
      <c r="CG741" s="321"/>
      <c r="CH741" s="321"/>
      <c r="CI741" s="321"/>
      <c r="CJ741" s="321"/>
      <c r="CK741" s="321"/>
      <c r="CL741" s="321"/>
      <c r="CM741" s="321"/>
      <c r="CN741" s="321"/>
      <c r="CO741" s="321"/>
      <c r="CP741" s="321"/>
      <c r="CQ741" s="321"/>
      <c r="CR741" s="321"/>
      <c r="CS741" s="321"/>
      <c r="CT741" s="321"/>
      <c r="CU741" s="321"/>
      <c r="CV741" s="321"/>
      <c r="CW741" s="321"/>
      <c r="CX741" s="321"/>
      <c r="CY741" s="321"/>
      <c r="CZ741" s="321"/>
    </row>
    <row r="742" ht="25.15" customHeight="true" x14ac:dyDescent="0.2">
      <c r="C742" s="572"/>
      <c r="D742" s="572"/>
      <c r="E742" s="572"/>
      <c r="F742" s="572"/>
      <c r="G742" s="572"/>
      <c r="H742" s="572"/>
      <c r="I742" s="572"/>
      <c r="J742" s="572"/>
      <c r="K742" s="572"/>
      <c r="L742" s="572"/>
      <c r="M742" s="572"/>
      <c r="N742" s="572"/>
      <c r="O742" s="572"/>
      <c r="P742" s="572"/>
      <c r="Q742" s="572"/>
      <c r="BA742" s="321"/>
      <c r="BB742" s="372"/>
      <c r="BC742" s="321"/>
      <c r="BD742" s="321"/>
      <c r="BE742" s="321"/>
      <c r="BF742" s="321"/>
      <c r="BG742" s="321"/>
      <c r="BH742" s="321"/>
      <c r="BI742" s="321"/>
      <c r="BJ742" s="321"/>
      <c r="BK742" s="321"/>
      <c r="BL742" s="321"/>
      <c r="BM742" s="321"/>
      <c r="BN742" s="321"/>
      <c r="BO742" s="321"/>
      <c r="BP742" s="321"/>
      <c r="BQ742" s="321"/>
      <c r="BR742" s="321"/>
      <c r="BS742" s="321"/>
      <c r="BT742" s="321"/>
      <c r="BU742" s="321"/>
      <c r="BV742" s="321"/>
      <c r="BW742" s="321"/>
      <c r="BX742" s="321"/>
      <c r="BY742" s="321"/>
      <c r="BZ742" s="321"/>
      <c r="CA742" s="321"/>
      <c r="CB742" s="321"/>
      <c r="CC742" s="321"/>
      <c r="CD742" s="321"/>
      <c r="CE742" s="321"/>
      <c r="CF742" s="321"/>
      <c r="CG742" s="321"/>
      <c r="CH742" s="321"/>
      <c r="CI742" s="321"/>
      <c r="CJ742" s="321"/>
      <c r="CK742" s="321"/>
      <c r="CL742" s="321"/>
      <c r="CM742" s="321"/>
      <c r="CN742" s="321"/>
      <c r="CO742" s="321"/>
      <c r="CP742" s="321"/>
      <c r="CQ742" s="321"/>
      <c r="CR742" s="321"/>
      <c r="CS742" s="321"/>
      <c r="CT742" s="321"/>
      <c r="CU742" s="321"/>
      <c r="CV742" s="321"/>
      <c r="CW742" s="321"/>
      <c r="CX742" s="321"/>
      <c r="CY742" s="321"/>
      <c r="CZ742" s="321"/>
    </row>
    <row r="743" ht="25.15" customHeight="true" x14ac:dyDescent="0.2">
      <c r="C743" s="572"/>
      <c r="D743" s="572"/>
      <c r="E743" s="572"/>
      <c r="F743" s="572"/>
      <c r="G743" s="572"/>
      <c r="H743" s="572"/>
      <c r="I743" s="572"/>
      <c r="J743" s="572"/>
      <c r="K743" s="572"/>
      <c r="L743" s="572"/>
      <c r="M743" s="572"/>
      <c r="N743" s="572"/>
      <c r="O743" s="572"/>
      <c r="P743" s="572"/>
      <c r="Q743" s="572"/>
      <c r="BA743" s="321"/>
      <c r="BB743" s="372"/>
      <c r="BC743" s="321"/>
      <c r="BD743" s="321"/>
      <c r="BE743" s="321"/>
      <c r="BF743" s="321"/>
      <c r="BG743" s="321"/>
      <c r="BH743" s="321"/>
      <c r="BI743" s="321"/>
      <c r="BJ743" s="321"/>
      <c r="BK743" s="321"/>
      <c r="BL743" s="321"/>
      <c r="BM743" s="321"/>
      <c r="BN743" s="321"/>
      <c r="BO743" s="321"/>
      <c r="BP743" s="321"/>
      <c r="BQ743" s="321"/>
      <c r="BR743" s="321"/>
      <c r="BS743" s="321"/>
      <c r="BT743" s="321"/>
      <c r="BU743" s="321"/>
      <c r="BV743" s="321"/>
      <c r="BW743" s="321"/>
      <c r="BX743" s="321"/>
      <c r="BY743" s="321"/>
      <c r="BZ743" s="321"/>
      <c r="CA743" s="321"/>
      <c r="CB743" s="321"/>
      <c r="CC743" s="321"/>
      <c r="CD743" s="321"/>
      <c r="CE743" s="321"/>
      <c r="CF743" s="321"/>
      <c r="CG743" s="321"/>
      <c r="CH743" s="321"/>
      <c r="CI743" s="321"/>
      <c r="CJ743" s="321"/>
      <c r="CK743" s="321"/>
      <c r="CL743" s="321"/>
      <c r="CM743" s="321"/>
      <c r="CN743" s="321"/>
      <c r="CO743" s="321"/>
      <c r="CP743" s="321"/>
      <c r="CQ743" s="321"/>
      <c r="CR743" s="321"/>
      <c r="CS743" s="321"/>
      <c r="CT743" s="321"/>
      <c r="CU743" s="321"/>
      <c r="CV743" s="321"/>
      <c r="CW743" s="321"/>
      <c r="CX743" s="321"/>
      <c r="CY743" s="321"/>
      <c r="CZ743" s="321"/>
    </row>
    <row r="744" ht="25.15" customHeight="true" x14ac:dyDescent="0.2">
      <c r="C744" s="572"/>
      <c r="D744" s="572"/>
      <c r="E744" s="572"/>
      <c r="F744" s="572"/>
      <c r="G744" s="572"/>
      <c r="H744" s="572"/>
      <c r="I744" s="572"/>
      <c r="J744" s="572"/>
      <c r="K744" s="572"/>
      <c r="L744" s="572"/>
      <c r="M744" s="572"/>
      <c r="N744" s="572"/>
      <c r="O744" s="572"/>
      <c r="P744" s="572"/>
      <c r="Q744" s="572"/>
      <c r="BA744" s="321"/>
      <c r="BB744" s="372"/>
      <c r="BC744" s="321"/>
      <c r="BD744" s="321"/>
      <c r="BE744" s="321"/>
      <c r="BF744" s="321"/>
      <c r="BG744" s="321"/>
      <c r="BH744" s="321"/>
      <c r="BI744" s="321"/>
      <c r="BJ744" s="321"/>
      <c r="BK744" s="321"/>
      <c r="BL744" s="321"/>
      <c r="BM744" s="321"/>
      <c r="BN744" s="321"/>
      <c r="BO744" s="321"/>
      <c r="BP744" s="321"/>
      <c r="BQ744" s="321"/>
      <c r="BR744" s="321"/>
      <c r="BS744" s="321"/>
      <c r="BT744" s="321"/>
      <c r="BU744" s="321"/>
      <c r="BV744" s="321"/>
      <c r="BW744" s="321"/>
      <c r="BX744" s="321"/>
      <c r="BY744" s="321"/>
      <c r="BZ744" s="321"/>
      <c r="CA744" s="321"/>
      <c r="CB744" s="321"/>
      <c r="CC744" s="321"/>
      <c r="CD744" s="321"/>
      <c r="CE744" s="321"/>
      <c r="CF744" s="321"/>
      <c r="CG744" s="321"/>
      <c r="CH744" s="321"/>
      <c r="CI744" s="321"/>
      <c r="CJ744" s="321"/>
      <c r="CK744" s="321"/>
      <c r="CL744" s="321"/>
      <c r="CM744" s="321"/>
      <c r="CN744" s="321"/>
      <c r="CO744" s="321"/>
      <c r="CP744" s="321"/>
      <c r="CQ744" s="321"/>
      <c r="CR744" s="321"/>
      <c r="CS744" s="321"/>
      <c r="CT744" s="321"/>
      <c r="CU744" s="321"/>
      <c r="CV744" s="321"/>
      <c r="CW744" s="321"/>
      <c r="CX744" s="321"/>
      <c r="CY744" s="321"/>
      <c r="CZ744" s="321"/>
    </row>
    <row r="745" ht="25.15" customHeight="true" x14ac:dyDescent="0.2">
      <c r="C745" s="572"/>
      <c r="D745" s="572"/>
      <c r="E745" s="572"/>
      <c r="F745" s="572"/>
      <c r="G745" s="572"/>
      <c r="H745" s="572"/>
      <c r="I745" s="572"/>
      <c r="J745" s="572"/>
      <c r="K745" s="572"/>
      <c r="L745" s="572"/>
      <c r="M745" s="572"/>
      <c r="N745" s="572"/>
      <c r="O745" s="572"/>
      <c r="P745" s="572"/>
      <c r="Q745" s="572"/>
      <c r="BA745" s="321"/>
      <c r="BB745" s="372"/>
      <c r="BC745" s="321"/>
      <c r="BD745" s="321"/>
      <c r="BE745" s="321"/>
      <c r="BF745" s="321"/>
      <c r="BG745" s="321"/>
      <c r="BH745" s="321"/>
      <c r="BI745" s="321"/>
      <c r="BJ745" s="321"/>
      <c r="BK745" s="321"/>
      <c r="BL745" s="321"/>
      <c r="BM745" s="321"/>
      <c r="BN745" s="321"/>
      <c r="BO745" s="321"/>
      <c r="BP745" s="321"/>
      <c r="BQ745" s="321"/>
      <c r="BR745" s="321"/>
      <c r="BS745" s="321"/>
      <c r="BT745" s="321"/>
      <c r="BU745" s="321"/>
      <c r="BV745" s="321"/>
      <c r="BW745" s="321"/>
      <c r="BX745" s="321"/>
      <c r="BY745" s="321"/>
      <c r="BZ745" s="321"/>
      <c r="CA745" s="321"/>
      <c r="CB745" s="321"/>
      <c r="CC745" s="321"/>
      <c r="CD745" s="321"/>
      <c r="CE745" s="321"/>
      <c r="CF745" s="321"/>
      <c r="CG745" s="321"/>
      <c r="CH745" s="321"/>
      <c r="CI745" s="321"/>
      <c r="CJ745" s="321"/>
      <c r="CK745" s="321"/>
      <c r="CL745" s="321"/>
      <c r="CM745" s="321"/>
      <c r="CN745" s="321"/>
      <c r="CO745" s="321"/>
      <c r="CP745" s="321"/>
      <c r="CQ745" s="321"/>
      <c r="CR745" s="321"/>
      <c r="CS745" s="321"/>
      <c r="CT745" s="321"/>
      <c r="CU745" s="321"/>
      <c r="CV745" s="321"/>
      <c r="CW745" s="321"/>
      <c r="CX745" s="321"/>
      <c r="CY745" s="321"/>
      <c r="CZ745" s="321"/>
    </row>
    <row r="746" ht="25.15" customHeight="true" x14ac:dyDescent="0.2">
      <c r="C746" s="572"/>
      <c r="D746" s="572"/>
      <c r="E746" s="572"/>
      <c r="F746" s="572"/>
      <c r="G746" s="572"/>
      <c r="H746" s="572"/>
      <c r="I746" s="572"/>
      <c r="J746" s="572"/>
      <c r="K746" s="572"/>
      <c r="L746" s="572"/>
      <c r="M746" s="572"/>
      <c r="N746" s="572"/>
      <c r="O746" s="572"/>
      <c r="P746" s="572"/>
      <c r="Q746" s="572"/>
      <c r="BA746" s="321"/>
      <c r="BB746" s="372"/>
      <c r="BC746" s="321"/>
      <c r="BD746" s="321"/>
      <c r="BE746" s="321"/>
      <c r="BF746" s="321"/>
      <c r="BG746" s="321"/>
      <c r="BH746" s="321"/>
      <c r="BI746" s="321"/>
      <c r="BJ746" s="321"/>
      <c r="BK746" s="321"/>
      <c r="BL746" s="321"/>
      <c r="BM746" s="321"/>
      <c r="BN746" s="321"/>
      <c r="BO746" s="321"/>
      <c r="BP746" s="321"/>
      <c r="BQ746" s="321"/>
      <c r="BR746" s="321"/>
      <c r="BS746" s="321"/>
      <c r="BT746" s="321"/>
      <c r="BU746" s="321"/>
      <c r="BV746" s="321"/>
      <c r="BW746" s="321"/>
      <c r="BX746" s="321"/>
      <c r="BY746" s="321"/>
      <c r="BZ746" s="321"/>
      <c r="CA746" s="321"/>
      <c r="CB746" s="321"/>
      <c r="CC746" s="321"/>
      <c r="CD746" s="321"/>
      <c r="CE746" s="321"/>
      <c r="CF746" s="321"/>
      <c r="CG746" s="321"/>
      <c r="CH746" s="321"/>
      <c r="CI746" s="321"/>
      <c r="CJ746" s="321"/>
      <c r="CK746" s="321"/>
      <c r="CL746" s="321"/>
      <c r="CM746" s="321"/>
      <c r="CN746" s="321"/>
      <c r="CO746" s="321"/>
      <c r="CP746" s="321"/>
      <c r="CQ746" s="321"/>
      <c r="CR746" s="321"/>
      <c r="CS746" s="321"/>
      <c r="CT746" s="321"/>
      <c r="CU746" s="321"/>
      <c r="CV746" s="321"/>
      <c r="CW746" s="321"/>
      <c r="CX746" s="321"/>
      <c r="CY746" s="321"/>
      <c r="CZ746" s="321"/>
    </row>
    <row r="747" ht="25.15" customHeight="true" x14ac:dyDescent="0.2">
      <c r="C747" s="572"/>
      <c r="D747" s="572"/>
      <c r="E747" s="572"/>
      <c r="F747" s="572"/>
      <c r="G747" s="572"/>
      <c r="H747" s="572"/>
      <c r="I747" s="572"/>
      <c r="J747" s="572"/>
      <c r="K747" s="572"/>
      <c r="L747" s="572"/>
      <c r="M747" s="572"/>
      <c r="N747" s="572"/>
      <c r="O747" s="572"/>
      <c r="P747" s="572"/>
      <c r="Q747" s="572"/>
      <c r="BA747" s="321"/>
      <c r="BB747" s="372"/>
      <c r="BC747" s="321"/>
      <c r="BD747" s="321"/>
      <c r="BE747" s="321"/>
      <c r="BF747" s="321"/>
      <c r="BG747" s="321"/>
      <c r="BH747" s="321"/>
      <c r="BI747" s="321"/>
      <c r="BJ747" s="321"/>
      <c r="BK747" s="321"/>
      <c r="BL747" s="321"/>
      <c r="BM747" s="321"/>
      <c r="BN747" s="321"/>
      <c r="BO747" s="321"/>
      <c r="BP747" s="321"/>
      <c r="BQ747" s="321"/>
      <c r="BR747" s="321"/>
      <c r="BS747" s="321"/>
      <c r="BT747" s="321"/>
      <c r="BU747" s="321"/>
      <c r="BV747" s="321"/>
      <c r="BW747" s="321"/>
      <c r="BX747" s="321"/>
      <c r="BY747" s="321"/>
      <c r="BZ747" s="321"/>
      <c r="CA747" s="321"/>
      <c r="CB747" s="321"/>
      <c r="CC747" s="321"/>
      <c r="CD747" s="321"/>
      <c r="CE747" s="321"/>
      <c r="CF747" s="321"/>
      <c r="CG747" s="321"/>
      <c r="CH747" s="321"/>
      <c r="CI747" s="321"/>
      <c r="CJ747" s="321"/>
      <c r="CK747" s="321"/>
      <c r="CL747" s="321"/>
      <c r="CM747" s="321"/>
      <c r="CN747" s="321"/>
      <c r="CO747" s="321"/>
      <c r="CP747" s="321"/>
      <c r="CQ747" s="321"/>
      <c r="CR747" s="321"/>
      <c r="CS747" s="321"/>
      <c r="CT747" s="321"/>
      <c r="CU747" s="321"/>
      <c r="CV747" s="321"/>
      <c r="CW747" s="321"/>
      <c r="CX747" s="321"/>
      <c r="CY747" s="321"/>
      <c r="CZ747" s="321"/>
    </row>
    <row r="748" ht="25.15" customHeight="true" x14ac:dyDescent="0.2">
      <c r="C748" s="572"/>
      <c r="D748" s="572"/>
      <c r="E748" s="572"/>
      <c r="F748" s="572"/>
      <c r="G748" s="572"/>
      <c r="H748" s="572"/>
      <c r="I748" s="572"/>
      <c r="J748" s="572"/>
      <c r="K748" s="572"/>
      <c r="L748" s="572"/>
      <c r="M748" s="572"/>
      <c r="N748" s="572"/>
      <c r="O748" s="572"/>
      <c r="P748" s="572"/>
      <c r="Q748" s="572"/>
      <c r="BA748" s="321"/>
      <c r="BB748" s="372"/>
      <c r="BC748" s="321"/>
      <c r="BD748" s="321"/>
      <c r="BE748" s="321"/>
      <c r="BF748" s="321"/>
      <c r="BG748" s="321"/>
      <c r="BH748" s="321"/>
      <c r="BI748" s="321"/>
      <c r="BJ748" s="321"/>
      <c r="BK748" s="321"/>
      <c r="BL748" s="321"/>
      <c r="BM748" s="321"/>
      <c r="BN748" s="321"/>
      <c r="BO748" s="321"/>
      <c r="BP748" s="321"/>
      <c r="BQ748" s="321"/>
      <c r="BR748" s="321"/>
      <c r="BS748" s="321"/>
      <c r="BT748" s="321"/>
      <c r="BU748" s="321"/>
      <c r="BV748" s="321"/>
      <c r="BW748" s="321"/>
      <c r="BX748" s="321"/>
      <c r="BY748" s="321"/>
      <c r="BZ748" s="321"/>
      <c r="CA748" s="321"/>
      <c r="CB748" s="321"/>
      <c r="CC748" s="321"/>
      <c r="CD748" s="321"/>
      <c r="CE748" s="321"/>
      <c r="CF748" s="321"/>
      <c r="CG748" s="321"/>
      <c r="CH748" s="321"/>
      <c r="CI748" s="321"/>
      <c r="CJ748" s="321"/>
      <c r="CK748" s="321"/>
      <c r="CL748" s="321"/>
      <c r="CM748" s="321"/>
      <c r="CN748" s="321"/>
      <c r="CO748" s="321"/>
      <c r="CP748" s="321"/>
      <c r="CQ748" s="321"/>
      <c r="CR748" s="321"/>
      <c r="CS748" s="321"/>
      <c r="CT748" s="321"/>
      <c r="CU748" s="321"/>
      <c r="CV748" s="321"/>
      <c r="CW748" s="321"/>
      <c r="CX748" s="321"/>
      <c r="CY748" s="321"/>
      <c r="CZ748" s="321"/>
    </row>
    <row r="749" ht="25.15" customHeight="true" x14ac:dyDescent="0.2">
      <c r="C749" s="572"/>
      <c r="D749" s="572"/>
      <c r="E749" s="572"/>
      <c r="F749" s="572"/>
      <c r="G749" s="572"/>
      <c r="H749" s="572"/>
      <c r="I749" s="572"/>
      <c r="J749" s="572"/>
      <c r="K749" s="572"/>
      <c r="L749" s="572"/>
      <c r="M749" s="572"/>
      <c r="N749" s="572"/>
      <c r="O749" s="572"/>
      <c r="P749" s="572"/>
      <c r="Q749" s="572"/>
      <c r="BA749" s="321"/>
      <c r="BB749" s="372"/>
      <c r="BC749" s="321"/>
      <c r="BD749" s="321"/>
      <c r="BE749" s="321"/>
      <c r="BF749" s="321"/>
      <c r="BG749" s="321"/>
      <c r="BH749" s="321"/>
      <c r="BI749" s="321"/>
      <c r="BJ749" s="321"/>
      <c r="BK749" s="321"/>
      <c r="BL749" s="321"/>
      <c r="BM749" s="321"/>
      <c r="BN749" s="321"/>
      <c r="BO749" s="321"/>
      <c r="BP749" s="321"/>
      <c r="BQ749" s="321"/>
      <c r="BR749" s="321"/>
      <c r="BS749" s="321"/>
      <c r="BT749" s="321"/>
      <c r="BU749" s="321"/>
      <c r="BV749" s="321"/>
      <c r="BW749" s="321"/>
      <c r="BX749" s="321"/>
      <c r="BY749" s="321"/>
      <c r="BZ749" s="321"/>
      <c r="CA749" s="321"/>
      <c r="CB749" s="321"/>
      <c r="CC749" s="321"/>
      <c r="CD749" s="321"/>
      <c r="CE749" s="321"/>
      <c r="CF749" s="321"/>
      <c r="CG749" s="321"/>
      <c r="CH749" s="321"/>
      <c r="CI749" s="321"/>
      <c r="CJ749" s="321"/>
      <c r="CK749" s="321"/>
      <c r="CL749" s="321"/>
      <c r="CM749" s="321"/>
      <c r="CN749" s="321"/>
      <c r="CO749" s="321"/>
      <c r="CP749" s="321"/>
      <c r="CQ749" s="321"/>
      <c r="CR749" s="321"/>
      <c r="CS749" s="321"/>
      <c r="CT749" s="321"/>
      <c r="CU749" s="321"/>
      <c r="CV749" s="321"/>
      <c r="CW749" s="321"/>
      <c r="CX749" s="321"/>
      <c r="CY749" s="321"/>
      <c r="CZ749" s="321"/>
    </row>
    <row r="750" ht="25.15" customHeight="true" x14ac:dyDescent="0.2">
      <c r="C750" s="572"/>
      <c r="D750" s="572"/>
      <c r="E750" s="572"/>
      <c r="F750" s="572"/>
      <c r="G750" s="572"/>
      <c r="H750" s="572"/>
      <c r="I750" s="572"/>
      <c r="J750" s="572"/>
      <c r="K750" s="572"/>
      <c r="L750" s="572"/>
      <c r="M750" s="572"/>
      <c r="N750" s="572"/>
      <c r="O750" s="572"/>
      <c r="P750" s="572"/>
      <c r="Q750" s="572"/>
      <c r="BA750" s="321"/>
      <c r="BB750" s="372"/>
      <c r="BC750" s="321"/>
      <c r="BD750" s="321"/>
      <c r="BE750" s="321"/>
      <c r="BF750" s="321"/>
      <c r="BG750" s="321"/>
      <c r="BH750" s="321"/>
      <c r="BI750" s="321"/>
      <c r="BJ750" s="321"/>
      <c r="BK750" s="321"/>
      <c r="BL750" s="321"/>
      <c r="BM750" s="321"/>
      <c r="BN750" s="321"/>
      <c r="BO750" s="321"/>
      <c r="BP750" s="321"/>
      <c r="BQ750" s="321"/>
      <c r="BR750" s="321"/>
      <c r="BS750" s="321"/>
      <c r="BT750" s="321"/>
      <c r="BU750" s="321"/>
      <c r="BV750" s="321"/>
      <c r="BW750" s="321"/>
      <c r="BX750" s="321"/>
      <c r="BY750" s="321"/>
      <c r="BZ750" s="321"/>
      <c r="CA750" s="321"/>
      <c r="CB750" s="321"/>
      <c r="CC750" s="321"/>
      <c r="CD750" s="321"/>
      <c r="CE750" s="321"/>
      <c r="CF750" s="321"/>
      <c r="CG750" s="321"/>
      <c r="CH750" s="321"/>
      <c r="CI750" s="321"/>
      <c r="CJ750" s="321"/>
      <c r="CK750" s="321"/>
      <c r="CL750" s="321"/>
      <c r="CM750" s="321"/>
      <c r="CN750" s="321"/>
      <c r="CO750" s="321"/>
      <c r="CP750" s="321"/>
      <c r="CQ750" s="321"/>
      <c r="CR750" s="321"/>
      <c r="CS750" s="321"/>
      <c r="CT750" s="321"/>
      <c r="CU750" s="321"/>
      <c r="CV750" s="321"/>
      <c r="CW750" s="321"/>
      <c r="CX750" s="321"/>
      <c r="CY750" s="321"/>
      <c r="CZ750" s="321"/>
    </row>
    <row r="751" ht="25.15" customHeight="true" x14ac:dyDescent="0.2">
      <c r="C751" s="572"/>
      <c r="D751" s="572"/>
      <c r="E751" s="572"/>
      <c r="F751" s="572"/>
      <c r="G751" s="572"/>
      <c r="H751" s="572"/>
      <c r="I751" s="572"/>
      <c r="J751" s="572"/>
      <c r="K751" s="572"/>
      <c r="L751" s="572"/>
      <c r="M751" s="572"/>
      <c r="N751" s="572"/>
      <c r="O751" s="572"/>
      <c r="P751" s="572"/>
      <c r="Q751" s="572"/>
      <c r="BA751" s="321"/>
      <c r="BB751" s="372"/>
      <c r="BC751" s="321"/>
      <c r="BD751" s="321"/>
      <c r="BE751" s="321"/>
      <c r="BF751" s="321"/>
      <c r="BG751" s="321"/>
      <c r="BH751" s="321"/>
      <c r="BI751" s="321"/>
      <c r="BJ751" s="321"/>
      <c r="BK751" s="321"/>
      <c r="BL751" s="321"/>
      <c r="BM751" s="321"/>
      <c r="BN751" s="321"/>
      <c r="BO751" s="321"/>
      <c r="BP751" s="321"/>
      <c r="BQ751" s="321"/>
      <c r="BR751" s="321"/>
      <c r="BS751" s="321"/>
      <c r="BT751" s="321"/>
      <c r="BU751" s="321"/>
      <c r="BV751" s="321"/>
      <c r="BW751" s="321"/>
      <c r="BX751" s="321"/>
      <c r="BY751" s="321"/>
      <c r="BZ751" s="321"/>
      <c r="CA751" s="321"/>
      <c r="CB751" s="321"/>
      <c r="CC751" s="321"/>
      <c r="CD751" s="321"/>
      <c r="CE751" s="321"/>
      <c r="CF751" s="321"/>
      <c r="CG751" s="321"/>
      <c r="CH751" s="321"/>
      <c r="CI751" s="321"/>
      <c r="CJ751" s="321"/>
      <c r="CK751" s="321"/>
      <c r="CL751" s="321"/>
      <c r="CM751" s="321"/>
      <c r="CN751" s="321"/>
      <c r="CO751" s="321"/>
      <c r="CP751" s="321"/>
      <c r="CQ751" s="321"/>
      <c r="CR751" s="321"/>
      <c r="CS751" s="321"/>
      <c r="CT751" s="321"/>
      <c r="CU751" s="321"/>
      <c r="CV751" s="321"/>
      <c r="CW751" s="321"/>
      <c r="CX751" s="321"/>
      <c r="CY751" s="321"/>
      <c r="CZ751" s="321"/>
    </row>
    <row r="752" ht="25.15" customHeight="true" x14ac:dyDescent="0.2">
      <c r="C752" s="572"/>
      <c r="D752" s="572"/>
      <c r="E752" s="572"/>
      <c r="F752" s="572"/>
      <c r="G752" s="572"/>
      <c r="H752" s="572"/>
      <c r="I752" s="572"/>
      <c r="J752" s="572"/>
      <c r="K752" s="572"/>
      <c r="L752" s="572"/>
      <c r="M752" s="572"/>
      <c r="N752" s="572"/>
      <c r="O752" s="572"/>
      <c r="P752" s="572"/>
      <c r="Q752" s="572"/>
      <c r="BA752" s="321"/>
      <c r="BB752" s="372"/>
      <c r="BC752" s="321"/>
      <c r="BD752" s="321"/>
      <c r="BE752" s="321"/>
      <c r="BF752" s="321"/>
      <c r="BG752" s="321"/>
      <c r="BH752" s="321"/>
      <c r="BI752" s="321"/>
      <c r="BJ752" s="321"/>
      <c r="BK752" s="321"/>
      <c r="BL752" s="321"/>
      <c r="BM752" s="321"/>
      <c r="BN752" s="321"/>
      <c r="BO752" s="321"/>
      <c r="BP752" s="321"/>
      <c r="BQ752" s="321"/>
      <c r="BR752" s="321"/>
      <c r="BS752" s="321"/>
      <c r="BT752" s="321"/>
      <c r="BU752" s="321"/>
      <c r="BV752" s="321"/>
      <c r="BW752" s="321"/>
      <c r="BX752" s="321"/>
      <c r="BY752" s="321"/>
      <c r="BZ752" s="321"/>
      <c r="CA752" s="321"/>
      <c r="CB752" s="321"/>
      <c r="CC752" s="321"/>
      <c r="CD752" s="321"/>
      <c r="CE752" s="321"/>
      <c r="CF752" s="321"/>
      <c r="CG752" s="321"/>
      <c r="CH752" s="321"/>
      <c r="CI752" s="321"/>
      <c r="CJ752" s="321"/>
      <c r="CK752" s="321"/>
      <c r="CL752" s="321"/>
      <c r="CM752" s="321"/>
      <c r="CN752" s="321"/>
      <c r="CO752" s="321"/>
      <c r="CP752" s="321"/>
      <c r="CQ752" s="321"/>
      <c r="CR752" s="321"/>
      <c r="CS752" s="321"/>
      <c r="CT752" s="321"/>
      <c r="CU752" s="321"/>
      <c r="CV752" s="321"/>
      <c r="CW752" s="321"/>
      <c r="CX752" s="321"/>
      <c r="CY752" s="321"/>
      <c r="CZ752" s="321"/>
    </row>
    <row r="753" ht="25.15" customHeight="true" x14ac:dyDescent="0.2">
      <c r="C753" s="572"/>
      <c r="D753" s="572"/>
      <c r="E753" s="572"/>
      <c r="F753" s="572"/>
      <c r="G753" s="572"/>
      <c r="H753" s="572"/>
      <c r="I753" s="572"/>
      <c r="J753" s="572"/>
      <c r="K753" s="572"/>
      <c r="L753" s="572"/>
      <c r="M753" s="572"/>
      <c r="N753" s="572"/>
      <c r="O753" s="572"/>
      <c r="P753" s="572"/>
      <c r="Q753" s="572"/>
      <c r="BA753" s="321"/>
      <c r="BB753" s="372"/>
      <c r="BC753" s="321"/>
      <c r="BD753" s="321"/>
      <c r="BE753" s="321"/>
      <c r="BF753" s="321"/>
      <c r="BG753" s="321"/>
      <c r="BH753" s="321"/>
      <c r="BI753" s="321"/>
      <c r="BJ753" s="321"/>
      <c r="BK753" s="321"/>
      <c r="BL753" s="321"/>
      <c r="BM753" s="321"/>
      <c r="BN753" s="321"/>
      <c r="BO753" s="321"/>
      <c r="BP753" s="321"/>
      <c r="BQ753" s="321"/>
      <c r="BR753" s="321"/>
      <c r="BS753" s="321"/>
      <c r="BT753" s="321"/>
      <c r="BU753" s="321"/>
      <c r="BV753" s="321"/>
      <c r="BW753" s="321"/>
      <c r="BX753" s="321"/>
      <c r="BY753" s="321"/>
      <c r="BZ753" s="321"/>
      <c r="CA753" s="321"/>
      <c r="CB753" s="321"/>
      <c r="CC753" s="321"/>
      <c r="CD753" s="321"/>
      <c r="CE753" s="321"/>
      <c r="CF753" s="321"/>
      <c r="CG753" s="321"/>
      <c r="CH753" s="321"/>
      <c r="CI753" s="321"/>
      <c r="CJ753" s="321"/>
      <c r="CK753" s="321"/>
      <c r="CL753" s="321"/>
      <c r="CM753" s="321"/>
      <c r="CN753" s="321"/>
      <c r="CO753" s="321"/>
      <c r="CP753" s="321"/>
      <c r="CQ753" s="321"/>
      <c r="CR753" s="321"/>
      <c r="CS753" s="321"/>
      <c r="CT753" s="321"/>
      <c r="CU753" s="321"/>
      <c r="CV753" s="321"/>
      <c r="CW753" s="321"/>
      <c r="CX753" s="321"/>
      <c r="CY753" s="321"/>
      <c r="CZ753" s="321"/>
    </row>
    <row r="754" ht="25.15" customHeight="true" x14ac:dyDescent="0.2">
      <c r="C754" s="572"/>
      <c r="D754" s="572"/>
      <c r="E754" s="572"/>
      <c r="F754" s="572"/>
      <c r="G754" s="572"/>
      <c r="H754" s="572"/>
      <c r="I754" s="572"/>
      <c r="J754" s="572"/>
      <c r="K754" s="572"/>
      <c r="L754" s="572"/>
      <c r="M754" s="572"/>
      <c r="N754" s="572"/>
      <c r="O754" s="572"/>
      <c r="P754" s="572"/>
      <c r="Q754" s="572"/>
      <c r="BA754" s="321"/>
      <c r="BB754" s="372"/>
      <c r="BC754" s="321"/>
      <c r="BD754" s="321"/>
      <c r="BE754" s="321"/>
      <c r="BF754" s="321"/>
      <c r="BG754" s="321"/>
      <c r="BH754" s="321"/>
      <c r="BI754" s="321"/>
      <c r="BJ754" s="321"/>
      <c r="BK754" s="321"/>
      <c r="BL754" s="321"/>
      <c r="BM754" s="321"/>
      <c r="BN754" s="321"/>
      <c r="BO754" s="321"/>
      <c r="BP754" s="321"/>
      <c r="BQ754" s="321"/>
      <c r="BR754" s="321"/>
      <c r="BS754" s="321"/>
      <c r="BT754" s="321"/>
      <c r="BU754" s="321"/>
      <c r="BV754" s="321"/>
      <c r="BW754" s="321"/>
      <c r="BX754" s="321"/>
      <c r="BY754" s="321"/>
      <c r="BZ754" s="321"/>
      <c r="CA754" s="321"/>
      <c r="CB754" s="321"/>
      <c r="CC754" s="321"/>
      <c r="CD754" s="321"/>
      <c r="CE754" s="321"/>
      <c r="CF754" s="321"/>
      <c r="CG754" s="321"/>
      <c r="CH754" s="321"/>
      <c r="CI754" s="321"/>
      <c r="CJ754" s="321"/>
      <c r="CK754" s="321"/>
      <c r="CL754" s="321"/>
      <c r="CM754" s="321"/>
      <c r="CN754" s="321"/>
      <c r="CO754" s="321"/>
      <c r="CP754" s="321"/>
      <c r="CQ754" s="321"/>
      <c r="CR754" s="321"/>
      <c r="CS754" s="321"/>
      <c r="CT754" s="321"/>
      <c r="CU754" s="321"/>
      <c r="CV754" s="321"/>
      <c r="CW754" s="321"/>
      <c r="CX754" s="321"/>
      <c r="CY754" s="321"/>
      <c r="CZ754" s="321"/>
    </row>
    <row r="755" ht="25.15" customHeight="true" x14ac:dyDescent="0.2">
      <c r="C755" s="572"/>
      <c r="D755" s="572"/>
      <c r="E755" s="572"/>
      <c r="F755" s="572"/>
      <c r="G755" s="572"/>
      <c r="H755" s="572"/>
      <c r="I755" s="572"/>
      <c r="J755" s="572"/>
      <c r="K755" s="572"/>
      <c r="L755" s="572"/>
      <c r="M755" s="572"/>
      <c r="N755" s="572"/>
      <c r="O755" s="572"/>
      <c r="P755" s="572"/>
      <c r="Q755" s="572"/>
      <c r="BA755" s="321"/>
      <c r="BB755" s="372"/>
      <c r="BC755" s="321"/>
      <c r="BD755" s="321"/>
      <c r="BE755" s="321"/>
      <c r="BF755" s="321"/>
      <c r="BG755" s="321"/>
      <c r="BH755" s="321"/>
      <c r="BI755" s="321"/>
      <c r="BJ755" s="321"/>
      <c r="BK755" s="321"/>
      <c r="BL755" s="321"/>
      <c r="BM755" s="321"/>
      <c r="BN755" s="321"/>
      <c r="BO755" s="321"/>
      <c r="BP755" s="321"/>
      <c r="BQ755" s="321"/>
      <c r="BR755" s="321"/>
      <c r="BS755" s="321"/>
      <c r="BT755" s="321"/>
      <c r="BU755" s="321"/>
      <c r="BV755" s="321"/>
      <c r="BW755" s="321"/>
      <c r="BX755" s="321"/>
      <c r="BY755" s="321"/>
      <c r="BZ755" s="321"/>
      <c r="CA755" s="321"/>
      <c r="CB755" s="321"/>
      <c r="CC755" s="321"/>
      <c r="CD755" s="321"/>
      <c r="CE755" s="321"/>
      <c r="CF755" s="321"/>
      <c r="CG755" s="321"/>
      <c r="CH755" s="321"/>
      <c r="CI755" s="321"/>
      <c r="CJ755" s="321"/>
      <c r="CK755" s="321"/>
      <c r="CL755" s="321"/>
      <c r="CM755" s="321"/>
      <c r="CN755" s="321"/>
      <c r="CO755" s="321"/>
      <c r="CP755" s="321"/>
      <c r="CQ755" s="321"/>
      <c r="CR755" s="321"/>
      <c r="CS755" s="321"/>
      <c r="CT755" s="321"/>
      <c r="CU755" s="321"/>
      <c r="CV755" s="321"/>
      <c r="CW755" s="321"/>
      <c r="CX755" s="321"/>
      <c r="CY755" s="321"/>
      <c r="CZ755" s="321"/>
    </row>
    <row r="756" ht="25.15" customHeight="true" x14ac:dyDescent="0.2">
      <c r="C756" s="572"/>
      <c r="D756" s="572"/>
      <c r="E756" s="572"/>
      <c r="F756" s="572"/>
      <c r="G756" s="572"/>
      <c r="H756" s="572"/>
      <c r="I756" s="572"/>
      <c r="J756" s="572"/>
      <c r="K756" s="572"/>
      <c r="L756" s="572"/>
      <c r="M756" s="572"/>
      <c r="N756" s="572"/>
      <c r="O756" s="572"/>
      <c r="P756" s="572"/>
      <c r="Q756" s="572"/>
      <c r="BA756" s="321"/>
      <c r="BB756" s="372"/>
      <c r="BC756" s="321"/>
      <c r="BD756" s="321"/>
      <c r="BE756" s="321"/>
      <c r="BF756" s="321"/>
      <c r="BG756" s="321"/>
      <c r="BH756" s="321"/>
      <c r="BI756" s="321"/>
      <c r="BJ756" s="321"/>
      <c r="BK756" s="321"/>
      <c r="BL756" s="321"/>
      <c r="BM756" s="321"/>
      <c r="BN756" s="321"/>
      <c r="BO756" s="321"/>
      <c r="BP756" s="321"/>
      <c r="BQ756" s="321"/>
      <c r="BR756" s="321"/>
      <c r="BS756" s="321"/>
      <c r="BT756" s="321"/>
      <c r="BU756" s="321"/>
      <c r="BV756" s="321"/>
      <c r="BW756" s="321"/>
      <c r="BX756" s="321"/>
      <c r="BY756" s="321"/>
      <c r="BZ756" s="321"/>
      <c r="CA756" s="321"/>
      <c r="CB756" s="321"/>
      <c r="CC756" s="321"/>
      <c r="CD756" s="321"/>
      <c r="CE756" s="321"/>
      <c r="CF756" s="321"/>
      <c r="CG756" s="321"/>
      <c r="CH756" s="321"/>
      <c r="CI756" s="321"/>
      <c r="CJ756" s="321"/>
      <c r="CK756" s="321"/>
      <c r="CL756" s="321"/>
      <c r="CM756" s="321"/>
      <c r="CN756" s="321"/>
      <c r="CO756" s="321"/>
      <c r="CP756" s="321"/>
      <c r="CQ756" s="321"/>
      <c r="CR756" s="321"/>
      <c r="CS756" s="321"/>
      <c r="CT756" s="321"/>
      <c r="CU756" s="321"/>
      <c r="CV756" s="321"/>
      <c r="CW756" s="321"/>
      <c r="CX756" s="321"/>
      <c r="CY756" s="321"/>
      <c r="CZ756" s="321"/>
    </row>
    <row r="757" ht="25.15" customHeight="true" x14ac:dyDescent="0.2">
      <c r="C757" s="572"/>
      <c r="D757" s="572"/>
      <c r="E757" s="572"/>
      <c r="F757" s="572"/>
      <c r="G757" s="572"/>
      <c r="H757" s="572"/>
      <c r="I757" s="572"/>
      <c r="J757" s="572"/>
      <c r="K757" s="572"/>
      <c r="L757" s="572"/>
      <c r="M757" s="572"/>
      <c r="N757" s="572"/>
      <c r="O757" s="572"/>
      <c r="P757" s="572"/>
      <c r="Q757" s="572"/>
      <c r="BA757" s="321"/>
      <c r="BB757" s="372"/>
      <c r="BC757" s="321"/>
      <c r="BD757" s="321"/>
      <c r="BE757" s="321"/>
      <c r="BF757" s="321"/>
      <c r="BG757" s="321"/>
      <c r="BH757" s="321"/>
      <c r="BI757" s="321"/>
      <c r="BJ757" s="321"/>
      <c r="BK757" s="321"/>
      <c r="BL757" s="321"/>
      <c r="BM757" s="321"/>
      <c r="BN757" s="321"/>
      <c r="BO757" s="321"/>
      <c r="BP757" s="321"/>
      <c r="BQ757" s="321"/>
      <c r="BR757" s="321"/>
      <c r="BS757" s="321"/>
      <c r="BT757" s="321"/>
      <c r="BU757" s="321"/>
      <c r="BV757" s="321"/>
      <c r="BW757" s="321"/>
      <c r="BX757" s="321"/>
      <c r="BY757" s="321"/>
      <c r="BZ757" s="321"/>
      <c r="CA757" s="321"/>
      <c r="CB757" s="321"/>
      <c r="CC757" s="321"/>
      <c r="CD757" s="321"/>
      <c r="CE757" s="321"/>
      <c r="CF757" s="321"/>
      <c r="CG757" s="321"/>
      <c r="CH757" s="321"/>
      <c r="CI757" s="321"/>
      <c r="CJ757" s="321"/>
      <c r="CK757" s="321"/>
      <c r="CL757" s="321"/>
      <c r="CM757" s="321"/>
      <c r="CN757" s="321"/>
      <c r="CO757" s="321"/>
      <c r="CP757" s="321"/>
      <c r="CQ757" s="321"/>
      <c r="CR757" s="321"/>
      <c r="CS757" s="321"/>
      <c r="CT757" s="321"/>
      <c r="CU757" s="321"/>
      <c r="CV757" s="321"/>
      <c r="CW757" s="321"/>
      <c r="CX757" s="321"/>
      <c r="CY757" s="321"/>
      <c r="CZ757" s="321"/>
    </row>
    <row r="758" ht="25.15" customHeight="true" x14ac:dyDescent="0.2">
      <c r="C758" s="572"/>
      <c r="D758" s="572"/>
      <c r="E758" s="572"/>
      <c r="F758" s="572"/>
      <c r="G758" s="572"/>
      <c r="H758" s="572"/>
      <c r="I758" s="572"/>
      <c r="J758" s="572"/>
      <c r="K758" s="572"/>
      <c r="L758" s="572"/>
      <c r="M758" s="572"/>
      <c r="N758" s="572"/>
      <c r="O758" s="572"/>
      <c r="P758" s="572"/>
      <c r="Q758" s="572"/>
      <c r="BA758" s="321"/>
      <c r="BB758" s="372"/>
      <c r="BC758" s="321"/>
      <c r="BD758" s="321"/>
      <c r="BE758" s="321"/>
      <c r="BF758" s="321"/>
      <c r="BG758" s="321"/>
      <c r="BH758" s="321"/>
      <c r="BI758" s="321"/>
      <c r="BJ758" s="321"/>
      <c r="BK758" s="321"/>
      <c r="BL758" s="321"/>
      <c r="BM758" s="321"/>
      <c r="BN758" s="321"/>
      <c r="BO758" s="321"/>
      <c r="BP758" s="321"/>
      <c r="BQ758" s="321"/>
      <c r="BR758" s="321"/>
      <c r="BS758" s="321"/>
      <c r="BT758" s="321"/>
      <c r="BU758" s="321"/>
      <c r="BV758" s="321"/>
      <c r="BW758" s="321"/>
      <c r="BX758" s="321"/>
      <c r="BY758" s="321"/>
      <c r="BZ758" s="321"/>
      <c r="CA758" s="321"/>
      <c r="CB758" s="321"/>
      <c r="CC758" s="321"/>
      <c r="CD758" s="321"/>
      <c r="CE758" s="321"/>
      <c r="CF758" s="321"/>
      <c r="CG758" s="321"/>
      <c r="CH758" s="321"/>
      <c r="CI758" s="321"/>
      <c r="CJ758" s="321"/>
      <c r="CK758" s="321"/>
      <c r="CL758" s="321"/>
      <c r="CM758" s="321"/>
      <c r="CN758" s="321"/>
      <c r="CO758" s="321"/>
      <c r="CP758" s="321"/>
      <c r="CQ758" s="321"/>
      <c r="CR758" s="321"/>
      <c r="CS758" s="321"/>
      <c r="CT758" s="321"/>
      <c r="CU758" s="321"/>
      <c r="CV758" s="321"/>
      <c r="CW758" s="321"/>
      <c r="CX758" s="321"/>
      <c r="CY758" s="321"/>
      <c r="CZ758" s="321"/>
    </row>
    <row r="759" ht="25.15" customHeight="true" x14ac:dyDescent="0.2">
      <c r="C759" s="572"/>
      <c r="D759" s="572"/>
      <c r="E759" s="572"/>
      <c r="F759" s="572"/>
      <c r="G759" s="572"/>
      <c r="H759" s="572"/>
      <c r="I759" s="572"/>
      <c r="J759" s="572"/>
      <c r="K759" s="572"/>
      <c r="L759" s="572"/>
      <c r="M759" s="572"/>
      <c r="N759" s="572"/>
      <c r="O759" s="572"/>
      <c r="P759" s="572"/>
      <c r="Q759" s="572"/>
      <c r="BA759" s="321"/>
      <c r="BB759" s="372"/>
      <c r="BC759" s="321"/>
      <c r="BD759" s="321"/>
      <c r="BE759" s="321"/>
      <c r="BF759" s="321"/>
      <c r="BG759" s="321"/>
      <c r="BH759" s="321"/>
      <c r="BI759" s="321"/>
      <c r="BJ759" s="321"/>
      <c r="BK759" s="321"/>
      <c r="BL759" s="321"/>
      <c r="BM759" s="321"/>
      <c r="BN759" s="321"/>
      <c r="BO759" s="321"/>
      <c r="BP759" s="321"/>
      <c r="BQ759" s="321"/>
      <c r="BR759" s="321"/>
      <c r="BS759" s="321"/>
      <c r="BT759" s="321"/>
      <c r="BU759" s="321"/>
      <c r="BV759" s="321"/>
      <c r="BW759" s="321"/>
      <c r="BX759" s="321"/>
      <c r="BY759" s="321"/>
      <c r="BZ759" s="321"/>
      <c r="CA759" s="321"/>
      <c r="CB759" s="321"/>
      <c r="CC759" s="321"/>
      <c r="CD759" s="321"/>
      <c r="CE759" s="321"/>
      <c r="CF759" s="321"/>
      <c r="CG759" s="321"/>
      <c r="CH759" s="321"/>
      <c r="CI759" s="321"/>
      <c r="CJ759" s="321"/>
      <c r="CK759" s="321"/>
      <c r="CL759" s="321"/>
      <c r="CM759" s="321"/>
      <c r="CN759" s="321"/>
      <c r="CO759" s="321"/>
      <c r="CP759" s="321"/>
      <c r="CQ759" s="321"/>
      <c r="CR759" s="321"/>
      <c r="CS759" s="321"/>
      <c r="CT759" s="321"/>
      <c r="CU759" s="321"/>
      <c r="CV759" s="321"/>
      <c r="CW759" s="321"/>
      <c r="CX759" s="321"/>
      <c r="CY759" s="321"/>
      <c r="CZ759" s="321"/>
    </row>
    <row r="760" ht="25.15" customHeight="true" x14ac:dyDescent="0.2">
      <c r="C760" s="572"/>
      <c r="D760" s="572"/>
      <c r="E760" s="572"/>
      <c r="F760" s="572"/>
      <c r="G760" s="572"/>
      <c r="H760" s="572"/>
      <c r="I760" s="572"/>
      <c r="J760" s="572"/>
      <c r="K760" s="572"/>
      <c r="L760" s="572"/>
      <c r="M760" s="572"/>
      <c r="N760" s="572"/>
      <c r="O760" s="572"/>
      <c r="P760" s="572"/>
      <c r="Q760" s="572"/>
      <c r="BA760" s="321"/>
      <c r="BB760" s="372"/>
      <c r="BC760" s="321"/>
      <c r="BD760" s="321"/>
      <c r="BE760" s="321"/>
      <c r="BF760" s="321"/>
      <c r="BG760" s="321"/>
      <c r="BH760" s="321"/>
      <c r="BI760" s="321"/>
      <c r="BJ760" s="321"/>
      <c r="BK760" s="321"/>
      <c r="BL760" s="321"/>
      <c r="BM760" s="321"/>
      <c r="BN760" s="321"/>
      <c r="BO760" s="321"/>
      <c r="BP760" s="321"/>
      <c r="BQ760" s="321"/>
      <c r="BR760" s="321"/>
      <c r="BS760" s="321"/>
      <c r="BT760" s="321"/>
      <c r="BU760" s="321"/>
      <c r="BV760" s="321"/>
      <c r="BW760" s="321"/>
      <c r="BX760" s="321"/>
      <c r="BY760" s="321"/>
      <c r="BZ760" s="321"/>
      <c r="CA760" s="321"/>
      <c r="CB760" s="321"/>
      <c r="CC760" s="321"/>
      <c r="CD760" s="321"/>
      <c r="CE760" s="321"/>
      <c r="CF760" s="321"/>
      <c r="CG760" s="321"/>
      <c r="CH760" s="321"/>
      <c r="CI760" s="321"/>
      <c r="CJ760" s="321"/>
      <c r="CK760" s="321"/>
      <c r="CL760" s="321"/>
      <c r="CM760" s="321"/>
      <c r="CN760" s="321"/>
      <c r="CO760" s="321"/>
      <c r="CP760" s="321"/>
      <c r="CQ760" s="321"/>
      <c r="CR760" s="321"/>
      <c r="CS760" s="321"/>
      <c r="CT760" s="321"/>
      <c r="CU760" s="321"/>
      <c r="CV760" s="321"/>
      <c r="CW760" s="321"/>
      <c r="CX760" s="321"/>
      <c r="CY760" s="321"/>
      <c r="CZ760" s="321"/>
    </row>
    <row r="761" ht="25.15" customHeight="true" x14ac:dyDescent="0.2">
      <c r="C761" s="572"/>
      <c r="D761" s="572"/>
      <c r="E761" s="572"/>
      <c r="F761" s="572"/>
      <c r="G761" s="572"/>
      <c r="H761" s="572"/>
      <c r="I761" s="572"/>
      <c r="J761" s="572"/>
      <c r="K761" s="572"/>
      <c r="L761" s="572"/>
      <c r="M761" s="572"/>
      <c r="N761" s="572"/>
      <c r="O761" s="572"/>
      <c r="P761" s="572"/>
      <c r="Q761" s="572"/>
      <c r="BA761" s="321"/>
      <c r="BB761" s="372"/>
      <c r="BC761" s="321"/>
      <c r="BD761" s="321"/>
      <c r="BE761" s="321"/>
      <c r="BF761" s="321"/>
      <c r="BG761" s="321"/>
      <c r="BH761" s="321"/>
      <c r="BI761" s="321"/>
      <c r="BJ761" s="321"/>
      <c r="BK761" s="321"/>
      <c r="BL761" s="321"/>
      <c r="BM761" s="321"/>
      <c r="BN761" s="321"/>
      <c r="BO761" s="321"/>
      <c r="BP761" s="321"/>
      <c r="BQ761" s="321"/>
      <c r="BR761" s="321"/>
      <c r="BS761" s="321"/>
      <c r="BT761" s="321"/>
      <c r="BU761" s="321"/>
      <c r="BV761" s="321"/>
      <c r="BW761" s="321"/>
      <c r="BX761" s="321"/>
      <c r="BY761" s="321"/>
      <c r="BZ761" s="321"/>
      <c r="CA761" s="321"/>
      <c r="CB761" s="321"/>
      <c r="CC761" s="321"/>
      <c r="CD761" s="321"/>
      <c r="CE761" s="321"/>
      <c r="CF761" s="321"/>
      <c r="CG761" s="321"/>
      <c r="CH761" s="321"/>
      <c r="CI761" s="321"/>
      <c r="CJ761" s="321"/>
      <c r="CK761" s="321"/>
      <c r="CL761" s="321"/>
      <c r="CM761" s="321"/>
      <c r="CN761" s="321"/>
      <c r="CO761" s="321"/>
      <c r="CP761" s="321"/>
      <c r="CQ761" s="321"/>
      <c r="CR761" s="321"/>
      <c r="CS761" s="321"/>
      <c r="CT761" s="321"/>
      <c r="CU761" s="321"/>
      <c r="CV761" s="321"/>
      <c r="CW761" s="321"/>
      <c r="CX761" s="321"/>
      <c r="CY761" s="321"/>
      <c r="CZ761" s="321"/>
    </row>
    <row r="762" ht="25.15" customHeight="true" x14ac:dyDescent="0.2">
      <c r="C762" s="572"/>
      <c r="D762" s="572"/>
      <c r="E762" s="572"/>
      <c r="F762" s="572"/>
      <c r="G762" s="572"/>
      <c r="H762" s="572"/>
      <c r="I762" s="572"/>
      <c r="J762" s="572"/>
      <c r="K762" s="572"/>
      <c r="L762" s="572"/>
      <c r="M762" s="572"/>
      <c r="N762" s="572"/>
      <c r="O762" s="572"/>
      <c r="P762" s="572"/>
      <c r="Q762" s="572"/>
      <c r="BA762" s="321"/>
      <c r="BB762" s="372"/>
      <c r="BC762" s="321"/>
      <c r="BD762" s="321"/>
      <c r="BE762" s="321"/>
      <c r="BF762" s="321"/>
      <c r="BG762" s="321"/>
      <c r="BH762" s="321"/>
      <c r="BI762" s="321"/>
      <c r="BJ762" s="321"/>
      <c r="BK762" s="321"/>
      <c r="BL762" s="321"/>
      <c r="BM762" s="321"/>
      <c r="BN762" s="321"/>
      <c r="BO762" s="321"/>
      <c r="BP762" s="321"/>
      <c r="BQ762" s="321"/>
      <c r="BR762" s="321"/>
      <c r="BS762" s="321"/>
      <c r="BT762" s="321"/>
      <c r="BU762" s="321"/>
      <c r="BV762" s="321"/>
      <c r="BW762" s="321"/>
      <c r="BX762" s="321"/>
      <c r="BY762" s="321"/>
      <c r="BZ762" s="321"/>
      <c r="CA762" s="321"/>
      <c r="CB762" s="321"/>
      <c r="CC762" s="321"/>
      <c r="CD762" s="321"/>
      <c r="CE762" s="321"/>
      <c r="CF762" s="321"/>
      <c r="CG762" s="321"/>
      <c r="CH762" s="321"/>
      <c r="CI762" s="321"/>
      <c r="CJ762" s="321"/>
      <c r="CK762" s="321"/>
      <c r="CL762" s="321"/>
      <c r="CM762" s="321"/>
      <c r="CN762" s="321"/>
      <c r="CO762" s="321"/>
      <c r="CP762" s="321"/>
      <c r="CQ762" s="321"/>
      <c r="CR762" s="321"/>
      <c r="CS762" s="321"/>
      <c r="CT762" s="321"/>
      <c r="CU762" s="321"/>
      <c r="CV762" s="321"/>
      <c r="CW762" s="321"/>
      <c r="CX762" s="321"/>
      <c r="CY762" s="321"/>
      <c r="CZ762" s="321"/>
    </row>
    <row r="763" ht="25.15" customHeight="true" x14ac:dyDescent="0.2">
      <c r="C763" s="572"/>
      <c r="D763" s="572"/>
      <c r="E763" s="572"/>
      <c r="F763" s="572"/>
      <c r="G763" s="572"/>
      <c r="H763" s="572"/>
      <c r="I763" s="572"/>
      <c r="J763" s="572"/>
      <c r="K763" s="572"/>
      <c r="L763" s="572"/>
      <c r="M763" s="572"/>
      <c r="N763" s="572"/>
      <c r="O763" s="572"/>
      <c r="P763" s="572"/>
      <c r="Q763" s="572"/>
      <c r="BA763" s="321"/>
      <c r="BB763" s="372"/>
      <c r="BC763" s="321"/>
      <c r="BD763" s="321"/>
      <c r="BE763" s="321"/>
      <c r="BF763" s="321"/>
      <c r="BG763" s="321"/>
      <c r="BH763" s="321"/>
      <c r="BI763" s="321"/>
      <c r="BJ763" s="321"/>
      <c r="BK763" s="321"/>
      <c r="BL763" s="321"/>
      <c r="BM763" s="321"/>
      <c r="BN763" s="321"/>
      <c r="BO763" s="321"/>
      <c r="BP763" s="321"/>
      <c r="BQ763" s="321"/>
      <c r="BR763" s="321"/>
      <c r="BS763" s="321"/>
      <c r="BT763" s="321"/>
      <c r="BU763" s="321"/>
      <c r="BV763" s="321"/>
      <c r="BW763" s="321"/>
      <c r="BX763" s="321"/>
      <c r="BY763" s="321"/>
      <c r="BZ763" s="321"/>
      <c r="CA763" s="321"/>
      <c r="CB763" s="321"/>
      <c r="CC763" s="321"/>
      <c r="CD763" s="321"/>
      <c r="CE763" s="321"/>
      <c r="CF763" s="321"/>
      <c r="CG763" s="321"/>
      <c r="CH763" s="321"/>
      <c r="CI763" s="321"/>
      <c r="CJ763" s="321"/>
      <c r="CK763" s="321"/>
      <c r="CL763" s="321"/>
      <c r="CM763" s="321"/>
      <c r="CN763" s="321"/>
      <c r="CO763" s="321"/>
      <c r="CP763" s="321"/>
      <c r="CQ763" s="321"/>
      <c r="CR763" s="321"/>
      <c r="CS763" s="321"/>
      <c r="CT763" s="321"/>
      <c r="CU763" s="321"/>
      <c r="CV763" s="321"/>
      <c r="CW763" s="321"/>
      <c r="CX763" s="321"/>
      <c r="CY763" s="321"/>
      <c r="CZ763" s="321"/>
    </row>
    <row r="764" ht="25.15" customHeight="true" x14ac:dyDescent="0.2">
      <c r="C764" s="572"/>
      <c r="D764" s="572"/>
      <c r="E764" s="572"/>
      <c r="F764" s="572"/>
      <c r="G764" s="572"/>
      <c r="H764" s="572"/>
      <c r="I764" s="572"/>
      <c r="J764" s="572"/>
      <c r="K764" s="572"/>
      <c r="L764" s="572"/>
      <c r="M764" s="572"/>
      <c r="N764" s="572"/>
      <c r="O764" s="572"/>
      <c r="P764" s="572"/>
      <c r="Q764" s="572"/>
      <c r="BA764" s="321"/>
      <c r="BB764" s="372"/>
      <c r="BC764" s="321"/>
      <c r="BD764" s="321"/>
      <c r="BE764" s="321"/>
      <c r="BF764" s="321"/>
      <c r="BG764" s="321"/>
      <c r="BH764" s="321"/>
      <c r="BI764" s="321"/>
      <c r="BJ764" s="321"/>
      <c r="BK764" s="321"/>
      <c r="BL764" s="321"/>
      <c r="BM764" s="321"/>
      <c r="BN764" s="321"/>
      <c r="BO764" s="321"/>
      <c r="BP764" s="321"/>
      <c r="BQ764" s="321"/>
      <c r="BR764" s="321"/>
      <c r="BS764" s="321"/>
      <c r="BT764" s="321"/>
      <c r="BU764" s="321"/>
      <c r="BV764" s="321"/>
      <c r="BW764" s="321"/>
      <c r="BX764" s="321"/>
      <c r="BY764" s="321"/>
      <c r="BZ764" s="321"/>
      <c r="CA764" s="321"/>
      <c r="CB764" s="321"/>
      <c r="CC764" s="321"/>
      <c r="CD764" s="321"/>
      <c r="CE764" s="321"/>
      <c r="CF764" s="321"/>
      <c r="CG764" s="321"/>
      <c r="CH764" s="321"/>
      <c r="CI764" s="321"/>
      <c r="CJ764" s="321"/>
      <c r="CK764" s="321"/>
      <c r="CL764" s="321"/>
      <c r="CM764" s="321"/>
      <c r="CN764" s="321"/>
      <c r="CO764" s="321"/>
      <c r="CP764" s="321"/>
      <c r="CQ764" s="321"/>
      <c r="CR764" s="321"/>
      <c r="CS764" s="321"/>
      <c r="CT764" s="321"/>
      <c r="CU764" s="321"/>
      <c r="CV764" s="321"/>
      <c r="CW764" s="321"/>
      <c r="CX764" s="321"/>
      <c r="CY764" s="321"/>
      <c r="CZ764" s="321"/>
    </row>
    <row r="765" ht="25.15" customHeight="true" x14ac:dyDescent="0.2">
      <c r="C765" s="572"/>
      <c r="D765" s="572"/>
      <c r="E765" s="572"/>
      <c r="F765" s="572"/>
      <c r="G765" s="572"/>
      <c r="H765" s="572"/>
      <c r="I765" s="572"/>
      <c r="J765" s="572"/>
      <c r="K765" s="572"/>
      <c r="L765" s="572"/>
      <c r="M765" s="572"/>
      <c r="N765" s="572"/>
      <c r="O765" s="572"/>
      <c r="P765" s="572"/>
      <c r="Q765" s="572"/>
      <c r="BA765" s="321"/>
      <c r="BB765" s="372"/>
      <c r="BC765" s="321"/>
      <c r="BD765" s="321"/>
      <c r="BE765" s="321"/>
      <c r="BF765" s="321"/>
      <c r="BG765" s="321"/>
      <c r="BH765" s="321"/>
      <c r="BI765" s="321"/>
      <c r="BJ765" s="321"/>
      <c r="BK765" s="321"/>
      <c r="BL765" s="321"/>
      <c r="BM765" s="321"/>
      <c r="BN765" s="321"/>
      <c r="BO765" s="321"/>
      <c r="BP765" s="321"/>
      <c r="BQ765" s="321"/>
      <c r="BR765" s="321"/>
      <c r="BS765" s="321"/>
      <c r="BT765" s="321"/>
      <c r="BU765" s="321"/>
      <c r="BV765" s="321"/>
      <c r="BW765" s="321"/>
      <c r="BX765" s="321"/>
      <c r="BY765" s="321"/>
      <c r="BZ765" s="321"/>
      <c r="CA765" s="321"/>
      <c r="CB765" s="321"/>
      <c r="CC765" s="321"/>
      <c r="CD765" s="321"/>
      <c r="CE765" s="321"/>
      <c r="CF765" s="321"/>
      <c r="CG765" s="321"/>
      <c r="CH765" s="321"/>
      <c r="CI765" s="321"/>
      <c r="CJ765" s="321"/>
      <c r="CK765" s="321"/>
      <c r="CL765" s="321"/>
      <c r="CM765" s="321"/>
      <c r="CN765" s="321"/>
      <c r="CO765" s="321"/>
      <c r="CP765" s="321"/>
      <c r="CQ765" s="321"/>
      <c r="CR765" s="321"/>
      <c r="CS765" s="321"/>
      <c r="CT765" s="321"/>
      <c r="CU765" s="321"/>
      <c r="CV765" s="321"/>
      <c r="CW765" s="321"/>
      <c r="CX765" s="321"/>
      <c r="CY765" s="321"/>
      <c r="CZ765" s="321"/>
    </row>
    <row r="766" ht="25.15" customHeight="true" x14ac:dyDescent="0.2">
      <c r="C766" s="572"/>
      <c r="D766" s="572"/>
      <c r="E766" s="572"/>
      <c r="F766" s="572"/>
      <c r="G766" s="572"/>
      <c r="H766" s="572"/>
      <c r="I766" s="572"/>
      <c r="J766" s="572"/>
      <c r="K766" s="572"/>
      <c r="L766" s="572"/>
      <c r="M766" s="572"/>
      <c r="N766" s="572"/>
      <c r="O766" s="572"/>
      <c r="P766" s="572"/>
      <c r="Q766" s="572"/>
      <c r="BA766" s="321"/>
      <c r="BB766" s="372"/>
      <c r="BC766" s="321"/>
      <c r="BD766" s="321"/>
      <c r="BE766" s="321"/>
      <c r="BF766" s="321"/>
      <c r="BG766" s="321"/>
      <c r="BH766" s="321"/>
      <c r="BI766" s="321"/>
      <c r="BJ766" s="321"/>
      <c r="BK766" s="321"/>
      <c r="BL766" s="321"/>
      <c r="BM766" s="321"/>
      <c r="BN766" s="321"/>
      <c r="BO766" s="321"/>
      <c r="BP766" s="321"/>
      <c r="BQ766" s="321"/>
      <c r="BR766" s="321"/>
      <c r="BS766" s="321"/>
      <c r="BT766" s="321"/>
      <c r="BU766" s="321"/>
      <c r="BV766" s="321"/>
      <c r="BW766" s="321"/>
      <c r="BX766" s="321"/>
      <c r="BY766" s="321"/>
      <c r="BZ766" s="321"/>
      <c r="CA766" s="321"/>
      <c r="CB766" s="321"/>
      <c r="CC766" s="321"/>
      <c r="CD766" s="321"/>
      <c r="CE766" s="321"/>
      <c r="CF766" s="321"/>
      <c r="CG766" s="321"/>
      <c r="CH766" s="321"/>
      <c r="CI766" s="321"/>
      <c r="CJ766" s="321"/>
      <c r="CK766" s="321"/>
      <c r="CL766" s="321"/>
      <c r="CM766" s="321"/>
      <c r="CN766" s="321"/>
      <c r="CO766" s="321"/>
      <c r="CP766" s="321"/>
      <c r="CQ766" s="321"/>
      <c r="CR766" s="321"/>
      <c r="CS766" s="321"/>
      <c r="CT766" s="321"/>
      <c r="CU766" s="321"/>
      <c r="CV766" s="321"/>
      <c r="CW766" s="321"/>
      <c r="CX766" s="321"/>
      <c r="CY766" s="321"/>
      <c r="CZ766" s="321"/>
    </row>
    <row r="767" ht="25.15" customHeight="true" x14ac:dyDescent="0.2">
      <c r="C767" s="572"/>
      <c r="D767" s="572"/>
      <c r="E767" s="572"/>
      <c r="F767" s="572"/>
      <c r="G767" s="572"/>
      <c r="H767" s="572"/>
      <c r="I767" s="572"/>
      <c r="J767" s="572"/>
      <c r="K767" s="572"/>
      <c r="L767" s="572"/>
      <c r="M767" s="572"/>
      <c r="N767" s="572"/>
      <c r="O767" s="572"/>
      <c r="P767" s="572"/>
      <c r="Q767" s="572"/>
      <c r="BA767" s="321"/>
      <c r="BB767" s="372"/>
      <c r="BC767" s="321"/>
      <c r="BD767" s="321"/>
      <c r="BE767" s="321"/>
      <c r="BF767" s="321"/>
      <c r="BG767" s="321"/>
      <c r="BH767" s="321"/>
      <c r="BI767" s="321"/>
      <c r="BJ767" s="321"/>
      <c r="BK767" s="321"/>
      <c r="BL767" s="321"/>
      <c r="BM767" s="321"/>
      <c r="BN767" s="321"/>
      <c r="BO767" s="321"/>
      <c r="BP767" s="321"/>
      <c r="BQ767" s="321"/>
      <c r="BR767" s="321"/>
      <c r="BS767" s="321"/>
      <c r="BT767" s="321"/>
      <c r="BU767" s="321"/>
      <c r="BV767" s="321"/>
      <c r="BW767" s="321"/>
      <c r="BX767" s="321"/>
      <c r="BY767" s="321"/>
      <c r="BZ767" s="321"/>
      <c r="CA767" s="321"/>
      <c r="CB767" s="321"/>
      <c r="CC767" s="321"/>
      <c r="CD767" s="321"/>
      <c r="CE767" s="321"/>
      <c r="CF767" s="321"/>
      <c r="CG767" s="321"/>
      <c r="CH767" s="321"/>
      <c r="CI767" s="321"/>
      <c r="CJ767" s="321"/>
      <c r="CK767" s="321"/>
      <c r="CL767" s="321"/>
      <c r="CM767" s="321"/>
      <c r="CN767" s="321"/>
      <c r="CO767" s="321"/>
      <c r="CP767" s="321"/>
      <c r="CQ767" s="321"/>
      <c r="CR767" s="321"/>
      <c r="CS767" s="321"/>
      <c r="CT767" s="321"/>
      <c r="CU767" s="321"/>
      <c r="CV767" s="321"/>
      <c r="CW767" s="321"/>
      <c r="CX767" s="321"/>
      <c r="CY767" s="321"/>
      <c r="CZ767" s="321"/>
    </row>
    <row r="768" ht="25.15" customHeight="true" x14ac:dyDescent="0.2">
      <c r="C768" s="572"/>
      <c r="D768" s="572"/>
      <c r="E768" s="572"/>
      <c r="F768" s="572"/>
      <c r="G768" s="572"/>
      <c r="H768" s="572"/>
      <c r="I768" s="572"/>
      <c r="J768" s="572"/>
      <c r="K768" s="572"/>
      <c r="L768" s="572"/>
      <c r="M768" s="572"/>
      <c r="N768" s="572"/>
      <c r="O768" s="572"/>
      <c r="P768" s="572"/>
      <c r="Q768" s="572"/>
      <c r="BA768" s="319"/>
      <c r="BB768" s="373"/>
      <c r="BC768" s="319"/>
      <c r="BD768" s="319"/>
      <c r="BE768" s="319"/>
      <c r="BF768" s="319"/>
      <c r="BG768" s="319"/>
      <c r="BH768" s="319"/>
      <c r="BI768" s="319"/>
      <c r="BJ768" s="319"/>
      <c r="BK768" s="319"/>
      <c r="BL768" s="319"/>
      <c r="BM768" s="319"/>
      <c r="BN768" s="319"/>
      <c r="BO768" s="319"/>
      <c r="BP768" s="319"/>
      <c r="BQ768" s="319"/>
      <c r="BR768" s="319"/>
      <c r="BS768" s="319"/>
      <c r="BT768" s="319"/>
      <c r="BU768" s="319"/>
      <c r="BV768" s="319"/>
      <c r="BW768" s="319"/>
      <c r="BX768" s="319"/>
      <c r="BY768" s="319"/>
      <c r="BZ768" s="319"/>
      <c r="CA768" s="319"/>
      <c r="CB768" s="319"/>
      <c r="CC768" s="319"/>
      <c r="CD768" s="319"/>
      <c r="CE768" s="319"/>
      <c r="CF768" s="319"/>
      <c r="CG768" s="319"/>
      <c r="CH768" s="319"/>
      <c r="CI768" s="319"/>
      <c r="CJ768" s="319"/>
      <c r="CK768" s="319"/>
      <c r="CL768" s="319"/>
      <c r="CM768" s="319"/>
      <c r="CN768" s="319"/>
      <c r="CO768" s="319"/>
      <c r="CP768" s="319"/>
      <c r="CQ768" s="319"/>
      <c r="CR768" s="319"/>
      <c r="CS768" s="319"/>
      <c r="CT768" s="319"/>
      <c r="CU768" s="319"/>
      <c r="CV768" s="319"/>
      <c r="CW768" s="319"/>
      <c r="CX768" s="319"/>
      <c r="CY768" s="319"/>
      <c r="CZ768" s="319"/>
    </row>
    <row r="769" ht="25.15" customHeight="true" x14ac:dyDescent="0.2">
      <c r="C769" s="572"/>
      <c r="D769" s="572"/>
      <c r="E769" s="572"/>
      <c r="F769" s="572"/>
      <c r="G769" s="572"/>
      <c r="H769" s="572"/>
      <c r="I769" s="572"/>
      <c r="J769" s="572"/>
      <c r="K769" s="572"/>
      <c r="L769" s="572"/>
      <c r="M769" s="572"/>
      <c r="N769" s="572"/>
      <c r="O769" s="572"/>
      <c r="P769" s="572"/>
      <c r="Q769" s="572"/>
      <c r="BA769" s="319"/>
      <c r="BB769" s="373"/>
      <c r="BC769" s="319"/>
      <c r="BD769" s="319"/>
      <c r="BE769" s="319"/>
      <c r="BF769" s="319"/>
      <c r="BG769" s="319"/>
      <c r="BH769" s="319"/>
      <c r="BI769" s="319"/>
      <c r="BJ769" s="319"/>
      <c r="BK769" s="319"/>
      <c r="BL769" s="319"/>
      <c r="BM769" s="319"/>
      <c r="BN769" s="319"/>
      <c r="BO769" s="319"/>
      <c r="BP769" s="319"/>
      <c r="BQ769" s="319"/>
      <c r="BR769" s="319"/>
      <c r="BS769" s="319"/>
      <c r="BT769" s="319"/>
      <c r="BU769" s="319"/>
      <c r="BV769" s="319"/>
      <c r="BW769" s="319"/>
      <c r="BX769" s="319"/>
      <c r="BY769" s="319"/>
      <c r="BZ769" s="319"/>
      <c r="CA769" s="319"/>
      <c r="CB769" s="319"/>
      <c r="CC769" s="319"/>
      <c r="CD769" s="319"/>
      <c r="CE769" s="319"/>
      <c r="CF769" s="319"/>
      <c r="CG769" s="319"/>
      <c r="CH769" s="319"/>
      <c r="CI769" s="319"/>
      <c r="CJ769" s="319"/>
      <c r="CK769" s="319"/>
      <c r="CL769" s="319"/>
      <c r="CM769" s="319"/>
      <c r="CN769" s="319"/>
      <c r="CO769" s="319"/>
      <c r="CP769" s="319"/>
      <c r="CQ769" s="319"/>
      <c r="CR769" s="319"/>
      <c r="CS769" s="319"/>
      <c r="CT769" s="319"/>
      <c r="CU769" s="319"/>
      <c r="CV769" s="319"/>
      <c r="CW769" s="319"/>
      <c r="CX769" s="319"/>
      <c r="CY769" s="319"/>
      <c r="CZ769" s="319"/>
    </row>
    <row r="770" ht="25.15" customHeight="true" x14ac:dyDescent="0.2">
      <c r="C770" s="572"/>
      <c r="D770" s="572"/>
      <c r="E770" s="572"/>
      <c r="F770" s="572"/>
      <c r="G770" s="572"/>
      <c r="H770" s="572"/>
      <c r="I770" s="572"/>
      <c r="J770" s="572"/>
      <c r="K770" s="572"/>
      <c r="L770" s="572"/>
      <c r="M770" s="572"/>
      <c r="N770" s="572"/>
      <c r="O770" s="572"/>
      <c r="P770" s="572"/>
      <c r="Q770" s="572"/>
      <c r="BA770" s="319"/>
      <c r="BB770" s="373"/>
      <c r="BC770" s="319"/>
      <c r="BD770" s="319"/>
      <c r="BE770" s="319"/>
      <c r="BF770" s="319"/>
      <c r="BG770" s="319"/>
      <c r="BH770" s="319"/>
      <c r="BI770" s="319"/>
      <c r="BJ770" s="319"/>
      <c r="BK770" s="319"/>
      <c r="BL770" s="319"/>
      <c r="BM770" s="319"/>
      <c r="BN770" s="319"/>
      <c r="BO770" s="319"/>
      <c r="BP770" s="319"/>
      <c r="BQ770" s="319"/>
      <c r="BR770" s="319"/>
      <c r="BS770" s="319"/>
      <c r="BT770" s="319"/>
      <c r="BU770" s="319"/>
      <c r="BV770" s="319"/>
      <c r="BW770" s="319"/>
      <c r="BX770" s="319"/>
      <c r="BY770" s="319"/>
      <c r="BZ770" s="319"/>
      <c r="CA770" s="319"/>
      <c r="CB770" s="319"/>
      <c r="CC770" s="319"/>
      <c r="CD770" s="319"/>
      <c r="CE770" s="319"/>
      <c r="CF770" s="319"/>
      <c r="CG770" s="319"/>
      <c r="CH770" s="319"/>
      <c r="CI770" s="319"/>
      <c r="CJ770" s="319"/>
      <c r="CK770" s="319"/>
      <c r="CL770" s="319"/>
      <c r="CM770" s="319"/>
      <c r="CN770" s="319"/>
      <c r="CO770" s="319"/>
      <c r="CP770" s="319"/>
      <c r="CQ770" s="319"/>
      <c r="CR770" s="319"/>
      <c r="CS770" s="319"/>
      <c r="CT770" s="319"/>
      <c r="CU770" s="319"/>
      <c r="CV770" s="319"/>
      <c r="CW770" s="319"/>
      <c r="CX770" s="319"/>
      <c r="CY770" s="319"/>
      <c r="CZ770" s="319"/>
    </row>
    <row r="771" ht="25.15" customHeight="true" x14ac:dyDescent="0.2">
      <c r="C771" s="572"/>
      <c r="D771" s="572"/>
      <c r="E771" s="572"/>
      <c r="F771" s="572"/>
      <c r="G771" s="572"/>
      <c r="H771" s="572"/>
      <c r="I771" s="572"/>
      <c r="J771" s="572"/>
      <c r="K771" s="572"/>
      <c r="L771" s="572"/>
      <c r="M771" s="572"/>
      <c r="N771" s="572"/>
      <c r="O771" s="572"/>
      <c r="P771" s="572"/>
      <c r="Q771" s="572"/>
      <c r="BA771" s="319"/>
      <c r="BB771" s="373"/>
      <c r="BC771" s="319"/>
      <c r="BD771" s="319"/>
      <c r="BE771" s="319"/>
      <c r="BF771" s="319"/>
      <c r="BG771" s="319"/>
      <c r="BH771" s="319"/>
      <c r="BI771" s="319"/>
      <c r="BJ771" s="319"/>
      <c r="BK771" s="319"/>
      <c r="BL771" s="319"/>
      <c r="BM771" s="319"/>
      <c r="BN771" s="319"/>
      <c r="BO771" s="319"/>
      <c r="BP771" s="319"/>
      <c r="BQ771" s="319"/>
      <c r="BR771" s="319"/>
      <c r="BS771" s="319"/>
      <c r="BT771" s="319"/>
      <c r="BU771" s="319"/>
      <c r="BV771" s="319"/>
      <c r="BW771" s="319"/>
      <c r="BX771" s="319"/>
      <c r="BY771" s="319"/>
      <c r="BZ771" s="319"/>
      <c r="CA771" s="319"/>
      <c r="CB771" s="319"/>
      <c r="CC771" s="319"/>
      <c r="CD771" s="319"/>
      <c r="CE771" s="319"/>
      <c r="CF771" s="319"/>
      <c r="CG771" s="319"/>
      <c r="CH771" s="319"/>
      <c r="CI771" s="319"/>
      <c r="CJ771" s="319"/>
      <c r="CK771" s="319"/>
      <c r="CL771" s="319"/>
      <c r="CM771" s="319"/>
      <c r="CN771" s="319"/>
      <c r="CO771" s="319"/>
      <c r="CP771" s="319"/>
      <c r="CQ771" s="319"/>
      <c r="CR771" s="319"/>
      <c r="CS771" s="319"/>
      <c r="CT771" s="319"/>
      <c r="CU771" s="319"/>
      <c r="CV771" s="319"/>
      <c r="CW771" s="319"/>
      <c r="CX771" s="319"/>
      <c r="CY771" s="319"/>
      <c r="CZ771" s="319"/>
    </row>
    <row r="772" ht="25.15" customHeight="true" x14ac:dyDescent="0.2">
      <c r="C772" s="572"/>
      <c r="D772" s="572"/>
      <c r="E772" s="572"/>
      <c r="F772" s="572"/>
      <c r="G772" s="572"/>
      <c r="H772" s="572"/>
      <c r="I772" s="572"/>
      <c r="J772" s="572"/>
      <c r="K772" s="572"/>
      <c r="L772" s="572"/>
      <c r="M772" s="572"/>
      <c r="N772" s="572"/>
      <c r="O772" s="572"/>
      <c r="P772" s="572"/>
      <c r="Q772" s="572"/>
      <c r="BA772" s="319"/>
      <c r="BB772" s="373"/>
      <c r="BC772" s="319"/>
      <c r="BD772" s="319"/>
      <c r="BE772" s="319"/>
      <c r="BF772" s="319"/>
      <c r="BG772" s="319"/>
      <c r="BH772" s="319"/>
      <c r="BI772" s="319"/>
      <c r="BJ772" s="319"/>
      <c r="BK772" s="319"/>
      <c r="BL772" s="319"/>
      <c r="BM772" s="319"/>
      <c r="BN772" s="319"/>
      <c r="BO772" s="319"/>
      <c r="BP772" s="319"/>
      <c r="BQ772" s="319"/>
      <c r="BR772" s="319"/>
      <c r="BS772" s="319"/>
      <c r="BT772" s="319"/>
      <c r="BU772" s="319"/>
      <c r="BV772" s="319"/>
      <c r="BW772" s="319"/>
      <c r="BX772" s="319"/>
      <c r="BY772" s="319"/>
      <c r="BZ772" s="319"/>
      <c r="CA772" s="319"/>
      <c r="CB772" s="319"/>
      <c r="CC772" s="319"/>
      <c r="CD772" s="319"/>
      <c r="CE772" s="319"/>
      <c r="CF772" s="319"/>
      <c r="CG772" s="319"/>
      <c r="CH772" s="319"/>
      <c r="CI772" s="319"/>
      <c r="CJ772" s="319"/>
      <c r="CK772" s="319"/>
      <c r="CL772" s="319"/>
      <c r="CM772" s="319"/>
      <c r="CN772" s="319"/>
      <c r="CO772" s="319"/>
      <c r="CP772" s="319"/>
      <c r="CQ772" s="319"/>
      <c r="CR772" s="319"/>
      <c r="CS772" s="319"/>
      <c r="CT772" s="319"/>
      <c r="CU772" s="319"/>
      <c r="CV772" s="319"/>
      <c r="CW772" s="319"/>
      <c r="CX772" s="319"/>
      <c r="CY772" s="319"/>
      <c r="CZ772" s="319"/>
    </row>
    <row r="773" ht="25.15" customHeight="true" x14ac:dyDescent="0.2">
      <c r="C773" s="572"/>
      <c r="D773" s="572"/>
      <c r="E773" s="572"/>
      <c r="F773" s="572"/>
      <c r="G773" s="572"/>
      <c r="H773" s="572"/>
      <c r="I773" s="572"/>
      <c r="J773" s="572"/>
      <c r="K773" s="572"/>
      <c r="L773" s="572"/>
      <c r="M773" s="572"/>
      <c r="N773" s="572"/>
      <c r="O773" s="572"/>
      <c r="P773" s="572"/>
      <c r="Q773" s="572"/>
      <c r="BA773" s="319"/>
      <c r="BB773" s="373"/>
      <c r="BC773" s="319"/>
      <c r="BD773" s="319"/>
      <c r="BE773" s="319"/>
      <c r="BF773" s="319"/>
      <c r="BG773" s="319"/>
      <c r="BH773" s="319"/>
      <c r="BI773" s="319"/>
      <c r="BJ773" s="319"/>
      <c r="BK773" s="319"/>
      <c r="BL773" s="319"/>
      <c r="BM773" s="319"/>
      <c r="BN773" s="319"/>
      <c r="BO773" s="319"/>
      <c r="BP773" s="319"/>
      <c r="BQ773" s="319"/>
      <c r="BR773" s="319"/>
      <c r="BS773" s="319"/>
      <c r="BT773" s="319"/>
      <c r="BU773" s="319"/>
      <c r="BV773" s="319"/>
      <c r="BW773" s="319"/>
      <c r="BX773" s="319"/>
      <c r="BY773" s="319"/>
      <c r="BZ773" s="319"/>
      <c r="CA773" s="319"/>
      <c r="CB773" s="319"/>
      <c r="CC773" s="319"/>
      <c r="CD773" s="319"/>
      <c r="CE773" s="319"/>
      <c r="CF773" s="319"/>
      <c r="CG773" s="319"/>
      <c r="CH773" s="319"/>
      <c r="CI773" s="319"/>
      <c r="CJ773" s="319"/>
      <c r="CK773" s="319"/>
      <c r="CL773" s="319"/>
      <c r="CM773" s="319"/>
      <c r="CN773" s="319"/>
      <c r="CO773" s="319"/>
      <c r="CP773" s="319"/>
      <c r="CQ773" s="319"/>
      <c r="CR773" s="319"/>
      <c r="CS773" s="319"/>
      <c r="CT773" s="319"/>
      <c r="CU773" s="319"/>
      <c r="CV773" s="319"/>
      <c r="CW773" s="319"/>
      <c r="CX773" s="319"/>
      <c r="CY773" s="319"/>
      <c r="CZ773" s="319"/>
    </row>
    <row r="774" ht="25.15" customHeight="true" x14ac:dyDescent="0.2">
      <c r="C774" s="572"/>
      <c r="D774" s="572"/>
      <c r="E774" s="572"/>
      <c r="F774" s="572"/>
      <c r="G774" s="572"/>
      <c r="H774" s="572"/>
      <c r="I774" s="572"/>
      <c r="J774" s="572"/>
      <c r="K774" s="572"/>
      <c r="L774" s="572"/>
      <c r="M774" s="572"/>
      <c r="N774" s="572"/>
      <c r="O774" s="572"/>
      <c r="P774" s="572"/>
      <c r="Q774" s="572"/>
      <c r="BA774" s="319"/>
      <c r="BB774" s="373"/>
      <c r="BC774" s="319"/>
      <c r="BD774" s="319"/>
      <c r="BE774" s="319"/>
      <c r="BF774" s="319"/>
      <c r="BG774" s="319"/>
      <c r="BH774" s="319"/>
      <c r="BI774" s="319"/>
      <c r="BJ774" s="319"/>
      <c r="BK774" s="319"/>
      <c r="BL774" s="319"/>
      <c r="BM774" s="319"/>
      <c r="BN774" s="319"/>
      <c r="BO774" s="319"/>
      <c r="BP774" s="319"/>
      <c r="BQ774" s="319"/>
      <c r="BR774" s="319"/>
      <c r="BS774" s="319"/>
      <c r="BT774" s="319"/>
      <c r="BU774" s="319"/>
      <c r="BV774" s="319"/>
      <c r="BW774" s="319"/>
      <c r="BX774" s="319"/>
      <c r="BY774" s="319"/>
      <c r="BZ774" s="319"/>
      <c r="CA774" s="319"/>
      <c r="CB774" s="319"/>
      <c r="CC774" s="319"/>
      <c r="CD774" s="319"/>
      <c r="CE774" s="319"/>
      <c r="CF774" s="319"/>
      <c r="CG774" s="319"/>
      <c r="CH774" s="319"/>
      <c r="CI774" s="319"/>
      <c r="CJ774" s="319"/>
      <c r="CK774" s="319"/>
      <c r="CL774" s="319"/>
      <c r="CM774" s="319"/>
      <c r="CN774" s="319"/>
      <c r="CO774" s="319"/>
      <c r="CP774" s="319"/>
      <c r="CQ774" s="319"/>
      <c r="CR774" s="319"/>
      <c r="CS774" s="319"/>
      <c r="CT774" s="319"/>
      <c r="CU774" s="319"/>
      <c r="CV774" s="319"/>
      <c r="CW774" s="319"/>
      <c r="CX774" s="319"/>
      <c r="CY774" s="319"/>
      <c r="CZ774" s="319"/>
    </row>
    <row r="775" ht="25.15" customHeight="true" x14ac:dyDescent="0.2">
      <c r="C775" s="572"/>
      <c r="D775" s="572"/>
      <c r="E775" s="572"/>
      <c r="F775" s="572"/>
      <c r="G775" s="572"/>
      <c r="H775" s="572"/>
      <c r="I775" s="572"/>
      <c r="J775" s="572"/>
      <c r="K775" s="572"/>
      <c r="L775" s="572"/>
      <c r="M775" s="572"/>
      <c r="N775" s="572"/>
      <c r="O775" s="572"/>
      <c r="P775" s="572"/>
      <c r="Q775" s="572"/>
      <c r="BA775" s="319"/>
      <c r="BB775" s="373"/>
      <c r="BC775" s="319"/>
      <c r="BD775" s="319"/>
      <c r="BE775" s="319"/>
      <c r="BF775" s="319"/>
      <c r="BG775" s="319"/>
      <c r="BH775" s="319"/>
      <c r="BI775" s="319"/>
      <c r="BJ775" s="319"/>
      <c r="BK775" s="319"/>
      <c r="BL775" s="319"/>
      <c r="BM775" s="319"/>
      <c r="BN775" s="319"/>
      <c r="BO775" s="319"/>
      <c r="BP775" s="319"/>
      <c r="BQ775" s="319"/>
      <c r="BR775" s="319"/>
      <c r="BS775" s="319"/>
      <c r="BT775" s="319"/>
      <c r="BU775" s="319"/>
      <c r="BV775" s="319"/>
      <c r="BW775" s="319"/>
      <c r="BX775" s="319"/>
      <c r="BY775" s="319"/>
      <c r="BZ775" s="319"/>
      <c r="CA775" s="319"/>
      <c r="CB775" s="319"/>
      <c r="CC775" s="319"/>
      <c r="CD775" s="319"/>
      <c r="CE775" s="319"/>
      <c r="CF775" s="319"/>
      <c r="CG775" s="319"/>
      <c r="CH775" s="319"/>
      <c r="CI775" s="319"/>
      <c r="CJ775" s="319"/>
      <c r="CK775" s="319"/>
      <c r="CL775" s="319"/>
      <c r="CM775" s="319"/>
      <c r="CN775" s="319"/>
      <c r="CO775" s="319"/>
      <c r="CP775" s="319"/>
      <c r="CQ775" s="319"/>
      <c r="CR775" s="319"/>
      <c r="CS775" s="319"/>
      <c r="CT775" s="319"/>
      <c r="CU775" s="319"/>
      <c r="CV775" s="319"/>
      <c r="CW775" s="319"/>
      <c r="CX775" s="319"/>
      <c r="CY775" s="319"/>
      <c r="CZ775" s="319"/>
    </row>
    <row r="776" ht="25.15" customHeight="true" x14ac:dyDescent="0.2">
      <c r="C776" s="572"/>
      <c r="D776" s="572"/>
      <c r="E776" s="572"/>
      <c r="F776" s="572"/>
      <c r="G776" s="572"/>
      <c r="H776" s="572"/>
      <c r="I776" s="572"/>
      <c r="J776" s="572"/>
      <c r="K776" s="572"/>
      <c r="L776" s="572"/>
      <c r="M776" s="572"/>
      <c r="N776" s="572"/>
      <c r="O776" s="572"/>
      <c r="P776" s="572"/>
      <c r="Q776" s="572"/>
      <c r="BA776" s="319"/>
      <c r="BB776" s="373"/>
      <c r="BC776" s="319"/>
      <c r="BD776" s="319"/>
      <c r="BE776" s="319"/>
      <c r="BF776" s="319"/>
      <c r="BG776" s="319"/>
      <c r="BH776" s="319"/>
      <c r="BI776" s="319"/>
      <c r="BJ776" s="319"/>
      <c r="BK776" s="319"/>
      <c r="BL776" s="319"/>
      <c r="BM776" s="319"/>
      <c r="BN776" s="319"/>
      <c r="BO776" s="319"/>
      <c r="BP776" s="319"/>
      <c r="BQ776" s="319"/>
      <c r="BR776" s="319"/>
      <c r="BS776" s="319"/>
      <c r="BT776" s="319"/>
      <c r="BU776" s="319"/>
      <c r="BV776" s="319"/>
      <c r="BW776" s="319"/>
      <c r="BX776" s="319"/>
      <c r="BY776" s="319"/>
      <c r="BZ776" s="319"/>
      <c r="CA776" s="319"/>
      <c r="CB776" s="319"/>
      <c r="CC776" s="319"/>
      <c r="CD776" s="319"/>
      <c r="CE776" s="319"/>
      <c r="CF776" s="319"/>
      <c r="CG776" s="319"/>
      <c r="CH776" s="319"/>
      <c r="CI776" s="319"/>
      <c r="CJ776" s="319"/>
      <c r="CK776" s="319"/>
      <c r="CL776" s="319"/>
      <c r="CM776" s="319"/>
      <c r="CN776" s="319"/>
      <c r="CO776" s="319"/>
      <c r="CP776" s="319"/>
      <c r="CQ776" s="319"/>
      <c r="CR776" s="319"/>
      <c r="CS776" s="319"/>
      <c r="CT776" s="319"/>
      <c r="CU776" s="319"/>
      <c r="CV776" s="319"/>
      <c r="CW776" s="319"/>
      <c r="CX776" s="319"/>
      <c r="CY776" s="319"/>
      <c r="CZ776" s="319"/>
    </row>
    <row r="777" ht="25.15" customHeight="true" x14ac:dyDescent="0.2">
      <c r="C777" s="572"/>
      <c r="D777" s="572"/>
      <c r="E777" s="572"/>
      <c r="F777" s="572"/>
      <c r="G777" s="572"/>
      <c r="H777" s="572"/>
      <c r="I777" s="572"/>
      <c r="J777" s="572"/>
      <c r="K777" s="572"/>
      <c r="L777" s="572"/>
      <c r="M777" s="572"/>
      <c r="N777" s="572"/>
      <c r="O777" s="572"/>
      <c r="P777" s="572"/>
      <c r="Q777" s="572"/>
      <c r="BA777" s="319"/>
      <c r="BB777" s="373"/>
      <c r="BC777" s="319"/>
      <c r="BD777" s="319"/>
      <c r="BE777" s="319"/>
      <c r="BF777" s="319"/>
      <c r="BG777" s="319"/>
      <c r="BH777" s="319"/>
      <c r="BI777" s="319"/>
      <c r="BJ777" s="319"/>
      <c r="BK777" s="319"/>
      <c r="BL777" s="319"/>
      <c r="BM777" s="319"/>
      <c r="BN777" s="319"/>
      <c r="BO777" s="319"/>
      <c r="BP777" s="319"/>
      <c r="BQ777" s="319"/>
      <c r="BR777" s="319"/>
      <c r="BS777" s="319"/>
      <c r="BT777" s="319"/>
      <c r="BU777" s="319"/>
      <c r="BV777" s="319"/>
      <c r="BW777" s="319"/>
      <c r="BX777" s="319"/>
      <c r="BY777" s="319"/>
      <c r="BZ777" s="319"/>
      <c r="CA777" s="319"/>
      <c r="CB777" s="319"/>
      <c r="CC777" s="319"/>
      <c r="CD777" s="319"/>
      <c r="CE777" s="319"/>
      <c r="CF777" s="319"/>
      <c r="CG777" s="319"/>
      <c r="CH777" s="319"/>
      <c r="CI777" s="319"/>
      <c r="CJ777" s="319"/>
      <c r="CK777" s="319"/>
      <c r="CL777" s="319"/>
      <c r="CM777" s="319"/>
      <c r="CN777" s="319"/>
      <c r="CO777" s="319"/>
      <c r="CP777" s="319"/>
      <c r="CQ777" s="319"/>
      <c r="CR777" s="319"/>
      <c r="CS777" s="319"/>
      <c r="CT777" s="319"/>
      <c r="CU777" s="319"/>
      <c r="CV777" s="319"/>
      <c r="CW777" s="319"/>
      <c r="CX777" s="319"/>
      <c r="CY777" s="319"/>
      <c r="CZ777" s="319"/>
    </row>
    <row r="778" ht="25.15" customHeight="true" x14ac:dyDescent="0.2">
      <c r="C778" s="572"/>
      <c r="D778" s="572"/>
      <c r="E778" s="572"/>
      <c r="F778" s="572"/>
      <c r="G778" s="572"/>
      <c r="H778" s="572"/>
      <c r="I778" s="572"/>
      <c r="J778" s="572"/>
      <c r="K778" s="572"/>
      <c r="L778" s="572"/>
      <c r="M778" s="572"/>
      <c r="N778" s="572"/>
      <c r="O778" s="572"/>
      <c r="P778" s="572"/>
      <c r="Q778" s="572"/>
      <c r="BA778" s="319"/>
      <c r="BB778" s="373"/>
      <c r="BC778" s="319"/>
      <c r="BD778" s="319"/>
      <c r="BE778" s="319"/>
      <c r="BF778" s="319"/>
      <c r="BG778" s="319"/>
      <c r="BH778" s="319"/>
      <c r="BI778" s="319"/>
      <c r="BJ778" s="319"/>
      <c r="BK778" s="319"/>
      <c r="BL778" s="319"/>
      <c r="BM778" s="319"/>
      <c r="BN778" s="319"/>
      <c r="BO778" s="319"/>
      <c r="BP778" s="319"/>
      <c r="BQ778" s="319"/>
      <c r="BR778" s="319"/>
      <c r="BS778" s="319"/>
      <c r="BT778" s="319"/>
      <c r="BU778" s="319"/>
      <c r="BV778" s="319"/>
      <c r="BW778" s="319"/>
      <c r="BX778" s="319"/>
      <c r="BY778" s="319"/>
      <c r="BZ778" s="319"/>
      <c r="CA778" s="319"/>
      <c r="CB778" s="319"/>
      <c r="CC778" s="319"/>
      <c r="CD778" s="319"/>
      <c r="CE778" s="319"/>
      <c r="CF778" s="319"/>
      <c r="CG778" s="319"/>
      <c r="CH778" s="319"/>
      <c r="CI778" s="319"/>
      <c r="CJ778" s="319"/>
      <c r="CK778" s="319"/>
      <c r="CL778" s="319"/>
      <c r="CM778" s="319"/>
      <c r="CN778" s="319"/>
      <c r="CO778" s="319"/>
      <c r="CP778" s="319"/>
      <c r="CQ778" s="319"/>
      <c r="CR778" s="319"/>
      <c r="CS778" s="319"/>
      <c r="CT778" s="319"/>
      <c r="CU778" s="319"/>
      <c r="CV778" s="319"/>
      <c r="CW778" s="319"/>
      <c r="CX778" s="319"/>
      <c r="CY778" s="319"/>
      <c r="CZ778" s="319"/>
    </row>
    <row r="779" ht="25.15" customHeight="true" x14ac:dyDescent="0.2">
      <c r="C779" s="572"/>
      <c r="D779" s="572"/>
      <c r="E779" s="572"/>
      <c r="F779" s="572"/>
      <c r="G779" s="572"/>
      <c r="H779" s="572"/>
      <c r="I779" s="572"/>
      <c r="J779" s="572"/>
      <c r="K779" s="572"/>
      <c r="L779" s="572"/>
      <c r="M779" s="572"/>
      <c r="N779" s="572"/>
      <c r="O779" s="572"/>
      <c r="P779" s="572"/>
      <c r="Q779" s="572"/>
      <c r="BA779" s="319"/>
      <c r="BB779" s="373"/>
      <c r="BC779" s="319"/>
      <c r="BD779" s="319"/>
      <c r="BE779" s="319"/>
      <c r="BF779" s="319"/>
      <c r="BG779" s="319"/>
      <c r="BH779" s="319"/>
      <c r="BI779" s="319"/>
      <c r="BJ779" s="319"/>
      <c r="BK779" s="319"/>
      <c r="BL779" s="319"/>
      <c r="BM779" s="319"/>
      <c r="BN779" s="319"/>
      <c r="BO779" s="319"/>
      <c r="BP779" s="319"/>
      <c r="BQ779" s="319"/>
      <c r="BR779" s="319"/>
      <c r="BS779" s="319"/>
      <c r="BT779" s="319"/>
      <c r="BU779" s="319"/>
      <c r="BV779" s="319"/>
      <c r="BW779" s="319"/>
      <c r="BX779" s="319"/>
      <c r="BY779" s="319"/>
      <c r="BZ779" s="319"/>
      <c r="CA779" s="319"/>
      <c r="CB779" s="319"/>
      <c r="CC779" s="319"/>
      <c r="CD779" s="319"/>
      <c r="CE779" s="319"/>
      <c r="CF779" s="319"/>
      <c r="CG779" s="319"/>
      <c r="CH779" s="319"/>
      <c r="CI779" s="319"/>
      <c r="CJ779" s="319"/>
      <c r="CK779" s="319"/>
      <c r="CL779" s="319"/>
      <c r="CM779" s="319"/>
      <c r="CN779" s="319"/>
      <c r="CO779" s="319"/>
      <c r="CP779" s="319"/>
      <c r="CQ779" s="319"/>
      <c r="CR779" s="319"/>
      <c r="CS779" s="319"/>
      <c r="CT779" s="319"/>
      <c r="CU779" s="319"/>
      <c r="CV779" s="319"/>
      <c r="CW779" s="319"/>
      <c r="CX779" s="319"/>
      <c r="CY779" s="319"/>
      <c r="CZ779" s="319"/>
    </row>
    <row r="780" ht="25.15" customHeight="true" x14ac:dyDescent="0.2">
      <c r="C780" s="572"/>
      <c r="D780" s="572"/>
      <c r="E780" s="572"/>
      <c r="F780" s="572"/>
      <c r="G780" s="572"/>
      <c r="H780" s="572"/>
      <c r="I780" s="572"/>
      <c r="J780" s="572"/>
      <c r="K780" s="572"/>
      <c r="L780" s="572"/>
      <c r="M780" s="572"/>
      <c r="N780" s="572"/>
      <c r="O780" s="572"/>
      <c r="P780" s="572"/>
      <c r="Q780" s="572"/>
      <c r="BA780" s="319"/>
      <c r="BB780" s="373"/>
      <c r="BC780" s="319"/>
      <c r="BD780" s="319"/>
      <c r="BE780" s="319"/>
      <c r="BF780" s="319"/>
      <c r="BG780" s="319"/>
      <c r="BH780" s="319"/>
      <c r="BI780" s="319"/>
      <c r="BJ780" s="319"/>
      <c r="BK780" s="319"/>
      <c r="BL780" s="319"/>
      <c r="BM780" s="319"/>
      <c r="BN780" s="319"/>
      <c r="BO780" s="319"/>
      <c r="BP780" s="319"/>
      <c r="BQ780" s="319"/>
      <c r="BR780" s="319"/>
      <c r="BS780" s="319"/>
      <c r="BT780" s="319"/>
      <c r="BU780" s="319"/>
      <c r="BV780" s="319"/>
      <c r="BW780" s="319"/>
      <c r="BX780" s="319"/>
      <c r="BY780" s="319"/>
      <c r="BZ780" s="319"/>
      <c r="CA780" s="319"/>
      <c r="CB780" s="319"/>
      <c r="CC780" s="319"/>
      <c r="CD780" s="319"/>
      <c r="CE780" s="319"/>
      <c r="CF780" s="319"/>
      <c r="CG780" s="319"/>
      <c r="CH780" s="319"/>
      <c r="CI780" s="319"/>
      <c r="CJ780" s="319"/>
      <c r="CK780" s="319"/>
      <c r="CL780" s="319"/>
      <c r="CM780" s="319"/>
      <c r="CN780" s="319"/>
      <c r="CO780" s="319"/>
      <c r="CP780" s="319"/>
      <c r="CQ780" s="319"/>
      <c r="CR780" s="319"/>
      <c r="CS780" s="319"/>
      <c r="CT780" s="319"/>
      <c r="CU780" s="319"/>
      <c r="CV780" s="319"/>
      <c r="CW780" s="319"/>
      <c r="CX780" s="319"/>
      <c r="CY780" s="319"/>
      <c r="CZ780" s="319"/>
    </row>
    <row r="781" ht="25.15" customHeight="true" x14ac:dyDescent="0.2">
      <c r="C781" s="572"/>
      <c r="D781" s="572"/>
      <c r="E781" s="572"/>
      <c r="F781" s="572"/>
      <c r="G781" s="572"/>
      <c r="H781" s="572"/>
      <c r="I781" s="572"/>
      <c r="J781" s="572"/>
      <c r="K781" s="572"/>
      <c r="L781" s="572"/>
      <c r="M781" s="572"/>
      <c r="N781" s="572"/>
      <c r="O781" s="572"/>
      <c r="P781" s="572"/>
      <c r="Q781" s="572"/>
      <c r="BA781" s="319"/>
      <c r="BB781" s="373"/>
      <c r="BC781" s="319"/>
      <c r="BD781" s="319"/>
      <c r="BE781" s="319"/>
      <c r="BF781" s="319"/>
      <c r="BG781" s="319"/>
      <c r="BH781" s="319"/>
      <c r="BI781" s="319"/>
      <c r="BJ781" s="319"/>
      <c r="BK781" s="319"/>
      <c r="BL781" s="319"/>
      <c r="BM781" s="319"/>
      <c r="BN781" s="319"/>
      <c r="BO781" s="319"/>
      <c r="BP781" s="319"/>
      <c r="BQ781" s="319"/>
      <c r="BR781" s="319"/>
      <c r="BS781" s="319"/>
      <c r="BT781" s="319"/>
      <c r="BU781" s="319"/>
      <c r="BV781" s="319"/>
      <c r="BW781" s="319"/>
      <c r="BX781" s="319"/>
      <c r="BY781" s="319"/>
      <c r="BZ781" s="319"/>
      <c r="CA781" s="319"/>
      <c r="CB781" s="319"/>
      <c r="CC781" s="319"/>
      <c r="CD781" s="319"/>
      <c r="CE781" s="319"/>
      <c r="CF781" s="319"/>
      <c r="CG781" s="319"/>
      <c r="CH781" s="319"/>
      <c r="CI781" s="319"/>
      <c r="CJ781" s="319"/>
      <c r="CK781" s="319"/>
      <c r="CL781" s="319"/>
      <c r="CM781" s="319"/>
      <c r="CN781" s="319"/>
      <c r="CO781" s="319"/>
      <c r="CP781" s="319"/>
      <c r="CQ781" s="319"/>
      <c r="CR781" s="319"/>
      <c r="CS781" s="319"/>
      <c r="CT781" s="319"/>
      <c r="CU781" s="319"/>
      <c r="CV781" s="319"/>
      <c r="CW781" s="319"/>
      <c r="CX781" s="319"/>
      <c r="CY781" s="319"/>
      <c r="CZ781" s="319"/>
    </row>
    <row r="782" ht="25.15" customHeight="true" x14ac:dyDescent="0.2">
      <c r="C782" s="572"/>
      <c r="D782" s="572"/>
      <c r="E782" s="572"/>
      <c r="F782" s="572"/>
      <c r="G782" s="572"/>
      <c r="H782" s="572"/>
      <c r="I782" s="572"/>
      <c r="J782" s="572"/>
      <c r="K782" s="572"/>
      <c r="L782" s="572"/>
      <c r="M782" s="572"/>
      <c r="N782" s="572"/>
      <c r="O782" s="572"/>
      <c r="P782" s="572"/>
      <c r="Q782" s="572"/>
      <c r="BA782" s="319"/>
      <c r="BB782" s="373"/>
      <c r="BC782" s="319"/>
      <c r="BD782" s="319"/>
      <c r="BE782" s="319"/>
      <c r="BF782" s="319"/>
      <c r="BG782" s="319"/>
      <c r="BH782" s="319"/>
      <c r="BI782" s="319"/>
      <c r="BJ782" s="319"/>
      <c r="BK782" s="319"/>
      <c r="BL782" s="319"/>
      <c r="BM782" s="319"/>
      <c r="BN782" s="319"/>
      <c r="BO782" s="319"/>
      <c r="BP782" s="319"/>
      <c r="BQ782" s="319"/>
      <c r="BR782" s="319"/>
      <c r="BS782" s="319"/>
      <c r="BT782" s="319"/>
      <c r="BU782" s="319"/>
      <c r="BV782" s="319"/>
      <c r="BW782" s="319"/>
      <c r="BX782" s="319"/>
      <c r="BY782" s="319"/>
      <c r="BZ782" s="319"/>
      <c r="CA782" s="319"/>
      <c r="CB782" s="319"/>
      <c r="CC782" s="319"/>
      <c r="CD782" s="319"/>
      <c r="CE782" s="319"/>
      <c r="CF782" s="319"/>
      <c r="CG782" s="319"/>
      <c r="CH782" s="319"/>
      <c r="CI782" s="319"/>
      <c r="CJ782" s="319"/>
      <c r="CK782" s="319"/>
      <c r="CL782" s="319"/>
      <c r="CM782" s="319"/>
      <c r="CN782" s="319"/>
      <c r="CO782" s="319"/>
      <c r="CP782" s="319"/>
      <c r="CQ782" s="319"/>
      <c r="CR782" s="319"/>
      <c r="CS782" s="319"/>
      <c r="CT782" s="319"/>
      <c r="CU782" s="319"/>
      <c r="CV782" s="319"/>
      <c r="CW782" s="319"/>
      <c r="CX782" s="319"/>
      <c r="CY782" s="319"/>
      <c r="CZ782" s="319"/>
    </row>
    <row r="783" ht="25.15" customHeight="true" x14ac:dyDescent="0.2">
      <c r="C783" s="572"/>
      <c r="D783" s="572"/>
      <c r="E783" s="572"/>
      <c r="F783" s="572"/>
      <c r="G783" s="572"/>
      <c r="H783" s="572"/>
      <c r="I783" s="572"/>
      <c r="J783" s="572"/>
      <c r="K783" s="572"/>
      <c r="L783" s="572"/>
      <c r="M783" s="572"/>
      <c r="N783" s="572"/>
      <c r="O783" s="572"/>
      <c r="P783" s="572"/>
      <c r="Q783" s="572"/>
      <c r="BA783" s="319"/>
      <c r="BB783" s="373"/>
      <c r="BC783" s="319"/>
      <c r="BD783" s="319"/>
      <c r="BE783" s="319"/>
      <c r="BF783" s="319"/>
      <c r="BG783" s="319"/>
      <c r="BH783" s="319"/>
      <c r="BI783" s="319"/>
      <c r="BJ783" s="319"/>
      <c r="BK783" s="319"/>
      <c r="BL783" s="319"/>
      <c r="BM783" s="319"/>
      <c r="BN783" s="319"/>
      <c r="BO783" s="319"/>
      <c r="BP783" s="319"/>
      <c r="BQ783" s="319"/>
      <c r="BR783" s="319"/>
      <c r="BS783" s="319"/>
      <c r="BT783" s="319"/>
      <c r="BU783" s="319"/>
      <c r="BV783" s="319"/>
      <c r="BW783" s="319"/>
      <c r="BX783" s="319"/>
      <c r="BY783" s="319"/>
      <c r="BZ783" s="319"/>
      <c r="CA783" s="319"/>
      <c r="CB783" s="319"/>
      <c r="CC783" s="319"/>
      <c r="CD783" s="319"/>
      <c r="CE783" s="319"/>
      <c r="CF783" s="319"/>
      <c r="CG783" s="319"/>
      <c r="CH783" s="319"/>
      <c r="CI783" s="319"/>
      <c r="CJ783" s="319"/>
      <c r="CK783" s="319"/>
      <c r="CL783" s="319"/>
      <c r="CM783" s="319"/>
      <c r="CN783" s="319"/>
      <c r="CO783" s="319"/>
      <c r="CP783" s="319"/>
      <c r="CQ783" s="319"/>
      <c r="CR783" s="319"/>
      <c r="CS783" s="319"/>
      <c r="CT783" s="319"/>
      <c r="CU783" s="319"/>
      <c r="CV783" s="319"/>
      <c r="CW783" s="319"/>
      <c r="CX783" s="319"/>
      <c r="CY783" s="319"/>
      <c r="CZ783" s="319"/>
    </row>
    <row r="784" ht="25.15" customHeight="true" x14ac:dyDescent="0.2">
      <c r="C784" s="572"/>
      <c r="D784" s="572"/>
      <c r="E784" s="572"/>
      <c r="F784" s="572"/>
      <c r="G784" s="572"/>
      <c r="H784" s="572"/>
      <c r="I784" s="572"/>
      <c r="J784" s="572"/>
      <c r="K784" s="572"/>
      <c r="L784" s="572"/>
      <c r="M784" s="572"/>
      <c r="N784" s="572"/>
      <c r="O784" s="572"/>
      <c r="P784" s="572"/>
      <c r="Q784" s="572"/>
      <c r="BA784" s="319"/>
      <c r="BB784" s="373"/>
      <c r="BC784" s="319"/>
      <c r="BD784" s="319"/>
      <c r="BE784" s="319"/>
      <c r="BF784" s="319"/>
      <c r="BG784" s="319"/>
      <c r="BH784" s="319"/>
      <c r="BI784" s="319"/>
      <c r="BJ784" s="319"/>
      <c r="BK784" s="319"/>
      <c r="BL784" s="319"/>
      <c r="BM784" s="319"/>
      <c r="BN784" s="319"/>
      <c r="BO784" s="319"/>
      <c r="BP784" s="319"/>
      <c r="BQ784" s="319"/>
      <c r="BR784" s="319"/>
      <c r="BS784" s="319"/>
      <c r="BT784" s="319"/>
      <c r="BU784" s="319"/>
      <c r="BV784" s="319"/>
      <c r="BW784" s="319"/>
      <c r="BX784" s="319"/>
      <c r="BY784" s="319"/>
      <c r="BZ784" s="319"/>
      <c r="CA784" s="319"/>
      <c r="CB784" s="319"/>
      <c r="CC784" s="319"/>
      <c r="CD784" s="319"/>
      <c r="CE784" s="319"/>
      <c r="CF784" s="319"/>
      <c r="CG784" s="319"/>
      <c r="CH784" s="319"/>
      <c r="CI784" s="319"/>
      <c r="CJ784" s="319"/>
      <c r="CK784" s="319"/>
      <c r="CL784" s="319"/>
      <c r="CM784" s="319"/>
      <c r="CN784" s="319"/>
      <c r="CO784" s="319"/>
      <c r="CP784" s="319"/>
      <c r="CQ784" s="319"/>
      <c r="CR784" s="319"/>
      <c r="CS784" s="319"/>
      <c r="CT784" s="319"/>
      <c r="CU784" s="319"/>
      <c r="CV784" s="319"/>
      <c r="CW784" s="319"/>
      <c r="CX784" s="319"/>
      <c r="CY784" s="319"/>
      <c r="CZ784" s="319"/>
    </row>
    <row r="785" ht="25.15" customHeight="true" x14ac:dyDescent="0.2">
      <c r="C785" s="572"/>
      <c r="D785" s="572"/>
      <c r="E785" s="572"/>
      <c r="F785" s="572"/>
      <c r="G785" s="572"/>
      <c r="H785" s="572"/>
      <c r="I785" s="572"/>
      <c r="J785" s="572"/>
      <c r="K785" s="572"/>
      <c r="L785" s="572"/>
      <c r="M785" s="572"/>
      <c r="N785" s="572"/>
      <c r="O785" s="572"/>
      <c r="P785" s="572"/>
      <c r="Q785" s="572"/>
      <c r="BA785" s="319"/>
      <c r="BB785" s="373"/>
      <c r="BC785" s="319"/>
      <c r="BD785" s="319"/>
      <c r="BE785" s="319"/>
      <c r="BF785" s="319"/>
      <c r="BG785" s="319"/>
      <c r="BH785" s="319"/>
      <c r="BI785" s="319"/>
      <c r="BJ785" s="319"/>
      <c r="BK785" s="319"/>
      <c r="BL785" s="319"/>
      <c r="BM785" s="319"/>
      <c r="BN785" s="319"/>
      <c r="BO785" s="319"/>
      <c r="BP785" s="319"/>
      <c r="BQ785" s="319"/>
      <c r="BR785" s="319"/>
      <c r="BS785" s="319"/>
      <c r="BT785" s="319"/>
      <c r="BU785" s="319"/>
      <c r="BV785" s="319"/>
      <c r="BW785" s="319"/>
      <c r="BX785" s="319"/>
      <c r="BY785" s="319"/>
      <c r="BZ785" s="319"/>
      <c r="CA785" s="319"/>
      <c r="CB785" s="319"/>
      <c r="CC785" s="319"/>
      <c r="CD785" s="319"/>
      <c r="CE785" s="319"/>
      <c r="CF785" s="319"/>
      <c r="CG785" s="319"/>
      <c r="CH785" s="319"/>
      <c r="CI785" s="319"/>
      <c r="CJ785" s="319"/>
      <c r="CK785" s="319"/>
      <c r="CL785" s="319"/>
      <c r="CM785" s="319"/>
      <c r="CN785" s="319"/>
      <c r="CO785" s="319"/>
      <c r="CP785" s="319"/>
      <c r="CQ785" s="319"/>
      <c r="CR785" s="319"/>
      <c r="CS785" s="319"/>
      <c r="CT785" s="319"/>
      <c r="CU785" s="319"/>
      <c r="CV785" s="319"/>
      <c r="CW785" s="319"/>
      <c r="CX785" s="319"/>
      <c r="CY785" s="319"/>
      <c r="CZ785" s="319"/>
    </row>
    <row r="786" ht="25.15" customHeight="true" x14ac:dyDescent="0.2">
      <c r="C786" s="572"/>
      <c r="D786" s="572"/>
      <c r="E786" s="572"/>
      <c r="F786" s="572"/>
      <c r="G786" s="572"/>
      <c r="H786" s="572"/>
      <c r="I786" s="572"/>
      <c r="J786" s="572"/>
      <c r="K786" s="572"/>
      <c r="L786" s="572"/>
      <c r="M786" s="572"/>
      <c r="N786" s="572"/>
      <c r="O786" s="572"/>
      <c r="P786" s="572"/>
      <c r="Q786" s="572"/>
      <c r="BA786" s="319"/>
      <c r="BB786" s="373"/>
      <c r="BC786" s="319"/>
      <c r="BD786" s="319"/>
      <c r="BE786" s="319"/>
      <c r="BF786" s="319"/>
      <c r="BG786" s="319"/>
      <c r="BH786" s="319"/>
      <c r="BI786" s="319"/>
      <c r="BJ786" s="319"/>
      <c r="BK786" s="319"/>
      <c r="BL786" s="319"/>
      <c r="BM786" s="319"/>
      <c r="BN786" s="319"/>
      <c r="BO786" s="319"/>
      <c r="BP786" s="319"/>
      <c r="BQ786" s="319"/>
      <c r="BR786" s="319"/>
      <c r="BS786" s="319"/>
      <c r="BT786" s="319"/>
      <c r="BU786" s="319"/>
      <c r="BV786" s="319"/>
      <c r="BW786" s="319"/>
      <c r="BX786" s="319"/>
      <c r="BY786" s="319"/>
      <c r="BZ786" s="319"/>
      <c r="CA786" s="319"/>
      <c r="CB786" s="319"/>
      <c r="CC786" s="319"/>
      <c r="CD786" s="319"/>
      <c r="CE786" s="319"/>
      <c r="CF786" s="319"/>
      <c r="CG786" s="319"/>
      <c r="CH786" s="319"/>
      <c r="CI786" s="319"/>
      <c r="CJ786" s="319"/>
      <c r="CK786" s="319"/>
      <c r="CL786" s="319"/>
      <c r="CM786" s="319"/>
      <c r="CN786" s="319"/>
      <c r="CO786" s="319"/>
      <c r="CP786" s="319"/>
      <c r="CQ786" s="319"/>
      <c r="CR786" s="319"/>
      <c r="CS786" s="319"/>
      <c r="CT786" s="319"/>
      <c r="CU786" s="319"/>
      <c r="CV786" s="319"/>
      <c r="CW786" s="319"/>
      <c r="CX786" s="319"/>
      <c r="CY786" s="319"/>
      <c r="CZ786" s="319"/>
    </row>
    <row r="787" ht="25.15" customHeight="true" x14ac:dyDescent="0.2">
      <c r="C787" s="572"/>
      <c r="D787" s="572"/>
      <c r="E787" s="572"/>
      <c r="F787" s="572"/>
      <c r="G787" s="572"/>
      <c r="H787" s="572"/>
      <c r="I787" s="572"/>
      <c r="J787" s="572"/>
      <c r="K787" s="572"/>
      <c r="L787" s="572"/>
      <c r="M787" s="572"/>
      <c r="N787" s="572"/>
      <c r="O787" s="572"/>
      <c r="P787" s="572"/>
      <c r="Q787" s="572"/>
      <c r="BA787" s="319"/>
      <c r="BB787" s="373"/>
      <c r="BC787" s="319"/>
      <c r="BD787" s="319"/>
      <c r="BE787" s="319"/>
      <c r="BF787" s="319"/>
      <c r="BG787" s="319"/>
      <c r="BH787" s="319"/>
      <c r="BI787" s="319"/>
      <c r="BJ787" s="319"/>
      <c r="BK787" s="319"/>
      <c r="BL787" s="319"/>
      <c r="BM787" s="319"/>
      <c r="BN787" s="319"/>
      <c r="BO787" s="319"/>
      <c r="BP787" s="319"/>
      <c r="BQ787" s="319"/>
      <c r="BR787" s="319"/>
      <c r="BS787" s="319"/>
      <c r="BT787" s="319"/>
      <c r="BU787" s="319"/>
      <c r="BV787" s="319"/>
      <c r="BW787" s="319"/>
      <c r="BX787" s="319"/>
      <c r="BY787" s="319"/>
      <c r="BZ787" s="319"/>
      <c r="CA787" s="319"/>
      <c r="CB787" s="319"/>
      <c r="CC787" s="319"/>
      <c r="CD787" s="319"/>
      <c r="CE787" s="319"/>
      <c r="CF787" s="319"/>
      <c r="CG787" s="319"/>
      <c r="CH787" s="319"/>
      <c r="CI787" s="319"/>
      <c r="CJ787" s="319"/>
      <c r="CK787" s="319"/>
      <c r="CL787" s="319"/>
      <c r="CM787" s="319"/>
      <c r="CN787" s="319"/>
      <c r="CO787" s="319"/>
      <c r="CP787" s="319"/>
      <c r="CQ787" s="319"/>
      <c r="CR787" s="319"/>
      <c r="CS787" s="319"/>
      <c r="CT787" s="319"/>
      <c r="CU787" s="319"/>
      <c r="CV787" s="319"/>
      <c r="CW787" s="319"/>
      <c r="CX787" s="319"/>
      <c r="CY787" s="319"/>
      <c r="CZ787" s="319"/>
    </row>
    <row r="788" ht="25.15" customHeight="true" x14ac:dyDescent="0.2">
      <c r="C788" s="572"/>
      <c r="D788" s="572"/>
      <c r="E788" s="572"/>
      <c r="F788" s="572"/>
      <c r="G788" s="572"/>
      <c r="H788" s="572"/>
      <c r="I788" s="572"/>
      <c r="J788" s="572"/>
      <c r="K788" s="572"/>
      <c r="L788" s="572"/>
      <c r="M788" s="572"/>
      <c r="N788" s="572"/>
      <c r="O788" s="572"/>
      <c r="P788" s="572"/>
      <c r="Q788" s="572"/>
      <c r="BA788" s="319"/>
      <c r="BB788" s="373"/>
      <c r="BC788" s="319"/>
      <c r="BD788" s="319"/>
      <c r="BE788" s="319"/>
      <c r="BF788" s="319"/>
      <c r="BG788" s="319"/>
      <c r="BH788" s="319"/>
      <c r="BI788" s="319"/>
      <c r="BJ788" s="319"/>
      <c r="BK788" s="319"/>
      <c r="BL788" s="319"/>
      <c r="BM788" s="319"/>
      <c r="BN788" s="319"/>
      <c r="BO788" s="319"/>
      <c r="BP788" s="319"/>
      <c r="BQ788" s="319"/>
      <c r="BR788" s="319"/>
      <c r="BS788" s="319"/>
      <c r="BT788" s="319"/>
      <c r="BU788" s="319"/>
      <c r="BV788" s="319"/>
      <c r="BW788" s="319"/>
      <c r="BX788" s="319"/>
      <c r="BY788" s="319"/>
      <c r="BZ788" s="319"/>
      <c r="CA788" s="319"/>
      <c r="CB788" s="319"/>
      <c r="CC788" s="319"/>
      <c r="CD788" s="319"/>
      <c r="CE788" s="319"/>
      <c r="CF788" s="319"/>
      <c r="CG788" s="319"/>
      <c r="CH788" s="319"/>
      <c r="CI788" s="319"/>
      <c r="CJ788" s="319"/>
      <c r="CK788" s="319"/>
      <c r="CL788" s="319"/>
      <c r="CM788" s="319"/>
      <c r="CN788" s="319"/>
      <c r="CO788" s="319"/>
      <c r="CP788" s="319"/>
      <c r="CQ788" s="319"/>
      <c r="CR788" s="319"/>
      <c r="CS788" s="319"/>
      <c r="CT788" s="319"/>
      <c r="CU788" s="319"/>
      <c r="CV788" s="319"/>
      <c r="CW788" s="319"/>
      <c r="CX788" s="319"/>
      <c r="CY788" s="319"/>
      <c r="CZ788" s="319"/>
    </row>
    <row r="789" ht="25.15" customHeight="true" x14ac:dyDescent="0.2">
      <c r="C789" s="572"/>
      <c r="D789" s="572"/>
      <c r="E789" s="572"/>
      <c r="F789" s="572"/>
      <c r="G789" s="572"/>
      <c r="H789" s="572"/>
      <c r="I789" s="572"/>
      <c r="J789" s="572"/>
      <c r="K789" s="572"/>
      <c r="L789" s="572"/>
      <c r="M789" s="572"/>
      <c r="N789" s="572"/>
      <c r="O789" s="572"/>
      <c r="P789" s="572"/>
      <c r="Q789" s="572"/>
      <c r="BA789" s="319"/>
      <c r="BB789" s="373"/>
      <c r="BC789" s="319"/>
      <c r="BD789" s="319"/>
      <c r="BE789" s="319"/>
      <c r="BF789" s="319"/>
      <c r="BG789" s="319"/>
      <c r="BH789" s="319"/>
      <c r="BI789" s="319"/>
      <c r="BJ789" s="319"/>
      <c r="BK789" s="319"/>
      <c r="BL789" s="319"/>
      <c r="BM789" s="319"/>
      <c r="BN789" s="319"/>
      <c r="BO789" s="319"/>
      <c r="BP789" s="319"/>
      <c r="BQ789" s="319"/>
      <c r="BR789" s="319"/>
      <c r="BS789" s="319"/>
      <c r="BT789" s="319"/>
      <c r="BU789" s="319"/>
      <c r="BV789" s="319"/>
      <c r="BW789" s="319"/>
      <c r="BX789" s="319"/>
      <c r="BY789" s="319"/>
      <c r="BZ789" s="319"/>
      <c r="CA789" s="319"/>
      <c r="CB789" s="319"/>
      <c r="CC789" s="319"/>
      <c r="CD789" s="319"/>
      <c r="CE789" s="319"/>
      <c r="CF789" s="319"/>
      <c r="CG789" s="319"/>
      <c r="CH789" s="319"/>
      <c r="CI789" s="319"/>
      <c r="CJ789" s="319"/>
      <c r="CK789" s="319"/>
      <c r="CL789" s="319"/>
      <c r="CM789" s="319"/>
      <c r="CN789" s="319"/>
      <c r="CO789" s="319"/>
      <c r="CP789" s="319"/>
      <c r="CQ789" s="319"/>
      <c r="CR789" s="319"/>
      <c r="CS789" s="319"/>
      <c r="CT789" s="319"/>
      <c r="CU789" s="319"/>
      <c r="CV789" s="319"/>
      <c r="CW789" s="319"/>
      <c r="CX789" s="319"/>
      <c r="CY789" s="319"/>
      <c r="CZ789" s="319"/>
    </row>
    <row r="790" ht="25.15" customHeight="true" x14ac:dyDescent="0.2">
      <c r="C790" s="572"/>
      <c r="D790" s="572"/>
      <c r="E790" s="572"/>
      <c r="F790" s="572"/>
      <c r="G790" s="572"/>
      <c r="H790" s="572"/>
      <c r="I790" s="572"/>
      <c r="J790" s="572"/>
      <c r="K790" s="572"/>
      <c r="L790" s="572"/>
      <c r="M790" s="572"/>
      <c r="N790" s="572"/>
      <c r="O790" s="572"/>
      <c r="P790" s="572"/>
      <c r="Q790" s="572"/>
      <c r="BA790" s="319"/>
      <c r="BB790" s="373"/>
      <c r="BC790" s="319"/>
      <c r="BD790" s="319"/>
      <c r="BE790" s="319"/>
      <c r="BF790" s="319"/>
      <c r="BG790" s="319"/>
      <c r="BH790" s="319"/>
      <c r="BI790" s="319"/>
      <c r="BJ790" s="319"/>
      <c r="BK790" s="319"/>
      <c r="BL790" s="319"/>
      <c r="BM790" s="319"/>
      <c r="BN790" s="319"/>
      <c r="BO790" s="319"/>
      <c r="BP790" s="319"/>
      <c r="BQ790" s="319"/>
      <c r="BR790" s="319"/>
      <c r="BS790" s="319"/>
      <c r="BT790" s="319"/>
      <c r="BU790" s="319"/>
      <c r="BV790" s="319"/>
      <c r="BW790" s="319"/>
      <c r="BX790" s="319"/>
      <c r="BY790" s="319"/>
      <c r="BZ790" s="319"/>
      <c r="CA790" s="319"/>
      <c r="CB790" s="319"/>
      <c r="CC790" s="319"/>
      <c r="CD790" s="319"/>
      <c r="CE790" s="319"/>
      <c r="CF790" s="319"/>
      <c r="CG790" s="319"/>
      <c r="CH790" s="319"/>
      <c r="CI790" s="319"/>
      <c r="CJ790" s="319"/>
      <c r="CK790" s="319"/>
      <c r="CL790" s="319"/>
      <c r="CM790" s="319"/>
      <c r="CN790" s="319"/>
      <c r="CO790" s="319"/>
      <c r="CP790" s="319"/>
      <c r="CQ790" s="319"/>
      <c r="CR790" s="319"/>
      <c r="CS790" s="319"/>
      <c r="CT790" s="319"/>
      <c r="CU790" s="319"/>
      <c r="CV790" s="319"/>
      <c r="CW790" s="319"/>
      <c r="CX790" s="319"/>
      <c r="CY790" s="319"/>
      <c r="CZ790" s="319"/>
    </row>
    <row r="791" ht="25.15" customHeight="true" x14ac:dyDescent="0.2">
      <c r="C791" s="572"/>
      <c r="D791" s="572"/>
      <c r="E791" s="572"/>
      <c r="F791" s="572"/>
      <c r="G791" s="572"/>
      <c r="H791" s="572"/>
      <c r="I791" s="572"/>
      <c r="J791" s="572"/>
      <c r="K791" s="572"/>
      <c r="L791" s="572"/>
      <c r="M791" s="572"/>
      <c r="N791" s="572"/>
      <c r="O791" s="572"/>
      <c r="P791" s="572"/>
      <c r="Q791" s="572"/>
      <c r="BA791" s="319"/>
      <c r="BB791" s="373"/>
      <c r="BC791" s="319"/>
      <c r="BD791" s="319"/>
      <c r="BE791" s="319"/>
      <c r="BF791" s="319"/>
      <c r="BG791" s="319"/>
      <c r="BH791" s="319"/>
      <c r="BI791" s="319"/>
      <c r="BJ791" s="319"/>
      <c r="BK791" s="319"/>
      <c r="BL791" s="319"/>
      <c r="BM791" s="319"/>
      <c r="BN791" s="319"/>
      <c r="BO791" s="319"/>
      <c r="BP791" s="319"/>
      <c r="BQ791" s="319"/>
      <c r="BR791" s="319"/>
      <c r="BS791" s="319"/>
      <c r="BT791" s="319"/>
      <c r="BU791" s="319"/>
      <c r="BV791" s="319"/>
      <c r="BW791" s="319"/>
      <c r="BX791" s="319"/>
      <c r="BY791" s="319"/>
      <c r="BZ791" s="319"/>
      <c r="CA791" s="319"/>
      <c r="CB791" s="319"/>
      <c r="CC791" s="319"/>
      <c r="CD791" s="319"/>
      <c r="CE791" s="319"/>
      <c r="CF791" s="319"/>
      <c r="CG791" s="319"/>
      <c r="CH791" s="319"/>
      <c r="CI791" s="319"/>
      <c r="CJ791" s="319"/>
      <c r="CK791" s="319"/>
      <c r="CL791" s="319"/>
      <c r="CM791" s="319"/>
      <c r="CN791" s="319"/>
      <c r="CO791" s="319"/>
      <c r="CP791" s="319"/>
      <c r="CQ791" s="319"/>
      <c r="CR791" s="319"/>
      <c r="CS791" s="319"/>
      <c r="CT791" s="319"/>
      <c r="CU791" s="319"/>
      <c r="CV791" s="319"/>
      <c r="CW791" s="319"/>
      <c r="CX791" s="319"/>
      <c r="CY791" s="319"/>
      <c r="CZ791" s="319"/>
    </row>
    <row r="792" ht="25.15" customHeight="true" x14ac:dyDescent="0.2">
      <c r="C792" s="572"/>
      <c r="D792" s="572"/>
      <c r="E792" s="572"/>
      <c r="F792" s="572"/>
      <c r="G792" s="572"/>
      <c r="H792" s="572"/>
      <c r="I792" s="572"/>
      <c r="J792" s="572"/>
      <c r="K792" s="572"/>
      <c r="L792" s="572"/>
      <c r="M792" s="572"/>
      <c r="N792" s="572"/>
      <c r="O792" s="572"/>
      <c r="P792" s="572"/>
      <c r="Q792" s="572"/>
      <c r="BA792" s="319"/>
      <c r="BB792" s="373"/>
      <c r="BC792" s="319"/>
      <c r="BD792" s="319"/>
      <c r="BE792" s="319"/>
      <c r="BF792" s="319"/>
      <c r="BG792" s="319"/>
      <c r="BH792" s="319"/>
      <c r="BI792" s="319"/>
      <c r="BJ792" s="319"/>
      <c r="BK792" s="319"/>
      <c r="BL792" s="319"/>
      <c r="BM792" s="319"/>
      <c r="BN792" s="319"/>
      <c r="BO792" s="319"/>
      <c r="BP792" s="319"/>
      <c r="BQ792" s="319"/>
      <c r="BR792" s="319"/>
      <c r="BS792" s="319"/>
      <c r="BT792" s="319"/>
      <c r="BU792" s="319"/>
      <c r="BV792" s="319"/>
      <c r="BW792" s="319"/>
      <c r="BX792" s="319"/>
      <c r="BY792" s="319"/>
      <c r="BZ792" s="319"/>
      <c r="CA792" s="319"/>
      <c r="CB792" s="319"/>
      <c r="CC792" s="319"/>
      <c r="CD792" s="319"/>
      <c r="CE792" s="319"/>
      <c r="CF792" s="319"/>
      <c r="CG792" s="319"/>
      <c r="CH792" s="319"/>
      <c r="CI792" s="319"/>
      <c r="CJ792" s="319"/>
      <c r="CK792" s="319"/>
      <c r="CL792" s="319"/>
      <c r="CM792" s="319"/>
      <c r="CN792" s="319"/>
      <c r="CO792" s="319"/>
      <c r="CP792" s="319"/>
      <c r="CQ792" s="319"/>
      <c r="CR792" s="319"/>
      <c r="CS792" s="319"/>
      <c r="CT792" s="319"/>
      <c r="CU792" s="319"/>
      <c r="CV792" s="319"/>
      <c r="CW792" s="319"/>
      <c r="CX792" s="319"/>
      <c r="CY792" s="319"/>
      <c r="CZ792" s="319"/>
    </row>
    <row r="793" ht="25.15" customHeight="true" x14ac:dyDescent="0.2">
      <c r="C793" s="572"/>
      <c r="D793" s="572"/>
      <c r="E793" s="572"/>
      <c r="F793" s="572"/>
      <c r="G793" s="572"/>
      <c r="H793" s="572"/>
      <c r="I793" s="572"/>
      <c r="J793" s="572"/>
      <c r="K793" s="572"/>
      <c r="L793" s="572"/>
      <c r="M793" s="572"/>
      <c r="N793" s="572"/>
      <c r="O793" s="572"/>
      <c r="P793" s="572"/>
      <c r="Q793" s="572"/>
      <c r="BA793" s="319"/>
      <c r="BB793" s="373"/>
      <c r="BC793" s="319"/>
      <c r="BD793" s="319"/>
      <c r="BE793" s="319"/>
      <c r="BF793" s="319"/>
      <c r="BG793" s="319"/>
      <c r="BH793" s="319"/>
      <c r="BI793" s="319"/>
      <c r="BJ793" s="319"/>
      <c r="BK793" s="319"/>
      <c r="BL793" s="319"/>
      <c r="BM793" s="319"/>
      <c r="BN793" s="319"/>
      <c r="BO793" s="319"/>
      <c r="BP793" s="319"/>
      <c r="BQ793" s="319"/>
      <c r="BR793" s="319"/>
      <c r="BS793" s="319"/>
      <c r="BT793" s="319"/>
      <c r="BU793" s="319"/>
      <c r="BV793" s="319"/>
      <c r="BW793" s="319"/>
      <c r="BX793" s="319"/>
      <c r="BY793" s="319"/>
      <c r="BZ793" s="319"/>
      <c r="CA793" s="319"/>
      <c r="CB793" s="319"/>
      <c r="CC793" s="319"/>
      <c r="CD793" s="319"/>
      <c r="CE793" s="319"/>
      <c r="CF793" s="319"/>
      <c r="CG793" s="319"/>
      <c r="CH793" s="319"/>
      <c r="CI793" s="319"/>
      <c r="CJ793" s="319"/>
      <c r="CK793" s="319"/>
      <c r="CL793" s="319"/>
      <c r="CM793" s="319"/>
      <c r="CN793" s="319"/>
      <c r="CO793" s="319"/>
      <c r="CP793" s="319"/>
      <c r="CQ793" s="319"/>
      <c r="CR793" s="319"/>
      <c r="CS793" s="319"/>
      <c r="CT793" s="319"/>
      <c r="CU793" s="319"/>
      <c r="CV793" s="319"/>
      <c r="CW793" s="319"/>
      <c r="CX793" s="319"/>
      <c r="CY793" s="319"/>
      <c r="CZ793" s="319"/>
    </row>
    <row r="794" ht="25.15" customHeight="true" x14ac:dyDescent="0.2">
      <c r="C794" s="572"/>
      <c r="D794" s="572"/>
      <c r="E794" s="572"/>
      <c r="F794" s="572"/>
      <c r="G794" s="572"/>
      <c r="H794" s="572"/>
      <c r="I794" s="572"/>
      <c r="J794" s="572"/>
      <c r="K794" s="572"/>
      <c r="L794" s="572"/>
      <c r="M794" s="572"/>
      <c r="N794" s="572"/>
      <c r="O794" s="572"/>
      <c r="P794" s="572"/>
      <c r="Q794" s="572"/>
      <c r="BA794" s="319"/>
      <c r="BB794" s="373"/>
      <c r="BC794" s="319"/>
      <c r="BD794" s="319"/>
      <c r="BE794" s="319"/>
      <c r="BF794" s="319"/>
      <c r="BG794" s="319"/>
      <c r="BH794" s="319"/>
      <c r="BI794" s="319"/>
      <c r="BJ794" s="319"/>
      <c r="BK794" s="319"/>
      <c r="BL794" s="319"/>
      <c r="BM794" s="319"/>
      <c r="BN794" s="319"/>
      <c r="BO794" s="319"/>
      <c r="BP794" s="319"/>
      <c r="BQ794" s="319"/>
      <c r="BR794" s="319"/>
      <c r="BS794" s="319"/>
      <c r="BT794" s="319"/>
      <c r="BU794" s="319"/>
      <c r="BV794" s="319"/>
      <c r="BW794" s="319"/>
      <c r="BX794" s="319"/>
      <c r="BY794" s="319"/>
      <c r="BZ794" s="319"/>
      <c r="CA794" s="319"/>
      <c r="CB794" s="319"/>
      <c r="CC794" s="319"/>
      <c r="CD794" s="319"/>
      <c r="CE794" s="319"/>
      <c r="CF794" s="319"/>
      <c r="CG794" s="319"/>
      <c r="CH794" s="319"/>
      <c r="CI794" s="319"/>
      <c r="CJ794" s="319"/>
      <c r="CK794" s="319"/>
      <c r="CL794" s="319"/>
      <c r="CM794" s="319"/>
      <c r="CN794" s="319"/>
      <c r="CO794" s="319"/>
      <c r="CP794" s="319"/>
      <c r="CQ794" s="319"/>
      <c r="CR794" s="319"/>
      <c r="CS794" s="319"/>
      <c r="CT794" s="319"/>
      <c r="CU794" s="319"/>
      <c r="CV794" s="319"/>
      <c r="CW794" s="319"/>
      <c r="CX794" s="319"/>
      <c r="CY794" s="319"/>
      <c r="CZ794" s="319"/>
    </row>
    <row r="795" ht="25.15" customHeight="true" x14ac:dyDescent="0.2">
      <c r="C795" s="572"/>
      <c r="D795" s="572"/>
      <c r="E795" s="572"/>
      <c r="F795" s="572"/>
      <c r="G795" s="572"/>
      <c r="H795" s="572"/>
      <c r="I795" s="572"/>
      <c r="J795" s="572"/>
      <c r="K795" s="572"/>
      <c r="L795" s="572"/>
      <c r="M795" s="572"/>
      <c r="N795" s="572"/>
      <c r="O795" s="572"/>
      <c r="P795" s="572"/>
      <c r="Q795" s="572"/>
      <c r="BA795" s="319"/>
      <c r="BB795" s="373"/>
      <c r="BC795" s="319"/>
      <c r="BD795" s="319"/>
      <c r="BE795" s="319"/>
      <c r="BF795" s="319"/>
      <c r="BG795" s="319"/>
      <c r="BH795" s="319"/>
      <c r="BI795" s="319"/>
      <c r="BJ795" s="319"/>
      <c r="BK795" s="319"/>
      <c r="BL795" s="319"/>
      <c r="BM795" s="319"/>
      <c r="BN795" s="319"/>
      <c r="BO795" s="319"/>
      <c r="BP795" s="319"/>
      <c r="BQ795" s="319"/>
      <c r="BR795" s="319"/>
      <c r="BS795" s="319"/>
      <c r="BT795" s="319"/>
      <c r="BU795" s="319"/>
      <c r="BV795" s="319"/>
      <c r="BW795" s="319"/>
      <c r="BX795" s="319"/>
      <c r="BY795" s="319"/>
      <c r="BZ795" s="319"/>
      <c r="CA795" s="319"/>
      <c r="CB795" s="319"/>
      <c r="CC795" s="319"/>
      <c r="CD795" s="319"/>
      <c r="CE795" s="319"/>
      <c r="CF795" s="319"/>
      <c r="CG795" s="319"/>
      <c r="CH795" s="319"/>
      <c r="CI795" s="319"/>
      <c r="CJ795" s="319"/>
      <c r="CK795" s="319"/>
      <c r="CL795" s="319"/>
      <c r="CM795" s="319"/>
      <c r="CN795" s="319"/>
      <c r="CO795" s="319"/>
      <c r="CP795" s="319"/>
      <c r="CQ795" s="319"/>
      <c r="CR795" s="319"/>
      <c r="CS795" s="319"/>
      <c r="CT795" s="319"/>
      <c r="CU795" s="319"/>
      <c r="CV795" s="319"/>
      <c r="CW795" s="319"/>
      <c r="CX795" s="319"/>
      <c r="CY795" s="319"/>
      <c r="CZ795" s="319"/>
    </row>
    <row r="796" ht="25.15" customHeight="true" x14ac:dyDescent="0.2">
      <c r="C796" s="572"/>
      <c r="D796" s="572"/>
      <c r="E796" s="572"/>
      <c r="F796" s="572"/>
      <c r="G796" s="572"/>
      <c r="H796" s="572"/>
      <c r="I796" s="572"/>
      <c r="J796" s="572"/>
      <c r="K796" s="572"/>
      <c r="L796" s="572"/>
      <c r="M796" s="572"/>
      <c r="N796" s="572"/>
      <c r="O796" s="572"/>
      <c r="P796" s="572"/>
      <c r="Q796" s="572"/>
      <c r="BA796" s="319"/>
      <c r="BB796" s="373"/>
      <c r="BC796" s="319"/>
      <c r="BD796" s="319"/>
      <c r="BE796" s="319"/>
      <c r="BF796" s="319"/>
      <c r="BG796" s="319"/>
      <c r="BH796" s="319"/>
      <c r="BI796" s="319"/>
      <c r="BJ796" s="319"/>
      <c r="BK796" s="319"/>
      <c r="BL796" s="319"/>
      <c r="BM796" s="319"/>
      <c r="BN796" s="319"/>
      <c r="BO796" s="319"/>
      <c r="BP796" s="319"/>
      <c r="BQ796" s="319"/>
      <c r="BR796" s="319"/>
      <c r="BS796" s="319"/>
      <c r="BT796" s="319"/>
      <c r="BU796" s="319"/>
      <c r="BV796" s="319"/>
      <c r="BW796" s="319"/>
      <c r="BX796" s="319"/>
      <c r="BY796" s="319"/>
      <c r="BZ796" s="319"/>
      <c r="CA796" s="319"/>
      <c r="CB796" s="319"/>
      <c r="CC796" s="319"/>
      <c r="CD796" s="319"/>
      <c r="CE796" s="319"/>
      <c r="CF796" s="319"/>
      <c r="CG796" s="319"/>
      <c r="CH796" s="319"/>
      <c r="CI796" s="319"/>
      <c r="CJ796" s="319"/>
      <c r="CK796" s="319"/>
      <c r="CL796" s="319"/>
      <c r="CM796" s="319"/>
      <c r="CN796" s="319"/>
      <c r="CO796" s="319"/>
      <c r="CP796" s="319"/>
      <c r="CQ796" s="319"/>
      <c r="CR796" s="319"/>
      <c r="CS796" s="319"/>
      <c r="CT796" s="319"/>
      <c r="CU796" s="319"/>
      <c r="CV796" s="319"/>
      <c r="CW796" s="319"/>
      <c r="CX796" s="319"/>
      <c r="CY796" s="319"/>
      <c r="CZ796" s="319"/>
    </row>
    <row r="797" ht="25.15" customHeight="true" x14ac:dyDescent="0.2">
      <c r="C797" s="572"/>
      <c r="D797" s="572"/>
      <c r="E797" s="572"/>
      <c r="F797" s="572"/>
      <c r="G797" s="572"/>
      <c r="H797" s="572"/>
      <c r="I797" s="572"/>
      <c r="J797" s="572"/>
      <c r="K797" s="572"/>
      <c r="L797" s="572"/>
      <c r="M797" s="572"/>
      <c r="N797" s="572"/>
      <c r="O797" s="572"/>
      <c r="P797" s="572"/>
      <c r="Q797" s="572"/>
      <c r="BA797" s="319"/>
      <c r="BB797" s="373"/>
      <c r="BC797" s="319"/>
      <c r="BD797" s="319"/>
      <c r="BE797" s="319"/>
      <c r="BF797" s="319"/>
      <c r="BG797" s="319"/>
      <c r="BH797" s="319"/>
      <c r="BI797" s="319"/>
      <c r="BJ797" s="319"/>
      <c r="BK797" s="319"/>
      <c r="BL797" s="319"/>
      <c r="BM797" s="319"/>
      <c r="BN797" s="319"/>
      <c r="BO797" s="319"/>
      <c r="BP797" s="319"/>
      <c r="BQ797" s="319"/>
      <c r="BR797" s="319"/>
      <c r="BS797" s="319"/>
      <c r="BT797" s="319"/>
      <c r="BU797" s="319"/>
      <c r="BV797" s="319"/>
      <c r="BW797" s="319"/>
      <c r="BX797" s="319"/>
      <c r="BY797" s="319"/>
      <c r="BZ797" s="319"/>
      <c r="CA797" s="319"/>
      <c r="CB797" s="319"/>
      <c r="CC797" s="319"/>
      <c r="CD797" s="319"/>
      <c r="CE797" s="319"/>
      <c r="CF797" s="319"/>
      <c r="CG797" s="319"/>
      <c r="CH797" s="319"/>
      <c r="CI797" s="319"/>
      <c r="CJ797" s="319"/>
      <c r="CK797" s="319"/>
      <c r="CL797" s="319"/>
      <c r="CM797" s="319"/>
      <c r="CN797" s="319"/>
      <c r="CO797" s="319"/>
      <c r="CP797" s="319"/>
      <c r="CQ797" s="319"/>
      <c r="CR797" s="319"/>
      <c r="CS797" s="319"/>
      <c r="CT797" s="319"/>
      <c r="CU797" s="319"/>
      <c r="CV797" s="319"/>
      <c r="CW797" s="319"/>
      <c r="CX797" s="319"/>
      <c r="CY797" s="319"/>
      <c r="CZ797" s="319"/>
    </row>
    <row r="798" ht="25.15" customHeight="true" x14ac:dyDescent="0.2">
      <c r="C798" s="572"/>
      <c r="D798" s="572"/>
      <c r="E798" s="572"/>
      <c r="F798" s="572"/>
      <c r="G798" s="572"/>
      <c r="H798" s="572"/>
      <c r="I798" s="572"/>
      <c r="J798" s="572"/>
      <c r="K798" s="572"/>
      <c r="L798" s="572"/>
      <c r="M798" s="572"/>
      <c r="N798" s="572"/>
      <c r="O798" s="572"/>
      <c r="P798" s="572"/>
      <c r="Q798" s="572"/>
      <c r="BA798" s="319"/>
      <c r="BB798" s="373"/>
      <c r="BC798" s="319"/>
      <c r="BD798" s="319"/>
      <c r="BE798" s="319"/>
      <c r="BF798" s="319"/>
      <c r="BG798" s="319"/>
      <c r="BH798" s="319"/>
      <c r="BI798" s="319"/>
      <c r="BJ798" s="319"/>
      <c r="BK798" s="319"/>
      <c r="BL798" s="319"/>
      <c r="BM798" s="319"/>
      <c r="BN798" s="319"/>
      <c r="BO798" s="319"/>
      <c r="BP798" s="319"/>
      <c r="BQ798" s="319"/>
      <c r="BR798" s="319"/>
      <c r="BS798" s="319"/>
      <c r="BT798" s="319"/>
      <c r="BU798" s="319"/>
      <c r="BV798" s="319"/>
      <c r="BW798" s="319"/>
      <c r="BX798" s="319"/>
      <c r="BY798" s="319"/>
      <c r="BZ798" s="319"/>
      <c r="CA798" s="319"/>
      <c r="CB798" s="319"/>
      <c r="CC798" s="319"/>
      <c r="CD798" s="319"/>
      <c r="CE798" s="319"/>
      <c r="CF798" s="319"/>
      <c r="CG798" s="319"/>
      <c r="CH798" s="319"/>
      <c r="CI798" s="319"/>
      <c r="CJ798" s="319"/>
      <c r="CK798" s="319"/>
      <c r="CL798" s="319"/>
      <c r="CM798" s="319"/>
      <c r="CN798" s="319"/>
      <c r="CO798" s="319"/>
      <c r="CP798" s="319"/>
      <c r="CQ798" s="319"/>
      <c r="CR798" s="319"/>
      <c r="CS798" s="319"/>
      <c r="CT798" s="319"/>
      <c r="CU798" s="319"/>
      <c r="CV798" s="319"/>
      <c r="CW798" s="319"/>
      <c r="CX798" s="319"/>
      <c r="CY798" s="319"/>
      <c r="CZ798" s="319"/>
    </row>
    <row r="799" ht="25.15" customHeight="true" x14ac:dyDescent="0.2">
      <c r="C799" s="572"/>
      <c r="D799" s="572"/>
      <c r="E799" s="572"/>
      <c r="F799" s="572"/>
      <c r="G799" s="572"/>
      <c r="H799" s="572"/>
      <c r="I799" s="572"/>
      <c r="J799" s="572"/>
      <c r="K799" s="572"/>
      <c r="L799" s="572"/>
      <c r="M799" s="572"/>
      <c r="N799" s="572"/>
      <c r="O799" s="572"/>
      <c r="P799" s="572"/>
      <c r="Q799" s="572"/>
      <c r="BA799" s="319"/>
      <c r="BB799" s="373"/>
      <c r="BC799" s="319"/>
      <c r="BD799" s="319"/>
      <c r="BE799" s="319"/>
      <c r="BF799" s="319"/>
      <c r="BG799" s="319"/>
      <c r="BH799" s="319"/>
      <c r="BI799" s="319"/>
      <c r="BJ799" s="319"/>
      <c r="BK799" s="319"/>
      <c r="BL799" s="319"/>
      <c r="BM799" s="319"/>
      <c r="BN799" s="319"/>
      <c r="BO799" s="319"/>
      <c r="BP799" s="319"/>
      <c r="BQ799" s="319"/>
      <c r="BR799" s="319"/>
      <c r="BS799" s="319"/>
      <c r="BT799" s="319"/>
      <c r="BU799" s="319"/>
      <c r="BV799" s="319"/>
      <c r="BW799" s="319"/>
      <c r="BX799" s="319"/>
      <c r="BY799" s="319"/>
      <c r="BZ799" s="319"/>
      <c r="CA799" s="319"/>
      <c r="CB799" s="319"/>
      <c r="CC799" s="319"/>
      <c r="CD799" s="319"/>
      <c r="CE799" s="319"/>
      <c r="CF799" s="319"/>
      <c r="CG799" s="319"/>
      <c r="CH799" s="319"/>
      <c r="CI799" s="319"/>
      <c r="CJ799" s="319"/>
      <c r="CK799" s="319"/>
      <c r="CL799" s="319"/>
      <c r="CM799" s="319"/>
      <c r="CN799" s="319"/>
      <c r="CO799" s="319"/>
      <c r="CP799" s="319"/>
      <c r="CQ799" s="319"/>
      <c r="CR799" s="319"/>
      <c r="CS799" s="319"/>
      <c r="CT799" s="319"/>
      <c r="CU799" s="319"/>
      <c r="CV799" s="319"/>
      <c r="CW799" s="319"/>
      <c r="CX799" s="319"/>
      <c r="CY799" s="319"/>
      <c r="CZ799" s="319"/>
    </row>
    <row r="800" ht="25.15" customHeight="true" x14ac:dyDescent="0.2">
      <c r="C800" s="572"/>
      <c r="D800" s="572"/>
      <c r="E800" s="572"/>
      <c r="F800" s="572"/>
      <c r="G800" s="572"/>
      <c r="H800" s="572"/>
      <c r="I800" s="572"/>
      <c r="J800" s="572"/>
      <c r="K800" s="572"/>
      <c r="L800" s="572"/>
      <c r="M800" s="572"/>
      <c r="N800" s="572"/>
      <c r="O800" s="572"/>
      <c r="P800" s="572"/>
      <c r="Q800" s="572"/>
      <c r="BA800" s="319"/>
      <c r="BB800" s="373"/>
      <c r="BC800" s="319"/>
      <c r="BD800" s="319"/>
      <c r="BE800" s="319"/>
      <c r="BF800" s="319"/>
      <c r="BG800" s="319"/>
      <c r="BH800" s="319"/>
      <c r="BI800" s="319"/>
      <c r="BJ800" s="319"/>
      <c r="BK800" s="319"/>
      <c r="BL800" s="319"/>
      <c r="BM800" s="319"/>
      <c r="BN800" s="319"/>
      <c r="BO800" s="319"/>
      <c r="BP800" s="319"/>
      <c r="BQ800" s="319"/>
      <c r="BR800" s="319"/>
      <c r="BS800" s="319"/>
      <c r="BT800" s="319"/>
      <c r="BU800" s="319"/>
      <c r="BV800" s="319"/>
      <c r="BW800" s="319"/>
      <c r="BX800" s="319"/>
      <c r="BY800" s="319"/>
      <c r="BZ800" s="319"/>
      <c r="CA800" s="319"/>
      <c r="CB800" s="319"/>
      <c r="CC800" s="319"/>
      <c r="CD800" s="319"/>
      <c r="CE800" s="319"/>
      <c r="CF800" s="319"/>
      <c r="CG800" s="319"/>
      <c r="CH800" s="319"/>
      <c r="CI800" s="319"/>
      <c r="CJ800" s="319"/>
      <c r="CK800" s="319"/>
      <c r="CL800" s="319"/>
      <c r="CM800" s="319"/>
      <c r="CN800" s="319"/>
      <c r="CO800" s="319"/>
      <c r="CP800" s="319"/>
      <c r="CQ800" s="319"/>
      <c r="CR800" s="319"/>
      <c r="CS800" s="319"/>
      <c r="CT800" s="319"/>
      <c r="CU800" s="319"/>
      <c r="CV800" s="319"/>
      <c r="CW800" s="319"/>
      <c r="CX800" s="319"/>
      <c r="CY800" s="319"/>
      <c r="CZ800" s="319"/>
    </row>
    <row r="801" ht="25.15" customHeight="true" x14ac:dyDescent="0.2">
      <c r="C801" s="572"/>
      <c r="D801" s="572"/>
      <c r="E801" s="572"/>
      <c r="F801" s="572"/>
      <c r="G801" s="572"/>
      <c r="H801" s="572"/>
      <c r="I801" s="572"/>
      <c r="J801" s="572"/>
      <c r="K801" s="572"/>
      <c r="L801" s="572"/>
      <c r="M801" s="572"/>
      <c r="N801" s="572"/>
      <c r="O801" s="572"/>
      <c r="P801" s="572"/>
      <c r="Q801" s="572"/>
    </row>
    <row r="802" ht="25.15" customHeight="true" x14ac:dyDescent="0.2">
      <c r="C802" s="572"/>
      <c r="D802" s="572"/>
      <c r="E802" s="572"/>
      <c r="F802" s="572"/>
      <c r="G802" s="572"/>
      <c r="H802" s="572"/>
      <c r="I802" s="572"/>
      <c r="J802" s="572"/>
      <c r="K802" s="572"/>
      <c r="L802" s="572"/>
      <c r="M802" s="572"/>
      <c r="N802" s="572"/>
      <c r="O802" s="572"/>
      <c r="P802" s="572"/>
      <c r="Q802" s="572"/>
    </row>
    <row r="803" ht="25.15" customHeight="true" x14ac:dyDescent="0.2">
      <c r="C803" s="572"/>
      <c r="D803" s="572"/>
      <c r="E803" s="572"/>
      <c r="F803" s="572"/>
      <c r="G803" s="572"/>
      <c r="H803" s="572"/>
      <c r="I803" s="572"/>
      <c r="J803" s="572"/>
      <c r="K803" s="572"/>
      <c r="L803" s="572"/>
      <c r="M803" s="572"/>
      <c r="N803" s="572"/>
      <c r="O803" s="572"/>
      <c r="P803" s="572"/>
      <c r="Q803" s="572"/>
    </row>
    <row r="804" ht="25.15" customHeight="true" x14ac:dyDescent="0.2">
      <c r="C804" s="572"/>
      <c r="D804" s="572"/>
      <c r="E804" s="572"/>
      <c r="F804" s="572"/>
      <c r="G804" s="572"/>
      <c r="H804" s="572"/>
      <c r="I804" s="572"/>
      <c r="J804" s="572"/>
      <c r="K804" s="572"/>
      <c r="L804" s="572"/>
      <c r="M804" s="572"/>
      <c r="N804" s="572"/>
      <c r="O804" s="572"/>
      <c r="P804" s="572"/>
      <c r="Q804" s="572"/>
    </row>
    <row r="805" ht="25.15" customHeight="true" x14ac:dyDescent="0.2">
      <c r="C805" s="572"/>
      <c r="D805" s="572"/>
      <c r="E805" s="572"/>
      <c r="F805" s="572"/>
      <c r="G805" s="572"/>
      <c r="H805" s="572"/>
      <c r="I805" s="572"/>
      <c r="J805" s="572"/>
      <c r="K805" s="572"/>
      <c r="L805" s="572"/>
      <c r="M805" s="572"/>
      <c r="N805" s="572"/>
      <c r="O805" s="572"/>
      <c r="P805" s="572"/>
      <c r="Q805" s="572"/>
    </row>
    <row r="806" ht="25.15" customHeight="true" x14ac:dyDescent="0.2">
      <c r="C806" s="572"/>
      <c r="D806" s="572"/>
      <c r="E806" s="572"/>
      <c r="F806" s="572"/>
      <c r="G806" s="572"/>
      <c r="H806" s="572"/>
      <c r="I806" s="572"/>
      <c r="J806" s="572"/>
      <c r="K806" s="572"/>
      <c r="L806" s="572"/>
      <c r="M806" s="572"/>
      <c r="N806" s="572"/>
      <c r="O806" s="572"/>
      <c r="P806" s="572"/>
      <c r="Q806" s="572"/>
    </row>
    <row r="807" ht="25.15" customHeight="true" x14ac:dyDescent="0.2">
      <c r="C807" s="572"/>
      <c r="D807" s="572"/>
      <c r="E807" s="572"/>
      <c r="F807" s="572"/>
      <c r="G807" s="572"/>
      <c r="H807" s="572"/>
      <c r="I807" s="572"/>
      <c r="J807" s="572"/>
      <c r="K807" s="572"/>
      <c r="L807" s="572"/>
      <c r="M807" s="572"/>
      <c r="N807" s="572"/>
      <c r="O807" s="572"/>
      <c r="P807" s="572"/>
      <c r="Q807" s="572"/>
    </row>
    <row r="808" ht="25.15" customHeight="true" x14ac:dyDescent="0.2">
      <c r="C808" s="572"/>
      <c r="D808" s="572"/>
      <c r="E808" s="572"/>
      <c r="F808" s="572"/>
      <c r="G808" s="572"/>
      <c r="H808" s="572"/>
      <c r="I808" s="572"/>
      <c r="J808" s="572"/>
      <c r="K808" s="572"/>
      <c r="L808" s="572"/>
      <c r="M808" s="572"/>
      <c r="N808" s="572"/>
      <c r="O808" s="572"/>
      <c r="P808" s="572"/>
      <c r="Q808" s="572"/>
    </row>
    <row r="809" ht="25.15" customHeight="true" x14ac:dyDescent="0.2">
      <c r="C809" s="572"/>
      <c r="D809" s="572"/>
      <c r="E809" s="572"/>
      <c r="F809" s="572"/>
      <c r="G809" s="572"/>
      <c r="H809" s="572"/>
      <c r="I809" s="572"/>
      <c r="J809" s="572"/>
      <c r="K809" s="572"/>
      <c r="L809" s="572"/>
      <c r="M809" s="572"/>
      <c r="N809" s="572"/>
      <c r="O809" s="572"/>
      <c r="P809" s="572"/>
      <c r="Q809" s="572"/>
    </row>
    <row r="810" ht="25.15" customHeight="true" x14ac:dyDescent="0.2">
      <c r="C810" s="572"/>
      <c r="D810" s="572"/>
      <c r="E810" s="572"/>
      <c r="F810" s="572"/>
      <c r="G810" s="572"/>
      <c r="H810" s="572"/>
      <c r="I810" s="572"/>
      <c r="J810" s="572"/>
      <c r="K810" s="572"/>
      <c r="L810" s="572"/>
      <c r="M810" s="572"/>
      <c r="N810" s="572"/>
      <c r="O810" s="572"/>
      <c r="P810" s="572"/>
      <c r="Q810" s="572"/>
    </row>
    <row r="811" ht="25.15" customHeight="true" x14ac:dyDescent="0.2">
      <c r="C811" s="572"/>
      <c r="D811" s="572"/>
      <c r="E811" s="572"/>
      <c r="F811" s="572"/>
      <c r="G811" s="572"/>
      <c r="H811" s="572"/>
      <c r="I811" s="572"/>
      <c r="J811" s="572"/>
      <c r="K811" s="572"/>
      <c r="L811" s="572"/>
      <c r="M811" s="572"/>
      <c r="N811" s="572"/>
      <c r="O811" s="572"/>
      <c r="P811" s="572"/>
      <c r="Q811" s="572"/>
    </row>
    <row r="812" ht="25.15" customHeight="true" x14ac:dyDescent="0.2">
      <c r="C812" s="572"/>
      <c r="D812" s="572"/>
      <c r="E812" s="572"/>
      <c r="F812" s="572"/>
      <c r="G812" s="572"/>
      <c r="H812" s="572"/>
      <c r="I812" s="572"/>
      <c r="J812" s="572"/>
      <c r="K812" s="572"/>
      <c r="L812" s="572"/>
      <c r="M812" s="572"/>
      <c r="N812" s="572"/>
      <c r="O812" s="572"/>
      <c r="P812" s="572"/>
      <c r="Q812" s="572"/>
    </row>
    <row r="813" ht="25.15" customHeight="true" x14ac:dyDescent="0.2">
      <c r="C813" s="572"/>
      <c r="D813" s="572"/>
      <c r="E813" s="572"/>
      <c r="F813" s="572"/>
      <c r="G813" s="572"/>
      <c r="H813" s="572"/>
      <c r="I813" s="572"/>
      <c r="J813" s="572"/>
      <c r="K813" s="572"/>
      <c r="L813" s="572"/>
      <c r="M813" s="572"/>
      <c r="N813" s="572"/>
      <c r="O813" s="572"/>
      <c r="P813" s="572"/>
      <c r="Q813" s="572"/>
    </row>
    <row r="814" ht="25.15" customHeight="true" x14ac:dyDescent="0.2">
      <c r="C814" s="572"/>
      <c r="D814" s="572"/>
      <c r="E814" s="572"/>
      <c r="F814" s="572"/>
      <c r="G814" s="572"/>
      <c r="H814" s="572"/>
      <c r="I814" s="572"/>
      <c r="J814" s="572"/>
      <c r="K814" s="572"/>
      <c r="L814" s="572"/>
      <c r="M814" s="572"/>
      <c r="N814" s="572"/>
      <c r="O814" s="572"/>
      <c r="P814" s="572"/>
      <c r="Q814" s="572"/>
    </row>
    <row r="815" ht="25.15" customHeight="true" x14ac:dyDescent="0.2">
      <c r="C815" s="572"/>
      <c r="D815" s="572"/>
      <c r="E815" s="572"/>
      <c r="F815" s="572"/>
      <c r="G815" s="572"/>
      <c r="H815" s="572"/>
      <c r="I815" s="572"/>
      <c r="J815" s="572"/>
      <c r="K815" s="572"/>
      <c r="L815" s="572"/>
      <c r="M815" s="572"/>
      <c r="N815" s="572"/>
      <c r="O815" s="572"/>
      <c r="P815" s="572"/>
      <c r="Q815" s="572"/>
    </row>
    <row r="816" ht="25.15" customHeight="true" x14ac:dyDescent="0.2">
      <c r="C816" s="572"/>
      <c r="D816" s="572"/>
      <c r="E816" s="572"/>
      <c r="F816" s="572"/>
      <c r="G816" s="572"/>
      <c r="H816" s="572"/>
      <c r="I816" s="572"/>
      <c r="J816" s="572"/>
      <c r="K816" s="572"/>
      <c r="L816" s="572"/>
      <c r="M816" s="572"/>
      <c r="N816" s="572"/>
      <c r="O816" s="572"/>
      <c r="P816" s="572"/>
      <c r="Q816" s="572"/>
    </row>
    <row r="817" ht="25.15" customHeight="true" x14ac:dyDescent="0.2">
      <c r="C817" s="572"/>
      <c r="D817" s="572"/>
      <c r="E817" s="572"/>
      <c r="F817" s="572"/>
      <c r="G817" s="572"/>
      <c r="H817" s="572"/>
      <c r="I817" s="572"/>
      <c r="J817" s="572"/>
      <c r="K817" s="572"/>
      <c r="L817" s="572"/>
      <c r="M817" s="572"/>
      <c r="N817" s="572"/>
      <c r="O817" s="572"/>
      <c r="P817" s="572"/>
      <c r="Q817" s="572"/>
    </row>
    <row r="818" ht="25.15" customHeight="true" x14ac:dyDescent="0.2">
      <c r="C818" s="572"/>
      <c r="D818" s="572"/>
      <c r="E818" s="572"/>
      <c r="F818" s="572"/>
      <c r="G818" s="572"/>
      <c r="H818" s="572"/>
      <c r="I818" s="572"/>
      <c r="J818" s="572"/>
      <c r="K818" s="572"/>
      <c r="L818" s="572"/>
      <c r="M818" s="572"/>
      <c r="N818" s="572"/>
      <c r="O818" s="572"/>
      <c r="P818" s="572"/>
      <c r="Q818" s="572"/>
    </row>
    <row r="819" ht="25.15" customHeight="true" x14ac:dyDescent="0.2">
      <c r="C819" s="572"/>
      <c r="D819" s="572"/>
      <c r="E819" s="572"/>
      <c r="F819" s="572"/>
      <c r="G819" s="572"/>
      <c r="H819" s="572"/>
      <c r="I819" s="572"/>
      <c r="J819" s="572"/>
      <c r="K819" s="572"/>
      <c r="L819" s="572"/>
      <c r="M819" s="572"/>
      <c r="N819" s="572"/>
      <c r="O819" s="572"/>
      <c r="P819" s="572"/>
      <c r="Q819" s="572"/>
    </row>
    <row r="820" ht="25.15" customHeight="true" x14ac:dyDescent="0.2">
      <c r="C820" s="572"/>
      <c r="D820" s="572"/>
      <c r="E820" s="572"/>
      <c r="F820" s="572"/>
      <c r="G820" s="572"/>
      <c r="H820" s="572"/>
      <c r="I820" s="572"/>
      <c r="J820" s="572"/>
      <c r="K820" s="572"/>
      <c r="L820" s="572"/>
      <c r="M820" s="572"/>
      <c r="N820" s="572"/>
      <c r="O820" s="572"/>
      <c r="P820" s="572"/>
      <c r="Q820" s="572"/>
    </row>
    <row r="821" ht="25.15" customHeight="true" x14ac:dyDescent="0.2">
      <c r="C821" s="572"/>
      <c r="D821" s="572"/>
      <c r="E821" s="572"/>
      <c r="F821" s="572"/>
      <c r="G821" s="572"/>
      <c r="H821" s="572"/>
      <c r="I821" s="572"/>
      <c r="J821" s="572"/>
      <c r="K821" s="572"/>
      <c r="L821" s="572"/>
      <c r="M821" s="572"/>
      <c r="N821" s="572"/>
      <c r="O821" s="572"/>
      <c r="P821" s="572"/>
      <c r="Q821" s="572"/>
    </row>
    <row r="822" ht="25.15" customHeight="true" x14ac:dyDescent="0.2">
      <c r="C822" s="572"/>
      <c r="D822" s="572"/>
      <c r="E822" s="572"/>
      <c r="F822" s="572"/>
      <c r="G822" s="572"/>
      <c r="H822" s="572"/>
      <c r="I822" s="572"/>
      <c r="J822" s="572"/>
      <c r="K822" s="572"/>
      <c r="L822" s="572"/>
      <c r="M822" s="572"/>
      <c r="N822" s="572"/>
      <c r="O822" s="572"/>
      <c r="P822" s="572"/>
      <c r="Q822" s="572"/>
    </row>
    <row r="823" ht="25.15" customHeight="true" x14ac:dyDescent="0.2">
      <c r="C823" s="572"/>
      <c r="D823" s="572"/>
      <c r="E823" s="572"/>
      <c r="F823" s="572"/>
      <c r="G823" s="572"/>
      <c r="H823" s="572"/>
      <c r="I823" s="572"/>
      <c r="J823" s="572"/>
      <c r="K823" s="572"/>
      <c r="L823" s="572"/>
      <c r="M823" s="572"/>
      <c r="N823" s="572"/>
      <c r="O823" s="572"/>
      <c r="P823" s="572"/>
      <c r="Q823" s="572"/>
    </row>
    <row r="824" ht="25.15" customHeight="true" x14ac:dyDescent="0.2">
      <c r="C824" s="572"/>
      <c r="D824" s="572"/>
      <c r="E824" s="572"/>
      <c r="F824" s="572"/>
      <c r="G824" s="572"/>
      <c r="H824" s="572"/>
      <c r="I824" s="572"/>
      <c r="J824" s="572"/>
      <c r="K824" s="572"/>
      <c r="L824" s="572"/>
      <c r="M824" s="572"/>
      <c r="N824" s="572"/>
      <c r="O824" s="572"/>
      <c r="P824" s="572"/>
      <c r="Q824" s="572"/>
    </row>
    <row r="825" ht="25.15" customHeight="true" x14ac:dyDescent="0.2">
      <c r="C825" s="572"/>
      <c r="D825" s="572"/>
      <c r="E825" s="572"/>
      <c r="F825" s="572"/>
      <c r="G825" s="572"/>
      <c r="H825" s="572"/>
      <c r="I825" s="572"/>
      <c r="J825" s="572"/>
      <c r="K825" s="572"/>
      <c r="L825" s="572"/>
      <c r="M825" s="572"/>
      <c r="N825" s="572"/>
      <c r="O825" s="572"/>
      <c r="P825" s="572"/>
      <c r="Q825" s="572"/>
    </row>
    <row r="826" ht="25.15" customHeight="true" x14ac:dyDescent="0.2">
      <c r="C826" s="572"/>
      <c r="D826" s="572"/>
      <c r="E826" s="572"/>
      <c r="F826" s="572"/>
      <c r="G826" s="572"/>
      <c r="H826" s="572"/>
      <c r="I826" s="572"/>
      <c r="J826" s="572"/>
      <c r="K826" s="572"/>
      <c r="L826" s="572"/>
      <c r="M826" s="572"/>
      <c r="N826" s="572"/>
      <c r="O826" s="572"/>
      <c r="P826" s="572"/>
      <c r="Q826" s="572"/>
    </row>
    <row r="827" ht="25.15" customHeight="true" x14ac:dyDescent="0.2">
      <c r="C827" s="572"/>
      <c r="D827" s="572"/>
      <c r="E827" s="572"/>
      <c r="F827" s="572"/>
      <c r="G827" s="572"/>
      <c r="H827" s="572"/>
      <c r="I827" s="572"/>
      <c r="J827" s="572"/>
      <c r="K827" s="572"/>
      <c r="L827" s="572"/>
      <c r="M827" s="572"/>
      <c r="N827" s="572"/>
      <c r="O827" s="572"/>
      <c r="P827" s="572"/>
      <c r="Q827" s="572"/>
    </row>
    <row r="828" ht="25.15" customHeight="true" x14ac:dyDescent="0.2">
      <c r="C828" s="572"/>
      <c r="D828" s="572"/>
      <c r="E828" s="572"/>
      <c r="F828" s="572"/>
      <c r="G828" s="572"/>
      <c r="H828" s="572"/>
      <c r="I828" s="572"/>
      <c r="J828" s="572"/>
      <c r="K828" s="572"/>
      <c r="L828" s="572"/>
      <c r="M828" s="572"/>
      <c r="N828" s="572"/>
      <c r="O828" s="572"/>
      <c r="P828" s="572"/>
      <c r="Q828" s="572"/>
    </row>
    <row r="829" ht="25.15" customHeight="true" x14ac:dyDescent="0.2">
      <c r="C829" s="572"/>
      <c r="D829" s="572"/>
      <c r="E829" s="572"/>
      <c r="F829" s="572"/>
      <c r="G829" s="572"/>
      <c r="H829" s="572"/>
      <c r="I829" s="572"/>
      <c r="J829" s="572"/>
      <c r="K829" s="572"/>
      <c r="L829" s="572"/>
      <c r="M829" s="572"/>
      <c r="N829" s="572"/>
      <c r="O829" s="572"/>
      <c r="P829" s="572"/>
      <c r="Q829" s="572"/>
    </row>
    <row r="830" ht="25.15" customHeight="true" x14ac:dyDescent="0.2">
      <c r="C830" s="572"/>
      <c r="D830" s="572"/>
      <c r="E830" s="572"/>
      <c r="F830" s="572"/>
      <c r="G830" s="572"/>
      <c r="H830" s="572"/>
      <c r="I830" s="572"/>
      <c r="J830" s="572"/>
      <c r="K830" s="572"/>
      <c r="L830" s="572"/>
      <c r="M830" s="572"/>
      <c r="N830" s="572"/>
      <c r="O830" s="572"/>
      <c r="P830" s="572"/>
      <c r="Q830" s="572"/>
    </row>
    <row r="831" ht="25.15" customHeight="true" x14ac:dyDescent="0.2">
      <c r="C831" s="572"/>
      <c r="D831" s="572"/>
      <c r="E831" s="572"/>
      <c r="F831" s="572"/>
      <c r="G831" s="572"/>
      <c r="H831" s="572"/>
      <c r="I831" s="572"/>
      <c r="J831" s="572"/>
      <c r="K831" s="572"/>
      <c r="L831" s="572"/>
      <c r="M831" s="572"/>
      <c r="N831" s="572"/>
      <c r="O831" s="572"/>
      <c r="P831" s="572"/>
      <c r="Q831" s="572"/>
    </row>
    <row r="832" ht="25.15" customHeight="true" x14ac:dyDescent="0.2">
      <c r="C832" s="572"/>
      <c r="D832" s="572"/>
      <c r="E832" s="572"/>
      <c r="F832" s="572"/>
      <c r="G832" s="572"/>
      <c r="H832" s="572"/>
      <c r="I832" s="572"/>
      <c r="J832" s="572"/>
      <c r="K832" s="572"/>
      <c r="L832" s="572"/>
      <c r="M832" s="572"/>
      <c r="N832" s="572"/>
      <c r="O832" s="572"/>
      <c r="P832" s="572"/>
      <c r="Q832" s="572"/>
    </row>
    <row r="833" ht="25.15" customHeight="true" x14ac:dyDescent="0.2">
      <c r="C833" s="572"/>
      <c r="D833" s="572"/>
      <c r="E833" s="572"/>
      <c r="F833" s="572"/>
      <c r="G833" s="572"/>
      <c r="H833" s="572"/>
      <c r="I833" s="572"/>
      <c r="J833" s="572"/>
      <c r="K833" s="572"/>
      <c r="L833" s="572"/>
      <c r="M833" s="572"/>
      <c r="N833" s="572"/>
      <c r="O833" s="572"/>
      <c r="P833" s="572"/>
      <c r="Q833" s="572"/>
    </row>
    <row r="834" ht="25.15" customHeight="true" x14ac:dyDescent="0.2">
      <c r="C834" s="572"/>
      <c r="D834" s="572"/>
      <c r="E834" s="572"/>
      <c r="F834" s="572"/>
      <c r="G834" s="572"/>
      <c r="H834" s="572"/>
      <c r="I834" s="572"/>
      <c r="J834" s="572"/>
      <c r="K834" s="572"/>
      <c r="L834" s="572"/>
      <c r="M834" s="572"/>
      <c r="N834" s="572"/>
      <c r="O834" s="572"/>
      <c r="P834" s="572"/>
      <c r="Q834" s="572"/>
    </row>
    <row r="835" ht="25.15" customHeight="true" x14ac:dyDescent="0.2">
      <c r="C835" s="572"/>
      <c r="D835" s="572"/>
      <c r="E835" s="572"/>
      <c r="F835" s="572"/>
      <c r="G835" s="572"/>
      <c r="H835" s="572"/>
      <c r="I835" s="572"/>
      <c r="J835" s="572"/>
      <c r="K835" s="572"/>
      <c r="L835" s="572"/>
      <c r="M835" s="572"/>
      <c r="N835" s="572"/>
      <c r="O835" s="572"/>
      <c r="P835" s="572"/>
      <c r="Q835" s="572"/>
    </row>
    <row r="836" ht="25.15" customHeight="true" x14ac:dyDescent="0.2">
      <c r="C836" s="572"/>
      <c r="D836" s="572"/>
      <c r="E836" s="572"/>
      <c r="F836" s="572"/>
      <c r="G836" s="572"/>
      <c r="H836" s="572"/>
      <c r="I836" s="572"/>
      <c r="J836" s="572"/>
      <c r="K836" s="572"/>
      <c r="L836" s="572"/>
      <c r="M836" s="572"/>
      <c r="N836" s="572"/>
      <c r="O836" s="572"/>
      <c r="P836" s="572"/>
      <c r="Q836" s="572"/>
    </row>
    <row r="837" ht="25.15" customHeight="true" x14ac:dyDescent="0.2">
      <c r="C837" s="572"/>
      <c r="D837" s="572"/>
      <c r="E837" s="572"/>
      <c r="F837" s="572"/>
      <c r="G837" s="572"/>
      <c r="H837" s="572"/>
      <c r="I837" s="572"/>
      <c r="J837" s="572"/>
      <c r="K837" s="572"/>
      <c r="L837" s="572"/>
      <c r="M837" s="572"/>
      <c r="N837" s="572"/>
      <c r="O837" s="572"/>
      <c r="P837" s="572"/>
      <c r="Q837" s="572"/>
    </row>
    <row r="838" ht="25.15" customHeight="true" x14ac:dyDescent="0.2">
      <c r="C838" s="572"/>
      <c r="D838" s="572"/>
      <c r="E838" s="572"/>
      <c r="F838" s="572"/>
      <c r="G838" s="572"/>
      <c r="H838" s="572"/>
      <c r="I838" s="572"/>
      <c r="J838" s="572"/>
      <c r="K838" s="572"/>
      <c r="L838" s="572"/>
      <c r="M838" s="572"/>
      <c r="N838" s="572"/>
      <c r="O838" s="572"/>
      <c r="P838" s="572"/>
      <c r="Q838" s="572"/>
    </row>
    <row r="839" ht="25.15" customHeight="true" x14ac:dyDescent="0.2">
      <c r="C839" s="572"/>
      <c r="D839" s="572"/>
      <c r="E839" s="572"/>
      <c r="F839" s="572"/>
      <c r="G839" s="572"/>
      <c r="H839" s="572"/>
      <c r="I839" s="572"/>
      <c r="J839" s="572"/>
      <c r="K839" s="572"/>
      <c r="L839" s="572"/>
      <c r="M839" s="572"/>
      <c r="N839" s="572"/>
      <c r="O839" s="572"/>
      <c r="P839" s="572"/>
      <c r="Q839" s="572"/>
    </row>
    <row r="840" ht="25.15" customHeight="true" x14ac:dyDescent="0.2">
      <c r="C840" s="572"/>
      <c r="D840" s="572"/>
      <c r="E840" s="572"/>
      <c r="F840" s="572"/>
      <c r="G840" s="572"/>
      <c r="H840" s="572"/>
      <c r="I840" s="572"/>
      <c r="J840" s="572"/>
      <c r="K840" s="572"/>
      <c r="L840" s="572"/>
      <c r="M840" s="572"/>
      <c r="N840" s="572"/>
      <c r="O840" s="572"/>
      <c r="P840" s="572"/>
      <c r="Q840" s="572"/>
    </row>
    <row r="841" ht="25.15" customHeight="true" x14ac:dyDescent="0.2">
      <c r="C841" s="572"/>
      <c r="D841" s="572"/>
      <c r="E841" s="572"/>
      <c r="F841" s="572"/>
      <c r="G841" s="572"/>
      <c r="H841" s="572"/>
      <c r="I841" s="572"/>
      <c r="J841" s="572"/>
      <c r="K841" s="572"/>
      <c r="L841" s="572"/>
      <c r="M841" s="572"/>
      <c r="N841" s="572"/>
      <c r="O841" s="572"/>
      <c r="P841" s="572"/>
      <c r="Q841" s="572"/>
    </row>
    <row r="842" ht="25.15" customHeight="true" x14ac:dyDescent="0.2">
      <c r="C842" s="572"/>
      <c r="D842" s="572"/>
      <c r="E842" s="572"/>
      <c r="F842" s="572"/>
      <c r="G842" s="572"/>
      <c r="H842" s="572"/>
      <c r="I842" s="572"/>
      <c r="J842" s="572"/>
      <c r="K842" s="572"/>
      <c r="L842" s="572"/>
      <c r="M842" s="572"/>
      <c r="N842" s="572"/>
      <c r="O842" s="572"/>
      <c r="P842" s="572"/>
      <c r="Q842" s="572"/>
    </row>
    <row r="843" ht="25.15" customHeight="true" x14ac:dyDescent="0.2">
      <c r="C843" s="572"/>
      <c r="D843" s="572"/>
      <c r="E843" s="572"/>
      <c r="F843" s="572"/>
      <c r="G843" s="572"/>
      <c r="H843" s="572"/>
      <c r="I843" s="572"/>
      <c r="J843" s="572"/>
      <c r="K843" s="572"/>
      <c r="L843" s="572"/>
      <c r="M843" s="572"/>
      <c r="N843" s="572"/>
      <c r="O843" s="572"/>
      <c r="P843" s="572"/>
      <c r="Q843" s="572"/>
    </row>
    <row r="844" ht="25.15" customHeight="true" x14ac:dyDescent="0.2">
      <c r="C844" s="572"/>
      <c r="D844" s="572"/>
      <c r="E844" s="572"/>
      <c r="F844" s="572"/>
      <c r="G844" s="572"/>
      <c r="H844" s="572"/>
      <c r="I844" s="572"/>
      <c r="J844" s="572"/>
      <c r="K844" s="572"/>
      <c r="L844" s="572"/>
      <c r="M844" s="572"/>
      <c r="N844" s="572"/>
      <c r="O844" s="572"/>
      <c r="P844" s="572"/>
      <c r="Q844" s="572"/>
    </row>
    <row r="845" ht="25.15" customHeight="true" x14ac:dyDescent="0.2">
      <c r="C845" s="572"/>
      <c r="D845" s="572"/>
      <c r="E845" s="572"/>
      <c r="F845" s="572"/>
      <c r="G845" s="572"/>
      <c r="H845" s="572"/>
      <c r="I845" s="572"/>
      <c r="J845" s="572"/>
      <c r="K845" s="572"/>
      <c r="L845" s="572"/>
      <c r="M845" s="572"/>
      <c r="N845" s="572"/>
      <c r="O845" s="572"/>
      <c r="P845" s="572"/>
      <c r="Q845" s="572"/>
    </row>
    <row r="846" ht="25.15" customHeight="true" x14ac:dyDescent="0.2">
      <c r="C846" s="572"/>
      <c r="D846" s="572"/>
      <c r="E846" s="572"/>
      <c r="F846" s="572"/>
      <c r="G846" s="572"/>
      <c r="H846" s="572"/>
      <c r="I846" s="572"/>
      <c r="J846" s="572"/>
      <c r="K846" s="572"/>
      <c r="L846" s="572"/>
      <c r="M846" s="572"/>
      <c r="N846" s="572"/>
      <c r="O846" s="572"/>
      <c r="P846" s="572"/>
      <c r="Q846" s="572"/>
    </row>
    <row r="847" ht="25.15" customHeight="true" x14ac:dyDescent="0.2">
      <c r="C847" s="572"/>
      <c r="D847" s="572"/>
      <c r="E847" s="572"/>
      <c r="F847" s="572"/>
      <c r="G847" s="572"/>
      <c r="H847" s="572"/>
      <c r="I847" s="572"/>
      <c r="J847" s="572"/>
      <c r="K847" s="572"/>
      <c r="L847" s="572"/>
      <c r="M847" s="572"/>
      <c r="N847" s="572"/>
      <c r="O847" s="572"/>
      <c r="P847" s="572"/>
      <c r="Q847" s="572"/>
    </row>
    <row r="848" ht="25.15" customHeight="true" x14ac:dyDescent="0.2">
      <c r="C848" s="572"/>
      <c r="D848" s="572"/>
      <c r="E848" s="572"/>
      <c r="F848" s="572"/>
      <c r="G848" s="572"/>
      <c r="H848" s="572"/>
      <c r="I848" s="572"/>
      <c r="J848" s="572"/>
      <c r="K848" s="572"/>
      <c r="L848" s="572"/>
      <c r="M848" s="572"/>
      <c r="N848" s="572"/>
      <c r="O848" s="572"/>
      <c r="P848" s="572"/>
      <c r="Q848" s="572"/>
    </row>
    <row r="849" ht="25.15" customHeight="true" x14ac:dyDescent="0.2">
      <c r="C849" s="572"/>
      <c r="D849" s="572"/>
      <c r="E849" s="572"/>
      <c r="F849" s="572"/>
      <c r="G849" s="572"/>
      <c r="H849" s="572"/>
      <c r="I849" s="572"/>
      <c r="J849" s="572"/>
      <c r="K849" s="572"/>
      <c r="L849" s="572"/>
      <c r="M849" s="572"/>
      <c r="N849" s="572"/>
      <c r="O849" s="572"/>
      <c r="P849" s="572"/>
      <c r="Q849" s="572"/>
    </row>
    <row r="850" ht="25.15" customHeight="true" x14ac:dyDescent="0.2">
      <c r="C850" s="572"/>
      <c r="D850" s="572"/>
      <c r="E850" s="572"/>
      <c r="F850" s="572"/>
      <c r="G850" s="572"/>
      <c r="H850" s="572"/>
      <c r="I850" s="572"/>
      <c r="J850" s="572"/>
      <c r="K850" s="572"/>
      <c r="L850" s="572"/>
      <c r="M850" s="572"/>
      <c r="N850" s="572"/>
      <c r="O850" s="572"/>
      <c r="P850" s="572"/>
      <c r="Q850" s="572"/>
    </row>
    <row r="851" ht="25.15" customHeight="true" x14ac:dyDescent="0.2">
      <c r="C851" s="572"/>
      <c r="D851" s="572"/>
      <c r="E851" s="572"/>
      <c r="F851" s="572"/>
      <c r="G851" s="572"/>
      <c r="H851" s="572"/>
      <c r="I851" s="572"/>
      <c r="J851" s="572"/>
      <c r="K851" s="572"/>
      <c r="L851" s="572"/>
      <c r="M851" s="572"/>
      <c r="N851" s="572"/>
      <c r="O851" s="572"/>
      <c r="P851" s="572"/>
      <c r="Q851" s="572"/>
    </row>
    <row r="852" ht="25.15" customHeight="true" x14ac:dyDescent="0.2">
      <c r="C852" s="572"/>
      <c r="D852" s="572"/>
      <c r="E852" s="572"/>
      <c r="F852" s="572"/>
      <c r="G852" s="572"/>
      <c r="H852" s="572"/>
      <c r="I852" s="572"/>
      <c r="J852" s="572"/>
      <c r="K852" s="572"/>
      <c r="L852" s="572"/>
      <c r="M852" s="572"/>
      <c r="N852" s="572"/>
      <c r="O852" s="572"/>
      <c r="P852" s="572"/>
      <c r="Q852" s="572"/>
    </row>
    <row r="853" ht="25.15" customHeight="true" x14ac:dyDescent="0.2">
      <c r="C853" s="572"/>
      <c r="D853" s="572"/>
      <c r="E853" s="572"/>
      <c r="F853" s="572"/>
      <c r="G853" s="572"/>
      <c r="H853" s="572"/>
      <c r="I853" s="572"/>
      <c r="J853" s="572"/>
      <c r="K853" s="572"/>
      <c r="L853" s="572"/>
      <c r="M853" s="572"/>
      <c r="N853" s="572"/>
      <c r="O853" s="572"/>
      <c r="P853" s="572"/>
      <c r="Q853" s="572"/>
    </row>
    <row r="854" ht="25.15" customHeight="true" x14ac:dyDescent="0.2">
      <c r="C854" s="572"/>
      <c r="D854" s="572"/>
      <c r="E854" s="572"/>
      <c r="F854" s="572"/>
      <c r="G854" s="572"/>
      <c r="H854" s="572"/>
      <c r="I854" s="572"/>
      <c r="J854" s="572"/>
      <c r="K854" s="572"/>
      <c r="L854" s="572"/>
      <c r="M854" s="572"/>
      <c r="N854" s="572"/>
      <c r="O854" s="572"/>
      <c r="P854" s="572"/>
      <c r="Q854" s="572"/>
    </row>
    <row r="855" ht="25.15" customHeight="true" x14ac:dyDescent="0.2">
      <c r="C855" s="572"/>
      <c r="D855" s="572"/>
      <c r="E855" s="572"/>
      <c r="F855" s="572"/>
      <c r="G855" s="572"/>
      <c r="H855" s="572"/>
      <c r="I855" s="572"/>
      <c r="J855" s="572"/>
      <c r="K855" s="572"/>
      <c r="L855" s="572"/>
      <c r="M855" s="572"/>
      <c r="N855" s="572"/>
      <c r="O855" s="572"/>
      <c r="P855" s="572"/>
      <c r="Q855" s="572"/>
    </row>
    <row r="856" ht="25.15" customHeight="true" x14ac:dyDescent="0.2">
      <c r="C856" s="572"/>
      <c r="D856" s="572"/>
      <c r="E856" s="572"/>
      <c r="F856" s="572"/>
      <c r="G856" s="572"/>
      <c r="H856" s="572"/>
      <c r="I856" s="572"/>
      <c r="J856" s="572"/>
      <c r="K856" s="572"/>
      <c r="L856" s="572"/>
      <c r="M856" s="572"/>
      <c r="N856" s="572"/>
      <c r="O856" s="572"/>
      <c r="P856" s="572"/>
      <c r="Q856" s="572"/>
    </row>
    <row r="857" ht="25.15" customHeight="true" x14ac:dyDescent="0.2">
      <c r="C857" s="572"/>
      <c r="D857" s="572"/>
      <c r="E857" s="572"/>
      <c r="F857" s="572"/>
      <c r="G857" s="572"/>
      <c r="H857" s="572"/>
      <c r="I857" s="572"/>
      <c r="J857" s="572"/>
      <c r="K857" s="572"/>
      <c r="L857" s="572"/>
      <c r="M857" s="572"/>
      <c r="N857" s="572"/>
      <c r="O857" s="572"/>
      <c r="P857" s="572"/>
      <c r="Q857" s="572"/>
    </row>
    <row r="858" ht="25.15" customHeight="true" x14ac:dyDescent="0.2">
      <c r="C858" s="572"/>
      <c r="D858" s="572"/>
      <c r="E858" s="572"/>
      <c r="F858" s="572"/>
      <c r="G858" s="572"/>
      <c r="H858" s="572"/>
      <c r="I858" s="572"/>
      <c r="J858" s="572"/>
      <c r="K858" s="572"/>
      <c r="L858" s="572"/>
      <c r="M858" s="572"/>
      <c r="N858" s="572"/>
      <c r="O858" s="572"/>
      <c r="P858" s="572"/>
      <c r="Q858" s="572"/>
    </row>
    <row r="859" ht="25.15" customHeight="true" x14ac:dyDescent="0.2">
      <c r="C859" s="572"/>
      <c r="D859" s="572"/>
      <c r="E859" s="572"/>
      <c r="F859" s="572"/>
      <c r="G859" s="572"/>
      <c r="H859" s="572"/>
      <c r="I859" s="572"/>
      <c r="J859" s="572"/>
      <c r="K859" s="572"/>
      <c r="L859" s="572"/>
      <c r="M859" s="572"/>
      <c r="N859" s="572"/>
      <c r="O859" s="572"/>
      <c r="P859" s="572"/>
      <c r="Q859" s="572"/>
    </row>
    <row r="860" ht="25.15" customHeight="true" x14ac:dyDescent="0.2">
      <c r="C860" s="572"/>
      <c r="D860" s="572"/>
      <c r="E860" s="572"/>
      <c r="F860" s="572"/>
      <c r="G860" s="572"/>
      <c r="H860" s="572"/>
      <c r="I860" s="572"/>
      <c r="J860" s="572"/>
      <c r="K860" s="572"/>
      <c r="L860" s="572"/>
      <c r="M860" s="572"/>
      <c r="N860" s="572"/>
      <c r="O860" s="572"/>
      <c r="P860" s="572"/>
      <c r="Q860" s="572"/>
    </row>
    <row r="861" ht="25.15" customHeight="true" x14ac:dyDescent="0.2">
      <c r="C861" s="572"/>
      <c r="D861" s="572"/>
      <c r="E861" s="572"/>
      <c r="F861" s="572"/>
      <c r="G861" s="572"/>
      <c r="H861" s="572"/>
      <c r="I861" s="572"/>
      <c r="J861" s="572"/>
      <c r="K861" s="572"/>
      <c r="L861" s="572"/>
      <c r="M861" s="572"/>
      <c r="N861" s="572"/>
      <c r="O861" s="572"/>
      <c r="P861" s="572"/>
      <c r="Q861" s="572"/>
    </row>
    <row r="862" ht="25.15" customHeight="true" x14ac:dyDescent="0.2">
      <c r="C862" s="572"/>
      <c r="D862" s="572"/>
      <c r="E862" s="572"/>
      <c r="F862" s="572"/>
      <c r="G862" s="572"/>
      <c r="H862" s="572"/>
      <c r="I862" s="572"/>
      <c r="J862" s="572"/>
      <c r="K862" s="572"/>
      <c r="L862" s="572"/>
      <c r="M862" s="572"/>
      <c r="N862" s="572"/>
      <c r="O862" s="572"/>
      <c r="P862" s="572"/>
      <c r="Q862" s="572"/>
    </row>
    <row r="863" ht="25.15" customHeight="true" x14ac:dyDescent="0.2">
      <c r="C863" s="572"/>
      <c r="D863" s="572"/>
      <c r="E863" s="572"/>
      <c r="F863" s="572"/>
      <c r="G863" s="572"/>
      <c r="H863" s="572"/>
      <c r="I863" s="572"/>
      <c r="J863" s="572"/>
      <c r="K863" s="572"/>
      <c r="L863" s="572"/>
      <c r="M863" s="572"/>
      <c r="N863" s="572"/>
      <c r="O863" s="572"/>
      <c r="P863" s="572"/>
      <c r="Q863" s="572"/>
    </row>
    <row r="864" ht="25.15" customHeight="true" x14ac:dyDescent="0.2">
      <c r="C864" s="572"/>
      <c r="D864" s="572"/>
      <c r="E864" s="572"/>
      <c r="F864" s="572"/>
      <c r="G864" s="572"/>
      <c r="H864" s="572"/>
      <c r="I864" s="572"/>
      <c r="J864" s="572"/>
      <c r="K864" s="572"/>
      <c r="L864" s="572"/>
      <c r="M864" s="572"/>
      <c r="N864" s="572"/>
      <c r="O864" s="572"/>
      <c r="P864" s="572"/>
      <c r="Q864" s="572"/>
    </row>
    <row r="865" ht="25.15" customHeight="true" x14ac:dyDescent="0.2">
      <c r="C865" s="572"/>
      <c r="D865" s="572"/>
      <c r="E865" s="572"/>
      <c r="F865" s="572"/>
      <c r="G865" s="572"/>
      <c r="H865" s="572"/>
      <c r="I865" s="572"/>
      <c r="J865" s="572"/>
      <c r="K865" s="572"/>
      <c r="L865" s="572"/>
      <c r="M865" s="572"/>
      <c r="N865" s="572"/>
      <c r="O865" s="572"/>
      <c r="P865" s="572"/>
      <c r="Q865" s="572"/>
    </row>
    <row r="866" ht="25.15" customHeight="true" x14ac:dyDescent="0.2">
      <c r="C866" s="572"/>
      <c r="D866" s="572"/>
      <c r="E866" s="572"/>
      <c r="F866" s="572"/>
      <c r="G866" s="572"/>
      <c r="H866" s="572"/>
      <c r="I866" s="572"/>
      <c r="J866" s="572"/>
      <c r="K866" s="572"/>
      <c r="L866" s="572"/>
      <c r="M866" s="572"/>
      <c r="N866" s="572"/>
      <c r="O866" s="572"/>
      <c r="P866" s="572"/>
      <c r="Q866" s="572"/>
    </row>
    <row r="867" ht="25.15" customHeight="true" x14ac:dyDescent="0.2">
      <c r="C867" s="572"/>
      <c r="D867" s="572"/>
      <c r="E867" s="572"/>
      <c r="F867" s="572"/>
      <c r="G867" s="572"/>
      <c r="H867" s="572"/>
      <c r="I867" s="572"/>
      <c r="J867" s="572"/>
      <c r="K867" s="572"/>
      <c r="L867" s="572"/>
      <c r="M867" s="572"/>
      <c r="N867" s="572"/>
      <c r="O867" s="572"/>
      <c r="P867" s="572"/>
      <c r="Q867" s="572"/>
    </row>
    <row r="868" ht="25.15" customHeight="true" x14ac:dyDescent="0.2">
      <c r="C868" s="572"/>
      <c r="D868" s="572"/>
      <c r="E868" s="572"/>
      <c r="F868" s="572"/>
      <c r="G868" s="572"/>
      <c r="H868" s="572"/>
      <c r="I868" s="572"/>
      <c r="J868" s="572"/>
      <c r="K868" s="572"/>
      <c r="L868" s="572"/>
      <c r="M868" s="572"/>
      <c r="N868" s="572"/>
      <c r="O868" s="572"/>
      <c r="P868" s="572"/>
      <c r="Q868" s="572"/>
    </row>
    <row r="869" ht="25.15" customHeight="true" x14ac:dyDescent="0.2">
      <c r="C869" s="572"/>
      <c r="D869" s="572"/>
      <c r="E869" s="572"/>
      <c r="F869" s="572"/>
      <c r="G869" s="572"/>
      <c r="H869" s="572"/>
      <c r="I869" s="572"/>
      <c r="J869" s="572"/>
      <c r="K869" s="572"/>
      <c r="L869" s="572"/>
      <c r="M869" s="572"/>
      <c r="N869" s="572"/>
      <c r="O869" s="572"/>
      <c r="P869" s="572"/>
      <c r="Q869" s="572"/>
    </row>
    <row r="870" ht="25.15" customHeight="true" x14ac:dyDescent="0.2">
      <c r="C870" s="572"/>
      <c r="D870" s="572"/>
      <c r="E870" s="572"/>
      <c r="F870" s="572"/>
      <c r="G870" s="572"/>
      <c r="H870" s="572"/>
      <c r="I870" s="572"/>
      <c r="J870" s="572"/>
      <c r="K870" s="572"/>
      <c r="L870" s="572"/>
      <c r="M870" s="572"/>
      <c r="N870" s="572"/>
      <c r="O870" s="572"/>
      <c r="P870" s="572"/>
      <c r="Q870" s="572"/>
    </row>
    <row r="871" ht="25.15" customHeight="true" x14ac:dyDescent="0.2">
      <c r="C871" s="572"/>
      <c r="D871" s="572"/>
      <c r="E871" s="572"/>
      <c r="F871" s="572"/>
      <c r="G871" s="572"/>
      <c r="H871" s="572"/>
      <c r="I871" s="572"/>
      <c r="J871" s="572"/>
      <c r="K871" s="572"/>
      <c r="L871" s="572"/>
      <c r="M871" s="572"/>
      <c r="N871" s="572"/>
      <c r="O871" s="572"/>
      <c r="P871" s="572"/>
      <c r="Q871" s="572"/>
    </row>
    <row r="872" ht="25.15" customHeight="true" x14ac:dyDescent="0.2">
      <c r="C872" s="572"/>
      <c r="D872" s="572"/>
      <c r="E872" s="572"/>
      <c r="F872" s="572"/>
      <c r="G872" s="572"/>
      <c r="H872" s="572"/>
      <c r="I872" s="572"/>
      <c r="J872" s="572"/>
      <c r="K872" s="572"/>
      <c r="L872" s="572"/>
      <c r="M872" s="572"/>
      <c r="N872" s="572"/>
      <c r="O872" s="572"/>
      <c r="P872" s="572"/>
      <c r="Q872" s="572"/>
    </row>
    <row r="873" ht="25.15" customHeight="true" x14ac:dyDescent="0.2">
      <c r="C873" s="572"/>
      <c r="D873" s="572"/>
      <c r="E873" s="572"/>
      <c r="F873" s="572"/>
      <c r="G873" s="572"/>
      <c r="H873" s="572"/>
      <c r="I873" s="572"/>
      <c r="J873" s="572"/>
      <c r="K873" s="572"/>
      <c r="L873" s="572"/>
      <c r="M873" s="572"/>
      <c r="N873" s="572"/>
      <c r="O873" s="572"/>
      <c r="P873" s="572"/>
      <c r="Q873" s="572"/>
    </row>
    <row r="874" ht="25.15" customHeight="true" x14ac:dyDescent="0.2">
      <c r="C874" s="572"/>
      <c r="D874" s="572"/>
      <c r="E874" s="572"/>
      <c r="F874" s="572"/>
      <c r="G874" s="572"/>
      <c r="H874" s="572"/>
      <c r="I874" s="572"/>
      <c r="J874" s="572"/>
      <c r="K874" s="572"/>
      <c r="L874" s="572"/>
      <c r="M874" s="572"/>
      <c r="N874" s="572"/>
      <c r="O874" s="572"/>
      <c r="P874" s="572"/>
      <c r="Q874" s="572"/>
    </row>
    <row r="875" ht="25.15" customHeight="true" x14ac:dyDescent="0.2">
      <c r="C875" s="572"/>
      <c r="D875" s="572"/>
      <c r="E875" s="572"/>
      <c r="F875" s="572"/>
      <c r="G875" s="572"/>
      <c r="H875" s="572"/>
      <c r="I875" s="572"/>
      <c r="J875" s="572"/>
      <c r="K875" s="572"/>
      <c r="L875" s="572"/>
      <c r="M875" s="572"/>
      <c r="N875" s="572"/>
      <c r="O875" s="572"/>
      <c r="P875" s="572"/>
      <c r="Q875" s="572"/>
    </row>
    <row r="876" ht="25.15" customHeight="true" x14ac:dyDescent="0.2">
      <c r="C876" s="572"/>
      <c r="D876" s="572"/>
      <c r="E876" s="572"/>
      <c r="F876" s="572"/>
      <c r="G876" s="572"/>
      <c r="H876" s="572"/>
      <c r="I876" s="572"/>
      <c r="J876" s="572"/>
      <c r="K876" s="572"/>
      <c r="L876" s="572"/>
      <c r="M876" s="572"/>
      <c r="N876" s="572"/>
      <c r="O876" s="572"/>
      <c r="P876" s="572"/>
      <c r="Q876" s="572"/>
    </row>
    <row r="877" ht="25.15" customHeight="true" x14ac:dyDescent="0.2">
      <c r="C877" s="572"/>
      <c r="D877" s="572"/>
      <c r="E877" s="572"/>
      <c r="F877" s="572"/>
      <c r="G877" s="572"/>
      <c r="H877" s="572"/>
      <c r="I877" s="572"/>
      <c r="J877" s="572"/>
      <c r="K877" s="572"/>
      <c r="L877" s="572"/>
      <c r="M877" s="572"/>
      <c r="N877" s="572"/>
      <c r="O877" s="572"/>
      <c r="P877" s="572"/>
      <c r="Q877" s="572"/>
    </row>
    <row r="878" ht="25.15" customHeight="true" x14ac:dyDescent="0.2">
      <c r="C878" s="572"/>
      <c r="D878" s="572"/>
      <c r="E878" s="572"/>
      <c r="F878" s="572"/>
      <c r="G878" s="572"/>
      <c r="H878" s="572"/>
      <c r="I878" s="572"/>
      <c r="J878" s="572"/>
      <c r="K878" s="572"/>
      <c r="L878" s="572"/>
      <c r="M878" s="572"/>
      <c r="N878" s="572"/>
      <c r="O878" s="572"/>
      <c r="P878" s="572"/>
      <c r="Q878" s="572"/>
    </row>
    <row r="879" ht="25.15" customHeight="true" x14ac:dyDescent="0.2">
      <c r="C879" s="572"/>
      <c r="D879" s="572"/>
      <c r="E879" s="572"/>
      <c r="F879" s="572"/>
      <c r="G879" s="572"/>
      <c r="H879" s="572"/>
      <c r="I879" s="572"/>
      <c r="J879" s="572"/>
      <c r="K879" s="572"/>
      <c r="L879" s="572"/>
      <c r="M879" s="572"/>
      <c r="N879" s="572"/>
      <c r="O879" s="572"/>
      <c r="P879" s="572"/>
      <c r="Q879" s="572"/>
    </row>
    <row r="880" ht="25.15" customHeight="true" x14ac:dyDescent="0.2">
      <c r="C880" s="572"/>
      <c r="D880" s="572"/>
      <c r="E880" s="572"/>
      <c r="F880" s="572"/>
      <c r="G880" s="572"/>
      <c r="H880" s="572"/>
      <c r="I880" s="572"/>
      <c r="J880" s="572"/>
      <c r="K880" s="572"/>
      <c r="L880" s="572"/>
      <c r="M880" s="572"/>
      <c r="N880" s="572"/>
      <c r="O880" s="572"/>
      <c r="P880" s="572"/>
      <c r="Q880" s="572"/>
    </row>
    <row r="881" ht="25.15" customHeight="true" x14ac:dyDescent="0.2">
      <c r="C881" s="572"/>
      <c r="D881" s="572"/>
      <c r="E881" s="572"/>
      <c r="F881" s="572"/>
      <c r="G881" s="572"/>
      <c r="H881" s="572"/>
      <c r="I881" s="572"/>
      <c r="J881" s="572"/>
      <c r="K881" s="572"/>
      <c r="L881" s="572"/>
      <c r="M881" s="572"/>
      <c r="N881" s="572"/>
      <c r="O881" s="572"/>
      <c r="P881" s="572"/>
      <c r="Q881" s="572"/>
    </row>
    <row r="882" ht="25.15" customHeight="true" x14ac:dyDescent="0.2">
      <c r="C882" s="572"/>
      <c r="D882" s="572"/>
      <c r="E882" s="572"/>
      <c r="F882" s="572"/>
      <c r="G882" s="572"/>
      <c r="H882" s="572"/>
      <c r="I882" s="572"/>
      <c r="J882" s="572"/>
      <c r="K882" s="572"/>
      <c r="L882" s="572"/>
      <c r="M882" s="572"/>
      <c r="N882" s="572"/>
      <c r="O882" s="572"/>
      <c r="P882" s="572"/>
      <c r="Q882" s="572"/>
    </row>
    <row r="883" ht="25.15" customHeight="true" x14ac:dyDescent="0.2">
      <c r="C883" s="572"/>
      <c r="D883" s="572"/>
      <c r="E883" s="572"/>
      <c r="F883" s="572"/>
      <c r="G883" s="572"/>
      <c r="H883" s="572"/>
      <c r="I883" s="572"/>
      <c r="J883" s="572"/>
      <c r="K883" s="572"/>
      <c r="L883" s="572"/>
      <c r="M883" s="572"/>
      <c r="N883" s="572"/>
      <c r="O883" s="572"/>
      <c r="P883" s="572"/>
      <c r="Q883" s="572"/>
    </row>
    <row r="884" ht="25.15" customHeight="true" x14ac:dyDescent="0.2">
      <c r="C884" s="572"/>
      <c r="D884" s="572"/>
      <c r="E884" s="572"/>
      <c r="F884" s="572"/>
      <c r="G884" s="572"/>
      <c r="H884" s="572"/>
      <c r="I884" s="572"/>
      <c r="J884" s="572"/>
      <c r="K884" s="572"/>
      <c r="L884" s="572"/>
      <c r="M884" s="572"/>
      <c r="N884" s="572"/>
      <c r="O884" s="572"/>
      <c r="P884" s="572"/>
      <c r="Q884" s="572"/>
    </row>
    <row r="885" ht="25.15" customHeight="true" x14ac:dyDescent="0.2">
      <c r="C885" s="572"/>
      <c r="D885" s="572"/>
      <c r="E885" s="572"/>
      <c r="F885" s="572"/>
      <c r="G885" s="572"/>
      <c r="H885" s="572"/>
      <c r="I885" s="572"/>
      <c r="J885" s="572"/>
      <c r="K885" s="572"/>
      <c r="L885" s="572"/>
      <c r="M885" s="572"/>
      <c r="N885" s="572"/>
      <c r="O885" s="572"/>
      <c r="P885" s="572"/>
      <c r="Q885" s="572"/>
    </row>
    <row r="886" ht="25.15" customHeight="true" x14ac:dyDescent="0.2">
      <c r="C886" s="572"/>
      <c r="D886" s="572"/>
      <c r="E886" s="572"/>
      <c r="F886" s="572"/>
      <c r="G886" s="572"/>
      <c r="H886" s="572"/>
      <c r="I886" s="572"/>
      <c r="J886" s="572"/>
      <c r="K886" s="572"/>
      <c r="L886" s="572"/>
      <c r="M886" s="572"/>
      <c r="N886" s="572"/>
      <c r="O886" s="572"/>
      <c r="P886" s="572"/>
      <c r="Q886" s="572"/>
    </row>
    <row r="887" ht="25.15" customHeight="true" x14ac:dyDescent="0.2">
      <c r="C887" s="572"/>
      <c r="D887" s="572"/>
      <c r="E887" s="572"/>
      <c r="F887" s="572"/>
      <c r="G887" s="572"/>
      <c r="H887" s="572"/>
      <c r="I887" s="572"/>
      <c r="J887" s="572"/>
      <c r="K887" s="572"/>
      <c r="L887" s="572"/>
      <c r="M887" s="572"/>
      <c r="N887" s="572"/>
      <c r="O887" s="572"/>
      <c r="P887" s="572"/>
      <c r="Q887" s="572"/>
    </row>
    <row r="888" ht="25.15" customHeight="true" x14ac:dyDescent="0.2">
      <c r="C888" s="572"/>
      <c r="D888" s="572"/>
      <c r="E888" s="572"/>
      <c r="F888" s="572"/>
      <c r="G888" s="572"/>
      <c r="H888" s="572"/>
      <c r="I888" s="572"/>
      <c r="J888" s="572"/>
      <c r="K888" s="572"/>
      <c r="L888" s="572"/>
      <c r="M888" s="572"/>
      <c r="N888" s="572"/>
      <c r="O888" s="572"/>
      <c r="P888" s="572"/>
      <c r="Q888" s="572"/>
    </row>
    <row r="889" ht="25.15" customHeight="true" x14ac:dyDescent="0.2">
      <c r="C889" s="572"/>
      <c r="D889" s="572"/>
      <c r="E889" s="572"/>
      <c r="F889" s="572"/>
      <c r="G889" s="572"/>
      <c r="H889" s="572"/>
      <c r="I889" s="572"/>
      <c r="J889" s="572"/>
      <c r="K889" s="572"/>
      <c r="L889" s="572"/>
      <c r="M889" s="572"/>
      <c r="N889" s="572"/>
      <c r="O889" s="572"/>
      <c r="P889" s="572"/>
      <c r="Q889" s="572"/>
    </row>
    <row r="890" ht="25.15" customHeight="true" x14ac:dyDescent="0.2">
      <c r="C890" s="572"/>
      <c r="D890" s="572"/>
      <c r="E890" s="572"/>
      <c r="F890" s="572"/>
      <c r="G890" s="572"/>
      <c r="H890" s="572"/>
      <c r="I890" s="572"/>
      <c r="J890" s="572"/>
      <c r="K890" s="572"/>
      <c r="L890" s="572"/>
      <c r="M890" s="572"/>
      <c r="N890" s="572"/>
      <c r="O890" s="572"/>
      <c r="P890" s="572"/>
      <c r="Q890" s="572"/>
    </row>
    <row r="891" ht="25.15" customHeight="true" x14ac:dyDescent="0.2">
      <c r="C891" s="572"/>
      <c r="D891" s="572"/>
      <c r="E891" s="572"/>
      <c r="F891" s="572"/>
      <c r="G891" s="572"/>
      <c r="H891" s="572"/>
      <c r="I891" s="572"/>
      <c r="J891" s="572"/>
      <c r="K891" s="572"/>
      <c r="L891" s="572"/>
      <c r="M891" s="572"/>
      <c r="N891" s="572"/>
      <c r="O891" s="572"/>
      <c r="P891" s="572"/>
      <c r="Q891" s="572"/>
    </row>
    <row r="892" ht="25.15" customHeight="true" x14ac:dyDescent="0.2">
      <c r="C892" s="572"/>
      <c r="D892" s="572"/>
      <c r="E892" s="572"/>
      <c r="F892" s="572"/>
      <c r="G892" s="572"/>
      <c r="H892" s="572"/>
      <c r="I892" s="572"/>
      <c r="J892" s="572"/>
      <c r="K892" s="572"/>
      <c r="L892" s="572"/>
      <c r="M892" s="572"/>
      <c r="N892" s="572"/>
      <c r="O892" s="572"/>
      <c r="P892" s="572"/>
      <c r="Q892" s="572"/>
    </row>
    <row r="893" ht="25.15" customHeight="true" x14ac:dyDescent="0.2">
      <c r="C893" s="572"/>
      <c r="D893" s="572"/>
      <c r="E893" s="572"/>
      <c r="F893" s="572"/>
      <c r="G893" s="572"/>
      <c r="H893" s="572"/>
      <c r="I893" s="572"/>
      <c r="J893" s="572"/>
      <c r="K893" s="572"/>
      <c r="L893" s="572"/>
      <c r="M893" s="572"/>
      <c r="N893" s="572"/>
      <c r="O893" s="572"/>
      <c r="P893" s="572"/>
      <c r="Q893" s="572"/>
    </row>
    <row r="894" ht="25.15" customHeight="true" x14ac:dyDescent="0.2">
      <c r="C894" s="572"/>
      <c r="D894" s="572"/>
      <c r="E894" s="572"/>
      <c r="F894" s="572"/>
      <c r="G894" s="572"/>
      <c r="H894" s="572"/>
      <c r="I894" s="572"/>
      <c r="J894" s="572"/>
      <c r="K894" s="572"/>
      <c r="L894" s="572"/>
      <c r="M894" s="572"/>
      <c r="N894" s="572"/>
      <c r="O894" s="572"/>
      <c r="P894" s="572"/>
      <c r="Q894" s="572"/>
    </row>
    <row r="895" ht="25.15" customHeight="true" x14ac:dyDescent="0.2">
      <c r="C895" s="572"/>
      <c r="D895" s="572"/>
      <c r="E895" s="572"/>
      <c r="F895" s="572"/>
      <c r="G895" s="572"/>
      <c r="H895" s="572"/>
      <c r="I895" s="572"/>
      <c r="J895" s="572"/>
      <c r="K895" s="572"/>
      <c r="L895" s="572"/>
      <c r="M895" s="572"/>
      <c r="N895" s="572"/>
      <c r="O895" s="572"/>
      <c r="P895" s="572"/>
      <c r="Q895" s="572"/>
    </row>
    <row r="896" ht="25.15" customHeight="true" x14ac:dyDescent="0.2">
      <c r="C896" s="572"/>
      <c r="D896" s="572"/>
      <c r="E896" s="572"/>
      <c r="F896" s="572"/>
      <c r="G896" s="572"/>
      <c r="H896" s="572"/>
      <c r="I896" s="572"/>
      <c r="J896" s="572"/>
      <c r="K896" s="572"/>
      <c r="L896" s="572"/>
      <c r="M896" s="572"/>
      <c r="N896" s="572"/>
      <c r="O896" s="572"/>
      <c r="P896" s="572"/>
      <c r="Q896" s="572"/>
    </row>
    <row r="897" ht="25.15" customHeight="true" x14ac:dyDescent="0.2">
      <c r="C897" s="572"/>
      <c r="D897" s="572"/>
      <c r="E897" s="572"/>
      <c r="F897" s="572"/>
      <c r="G897" s="572"/>
      <c r="H897" s="572"/>
      <c r="I897" s="572"/>
      <c r="J897" s="572"/>
      <c r="K897" s="572"/>
      <c r="L897" s="572"/>
      <c r="M897" s="572"/>
      <c r="N897" s="572"/>
      <c r="O897" s="572"/>
      <c r="P897" s="572"/>
      <c r="Q897" s="572"/>
    </row>
    <row r="898" ht="25.15" customHeight="true" x14ac:dyDescent="0.2">
      <c r="C898" s="572"/>
      <c r="D898" s="572"/>
      <c r="E898" s="572"/>
      <c r="F898" s="572"/>
      <c r="G898" s="572"/>
      <c r="H898" s="572"/>
      <c r="I898" s="572"/>
      <c r="J898" s="572"/>
      <c r="K898" s="572"/>
      <c r="L898" s="572"/>
      <c r="M898" s="572"/>
      <c r="N898" s="572"/>
      <c r="O898" s="572"/>
      <c r="P898" s="572"/>
      <c r="Q898" s="572"/>
    </row>
    <row r="899" ht="25.15" customHeight="true" x14ac:dyDescent="0.2">
      <c r="C899" s="572"/>
      <c r="D899" s="572"/>
      <c r="E899" s="572"/>
      <c r="F899" s="572"/>
      <c r="G899" s="572"/>
      <c r="H899" s="572"/>
      <c r="I899" s="572"/>
      <c r="J899" s="572"/>
      <c r="K899" s="572"/>
      <c r="L899" s="572"/>
      <c r="M899" s="572"/>
      <c r="N899" s="572"/>
      <c r="O899" s="572"/>
      <c r="P899" s="572"/>
      <c r="Q899" s="572"/>
    </row>
    <row r="900" ht="25.15" customHeight="true" x14ac:dyDescent="0.2">
      <c r="C900" s="572"/>
      <c r="D900" s="572"/>
      <c r="E900" s="572"/>
      <c r="F900" s="572"/>
      <c r="G900" s="572"/>
      <c r="H900" s="572"/>
      <c r="I900" s="572"/>
      <c r="J900" s="572"/>
      <c r="K900" s="572"/>
      <c r="L900" s="572"/>
      <c r="M900" s="572"/>
      <c r="N900" s="572"/>
      <c r="O900" s="572"/>
      <c r="P900" s="572"/>
      <c r="Q900" s="572"/>
    </row>
    <row r="901" ht="25.15" customHeight="true" x14ac:dyDescent="0.2">
      <c r="C901" s="572"/>
      <c r="D901" s="572"/>
      <c r="E901" s="572"/>
      <c r="F901" s="572"/>
      <c r="G901" s="572"/>
      <c r="H901" s="572"/>
      <c r="I901" s="572"/>
      <c r="J901" s="572"/>
      <c r="K901" s="572"/>
      <c r="L901" s="572"/>
      <c r="M901" s="572"/>
      <c r="N901" s="572"/>
      <c r="O901" s="572"/>
      <c r="P901" s="572"/>
      <c r="Q901" s="572"/>
    </row>
    <row r="902" ht="25.15" customHeight="true" x14ac:dyDescent="0.2">
      <c r="C902" s="572"/>
      <c r="D902" s="572"/>
      <c r="E902" s="572"/>
      <c r="F902" s="572"/>
      <c r="G902" s="572"/>
      <c r="H902" s="572"/>
      <c r="I902" s="572"/>
      <c r="J902" s="572"/>
      <c r="K902" s="572"/>
      <c r="L902" s="572"/>
      <c r="M902" s="572"/>
      <c r="N902" s="572"/>
      <c r="O902" s="572"/>
      <c r="P902" s="572"/>
      <c r="Q902" s="572"/>
    </row>
    <row r="903" ht="25.15" customHeight="true" x14ac:dyDescent="0.2">
      <c r="C903" s="572"/>
      <c r="D903" s="572"/>
      <c r="E903" s="572"/>
      <c r="F903" s="572"/>
      <c r="G903" s="572"/>
      <c r="H903" s="572"/>
      <c r="I903" s="572"/>
      <c r="J903" s="572"/>
      <c r="K903" s="572"/>
      <c r="L903" s="572"/>
      <c r="M903" s="572"/>
      <c r="N903" s="572"/>
      <c r="O903" s="572"/>
      <c r="P903" s="572"/>
      <c r="Q903" s="572"/>
    </row>
    <row r="904" ht="25.15" customHeight="true" x14ac:dyDescent="0.2">
      <c r="C904" s="572"/>
      <c r="D904" s="572"/>
      <c r="E904" s="572"/>
      <c r="F904" s="572"/>
      <c r="G904" s="572"/>
      <c r="H904" s="572"/>
      <c r="I904" s="572"/>
      <c r="J904" s="572"/>
      <c r="K904" s="572"/>
      <c r="L904" s="572"/>
      <c r="M904" s="572"/>
      <c r="N904" s="572"/>
      <c r="O904" s="572"/>
      <c r="P904" s="572"/>
      <c r="Q904" s="572"/>
    </row>
    <row r="905" ht="25.15" customHeight="true" x14ac:dyDescent="0.2">
      <c r="C905" s="572"/>
      <c r="D905" s="572"/>
      <c r="E905" s="572"/>
      <c r="F905" s="572"/>
      <c r="G905" s="572"/>
      <c r="H905" s="572"/>
      <c r="I905" s="572"/>
      <c r="J905" s="572"/>
      <c r="K905" s="572"/>
      <c r="L905" s="572"/>
      <c r="M905" s="572"/>
      <c r="N905" s="572"/>
      <c r="O905" s="572"/>
      <c r="P905" s="572"/>
      <c r="Q905" s="572"/>
    </row>
    <row r="906" ht="25.15" customHeight="true" x14ac:dyDescent="0.2">
      <c r="C906" s="572"/>
      <c r="D906" s="572"/>
      <c r="E906" s="572"/>
      <c r="F906" s="572"/>
      <c r="G906" s="572"/>
      <c r="H906" s="572"/>
      <c r="I906" s="572"/>
      <c r="J906" s="572"/>
      <c r="K906" s="572"/>
      <c r="L906" s="572"/>
      <c r="M906" s="572"/>
      <c r="N906" s="572"/>
      <c r="O906" s="572"/>
      <c r="P906" s="572"/>
      <c r="Q906" s="572"/>
    </row>
    <row r="907" ht="25.15" customHeight="true" x14ac:dyDescent="0.2">
      <c r="C907" s="572"/>
      <c r="D907" s="572"/>
      <c r="E907" s="572"/>
      <c r="F907" s="572"/>
      <c r="G907" s="572"/>
      <c r="H907" s="572"/>
      <c r="I907" s="572"/>
      <c r="J907" s="572"/>
      <c r="K907" s="572"/>
      <c r="L907" s="572"/>
      <c r="M907" s="572"/>
      <c r="N907" s="572"/>
      <c r="O907" s="572"/>
      <c r="P907" s="572"/>
      <c r="Q907" s="572"/>
    </row>
    <row r="908" ht="25.15" customHeight="true" x14ac:dyDescent="0.2">
      <c r="C908" s="572"/>
      <c r="D908" s="572"/>
      <c r="E908" s="572"/>
      <c r="F908" s="572"/>
      <c r="G908" s="572"/>
      <c r="H908" s="572"/>
      <c r="I908" s="572"/>
      <c r="J908" s="572"/>
      <c r="K908" s="572"/>
      <c r="L908" s="572"/>
      <c r="M908" s="572"/>
      <c r="N908" s="572"/>
      <c r="O908" s="572"/>
      <c r="P908" s="572"/>
      <c r="Q908" s="572"/>
    </row>
    <row r="909" ht="25.15" customHeight="true" x14ac:dyDescent="0.2">
      <c r="C909" s="572"/>
      <c r="D909" s="572"/>
      <c r="E909" s="572"/>
      <c r="F909" s="572"/>
      <c r="G909" s="572"/>
      <c r="H909" s="572"/>
      <c r="I909" s="572"/>
      <c r="J909" s="572"/>
      <c r="K909" s="572"/>
      <c r="L909" s="572"/>
      <c r="M909" s="572"/>
      <c r="N909" s="572"/>
      <c r="O909" s="572"/>
      <c r="P909" s="572"/>
      <c r="Q909" s="572"/>
    </row>
    <row r="910" ht="25.15" customHeight="true" x14ac:dyDescent="0.2">
      <c r="C910" s="572"/>
      <c r="D910" s="572"/>
      <c r="E910" s="572"/>
      <c r="F910" s="572"/>
      <c r="G910" s="572"/>
      <c r="H910" s="572"/>
      <c r="I910" s="572"/>
      <c r="J910" s="572"/>
      <c r="K910" s="572"/>
      <c r="L910" s="572"/>
      <c r="M910" s="572"/>
      <c r="N910" s="572"/>
      <c r="O910" s="572"/>
      <c r="P910" s="572"/>
      <c r="Q910" s="572"/>
    </row>
    <row r="911" ht="25.15" customHeight="true" x14ac:dyDescent="0.2">
      <c r="C911" s="572"/>
      <c r="D911" s="572"/>
      <c r="E911" s="572"/>
      <c r="F911" s="572"/>
      <c r="G911" s="572"/>
      <c r="H911" s="572"/>
      <c r="I911" s="572"/>
      <c r="J911" s="572"/>
      <c r="K911" s="572"/>
      <c r="L911" s="572"/>
      <c r="M911" s="572"/>
      <c r="N911" s="572"/>
      <c r="O911" s="572"/>
      <c r="P911" s="572"/>
      <c r="Q911" s="572"/>
    </row>
    <row r="912" ht="25.15" customHeight="true" x14ac:dyDescent="0.2">
      <c r="C912" s="572"/>
      <c r="D912" s="572"/>
      <c r="E912" s="572"/>
      <c r="F912" s="572"/>
      <c r="G912" s="572"/>
      <c r="H912" s="572"/>
      <c r="I912" s="572"/>
      <c r="J912" s="572"/>
      <c r="K912" s="572"/>
      <c r="L912" s="572"/>
      <c r="M912" s="572"/>
      <c r="N912" s="572"/>
      <c r="O912" s="572"/>
      <c r="P912" s="572"/>
      <c r="Q912" s="572"/>
    </row>
    <row r="913" ht="25.15" customHeight="true" x14ac:dyDescent="0.2">
      <c r="C913" s="572"/>
      <c r="D913" s="572"/>
      <c r="E913" s="572"/>
      <c r="F913" s="572"/>
      <c r="G913" s="572"/>
      <c r="H913" s="572"/>
      <c r="I913" s="572"/>
      <c r="J913" s="572"/>
      <c r="K913" s="572"/>
      <c r="L913" s="572"/>
      <c r="M913" s="572"/>
      <c r="N913" s="572"/>
      <c r="O913" s="572"/>
      <c r="P913" s="572"/>
      <c r="Q913" s="572"/>
    </row>
    <row r="914" ht="25.15" customHeight="true" x14ac:dyDescent="0.2">
      <c r="C914" s="572"/>
      <c r="D914" s="572"/>
      <c r="E914" s="572"/>
      <c r="F914" s="572"/>
      <c r="G914" s="572"/>
      <c r="H914" s="572"/>
      <c r="I914" s="572"/>
      <c r="J914" s="572"/>
      <c r="K914" s="572"/>
      <c r="L914" s="572"/>
      <c r="M914" s="572"/>
      <c r="N914" s="572"/>
      <c r="O914" s="572"/>
      <c r="P914" s="572"/>
      <c r="Q914" s="572"/>
    </row>
    <row r="915" ht="25.15" customHeight="true" x14ac:dyDescent="0.2">
      <c r="C915" s="572"/>
      <c r="D915" s="572"/>
      <c r="E915" s="572"/>
      <c r="F915" s="572"/>
      <c r="G915" s="572"/>
      <c r="H915" s="572"/>
      <c r="I915" s="572"/>
      <c r="J915" s="572"/>
      <c r="K915" s="572"/>
      <c r="L915" s="572"/>
      <c r="M915" s="572"/>
      <c r="N915" s="572"/>
      <c r="O915" s="572"/>
      <c r="P915" s="572"/>
      <c r="Q915" s="572"/>
    </row>
    <row r="916" ht="25.15" customHeight="true" x14ac:dyDescent="0.2">
      <c r="C916" s="572"/>
      <c r="D916" s="572"/>
      <c r="E916" s="572"/>
      <c r="F916" s="572"/>
      <c r="G916" s="572"/>
      <c r="H916" s="572"/>
      <c r="I916" s="572"/>
      <c r="J916" s="572"/>
      <c r="K916" s="572"/>
      <c r="L916" s="572"/>
      <c r="M916" s="572"/>
      <c r="N916" s="572"/>
      <c r="O916" s="572"/>
      <c r="P916" s="572"/>
      <c r="Q916" s="572"/>
    </row>
    <row r="917" ht="25.15" customHeight="true" x14ac:dyDescent="0.2">
      <c r="C917" s="572"/>
      <c r="D917" s="572"/>
      <c r="E917" s="572"/>
      <c r="F917" s="572"/>
      <c r="G917" s="572"/>
      <c r="H917" s="572"/>
      <c r="I917" s="572"/>
      <c r="J917" s="572"/>
      <c r="K917" s="572"/>
      <c r="L917" s="572"/>
      <c r="M917" s="572"/>
      <c r="N917" s="572"/>
      <c r="O917" s="572"/>
      <c r="P917" s="572"/>
      <c r="Q917" s="572"/>
    </row>
    <row r="918" ht="25.15" customHeight="true" x14ac:dyDescent="0.2">
      <c r="C918" s="572"/>
      <c r="D918" s="572"/>
      <c r="E918" s="572"/>
      <c r="F918" s="572"/>
      <c r="G918" s="572"/>
      <c r="H918" s="572"/>
      <c r="I918" s="572"/>
      <c r="J918" s="572"/>
      <c r="K918" s="572"/>
      <c r="L918" s="572"/>
      <c r="M918" s="572"/>
      <c r="N918" s="572"/>
      <c r="O918" s="572"/>
      <c r="P918" s="572"/>
      <c r="Q918" s="572"/>
    </row>
    <row r="919" ht="25.15" customHeight="true" x14ac:dyDescent="0.2">
      <c r="C919" s="572"/>
      <c r="D919" s="572"/>
      <c r="E919" s="572"/>
      <c r="F919" s="572"/>
      <c r="G919" s="572"/>
      <c r="H919" s="572"/>
      <c r="I919" s="572"/>
      <c r="J919" s="572"/>
      <c r="K919" s="572"/>
      <c r="L919" s="572"/>
      <c r="M919" s="572"/>
      <c r="N919" s="572"/>
      <c r="O919" s="572"/>
      <c r="P919" s="572"/>
      <c r="Q919" s="572"/>
    </row>
    <row r="920" ht="25.15" customHeight="true" x14ac:dyDescent="0.2">
      <c r="C920" s="572"/>
      <c r="D920" s="572"/>
      <c r="E920" s="572"/>
      <c r="F920" s="572"/>
      <c r="G920" s="572"/>
      <c r="H920" s="572"/>
      <c r="I920" s="572"/>
      <c r="J920" s="572"/>
      <c r="K920" s="572"/>
      <c r="L920" s="572"/>
      <c r="M920" s="572"/>
      <c r="N920" s="572"/>
      <c r="O920" s="572"/>
      <c r="P920" s="572"/>
      <c r="Q920" s="572"/>
    </row>
    <row r="921" ht="25.15" customHeight="true" x14ac:dyDescent="0.2">
      <c r="C921" s="572"/>
      <c r="D921" s="572"/>
      <c r="E921" s="572"/>
      <c r="F921" s="572"/>
      <c r="G921" s="572"/>
      <c r="H921" s="572"/>
      <c r="I921" s="572"/>
      <c r="J921" s="572"/>
      <c r="K921" s="572"/>
      <c r="L921" s="572"/>
      <c r="M921" s="572"/>
      <c r="N921" s="572"/>
      <c r="O921" s="572"/>
      <c r="P921" s="572"/>
      <c r="Q921" s="572"/>
    </row>
    <row r="922" ht="25.15" customHeight="true" x14ac:dyDescent="0.2">
      <c r="C922" s="572"/>
      <c r="D922" s="572"/>
      <c r="E922" s="572"/>
      <c r="F922" s="572"/>
      <c r="G922" s="572"/>
      <c r="H922" s="572"/>
      <c r="I922" s="572"/>
      <c r="J922" s="572"/>
      <c r="K922" s="572"/>
      <c r="L922" s="572"/>
      <c r="M922" s="572"/>
      <c r="N922" s="572"/>
      <c r="O922" s="572"/>
      <c r="P922" s="572"/>
      <c r="Q922" s="572"/>
    </row>
    <row r="923" ht="25.15" customHeight="true" x14ac:dyDescent="0.2">
      <c r="C923" s="572"/>
      <c r="D923" s="572"/>
      <c r="E923" s="572"/>
      <c r="F923" s="572"/>
      <c r="G923" s="572"/>
      <c r="H923" s="572"/>
      <c r="I923" s="572"/>
      <c r="J923" s="572"/>
      <c r="K923" s="572"/>
      <c r="L923" s="572"/>
      <c r="M923" s="572"/>
      <c r="N923" s="572"/>
      <c r="O923" s="572"/>
      <c r="P923" s="572"/>
      <c r="Q923" s="572"/>
    </row>
    <row r="924" ht="25.15" customHeight="true" x14ac:dyDescent="0.2">
      <c r="C924" s="572"/>
      <c r="D924" s="572"/>
      <c r="E924" s="572"/>
      <c r="F924" s="572"/>
      <c r="G924" s="572"/>
      <c r="H924" s="572"/>
      <c r="I924" s="572"/>
      <c r="J924" s="572"/>
      <c r="K924" s="572"/>
      <c r="L924" s="572"/>
      <c r="M924" s="572"/>
      <c r="N924" s="572"/>
      <c r="O924" s="572"/>
      <c r="P924" s="572"/>
      <c r="Q924" s="572"/>
    </row>
    <row r="925" ht="25.15" customHeight="true" x14ac:dyDescent="0.2">
      <c r="C925" s="572"/>
      <c r="D925" s="572"/>
      <c r="E925" s="572"/>
      <c r="F925" s="572"/>
      <c r="G925" s="572"/>
      <c r="H925" s="572"/>
      <c r="I925" s="572"/>
      <c r="J925" s="572"/>
      <c r="K925" s="572"/>
      <c r="L925" s="572"/>
      <c r="M925" s="572"/>
      <c r="N925" s="572"/>
      <c r="O925" s="572"/>
      <c r="P925" s="572"/>
      <c r="Q925" s="572"/>
    </row>
    <row r="926" ht="25.15" customHeight="true" x14ac:dyDescent="0.2">
      <c r="C926" s="572"/>
      <c r="D926" s="572"/>
      <c r="E926" s="572"/>
      <c r="F926" s="572"/>
      <c r="G926" s="572"/>
      <c r="H926" s="572"/>
      <c r="I926" s="572"/>
      <c r="J926" s="572"/>
      <c r="K926" s="572"/>
      <c r="L926" s="572"/>
      <c r="M926" s="572"/>
      <c r="N926" s="572"/>
      <c r="O926" s="572"/>
      <c r="P926" s="572"/>
      <c r="Q926" s="572"/>
    </row>
    <row r="927" ht="25.15" customHeight="true" x14ac:dyDescent="0.2">
      <c r="C927" s="572"/>
      <c r="D927" s="572"/>
      <c r="E927" s="572"/>
      <c r="F927" s="572"/>
      <c r="G927" s="572"/>
      <c r="H927" s="572"/>
      <c r="I927" s="572"/>
      <c r="J927" s="572"/>
      <c r="K927" s="572"/>
      <c r="L927" s="572"/>
      <c r="M927" s="572"/>
      <c r="N927" s="572"/>
      <c r="O927" s="572"/>
      <c r="P927" s="572"/>
      <c r="Q927" s="572"/>
    </row>
    <row r="928" ht="25.15" customHeight="true" x14ac:dyDescent="0.2">
      <c r="C928" s="572"/>
      <c r="D928" s="572"/>
      <c r="E928" s="572"/>
      <c r="F928" s="572"/>
      <c r="G928" s="572"/>
      <c r="H928" s="572"/>
      <c r="I928" s="572"/>
      <c r="J928" s="572"/>
      <c r="K928" s="572"/>
      <c r="L928" s="572"/>
      <c r="M928" s="572"/>
      <c r="N928" s="572"/>
      <c r="O928" s="572"/>
      <c r="P928" s="572"/>
      <c r="Q928" s="572"/>
    </row>
    <row r="929" ht="25.15" customHeight="true" x14ac:dyDescent="0.2">
      <c r="C929" s="572"/>
      <c r="D929" s="572"/>
      <c r="E929" s="572"/>
      <c r="F929" s="572"/>
      <c r="G929" s="572"/>
      <c r="H929" s="572"/>
      <c r="I929" s="572"/>
      <c r="J929" s="572"/>
      <c r="K929" s="572"/>
      <c r="L929" s="572"/>
      <c r="M929" s="572"/>
      <c r="N929" s="572"/>
      <c r="O929" s="572"/>
      <c r="P929" s="572"/>
      <c r="Q929" s="572"/>
    </row>
    <row r="930" ht="25.15" customHeight="true" x14ac:dyDescent="0.2">
      <c r="C930" s="572"/>
      <c r="D930" s="572"/>
      <c r="E930" s="572"/>
      <c r="F930" s="572"/>
      <c r="G930" s="572"/>
      <c r="H930" s="572"/>
      <c r="I930" s="572"/>
      <c r="J930" s="572"/>
      <c r="K930" s="572"/>
      <c r="L930" s="572"/>
      <c r="M930" s="572"/>
      <c r="N930" s="572"/>
      <c r="O930" s="572"/>
      <c r="P930" s="572"/>
      <c r="Q930" s="572"/>
    </row>
    <row r="931" ht="25.15" customHeight="true" x14ac:dyDescent="0.2">
      <c r="C931" s="572"/>
      <c r="D931" s="572"/>
      <c r="E931" s="572"/>
      <c r="F931" s="572"/>
      <c r="G931" s="572"/>
      <c r="H931" s="572"/>
      <c r="I931" s="572"/>
      <c r="J931" s="572"/>
      <c r="K931" s="572"/>
      <c r="L931" s="572"/>
      <c r="M931" s="572"/>
      <c r="N931" s="572"/>
      <c r="O931" s="572"/>
      <c r="P931" s="572"/>
      <c r="Q931" s="572"/>
    </row>
    <row r="932" ht="25.15" customHeight="true" x14ac:dyDescent="0.2">
      <c r="C932" s="572"/>
      <c r="D932" s="572"/>
      <c r="E932" s="572"/>
      <c r="F932" s="572"/>
      <c r="G932" s="572"/>
      <c r="H932" s="572"/>
      <c r="I932" s="572"/>
      <c r="J932" s="572"/>
      <c r="K932" s="572"/>
      <c r="L932" s="572"/>
      <c r="M932" s="572"/>
      <c r="N932" s="572"/>
      <c r="O932" s="572"/>
      <c r="P932" s="572"/>
      <c r="Q932" s="572"/>
    </row>
    <row r="933" ht="25.15" customHeight="true" x14ac:dyDescent="0.2">
      <c r="C933" s="572"/>
      <c r="D933" s="572"/>
      <c r="E933" s="572"/>
      <c r="F933" s="572"/>
      <c r="G933" s="572"/>
      <c r="H933" s="572"/>
      <c r="I933" s="572"/>
      <c r="J933" s="572"/>
      <c r="K933" s="572"/>
      <c r="L933" s="572"/>
      <c r="M933" s="572"/>
      <c r="N933" s="572"/>
      <c r="O933" s="572"/>
      <c r="P933" s="572"/>
      <c r="Q933" s="572"/>
    </row>
    <row r="934" ht="25.15" customHeight="true" x14ac:dyDescent="0.2">
      <c r="C934" s="572"/>
      <c r="D934" s="572"/>
      <c r="E934" s="572"/>
      <c r="F934" s="572"/>
      <c r="G934" s="572"/>
      <c r="H934" s="572"/>
      <c r="I934" s="572"/>
      <c r="J934" s="572"/>
      <c r="K934" s="572"/>
      <c r="L934" s="572"/>
      <c r="M934" s="572"/>
      <c r="N934" s="572"/>
      <c r="O934" s="572"/>
      <c r="P934" s="572"/>
      <c r="Q934" s="572"/>
    </row>
    <row r="935" ht="25.15" customHeight="true" x14ac:dyDescent="0.2">
      <c r="C935" s="572"/>
      <c r="D935" s="572"/>
      <c r="E935" s="572"/>
      <c r="F935" s="572"/>
      <c r="G935" s="572"/>
      <c r="H935" s="572"/>
      <c r="I935" s="572"/>
      <c r="J935" s="572"/>
      <c r="K935" s="572"/>
      <c r="L935" s="572"/>
      <c r="M935" s="572"/>
      <c r="N935" s="572"/>
      <c r="O935" s="572"/>
      <c r="P935" s="572"/>
      <c r="Q935" s="572"/>
    </row>
    <row r="936" ht="25.15" customHeight="true" x14ac:dyDescent="0.2">
      <c r="C936" s="572"/>
      <c r="D936" s="572"/>
      <c r="E936" s="572"/>
      <c r="F936" s="572"/>
      <c r="G936" s="572"/>
      <c r="H936" s="572"/>
      <c r="I936" s="572"/>
      <c r="J936" s="572"/>
      <c r="K936" s="572"/>
      <c r="L936" s="572"/>
      <c r="M936" s="572"/>
      <c r="N936" s="572"/>
      <c r="O936" s="572"/>
      <c r="P936" s="572"/>
      <c r="Q936" s="572"/>
    </row>
    <row r="937" ht="25.15" customHeight="true" x14ac:dyDescent="0.2">
      <c r="C937" s="572"/>
      <c r="D937" s="572"/>
      <c r="E937" s="572"/>
      <c r="F937" s="572"/>
      <c r="G937" s="572"/>
      <c r="H937" s="572"/>
      <c r="I937" s="572"/>
      <c r="J937" s="572"/>
      <c r="K937" s="572"/>
      <c r="L937" s="572"/>
      <c r="M937" s="572"/>
      <c r="N937" s="572"/>
      <c r="O937" s="572"/>
      <c r="P937" s="572"/>
      <c r="Q937" s="572"/>
    </row>
    <row r="938" ht="25.15" customHeight="true" x14ac:dyDescent="0.2">
      <c r="C938" s="572"/>
      <c r="D938" s="572"/>
      <c r="E938" s="572"/>
      <c r="F938" s="572"/>
      <c r="G938" s="572"/>
      <c r="H938" s="572"/>
      <c r="I938" s="572"/>
      <c r="J938" s="572"/>
      <c r="K938" s="572"/>
      <c r="L938" s="572"/>
      <c r="M938" s="572"/>
      <c r="N938" s="572"/>
      <c r="O938" s="572"/>
      <c r="P938" s="572"/>
      <c r="Q938" s="572"/>
    </row>
    <row r="939" ht="25.15" customHeight="true" x14ac:dyDescent="0.2">
      <c r="C939" s="572"/>
      <c r="D939" s="572"/>
      <c r="E939" s="572"/>
      <c r="F939" s="572"/>
      <c r="G939" s="572"/>
      <c r="H939" s="572"/>
      <c r="I939" s="572"/>
      <c r="J939" s="572"/>
      <c r="K939" s="572"/>
      <c r="L939" s="572"/>
      <c r="M939" s="572"/>
      <c r="N939" s="572"/>
      <c r="O939" s="572"/>
      <c r="P939" s="572"/>
      <c r="Q939" s="572"/>
    </row>
    <row r="940" ht="25.15" customHeight="true" x14ac:dyDescent="0.2">
      <c r="C940" s="572"/>
      <c r="D940" s="572"/>
      <c r="E940" s="572"/>
      <c r="F940" s="572"/>
      <c r="G940" s="572"/>
      <c r="H940" s="572"/>
      <c r="I940" s="572"/>
      <c r="J940" s="572"/>
      <c r="K940" s="572"/>
      <c r="L940" s="572"/>
      <c r="M940" s="572"/>
      <c r="N940" s="572"/>
      <c r="O940" s="572"/>
      <c r="P940" s="572"/>
      <c r="Q940" s="572"/>
    </row>
    <row r="941" ht="25.15" customHeight="true" x14ac:dyDescent="0.2">
      <c r="C941" s="572"/>
      <c r="D941" s="572"/>
      <c r="E941" s="572"/>
      <c r="F941" s="572"/>
      <c r="G941" s="572"/>
      <c r="H941" s="572"/>
      <c r="I941" s="572"/>
      <c r="J941" s="572"/>
      <c r="K941" s="572"/>
      <c r="L941" s="572"/>
      <c r="M941" s="572"/>
      <c r="N941" s="572"/>
      <c r="O941" s="572"/>
      <c r="P941" s="572"/>
      <c r="Q941" s="572"/>
    </row>
    <row r="942" ht="25.15" customHeight="true" x14ac:dyDescent="0.2">
      <c r="C942" s="572"/>
      <c r="D942" s="572"/>
      <c r="E942" s="572"/>
      <c r="F942" s="572"/>
      <c r="G942" s="572"/>
      <c r="H942" s="572"/>
      <c r="I942" s="572"/>
      <c r="J942" s="572"/>
      <c r="K942" s="572"/>
      <c r="L942" s="572"/>
      <c r="M942" s="572"/>
      <c r="N942" s="572"/>
      <c r="O942" s="572"/>
      <c r="P942" s="572"/>
      <c r="Q942" s="572"/>
    </row>
    <row r="943" ht="25.15" customHeight="true" x14ac:dyDescent="0.2">
      <c r="C943" s="572"/>
      <c r="D943" s="572"/>
      <c r="E943" s="572"/>
      <c r="F943" s="572"/>
      <c r="G943" s="572"/>
      <c r="H943" s="572"/>
      <c r="I943" s="572"/>
      <c r="J943" s="572"/>
      <c r="K943" s="572"/>
      <c r="L943" s="572"/>
      <c r="M943" s="572"/>
      <c r="N943" s="572"/>
      <c r="O943" s="572"/>
      <c r="P943" s="572"/>
      <c r="Q943" s="572"/>
    </row>
    <row r="944" ht="25.15" customHeight="true" x14ac:dyDescent="0.2">
      <c r="C944" s="572"/>
      <c r="D944" s="572"/>
      <c r="E944" s="572"/>
      <c r="F944" s="572"/>
      <c r="G944" s="572"/>
      <c r="H944" s="572"/>
      <c r="I944" s="572"/>
      <c r="J944" s="572"/>
      <c r="K944" s="572"/>
      <c r="L944" s="572"/>
      <c r="M944" s="572"/>
      <c r="N944" s="572"/>
      <c r="O944" s="572"/>
      <c r="P944" s="572"/>
      <c r="Q944" s="572"/>
    </row>
    <row r="945" ht="25.15" customHeight="true" x14ac:dyDescent="0.2">
      <c r="C945" s="572"/>
      <c r="D945" s="572"/>
      <c r="E945" s="572"/>
      <c r="F945" s="572"/>
      <c r="G945" s="572"/>
      <c r="H945" s="572"/>
      <c r="I945" s="572"/>
      <c r="J945" s="572"/>
      <c r="K945" s="572"/>
      <c r="L945" s="572"/>
      <c r="M945" s="572"/>
      <c r="N945" s="572"/>
      <c r="O945" s="572"/>
      <c r="P945" s="572"/>
      <c r="Q945" s="572"/>
    </row>
    <row r="946" ht="25.15" customHeight="true" x14ac:dyDescent="0.2">
      <c r="C946" s="572"/>
      <c r="D946" s="572"/>
      <c r="E946" s="572"/>
      <c r="F946" s="572"/>
      <c r="G946" s="572"/>
      <c r="H946" s="572"/>
      <c r="I946" s="572"/>
      <c r="J946" s="572"/>
      <c r="K946" s="572"/>
      <c r="L946" s="572"/>
      <c r="M946" s="572"/>
      <c r="N946" s="572"/>
      <c r="O946" s="572"/>
      <c r="P946" s="572"/>
      <c r="Q946" s="572"/>
    </row>
    <row r="947" ht="25.15" customHeight="true" x14ac:dyDescent="0.2">
      <c r="C947" s="572"/>
      <c r="D947" s="572"/>
      <c r="E947" s="572"/>
      <c r="F947" s="572"/>
      <c r="G947" s="572"/>
      <c r="H947" s="572"/>
      <c r="I947" s="572"/>
      <c r="J947" s="572"/>
      <c r="K947" s="572"/>
      <c r="L947" s="572"/>
      <c r="M947" s="572"/>
      <c r="N947" s="572"/>
      <c r="O947" s="572"/>
      <c r="P947" s="572"/>
      <c r="Q947" s="572"/>
    </row>
    <row r="948" ht="25.15" customHeight="true" x14ac:dyDescent="0.2">
      <c r="C948" s="572"/>
      <c r="D948" s="572"/>
      <c r="E948" s="572"/>
      <c r="F948" s="572"/>
      <c r="G948" s="572"/>
      <c r="H948" s="572"/>
      <c r="I948" s="572"/>
      <c r="J948" s="572"/>
      <c r="K948" s="572"/>
      <c r="L948" s="572"/>
      <c r="M948" s="572"/>
      <c r="N948" s="572"/>
      <c r="O948" s="572"/>
      <c r="P948" s="572"/>
      <c r="Q948" s="572"/>
    </row>
    <row r="949" ht="25.15" customHeight="true" x14ac:dyDescent="0.2">
      <c r="C949" s="572"/>
      <c r="D949" s="572"/>
      <c r="E949" s="572"/>
      <c r="F949" s="572"/>
      <c r="G949" s="572"/>
      <c r="H949" s="572"/>
      <c r="I949" s="572"/>
      <c r="J949" s="572"/>
      <c r="K949" s="572"/>
      <c r="L949" s="572"/>
      <c r="M949" s="572"/>
      <c r="N949" s="572"/>
      <c r="O949" s="572"/>
      <c r="P949" s="572"/>
      <c r="Q949" s="572"/>
    </row>
    <row r="950" ht="25.15" customHeight="true" x14ac:dyDescent="0.2">
      <c r="C950" s="572"/>
      <c r="D950" s="572"/>
      <c r="E950" s="572"/>
      <c r="F950" s="572"/>
      <c r="G950" s="572"/>
      <c r="H950" s="572"/>
      <c r="I950" s="572"/>
      <c r="J950" s="572"/>
      <c r="K950" s="572"/>
      <c r="L950" s="572"/>
      <c r="M950" s="572"/>
      <c r="N950" s="572"/>
      <c r="O950" s="572"/>
      <c r="P950" s="572"/>
      <c r="Q950" s="572"/>
    </row>
    <row r="951" ht="25.15" customHeight="true" x14ac:dyDescent="0.2">
      <c r="C951" s="572"/>
      <c r="D951" s="572"/>
      <c r="E951" s="572"/>
      <c r="F951" s="572"/>
      <c r="G951" s="572"/>
      <c r="H951" s="572"/>
      <c r="I951" s="572"/>
      <c r="J951" s="572"/>
      <c r="K951" s="572"/>
      <c r="L951" s="572"/>
      <c r="M951" s="572"/>
      <c r="N951" s="572"/>
      <c r="O951" s="572"/>
      <c r="P951" s="572"/>
      <c r="Q951" s="572"/>
    </row>
    <row r="952" ht="25.15" customHeight="true" x14ac:dyDescent="0.2">
      <c r="C952" s="572"/>
      <c r="D952" s="572"/>
      <c r="E952" s="572"/>
      <c r="F952" s="572"/>
      <c r="G952" s="572"/>
      <c r="H952" s="572"/>
      <c r="I952" s="572"/>
      <c r="J952" s="572"/>
      <c r="K952" s="572"/>
      <c r="L952" s="572"/>
      <c r="M952" s="572"/>
      <c r="N952" s="572"/>
      <c r="O952" s="572"/>
      <c r="P952" s="572"/>
      <c r="Q952" s="572"/>
    </row>
    <row r="953" ht="25.15" customHeight="true" x14ac:dyDescent="0.2">
      <c r="C953" s="572"/>
      <c r="D953" s="572"/>
      <c r="E953" s="572"/>
      <c r="F953" s="572"/>
      <c r="G953" s="572"/>
      <c r="H953" s="572"/>
      <c r="I953" s="572"/>
      <c r="J953" s="572"/>
      <c r="K953" s="572"/>
      <c r="L953" s="572"/>
      <c r="M953" s="572"/>
      <c r="N953" s="572"/>
      <c r="O953" s="572"/>
      <c r="P953" s="572"/>
      <c r="Q953" s="572"/>
    </row>
    <row r="954" ht="25.15" customHeight="true" x14ac:dyDescent="0.2">
      <c r="C954" s="572"/>
      <c r="D954" s="572"/>
      <c r="E954" s="572"/>
      <c r="F954" s="572"/>
      <c r="G954" s="572"/>
      <c r="H954" s="572"/>
      <c r="I954" s="572"/>
      <c r="J954" s="572"/>
      <c r="K954" s="572"/>
      <c r="L954" s="572"/>
      <c r="M954" s="572"/>
      <c r="N954" s="572"/>
      <c r="O954" s="572"/>
      <c r="P954" s="572"/>
      <c r="Q954" s="572"/>
    </row>
    <row r="955" ht="25.15" customHeight="true" x14ac:dyDescent="0.2">
      <c r="C955" s="572"/>
      <c r="D955" s="572"/>
      <c r="E955" s="572"/>
      <c r="F955" s="572"/>
      <c r="G955" s="572"/>
      <c r="H955" s="572"/>
      <c r="I955" s="572"/>
      <c r="J955" s="572"/>
      <c r="K955" s="572"/>
      <c r="L955" s="572"/>
      <c r="M955" s="572"/>
      <c r="N955" s="572"/>
      <c r="O955" s="572"/>
      <c r="P955" s="572"/>
      <c r="Q955" s="572"/>
    </row>
    <row r="956" ht="25.15" customHeight="true" x14ac:dyDescent="0.2">
      <c r="C956" s="572"/>
      <c r="D956" s="572"/>
      <c r="E956" s="572"/>
      <c r="F956" s="572"/>
      <c r="G956" s="572"/>
      <c r="H956" s="572"/>
      <c r="I956" s="572"/>
      <c r="J956" s="572"/>
      <c r="K956" s="572"/>
      <c r="L956" s="572"/>
      <c r="M956" s="572"/>
      <c r="N956" s="572"/>
      <c r="O956" s="572"/>
      <c r="P956" s="572"/>
      <c r="Q956" s="572"/>
    </row>
    <row r="957" ht="25.15" customHeight="true" x14ac:dyDescent="0.2">
      <c r="C957" s="572"/>
      <c r="D957" s="572"/>
      <c r="E957" s="572"/>
      <c r="F957" s="572"/>
      <c r="G957" s="572"/>
      <c r="H957" s="572"/>
      <c r="I957" s="572"/>
      <c r="J957" s="572"/>
      <c r="K957" s="572"/>
      <c r="L957" s="572"/>
      <c r="M957" s="572"/>
      <c r="N957" s="572"/>
      <c r="O957" s="572"/>
      <c r="P957" s="572"/>
      <c r="Q957" s="572"/>
    </row>
    <row r="958" ht="25.15" customHeight="true" x14ac:dyDescent="0.2">
      <c r="C958" s="572"/>
      <c r="D958" s="572"/>
      <c r="E958" s="572"/>
      <c r="F958" s="572"/>
      <c r="G958" s="572"/>
      <c r="H958" s="572"/>
      <c r="I958" s="572"/>
      <c r="J958" s="572"/>
      <c r="K958" s="572"/>
      <c r="L958" s="572"/>
      <c r="M958" s="572"/>
      <c r="N958" s="572"/>
      <c r="O958" s="572"/>
      <c r="P958" s="572"/>
      <c r="Q958" s="572"/>
    </row>
    <row r="959" ht="25.15" customHeight="true" x14ac:dyDescent="0.2">
      <c r="C959" s="572"/>
      <c r="D959" s="572"/>
      <c r="E959" s="572"/>
      <c r="F959" s="572"/>
      <c r="G959" s="572"/>
      <c r="H959" s="572"/>
      <c r="I959" s="572"/>
      <c r="J959" s="572"/>
      <c r="K959" s="572"/>
      <c r="L959" s="572"/>
      <c r="M959" s="572"/>
      <c r="N959" s="572"/>
      <c r="O959" s="572"/>
      <c r="P959" s="572"/>
      <c r="Q959" s="572"/>
    </row>
    <row r="960" ht="25.15" customHeight="true" x14ac:dyDescent="0.2">
      <c r="C960" s="572"/>
      <c r="D960" s="572"/>
      <c r="E960" s="572"/>
      <c r="F960" s="572"/>
      <c r="G960" s="572"/>
      <c r="H960" s="572"/>
      <c r="I960" s="572"/>
      <c r="J960" s="572"/>
      <c r="K960" s="572"/>
      <c r="L960" s="572"/>
      <c r="M960" s="572"/>
      <c r="N960" s="572"/>
      <c r="O960" s="572"/>
      <c r="P960" s="572"/>
      <c r="Q960" s="572"/>
    </row>
    <row r="961" ht="25.15" customHeight="true" x14ac:dyDescent="0.2">
      <c r="C961" s="572"/>
      <c r="D961" s="572"/>
      <c r="E961" s="572"/>
      <c r="F961" s="572"/>
      <c r="G961" s="572"/>
      <c r="H961" s="572"/>
      <c r="I961" s="572"/>
      <c r="J961" s="572"/>
      <c r="K961" s="572"/>
      <c r="L961" s="572"/>
      <c r="M961" s="572"/>
      <c r="N961" s="572"/>
      <c r="O961" s="572"/>
      <c r="P961" s="572"/>
      <c r="Q961" s="572"/>
    </row>
    <row r="962" ht="25.15" customHeight="true" x14ac:dyDescent="0.2">
      <c r="C962" s="572"/>
      <c r="D962" s="572"/>
      <c r="E962" s="572"/>
      <c r="F962" s="572"/>
      <c r="G962" s="572"/>
      <c r="H962" s="572"/>
      <c r="I962" s="572"/>
      <c r="J962" s="572"/>
      <c r="K962" s="572"/>
      <c r="L962" s="572"/>
      <c r="M962" s="572"/>
      <c r="N962" s="572"/>
      <c r="O962" s="572"/>
      <c r="P962" s="572"/>
      <c r="Q962" s="572"/>
    </row>
    <row r="963" ht="25.15" customHeight="true" x14ac:dyDescent="0.2">
      <c r="C963" s="572"/>
      <c r="D963" s="572"/>
      <c r="E963" s="572"/>
      <c r="F963" s="572"/>
      <c r="G963" s="572"/>
      <c r="H963" s="572"/>
      <c r="I963" s="572"/>
      <c r="J963" s="572"/>
      <c r="K963" s="572"/>
      <c r="L963" s="572"/>
      <c r="M963" s="572"/>
      <c r="N963" s="572"/>
      <c r="O963" s="572"/>
      <c r="P963" s="572"/>
      <c r="Q963" s="572"/>
    </row>
    <row r="964" ht="25.15" customHeight="true" x14ac:dyDescent="0.2">
      <c r="C964" s="572"/>
      <c r="D964" s="572"/>
      <c r="E964" s="572"/>
      <c r="F964" s="572"/>
      <c r="G964" s="572"/>
      <c r="H964" s="572"/>
      <c r="I964" s="572"/>
      <c r="J964" s="572"/>
      <c r="K964" s="572"/>
      <c r="L964" s="572"/>
      <c r="M964" s="572"/>
      <c r="N964" s="572"/>
      <c r="O964" s="572"/>
      <c r="P964" s="572"/>
      <c r="Q964" s="572"/>
    </row>
    <row r="965" ht="25.15" customHeight="true" x14ac:dyDescent="0.2">
      <c r="C965" s="572"/>
      <c r="D965" s="572"/>
      <c r="E965" s="572"/>
      <c r="F965" s="572"/>
      <c r="G965" s="572"/>
      <c r="H965" s="572"/>
      <c r="I965" s="572"/>
      <c r="J965" s="572"/>
      <c r="K965" s="572"/>
      <c r="L965" s="572"/>
      <c r="M965" s="572"/>
      <c r="N965" s="572"/>
      <c r="O965" s="572"/>
      <c r="P965" s="572"/>
      <c r="Q965" s="572"/>
    </row>
    <row r="966" ht="25.15" customHeight="true" x14ac:dyDescent="0.2">
      <c r="C966" s="572"/>
      <c r="D966" s="572"/>
      <c r="E966" s="572"/>
      <c r="F966" s="572"/>
      <c r="G966" s="572"/>
      <c r="H966" s="572"/>
      <c r="I966" s="572"/>
      <c r="J966" s="572"/>
      <c r="K966" s="572"/>
      <c r="L966" s="572"/>
      <c r="M966" s="572"/>
      <c r="N966" s="572"/>
      <c r="O966" s="572"/>
      <c r="P966" s="572"/>
      <c r="Q966" s="572"/>
    </row>
    <row r="967" ht="25.15" customHeight="true" x14ac:dyDescent="0.2">
      <c r="C967" s="572"/>
      <c r="D967" s="572"/>
      <c r="E967" s="572"/>
      <c r="F967" s="572"/>
      <c r="G967" s="572"/>
      <c r="H967" s="572"/>
      <c r="I967" s="572"/>
      <c r="J967" s="572"/>
      <c r="K967" s="572"/>
      <c r="L967" s="572"/>
      <c r="M967" s="572"/>
      <c r="N967" s="572"/>
      <c r="O967" s="572"/>
      <c r="P967" s="572"/>
      <c r="Q967" s="572"/>
    </row>
    <row r="968" ht="25.15" customHeight="true" x14ac:dyDescent="0.2">
      <c r="C968" s="572"/>
      <c r="D968" s="572"/>
      <c r="E968" s="572"/>
      <c r="F968" s="572"/>
      <c r="G968" s="572"/>
      <c r="H968" s="572"/>
      <c r="I968" s="572"/>
      <c r="J968" s="572"/>
      <c r="K968" s="572"/>
      <c r="L968" s="572"/>
      <c r="M968" s="572"/>
      <c r="N968" s="572"/>
      <c r="O968" s="572"/>
      <c r="P968" s="572"/>
      <c r="Q968" s="572"/>
    </row>
    <row r="969" ht="25.15" customHeight="true" x14ac:dyDescent="0.2">
      <c r="C969" s="572"/>
      <c r="D969" s="572"/>
      <c r="E969" s="572"/>
      <c r="F969" s="572"/>
      <c r="G969" s="572"/>
      <c r="H969" s="572"/>
      <c r="I969" s="572"/>
      <c r="J969" s="572"/>
      <c r="K969" s="572"/>
      <c r="L969" s="572"/>
      <c r="M969" s="572"/>
      <c r="N969" s="572"/>
      <c r="O969" s="572"/>
      <c r="P969" s="572"/>
      <c r="Q969" s="572"/>
    </row>
    <row r="970" ht="25.15" customHeight="true" x14ac:dyDescent="0.2">
      <c r="C970" s="572"/>
      <c r="D970" s="572"/>
      <c r="E970" s="572"/>
      <c r="F970" s="572"/>
      <c r="G970" s="572"/>
      <c r="H970" s="572"/>
      <c r="I970" s="572"/>
      <c r="J970" s="572"/>
      <c r="K970" s="572"/>
      <c r="L970" s="572"/>
      <c r="M970" s="572"/>
      <c r="N970" s="572"/>
      <c r="O970" s="572"/>
      <c r="P970" s="572"/>
      <c r="Q970" s="572"/>
    </row>
    <row r="971" ht="25.15" customHeight="true" x14ac:dyDescent="0.2">
      <c r="C971" s="572"/>
      <c r="D971" s="572"/>
      <c r="E971" s="572"/>
      <c r="F971" s="572"/>
      <c r="G971" s="572"/>
      <c r="H971" s="572"/>
      <c r="I971" s="572"/>
      <c r="J971" s="572"/>
      <c r="K971" s="572"/>
      <c r="L971" s="572"/>
      <c r="M971" s="572"/>
      <c r="N971" s="572"/>
      <c r="O971" s="572"/>
      <c r="P971" s="572"/>
      <c r="Q971" s="572"/>
    </row>
    <row r="972" ht="25.15" customHeight="true" x14ac:dyDescent="0.2">
      <c r="C972" s="572"/>
      <c r="D972" s="572"/>
      <c r="E972" s="572"/>
      <c r="F972" s="572"/>
      <c r="G972" s="572"/>
      <c r="H972" s="572"/>
      <c r="I972" s="572"/>
      <c r="J972" s="572"/>
      <c r="K972" s="572"/>
      <c r="L972" s="572"/>
      <c r="M972" s="572"/>
      <c r="N972" s="572"/>
      <c r="O972" s="572"/>
      <c r="P972" s="572"/>
      <c r="Q972" s="572"/>
    </row>
    <row r="973" ht="25.15" customHeight="true" x14ac:dyDescent="0.2">
      <c r="C973" s="572"/>
      <c r="D973" s="572"/>
      <c r="E973" s="572"/>
      <c r="F973" s="572"/>
      <c r="G973" s="572"/>
      <c r="H973" s="572"/>
      <c r="I973" s="572"/>
      <c r="J973" s="572"/>
      <c r="K973" s="572"/>
      <c r="L973" s="572"/>
      <c r="M973" s="572"/>
      <c r="N973" s="572"/>
      <c r="O973" s="572"/>
      <c r="P973" s="572"/>
      <c r="Q973" s="572"/>
    </row>
    <row r="974" ht="25.15" customHeight="true" x14ac:dyDescent="0.2">
      <c r="C974" s="572"/>
      <c r="D974" s="572"/>
      <c r="E974" s="572"/>
      <c r="F974" s="572"/>
      <c r="G974" s="572"/>
      <c r="H974" s="572"/>
      <c r="I974" s="572"/>
      <c r="J974" s="572"/>
      <c r="K974" s="572"/>
      <c r="L974" s="572"/>
      <c r="M974" s="572"/>
      <c r="N974" s="572"/>
      <c r="O974" s="572"/>
      <c r="P974" s="572"/>
      <c r="Q974" s="572"/>
    </row>
    <row r="975" ht="25.15" customHeight="true" x14ac:dyDescent="0.2">
      <c r="C975" s="572"/>
      <c r="D975" s="572"/>
      <c r="E975" s="572"/>
      <c r="F975" s="572"/>
      <c r="G975" s="572"/>
      <c r="H975" s="572"/>
      <c r="I975" s="572"/>
      <c r="J975" s="572"/>
      <c r="K975" s="572"/>
      <c r="L975" s="572"/>
      <c r="M975" s="572"/>
      <c r="N975" s="572"/>
      <c r="O975" s="572"/>
      <c r="P975" s="572"/>
      <c r="Q975" s="572"/>
    </row>
    <row r="976" ht="25.15" customHeight="true" x14ac:dyDescent="0.2">
      <c r="C976" s="572"/>
      <c r="D976" s="572"/>
      <c r="E976" s="572"/>
      <c r="F976" s="572"/>
      <c r="G976" s="572"/>
      <c r="H976" s="572"/>
      <c r="I976" s="572"/>
      <c r="J976" s="572"/>
      <c r="K976" s="572"/>
      <c r="L976" s="572"/>
      <c r="M976" s="572"/>
      <c r="N976" s="572"/>
      <c r="O976" s="572"/>
      <c r="P976" s="572"/>
      <c r="Q976" s="572"/>
    </row>
    <row r="977" ht="25.15" customHeight="true" x14ac:dyDescent="0.2">
      <c r="C977" s="572"/>
      <c r="D977" s="572"/>
      <c r="E977" s="572"/>
      <c r="F977" s="572"/>
      <c r="G977" s="572"/>
      <c r="H977" s="572"/>
      <c r="I977" s="572"/>
      <c r="J977" s="572"/>
      <c r="K977" s="572"/>
      <c r="L977" s="572"/>
      <c r="M977" s="572"/>
      <c r="N977" s="572"/>
      <c r="O977" s="572"/>
      <c r="P977" s="572"/>
      <c r="Q977" s="572"/>
    </row>
    <row r="978" ht="25.15" customHeight="true" x14ac:dyDescent="0.2">
      <c r="C978" s="572"/>
      <c r="D978" s="572"/>
      <c r="E978" s="572"/>
      <c r="F978" s="572"/>
      <c r="G978" s="572"/>
      <c r="H978" s="572"/>
      <c r="I978" s="572"/>
      <c r="J978" s="572"/>
      <c r="K978" s="572"/>
      <c r="L978" s="572"/>
      <c r="M978" s="572"/>
      <c r="N978" s="572"/>
      <c r="O978" s="572"/>
      <c r="P978" s="572"/>
      <c r="Q978" s="572"/>
    </row>
    <row r="979" ht="25.15" customHeight="true" x14ac:dyDescent="0.2">
      <c r="C979" s="572"/>
      <c r="D979" s="572"/>
      <c r="E979" s="572"/>
      <c r="F979" s="572"/>
      <c r="G979" s="572"/>
      <c r="H979" s="572"/>
      <c r="I979" s="572"/>
      <c r="J979" s="572"/>
      <c r="K979" s="572"/>
      <c r="L979" s="572"/>
      <c r="M979" s="572"/>
      <c r="N979" s="572"/>
      <c r="O979" s="572"/>
      <c r="P979" s="572"/>
      <c r="Q979" s="572"/>
    </row>
    <row r="980" ht="25.15" customHeight="true" x14ac:dyDescent="0.2">
      <c r="C980" s="572"/>
      <c r="D980" s="572"/>
      <c r="E980" s="572"/>
      <c r="F980" s="572"/>
      <c r="G980" s="572"/>
      <c r="H980" s="572"/>
      <c r="I980" s="572"/>
      <c r="J980" s="572"/>
      <c r="K980" s="572"/>
      <c r="L980" s="572"/>
      <c r="M980" s="572"/>
      <c r="N980" s="572"/>
      <c r="O980" s="572"/>
      <c r="P980" s="572"/>
      <c r="Q980" s="572"/>
    </row>
    <row r="981" ht="25.15" customHeight="true" x14ac:dyDescent="0.2">
      <c r="C981" s="572"/>
      <c r="D981" s="572"/>
      <c r="E981" s="572"/>
      <c r="F981" s="572"/>
      <c r="G981" s="572"/>
      <c r="H981" s="572"/>
      <c r="I981" s="572"/>
      <c r="J981" s="572"/>
      <c r="K981" s="572"/>
      <c r="L981" s="572"/>
      <c r="M981" s="572"/>
      <c r="N981" s="572"/>
      <c r="O981" s="572"/>
      <c r="P981" s="572"/>
      <c r="Q981" s="572"/>
    </row>
    <row r="982" ht="25.15" customHeight="true" x14ac:dyDescent="0.2">
      <c r="C982" s="572"/>
      <c r="D982" s="572"/>
      <c r="E982" s="572"/>
      <c r="F982" s="572"/>
      <c r="G982" s="572"/>
      <c r="H982" s="572"/>
      <c r="I982" s="572"/>
      <c r="J982" s="572"/>
      <c r="K982" s="572"/>
      <c r="L982" s="572"/>
      <c r="M982" s="572"/>
      <c r="N982" s="572"/>
      <c r="O982" s="572"/>
      <c r="P982" s="572"/>
      <c r="Q982" s="572"/>
    </row>
    <row r="983" ht="25.15" customHeight="true" x14ac:dyDescent="0.2">
      <c r="C983" s="572"/>
      <c r="D983" s="572"/>
      <c r="E983" s="572"/>
      <c r="F983" s="572"/>
      <c r="G983" s="572"/>
      <c r="H983" s="572"/>
      <c r="I983" s="572"/>
      <c r="J983" s="572"/>
      <c r="K983" s="572"/>
      <c r="L983" s="572"/>
      <c r="M983" s="572"/>
      <c r="N983" s="572"/>
      <c r="O983" s="572"/>
      <c r="P983" s="572"/>
      <c r="Q983" s="572"/>
    </row>
    <row r="984" ht="25.15" customHeight="true" x14ac:dyDescent="0.2">
      <c r="C984" s="572"/>
      <c r="D984" s="572"/>
      <c r="E984" s="572"/>
      <c r="F984" s="572"/>
      <c r="G984" s="572"/>
      <c r="H984" s="572"/>
      <c r="I984" s="572"/>
      <c r="J984" s="572"/>
      <c r="K984" s="572"/>
      <c r="L984" s="572"/>
      <c r="M984" s="572"/>
      <c r="N984" s="572"/>
      <c r="O984" s="572"/>
      <c r="P984" s="572"/>
      <c r="Q984" s="572"/>
    </row>
    <row r="985" ht="25.15" customHeight="true" x14ac:dyDescent="0.2">
      <c r="C985" s="572"/>
      <c r="D985" s="572"/>
      <c r="E985" s="572"/>
      <c r="F985" s="572"/>
      <c r="G985" s="572"/>
      <c r="H985" s="572"/>
      <c r="I985" s="572"/>
      <c r="J985" s="572"/>
      <c r="K985" s="572"/>
      <c r="L985" s="572"/>
      <c r="M985" s="572"/>
      <c r="N985" s="572"/>
      <c r="O985" s="572"/>
      <c r="P985" s="572"/>
      <c r="Q985" s="572"/>
    </row>
    <row r="986" ht="25.15" customHeight="true" x14ac:dyDescent="0.2">
      <c r="C986" s="572"/>
      <c r="D986" s="572"/>
      <c r="E986" s="572"/>
      <c r="F986" s="572"/>
      <c r="G986" s="572"/>
      <c r="H986" s="572"/>
      <c r="I986" s="572"/>
      <c r="J986" s="572"/>
      <c r="K986" s="572"/>
      <c r="L986" s="572"/>
      <c r="M986" s="572"/>
      <c r="N986" s="572"/>
      <c r="O986" s="572"/>
      <c r="P986" s="572"/>
      <c r="Q986" s="572"/>
    </row>
    <row r="987" ht="25.15" customHeight="true" x14ac:dyDescent="0.2">
      <c r="C987" s="572"/>
      <c r="D987" s="572"/>
      <c r="E987" s="572"/>
      <c r="F987" s="572"/>
      <c r="G987" s="572"/>
      <c r="H987" s="572"/>
      <c r="I987" s="572"/>
      <c r="J987" s="572"/>
      <c r="K987" s="572"/>
      <c r="L987" s="572"/>
      <c r="M987" s="572"/>
      <c r="N987" s="572"/>
      <c r="O987" s="572"/>
      <c r="P987" s="572"/>
      <c r="Q987" s="572"/>
    </row>
    <row r="988" ht="25.15" customHeight="true" x14ac:dyDescent="0.2">
      <c r="C988" s="572"/>
      <c r="D988" s="572"/>
      <c r="E988" s="572"/>
      <c r="F988" s="572"/>
      <c r="G988" s="572"/>
      <c r="H988" s="572"/>
      <c r="I988" s="572"/>
      <c r="J988" s="572"/>
      <c r="K988" s="572"/>
      <c r="L988" s="572"/>
      <c r="M988" s="572"/>
      <c r="N988" s="572"/>
      <c r="O988" s="572"/>
      <c r="P988" s="572"/>
      <c r="Q988" s="572"/>
    </row>
    <row r="989" ht="25.15" customHeight="true" x14ac:dyDescent="0.2">
      <c r="C989" s="572"/>
      <c r="D989" s="572"/>
      <c r="E989" s="572"/>
      <c r="F989" s="572"/>
      <c r="G989" s="572"/>
      <c r="H989" s="572"/>
      <c r="I989" s="572"/>
      <c r="J989" s="572"/>
      <c r="K989" s="572"/>
      <c r="L989" s="572"/>
      <c r="M989" s="572"/>
      <c r="N989" s="572"/>
      <c r="O989" s="572"/>
      <c r="P989" s="572"/>
      <c r="Q989" s="572"/>
    </row>
    <row r="990" ht="25.15" customHeight="true" x14ac:dyDescent="0.2">
      <c r="C990" s="572"/>
      <c r="D990" s="572"/>
      <c r="E990" s="572"/>
      <c r="F990" s="572"/>
      <c r="G990" s="572"/>
      <c r="H990" s="572"/>
      <c r="I990" s="572"/>
      <c r="J990" s="572"/>
      <c r="K990" s="572"/>
      <c r="L990" s="572"/>
      <c r="M990" s="572"/>
      <c r="N990" s="572"/>
      <c r="O990" s="572"/>
      <c r="P990" s="572"/>
      <c r="Q990" s="572"/>
    </row>
    <row r="991" ht="25.15" customHeight="true" x14ac:dyDescent="0.2">
      <c r="C991" s="572"/>
      <c r="D991" s="572"/>
      <c r="E991" s="572"/>
      <c r="F991" s="572"/>
      <c r="G991" s="572"/>
      <c r="H991" s="572"/>
      <c r="I991" s="572"/>
      <c r="J991" s="572"/>
      <c r="K991" s="572"/>
      <c r="L991" s="572"/>
      <c r="M991" s="572"/>
      <c r="N991" s="572"/>
      <c r="O991" s="572"/>
      <c r="P991" s="572"/>
      <c r="Q991" s="572"/>
    </row>
    <row r="992" ht="25.15" customHeight="true" x14ac:dyDescent="0.2">
      <c r="C992" s="572"/>
      <c r="D992" s="572"/>
      <c r="E992" s="572"/>
      <c r="F992" s="572"/>
      <c r="G992" s="572"/>
      <c r="H992" s="572"/>
      <c r="I992" s="572"/>
      <c r="J992" s="572"/>
      <c r="K992" s="572"/>
      <c r="L992" s="572"/>
      <c r="M992" s="572"/>
      <c r="N992" s="572"/>
      <c r="O992" s="572"/>
      <c r="P992" s="572"/>
      <c r="Q992" s="572"/>
    </row>
    <row r="993" ht="25.15" customHeight="true" x14ac:dyDescent="0.2">
      <c r="C993" s="572"/>
      <c r="D993" s="572"/>
      <c r="E993" s="572"/>
      <c r="F993" s="572"/>
      <c r="G993" s="572"/>
      <c r="H993" s="572"/>
      <c r="I993" s="572"/>
      <c r="J993" s="572"/>
      <c r="K993" s="572"/>
      <c r="L993" s="572"/>
      <c r="M993" s="572"/>
      <c r="N993" s="572"/>
      <c r="O993" s="572"/>
      <c r="P993" s="572"/>
      <c r="Q993" s="572"/>
    </row>
    <row r="994" ht="25.15" customHeight="true" x14ac:dyDescent="0.2">
      <c r="C994" s="572"/>
      <c r="D994" s="572"/>
      <c r="E994" s="572"/>
      <c r="F994" s="572"/>
      <c r="G994" s="572"/>
      <c r="H994" s="572"/>
      <c r="I994" s="572"/>
      <c r="J994" s="572"/>
      <c r="K994" s="572"/>
      <c r="L994" s="572"/>
      <c r="M994" s="572"/>
      <c r="N994" s="572"/>
      <c r="O994" s="572"/>
      <c r="P994" s="572"/>
      <c r="Q994" s="572"/>
    </row>
    <row r="995" ht="25.15" customHeight="true" x14ac:dyDescent="0.2">
      <c r="C995" s="572"/>
      <c r="D995" s="572"/>
      <c r="E995" s="572"/>
      <c r="F995" s="572"/>
      <c r="G995" s="572"/>
      <c r="H995" s="572"/>
      <c r="I995" s="572"/>
      <c r="J995" s="572"/>
      <c r="K995" s="572"/>
      <c r="L995" s="572"/>
      <c r="M995" s="572"/>
      <c r="N995" s="572"/>
      <c r="O995" s="572"/>
      <c r="P995" s="572"/>
      <c r="Q995" s="572"/>
    </row>
    <row r="996" ht="25.15" customHeight="true" x14ac:dyDescent="0.2">
      <c r="C996" s="572"/>
      <c r="D996" s="572"/>
      <c r="E996" s="572"/>
      <c r="F996" s="572"/>
      <c r="G996" s="572"/>
      <c r="H996" s="572"/>
      <c r="I996" s="572"/>
      <c r="J996" s="572"/>
      <c r="K996" s="572"/>
      <c r="L996" s="572"/>
      <c r="M996" s="572"/>
      <c r="N996" s="572"/>
      <c r="O996" s="572"/>
      <c r="P996" s="572"/>
      <c r="Q996" s="572"/>
    </row>
    <row r="997" ht="25.15" customHeight="true" x14ac:dyDescent="0.2">
      <c r="C997" s="572"/>
      <c r="D997" s="572"/>
      <c r="E997" s="572"/>
      <c r="F997" s="572"/>
      <c r="G997" s="572"/>
      <c r="H997" s="572"/>
      <c r="I997" s="572"/>
      <c r="J997" s="572"/>
      <c r="K997" s="572"/>
      <c r="L997" s="572"/>
      <c r="M997" s="572"/>
      <c r="N997" s="572"/>
      <c r="O997" s="572"/>
      <c r="P997" s="572"/>
      <c r="Q997" s="572"/>
    </row>
    <row r="998" ht="25.15" customHeight="true" x14ac:dyDescent="0.2">
      <c r="C998" s="572"/>
      <c r="D998" s="572"/>
      <c r="E998" s="572"/>
      <c r="F998" s="572"/>
      <c r="G998" s="572"/>
      <c r="H998" s="572"/>
      <c r="I998" s="572"/>
      <c r="J998" s="572"/>
      <c r="K998" s="572"/>
      <c r="L998" s="572"/>
      <c r="M998" s="572"/>
      <c r="N998" s="572"/>
      <c r="O998" s="572"/>
      <c r="P998" s="572"/>
      <c r="Q998" s="572"/>
    </row>
    <row r="999" ht="25.15" customHeight="true" x14ac:dyDescent="0.2">
      <c r="C999" s="572"/>
      <c r="D999" s="572"/>
      <c r="E999" s="572"/>
      <c r="F999" s="572"/>
      <c r="G999" s="572"/>
      <c r="H999" s="572"/>
      <c r="I999" s="572"/>
      <c r="J999" s="572"/>
      <c r="K999" s="572"/>
      <c r="L999" s="572"/>
      <c r="M999" s="572"/>
      <c r="N999" s="572"/>
      <c r="O999" s="572"/>
      <c r="P999" s="572"/>
      <c r="Q999" s="572"/>
    </row>
    <row r="1000" ht="25.15" customHeight="true" x14ac:dyDescent="0.2">
      <c r="C1000" s="572"/>
      <c r="D1000" s="572"/>
      <c r="E1000" s="572"/>
      <c r="F1000" s="572"/>
      <c r="G1000" s="572"/>
      <c r="H1000" s="572"/>
      <c r="I1000" s="572"/>
      <c r="J1000" s="572"/>
      <c r="K1000" s="572"/>
      <c r="L1000" s="572"/>
      <c r="M1000" s="572"/>
      <c r="N1000" s="572"/>
      <c r="O1000" s="572"/>
      <c r="P1000" s="572"/>
      <c r="Q1000" s="572"/>
    </row>
    <row r="1001" ht="25.15" customHeight="true" x14ac:dyDescent="0.2">
      <c r="C1001" s="572"/>
      <c r="D1001" s="572"/>
      <c r="E1001" s="572"/>
      <c r="F1001" s="572"/>
      <c r="G1001" s="572"/>
      <c r="H1001" s="572"/>
      <c r="I1001" s="572"/>
      <c r="J1001" s="572"/>
      <c r="K1001" s="572"/>
      <c r="L1001" s="572"/>
      <c r="M1001" s="572"/>
      <c r="N1001" s="572"/>
      <c r="O1001" s="572"/>
      <c r="P1001" s="572"/>
      <c r="Q1001" s="572"/>
    </row>
    <row r="1002" ht="25.15" customHeight="true" x14ac:dyDescent="0.2">
      <c r="C1002" s="572"/>
      <c r="D1002" s="572"/>
      <c r="E1002" s="572"/>
      <c r="F1002" s="572"/>
      <c r="G1002" s="572"/>
      <c r="H1002" s="572"/>
      <c r="I1002" s="572"/>
      <c r="J1002" s="572"/>
      <c r="K1002" s="572"/>
      <c r="L1002" s="572"/>
      <c r="M1002" s="572"/>
      <c r="N1002" s="572"/>
      <c r="O1002" s="572"/>
      <c r="P1002" s="572"/>
      <c r="Q1002" s="572"/>
    </row>
    <row r="1003" ht="25.15" customHeight="true" x14ac:dyDescent="0.2">
      <c r="C1003" s="572"/>
      <c r="D1003" s="572"/>
      <c r="E1003" s="572"/>
      <c r="F1003" s="572"/>
      <c r="G1003" s="572"/>
      <c r="H1003" s="572"/>
      <c r="I1003" s="572"/>
      <c r="J1003" s="572"/>
      <c r="K1003" s="572"/>
      <c r="L1003" s="572"/>
      <c r="M1003" s="572"/>
      <c r="N1003" s="572"/>
      <c r="O1003" s="572"/>
      <c r="P1003" s="572"/>
      <c r="Q1003" s="572"/>
    </row>
    <row r="1004" ht="25.15" customHeight="true" x14ac:dyDescent="0.2">
      <c r="C1004" s="572"/>
      <c r="D1004" s="572"/>
      <c r="E1004" s="572"/>
      <c r="F1004" s="572"/>
      <c r="G1004" s="572"/>
      <c r="H1004" s="572"/>
      <c r="I1004" s="572"/>
      <c r="J1004" s="572"/>
      <c r="K1004" s="572"/>
      <c r="L1004" s="572"/>
      <c r="M1004" s="572"/>
      <c r="N1004" s="572"/>
      <c r="O1004" s="572"/>
      <c r="P1004" s="572"/>
      <c r="Q1004" s="572"/>
    </row>
    <row r="1005" ht="25.15" customHeight="true" x14ac:dyDescent="0.2">
      <c r="C1005" s="572"/>
      <c r="D1005" s="572"/>
      <c r="E1005" s="572"/>
      <c r="F1005" s="572"/>
      <c r="G1005" s="572"/>
      <c r="H1005" s="572"/>
      <c r="I1005" s="572"/>
      <c r="J1005" s="572"/>
      <c r="K1005" s="572"/>
      <c r="L1005" s="572"/>
      <c r="M1005" s="572"/>
      <c r="N1005" s="572"/>
      <c r="O1005" s="572"/>
      <c r="P1005" s="572"/>
      <c r="Q1005" s="572"/>
    </row>
    <row r="1006" ht="25.15" customHeight="true" x14ac:dyDescent="0.2">
      <c r="C1006" s="572"/>
      <c r="D1006" s="572"/>
      <c r="E1006" s="572"/>
      <c r="F1006" s="572"/>
      <c r="G1006" s="572"/>
      <c r="H1006" s="572"/>
      <c r="I1006" s="572"/>
      <c r="J1006" s="572"/>
      <c r="K1006" s="572"/>
      <c r="L1006" s="572"/>
      <c r="M1006" s="572"/>
      <c r="N1006" s="572"/>
      <c r="O1006" s="572"/>
      <c r="P1006" s="572"/>
      <c r="Q1006" s="572"/>
    </row>
    <row r="1007" ht="25.15" customHeight="true" x14ac:dyDescent="0.2">
      <c r="C1007" s="572"/>
      <c r="D1007" s="572"/>
      <c r="E1007" s="572"/>
      <c r="F1007" s="572"/>
      <c r="G1007" s="572"/>
      <c r="H1007" s="572"/>
      <c r="I1007" s="572"/>
      <c r="J1007" s="572"/>
      <c r="K1007" s="572"/>
      <c r="L1007" s="572"/>
      <c r="M1007" s="572"/>
      <c r="N1007" s="572"/>
      <c r="O1007" s="572"/>
      <c r="P1007" s="572"/>
      <c r="Q1007" s="572"/>
    </row>
    <row r="1008" ht="25.15" customHeight="true" x14ac:dyDescent="0.2">
      <c r="C1008" s="572"/>
      <c r="D1008" s="572"/>
      <c r="E1008" s="572"/>
      <c r="F1008" s="572"/>
      <c r="G1008" s="572"/>
      <c r="H1008" s="572"/>
      <c r="I1008" s="572"/>
      <c r="J1008" s="572"/>
      <c r="K1008" s="572"/>
      <c r="L1008" s="572"/>
      <c r="M1008" s="572"/>
      <c r="N1008" s="572"/>
      <c r="O1008" s="572"/>
      <c r="P1008" s="572"/>
      <c r="Q1008" s="572"/>
    </row>
    <row r="1009" ht="25.15" customHeight="true" x14ac:dyDescent="0.2">
      <c r="C1009" s="572"/>
      <c r="D1009" s="572"/>
      <c r="E1009" s="572"/>
      <c r="F1009" s="572"/>
      <c r="G1009" s="572"/>
      <c r="H1009" s="572"/>
      <c r="I1009" s="572"/>
      <c r="J1009" s="572"/>
      <c r="K1009" s="572"/>
      <c r="L1009" s="572"/>
      <c r="M1009" s="572"/>
      <c r="N1009" s="572"/>
      <c r="O1009" s="572"/>
      <c r="P1009" s="572"/>
      <c r="Q1009" s="572"/>
    </row>
    <row r="1010" ht="25.15" customHeight="true" x14ac:dyDescent="0.2">
      <c r="C1010" s="572"/>
      <c r="D1010" s="572"/>
      <c r="E1010" s="572"/>
      <c r="F1010" s="572"/>
      <c r="G1010" s="572"/>
      <c r="H1010" s="572"/>
      <c r="I1010" s="572"/>
      <c r="J1010" s="572"/>
      <c r="K1010" s="572"/>
      <c r="L1010" s="572"/>
      <c r="M1010" s="572"/>
      <c r="N1010" s="572"/>
      <c r="O1010" s="572"/>
      <c r="P1010" s="572"/>
      <c r="Q1010" s="572"/>
    </row>
    <row r="1011" ht="25.15" customHeight="true" x14ac:dyDescent="0.2">
      <c r="C1011" s="572"/>
      <c r="D1011" s="572"/>
      <c r="E1011" s="572"/>
      <c r="F1011" s="572"/>
      <c r="G1011" s="572"/>
      <c r="H1011" s="572"/>
      <c r="I1011" s="572"/>
      <c r="J1011" s="572"/>
      <c r="K1011" s="572"/>
      <c r="L1011" s="572"/>
      <c r="M1011" s="572"/>
      <c r="N1011" s="572"/>
      <c r="O1011" s="572"/>
      <c r="P1011" s="572"/>
      <c r="Q1011" s="572"/>
    </row>
    <row r="1012" ht="25.15" customHeight="true" x14ac:dyDescent="0.2">
      <c r="C1012" s="572"/>
      <c r="D1012" s="572"/>
      <c r="E1012" s="572"/>
      <c r="F1012" s="572"/>
      <c r="G1012" s="572"/>
      <c r="H1012" s="572"/>
      <c r="I1012" s="572"/>
      <c r="J1012" s="572"/>
      <c r="K1012" s="572"/>
      <c r="L1012" s="572"/>
      <c r="M1012" s="572"/>
      <c r="N1012" s="572"/>
      <c r="O1012" s="572"/>
      <c r="P1012" s="572"/>
      <c r="Q1012" s="572"/>
    </row>
    <row r="1013" ht="25.15" customHeight="true" x14ac:dyDescent="0.2">
      <c r="C1013" s="572"/>
      <c r="D1013" s="572"/>
      <c r="E1013" s="572"/>
      <c r="F1013" s="572"/>
      <c r="G1013" s="572"/>
      <c r="H1013" s="572"/>
      <c r="I1013" s="572"/>
      <c r="J1013" s="572"/>
      <c r="K1013" s="572"/>
      <c r="L1013" s="572"/>
      <c r="M1013" s="572"/>
      <c r="N1013" s="572"/>
      <c r="O1013" s="572"/>
      <c r="P1013" s="572"/>
      <c r="Q1013" s="572"/>
    </row>
    <row r="1014" ht="25.15" customHeight="true" x14ac:dyDescent="0.2">
      <c r="C1014" s="572"/>
      <c r="D1014" s="572"/>
      <c r="E1014" s="572"/>
      <c r="F1014" s="572"/>
      <c r="G1014" s="572"/>
      <c r="H1014" s="572"/>
      <c r="I1014" s="572"/>
      <c r="J1014" s="572"/>
      <c r="K1014" s="572"/>
      <c r="L1014" s="572"/>
      <c r="M1014" s="572"/>
      <c r="N1014" s="572"/>
      <c r="O1014" s="572"/>
      <c r="P1014" s="572"/>
      <c r="Q1014" s="572"/>
    </row>
    <row r="1015" ht="25.15" customHeight="true" x14ac:dyDescent="0.2">
      <c r="C1015" s="572"/>
      <c r="D1015" s="572"/>
      <c r="E1015" s="572"/>
      <c r="F1015" s="572"/>
      <c r="G1015" s="572"/>
      <c r="H1015" s="572"/>
      <c r="I1015" s="572"/>
      <c r="J1015" s="572"/>
      <c r="K1015" s="572"/>
      <c r="L1015" s="572"/>
      <c r="M1015" s="572"/>
      <c r="N1015" s="572"/>
      <c r="O1015" s="572"/>
      <c r="P1015" s="572"/>
      <c r="Q1015" s="572"/>
    </row>
    <row r="1016" ht="25.15" customHeight="true" x14ac:dyDescent="0.2">
      <c r="C1016" s="572"/>
      <c r="D1016" s="572"/>
      <c r="E1016" s="572"/>
      <c r="F1016" s="572"/>
      <c r="G1016" s="572"/>
      <c r="H1016" s="572"/>
      <c r="I1016" s="572"/>
      <c r="J1016" s="572"/>
      <c r="K1016" s="572"/>
      <c r="L1016" s="572"/>
      <c r="M1016" s="572"/>
      <c r="N1016" s="572"/>
      <c r="O1016" s="572"/>
      <c r="P1016" s="572"/>
      <c r="Q1016" s="572"/>
    </row>
    <row r="1017" ht="25.15" customHeight="true" x14ac:dyDescent="0.2">
      <c r="C1017" s="572"/>
      <c r="D1017" s="572"/>
      <c r="E1017" s="572"/>
      <c r="F1017" s="572"/>
      <c r="G1017" s="572"/>
      <c r="H1017" s="572"/>
      <c r="I1017" s="572"/>
      <c r="J1017" s="572"/>
      <c r="K1017" s="572"/>
      <c r="L1017" s="572"/>
      <c r="M1017" s="572"/>
      <c r="N1017" s="572"/>
      <c r="O1017" s="572"/>
      <c r="P1017" s="572"/>
      <c r="Q1017" s="572"/>
    </row>
    <row r="1018" ht="25.15" customHeight="true" x14ac:dyDescent="0.2">
      <c r="C1018" s="572"/>
      <c r="D1018" s="572"/>
      <c r="E1018" s="572"/>
      <c r="F1018" s="572"/>
      <c r="G1018" s="572"/>
      <c r="H1018" s="572"/>
      <c r="I1018" s="572"/>
      <c r="J1018" s="572"/>
      <c r="K1018" s="572"/>
      <c r="L1018" s="572"/>
      <c r="M1018" s="572"/>
      <c r="N1018" s="572"/>
      <c r="O1018" s="572"/>
      <c r="P1018" s="572"/>
      <c r="Q1018" s="572"/>
    </row>
    <row r="1019" ht="25.15" customHeight="true" x14ac:dyDescent="0.2">
      <c r="C1019" s="572"/>
      <c r="D1019" s="572"/>
      <c r="E1019" s="572"/>
      <c r="F1019" s="572"/>
      <c r="G1019" s="572"/>
      <c r="H1019" s="572"/>
      <c r="I1019" s="572"/>
      <c r="J1019" s="572"/>
      <c r="K1019" s="572"/>
      <c r="L1019" s="572"/>
      <c r="M1019" s="572"/>
      <c r="N1019" s="572"/>
      <c r="O1019" s="572"/>
      <c r="P1019" s="572"/>
      <c r="Q1019" s="572"/>
    </row>
    <row r="1020" ht="25.15" customHeight="true" x14ac:dyDescent="0.2">
      <c r="C1020" s="572"/>
      <c r="D1020" s="572"/>
      <c r="E1020" s="572"/>
      <c r="F1020" s="572"/>
      <c r="G1020" s="572"/>
      <c r="H1020" s="572"/>
      <c r="I1020" s="572"/>
      <c r="J1020" s="572"/>
      <c r="K1020" s="572"/>
      <c r="L1020" s="572"/>
      <c r="M1020" s="572"/>
      <c r="N1020" s="572"/>
      <c r="O1020" s="572"/>
      <c r="P1020" s="572"/>
      <c r="Q1020" s="572"/>
    </row>
    <row r="1021" ht="25.15" customHeight="true" x14ac:dyDescent="0.2">
      <c r="C1021" s="572"/>
      <c r="D1021" s="572"/>
      <c r="E1021" s="572"/>
      <c r="F1021" s="572"/>
      <c r="G1021" s="572"/>
      <c r="H1021" s="572"/>
      <c r="I1021" s="572"/>
      <c r="J1021" s="572"/>
      <c r="K1021" s="572"/>
      <c r="L1021" s="572"/>
      <c r="M1021" s="572"/>
      <c r="N1021" s="572"/>
      <c r="O1021" s="572"/>
      <c r="P1021" s="572"/>
      <c r="Q1021" s="572"/>
    </row>
    <row r="1022" ht="25.15" customHeight="true" x14ac:dyDescent="0.2">
      <c r="C1022" s="572"/>
      <c r="D1022" s="572"/>
      <c r="E1022" s="572"/>
      <c r="F1022" s="572"/>
      <c r="G1022" s="572"/>
      <c r="H1022" s="572"/>
      <c r="I1022" s="572"/>
      <c r="J1022" s="572"/>
      <c r="K1022" s="572"/>
      <c r="L1022" s="572"/>
      <c r="M1022" s="572"/>
      <c r="N1022" s="572"/>
      <c r="O1022" s="572"/>
      <c r="P1022" s="572"/>
      <c r="Q1022" s="572"/>
    </row>
    <row r="1023" ht="25.15" customHeight="true" x14ac:dyDescent="0.2">
      <c r="C1023" s="572"/>
      <c r="D1023" s="572"/>
      <c r="E1023" s="572"/>
      <c r="F1023" s="572"/>
      <c r="G1023" s="572"/>
      <c r="H1023" s="572"/>
      <c r="I1023" s="572"/>
      <c r="J1023" s="572"/>
      <c r="K1023" s="572"/>
      <c r="L1023" s="572"/>
      <c r="M1023" s="572"/>
      <c r="N1023" s="572"/>
      <c r="O1023" s="572"/>
      <c r="P1023" s="572"/>
      <c r="Q1023" s="572"/>
    </row>
    <row r="1024" ht="25.15" customHeight="true" x14ac:dyDescent="0.2">
      <c r="C1024" s="572"/>
      <c r="D1024" s="572"/>
      <c r="E1024" s="572"/>
      <c r="F1024" s="572"/>
      <c r="G1024" s="572"/>
      <c r="H1024" s="572"/>
      <c r="I1024" s="572"/>
      <c r="J1024" s="572"/>
      <c r="K1024" s="572"/>
      <c r="L1024" s="572"/>
      <c r="M1024" s="572"/>
      <c r="N1024" s="572"/>
      <c r="O1024" s="572"/>
      <c r="P1024" s="572"/>
      <c r="Q1024" s="572"/>
    </row>
    <row r="1025" s="325" customFormat="true" ht="21" customHeight="true" x14ac:dyDescent="0.2">
      <c r="A1025" s="845" t="s">
        <v>321</v>
      </c>
      <c r="B1025" s="845"/>
      <c r="C1025" s="845"/>
      <c r="Z1025" s="689"/>
      <c r="AA1025" s="689"/>
      <c r="AB1025" s="689"/>
      <c r="AC1025" s="689"/>
      <c r="AD1025" s="689"/>
      <c r="AE1025" s="689"/>
      <c r="AF1025" s="689"/>
      <c r="AG1025" s="689"/>
      <c r="AH1025" s="689"/>
      <c r="AI1025" s="689"/>
      <c r="AJ1025" s="689"/>
      <c r="AK1025" s="689"/>
      <c r="AL1025" s="689"/>
      <c r="AM1025" s="689"/>
      <c r="AN1025" s="689"/>
      <c r="AO1025" s="689"/>
      <c r="AP1025" s="689"/>
      <c r="AQ1025" s="689"/>
      <c r="AR1025" s="689"/>
      <c r="AS1025" s="689"/>
      <c r="AT1025" s="689"/>
      <c r="AU1025" s="689"/>
      <c r="AV1025" s="689"/>
      <c r="AW1025" s="689"/>
      <c r="AX1025" s="689"/>
      <c r="AY1025" s="689"/>
      <c r="AZ1025" s="689"/>
      <c r="BA1025" s="330"/>
      <c r="BB1025" s="374"/>
      <c r="BC1025"/>
      <c r="BD1025"/>
      <c r="BE1025"/>
      <c r="BF1025"/>
      <c r="BG1025"/>
      <c r="BH1025"/>
      <c r="BI1025"/>
      <c r="BJ1025"/>
      <c r="BK1025"/>
      <c r="BL1025"/>
      <c r="BM1025"/>
      <c r="BN1025"/>
      <c r="BO1025"/>
      <c r="BP1025"/>
      <c r="BQ1025"/>
      <c r="BR1025"/>
      <c r="BS1025"/>
      <c r="BT1025"/>
      <c r="BU1025"/>
      <c r="BV1025"/>
      <c r="BW1025"/>
      <c r="BX1025"/>
      <c r="BY1025" s="330"/>
      <c r="BZ1025" s="332"/>
      <c r="CA1025" s="332"/>
      <c r="CB1025" s="332"/>
      <c r="CC1025" s="332"/>
      <c r="CD1025" s="332"/>
      <c r="CE1025" s="332"/>
      <c r="CF1025" s="332"/>
      <c r="CG1025" s="332"/>
      <c r="CH1025" s="332"/>
      <c r="CI1025" s="332"/>
      <c r="CJ1025" s="332"/>
      <c r="CK1025" s="332"/>
      <c r="CL1025" s="332"/>
      <c r="CM1025" s="332"/>
      <c r="CN1025" s="332"/>
      <c r="CO1025" s="332"/>
      <c r="CP1025" s="332"/>
      <c r="CQ1025" s="332"/>
      <c r="CR1025" s="332"/>
      <c r="CS1025" s="332"/>
      <c r="CT1025" s="332"/>
      <c r="CU1025" s="332"/>
      <c r="CV1025" s="332"/>
      <c r="CW1025" s="332"/>
      <c r="CX1025" s="332"/>
      <c r="CY1025" s="332"/>
      <c r="CZ1025" s="332"/>
    </row>
    <row r="1026" s="325" customFormat="true" ht="15.95" customHeight="true" x14ac:dyDescent="0.2">
      <c r="A1026" s="850" t="s">
        <v>181</v>
      </c>
      <c r="B1026" s="850"/>
      <c r="C1026" s="442" t="s">
        <v>182</v>
      </c>
      <c r="Z1026" s="689"/>
      <c r="AA1026" s="689"/>
      <c r="AB1026" s="689"/>
      <c r="AC1026" s="689"/>
      <c r="AD1026" s="689"/>
      <c r="AE1026" s="689"/>
      <c r="AF1026" s="689"/>
      <c r="AG1026" s="689"/>
      <c r="AH1026" s="689"/>
      <c r="AI1026" s="689"/>
      <c r="AJ1026" s="689"/>
      <c r="AK1026" s="689"/>
      <c r="AL1026" s="689"/>
      <c r="AM1026" s="689"/>
      <c r="AN1026" s="689"/>
      <c r="AO1026" s="689"/>
      <c r="AP1026" s="689"/>
      <c r="AQ1026" s="689"/>
      <c r="AR1026" s="689"/>
      <c r="AS1026" s="689"/>
      <c r="AT1026" s="689"/>
      <c r="AU1026" s="689"/>
      <c r="AV1026" s="689"/>
      <c r="AW1026" s="689"/>
      <c r="AX1026" s="689"/>
      <c r="AY1026" s="689"/>
      <c r="AZ1026" s="689"/>
      <c r="BA1026" s="330"/>
      <c r="BB1026" s="374"/>
      <c r="BC1026"/>
      <c r="BD1026"/>
      <c r="BE1026"/>
      <c r="BF1026"/>
      <c r="BG1026"/>
      <c r="BH1026"/>
      <c r="BI1026"/>
      <c r="BJ1026"/>
      <c r="BK1026"/>
      <c r="BL1026"/>
      <c r="BM1026"/>
      <c r="BN1026"/>
      <c r="BO1026"/>
      <c r="BP1026"/>
      <c r="BQ1026"/>
      <c r="BR1026"/>
      <c r="BS1026"/>
      <c r="BT1026"/>
      <c r="BU1026"/>
      <c r="BV1026"/>
      <c r="BW1026"/>
      <c r="BX1026"/>
      <c r="BY1026" s="330"/>
      <c r="BZ1026" s="332"/>
      <c r="CA1026" s="332"/>
      <c r="CB1026" s="332"/>
      <c r="CC1026" s="332"/>
      <c r="CD1026" s="332"/>
      <c r="CE1026" s="332"/>
      <c r="CF1026" s="332"/>
      <c r="CG1026" s="332"/>
      <c r="CH1026" s="332"/>
      <c r="CI1026" s="332"/>
      <c r="CJ1026" s="332"/>
      <c r="CK1026" s="332"/>
      <c r="CL1026" s="332"/>
      <c r="CM1026" s="332"/>
      <c r="CN1026" s="332"/>
      <c r="CO1026" s="332"/>
      <c r="CP1026" s="332"/>
      <c r="CQ1026" s="332"/>
      <c r="CR1026" s="332"/>
      <c r="CS1026" s="332"/>
      <c r="CT1026" s="332"/>
      <c r="CU1026" s="332"/>
      <c r="CV1026" s="332"/>
      <c r="CW1026" s="332"/>
      <c r="CX1026" s="332"/>
      <c r="CY1026" s="332"/>
      <c r="CZ1026" s="332"/>
    </row>
    <row r="1027" s="325" customFormat="true" ht="17.1" hidden="true" customHeight="true" x14ac:dyDescent="0.2">
      <c r="A1027" s="443" t="s">
        <v>183</v>
      </c>
      <c r="B1027" s="444" t="s">
        <v>186</v>
      </c>
      <c r="C1027" s="445">
        <v>13116</v>
      </c>
      <c r="Z1027" s="689"/>
      <c r="AA1027" s="689"/>
      <c r="AB1027" s="689"/>
      <c r="AC1027" s="689"/>
      <c r="AD1027" s="689"/>
      <c r="AE1027" s="689"/>
      <c r="AF1027" s="689"/>
      <c r="AG1027" s="689"/>
      <c r="AH1027" s="689"/>
      <c r="AI1027" s="689"/>
      <c r="AJ1027" s="689"/>
      <c r="AK1027" s="689"/>
      <c r="AL1027" s="689"/>
      <c r="AM1027" s="689"/>
      <c r="AN1027" s="689"/>
      <c r="AO1027" s="689"/>
      <c r="AP1027" s="689"/>
      <c r="AQ1027" s="689"/>
      <c r="AR1027" s="689"/>
      <c r="AS1027" s="689"/>
      <c r="AT1027" s="689"/>
      <c r="AU1027" s="689"/>
      <c r="AV1027" s="689"/>
      <c r="AW1027" s="689"/>
      <c r="AX1027" s="689"/>
      <c r="AY1027" s="689"/>
      <c r="AZ1027" s="689"/>
      <c r="BA1027" s="330"/>
      <c r="BB1027" s="374"/>
      <c r="BC1027"/>
      <c r="BD1027"/>
      <c r="BE1027"/>
      <c r="BF1027"/>
      <c r="BG1027"/>
      <c r="BH1027"/>
      <c r="BI1027"/>
      <c r="BJ1027"/>
      <c r="BK1027"/>
      <c r="BL1027"/>
      <c r="BM1027"/>
      <c r="BN1027"/>
      <c r="BO1027"/>
      <c r="BP1027"/>
      <c r="BQ1027"/>
      <c r="BR1027"/>
      <c r="BS1027"/>
      <c r="BT1027"/>
      <c r="BU1027"/>
      <c r="BV1027"/>
      <c r="BW1027"/>
      <c r="BX1027"/>
      <c r="BY1027" s="330"/>
      <c r="BZ1027" s="332"/>
      <c r="CA1027" s="332"/>
      <c r="CB1027" s="332"/>
      <c r="CC1027" s="332"/>
      <c r="CD1027" s="332"/>
      <c r="CE1027" s="332"/>
      <c r="CF1027" s="332"/>
      <c r="CG1027" s="332"/>
      <c r="CH1027" s="332"/>
      <c r="CI1027" s="332"/>
      <c r="CJ1027" s="332"/>
      <c r="CK1027" s="332"/>
      <c r="CL1027" s="332"/>
      <c r="CM1027" s="332"/>
      <c r="CN1027" s="332"/>
      <c r="CO1027" s="332"/>
      <c r="CP1027" s="332"/>
      <c r="CQ1027" s="332"/>
      <c r="CR1027" s="332"/>
      <c r="CS1027" s="332"/>
      <c r="CT1027" s="332"/>
      <c r="CU1027" s="332"/>
      <c r="CV1027" s="332"/>
      <c r="CW1027" s="332"/>
      <c r="CX1027" s="332"/>
      <c r="CY1027" s="332"/>
      <c r="CZ1027" s="332"/>
    </row>
    <row r="1028" s="325" customFormat="true" ht="17.1" hidden="true" customHeight="true" x14ac:dyDescent="0.2">
      <c r="A1028" s="446" t="s">
        <v>185</v>
      </c>
      <c r="B1028" s="447" t="s">
        <v>186</v>
      </c>
      <c r="C1028" s="448">
        <v>13116</v>
      </c>
      <c r="Z1028" s="689"/>
      <c r="AA1028" s="689"/>
      <c r="AB1028" s="689"/>
      <c r="AC1028" s="689"/>
      <c r="AD1028" s="689"/>
      <c r="AE1028" s="689"/>
      <c r="AF1028" s="689"/>
      <c r="AG1028" s="689"/>
      <c r="AH1028" s="689"/>
      <c r="AI1028" s="689"/>
      <c r="AJ1028" s="689"/>
      <c r="AK1028" s="689"/>
      <c r="AL1028" s="689"/>
      <c r="AM1028" s="689"/>
      <c r="AN1028" s="689"/>
      <c r="AO1028" s="689"/>
      <c r="AP1028" s="689"/>
      <c r="AQ1028" s="689"/>
      <c r="AR1028" s="689"/>
      <c r="AS1028" s="689"/>
      <c r="AT1028" s="689"/>
      <c r="AU1028" s="689"/>
      <c r="AV1028" s="689"/>
      <c r="AW1028" s="689"/>
      <c r="AX1028" s="689"/>
      <c r="AY1028" s="689"/>
      <c r="AZ1028" s="689"/>
      <c r="BA1028" s="330"/>
      <c r="BB1028" s="374"/>
      <c r="BC1028"/>
      <c r="BD1028"/>
      <c r="BE1028"/>
      <c r="BF1028"/>
      <c r="BG1028"/>
      <c r="BH1028"/>
      <c r="BI1028"/>
      <c r="BJ1028"/>
      <c r="BK1028"/>
      <c r="BL1028"/>
      <c r="BM1028"/>
      <c r="BN1028"/>
      <c r="BO1028"/>
      <c r="BP1028"/>
      <c r="BQ1028"/>
      <c r="BR1028"/>
      <c r="BS1028"/>
      <c r="BT1028"/>
      <c r="BU1028"/>
      <c r="BV1028"/>
      <c r="BW1028"/>
      <c r="BX1028"/>
      <c r="BY1028" s="330"/>
      <c r="BZ1028" s="332"/>
      <c r="CA1028" s="332"/>
      <c r="CB1028" s="332"/>
      <c r="CC1028" s="332"/>
      <c r="CD1028" s="332"/>
      <c r="CE1028" s="332"/>
      <c r="CF1028" s="332"/>
      <c r="CG1028" s="332"/>
      <c r="CH1028" s="332"/>
      <c r="CI1028" s="332"/>
      <c r="CJ1028" s="332"/>
      <c r="CK1028" s="332"/>
      <c r="CL1028" s="332"/>
      <c r="CM1028" s="332"/>
      <c r="CN1028" s="332"/>
      <c r="CO1028" s="332"/>
      <c r="CP1028" s="332"/>
      <c r="CQ1028" s="332"/>
      <c r="CR1028" s="332"/>
      <c r="CS1028" s="332"/>
      <c r="CT1028" s="332"/>
      <c r="CU1028" s="332"/>
      <c r="CV1028" s="332"/>
      <c r="CW1028" s="332"/>
      <c r="CX1028" s="332"/>
      <c r="CY1028" s="332"/>
      <c r="CZ1028" s="332"/>
    </row>
    <row r="1029" s="325" customFormat="true" ht="17.1" hidden="true" customHeight="true" x14ac:dyDescent="0.2">
      <c r="A1029" s="446" t="s">
        <v>187</v>
      </c>
      <c r="B1029" s="447" t="s">
        <v>186</v>
      </c>
      <c r="C1029" s="448">
        <v>13116</v>
      </c>
      <c r="Z1029" s="689"/>
      <c r="AA1029" s="689"/>
      <c r="AB1029" s="689"/>
      <c r="AC1029" s="689"/>
      <c r="AD1029" s="689"/>
      <c r="AE1029" s="689"/>
      <c r="AF1029" s="689"/>
      <c r="AG1029" s="689"/>
      <c r="AH1029" s="689"/>
      <c r="AI1029" s="689"/>
      <c r="AJ1029" s="689"/>
      <c r="AK1029" s="689"/>
      <c r="AL1029" s="689"/>
      <c r="AM1029" s="689"/>
      <c r="AN1029" s="689"/>
      <c r="AO1029" s="689"/>
      <c r="AP1029" s="689"/>
      <c r="AQ1029" s="689"/>
      <c r="AR1029" s="689"/>
      <c r="AS1029" s="689"/>
      <c r="AT1029" s="689"/>
      <c r="AU1029" s="689"/>
      <c r="AV1029" s="689"/>
      <c r="AW1029" s="689"/>
      <c r="AX1029" s="689"/>
      <c r="AY1029" s="689"/>
      <c r="AZ1029" s="689"/>
      <c r="BA1029" s="330"/>
      <c r="BB1029" s="374"/>
      <c r="BC1029"/>
      <c r="BD1029"/>
      <c r="BE1029"/>
      <c r="BF1029"/>
      <c r="BG1029"/>
      <c r="BH1029"/>
      <c r="BI1029"/>
      <c r="BJ1029"/>
      <c r="BK1029"/>
      <c r="BL1029"/>
      <c r="BM1029"/>
      <c r="BN1029"/>
      <c r="BO1029"/>
      <c r="BP1029"/>
      <c r="BQ1029"/>
      <c r="BR1029"/>
      <c r="BS1029"/>
      <c r="BT1029"/>
      <c r="BU1029"/>
      <c r="BV1029"/>
      <c r="BW1029"/>
      <c r="BX1029"/>
      <c r="BY1029" s="330"/>
      <c r="BZ1029" s="332"/>
      <c r="CA1029" s="332"/>
      <c r="CB1029" s="332"/>
      <c r="CC1029" s="332"/>
      <c r="CD1029" s="332"/>
      <c r="CE1029" s="332"/>
      <c r="CF1029" s="332"/>
      <c r="CG1029" s="332"/>
      <c r="CH1029" s="332"/>
      <c r="CI1029" s="332"/>
      <c r="CJ1029" s="332"/>
      <c r="CK1029" s="332"/>
      <c r="CL1029" s="332"/>
      <c r="CM1029" s="332"/>
      <c r="CN1029" s="332"/>
      <c r="CO1029" s="332"/>
      <c r="CP1029" s="332"/>
      <c r="CQ1029" s="332"/>
      <c r="CR1029" s="332"/>
      <c r="CS1029" s="332"/>
      <c r="CT1029" s="332"/>
      <c r="CU1029" s="332"/>
      <c r="CV1029" s="332"/>
      <c r="CW1029" s="332"/>
      <c r="CX1029" s="332"/>
      <c r="CY1029" s="332"/>
      <c r="CZ1029" s="332"/>
    </row>
    <row r="1030" s="325" customFormat="true" ht="17.1" hidden="true" customHeight="true" x14ac:dyDescent="0.2">
      <c r="A1030" s="446" t="s">
        <v>188</v>
      </c>
      <c r="B1030" s="447" t="s">
        <v>186</v>
      </c>
      <c r="C1030" s="448">
        <v>13116</v>
      </c>
      <c r="Z1030" s="689"/>
      <c r="AA1030" s="689"/>
      <c r="AB1030" s="689"/>
      <c r="AC1030" s="689"/>
      <c r="AD1030" s="689"/>
      <c r="AE1030" s="689"/>
      <c r="AF1030" s="689"/>
      <c r="AG1030" s="689"/>
      <c r="AH1030" s="689"/>
      <c r="AI1030" s="689"/>
      <c r="AJ1030" s="689"/>
      <c r="AK1030" s="689"/>
      <c r="AL1030" s="689"/>
      <c r="AM1030" s="689"/>
      <c r="AN1030" s="689"/>
      <c r="AO1030" s="689"/>
      <c r="AP1030" s="689"/>
      <c r="AQ1030" s="689"/>
      <c r="AR1030" s="689"/>
      <c r="AS1030" s="689"/>
      <c r="AT1030" s="689"/>
      <c r="AU1030" s="689"/>
      <c r="AV1030" s="689"/>
      <c r="AW1030" s="689"/>
      <c r="AX1030" s="689"/>
      <c r="AY1030" s="689"/>
      <c r="AZ1030" s="689"/>
      <c r="BA1030" s="330"/>
      <c r="BB1030" s="374"/>
      <c r="BC1030"/>
      <c r="BD1030"/>
      <c r="BE1030"/>
      <c r="BF1030"/>
      <c r="BG1030"/>
      <c r="BH1030"/>
      <c r="BI1030"/>
      <c r="BJ1030"/>
      <c r="BK1030"/>
      <c r="BL1030"/>
      <c r="BM1030"/>
      <c r="BN1030"/>
      <c r="BO1030"/>
      <c r="BP1030"/>
      <c r="BQ1030"/>
      <c r="BR1030"/>
      <c r="BS1030"/>
      <c r="BT1030"/>
      <c r="BU1030"/>
      <c r="BV1030"/>
      <c r="BW1030"/>
      <c r="BX1030"/>
      <c r="BY1030" s="330"/>
      <c r="BZ1030" s="332"/>
      <c r="CA1030" s="332"/>
      <c r="CB1030" s="332"/>
      <c r="CC1030" s="332"/>
      <c r="CD1030" s="332"/>
      <c r="CE1030" s="332"/>
      <c r="CF1030" s="332"/>
      <c r="CG1030" s="332"/>
      <c r="CH1030" s="332"/>
      <c r="CI1030" s="332"/>
      <c r="CJ1030" s="332"/>
      <c r="CK1030" s="332"/>
      <c r="CL1030" s="332"/>
      <c r="CM1030" s="332"/>
      <c r="CN1030" s="332"/>
      <c r="CO1030" s="332"/>
      <c r="CP1030" s="332"/>
      <c r="CQ1030" s="332"/>
      <c r="CR1030" s="332"/>
      <c r="CS1030" s="332"/>
      <c r="CT1030" s="332"/>
      <c r="CU1030" s="332"/>
      <c r="CV1030" s="332"/>
      <c r="CW1030" s="332"/>
      <c r="CX1030" s="332"/>
      <c r="CY1030" s="332"/>
      <c r="CZ1030" s="332"/>
    </row>
    <row r="1031" s="325" customFormat="true" ht="17.1" customHeight="true" x14ac:dyDescent="0.2">
      <c r="A1031" s="851" t="s">
        <v>189</v>
      </c>
      <c r="B1031" s="447" t="s">
        <v>190</v>
      </c>
      <c r="C1031" s="448">
        <v>3545</v>
      </c>
      <c r="Z1031" s="689"/>
      <c r="AA1031" s="689"/>
      <c r="AB1031" s="689"/>
      <c r="AC1031" s="689"/>
      <c r="AD1031" s="689"/>
      <c r="AE1031" s="689"/>
      <c r="AF1031" s="689"/>
      <c r="AG1031" s="689"/>
      <c r="AH1031" s="689"/>
      <c r="AI1031" s="689"/>
      <c r="AJ1031" s="689"/>
      <c r="AK1031" s="689"/>
      <c r="AL1031" s="689"/>
      <c r="AM1031" s="689"/>
      <c r="AN1031" s="689"/>
      <c r="AO1031" s="689"/>
      <c r="AP1031" s="689"/>
      <c r="AQ1031" s="689"/>
      <c r="AR1031" s="689"/>
      <c r="AS1031" s="689"/>
      <c r="AT1031" s="689"/>
      <c r="AU1031" s="689"/>
      <c r="AV1031" s="689"/>
      <c r="AW1031" s="689"/>
      <c r="AX1031" s="689"/>
      <c r="AY1031" s="689"/>
      <c r="AZ1031" s="689"/>
      <c r="BA1031" s="330"/>
      <c r="BB1031" s="374"/>
      <c r="BC1031"/>
      <c r="BD1031"/>
      <c r="BE1031"/>
      <c r="BF1031"/>
      <c r="BG1031"/>
      <c r="BH1031"/>
      <c r="BI1031"/>
      <c r="BJ1031"/>
      <c r="BK1031"/>
      <c r="BL1031"/>
      <c r="BM1031"/>
      <c r="BN1031"/>
      <c r="BO1031"/>
      <c r="BP1031"/>
      <c r="BQ1031"/>
      <c r="BR1031"/>
      <c r="BS1031"/>
      <c r="BT1031"/>
      <c r="BU1031"/>
      <c r="BV1031"/>
      <c r="BW1031"/>
      <c r="BX1031"/>
      <c r="BY1031" s="330"/>
      <c r="BZ1031" s="332"/>
      <c r="CA1031" s="332"/>
      <c r="CB1031" s="332"/>
      <c r="CC1031" s="332"/>
      <c r="CD1031" s="332"/>
      <c r="CE1031" s="332"/>
      <c r="CF1031" s="332"/>
      <c r="CG1031" s="332"/>
      <c r="CH1031" s="332"/>
      <c r="CI1031" s="332"/>
      <c r="CJ1031" s="332"/>
      <c r="CK1031" s="332"/>
      <c r="CL1031" s="332"/>
      <c r="CM1031" s="332"/>
      <c r="CN1031" s="332"/>
      <c r="CO1031" s="332"/>
      <c r="CP1031" s="332"/>
      <c r="CQ1031" s="332"/>
      <c r="CR1031" s="332"/>
      <c r="CS1031" s="332"/>
      <c r="CT1031" s="332"/>
      <c r="CU1031" s="332"/>
      <c r="CV1031" s="332"/>
      <c r="CW1031" s="332"/>
      <c r="CX1031" s="332"/>
      <c r="CY1031" s="332"/>
      <c r="CZ1031" s="332"/>
    </row>
    <row r="1032" s="325" customFormat="true" ht="17.1" customHeight="true" x14ac:dyDescent="0.2">
      <c r="A1032" s="851"/>
      <c r="B1032" s="447" t="s">
        <v>191</v>
      </c>
      <c r="C1032" s="448">
        <v>9571</v>
      </c>
      <c r="Z1032" s="689"/>
      <c r="AA1032" s="689"/>
      <c r="AB1032" s="689"/>
      <c r="AC1032" s="689"/>
      <c r="AD1032" s="689"/>
      <c r="AE1032" s="689"/>
      <c r="AF1032" s="689"/>
      <c r="AG1032" s="689"/>
      <c r="AH1032" s="689"/>
      <c r="AI1032" s="689"/>
      <c r="AJ1032" s="689"/>
      <c r="AK1032" s="689"/>
      <c r="AL1032" s="689"/>
      <c r="AM1032" s="689"/>
      <c r="AN1032" s="689"/>
      <c r="AO1032" s="689"/>
      <c r="AP1032" s="689"/>
      <c r="AQ1032" s="689"/>
      <c r="AR1032" s="689"/>
      <c r="AS1032" s="689"/>
      <c r="AT1032" s="689"/>
      <c r="AU1032" s="689"/>
      <c r="AV1032" s="689"/>
      <c r="AW1032" s="689"/>
      <c r="AX1032" s="689"/>
      <c r="AY1032" s="689"/>
      <c r="AZ1032" s="689"/>
      <c r="BA1032" s="330"/>
      <c r="BB1032" s="374"/>
      <c r="BC1032"/>
      <c r="BD1032"/>
      <c r="BE1032"/>
      <c r="BF1032"/>
      <c r="BG1032"/>
      <c r="BH1032"/>
      <c r="BI1032"/>
      <c r="BJ1032"/>
      <c r="BK1032"/>
      <c r="BL1032"/>
      <c r="BM1032"/>
      <c r="BN1032"/>
      <c r="BO1032"/>
      <c r="BP1032"/>
      <c r="BQ1032"/>
      <c r="BR1032"/>
      <c r="BS1032"/>
      <c r="BT1032"/>
      <c r="BU1032"/>
      <c r="BV1032"/>
      <c r="BW1032"/>
      <c r="BX1032"/>
      <c r="BY1032" s="330"/>
      <c r="BZ1032" s="332"/>
      <c r="CA1032" s="332"/>
      <c r="CB1032" s="332"/>
      <c r="CC1032" s="332"/>
      <c r="CD1032" s="332"/>
      <c r="CE1032" s="332"/>
      <c r="CF1032" s="332"/>
      <c r="CG1032" s="332"/>
      <c r="CH1032" s="332"/>
      <c r="CI1032" s="332"/>
      <c r="CJ1032" s="332"/>
      <c r="CK1032" s="332"/>
      <c r="CL1032" s="332"/>
      <c r="CM1032" s="332"/>
      <c r="CN1032" s="332"/>
      <c r="CO1032" s="332"/>
      <c r="CP1032" s="332"/>
      <c r="CQ1032" s="332"/>
      <c r="CR1032" s="332"/>
      <c r="CS1032" s="332"/>
      <c r="CT1032" s="332"/>
      <c r="CU1032" s="332"/>
      <c r="CV1032" s="332"/>
      <c r="CW1032" s="332"/>
      <c r="CX1032" s="332"/>
      <c r="CY1032" s="332"/>
      <c r="CZ1032" s="332"/>
    </row>
    <row r="1033" s="325" customFormat="true" ht="17.1" customHeight="true" x14ac:dyDescent="0.2">
      <c r="A1033" s="852"/>
      <c r="B1033" s="449" t="s">
        <v>192</v>
      </c>
      <c r="C1033" s="450">
        <v>0</v>
      </c>
      <c r="Z1033" s="689"/>
      <c r="AA1033" s="689"/>
      <c r="AB1033" s="689"/>
      <c r="AC1033" s="689"/>
      <c r="AD1033" s="689"/>
      <c r="AE1033" s="689"/>
      <c r="AF1033" s="689"/>
      <c r="AG1033" s="689"/>
      <c r="AH1033" s="689"/>
      <c r="AI1033" s="689"/>
      <c r="AJ1033" s="689"/>
      <c r="AK1033" s="689"/>
      <c r="AL1033" s="689"/>
      <c r="AM1033" s="689"/>
      <c r="AN1033" s="689"/>
      <c r="AO1033" s="689"/>
      <c r="AP1033" s="689"/>
      <c r="AQ1033" s="689"/>
      <c r="AR1033" s="689"/>
      <c r="AS1033" s="689"/>
      <c r="AT1033" s="689"/>
      <c r="AU1033" s="689"/>
      <c r="AV1033" s="689"/>
      <c r="AW1033" s="689"/>
      <c r="AX1033" s="689"/>
      <c r="AY1033" s="689"/>
      <c r="AZ1033" s="689"/>
      <c r="BA1033" s="495"/>
      <c r="BB1033" s="300"/>
      <c r="BC1033" s="495"/>
      <c r="BD1033" s="495"/>
      <c r="BE1033" s="495"/>
      <c r="BF1033" s="495"/>
      <c r="BG1033" s="495"/>
      <c r="BH1033" s="495"/>
      <c r="BI1033" s="495"/>
      <c r="BJ1033" s="495"/>
      <c r="BK1033" s="495"/>
      <c r="BL1033" s="495"/>
      <c r="BM1033" s="495"/>
      <c r="BN1033" s="495"/>
      <c r="BO1033" s="495"/>
      <c r="BP1033" s="495"/>
      <c r="BQ1033" s="495"/>
      <c r="BR1033" s="495"/>
      <c r="BS1033" s="495"/>
      <c r="BT1033" s="495"/>
      <c r="BU1033" s="495"/>
      <c r="BV1033" s="495"/>
      <c r="BW1033" s="495"/>
      <c r="BX1033" s="495"/>
      <c r="BY1033" s="495"/>
      <c r="BZ1033" s="689"/>
      <c r="CA1033" s="689"/>
      <c r="CB1033" s="689"/>
      <c r="CC1033" s="689"/>
      <c r="CD1033" s="689"/>
      <c r="CE1033" s="689"/>
      <c r="CF1033" s="689"/>
      <c r="CG1033" s="689"/>
      <c r="CH1033" s="689"/>
      <c r="CI1033" s="689"/>
      <c r="CJ1033" s="689"/>
      <c r="CK1033" s="689"/>
      <c r="CL1033" s="689"/>
      <c r="CM1033" s="689"/>
      <c r="CN1033" s="689"/>
      <c r="CO1033" s="689"/>
      <c r="CP1033" s="689"/>
      <c r="CQ1033" s="689"/>
      <c r="CR1033" s="689"/>
      <c r="CS1033" s="689"/>
      <c r="CT1033" s="689"/>
      <c r="CU1033" s="689"/>
      <c r="CV1033" s="689"/>
      <c r="CW1033" s="689"/>
      <c r="CX1033" s="689"/>
      <c r="CY1033" s="689"/>
      <c r="CZ1033" s="689"/>
    </row>
    <row r="1034" s="325" customFormat="true" ht="12.95" customHeight="true" x14ac:dyDescent="0.2">
      <c r="A1034" s="853" t="s">
        <v>322</v>
      </c>
      <c r="B1034" s="853"/>
      <c r="C1034" s="853"/>
      <c r="Z1034" s="689"/>
      <c r="AA1034" s="689"/>
      <c r="AB1034" s="689"/>
      <c r="AC1034" s="689"/>
      <c r="AD1034" s="689"/>
      <c r="AE1034" s="689"/>
      <c r="AF1034" s="689"/>
      <c r="AG1034" s="689"/>
      <c r="AH1034" s="689"/>
      <c r="AI1034" s="689"/>
      <c r="AJ1034" s="689"/>
      <c r="AK1034" s="689"/>
      <c r="AL1034" s="689"/>
      <c r="AM1034" s="689"/>
      <c r="AN1034" s="689"/>
      <c r="AO1034" s="689"/>
      <c r="AP1034" s="689"/>
      <c r="AQ1034" s="689"/>
      <c r="AR1034" s="689"/>
      <c r="AS1034" s="689"/>
      <c r="AT1034" s="689"/>
      <c r="AU1034" s="689"/>
      <c r="AV1034" s="689"/>
      <c r="AW1034" s="689"/>
      <c r="AX1034" s="689"/>
      <c r="AY1034" s="689"/>
      <c r="AZ1034" s="689"/>
      <c r="BA1034" s="330"/>
      <c r="BB1034" s="374"/>
      <c r="BC1034"/>
      <c r="BD1034"/>
      <c r="BE1034"/>
      <c r="BF1034"/>
      <c r="BG1034"/>
      <c r="BH1034"/>
      <c r="BI1034"/>
      <c r="BJ1034"/>
      <c r="BK1034"/>
      <c r="BL1034"/>
      <c r="BM1034"/>
      <c r="BN1034"/>
      <c r="BO1034"/>
      <c r="BP1034"/>
      <c r="BQ1034"/>
      <c r="BR1034"/>
      <c r="BS1034"/>
      <c r="BT1034"/>
      <c r="BU1034"/>
      <c r="BV1034"/>
      <c r="BW1034"/>
      <c r="BX1034"/>
      <c r="BY1034" s="330"/>
      <c r="BZ1034" s="332"/>
      <c r="CA1034" s="332"/>
      <c r="CB1034" s="332"/>
      <c r="CC1034" s="332"/>
      <c r="CD1034" s="332"/>
      <c r="CE1034" s="332"/>
      <c r="CF1034" s="332"/>
      <c r="CG1034" s="332"/>
      <c r="CH1034" s="332"/>
      <c r="CI1034" s="332"/>
      <c r="CJ1034" s="332"/>
      <c r="CK1034" s="332"/>
      <c r="CL1034" s="332"/>
      <c r="CM1034" s="332"/>
      <c r="CN1034" s="332"/>
      <c r="CO1034" s="332"/>
      <c r="CP1034" s="332"/>
      <c r="CQ1034" s="332"/>
      <c r="CR1034" s="332"/>
      <c r="CS1034" s="332"/>
      <c r="CT1034" s="332"/>
      <c r="CU1034" s="332"/>
      <c r="CV1034" s="332"/>
      <c r="CW1034" s="332"/>
      <c r="CX1034" s="332"/>
      <c r="CY1034" s="332"/>
      <c r="CZ1034" s="332"/>
    </row>
    <row r="1035" s="325" customFormat="true" ht="15" customHeight="true" x14ac:dyDescent="0.2">
      <c r="B1035" s="438"/>
      <c r="Z1035" s="689"/>
      <c r="AA1035" s="689"/>
      <c r="AB1035" s="689"/>
      <c r="AC1035" s="689"/>
      <c r="AD1035" s="689"/>
      <c r="AE1035" s="689"/>
      <c r="AF1035" s="689"/>
      <c r="AG1035" s="689"/>
      <c r="AH1035" s="689"/>
      <c r="AI1035" s="689"/>
      <c r="AJ1035" s="689"/>
      <c r="AK1035" s="689"/>
      <c r="AL1035" s="689"/>
      <c r="AM1035" s="689"/>
      <c r="AN1035" s="689"/>
      <c r="AO1035" s="689"/>
      <c r="AP1035" s="689"/>
      <c r="AQ1035" s="689"/>
      <c r="AR1035" s="689"/>
      <c r="AS1035" s="689"/>
      <c r="AT1035" s="689"/>
      <c r="AU1035" s="689"/>
      <c r="AV1035" s="689"/>
      <c r="AW1035" s="689"/>
      <c r="AX1035" s="689"/>
      <c r="AY1035" s="689"/>
      <c r="AZ1035" s="689"/>
      <c r="BA1035" s="496"/>
      <c r="BB1035" s="343"/>
      <c r="BC1035" s="496"/>
      <c r="BD1035" s="496"/>
      <c r="BE1035" s="496"/>
      <c r="BF1035" s="496"/>
      <c r="BG1035" s="496"/>
      <c r="BH1035" s="496"/>
      <c r="BI1035" s="496"/>
      <c r="BJ1035" s="496"/>
      <c r="BK1035" s="496"/>
      <c r="BL1035" s="496"/>
      <c r="BM1035" s="496"/>
      <c r="BN1035" s="496"/>
      <c r="BO1035" s="496"/>
      <c r="BP1035" s="496"/>
      <c r="BQ1035" s="496"/>
      <c r="BR1035" s="496"/>
      <c r="BS1035" s="496"/>
      <c r="BT1035" s="496"/>
      <c r="BU1035" s="496"/>
      <c r="BV1035" s="496"/>
      <c r="BW1035" s="496"/>
      <c r="BX1035" s="496"/>
      <c r="BY1035" s="496"/>
      <c r="BZ1035" s="689"/>
      <c r="CA1035" s="689"/>
      <c r="CB1035" s="689"/>
      <c r="CC1035" s="689"/>
      <c r="CD1035" s="689"/>
      <c r="CE1035" s="689"/>
      <c r="CF1035" s="689"/>
      <c r="CG1035" s="689"/>
      <c r="CH1035" s="689"/>
      <c r="CI1035" s="689"/>
      <c r="CJ1035" s="689"/>
      <c r="CK1035" s="689"/>
      <c r="CL1035" s="689"/>
      <c r="CM1035" s="689"/>
      <c r="CN1035" s="689"/>
      <c r="CO1035" s="689"/>
      <c r="CP1035" s="689"/>
      <c r="CQ1035" s="689"/>
      <c r="CR1035" s="689"/>
      <c r="CS1035" s="689"/>
      <c r="CT1035" s="689"/>
      <c r="CU1035" s="689"/>
      <c r="CV1035" s="689"/>
      <c r="CW1035" s="689"/>
      <c r="CX1035" s="689"/>
      <c r="CY1035" s="689"/>
      <c r="CZ1035" s="689"/>
    </row>
    <row r="1036" ht="15" customHeight="true" x14ac:dyDescent="0.25">
      <c r="A1036" s="375" t="s">
        <v>120</v>
      </c>
      <c r="B1036" s="282" t="s">
        <v>121</v>
      </c>
    </row>
    <row r="1037" ht="15" customHeight="true" x14ac:dyDescent="0.2">
      <c r="A1037" s="376" t="str">
        <f>R15</f>
        <v>Region C</v>
      </c>
      <c r="B1037" s="376">
        <f>BR122+BR123</f>
        <v>16232.263550999996</v>
      </c>
    </row>
    <row r="1038" ht="15" customHeight="true" x14ac:dyDescent="0.2">
      <c r="A1038" s="376" t="str">
        <f>S15</f>
        <v>Region CH</v>
      </c>
      <c r="B1038" s="376">
        <f>BS122+BS123</f>
        <v>3449.0929739999901</v>
      </c>
    </row>
    <row r="1039" ht="15" customHeight="true" x14ac:dyDescent="0.2">
      <c r="A1039" s="376" t="str">
        <f>T15</f>
        <v>Region E</v>
      </c>
      <c r="B1039" s="376">
        <f>BT122+BT123</f>
        <v>11334.70974200001</v>
      </c>
    </row>
    <row r="1040" ht="15" customHeight="true" x14ac:dyDescent="0.2">
      <c r="A1040" s="376" t="str">
        <f>U15</f>
        <v>Region N</v>
      </c>
      <c r="B1040" s="376">
        <f>BU122+BU123</f>
        <v>14054.93705300002</v>
      </c>
    </row>
    <row r="1041" ht="15" customHeight="true" x14ac:dyDescent="0.2">
      <c r="A1041" s="376" t="str">
        <f>V15</f>
        <v>Region NE</v>
      </c>
      <c r="B1041" s="376">
        <f>BV122+BV123</f>
        <v>16556.964576000031</v>
      </c>
    </row>
    <row r="1042" ht="15" customHeight="true" x14ac:dyDescent="0.2">
      <c r="A1042" s="376" t="str">
        <f>W15</f>
        <v>Region S</v>
      </c>
      <c r="B1042" s="376">
        <f>BW122+BW123</f>
        <v>13824.813356999994</v>
      </c>
    </row>
    <row r="1043" ht="15" customHeight="true" x14ac:dyDescent="0.2">
      <c r="A1043" s="376" t="str">
        <f>X15</f>
        <v>Region SE</v>
      </c>
      <c r="B1043" s="376">
        <f>BX122+XR123</f>
        <v>7135.5174900000065</v>
      </c>
    </row>
    <row r="1044" ht="15" customHeight="true" x14ac:dyDescent="0.2">
      <c r="A1044" s="376" t="str">
        <f>Y15</f>
        <v>Region W</v>
      </c>
      <c r="B1044" s="376">
        <f>BY122+BY123</f>
        <v>13393.06335799999</v>
      </c>
    </row>
    <row r="1045" ht="15" customHeight="true" x14ac:dyDescent="0.2">
      <c r="A1045" s="376">
        <f>Z15</f>
        <v>0</v>
      </c>
      <c r="B1045" s="376">
        <f>BZ122+BZ123</f>
        <v>0</v>
      </c>
    </row>
    <row r="1046" ht="15" customHeight="true" x14ac:dyDescent="0.2">
      <c r="A1046" s="343">
        <f>AA15</f>
        <v>0</v>
      </c>
      <c r="B1046" s="376">
        <f>CA122+CA123</f>
        <v>0</v>
      </c>
    </row>
    <row r="1047" ht="15" customHeight="true" x14ac:dyDescent="0.2">
      <c r="A1047" s="343">
        <f>AB15</f>
        <v>0</v>
      </c>
      <c r="B1047" s="376">
        <f>CB122+CB123</f>
        <v>0</v>
      </c>
    </row>
    <row r="1048" ht="15" customHeight="true" x14ac:dyDescent="0.2">
      <c r="A1048" s="343">
        <f>AC15</f>
        <v>0</v>
      </c>
      <c r="B1048" s="376">
        <f>CC122+CC123</f>
        <v>0</v>
      </c>
    </row>
    <row r="1049" ht="15" customHeight="true" x14ac:dyDescent="0.2">
      <c r="A1049" s="343">
        <f>AD15</f>
        <v>0</v>
      </c>
      <c r="B1049" s="376">
        <f>CD122+CD123</f>
        <v>0</v>
      </c>
    </row>
    <row r="1050" ht="15" customHeight="true" x14ac:dyDescent="0.2">
      <c r="A1050" s="343">
        <f>AE15</f>
        <v>0</v>
      </c>
      <c r="B1050" s="376">
        <f>CE122+CE123</f>
        <v>0</v>
      </c>
    </row>
    <row r="1051" ht="15" customHeight="true" x14ac:dyDescent="0.2">
      <c r="A1051" s="343">
        <f>AF15</f>
        <v>0</v>
      </c>
      <c r="B1051" s="376">
        <f>CF122+CF123</f>
        <v>0</v>
      </c>
    </row>
    <row r="1052" ht="15" customHeight="true" x14ac:dyDescent="0.2">
      <c r="A1052" s="343">
        <f>AG15</f>
        <v>0</v>
      </c>
      <c r="B1052" s="376">
        <f>CG122+CG123</f>
        <v>0</v>
      </c>
    </row>
    <row r="1053" ht="15" customHeight="true" x14ac:dyDescent="0.2">
      <c r="A1053" s="343">
        <f>AH15</f>
        <v>0</v>
      </c>
      <c r="B1053" s="376">
        <f>CH122+CH123</f>
        <v>0</v>
      </c>
    </row>
    <row r="1054" ht="15" customHeight="true" x14ac:dyDescent="0.2">
      <c r="A1054" s="343">
        <f>AI15</f>
        <v>0</v>
      </c>
      <c r="B1054" s="376">
        <f>CI122+CI123</f>
        <v>0</v>
      </c>
    </row>
    <row r="1055" ht="15" customHeight="true" x14ac:dyDescent="0.2">
      <c r="A1055" s="343">
        <f>AJ15</f>
        <v>0</v>
      </c>
      <c r="B1055" s="376">
        <f>CJ122+CJ123</f>
        <v>0</v>
      </c>
    </row>
    <row r="1056" ht="15" customHeight="true" x14ac:dyDescent="0.2">
      <c r="A1056" s="343">
        <f>AK15</f>
        <v>0</v>
      </c>
      <c r="B1056" s="376">
        <f>CK122+CK123</f>
        <v>0</v>
      </c>
    </row>
    <row r="1057" ht="15" customHeight="true" x14ac:dyDescent="0.2">
      <c r="A1057" s="343">
        <f>AL15</f>
        <v>0</v>
      </c>
      <c r="B1057" s="376">
        <f>CL122+CL123</f>
        <v>0</v>
      </c>
    </row>
    <row r="1058" ht="15" customHeight="true" x14ac:dyDescent="0.2">
      <c r="A1058" s="343">
        <f>AM15</f>
        <v>0</v>
      </c>
      <c r="B1058" s="376">
        <f>CM122+CM123</f>
        <v>0</v>
      </c>
    </row>
    <row r="1059" ht="15" customHeight="true" x14ac:dyDescent="0.2">
      <c r="A1059" s="343">
        <f>AN15</f>
        <v>0</v>
      </c>
      <c r="B1059" s="376">
        <f>CN122+CN123</f>
        <v>0</v>
      </c>
    </row>
    <row r="1060" ht="15" customHeight="true" x14ac:dyDescent="0.2">
      <c r="A1060" s="343">
        <f>AO15</f>
        <v>0</v>
      </c>
      <c r="B1060" s="376">
        <f>CO122+CO123</f>
        <v>0</v>
      </c>
    </row>
    <row r="1061" ht="15" customHeight="true" x14ac:dyDescent="0.2">
      <c r="A1061" s="343">
        <f>AP15</f>
        <v>0</v>
      </c>
      <c r="B1061" s="376">
        <f>CP122+CP123</f>
        <v>0</v>
      </c>
    </row>
    <row r="1062" ht="15" customHeight="true" x14ac:dyDescent="0.2">
      <c r="A1062" s="343">
        <f>AQ15</f>
        <v>0</v>
      </c>
      <c r="B1062" s="376">
        <f>CQ122+CQ123</f>
        <v>0</v>
      </c>
    </row>
    <row r="1063" ht="15" customHeight="true" x14ac:dyDescent="0.2">
      <c r="A1063" s="343">
        <f>AR15</f>
        <v>0</v>
      </c>
      <c r="B1063" s="376">
        <f>CR122+CR123</f>
        <v>0</v>
      </c>
    </row>
    <row r="1064" ht="15" customHeight="true" x14ac:dyDescent="0.2">
      <c r="A1064" s="343">
        <f>AS15</f>
        <v>0</v>
      </c>
      <c r="B1064" s="376">
        <f>CS122+CS123</f>
        <v>0</v>
      </c>
    </row>
    <row r="1065" ht="15" customHeight="true" x14ac:dyDescent="0.2">
      <c r="A1065" s="343">
        <f>AT15</f>
        <v>0</v>
      </c>
      <c r="B1065" s="376">
        <f>CT122+CT123</f>
        <v>0</v>
      </c>
    </row>
    <row r="1066" ht="15" customHeight="true" x14ac:dyDescent="0.2">
      <c r="A1066" s="343">
        <f>AU15</f>
        <v>0</v>
      </c>
      <c r="B1066" s="376">
        <f>CU122+CU123</f>
        <v>0</v>
      </c>
    </row>
    <row r="1067" ht="15" customHeight="true" x14ac:dyDescent="0.2">
      <c r="A1067" s="343">
        <f>AV15</f>
        <v>0</v>
      </c>
      <c r="B1067" s="376">
        <f>CV122+CV123</f>
        <v>0</v>
      </c>
    </row>
    <row r="1068" ht="15" customHeight="true" x14ac:dyDescent="0.2">
      <c r="A1068" s="343">
        <f>AW15</f>
        <v>0</v>
      </c>
      <c r="B1068" s="376">
        <f>CW122+CW123</f>
        <v>0</v>
      </c>
    </row>
    <row r="1069" ht="15" customHeight="true" x14ac:dyDescent="0.2">
      <c r="A1069" s="343">
        <f>AX15</f>
        <v>0</v>
      </c>
      <c r="B1069" s="376">
        <f>CX122+CX123</f>
        <v>0</v>
      </c>
    </row>
    <row r="1070" ht="15" customHeight="true" x14ac:dyDescent="0.2">
      <c r="A1070" s="343">
        <f>AY15</f>
        <v>0</v>
      </c>
      <c r="B1070" s="376">
        <f>CY122+CY123</f>
        <v>0</v>
      </c>
    </row>
    <row r="1071" ht="15" customHeight="true" x14ac:dyDescent="0.2">
      <c r="A1071" s="343"/>
      <c r="B1071" s="376"/>
    </row>
    <row r="1072" ht="15" customHeight="true" x14ac:dyDescent="0.2">
      <c r="A1072" s="376">
        <f>34-COUNTIF(A1037:A1071,"0")</f>
        <v>8</v>
      </c>
      <c r="B1072" s="343" t="s">
        <v>136</v>
      </c>
    </row>
    <row r="1100" s="318" customFormat="true" ht="17.1" customHeight="true" x14ac:dyDescent="0.2">
      <c r="A1100" s="713"/>
      <c r="B1100" s="703"/>
      <c r="Z1100" s="689"/>
      <c r="AA1100" s="689"/>
      <c r="AB1100" s="689"/>
      <c r="AC1100" s="689"/>
      <c r="AD1100" s="689"/>
      <c r="AE1100" s="689"/>
      <c r="AF1100" s="689"/>
      <c r="AG1100" s="689"/>
      <c r="AH1100" s="689"/>
      <c r="AI1100" s="689"/>
      <c r="AJ1100" s="689"/>
      <c r="AK1100" s="689"/>
      <c r="AL1100" s="689"/>
      <c r="AM1100" s="689"/>
      <c r="AN1100" s="689"/>
      <c r="AO1100" s="689"/>
      <c r="AP1100" s="689"/>
      <c r="AQ1100" s="689"/>
      <c r="AR1100" s="689"/>
      <c r="AS1100" s="689"/>
      <c r="AT1100" s="689"/>
      <c r="AU1100" s="689"/>
      <c r="AV1100" s="689"/>
      <c r="AW1100" s="689"/>
      <c r="AX1100" s="689"/>
      <c r="AY1100" s="689"/>
      <c r="AZ1100" s="689"/>
      <c r="BA1100" s="496"/>
      <c r="BB1100" s="343"/>
      <c r="BC1100" s="496"/>
      <c r="BD1100" s="496"/>
      <c r="BE1100" s="496"/>
      <c r="BF1100" s="496"/>
      <c r="BG1100" s="496"/>
      <c r="BH1100" s="496"/>
      <c r="BI1100" s="496"/>
      <c r="BJ1100" s="496"/>
      <c r="BK1100" s="496"/>
      <c r="BL1100" s="496"/>
      <c r="BM1100" s="496"/>
      <c r="BN1100" s="496"/>
      <c r="BO1100" s="496"/>
      <c r="BP1100" s="496"/>
      <c r="BQ1100" s="496"/>
      <c r="BR1100" s="496"/>
      <c r="BS1100" s="496"/>
      <c r="BT1100" s="496"/>
      <c r="BU1100" s="496"/>
      <c r="BV1100" s="496"/>
      <c r="BW1100" s="496"/>
      <c r="BX1100" s="496"/>
      <c r="BY1100" s="496"/>
      <c r="BZ1100" s="689"/>
      <c r="CA1100" s="689"/>
      <c r="CB1100" s="689"/>
      <c r="CC1100" s="689"/>
      <c r="CD1100" s="689"/>
      <c r="CE1100" s="689"/>
      <c r="CF1100" s="689"/>
      <c r="CG1100" s="689"/>
      <c r="CH1100" s="689"/>
      <c r="CI1100" s="689"/>
      <c r="CJ1100" s="689"/>
      <c r="CK1100" s="689"/>
      <c r="CL1100" s="689"/>
      <c r="CM1100" s="689"/>
      <c r="CN1100" s="689"/>
      <c r="CO1100" s="689"/>
      <c r="CP1100" s="689"/>
      <c r="CQ1100" s="689"/>
      <c r="CR1100" s="689"/>
      <c r="CS1100" s="689"/>
      <c r="CT1100" s="689"/>
      <c r="CU1100" s="689"/>
      <c r="CV1100" s="689"/>
      <c r="CW1100" s="689"/>
      <c r="CX1100" s="689"/>
      <c r="CY1100" s="689"/>
      <c r="CZ1100" s="689"/>
    </row>
    <row r="1101" s="318" customFormat="true" ht="17.1" customHeight="true" x14ac:dyDescent="0.2">
      <c r="A1101" s="714"/>
      <c r="B1101" s="704"/>
      <c r="Z1101" s="689"/>
      <c r="AA1101" s="689"/>
      <c r="AB1101" s="689"/>
      <c r="AC1101" s="689"/>
      <c r="AD1101" s="689"/>
      <c r="AE1101" s="689"/>
      <c r="AF1101" s="689"/>
      <c r="AG1101" s="689"/>
      <c r="AH1101" s="689"/>
      <c r="AI1101" s="689"/>
      <c r="AJ1101" s="689"/>
      <c r="AK1101" s="689"/>
      <c r="AL1101" s="689"/>
      <c r="AM1101" s="689"/>
      <c r="AN1101" s="689"/>
      <c r="AO1101" s="689"/>
      <c r="AP1101" s="689"/>
      <c r="AQ1101" s="689"/>
      <c r="AR1101" s="689"/>
      <c r="AS1101" s="689"/>
      <c r="AT1101" s="689"/>
      <c r="AU1101" s="689"/>
      <c r="AV1101" s="689"/>
      <c r="AW1101" s="689"/>
      <c r="AX1101" s="689"/>
      <c r="AY1101" s="689"/>
      <c r="AZ1101" s="689"/>
      <c r="BA1101" s="496"/>
      <c r="BB1101" s="343"/>
      <c r="BC1101" s="496"/>
      <c r="BD1101" s="496"/>
      <c r="BE1101" s="496"/>
      <c r="BF1101" s="496"/>
      <c r="BG1101" s="496"/>
      <c r="BH1101" s="496"/>
      <c r="BI1101" s="496"/>
      <c r="BJ1101" s="496"/>
      <c r="BK1101" s="496"/>
      <c r="BL1101" s="496"/>
      <c r="BM1101" s="496"/>
      <c r="BN1101" s="496"/>
      <c r="BO1101" s="496"/>
      <c r="BP1101" s="496"/>
      <c r="BQ1101" s="496"/>
      <c r="BR1101" s="496"/>
      <c r="BS1101" s="496"/>
      <c r="BT1101" s="496"/>
      <c r="BU1101" s="496"/>
      <c r="BV1101" s="496"/>
      <c r="BW1101" s="496"/>
      <c r="BX1101" s="496"/>
      <c r="BY1101" s="496"/>
      <c r="BZ1101" s="689"/>
      <c r="CA1101" s="689"/>
      <c r="CB1101" s="689"/>
      <c r="CC1101" s="689"/>
      <c r="CD1101" s="689"/>
      <c r="CE1101" s="689"/>
      <c r="CF1101" s="689"/>
      <c r="CG1101" s="689"/>
      <c r="CH1101" s="689"/>
      <c r="CI1101" s="689"/>
      <c r="CJ1101" s="689"/>
      <c r="CK1101" s="689"/>
      <c r="CL1101" s="689"/>
      <c r="CM1101" s="689"/>
      <c r="CN1101" s="689"/>
      <c r="CO1101" s="689"/>
      <c r="CP1101" s="689"/>
      <c r="CQ1101" s="689"/>
      <c r="CR1101" s="689"/>
      <c r="CS1101" s="689"/>
      <c r="CT1101" s="689"/>
      <c r="CU1101" s="689"/>
      <c r="CV1101" s="689"/>
      <c r="CW1101" s="689"/>
      <c r="CX1101" s="689"/>
      <c r="CY1101" s="689"/>
      <c r="CZ1101" s="689"/>
    </row>
    <row r="1102" s="318" customFormat="true" ht="15" customHeight="true" x14ac:dyDescent="0.2">
      <c r="Z1102" s="689"/>
      <c r="AA1102" s="689"/>
      <c r="AB1102" s="689"/>
      <c r="AC1102" s="689"/>
      <c r="AD1102" s="689"/>
      <c r="AE1102" s="689"/>
      <c r="AF1102" s="689"/>
      <c r="AG1102" s="689"/>
      <c r="AH1102" s="689"/>
      <c r="AI1102" s="689"/>
      <c r="AJ1102" s="689"/>
      <c r="AK1102" s="689"/>
      <c r="AL1102" s="689"/>
      <c r="AM1102" s="689"/>
      <c r="AN1102" s="689"/>
      <c r="AO1102" s="689"/>
      <c r="AP1102" s="689"/>
      <c r="AQ1102" s="689"/>
      <c r="AR1102" s="689"/>
      <c r="AS1102" s="689"/>
      <c r="AT1102" s="689"/>
      <c r="AU1102" s="689"/>
      <c r="AV1102" s="689"/>
      <c r="AW1102" s="689"/>
      <c r="AX1102" s="689"/>
      <c r="AY1102" s="689"/>
      <c r="AZ1102" s="689"/>
      <c r="BA1102" s="496"/>
      <c r="BB1102" s="343"/>
      <c r="BC1102" s="496"/>
      <c r="BD1102" s="496"/>
      <c r="BE1102" s="496"/>
      <c r="BF1102" s="496"/>
      <c r="BG1102" s="496"/>
      <c r="BH1102" s="496"/>
      <c r="BI1102" s="496"/>
      <c r="BJ1102" s="496"/>
      <c r="BK1102" s="496"/>
      <c r="BL1102" s="496"/>
      <c r="BM1102" s="496"/>
      <c r="BN1102" s="496"/>
      <c r="BO1102" s="496"/>
      <c r="BP1102" s="496"/>
      <c r="BQ1102" s="496"/>
      <c r="BR1102" s="496"/>
      <c r="BS1102" s="496"/>
      <c r="BT1102" s="496"/>
      <c r="BU1102" s="496"/>
      <c r="BV1102" s="496"/>
      <c r="BW1102" s="496"/>
      <c r="BX1102" s="496"/>
      <c r="BY1102" s="496"/>
      <c r="BZ1102" s="689"/>
      <c r="CA1102" s="689"/>
      <c r="CB1102" s="689"/>
      <c r="CC1102" s="689"/>
      <c r="CD1102" s="689"/>
      <c r="CE1102" s="689"/>
      <c r="CF1102" s="689"/>
      <c r="CG1102" s="689"/>
      <c r="CH1102" s="689"/>
      <c r="CI1102" s="689"/>
      <c r="CJ1102" s="689"/>
      <c r="CK1102" s="689"/>
      <c r="CL1102" s="689"/>
      <c r="CM1102" s="689"/>
      <c r="CN1102" s="689"/>
      <c r="CO1102" s="689"/>
      <c r="CP1102" s="689"/>
      <c r="CQ1102" s="689"/>
      <c r="CR1102" s="689"/>
      <c r="CS1102" s="689"/>
      <c r="CT1102" s="689"/>
      <c r="CU1102" s="689"/>
      <c r="CV1102" s="689"/>
      <c r="CW1102" s="689"/>
      <c r="CX1102" s="689"/>
      <c r="CY1102" s="689"/>
      <c r="CZ1102" s="689"/>
    </row>
    <row r="1103" s="318" customFormat="true" ht="15" customHeight="true" x14ac:dyDescent="0.2">
      <c r="Z1103" s="689"/>
      <c r="AA1103" s="689"/>
      <c r="AB1103" s="689"/>
      <c r="AC1103" s="689"/>
      <c r="AD1103" s="689"/>
      <c r="AE1103" s="689"/>
      <c r="AF1103" s="689"/>
      <c r="AG1103" s="689"/>
      <c r="AH1103" s="689"/>
      <c r="AI1103" s="689"/>
      <c r="AJ1103" s="689"/>
      <c r="AK1103" s="689"/>
      <c r="AL1103" s="689"/>
      <c r="AM1103" s="689"/>
      <c r="AN1103" s="689"/>
      <c r="AO1103" s="689"/>
      <c r="AP1103" s="689"/>
      <c r="AQ1103" s="689"/>
      <c r="AR1103" s="689"/>
      <c r="AS1103" s="689"/>
      <c r="AT1103" s="689"/>
      <c r="AU1103" s="689"/>
      <c r="AV1103" s="689"/>
      <c r="AW1103" s="689"/>
      <c r="AX1103" s="689"/>
      <c r="AY1103" s="689"/>
      <c r="AZ1103" s="689"/>
      <c r="BA1103" s="496"/>
      <c r="BB1103" s="343"/>
      <c r="BC1103" s="496"/>
      <c r="BD1103" s="496"/>
      <c r="BE1103" s="496"/>
      <c r="BF1103" s="496"/>
      <c r="BG1103" s="496"/>
      <c r="BH1103" s="496"/>
      <c r="BI1103" s="496"/>
      <c r="BJ1103" s="496"/>
      <c r="BK1103" s="496"/>
      <c r="BL1103" s="496"/>
      <c r="BM1103" s="496"/>
      <c r="BN1103" s="496"/>
      <c r="BO1103" s="496"/>
      <c r="BP1103" s="496"/>
      <c r="BQ1103" s="496"/>
      <c r="BR1103" s="496"/>
      <c r="BS1103" s="496"/>
      <c r="BT1103" s="496"/>
      <c r="BU1103" s="496"/>
      <c r="BV1103" s="496"/>
      <c r="BW1103" s="496"/>
      <c r="BX1103" s="496"/>
      <c r="BY1103" s="496"/>
      <c r="BZ1103" s="689"/>
      <c r="CA1103" s="689"/>
      <c r="CB1103" s="689"/>
      <c r="CC1103" s="689"/>
      <c r="CD1103" s="689"/>
      <c r="CE1103" s="689"/>
      <c r="CF1103" s="689"/>
      <c r="CG1103" s="689"/>
      <c r="CH1103" s="689"/>
      <c r="CI1103" s="689"/>
      <c r="CJ1103" s="689"/>
      <c r="CK1103" s="689"/>
      <c r="CL1103" s="689"/>
      <c r="CM1103" s="689"/>
      <c r="CN1103" s="689"/>
      <c r="CO1103" s="689"/>
      <c r="CP1103" s="689"/>
      <c r="CQ1103" s="689"/>
      <c r="CR1103" s="689"/>
      <c r="CS1103" s="689"/>
      <c r="CT1103" s="689"/>
      <c r="CU1103" s="689"/>
      <c r="CV1103" s="689"/>
      <c r="CW1103" s="689"/>
      <c r="CX1103" s="689"/>
      <c r="CY1103" s="689"/>
      <c r="CZ1103" s="689"/>
    </row>
    <row r="1104" s="318" customFormat="true" ht="15" customHeight="true" x14ac:dyDescent="0.2">
      <c r="Z1104" s="689"/>
      <c r="AA1104" s="689"/>
      <c r="AB1104" s="689"/>
      <c r="AC1104" s="689"/>
      <c r="AD1104" s="689"/>
      <c r="AE1104" s="689"/>
      <c r="AF1104" s="689"/>
      <c r="AG1104" s="689"/>
      <c r="AH1104" s="689"/>
      <c r="AI1104" s="689"/>
      <c r="AJ1104" s="689"/>
      <c r="AK1104" s="689"/>
      <c r="AL1104" s="689"/>
      <c r="AM1104" s="689"/>
      <c r="AN1104" s="689"/>
      <c r="AO1104" s="689"/>
      <c r="AP1104" s="689"/>
      <c r="AQ1104" s="689"/>
      <c r="AR1104" s="689"/>
      <c r="AS1104" s="689"/>
      <c r="AT1104" s="689"/>
      <c r="AU1104" s="689"/>
      <c r="AV1104" s="689"/>
      <c r="AW1104" s="689"/>
      <c r="AX1104" s="689"/>
      <c r="AY1104" s="689"/>
      <c r="AZ1104" s="689"/>
      <c r="BA1104" s="496"/>
      <c r="BB1104" s="343"/>
      <c r="BC1104" s="496"/>
      <c r="BD1104" s="496"/>
      <c r="BE1104" s="496"/>
      <c r="BF1104" s="496"/>
      <c r="BG1104" s="496"/>
      <c r="BH1104" s="496"/>
      <c r="BI1104" s="496"/>
      <c r="BJ1104" s="496"/>
      <c r="BK1104" s="496"/>
      <c r="BL1104" s="496"/>
      <c r="BM1104" s="496"/>
      <c r="BN1104" s="496"/>
      <c r="BO1104" s="496"/>
      <c r="BP1104" s="496"/>
      <c r="BQ1104" s="496"/>
      <c r="BR1104" s="496"/>
      <c r="BS1104" s="496"/>
      <c r="BT1104" s="496"/>
      <c r="BU1104" s="496"/>
      <c r="BV1104" s="496"/>
      <c r="BW1104" s="496"/>
      <c r="BX1104" s="496"/>
      <c r="BY1104" s="496"/>
      <c r="BZ1104" s="689"/>
      <c r="CA1104" s="689"/>
      <c r="CB1104" s="689"/>
      <c r="CC1104" s="689"/>
      <c r="CD1104" s="689"/>
      <c r="CE1104" s="689"/>
      <c r="CF1104" s="689"/>
      <c r="CG1104" s="689"/>
      <c r="CH1104" s="689"/>
      <c r="CI1104" s="689"/>
      <c r="CJ1104" s="689"/>
      <c r="CK1104" s="689"/>
      <c r="CL1104" s="689"/>
      <c r="CM1104" s="689"/>
      <c r="CN1104" s="689"/>
      <c r="CO1104" s="689"/>
      <c r="CP1104" s="689"/>
      <c r="CQ1104" s="689"/>
      <c r="CR1104" s="689"/>
      <c r="CS1104" s="689"/>
      <c r="CT1104" s="689"/>
      <c r="CU1104" s="689"/>
      <c r="CV1104" s="689"/>
      <c r="CW1104" s="689"/>
      <c r="CX1104" s="689"/>
      <c r="CY1104" s="689"/>
      <c r="CZ1104" s="689"/>
    </row>
    <row r="1105" s="318" customFormat="true" ht="15" customHeight="true" x14ac:dyDescent="0.2">
      <c r="Z1105" s="689"/>
      <c r="AA1105" s="689"/>
      <c r="AB1105" s="689"/>
      <c r="AC1105" s="689"/>
      <c r="AD1105" s="689"/>
      <c r="AE1105" s="689"/>
      <c r="AF1105" s="689"/>
      <c r="AG1105" s="689"/>
      <c r="AH1105" s="689"/>
      <c r="AI1105" s="689"/>
      <c r="AJ1105" s="689"/>
      <c r="AK1105" s="689"/>
      <c r="AL1105" s="689"/>
      <c r="AM1105" s="689"/>
      <c r="AN1105" s="689"/>
      <c r="AO1105" s="689"/>
      <c r="AP1105" s="689"/>
      <c r="AQ1105" s="689"/>
      <c r="AR1105" s="689"/>
      <c r="AS1105" s="689"/>
      <c r="AT1105" s="689"/>
      <c r="AU1105" s="689"/>
      <c r="AV1105" s="689"/>
      <c r="AW1105" s="689"/>
      <c r="AX1105" s="689"/>
      <c r="AY1105" s="689"/>
      <c r="AZ1105" s="689"/>
      <c r="BA1105" s="496"/>
      <c r="BB1105" s="343"/>
      <c r="BC1105" s="496"/>
      <c r="BD1105" s="496"/>
      <c r="BE1105" s="496"/>
      <c r="BF1105" s="496"/>
      <c r="BG1105" s="496"/>
      <c r="BH1105" s="496"/>
      <c r="BI1105" s="496"/>
      <c r="BJ1105" s="496"/>
      <c r="BK1105" s="496"/>
      <c r="BL1105" s="496"/>
      <c r="BM1105" s="496"/>
      <c r="BN1105" s="496"/>
      <c r="BO1105" s="496"/>
      <c r="BP1105" s="496"/>
      <c r="BQ1105" s="496"/>
      <c r="BR1105" s="496"/>
      <c r="BS1105" s="496"/>
      <c r="BT1105" s="496"/>
      <c r="BU1105" s="496"/>
      <c r="BV1105" s="496"/>
      <c r="BW1105" s="496"/>
      <c r="BX1105" s="496"/>
      <c r="BY1105" s="496"/>
      <c r="BZ1105" s="689"/>
      <c r="CA1105" s="689"/>
      <c r="CB1105" s="689"/>
      <c r="CC1105" s="689"/>
      <c r="CD1105" s="689"/>
      <c r="CE1105" s="689"/>
      <c r="CF1105" s="689"/>
      <c r="CG1105" s="689"/>
      <c r="CH1105" s="689"/>
      <c r="CI1105" s="689"/>
      <c r="CJ1105" s="689"/>
      <c r="CK1105" s="689"/>
      <c r="CL1105" s="689"/>
      <c r="CM1105" s="689"/>
      <c r="CN1105" s="689"/>
      <c r="CO1105" s="689"/>
      <c r="CP1105" s="689"/>
      <c r="CQ1105" s="689"/>
      <c r="CR1105" s="689"/>
      <c r="CS1105" s="689"/>
      <c r="CT1105" s="689"/>
      <c r="CU1105" s="689"/>
      <c r="CV1105" s="689"/>
      <c r="CW1105" s="689"/>
      <c r="CX1105" s="689"/>
      <c r="CY1105" s="689"/>
      <c r="CZ1105" s="689"/>
    </row>
    <row r="1106" s="318" customFormat="true" ht="15" customHeight="true" x14ac:dyDescent="0.2">
      <c r="Z1106" s="689"/>
      <c r="AA1106" s="689"/>
      <c r="AB1106" s="689"/>
      <c r="AC1106" s="689"/>
      <c r="AD1106" s="689"/>
      <c r="AE1106" s="689"/>
      <c r="AF1106" s="689"/>
      <c r="AG1106" s="689"/>
      <c r="AH1106" s="689"/>
      <c r="AI1106" s="689"/>
      <c r="AJ1106" s="689"/>
      <c r="AK1106" s="689"/>
      <c r="AL1106" s="689"/>
      <c r="AM1106" s="689"/>
      <c r="AN1106" s="689"/>
      <c r="AO1106" s="689"/>
      <c r="AP1106" s="689"/>
      <c r="AQ1106" s="689"/>
      <c r="AR1106" s="689"/>
      <c r="AS1106" s="689"/>
      <c r="AT1106" s="689"/>
      <c r="AU1106" s="689"/>
      <c r="AV1106" s="689"/>
      <c r="AW1106" s="689"/>
      <c r="AX1106" s="689"/>
      <c r="AY1106" s="689"/>
      <c r="AZ1106" s="689"/>
      <c r="BA1106" s="496"/>
      <c r="BB1106" s="343"/>
      <c r="BC1106" s="496"/>
      <c r="BD1106" s="496"/>
      <c r="BE1106" s="496"/>
      <c r="BF1106" s="496"/>
      <c r="BG1106" s="496"/>
      <c r="BH1106" s="496"/>
      <c r="BI1106" s="496"/>
      <c r="BJ1106" s="496"/>
      <c r="BK1106" s="496"/>
      <c r="BL1106" s="496"/>
      <c r="BM1106" s="496"/>
      <c r="BN1106" s="496"/>
      <c r="BO1106" s="496"/>
      <c r="BP1106" s="496"/>
      <c r="BQ1106" s="496"/>
      <c r="BR1106" s="496"/>
      <c r="BS1106" s="496"/>
      <c r="BT1106" s="496"/>
      <c r="BU1106" s="496"/>
      <c r="BV1106" s="496"/>
      <c r="BW1106" s="496"/>
      <c r="BX1106" s="496"/>
      <c r="BY1106" s="496"/>
      <c r="BZ1106" s="689"/>
      <c r="CA1106" s="689"/>
      <c r="CB1106" s="689"/>
      <c r="CC1106" s="689"/>
      <c r="CD1106" s="689"/>
      <c r="CE1106" s="689"/>
      <c r="CF1106" s="689"/>
      <c r="CG1106" s="689"/>
      <c r="CH1106" s="689"/>
      <c r="CI1106" s="689"/>
      <c r="CJ1106" s="689"/>
      <c r="CK1106" s="689"/>
      <c r="CL1106" s="689"/>
      <c r="CM1106" s="689"/>
      <c r="CN1106" s="689"/>
      <c r="CO1106" s="689"/>
      <c r="CP1106" s="689"/>
      <c r="CQ1106" s="689"/>
      <c r="CR1106" s="689"/>
      <c r="CS1106" s="689"/>
      <c r="CT1106" s="689"/>
      <c r="CU1106" s="689"/>
      <c r="CV1106" s="689"/>
      <c r="CW1106" s="689"/>
      <c r="CX1106" s="689"/>
      <c r="CY1106" s="689"/>
      <c r="CZ1106" s="689"/>
    </row>
    <row r="1107" s="318" customFormat="true" ht="15" customHeight="true" x14ac:dyDescent="0.2">
      <c r="Z1107" s="689"/>
      <c r="AA1107" s="689"/>
      <c r="AB1107" s="689"/>
      <c r="AC1107" s="689"/>
      <c r="AD1107" s="689"/>
      <c r="AE1107" s="689"/>
      <c r="AF1107" s="689"/>
      <c r="AG1107" s="689"/>
      <c r="AH1107" s="689"/>
      <c r="AI1107" s="689"/>
      <c r="AJ1107" s="689"/>
      <c r="AK1107" s="689"/>
      <c r="AL1107" s="689"/>
      <c r="AM1107" s="689"/>
      <c r="AN1107" s="689"/>
      <c r="AO1107" s="689"/>
      <c r="AP1107" s="689"/>
      <c r="AQ1107" s="689"/>
      <c r="AR1107" s="689"/>
      <c r="AS1107" s="689"/>
      <c r="AT1107" s="689"/>
      <c r="AU1107" s="689"/>
      <c r="AV1107" s="689"/>
      <c r="AW1107" s="689"/>
      <c r="AX1107" s="689"/>
      <c r="AY1107" s="689"/>
      <c r="AZ1107" s="689"/>
      <c r="BA1107" s="496"/>
      <c r="BB1107" s="343"/>
      <c r="BC1107" s="496"/>
      <c r="BD1107" s="496"/>
      <c r="BE1107" s="496"/>
      <c r="BF1107" s="496"/>
      <c r="BG1107" s="496"/>
      <c r="BH1107" s="496"/>
      <c r="BI1107" s="496"/>
      <c r="BJ1107" s="496"/>
      <c r="BK1107" s="496"/>
      <c r="BL1107" s="496"/>
      <c r="BM1107" s="496"/>
      <c r="BN1107" s="496"/>
      <c r="BO1107" s="496"/>
      <c r="BP1107" s="496"/>
      <c r="BQ1107" s="496"/>
      <c r="BR1107" s="496"/>
      <c r="BS1107" s="496"/>
      <c r="BT1107" s="496"/>
      <c r="BU1107" s="496"/>
      <c r="BV1107" s="496"/>
      <c r="BW1107" s="496"/>
      <c r="BX1107" s="496"/>
      <c r="BY1107" s="496"/>
      <c r="BZ1107" s="689"/>
      <c r="CA1107" s="689"/>
      <c r="CB1107" s="689"/>
      <c r="CC1107" s="689"/>
      <c r="CD1107" s="689"/>
      <c r="CE1107" s="689"/>
      <c r="CF1107" s="689"/>
      <c r="CG1107" s="689"/>
      <c r="CH1107" s="689"/>
      <c r="CI1107" s="689"/>
      <c r="CJ1107" s="689"/>
      <c r="CK1107" s="689"/>
      <c r="CL1107" s="689"/>
      <c r="CM1107" s="689"/>
      <c r="CN1107" s="689"/>
      <c r="CO1107" s="689"/>
      <c r="CP1107" s="689"/>
      <c r="CQ1107" s="689"/>
      <c r="CR1107" s="689"/>
      <c r="CS1107" s="689"/>
      <c r="CT1107" s="689"/>
      <c r="CU1107" s="689"/>
      <c r="CV1107" s="689"/>
      <c r="CW1107" s="689"/>
      <c r="CX1107" s="689"/>
      <c r="CY1107" s="689"/>
      <c r="CZ1107" s="689"/>
    </row>
    <row r="1108" s="318" customFormat="true" ht="15" customHeight="true" x14ac:dyDescent="0.2">
      <c r="Z1108" s="689"/>
      <c r="AA1108" s="689"/>
      <c r="AB1108" s="689"/>
      <c r="AC1108" s="689"/>
      <c r="AD1108" s="689"/>
      <c r="AE1108" s="689"/>
      <c r="AF1108" s="689"/>
      <c r="AG1108" s="689"/>
      <c r="AH1108" s="689"/>
      <c r="AI1108" s="689"/>
      <c r="AJ1108" s="689"/>
      <c r="AK1108" s="689"/>
      <c r="AL1108" s="689"/>
      <c r="AM1108" s="689"/>
      <c r="AN1108" s="689"/>
      <c r="AO1108" s="689"/>
      <c r="AP1108" s="689"/>
      <c r="AQ1108" s="689"/>
      <c r="AR1108" s="689"/>
      <c r="AS1108" s="689"/>
      <c r="AT1108" s="689"/>
      <c r="AU1108" s="689"/>
      <c r="AV1108" s="689"/>
      <c r="AW1108" s="689"/>
      <c r="AX1108" s="689"/>
      <c r="AY1108" s="689"/>
      <c r="AZ1108" s="689"/>
      <c r="BA1108" s="496"/>
      <c r="BB1108" s="343"/>
      <c r="BC1108" s="496"/>
      <c r="BD1108" s="496"/>
      <c r="BE1108" s="496"/>
      <c r="BF1108" s="496"/>
      <c r="BG1108" s="496"/>
      <c r="BH1108" s="496"/>
      <c r="BI1108" s="496"/>
      <c r="BJ1108" s="496"/>
      <c r="BK1108" s="496"/>
      <c r="BL1108" s="496"/>
      <c r="BM1108" s="496"/>
      <c r="BN1108" s="496"/>
      <c r="BO1108" s="496"/>
      <c r="BP1108" s="496"/>
      <c r="BQ1108" s="496"/>
      <c r="BR1108" s="496"/>
      <c r="BS1108" s="496"/>
      <c r="BT1108" s="496"/>
      <c r="BU1108" s="496"/>
      <c r="BV1108" s="496"/>
      <c r="BW1108" s="496"/>
      <c r="BX1108" s="496"/>
      <c r="BY1108" s="496"/>
      <c r="BZ1108" s="689"/>
      <c r="CA1108" s="689"/>
      <c r="CB1108" s="689"/>
      <c r="CC1108" s="689"/>
      <c r="CD1108" s="689"/>
      <c r="CE1108" s="689"/>
      <c r="CF1108" s="689"/>
      <c r="CG1108" s="689"/>
      <c r="CH1108" s="689"/>
      <c r="CI1108" s="689"/>
      <c r="CJ1108" s="689"/>
      <c r="CK1108" s="689"/>
      <c r="CL1108" s="689"/>
      <c r="CM1108" s="689"/>
      <c r="CN1108" s="689"/>
      <c r="CO1108" s="689"/>
      <c r="CP1108" s="689"/>
      <c r="CQ1108" s="689"/>
      <c r="CR1108" s="689"/>
      <c r="CS1108" s="689"/>
      <c r="CT1108" s="689"/>
      <c r="CU1108" s="689"/>
      <c r="CV1108" s="689"/>
      <c r="CW1108" s="689"/>
      <c r="CX1108" s="689"/>
      <c r="CY1108" s="689"/>
      <c r="CZ1108" s="689"/>
    </row>
    <row r="1109" s="318" customFormat="true" ht="15" customHeight="true" x14ac:dyDescent="0.2">
      <c r="Z1109" s="689"/>
      <c r="AA1109" s="689"/>
      <c r="AB1109" s="689"/>
      <c r="AC1109" s="689"/>
      <c r="AD1109" s="689"/>
      <c r="AE1109" s="689"/>
      <c r="AF1109" s="689"/>
      <c r="AG1109" s="689"/>
      <c r="AH1109" s="689"/>
      <c r="AI1109" s="689"/>
      <c r="AJ1109" s="689"/>
      <c r="AK1109" s="689"/>
      <c r="AL1109" s="689"/>
      <c r="AM1109" s="689"/>
      <c r="AN1109" s="689"/>
      <c r="AO1109" s="689"/>
      <c r="AP1109" s="689"/>
      <c r="AQ1109" s="689"/>
      <c r="AR1109" s="689"/>
      <c r="AS1109" s="689"/>
      <c r="AT1109" s="689"/>
      <c r="AU1109" s="689"/>
      <c r="AV1109" s="689"/>
      <c r="AW1109" s="689"/>
      <c r="AX1109" s="689"/>
      <c r="AY1109" s="689"/>
      <c r="AZ1109" s="689"/>
      <c r="BA1109" s="496"/>
      <c r="BB1109" s="343"/>
      <c r="BC1109" s="496"/>
      <c r="BD1109" s="496"/>
      <c r="BE1109" s="496"/>
      <c r="BF1109" s="496"/>
      <c r="BG1109" s="496"/>
      <c r="BH1109" s="496"/>
      <c r="BI1109" s="496"/>
      <c r="BJ1109" s="496"/>
      <c r="BK1109" s="496"/>
      <c r="BL1109" s="496"/>
      <c r="BM1109" s="496"/>
      <c r="BN1109" s="496"/>
      <c r="BO1109" s="496"/>
      <c r="BP1109" s="496"/>
      <c r="BQ1109" s="496"/>
      <c r="BR1109" s="496"/>
      <c r="BS1109" s="496"/>
      <c r="BT1109" s="496"/>
      <c r="BU1109" s="496"/>
      <c r="BV1109" s="496"/>
      <c r="BW1109" s="496"/>
      <c r="BX1109" s="496"/>
      <c r="BY1109" s="496"/>
      <c r="BZ1109" s="689"/>
      <c r="CA1109" s="689"/>
      <c r="CB1109" s="689"/>
      <c r="CC1109" s="689"/>
      <c r="CD1109" s="689"/>
      <c r="CE1109" s="689"/>
      <c r="CF1109" s="689"/>
      <c r="CG1109" s="689"/>
      <c r="CH1109" s="689"/>
      <c r="CI1109" s="689"/>
      <c r="CJ1109" s="689"/>
      <c r="CK1109" s="689"/>
      <c r="CL1109" s="689"/>
      <c r="CM1109" s="689"/>
      <c r="CN1109" s="689"/>
      <c r="CO1109" s="689"/>
      <c r="CP1109" s="689"/>
      <c r="CQ1109" s="689"/>
      <c r="CR1109" s="689"/>
      <c r="CS1109" s="689"/>
      <c r="CT1109" s="689"/>
      <c r="CU1109" s="689"/>
      <c r="CV1109" s="689"/>
      <c r="CW1109" s="689"/>
      <c r="CX1109" s="689"/>
      <c r="CY1109" s="689"/>
      <c r="CZ1109" s="689"/>
    </row>
    <row r="1110" s="318" customFormat="true" ht="15" customHeight="true" x14ac:dyDescent="0.2">
      <c r="Z1110" s="689"/>
      <c r="AA1110" s="689"/>
      <c r="AB1110" s="689"/>
      <c r="AC1110" s="689"/>
      <c r="AD1110" s="689"/>
      <c r="AE1110" s="689"/>
      <c r="AF1110" s="689"/>
      <c r="AG1110" s="689"/>
      <c r="AH1110" s="689"/>
      <c r="AI1110" s="689"/>
      <c r="AJ1110" s="689"/>
      <c r="AK1110" s="689"/>
      <c r="AL1110" s="689"/>
      <c r="AM1110" s="689"/>
      <c r="AN1110" s="689"/>
      <c r="AO1110" s="689"/>
      <c r="AP1110" s="689"/>
      <c r="AQ1110" s="689"/>
      <c r="AR1110" s="689"/>
      <c r="AS1110" s="689"/>
      <c r="AT1110" s="689"/>
      <c r="AU1110" s="689"/>
      <c r="AV1110" s="689"/>
      <c r="AW1110" s="689"/>
      <c r="AX1110" s="689"/>
      <c r="AY1110" s="689"/>
      <c r="AZ1110" s="689"/>
      <c r="BA1110" s="496"/>
      <c r="BB1110" s="343"/>
      <c r="BC1110" s="496"/>
      <c r="BD1110" s="496"/>
      <c r="BE1110" s="496"/>
      <c r="BF1110" s="496"/>
      <c r="BG1110" s="496"/>
      <c r="BH1110" s="496"/>
      <c r="BI1110" s="496"/>
      <c r="BJ1110" s="496"/>
      <c r="BK1110" s="496"/>
      <c r="BL1110" s="496"/>
      <c r="BM1110" s="496"/>
      <c r="BN1110" s="496"/>
      <c r="BO1110" s="496"/>
      <c r="BP1110" s="496"/>
      <c r="BQ1110" s="496"/>
      <c r="BR1110" s="496"/>
      <c r="BS1110" s="496"/>
      <c r="BT1110" s="496"/>
      <c r="BU1110" s="496"/>
      <c r="BV1110" s="496"/>
      <c r="BW1110" s="496"/>
      <c r="BX1110" s="496"/>
      <c r="BY1110" s="496"/>
      <c r="BZ1110" s="689"/>
      <c r="CA1110" s="689"/>
      <c r="CB1110" s="689"/>
      <c r="CC1110" s="689"/>
      <c r="CD1110" s="689"/>
      <c r="CE1110" s="689"/>
      <c r="CF1110" s="689"/>
      <c r="CG1110" s="689"/>
      <c r="CH1110" s="689"/>
      <c r="CI1110" s="689"/>
      <c r="CJ1110" s="689"/>
      <c r="CK1110" s="689"/>
      <c r="CL1110" s="689"/>
      <c r="CM1110" s="689"/>
      <c r="CN1110" s="689"/>
      <c r="CO1110" s="689"/>
      <c r="CP1110" s="689"/>
      <c r="CQ1110" s="689"/>
      <c r="CR1110" s="689"/>
      <c r="CS1110" s="689"/>
      <c r="CT1110" s="689"/>
      <c r="CU1110" s="689"/>
      <c r="CV1110" s="689"/>
      <c r="CW1110" s="689"/>
      <c r="CX1110" s="689"/>
      <c r="CY1110" s="689"/>
      <c r="CZ1110" s="689"/>
    </row>
    <row r="1111" s="318" customFormat="true" ht="15" customHeight="true" x14ac:dyDescent="0.2">
      <c r="Z1111" s="689"/>
      <c r="AA1111" s="689"/>
      <c r="AB1111" s="689"/>
      <c r="AC1111" s="689"/>
      <c r="AD1111" s="689"/>
      <c r="AE1111" s="689"/>
      <c r="AF1111" s="689"/>
      <c r="AG1111" s="689"/>
      <c r="AH1111" s="689"/>
      <c r="AI1111" s="689"/>
      <c r="AJ1111" s="689"/>
      <c r="AK1111" s="689"/>
      <c r="AL1111" s="689"/>
      <c r="AM1111" s="689"/>
      <c r="AN1111" s="689"/>
      <c r="AO1111" s="689"/>
      <c r="AP1111" s="689"/>
      <c r="AQ1111" s="689"/>
      <c r="AR1111" s="689"/>
      <c r="AS1111" s="689"/>
      <c r="AT1111" s="689"/>
      <c r="AU1111" s="689"/>
      <c r="AV1111" s="689"/>
      <c r="AW1111" s="689"/>
      <c r="AX1111" s="689"/>
      <c r="AY1111" s="689"/>
      <c r="AZ1111" s="689"/>
      <c r="BA1111" s="496"/>
      <c r="BB1111" s="343"/>
      <c r="BC1111" s="496"/>
      <c r="BD1111" s="496"/>
      <c r="BE1111" s="496"/>
      <c r="BF1111" s="496"/>
      <c r="BG1111" s="496"/>
      <c r="BH1111" s="496"/>
      <c r="BI1111" s="496"/>
      <c r="BJ1111" s="496"/>
      <c r="BK1111" s="496"/>
      <c r="BL1111" s="496"/>
      <c r="BM1111" s="496"/>
      <c r="BN1111" s="496"/>
      <c r="BO1111" s="496"/>
      <c r="BP1111" s="496"/>
      <c r="BQ1111" s="496"/>
      <c r="BR1111" s="496"/>
      <c r="BS1111" s="496"/>
      <c r="BT1111" s="496"/>
      <c r="BU1111" s="496"/>
      <c r="BV1111" s="496"/>
      <c r="BW1111" s="496"/>
      <c r="BX1111" s="496"/>
      <c r="BY1111" s="496"/>
      <c r="BZ1111" s="689"/>
      <c r="CA1111" s="689"/>
      <c r="CB1111" s="689"/>
      <c r="CC1111" s="689"/>
      <c r="CD1111" s="689"/>
      <c r="CE1111" s="689"/>
      <c r="CF1111" s="689"/>
      <c r="CG1111" s="689"/>
      <c r="CH1111" s="689"/>
      <c r="CI1111" s="689"/>
      <c r="CJ1111" s="689"/>
      <c r="CK1111" s="689"/>
      <c r="CL1111" s="689"/>
      <c r="CM1111" s="689"/>
      <c r="CN1111" s="689"/>
      <c r="CO1111" s="689"/>
      <c r="CP1111" s="689"/>
      <c r="CQ1111" s="689"/>
      <c r="CR1111" s="689"/>
      <c r="CS1111" s="689"/>
      <c r="CT1111" s="689"/>
      <c r="CU1111" s="689"/>
      <c r="CV1111" s="689"/>
      <c r="CW1111" s="689"/>
      <c r="CX1111" s="689"/>
      <c r="CY1111" s="689"/>
      <c r="CZ1111" s="689"/>
    </row>
    <row r="1112" s="318" customFormat="true" ht="15" customHeight="true" x14ac:dyDescent="0.2">
      <c r="Z1112" s="689"/>
      <c r="AA1112" s="689"/>
      <c r="AB1112" s="689"/>
      <c r="AC1112" s="689"/>
      <c r="AD1112" s="689"/>
      <c r="AE1112" s="689"/>
      <c r="AF1112" s="689"/>
      <c r="AG1112" s="689"/>
      <c r="AH1112" s="689"/>
      <c r="AI1112" s="689"/>
      <c r="AJ1112" s="689"/>
      <c r="AK1112" s="689"/>
      <c r="AL1112" s="689"/>
      <c r="AM1112" s="689"/>
      <c r="AN1112" s="689"/>
      <c r="AO1112" s="689"/>
      <c r="AP1112" s="689"/>
      <c r="AQ1112" s="689"/>
      <c r="AR1112" s="689"/>
      <c r="AS1112" s="689"/>
      <c r="AT1112" s="689"/>
      <c r="AU1112" s="689"/>
      <c r="AV1112" s="689"/>
      <c r="AW1112" s="689"/>
      <c r="AX1112" s="689"/>
      <c r="AY1112" s="689"/>
      <c r="AZ1112" s="689"/>
      <c r="BA1112" s="496"/>
      <c r="BB1112" s="343"/>
      <c r="BC1112" s="496"/>
      <c r="BD1112" s="496"/>
      <c r="BE1112" s="496"/>
      <c r="BF1112" s="496"/>
      <c r="BG1112" s="496"/>
      <c r="BH1112" s="496"/>
      <c r="BI1112" s="496"/>
      <c r="BJ1112" s="496"/>
      <c r="BK1112" s="496"/>
      <c r="BL1112" s="496"/>
      <c r="BM1112" s="496"/>
      <c r="BN1112" s="496"/>
      <c r="BO1112" s="496"/>
      <c r="BP1112" s="496"/>
      <c r="BQ1112" s="496"/>
      <c r="BR1112" s="496"/>
      <c r="BS1112" s="496"/>
      <c r="BT1112" s="496"/>
      <c r="BU1112" s="496"/>
      <c r="BV1112" s="496"/>
      <c r="BW1112" s="496"/>
      <c r="BX1112" s="496"/>
      <c r="BY1112" s="496"/>
      <c r="BZ1112" s="689"/>
      <c r="CA1112" s="689"/>
      <c r="CB1112" s="689"/>
      <c r="CC1112" s="689"/>
      <c r="CD1112" s="689"/>
      <c r="CE1112" s="689"/>
      <c r="CF1112" s="689"/>
      <c r="CG1112" s="689"/>
      <c r="CH1112" s="689"/>
      <c r="CI1112" s="689"/>
      <c r="CJ1112" s="689"/>
      <c r="CK1112" s="689"/>
      <c r="CL1112" s="689"/>
      <c r="CM1112" s="689"/>
      <c r="CN1112" s="689"/>
      <c r="CO1112" s="689"/>
      <c r="CP1112" s="689"/>
      <c r="CQ1112" s="689"/>
      <c r="CR1112" s="689"/>
      <c r="CS1112" s="689"/>
      <c r="CT1112" s="689"/>
      <c r="CU1112" s="689"/>
      <c r="CV1112" s="689"/>
      <c r="CW1112" s="689"/>
      <c r="CX1112" s="689"/>
      <c r="CY1112" s="689"/>
      <c r="CZ1112" s="689"/>
    </row>
    <row r="1113" s="318" customFormat="true" ht="15" customHeight="true" x14ac:dyDescent="0.2">
      <c r="Z1113" s="689"/>
      <c r="AA1113" s="689"/>
      <c r="AB1113" s="689"/>
      <c r="AC1113" s="689"/>
      <c r="AD1113" s="689"/>
      <c r="AE1113" s="689"/>
      <c r="AF1113" s="689"/>
      <c r="AG1113" s="689"/>
      <c r="AH1113" s="689"/>
      <c r="AI1113" s="689"/>
      <c r="AJ1113" s="689"/>
      <c r="AK1113" s="689"/>
      <c r="AL1113" s="689"/>
      <c r="AM1113" s="689"/>
      <c r="AN1113" s="689"/>
      <c r="AO1113" s="689"/>
      <c r="AP1113" s="689"/>
      <c r="AQ1113" s="689"/>
      <c r="AR1113" s="689"/>
      <c r="AS1113" s="689"/>
      <c r="AT1113" s="689"/>
      <c r="AU1113" s="689"/>
      <c r="AV1113" s="689"/>
      <c r="AW1113" s="689"/>
      <c r="AX1113" s="689"/>
      <c r="AY1113" s="689"/>
      <c r="AZ1113" s="689"/>
      <c r="BA1113" s="496"/>
      <c r="BB1113" s="343"/>
      <c r="BC1113" s="496"/>
      <c r="BD1113" s="496"/>
      <c r="BE1113" s="496"/>
      <c r="BF1113" s="496"/>
      <c r="BG1113" s="496"/>
      <c r="BH1113" s="496"/>
      <c r="BI1113" s="496"/>
      <c r="BJ1113" s="496"/>
      <c r="BK1113" s="496"/>
      <c r="BL1113" s="496"/>
      <c r="BM1113" s="496"/>
      <c r="BN1113" s="496"/>
      <c r="BO1113" s="496"/>
      <c r="BP1113" s="496"/>
      <c r="BQ1113" s="496"/>
      <c r="BR1113" s="496"/>
      <c r="BS1113" s="496"/>
      <c r="BT1113" s="496"/>
      <c r="BU1113" s="496"/>
      <c r="BV1113" s="496"/>
      <c r="BW1113" s="496"/>
      <c r="BX1113" s="496"/>
      <c r="BY1113" s="496"/>
      <c r="BZ1113" s="689"/>
      <c r="CA1113" s="689"/>
      <c r="CB1113" s="689"/>
      <c r="CC1113" s="689"/>
      <c r="CD1113" s="689"/>
      <c r="CE1113" s="689"/>
      <c r="CF1113" s="689"/>
      <c r="CG1113" s="689"/>
      <c r="CH1113" s="689"/>
      <c r="CI1113" s="689"/>
      <c r="CJ1113" s="689"/>
      <c r="CK1113" s="689"/>
      <c r="CL1113" s="689"/>
      <c r="CM1113" s="689"/>
      <c r="CN1113" s="689"/>
      <c r="CO1113" s="689"/>
      <c r="CP1113" s="689"/>
      <c r="CQ1113" s="689"/>
      <c r="CR1113" s="689"/>
      <c r="CS1113" s="689"/>
      <c r="CT1113" s="689"/>
      <c r="CU1113" s="689"/>
      <c r="CV1113" s="689"/>
      <c r="CW1113" s="689"/>
      <c r="CX1113" s="689"/>
      <c r="CY1113" s="689"/>
      <c r="CZ1113" s="689"/>
    </row>
    <row r="1114" s="318" customFormat="true" ht="17.1" customHeight="true" x14ac:dyDescent="0.2">
      <c r="A1114" s="714"/>
      <c r="B1114" s="704"/>
      <c r="C1114" s="705"/>
      <c r="D1114" s="705"/>
      <c r="E1114" s="705"/>
      <c r="F1114" s="705"/>
      <c r="G1114" s="705"/>
      <c r="H1114" s="705"/>
      <c r="I1114" s="705"/>
      <c r="J1114" s="705"/>
      <c r="K1114" s="705"/>
      <c r="L1114" s="705"/>
      <c r="M1114" s="705"/>
      <c r="N1114" s="705"/>
      <c r="O1114" s="705"/>
      <c r="P1114" s="705"/>
      <c r="Q1114" s="705"/>
      <c r="R1114" s="705"/>
      <c r="S1114" s="705"/>
      <c r="T1114" s="705"/>
      <c r="U1114" s="705"/>
      <c r="V1114" s="705"/>
      <c r="W1114" s="705"/>
      <c r="X1114" s="705"/>
      <c r="Y1114" s="705"/>
      <c r="Z1114" s="689"/>
      <c r="AA1114" s="689"/>
      <c r="AB1114" s="689"/>
      <c r="AC1114" s="689"/>
      <c r="AD1114" s="689"/>
      <c r="AE1114" s="689"/>
      <c r="AF1114" s="689"/>
      <c r="AG1114" s="689"/>
      <c r="AH1114" s="689"/>
      <c r="AI1114" s="689"/>
      <c r="AJ1114" s="689"/>
      <c r="AK1114" s="689"/>
      <c r="AL1114" s="689"/>
      <c r="AM1114" s="689"/>
      <c r="AN1114" s="689"/>
      <c r="AO1114" s="689"/>
      <c r="AP1114" s="689"/>
      <c r="AQ1114" s="689"/>
      <c r="AR1114" s="689"/>
      <c r="AS1114" s="689"/>
      <c r="AT1114" s="689"/>
      <c r="AU1114" s="689"/>
      <c r="AV1114" s="689"/>
      <c r="AW1114" s="689"/>
      <c r="AX1114" s="689"/>
      <c r="AY1114" s="689"/>
      <c r="AZ1114" s="689"/>
      <c r="BA1114" s="496"/>
      <c r="BB1114" s="343"/>
      <c r="BC1114" s="496"/>
      <c r="BD1114" s="496"/>
      <c r="BE1114" s="496"/>
      <c r="BF1114" s="496"/>
      <c r="BG1114" s="496"/>
      <c r="BH1114" s="496"/>
      <c r="BI1114" s="496"/>
      <c r="BJ1114" s="496"/>
      <c r="BK1114" s="496"/>
      <c r="BL1114" s="496"/>
      <c r="BM1114" s="496"/>
      <c r="BN1114" s="496"/>
      <c r="BO1114" s="496"/>
      <c r="BP1114" s="496"/>
      <c r="BQ1114" s="496"/>
      <c r="BR1114" s="496"/>
      <c r="BS1114" s="496"/>
      <c r="BT1114" s="496"/>
      <c r="BU1114" s="496"/>
      <c r="BV1114" s="496"/>
      <c r="BW1114" s="496"/>
      <c r="BX1114" s="496"/>
      <c r="BY1114" s="496"/>
      <c r="BZ1114" s="689"/>
      <c r="CA1114" s="689"/>
      <c r="CB1114" s="689"/>
      <c r="CC1114" s="689"/>
      <c r="CD1114" s="689"/>
      <c r="CE1114" s="689"/>
      <c r="CF1114" s="689"/>
      <c r="CG1114" s="689"/>
      <c r="CH1114" s="689"/>
      <c r="CI1114" s="689"/>
      <c r="CJ1114" s="689"/>
      <c r="CK1114" s="689"/>
      <c r="CL1114" s="689"/>
      <c r="CM1114" s="689"/>
      <c r="CN1114" s="689"/>
      <c r="CO1114" s="689"/>
      <c r="CP1114" s="689"/>
      <c r="CQ1114" s="689"/>
      <c r="CR1114" s="689"/>
      <c r="CS1114" s="689"/>
      <c r="CT1114" s="689"/>
      <c r="CU1114" s="689"/>
      <c r="CV1114" s="689"/>
      <c r="CW1114" s="689"/>
      <c r="CX1114" s="689"/>
      <c r="CY1114" s="689"/>
      <c r="CZ1114" s="689"/>
    </row>
    <row r="1115" s="318" customFormat="true" ht="17.1" customHeight="true" x14ac:dyDescent="0.2">
      <c r="A1115" s="714"/>
      <c r="B1115" s="704"/>
      <c r="C1115" s="705"/>
      <c r="D1115" s="705"/>
      <c r="E1115" s="705"/>
      <c r="F1115" s="705"/>
      <c r="G1115" s="705"/>
      <c r="H1115" s="705"/>
      <c r="I1115" s="705"/>
      <c r="J1115" s="705"/>
      <c r="K1115" s="705"/>
      <c r="L1115" s="705"/>
      <c r="M1115" s="705"/>
      <c r="N1115" s="705"/>
      <c r="O1115" s="705"/>
      <c r="P1115" s="705"/>
      <c r="Q1115" s="705"/>
      <c r="R1115" s="705"/>
      <c r="S1115" s="705"/>
      <c r="T1115" s="705"/>
      <c r="U1115" s="705"/>
      <c r="V1115" s="705"/>
      <c r="W1115" s="705"/>
      <c r="X1115" s="705"/>
      <c r="Y1115" s="705"/>
      <c r="Z1115" s="689"/>
      <c r="AA1115" s="689"/>
      <c r="AB1115" s="689"/>
      <c r="AC1115" s="689"/>
      <c r="AD1115" s="689"/>
      <c r="AE1115" s="689"/>
      <c r="AF1115" s="689"/>
      <c r="AG1115" s="689"/>
      <c r="AH1115" s="689"/>
      <c r="AI1115" s="689"/>
      <c r="AJ1115" s="689"/>
      <c r="AK1115" s="689"/>
      <c r="AL1115" s="689"/>
      <c r="AM1115" s="689"/>
      <c r="AN1115" s="689"/>
      <c r="AO1115" s="689"/>
      <c r="AP1115" s="689"/>
      <c r="AQ1115" s="689"/>
      <c r="AR1115" s="689"/>
      <c r="AS1115" s="689"/>
      <c r="AT1115" s="689"/>
      <c r="AU1115" s="689"/>
      <c r="AV1115" s="689"/>
      <c r="AW1115" s="689"/>
      <c r="AX1115" s="689"/>
      <c r="AY1115" s="689"/>
      <c r="AZ1115" s="689"/>
      <c r="BA1115" s="496"/>
      <c r="BB1115" s="343"/>
      <c r="BC1115" s="496"/>
      <c r="BD1115" s="496"/>
      <c r="BE1115" s="496"/>
      <c r="BF1115" s="496"/>
      <c r="BG1115" s="496"/>
      <c r="BH1115" s="496"/>
      <c r="BI1115" s="496"/>
      <c r="BJ1115" s="496"/>
      <c r="BK1115" s="496"/>
      <c r="BL1115" s="496"/>
      <c r="BM1115" s="496"/>
      <c r="BN1115" s="496"/>
      <c r="BO1115" s="496"/>
      <c r="BP1115" s="496"/>
      <c r="BQ1115" s="496"/>
      <c r="BR1115" s="496"/>
      <c r="BS1115" s="496"/>
      <c r="BT1115" s="496"/>
      <c r="BU1115" s="496"/>
      <c r="BV1115" s="496"/>
      <c r="BW1115" s="496"/>
      <c r="BX1115" s="496"/>
      <c r="BY1115" s="496"/>
      <c r="BZ1115" s="689"/>
      <c r="CA1115" s="689"/>
      <c r="CB1115" s="689"/>
      <c r="CC1115" s="689"/>
      <c r="CD1115" s="689"/>
      <c r="CE1115" s="689"/>
      <c r="CF1115" s="689"/>
      <c r="CG1115" s="689"/>
      <c r="CH1115" s="689"/>
      <c r="CI1115" s="689"/>
      <c r="CJ1115" s="689"/>
      <c r="CK1115" s="689"/>
      <c r="CL1115" s="689"/>
      <c r="CM1115" s="689"/>
      <c r="CN1115" s="689"/>
      <c r="CO1115" s="689"/>
      <c r="CP1115" s="689"/>
      <c r="CQ1115" s="689"/>
      <c r="CR1115" s="689"/>
      <c r="CS1115" s="689"/>
      <c r="CT1115" s="689"/>
      <c r="CU1115" s="689"/>
      <c r="CV1115" s="689"/>
      <c r="CW1115" s="689"/>
      <c r="CX1115" s="689"/>
      <c r="CY1115" s="689"/>
      <c r="CZ1115" s="689"/>
    </row>
    <row r="1116" s="318" customFormat="true" ht="17.1" customHeight="true" x14ac:dyDescent="0.2">
      <c r="A1116" s="714"/>
      <c r="B1116" s="704"/>
      <c r="C1116" s="705"/>
      <c r="D1116" s="705"/>
      <c r="E1116" s="705"/>
      <c r="F1116" s="705"/>
      <c r="G1116" s="705"/>
      <c r="H1116" s="705"/>
      <c r="I1116" s="705"/>
      <c r="J1116" s="705"/>
      <c r="K1116" s="705"/>
      <c r="L1116" s="705"/>
      <c r="M1116" s="705"/>
      <c r="N1116" s="705"/>
      <c r="O1116" s="705"/>
      <c r="P1116" s="705"/>
      <c r="Q1116" s="705"/>
      <c r="R1116" s="705"/>
      <c r="S1116" s="705"/>
      <c r="T1116" s="705"/>
      <c r="U1116" s="705"/>
      <c r="V1116" s="705"/>
      <c r="W1116" s="705"/>
      <c r="X1116" s="705"/>
      <c r="Y1116" s="705"/>
      <c r="Z1116" s="689"/>
      <c r="AA1116" s="689"/>
      <c r="AB1116" s="689"/>
      <c r="AC1116" s="689"/>
      <c r="AD1116" s="689"/>
      <c r="AE1116" s="689"/>
      <c r="AF1116" s="689"/>
      <c r="AG1116" s="689"/>
      <c r="AH1116" s="689"/>
      <c r="AI1116" s="689"/>
      <c r="AJ1116" s="689"/>
      <c r="AK1116" s="689"/>
      <c r="AL1116" s="689"/>
      <c r="AM1116" s="689"/>
      <c r="AN1116" s="689"/>
      <c r="AO1116" s="689"/>
      <c r="AP1116" s="689"/>
      <c r="AQ1116" s="689"/>
      <c r="AR1116" s="689"/>
      <c r="AS1116" s="689"/>
      <c r="AT1116" s="689"/>
      <c r="AU1116" s="689"/>
      <c r="AV1116" s="689"/>
      <c r="AW1116" s="689"/>
      <c r="AX1116" s="689"/>
      <c r="AY1116" s="689"/>
      <c r="AZ1116" s="689"/>
      <c r="BA1116" s="496"/>
      <c r="BB1116" s="343"/>
      <c r="BC1116" s="496"/>
      <c r="BD1116" s="496"/>
      <c r="BE1116" s="496"/>
      <c r="BF1116" s="496"/>
      <c r="BG1116" s="496"/>
      <c r="BH1116" s="496"/>
      <c r="BI1116" s="496"/>
      <c r="BJ1116" s="496"/>
      <c r="BK1116" s="496"/>
      <c r="BL1116" s="496"/>
      <c r="BM1116" s="496"/>
      <c r="BN1116" s="496"/>
      <c r="BO1116" s="496"/>
      <c r="BP1116" s="496"/>
      <c r="BQ1116" s="496"/>
      <c r="BR1116" s="496"/>
      <c r="BS1116" s="496"/>
      <c r="BT1116" s="496"/>
      <c r="BU1116" s="496"/>
      <c r="BV1116" s="496"/>
      <c r="BW1116" s="496"/>
      <c r="BX1116" s="496"/>
      <c r="BY1116" s="496"/>
      <c r="BZ1116" s="689"/>
      <c r="CA1116" s="689"/>
      <c r="CB1116" s="689"/>
      <c r="CC1116" s="689"/>
      <c r="CD1116" s="689"/>
      <c r="CE1116" s="689"/>
      <c r="CF1116" s="689"/>
      <c r="CG1116" s="689"/>
      <c r="CH1116" s="689"/>
      <c r="CI1116" s="689"/>
      <c r="CJ1116" s="689"/>
      <c r="CK1116" s="689"/>
      <c r="CL1116" s="689"/>
      <c r="CM1116" s="689"/>
      <c r="CN1116" s="689"/>
      <c r="CO1116" s="689"/>
      <c r="CP1116" s="689"/>
      <c r="CQ1116" s="689"/>
      <c r="CR1116" s="689"/>
      <c r="CS1116" s="689"/>
      <c r="CT1116" s="689"/>
      <c r="CU1116" s="689"/>
      <c r="CV1116" s="689"/>
      <c r="CW1116" s="689"/>
      <c r="CX1116" s="689"/>
      <c r="CY1116" s="689"/>
      <c r="CZ1116" s="689"/>
    </row>
    <row r="1117" s="318" customFormat="true" ht="17.1" customHeight="true" x14ac:dyDescent="0.2">
      <c r="A1117" s="715"/>
      <c r="B1117" s="706"/>
      <c r="C1117" s="707"/>
      <c r="D1117" s="707"/>
      <c r="E1117" s="707"/>
      <c r="F1117" s="707"/>
      <c r="G1117" s="707"/>
      <c r="H1117" s="707"/>
      <c r="I1117" s="707"/>
      <c r="J1117" s="707"/>
      <c r="K1117" s="707"/>
      <c r="L1117" s="707"/>
      <c r="M1117" s="707"/>
      <c r="N1117" s="707"/>
      <c r="O1117" s="707"/>
      <c r="P1117" s="707"/>
      <c r="Q1117" s="707"/>
      <c r="R1117" s="707"/>
      <c r="S1117" s="707"/>
      <c r="T1117" s="707"/>
      <c r="U1117" s="707"/>
      <c r="V1117" s="707"/>
      <c r="W1117" s="707"/>
      <c r="X1117" s="707"/>
      <c r="Y1117" s="707"/>
      <c r="Z1117" s="689"/>
      <c r="AA1117" s="689"/>
      <c r="AB1117" s="689"/>
      <c r="AC1117" s="689"/>
      <c r="AD1117" s="689"/>
      <c r="AE1117" s="689"/>
      <c r="AF1117" s="689"/>
      <c r="AG1117" s="689"/>
      <c r="AH1117" s="689"/>
      <c r="AI1117" s="689"/>
      <c r="AJ1117" s="689"/>
      <c r="AK1117" s="689"/>
      <c r="AL1117" s="689"/>
      <c r="AM1117" s="689"/>
      <c r="AN1117" s="689"/>
      <c r="AO1117" s="689"/>
      <c r="AP1117" s="689"/>
      <c r="AQ1117" s="689"/>
      <c r="AR1117" s="689"/>
      <c r="AS1117" s="689"/>
      <c r="AT1117" s="689"/>
      <c r="AU1117" s="689"/>
      <c r="AV1117" s="689"/>
      <c r="AW1117" s="689"/>
      <c r="AX1117" s="689"/>
      <c r="AY1117" s="689"/>
      <c r="AZ1117" s="689"/>
      <c r="BA1117" s="496"/>
      <c r="BB1117" s="343"/>
      <c r="BC1117" s="496"/>
      <c r="BD1117" s="496"/>
      <c r="BE1117" s="496"/>
      <c r="BF1117" s="496"/>
      <c r="BG1117" s="496"/>
      <c r="BH1117" s="496"/>
      <c r="BI1117" s="496"/>
      <c r="BJ1117" s="496"/>
      <c r="BK1117" s="496"/>
      <c r="BL1117" s="496"/>
      <c r="BM1117" s="496"/>
      <c r="BN1117" s="496"/>
      <c r="BO1117" s="496"/>
      <c r="BP1117" s="496"/>
      <c r="BQ1117" s="496"/>
      <c r="BR1117" s="496"/>
      <c r="BS1117" s="496"/>
      <c r="BT1117" s="496"/>
      <c r="BU1117" s="496"/>
      <c r="BV1117" s="496"/>
      <c r="BW1117" s="496"/>
      <c r="BX1117" s="496"/>
      <c r="BY1117" s="496"/>
      <c r="BZ1117" s="689"/>
      <c r="CA1117" s="689"/>
      <c r="CB1117" s="689"/>
      <c r="CC1117" s="689"/>
      <c r="CD1117" s="689"/>
      <c r="CE1117" s="689"/>
      <c r="CF1117" s="689"/>
      <c r="CG1117" s="689"/>
      <c r="CH1117" s="689"/>
      <c r="CI1117" s="689"/>
      <c r="CJ1117" s="689"/>
      <c r="CK1117" s="689"/>
      <c r="CL1117" s="689"/>
      <c r="CM1117" s="689"/>
      <c r="CN1117" s="689"/>
      <c r="CO1117" s="689"/>
      <c r="CP1117" s="689"/>
      <c r="CQ1117" s="689"/>
      <c r="CR1117" s="689"/>
      <c r="CS1117" s="689"/>
      <c r="CT1117" s="689"/>
      <c r="CU1117" s="689"/>
      <c r="CV1117" s="689"/>
      <c r="CW1117" s="689"/>
      <c r="CX1117" s="689"/>
      <c r="CY1117" s="689"/>
      <c r="CZ1117" s="689"/>
    </row>
    <row r="1118" s="318" customFormat="true" ht="15" customHeight="true" x14ac:dyDescent="0.2">
      <c r="Z1118" s="689"/>
      <c r="AA1118" s="689"/>
      <c r="AB1118" s="689"/>
      <c r="AC1118" s="689"/>
      <c r="AD1118" s="689"/>
      <c r="AE1118" s="689"/>
      <c r="AF1118" s="689"/>
      <c r="AG1118" s="689"/>
      <c r="AH1118" s="689"/>
      <c r="AI1118" s="689"/>
      <c r="AJ1118" s="689"/>
      <c r="AK1118" s="689"/>
      <c r="AL1118" s="689"/>
      <c r="AM1118" s="689"/>
      <c r="AN1118" s="689"/>
      <c r="AO1118" s="689"/>
      <c r="AP1118" s="689"/>
      <c r="AQ1118" s="689"/>
      <c r="AR1118" s="689"/>
      <c r="AS1118" s="689"/>
      <c r="AT1118" s="689"/>
      <c r="AU1118" s="689"/>
      <c r="AV1118" s="689"/>
      <c r="AW1118" s="689"/>
      <c r="AX1118" s="689"/>
      <c r="AY1118" s="689"/>
      <c r="AZ1118" s="689"/>
      <c r="BA1118" s="496"/>
      <c r="BB1118" s="343"/>
      <c r="BC1118" s="496"/>
      <c r="BD1118" s="496"/>
      <c r="BE1118" s="496"/>
      <c r="BF1118" s="496"/>
      <c r="BG1118" s="496"/>
      <c r="BH1118" s="496"/>
      <c r="BI1118" s="496"/>
      <c r="BJ1118" s="496"/>
      <c r="BK1118" s="496"/>
      <c r="BL1118" s="496"/>
      <c r="BM1118" s="496"/>
      <c r="BN1118" s="496"/>
      <c r="BO1118" s="496"/>
      <c r="BP1118" s="496"/>
      <c r="BQ1118" s="496"/>
      <c r="BR1118" s="496"/>
      <c r="BS1118" s="496"/>
      <c r="BT1118" s="496"/>
      <c r="BU1118" s="496"/>
      <c r="BV1118" s="496"/>
      <c r="BW1118" s="496"/>
      <c r="BX1118" s="496"/>
      <c r="BY1118" s="496"/>
      <c r="BZ1118" s="689"/>
      <c r="CA1118" s="689"/>
      <c r="CB1118" s="689"/>
      <c r="CC1118" s="689"/>
      <c r="CD1118" s="689"/>
      <c r="CE1118" s="689"/>
      <c r="CF1118" s="689"/>
      <c r="CG1118" s="689"/>
      <c r="CH1118" s="689"/>
      <c r="CI1118" s="689"/>
      <c r="CJ1118" s="689"/>
      <c r="CK1118" s="689"/>
      <c r="CL1118" s="689"/>
      <c r="CM1118" s="689"/>
      <c r="CN1118" s="689"/>
      <c r="CO1118" s="689"/>
      <c r="CP1118" s="689"/>
      <c r="CQ1118" s="689"/>
      <c r="CR1118" s="689"/>
      <c r="CS1118" s="689"/>
      <c r="CT1118" s="689"/>
      <c r="CU1118" s="689"/>
      <c r="CV1118" s="689"/>
      <c r="CW1118" s="689"/>
      <c r="CX1118" s="689"/>
      <c r="CY1118" s="689"/>
      <c r="CZ1118" s="689"/>
    </row>
    <row r="1119" s="318" customFormat="true" ht="15" customHeight="true" x14ac:dyDescent="0.2">
      <c r="Z1119" s="689"/>
      <c r="AA1119" s="689"/>
      <c r="AB1119" s="689"/>
      <c r="AC1119" s="689"/>
      <c r="AD1119" s="689"/>
      <c r="AE1119" s="689"/>
      <c r="AF1119" s="689"/>
      <c r="AG1119" s="689"/>
      <c r="AH1119" s="689"/>
      <c r="AI1119" s="689"/>
      <c r="AJ1119" s="689"/>
      <c r="AK1119" s="689"/>
      <c r="AL1119" s="689"/>
      <c r="AM1119" s="689"/>
      <c r="AN1119" s="689"/>
      <c r="AO1119" s="689"/>
      <c r="AP1119" s="689"/>
      <c r="AQ1119" s="689"/>
      <c r="AR1119" s="689"/>
      <c r="AS1119" s="689"/>
      <c r="AT1119" s="689"/>
      <c r="AU1119" s="689"/>
      <c r="AV1119" s="689"/>
      <c r="AW1119" s="689"/>
      <c r="AX1119" s="689"/>
      <c r="AY1119" s="689"/>
      <c r="AZ1119" s="689"/>
      <c r="BA1119" s="496"/>
      <c r="BB1119" s="343"/>
      <c r="BC1119" s="496"/>
      <c r="BD1119" s="496"/>
      <c r="BE1119" s="496"/>
      <c r="BF1119" s="496"/>
      <c r="BG1119" s="496"/>
      <c r="BH1119" s="496"/>
      <c r="BI1119" s="496"/>
      <c r="BJ1119" s="496"/>
      <c r="BK1119" s="496"/>
      <c r="BL1119" s="496"/>
      <c r="BM1119" s="496"/>
      <c r="BN1119" s="496"/>
      <c r="BO1119" s="496"/>
      <c r="BP1119" s="496"/>
      <c r="BQ1119" s="496"/>
      <c r="BR1119" s="496"/>
      <c r="BS1119" s="496"/>
      <c r="BT1119" s="496"/>
      <c r="BU1119" s="496"/>
      <c r="BV1119" s="496"/>
      <c r="BW1119" s="496"/>
      <c r="BX1119" s="496"/>
      <c r="BY1119" s="496"/>
      <c r="BZ1119" s="689"/>
      <c r="CA1119" s="689"/>
      <c r="CB1119" s="689"/>
      <c r="CC1119" s="689"/>
      <c r="CD1119" s="689"/>
      <c r="CE1119" s="689"/>
      <c r="CF1119" s="689"/>
      <c r="CG1119" s="689"/>
      <c r="CH1119" s="689"/>
      <c r="CI1119" s="689"/>
      <c r="CJ1119" s="689"/>
      <c r="CK1119" s="689"/>
      <c r="CL1119" s="689"/>
      <c r="CM1119" s="689"/>
      <c r="CN1119" s="689"/>
      <c r="CO1119" s="689"/>
      <c r="CP1119" s="689"/>
      <c r="CQ1119" s="689"/>
      <c r="CR1119" s="689"/>
      <c r="CS1119" s="689"/>
      <c r="CT1119" s="689"/>
      <c r="CU1119" s="689"/>
      <c r="CV1119" s="689"/>
      <c r="CW1119" s="689"/>
      <c r="CX1119" s="689"/>
      <c r="CY1119" s="689"/>
      <c r="CZ1119" s="689"/>
    </row>
    <row r="1120" s="318" customFormat="true" ht="15" customHeight="true" x14ac:dyDescent="0.2">
      <c r="Z1120" s="689"/>
      <c r="AA1120" s="689"/>
      <c r="AB1120" s="689"/>
      <c r="AC1120" s="689"/>
      <c r="AD1120" s="689"/>
      <c r="AE1120" s="689"/>
      <c r="AF1120" s="689"/>
      <c r="AG1120" s="689"/>
      <c r="AH1120" s="689"/>
      <c r="AI1120" s="689"/>
      <c r="AJ1120" s="689"/>
      <c r="AK1120" s="689"/>
      <c r="AL1120" s="689"/>
      <c r="AM1120" s="689"/>
      <c r="AN1120" s="689"/>
      <c r="AO1120" s="689"/>
      <c r="AP1120" s="689"/>
      <c r="AQ1120" s="689"/>
      <c r="AR1120" s="689"/>
      <c r="AS1120" s="689"/>
      <c r="AT1120" s="689"/>
      <c r="AU1120" s="689"/>
      <c r="AV1120" s="689"/>
      <c r="AW1120" s="689"/>
      <c r="AX1120" s="689"/>
      <c r="AY1120" s="689"/>
      <c r="AZ1120" s="689"/>
      <c r="BA1120" s="496"/>
      <c r="BB1120" s="343"/>
      <c r="BC1120" s="496"/>
      <c r="BD1120" s="496"/>
      <c r="BE1120" s="496"/>
      <c r="BF1120" s="496"/>
      <c r="BG1120" s="496"/>
      <c r="BH1120" s="496"/>
      <c r="BI1120" s="496"/>
      <c r="BJ1120" s="496"/>
      <c r="BK1120" s="496"/>
      <c r="BL1120" s="496"/>
      <c r="BM1120" s="496"/>
      <c r="BN1120" s="496"/>
      <c r="BO1120" s="496"/>
      <c r="BP1120" s="496"/>
      <c r="BQ1120" s="496"/>
      <c r="BR1120" s="496"/>
      <c r="BS1120" s="496"/>
      <c r="BT1120" s="496"/>
      <c r="BU1120" s="496"/>
      <c r="BV1120" s="496"/>
      <c r="BW1120" s="496"/>
      <c r="BX1120" s="496"/>
      <c r="BY1120" s="496"/>
      <c r="BZ1120" s="689"/>
      <c r="CA1120" s="689"/>
      <c r="CB1120" s="689"/>
      <c r="CC1120" s="689"/>
      <c r="CD1120" s="689"/>
      <c r="CE1120" s="689"/>
      <c r="CF1120" s="689"/>
      <c r="CG1120" s="689"/>
      <c r="CH1120" s="689"/>
      <c r="CI1120" s="689"/>
      <c r="CJ1120" s="689"/>
      <c r="CK1120" s="689"/>
      <c r="CL1120" s="689"/>
      <c r="CM1120" s="689"/>
      <c r="CN1120" s="689"/>
      <c r="CO1120" s="689"/>
      <c r="CP1120" s="689"/>
      <c r="CQ1120" s="689"/>
      <c r="CR1120" s="689"/>
      <c r="CS1120" s="689"/>
      <c r="CT1120" s="689"/>
      <c r="CU1120" s="689"/>
      <c r="CV1120" s="689"/>
      <c r="CW1120" s="689"/>
      <c r="CX1120" s="689"/>
      <c r="CY1120" s="689"/>
      <c r="CZ1120" s="689"/>
    </row>
    <row r="1121" s="318" customFormat="true" ht="15" customHeight="true" x14ac:dyDescent="0.2">
      <c r="Z1121" s="689"/>
      <c r="AA1121" s="689"/>
      <c r="AB1121" s="689"/>
      <c r="AC1121" s="689"/>
      <c r="AD1121" s="689"/>
      <c r="AE1121" s="689"/>
      <c r="AF1121" s="689"/>
      <c r="AG1121" s="689"/>
      <c r="AH1121" s="689"/>
      <c r="AI1121" s="689"/>
      <c r="AJ1121" s="689"/>
      <c r="AK1121" s="689"/>
      <c r="AL1121" s="689"/>
      <c r="AM1121" s="689"/>
      <c r="AN1121" s="689"/>
      <c r="AO1121" s="689"/>
      <c r="AP1121" s="689"/>
      <c r="AQ1121" s="689"/>
      <c r="AR1121" s="689"/>
      <c r="AS1121" s="689"/>
      <c r="AT1121" s="689"/>
      <c r="AU1121" s="689"/>
      <c r="AV1121" s="689"/>
      <c r="AW1121" s="689"/>
      <c r="AX1121" s="689"/>
      <c r="AY1121" s="689"/>
      <c r="AZ1121" s="689"/>
      <c r="BA1121" s="496"/>
      <c r="BB1121" s="343"/>
      <c r="BC1121" s="496"/>
      <c r="BD1121" s="496"/>
      <c r="BE1121" s="496"/>
      <c r="BF1121" s="496"/>
      <c r="BG1121" s="496"/>
      <c r="BH1121" s="496"/>
      <c r="BI1121" s="496"/>
      <c r="BJ1121" s="496"/>
      <c r="BK1121" s="496"/>
      <c r="BL1121" s="496"/>
      <c r="BM1121" s="496"/>
      <c r="BN1121" s="496"/>
      <c r="BO1121" s="496"/>
      <c r="BP1121" s="496"/>
      <c r="BQ1121" s="496"/>
      <c r="BR1121" s="496"/>
      <c r="BS1121" s="496"/>
      <c r="BT1121" s="496"/>
      <c r="BU1121" s="496"/>
      <c r="BV1121" s="496"/>
      <c r="BW1121" s="496"/>
      <c r="BX1121" s="496"/>
      <c r="BY1121" s="496"/>
      <c r="BZ1121" s="689"/>
      <c r="CA1121" s="689"/>
      <c r="CB1121" s="689"/>
      <c r="CC1121" s="689"/>
      <c r="CD1121" s="689"/>
      <c r="CE1121" s="689"/>
      <c r="CF1121" s="689"/>
      <c r="CG1121" s="689"/>
      <c r="CH1121" s="689"/>
      <c r="CI1121" s="689"/>
      <c r="CJ1121" s="689"/>
      <c r="CK1121" s="689"/>
      <c r="CL1121" s="689"/>
      <c r="CM1121" s="689"/>
      <c r="CN1121" s="689"/>
      <c r="CO1121" s="689"/>
      <c r="CP1121" s="689"/>
      <c r="CQ1121" s="689"/>
      <c r="CR1121" s="689"/>
      <c r="CS1121" s="689"/>
      <c r="CT1121" s="689"/>
      <c r="CU1121" s="689"/>
      <c r="CV1121" s="689"/>
      <c r="CW1121" s="689"/>
      <c r="CX1121" s="689"/>
      <c r="CY1121" s="689"/>
      <c r="CZ1121" s="689"/>
    </row>
    <row r="1122" s="318" customFormat="true" ht="15" customHeight="true" x14ac:dyDescent="0.2">
      <c r="Z1122" s="689"/>
      <c r="AA1122" s="689"/>
      <c r="AB1122" s="689"/>
      <c r="AC1122" s="689"/>
      <c r="AD1122" s="689"/>
      <c r="AE1122" s="689"/>
      <c r="AF1122" s="689"/>
      <c r="AG1122" s="689"/>
      <c r="AH1122" s="689"/>
      <c r="AI1122" s="689"/>
      <c r="AJ1122" s="689"/>
      <c r="AK1122" s="689"/>
      <c r="AL1122" s="689"/>
      <c r="AM1122" s="689"/>
      <c r="AN1122" s="689"/>
      <c r="AO1122" s="689"/>
      <c r="AP1122" s="689"/>
      <c r="AQ1122" s="689"/>
      <c r="AR1122" s="689"/>
      <c r="AS1122" s="689"/>
      <c r="AT1122" s="689"/>
      <c r="AU1122" s="689"/>
      <c r="AV1122" s="689"/>
      <c r="AW1122" s="689"/>
      <c r="AX1122" s="689"/>
      <c r="AY1122" s="689"/>
      <c r="AZ1122" s="689"/>
      <c r="BA1122" s="496"/>
      <c r="BB1122" s="343"/>
      <c r="BC1122" s="496"/>
      <c r="BD1122" s="496"/>
      <c r="BE1122" s="496"/>
      <c r="BF1122" s="496"/>
      <c r="BG1122" s="496"/>
      <c r="BH1122" s="496"/>
      <c r="BI1122" s="496"/>
      <c r="BJ1122" s="496"/>
      <c r="BK1122" s="496"/>
      <c r="BL1122" s="496"/>
      <c r="BM1122" s="496"/>
      <c r="BN1122" s="496"/>
      <c r="BO1122" s="496"/>
      <c r="BP1122" s="496"/>
      <c r="BQ1122" s="496"/>
      <c r="BR1122" s="496"/>
      <c r="BS1122" s="496"/>
      <c r="BT1122" s="496"/>
      <c r="BU1122" s="496"/>
      <c r="BV1122" s="496"/>
      <c r="BW1122" s="496"/>
      <c r="BX1122" s="496"/>
      <c r="BY1122" s="496"/>
      <c r="BZ1122" s="689"/>
      <c r="CA1122" s="689"/>
      <c r="CB1122" s="689"/>
      <c r="CC1122" s="689"/>
      <c r="CD1122" s="689"/>
      <c r="CE1122" s="689"/>
      <c r="CF1122" s="689"/>
      <c r="CG1122" s="689"/>
      <c r="CH1122" s="689"/>
      <c r="CI1122" s="689"/>
      <c r="CJ1122" s="689"/>
      <c r="CK1122" s="689"/>
      <c r="CL1122" s="689"/>
      <c r="CM1122" s="689"/>
      <c r="CN1122" s="689"/>
      <c r="CO1122" s="689"/>
      <c r="CP1122" s="689"/>
      <c r="CQ1122" s="689"/>
      <c r="CR1122" s="689"/>
      <c r="CS1122" s="689"/>
      <c r="CT1122" s="689"/>
      <c r="CU1122" s="689"/>
      <c r="CV1122" s="689"/>
      <c r="CW1122" s="689"/>
      <c r="CX1122" s="689"/>
      <c r="CY1122" s="689"/>
      <c r="CZ1122" s="689"/>
    </row>
    <row r="1123" s="318" customFormat="true" ht="15" customHeight="true" x14ac:dyDescent="0.2">
      <c r="Z1123" s="689"/>
      <c r="AA1123" s="689"/>
      <c r="AB1123" s="689"/>
      <c r="AC1123" s="689"/>
      <c r="AD1123" s="689"/>
      <c r="AE1123" s="689"/>
      <c r="AF1123" s="689"/>
      <c r="AG1123" s="689"/>
      <c r="AH1123" s="689"/>
      <c r="AI1123" s="689"/>
      <c r="AJ1123" s="689"/>
      <c r="AK1123" s="689"/>
      <c r="AL1123" s="689"/>
      <c r="AM1123" s="689"/>
      <c r="AN1123" s="689"/>
      <c r="AO1123" s="689"/>
      <c r="AP1123" s="689"/>
      <c r="AQ1123" s="689"/>
      <c r="AR1123" s="689"/>
      <c r="AS1123" s="689"/>
      <c r="AT1123" s="689"/>
      <c r="AU1123" s="689"/>
      <c r="AV1123" s="689"/>
      <c r="AW1123" s="689"/>
      <c r="AX1123" s="689"/>
      <c r="AY1123" s="689"/>
      <c r="AZ1123" s="689"/>
      <c r="BA1123" s="496"/>
      <c r="BB1123" s="343"/>
      <c r="BC1123" s="496"/>
      <c r="BD1123" s="496"/>
      <c r="BE1123" s="496"/>
      <c r="BF1123" s="496"/>
      <c r="BG1123" s="496"/>
      <c r="BH1123" s="496"/>
      <c r="BI1123" s="496"/>
      <c r="BJ1123" s="496"/>
      <c r="BK1123" s="496"/>
      <c r="BL1123" s="496"/>
      <c r="BM1123" s="496"/>
      <c r="BN1123" s="496"/>
      <c r="BO1123" s="496"/>
      <c r="BP1123" s="496"/>
      <c r="BQ1123" s="496"/>
      <c r="BR1123" s="496"/>
      <c r="BS1123" s="496"/>
      <c r="BT1123" s="496"/>
      <c r="BU1123" s="496"/>
      <c r="BV1123" s="496"/>
      <c r="BW1123" s="496"/>
      <c r="BX1123" s="496"/>
      <c r="BY1123" s="496"/>
      <c r="BZ1123" s="689"/>
      <c r="CA1123" s="689"/>
      <c r="CB1123" s="689"/>
      <c r="CC1123" s="689"/>
      <c r="CD1123" s="689"/>
      <c r="CE1123" s="689"/>
      <c r="CF1123" s="689"/>
      <c r="CG1123" s="689"/>
      <c r="CH1123" s="689"/>
      <c r="CI1123" s="689"/>
      <c r="CJ1123" s="689"/>
      <c r="CK1123" s="689"/>
      <c r="CL1123" s="689"/>
      <c r="CM1123" s="689"/>
      <c r="CN1123" s="689"/>
      <c r="CO1123" s="689"/>
      <c r="CP1123" s="689"/>
      <c r="CQ1123" s="689"/>
      <c r="CR1123" s="689"/>
      <c r="CS1123" s="689"/>
      <c r="CT1123" s="689"/>
      <c r="CU1123" s="689"/>
      <c r="CV1123" s="689"/>
      <c r="CW1123" s="689"/>
      <c r="CX1123" s="689"/>
      <c r="CY1123" s="689"/>
      <c r="CZ1123" s="689"/>
    </row>
    <row r="1124" s="318" customFormat="true" ht="15" customHeight="true" x14ac:dyDescent="0.2">
      <c r="Z1124" s="689"/>
      <c r="AA1124" s="689"/>
      <c r="AB1124" s="689"/>
      <c r="AC1124" s="689"/>
      <c r="AD1124" s="689"/>
      <c r="AE1124" s="689"/>
      <c r="AF1124" s="689"/>
      <c r="AG1124" s="689"/>
      <c r="AH1124" s="689"/>
      <c r="AI1124" s="689"/>
      <c r="AJ1124" s="689"/>
      <c r="AK1124" s="689"/>
      <c r="AL1124" s="689"/>
      <c r="AM1124" s="689"/>
      <c r="AN1124" s="689"/>
      <c r="AO1124" s="689"/>
      <c r="AP1124" s="689"/>
      <c r="AQ1124" s="689"/>
      <c r="AR1124" s="689"/>
      <c r="AS1124" s="689"/>
      <c r="AT1124" s="689"/>
      <c r="AU1124" s="689"/>
      <c r="AV1124" s="689"/>
      <c r="AW1124" s="689"/>
      <c r="AX1124" s="689"/>
      <c r="AY1124" s="689"/>
      <c r="AZ1124" s="689"/>
      <c r="BA1124" s="496"/>
      <c r="BB1124" s="343"/>
      <c r="BC1124" s="496"/>
      <c r="BD1124" s="496"/>
      <c r="BE1124" s="496"/>
      <c r="BF1124" s="496"/>
      <c r="BG1124" s="496"/>
      <c r="BH1124" s="496"/>
      <c r="BI1124" s="496"/>
      <c r="BJ1124" s="496"/>
      <c r="BK1124" s="496"/>
      <c r="BL1124" s="496"/>
      <c r="BM1124" s="496"/>
      <c r="BN1124" s="496"/>
      <c r="BO1124" s="496"/>
      <c r="BP1124" s="496"/>
      <c r="BQ1124" s="496"/>
      <c r="BR1124" s="496"/>
      <c r="BS1124" s="496"/>
      <c r="BT1124" s="496"/>
      <c r="BU1124" s="496"/>
      <c r="BV1124" s="496"/>
      <c r="BW1124" s="496"/>
      <c r="BX1124" s="496"/>
      <c r="BY1124" s="496"/>
      <c r="BZ1124" s="689"/>
      <c r="CA1124" s="689"/>
      <c r="CB1124" s="689"/>
      <c r="CC1124" s="689"/>
      <c r="CD1124" s="689"/>
      <c r="CE1124" s="689"/>
      <c r="CF1124" s="689"/>
      <c r="CG1124" s="689"/>
      <c r="CH1124" s="689"/>
      <c r="CI1124" s="689"/>
      <c r="CJ1124" s="689"/>
      <c r="CK1124" s="689"/>
      <c r="CL1124" s="689"/>
      <c r="CM1124" s="689"/>
      <c r="CN1124" s="689"/>
      <c r="CO1124" s="689"/>
      <c r="CP1124" s="689"/>
      <c r="CQ1124" s="689"/>
      <c r="CR1124" s="689"/>
      <c r="CS1124" s="689"/>
      <c r="CT1124" s="689"/>
      <c r="CU1124" s="689"/>
      <c r="CV1124" s="689"/>
      <c r="CW1124" s="689"/>
      <c r="CX1124" s="689"/>
      <c r="CY1124" s="689"/>
      <c r="CZ1124" s="689"/>
    </row>
    <row r="1125" s="318" customFormat="true" ht="15" customHeight="true" x14ac:dyDescent="0.2">
      <c r="Z1125" s="689"/>
      <c r="AA1125" s="689"/>
      <c r="AB1125" s="689"/>
      <c r="AC1125" s="689"/>
      <c r="AD1125" s="689"/>
      <c r="AE1125" s="689"/>
      <c r="AF1125" s="689"/>
      <c r="AG1125" s="689"/>
      <c r="AH1125" s="689"/>
      <c r="AI1125" s="689"/>
      <c r="AJ1125" s="689"/>
      <c r="AK1125" s="689"/>
      <c r="AL1125" s="689"/>
      <c r="AM1125" s="689"/>
      <c r="AN1125" s="689"/>
      <c r="AO1125" s="689"/>
      <c r="AP1125" s="689"/>
      <c r="AQ1125" s="689"/>
      <c r="AR1125" s="689"/>
      <c r="AS1125" s="689"/>
      <c r="AT1125" s="689"/>
      <c r="AU1125" s="689"/>
      <c r="AV1125" s="689"/>
      <c r="AW1125" s="689"/>
      <c r="AX1125" s="689"/>
      <c r="AY1125" s="689"/>
      <c r="AZ1125" s="689"/>
      <c r="BA1125" s="496"/>
      <c r="BB1125" s="343"/>
      <c r="BC1125" s="496"/>
      <c r="BD1125" s="496"/>
      <c r="BE1125" s="496"/>
      <c r="BF1125" s="496"/>
      <c r="BG1125" s="496"/>
      <c r="BH1125" s="496"/>
      <c r="BI1125" s="496"/>
      <c r="BJ1125" s="496"/>
      <c r="BK1125" s="496"/>
      <c r="BL1125" s="496"/>
      <c r="BM1125" s="496"/>
      <c r="BN1125" s="496"/>
      <c r="BO1125" s="496"/>
      <c r="BP1125" s="496"/>
      <c r="BQ1125" s="496"/>
      <c r="BR1125" s="496"/>
      <c r="BS1125" s="496"/>
      <c r="BT1125" s="496"/>
      <c r="BU1125" s="496"/>
      <c r="BV1125" s="496"/>
      <c r="BW1125" s="496"/>
      <c r="BX1125" s="496"/>
      <c r="BY1125" s="496"/>
      <c r="BZ1125" s="689"/>
      <c r="CA1125" s="689"/>
      <c r="CB1125" s="689"/>
      <c r="CC1125" s="689"/>
      <c r="CD1125" s="689"/>
      <c r="CE1125" s="689"/>
      <c r="CF1125" s="689"/>
      <c r="CG1125" s="689"/>
      <c r="CH1125" s="689"/>
      <c r="CI1125" s="689"/>
      <c r="CJ1125" s="689"/>
      <c r="CK1125" s="689"/>
      <c r="CL1125" s="689"/>
      <c r="CM1125" s="689"/>
      <c r="CN1125" s="689"/>
      <c r="CO1125" s="689"/>
      <c r="CP1125" s="689"/>
      <c r="CQ1125" s="689"/>
      <c r="CR1125" s="689"/>
      <c r="CS1125" s="689"/>
      <c r="CT1125" s="689"/>
      <c r="CU1125" s="689"/>
      <c r="CV1125" s="689"/>
      <c r="CW1125" s="689"/>
      <c r="CX1125" s="689"/>
      <c r="CY1125" s="689"/>
      <c r="CZ1125" s="689"/>
    </row>
    <row r="1126" s="318" customFormat="true" ht="15" customHeight="true" x14ac:dyDescent="0.2">
      <c r="Z1126" s="689"/>
      <c r="AA1126" s="689"/>
      <c r="AB1126" s="689"/>
      <c r="AC1126" s="689"/>
      <c r="AD1126" s="689"/>
      <c r="AE1126" s="689"/>
      <c r="AF1126" s="689"/>
      <c r="AG1126" s="689"/>
      <c r="AH1126" s="689"/>
      <c r="AI1126" s="689"/>
      <c r="AJ1126" s="689"/>
      <c r="AK1126" s="689"/>
      <c r="AL1126" s="689"/>
      <c r="AM1126" s="689"/>
      <c r="AN1126" s="689"/>
      <c r="AO1126" s="689"/>
      <c r="AP1126" s="689"/>
      <c r="AQ1126" s="689"/>
      <c r="AR1126" s="689"/>
      <c r="AS1126" s="689"/>
      <c r="AT1126" s="689"/>
      <c r="AU1126" s="689"/>
      <c r="AV1126" s="689"/>
      <c r="AW1126" s="689"/>
      <c r="AX1126" s="689"/>
      <c r="AY1126" s="689"/>
      <c r="AZ1126" s="689"/>
      <c r="BA1126" s="496"/>
      <c r="BB1126" s="343"/>
      <c r="BC1126" s="496"/>
      <c r="BD1126" s="496"/>
      <c r="BE1126" s="496"/>
      <c r="BF1126" s="496"/>
      <c r="BG1126" s="496"/>
      <c r="BH1126" s="496"/>
      <c r="BI1126" s="496"/>
      <c r="BJ1126" s="496"/>
      <c r="BK1126" s="496"/>
      <c r="BL1126" s="496"/>
      <c r="BM1126" s="496"/>
      <c r="BN1126" s="496"/>
      <c r="BO1126" s="496"/>
      <c r="BP1126" s="496"/>
      <c r="BQ1126" s="496"/>
      <c r="BR1126" s="496"/>
      <c r="BS1126" s="496"/>
      <c r="BT1126" s="496"/>
      <c r="BU1126" s="496"/>
      <c r="BV1126" s="496"/>
      <c r="BW1126" s="496"/>
      <c r="BX1126" s="496"/>
      <c r="BY1126" s="496"/>
      <c r="BZ1126" s="689"/>
      <c r="CA1126" s="689"/>
      <c r="CB1126" s="689"/>
      <c r="CC1126" s="689"/>
      <c r="CD1126" s="689"/>
      <c r="CE1126" s="689"/>
      <c r="CF1126" s="689"/>
      <c r="CG1126" s="689"/>
      <c r="CH1126" s="689"/>
      <c r="CI1126" s="689"/>
      <c r="CJ1126" s="689"/>
      <c r="CK1126" s="689"/>
      <c r="CL1126" s="689"/>
      <c r="CM1126" s="689"/>
      <c r="CN1126" s="689"/>
      <c r="CO1126" s="689"/>
      <c r="CP1126" s="689"/>
      <c r="CQ1126" s="689"/>
      <c r="CR1126" s="689"/>
      <c r="CS1126" s="689"/>
      <c r="CT1126" s="689"/>
      <c r="CU1126" s="689"/>
      <c r="CV1126" s="689"/>
      <c r="CW1126" s="689"/>
      <c r="CX1126" s="689"/>
      <c r="CY1126" s="689"/>
      <c r="CZ1126" s="689"/>
    </row>
    <row r="1127" s="318" customFormat="true" ht="15" customHeight="true" x14ac:dyDescent="0.2">
      <c r="Z1127" s="689"/>
      <c r="AA1127" s="689"/>
      <c r="AB1127" s="689"/>
      <c r="AC1127" s="689"/>
      <c r="AD1127" s="689"/>
      <c r="AE1127" s="689"/>
      <c r="AF1127" s="689"/>
      <c r="AG1127" s="689"/>
      <c r="AH1127" s="689"/>
      <c r="AI1127" s="689"/>
      <c r="AJ1127" s="689"/>
      <c r="AK1127" s="689"/>
      <c r="AL1127" s="689"/>
      <c r="AM1127" s="689"/>
      <c r="AN1127" s="689"/>
      <c r="AO1127" s="689"/>
      <c r="AP1127" s="689"/>
      <c r="AQ1127" s="689"/>
      <c r="AR1127" s="689"/>
      <c r="AS1127" s="689"/>
      <c r="AT1127" s="689"/>
      <c r="AU1127" s="689"/>
      <c r="AV1127" s="689"/>
      <c r="AW1127" s="689"/>
      <c r="AX1127" s="689"/>
      <c r="AY1127" s="689"/>
      <c r="AZ1127" s="689"/>
      <c r="BA1127" s="496"/>
      <c r="BB1127" s="343"/>
      <c r="BC1127" s="496"/>
      <c r="BD1127" s="496"/>
      <c r="BE1127" s="496"/>
      <c r="BF1127" s="496"/>
      <c r="BG1127" s="496"/>
      <c r="BH1127" s="496"/>
      <c r="BI1127" s="496"/>
      <c r="BJ1127" s="496"/>
      <c r="BK1127" s="496"/>
      <c r="BL1127" s="496"/>
      <c r="BM1127" s="496"/>
      <c r="BN1127" s="496"/>
      <c r="BO1127" s="496"/>
      <c r="BP1127" s="496"/>
      <c r="BQ1127" s="496"/>
      <c r="BR1127" s="496"/>
      <c r="BS1127" s="496"/>
      <c r="BT1127" s="496"/>
      <c r="BU1127" s="496"/>
      <c r="BV1127" s="496"/>
      <c r="BW1127" s="496"/>
      <c r="BX1127" s="496"/>
      <c r="BY1127" s="496"/>
      <c r="BZ1127" s="689"/>
      <c r="CA1127" s="689"/>
      <c r="CB1127" s="689"/>
      <c r="CC1127" s="689"/>
      <c r="CD1127" s="689"/>
      <c r="CE1127" s="689"/>
      <c r="CF1127" s="689"/>
      <c r="CG1127" s="689"/>
      <c r="CH1127" s="689"/>
      <c r="CI1127" s="689"/>
      <c r="CJ1127" s="689"/>
      <c r="CK1127" s="689"/>
      <c r="CL1127" s="689"/>
      <c r="CM1127" s="689"/>
      <c r="CN1127" s="689"/>
      <c r="CO1127" s="689"/>
      <c r="CP1127" s="689"/>
      <c r="CQ1127" s="689"/>
      <c r="CR1127" s="689"/>
      <c r="CS1127" s="689"/>
      <c r="CT1127" s="689"/>
      <c r="CU1127" s="689"/>
      <c r="CV1127" s="689"/>
      <c r="CW1127" s="689"/>
      <c r="CX1127" s="689"/>
      <c r="CY1127" s="689"/>
      <c r="CZ1127" s="689"/>
    </row>
    <row r="1128" s="318" customFormat="true" ht="15" customHeight="true" x14ac:dyDescent="0.2">
      <c r="Z1128" s="689"/>
      <c r="AA1128" s="689"/>
      <c r="AB1128" s="689"/>
      <c r="AC1128" s="689"/>
      <c r="AD1128" s="689"/>
      <c r="AE1128" s="689"/>
      <c r="AF1128" s="689"/>
      <c r="AG1128" s="689"/>
      <c r="AH1128" s="689"/>
      <c r="AI1128" s="689"/>
      <c r="AJ1128" s="689"/>
      <c r="AK1128" s="689"/>
      <c r="AL1128" s="689"/>
      <c r="AM1128" s="689"/>
      <c r="AN1128" s="689"/>
      <c r="AO1128" s="689"/>
      <c r="AP1128" s="689"/>
      <c r="AQ1128" s="689"/>
      <c r="AR1128" s="689"/>
      <c r="AS1128" s="689"/>
      <c r="AT1128" s="689"/>
      <c r="AU1128" s="689"/>
      <c r="AV1128" s="689"/>
      <c r="AW1128" s="689"/>
      <c r="AX1128" s="689"/>
      <c r="AY1128" s="689"/>
      <c r="AZ1128" s="689"/>
      <c r="BA1128" s="496"/>
      <c r="BB1128" s="343"/>
      <c r="BC1128" s="496"/>
      <c r="BD1128" s="496"/>
      <c r="BE1128" s="496"/>
      <c r="BF1128" s="496"/>
      <c r="BG1128" s="496"/>
      <c r="BH1128" s="496"/>
      <c r="BI1128" s="496"/>
      <c r="BJ1128" s="496"/>
      <c r="BK1128" s="496"/>
      <c r="BL1128" s="496"/>
      <c r="BM1128" s="496"/>
      <c r="BN1128" s="496"/>
      <c r="BO1128" s="496"/>
      <c r="BP1128" s="496"/>
      <c r="BQ1128" s="496"/>
      <c r="BR1128" s="496"/>
      <c r="BS1128" s="496"/>
      <c r="BT1128" s="496"/>
      <c r="BU1128" s="496"/>
      <c r="BV1128" s="496"/>
      <c r="BW1128" s="496"/>
      <c r="BX1128" s="496"/>
      <c r="BY1128" s="496"/>
      <c r="BZ1128" s="689"/>
      <c r="CA1128" s="689"/>
      <c r="CB1128" s="689"/>
      <c r="CC1128" s="689"/>
      <c r="CD1128" s="689"/>
      <c r="CE1128" s="689"/>
      <c r="CF1128" s="689"/>
      <c r="CG1128" s="689"/>
      <c r="CH1128" s="689"/>
      <c r="CI1128" s="689"/>
      <c r="CJ1128" s="689"/>
      <c r="CK1128" s="689"/>
      <c r="CL1128" s="689"/>
      <c r="CM1128" s="689"/>
      <c r="CN1128" s="689"/>
      <c r="CO1128" s="689"/>
      <c r="CP1128" s="689"/>
      <c r="CQ1128" s="689"/>
      <c r="CR1128" s="689"/>
      <c r="CS1128" s="689"/>
      <c r="CT1128" s="689"/>
      <c r="CU1128" s="689"/>
      <c r="CV1128" s="689"/>
      <c r="CW1128" s="689"/>
      <c r="CX1128" s="689"/>
      <c r="CY1128" s="689"/>
      <c r="CZ1128" s="689"/>
    </row>
    <row r="1129" s="318" customFormat="true" ht="15" customHeight="true" x14ac:dyDescent="0.2">
      <c r="Z1129" s="689"/>
      <c r="AA1129" s="689"/>
      <c r="AB1129" s="689"/>
      <c r="AC1129" s="689"/>
      <c r="AD1129" s="689"/>
      <c r="AE1129" s="689"/>
      <c r="AF1129" s="689"/>
      <c r="AG1129" s="689"/>
      <c r="AH1129" s="689"/>
      <c r="AI1129" s="689"/>
      <c r="AJ1129" s="689"/>
      <c r="AK1129" s="689"/>
      <c r="AL1129" s="689"/>
      <c r="AM1129" s="689"/>
      <c r="AN1129" s="689"/>
      <c r="AO1129" s="689"/>
      <c r="AP1129" s="689"/>
      <c r="AQ1129" s="689"/>
      <c r="AR1129" s="689"/>
      <c r="AS1129" s="689"/>
      <c r="AT1129" s="689"/>
      <c r="AU1129" s="689"/>
      <c r="AV1129" s="689"/>
      <c r="AW1129" s="689"/>
      <c r="AX1129" s="689"/>
      <c r="AY1129" s="689"/>
      <c r="AZ1129" s="689"/>
      <c r="BA1129" s="496"/>
      <c r="BB1129" s="343"/>
      <c r="BC1129" s="496"/>
      <c r="BD1129" s="496"/>
      <c r="BE1129" s="496"/>
      <c r="BF1129" s="496"/>
      <c r="BG1129" s="496"/>
      <c r="BH1129" s="496"/>
      <c r="BI1129" s="496"/>
      <c r="BJ1129" s="496"/>
      <c r="BK1129" s="496"/>
      <c r="BL1129" s="496"/>
      <c r="BM1129" s="496"/>
      <c r="BN1129" s="496"/>
      <c r="BO1129" s="496"/>
      <c r="BP1129" s="496"/>
      <c r="BQ1129" s="496"/>
      <c r="BR1129" s="496"/>
      <c r="BS1129" s="496"/>
      <c r="BT1129" s="496"/>
      <c r="BU1129" s="496"/>
      <c r="BV1129" s="496"/>
      <c r="BW1129" s="496"/>
      <c r="BX1129" s="496"/>
      <c r="BY1129" s="496"/>
      <c r="BZ1129" s="689"/>
      <c r="CA1129" s="689"/>
      <c r="CB1129" s="689"/>
      <c r="CC1129" s="689"/>
      <c r="CD1129" s="689"/>
      <c r="CE1129" s="689"/>
      <c r="CF1129" s="689"/>
      <c r="CG1129" s="689"/>
      <c r="CH1129" s="689"/>
      <c r="CI1129" s="689"/>
      <c r="CJ1129" s="689"/>
      <c r="CK1129" s="689"/>
      <c r="CL1129" s="689"/>
      <c r="CM1129" s="689"/>
      <c r="CN1129" s="689"/>
      <c r="CO1129" s="689"/>
      <c r="CP1129" s="689"/>
      <c r="CQ1129" s="689"/>
      <c r="CR1129" s="689"/>
      <c r="CS1129" s="689"/>
      <c r="CT1129" s="689"/>
      <c r="CU1129" s="689"/>
      <c r="CV1129" s="689"/>
      <c r="CW1129" s="689"/>
      <c r="CX1129" s="689"/>
      <c r="CY1129" s="689"/>
      <c r="CZ1129" s="689"/>
    </row>
    <row r="1130" s="318" customFormat="true" ht="15" customHeight="true" x14ac:dyDescent="0.2">
      <c r="Z1130" s="689"/>
      <c r="AA1130" s="689"/>
      <c r="AB1130" s="689"/>
      <c r="AC1130" s="689"/>
      <c r="AD1130" s="689"/>
      <c r="AE1130" s="689"/>
      <c r="AF1130" s="689"/>
      <c r="AG1130" s="689"/>
      <c r="AH1130" s="689"/>
      <c r="AI1130" s="689"/>
      <c r="AJ1130" s="689"/>
      <c r="AK1130" s="689"/>
      <c r="AL1130" s="689"/>
      <c r="AM1130" s="689"/>
      <c r="AN1130" s="689"/>
      <c r="AO1130" s="689"/>
      <c r="AP1130" s="689"/>
      <c r="AQ1130" s="689"/>
      <c r="AR1130" s="689"/>
      <c r="AS1130" s="689"/>
      <c r="AT1130" s="689"/>
      <c r="AU1130" s="689"/>
      <c r="AV1130" s="689"/>
      <c r="AW1130" s="689"/>
      <c r="AX1130" s="689"/>
      <c r="AY1130" s="689"/>
      <c r="AZ1130" s="689"/>
      <c r="BA1130" s="496"/>
      <c r="BB1130" s="343"/>
      <c r="BC1130" s="496"/>
      <c r="BD1130" s="496"/>
      <c r="BE1130" s="496"/>
      <c r="BF1130" s="496"/>
      <c r="BG1130" s="496"/>
      <c r="BH1130" s="496"/>
      <c r="BI1130" s="496"/>
      <c r="BJ1130" s="496"/>
      <c r="BK1130" s="496"/>
      <c r="BL1130" s="496"/>
      <c r="BM1130" s="496"/>
      <c r="BN1130" s="496"/>
      <c r="BO1130" s="496"/>
      <c r="BP1130" s="496"/>
      <c r="BQ1130" s="496"/>
      <c r="BR1130" s="496"/>
      <c r="BS1130" s="496"/>
      <c r="BT1130" s="496"/>
      <c r="BU1130" s="496"/>
      <c r="BV1130" s="496"/>
      <c r="BW1130" s="496"/>
      <c r="BX1130" s="496"/>
      <c r="BY1130" s="496"/>
      <c r="BZ1130" s="689"/>
      <c r="CA1130" s="689"/>
      <c r="CB1130" s="689"/>
      <c r="CC1130" s="689"/>
      <c r="CD1130" s="689"/>
      <c r="CE1130" s="689"/>
      <c r="CF1130" s="689"/>
      <c r="CG1130" s="689"/>
      <c r="CH1130" s="689"/>
      <c r="CI1130" s="689"/>
      <c r="CJ1130" s="689"/>
      <c r="CK1130" s="689"/>
      <c r="CL1130" s="689"/>
      <c r="CM1130" s="689"/>
      <c r="CN1130" s="689"/>
      <c r="CO1130" s="689"/>
      <c r="CP1130" s="689"/>
      <c r="CQ1130" s="689"/>
      <c r="CR1130" s="689"/>
      <c r="CS1130" s="689"/>
      <c r="CT1130" s="689"/>
      <c r="CU1130" s="689"/>
      <c r="CV1130" s="689"/>
      <c r="CW1130" s="689"/>
      <c r="CX1130" s="689"/>
      <c r="CY1130" s="689"/>
      <c r="CZ1130" s="689"/>
    </row>
    <row r="1131" s="318" customFormat="true" ht="15" customHeight="true" x14ac:dyDescent="0.2">
      <c r="Z1131" s="689"/>
      <c r="AA1131" s="689"/>
      <c r="AB1131" s="689"/>
      <c r="AC1131" s="689"/>
      <c r="AD1131" s="689"/>
      <c r="AE1131" s="689"/>
      <c r="AF1131" s="689"/>
      <c r="AG1131" s="689"/>
      <c r="AH1131" s="689"/>
      <c r="AI1131" s="689"/>
      <c r="AJ1131" s="689"/>
      <c r="AK1131" s="689"/>
      <c r="AL1131" s="689"/>
      <c r="AM1131" s="689"/>
      <c r="AN1131" s="689"/>
      <c r="AO1131" s="689"/>
      <c r="AP1131" s="689"/>
      <c r="AQ1131" s="689"/>
      <c r="AR1131" s="689"/>
      <c r="AS1131" s="689"/>
      <c r="AT1131" s="689"/>
      <c r="AU1131" s="689"/>
      <c r="AV1131" s="689"/>
      <c r="AW1131" s="689"/>
      <c r="AX1131" s="689"/>
      <c r="AY1131" s="689"/>
      <c r="AZ1131" s="689"/>
      <c r="BA1131" s="496"/>
      <c r="BB1131" s="343"/>
      <c r="BC1131" s="496"/>
      <c r="BD1131" s="496"/>
      <c r="BE1131" s="496"/>
      <c r="BF1131" s="496"/>
      <c r="BG1131" s="496"/>
      <c r="BH1131" s="496"/>
      <c r="BI1131" s="496"/>
      <c r="BJ1131" s="496"/>
      <c r="BK1131" s="496"/>
      <c r="BL1131" s="496"/>
      <c r="BM1131" s="496"/>
      <c r="BN1131" s="496"/>
      <c r="BO1131" s="496"/>
      <c r="BP1131" s="496"/>
      <c r="BQ1131" s="496"/>
      <c r="BR1131" s="496"/>
      <c r="BS1131" s="496"/>
      <c r="BT1131" s="496"/>
      <c r="BU1131" s="496"/>
      <c r="BV1131" s="496"/>
      <c r="BW1131" s="496"/>
      <c r="BX1131" s="496"/>
      <c r="BY1131" s="496"/>
      <c r="BZ1131" s="689"/>
      <c r="CA1131" s="689"/>
      <c r="CB1131" s="689"/>
      <c r="CC1131" s="689"/>
      <c r="CD1131" s="689"/>
      <c r="CE1131" s="689"/>
      <c r="CF1131" s="689"/>
      <c r="CG1131" s="689"/>
      <c r="CH1131" s="689"/>
      <c r="CI1131" s="689"/>
      <c r="CJ1131" s="689"/>
      <c r="CK1131" s="689"/>
      <c r="CL1131" s="689"/>
      <c r="CM1131" s="689"/>
      <c r="CN1131" s="689"/>
      <c r="CO1131" s="689"/>
      <c r="CP1131" s="689"/>
      <c r="CQ1131" s="689"/>
      <c r="CR1131" s="689"/>
      <c r="CS1131" s="689"/>
      <c r="CT1131" s="689"/>
      <c r="CU1131" s="689"/>
      <c r="CV1131" s="689"/>
      <c r="CW1131" s="689"/>
      <c r="CX1131" s="689"/>
      <c r="CY1131" s="689"/>
      <c r="CZ1131" s="689"/>
    </row>
    <row r="1132" s="318" customFormat="true" ht="15" customHeight="true" x14ac:dyDescent="0.2">
      <c r="Z1132" s="689"/>
      <c r="AA1132" s="689"/>
      <c r="AB1132" s="689"/>
      <c r="AC1132" s="689"/>
      <c r="AD1132" s="689"/>
      <c r="AE1132" s="689"/>
      <c r="AF1132" s="689"/>
      <c r="AG1132" s="689"/>
      <c r="AH1132" s="689"/>
      <c r="AI1132" s="689"/>
      <c r="AJ1132" s="689"/>
      <c r="AK1132" s="689"/>
      <c r="AL1132" s="689"/>
      <c r="AM1132" s="689"/>
      <c r="AN1132" s="689"/>
      <c r="AO1132" s="689"/>
      <c r="AP1132" s="689"/>
      <c r="AQ1132" s="689"/>
      <c r="AR1132" s="689"/>
      <c r="AS1132" s="689"/>
      <c r="AT1132" s="689"/>
      <c r="AU1132" s="689"/>
      <c r="AV1132" s="689"/>
      <c r="AW1132" s="689"/>
      <c r="AX1132" s="689"/>
      <c r="AY1132" s="689"/>
      <c r="AZ1132" s="689"/>
      <c r="BA1132" s="496"/>
      <c r="BB1132" s="343"/>
      <c r="BC1132" s="496"/>
      <c r="BD1132" s="496"/>
      <c r="BE1132" s="496"/>
      <c r="BF1132" s="496"/>
      <c r="BG1132" s="496"/>
      <c r="BH1132" s="496"/>
      <c r="BI1132" s="496"/>
      <c r="BJ1132" s="496"/>
      <c r="BK1132" s="496"/>
      <c r="BL1132" s="496"/>
      <c r="BM1132" s="496"/>
      <c r="BN1132" s="496"/>
      <c r="BO1132" s="496"/>
      <c r="BP1132" s="496"/>
      <c r="BQ1132" s="496"/>
      <c r="BR1132" s="496"/>
      <c r="BS1132" s="496"/>
      <c r="BT1132" s="496"/>
      <c r="BU1132" s="496"/>
      <c r="BV1132" s="496"/>
      <c r="BW1132" s="496"/>
      <c r="BX1132" s="496"/>
      <c r="BY1132" s="496"/>
      <c r="BZ1132" s="689"/>
      <c r="CA1132" s="689"/>
      <c r="CB1132" s="689"/>
      <c r="CC1132" s="689"/>
      <c r="CD1132" s="689"/>
      <c r="CE1132" s="689"/>
      <c r="CF1132" s="689"/>
      <c r="CG1132" s="689"/>
      <c r="CH1132" s="689"/>
      <c r="CI1132" s="689"/>
      <c r="CJ1132" s="689"/>
      <c r="CK1132" s="689"/>
      <c r="CL1132" s="689"/>
      <c r="CM1132" s="689"/>
      <c r="CN1132" s="689"/>
      <c r="CO1132" s="689"/>
      <c r="CP1132" s="689"/>
      <c r="CQ1132" s="689"/>
      <c r="CR1132" s="689"/>
      <c r="CS1132" s="689"/>
      <c r="CT1132" s="689"/>
      <c r="CU1132" s="689"/>
      <c r="CV1132" s="689"/>
      <c r="CW1132" s="689"/>
      <c r="CX1132" s="689"/>
      <c r="CY1132" s="689"/>
      <c r="CZ1132" s="689"/>
    </row>
    <row r="1133" s="318" customFormat="true" ht="15" customHeight="true" x14ac:dyDescent="0.2">
      <c r="Z1133" s="689"/>
      <c r="AA1133" s="689"/>
      <c r="AB1133" s="689"/>
      <c r="AC1133" s="689"/>
      <c r="AD1133" s="689"/>
      <c r="AE1133" s="689"/>
      <c r="AF1133" s="689"/>
      <c r="AG1133" s="689"/>
      <c r="AH1133" s="689"/>
      <c r="AI1133" s="689"/>
      <c r="AJ1133" s="689"/>
      <c r="AK1133" s="689"/>
      <c r="AL1133" s="689"/>
      <c r="AM1133" s="689"/>
      <c r="AN1133" s="689"/>
      <c r="AO1133" s="689"/>
      <c r="AP1133" s="689"/>
      <c r="AQ1133" s="689"/>
      <c r="AR1133" s="689"/>
      <c r="AS1133" s="689"/>
      <c r="AT1133" s="689"/>
      <c r="AU1133" s="689"/>
      <c r="AV1133" s="689"/>
      <c r="AW1133" s="689"/>
      <c r="AX1133" s="689"/>
      <c r="AY1133" s="689"/>
      <c r="AZ1133" s="689"/>
      <c r="BA1133" s="496"/>
      <c r="BB1133" s="343"/>
      <c r="BC1133" s="496"/>
      <c r="BD1133" s="496"/>
      <c r="BE1133" s="496"/>
      <c r="BF1133" s="496"/>
      <c r="BG1133" s="496"/>
      <c r="BH1133" s="496"/>
      <c r="BI1133" s="496"/>
      <c r="BJ1133" s="496"/>
      <c r="BK1133" s="496"/>
      <c r="BL1133" s="496"/>
      <c r="BM1133" s="496"/>
      <c r="BN1133" s="496"/>
      <c r="BO1133" s="496"/>
      <c r="BP1133" s="496"/>
      <c r="BQ1133" s="496"/>
      <c r="BR1133" s="496"/>
      <c r="BS1133" s="496"/>
      <c r="BT1133" s="496"/>
      <c r="BU1133" s="496"/>
      <c r="BV1133" s="496"/>
      <c r="BW1133" s="496"/>
      <c r="BX1133" s="496"/>
      <c r="BY1133" s="496"/>
      <c r="BZ1133" s="689"/>
      <c r="CA1133" s="689"/>
      <c r="CB1133" s="689"/>
      <c r="CC1133" s="689"/>
      <c r="CD1133" s="689"/>
      <c r="CE1133" s="689"/>
      <c r="CF1133" s="689"/>
      <c r="CG1133" s="689"/>
      <c r="CH1133" s="689"/>
      <c r="CI1133" s="689"/>
      <c r="CJ1133" s="689"/>
      <c r="CK1133" s="689"/>
      <c r="CL1133" s="689"/>
      <c r="CM1133" s="689"/>
      <c r="CN1133" s="689"/>
      <c r="CO1133" s="689"/>
      <c r="CP1133" s="689"/>
      <c r="CQ1133" s="689"/>
      <c r="CR1133" s="689"/>
      <c r="CS1133" s="689"/>
      <c r="CT1133" s="689"/>
      <c r="CU1133" s="689"/>
      <c r="CV1133" s="689"/>
      <c r="CW1133" s="689"/>
      <c r="CX1133" s="689"/>
      <c r="CY1133" s="689"/>
      <c r="CZ1133" s="689"/>
    </row>
    <row r="1134" s="318" customFormat="true" ht="15" customHeight="true" x14ac:dyDescent="0.2">
      <c r="Z1134" s="689"/>
      <c r="AA1134" s="689"/>
      <c r="AB1134" s="689"/>
      <c r="AC1134" s="689"/>
      <c r="AD1134" s="689"/>
      <c r="AE1134" s="689"/>
      <c r="AF1134" s="689"/>
      <c r="AG1134" s="689"/>
      <c r="AH1134" s="689"/>
      <c r="AI1134" s="689"/>
      <c r="AJ1134" s="689"/>
      <c r="AK1134" s="689"/>
      <c r="AL1134" s="689"/>
      <c r="AM1134" s="689"/>
      <c r="AN1134" s="689"/>
      <c r="AO1134" s="689"/>
      <c r="AP1134" s="689"/>
      <c r="AQ1134" s="689"/>
      <c r="AR1134" s="689"/>
      <c r="AS1134" s="689"/>
      <c r="AT1134" s="689"/>
      <c r="AU1134" s="689"/>
      <c r="AV1134" s="689"/>
      <c r="AW1134" s="689"/>
      <c r="AX1134" s="689"/>
      <c r="AY1134" s="689"/>
      <c r="AZ1134" s="689"/>
      <c r="BA1134" s="496"/>
      <c r="BB1134" s="343"/>
      <c r="BC1134" s="496"/>
      <c r="BD1134" s="496"/>
      <c r="BE1134" s="496"/>
      <c r="BF1134" s="496"/>
      <c r="BG1134" s="496"/>
      <c r="BH1134" s="496"/>
      <c r="BI1134" s="496"/>
      <c r="BJ1134" s="496"/>
      <c r="BK1134" s="496"/>
      <c r="BL1134" s="496"/>
      <c r="BM1134" s="496"/>
      <c r="BN1134" s="496"/>
      <c r="BO1134" s="496"/>
      <c r="BP1134" s="496"/>
      <c r="BQ1134" s="496"/>
      <c r="BR1134" s="496"/>
      <c r="BS1134" s="496"/>
      <c r="BT1134" s="496"/>
      <c r="BU1134" s="496"/>
      <c r="BV1134" s="496"/>
      <c r="BW1134" s="496"/>
      <c r="BX1134" s="496"/>
      <c r="BY1134" s="496"/>
      <c r="BZ1134" s="689"/>
      <c r="CA1134" s="689"/>
      <c r="CB1134" s="689"/>
      <c r="CC1134" s="689"/>
      <c r="CD1134" s="689"/>
      <c r="CE1134" s="689"/>
      <c r="CF1134" s="689"/>
      <c r="CG1134" s="689"/>
      <c r="CH1134" s="689"/>
      <c r="CI1134" s="689"/>
      <c r="CJ1134" s="689"/>
      <c r="CK1134" s="689"/>
      <c r="CL1134" s="689"/>
      <c r="CM1134" s="689"/>
      <c r="CN1134" s="689"/>
      <c r="CO1134" s="689"/>
      <c r="CP1134" s="689"/>
      <c r="CQ1134" s="689"/>
      <c r="CR1134" s="689"/>
      <c r="CS1134" s="689"/>
      <c r="CT1134" s="689"/>
      <c r="CU1134" s="689"/>
      <c r="CV1134" s="689"/>
      <c r="CW1134" s="689"/>
      <c r="CX1134" s="689"/>
      <c r="CY1134" s="689"/>
      <c r="CZ1134" s="689"/>
    </row>
    <row r="1135" s="318" customFormat="true" ht="15" customHeight="true" x14ac:dyDescent="0.2">
      <c r="Z1135" s="689"/>
      <c r="AA1135" s="689"/>
      <c r="AB1135" s="689"/>
      <c r="AC1135" s="689"/>
      <c r="AD1135" s="689"/>
      <c r="AE1135" s="689"/>
      <c r="AF1135" s="689"/>
      <c r="AG1135" s="689"/>
      <c r="AH1135" s="689"/>
      <c r="AI1135" s="689"/>
      <c r="AJ1135" s="689"/>
      <c r="AK1135" s="689"/>
      <c r="AL1135" s="689"/>
      <c r="AM1135" s="689"/>
      <c r="AN1135" s="689"/>
      <c r="AO1135" s="689"/>
      <c r="AP1135" s="689"/>
      <c r="AQ1135" s="689"/>
      <c r="AR1135" s="689"/>
      <c r="AS1135" s="689"/>
      <c r="AT1135" s="689"/>
      <c r="AU1135" s="689"/>
      <c r="AV1135" s="689"/>
      <c r="AW1135" s="689"/>
      <c r="AX1135" s="689"/>
      <c r="AY1135" s="689"/>
      <c r="AZ1135" s="689"/>
      <c r="BA1135" s="496"/>
      <c r="BB1135" s="343"/>
      <c r="BC1135" s="496"/>
      <c r="BD1135" s="496"/>
      <c r="BE1135" s="496"/>
      <c r="BF1135" s="496"/>
      <c r="BG1135" s="496"/>
      <c r="BH1135" s="496"/>
      <c r="BI1135" s="496"/>
      <c r="BJ1135" s="496"/>
      <c r="BK1135" s="496"/>
      <c r="BL1135" s="496"/>
      <c r="BM1135" s="496"/>
      <c r="BN1135" s="496"/>
      <c r="BO1135" s="496"/>
      <c r="BP1135" s="496"/>
      <c r="BQ1135" s="496"/>
      <c r="BR1135" s="496"/>
      <c r="BS1135" s="496"/>
      <c r="BT1135" s="496"/>
      <c r="BU1135" s="496"/>
      <c r="BV1135" s="496"/>
      <c r="BW1135" s="496"/>
      <c r="BX1135" s="496"/>
      <c r="BY1135" s="496"/>
      <c r="BZ1135" s="689"/>
      <c r="CA1135" s="689"/>
      <c r="CB1135" s="689"/>
      <c r="CC1135" s="689"/>
      <c r="CD1135" s="689"/>
      <c r="CE1135" s="689"/>
      <c r="CF1135" s="689"/>
      <c r="CG1135" s="689"/>
      <c r="CH1135" s="689"/>
      <c r="CI1135" s="689"/>
      <c r="CJ1135" s="689"/>
      <c r="CK1135" s="689"/>
      <c r="CL1135" s="689"/>
      <c r="CM1135" s="689"/>
      <c r="CN1135" s="689"/>
      <c r="CO1135" s="689"/>
      <c r="CP1135" s="689"/>
      <c r="CQ1135" s="689"/>
      <c r="CR1135" s="689"/>
      <c r="CS1135" s="689"/>
      <c r="CT1135" s="689"/>
      <c r="CU1135" s="689"/>
      <c r="CV1135" s="689"/>
      <c r="CW1135" s="689"/>
      <c r="CX1135" s="689"/>
      <c r="CY1135" s="689"/>
      <c r="CZ1135" s="689"/>
    </row>
    <row r="1136" s="318" customFormat="true" ht="15" customHeight="true" x14ac:dyDescent="0.2">
      <c r="Z1136" s="689"/>
      <c r="AA1136" s="689"/>
      <c r="AB1136" s="689"/>
      <c r="AC1136" s="689"/>
      <c r="AD1136" s="689"/>
      <c r="AE1136" s="689"/>
      <c r="AF1136" s="689"/>
      <c r="AG1136" s="689"/>
      <c r="AH1136" s="689"/>
      <c r="AI1136" s="689"/>
      <c r="AJ1136" s="689"/>
      <c r="AK1136" s="689"/>
      <c r="AL1136" s="689"/>
      <c r="AM1136" s="689"/>
      <c r="AN1136" s="689"/>
      <c r="AO1136" s="689"/>
      <c r="AP1136" s="689"/>
      <c r="AQ1136" s="689"/>
      <c r="AR1136" s="689"/>
      <c r="AS1136" s="689"/>
      <c r="AT1136" s="689"/>
      <c r="AU1136" s="689"/>
      <c r="AV1136" s="689"/>
      <c r="AW1136" s="689"/>
      <c r="AX1136" s="689"/>
      <c r="AY1136" s="689"/>
      <c r="AZ1136" s="689"/>
      <c r="BA1136" s="496"/>
      <c r="BB1136" s="343"/>
      <c r="BC1136" s="496"/>
      <c r="BD1136" s="496"/>
      <c r="BE1136" s="496"/>
      <c r="BF1136" s="496"/>
      <c r="BG1136" s="496"/>
      <c r="BH1136" s="496"/>
      <c r="BI1136" s="496"/>
      <c r="BJ1136" s="496"/>
      <c r="BK1136" s="496"/>
      <c r="BL1136" s="496"/>
      <c r="BM1136" s="496"/>
      <c r="BN1136" s="496"/>
      <c r="BO1136" s="496"/>
      <c r="BP1136" s="496"/>
      <c r="BQ1136" s="496"/>
      <c r="BR1136" s="496"/>
      <c r="BS1136" s="496"/>
      <c r="BT1136" s="496"/>
      <c r="BU1136" s="496"/>
      <c r="BV1136" s="496"/>
      <c r="BW1136" s="496"/>
      <c r="BX1136" s="496"/>
      <c r="BY1136" s="496"/>
      <c r="BZ1136" s="689"/>
      <c r="CA1136" s="689"/>
      <c r="CB1136" s="689"/>
      <c r="CC1136" s="689"/>
      <c r="CD1136" s="689"/>
      <c r="CE1136" s="689"/>
      <c r="CF1136" s="689"/>
      <c r="CG1136" s="689"/>
      <c r="CH1136" s="689"/>
      <c r="CI1136" s="689"/>
      <c r="CJ1136" s="689"/>
      <c r="CK1136" s="689"/>
      <c r="CL1136" s="689"/>
      <c r="CM1136" s="689"/>
      <c r="CN1136" s="689"/>
      <c r="CO1136" s="689"/>
      <c r="CP1136" s="689"/>
      <c r="CQ1136" s="689"/>
      <c r="CR1136" s="689"/>
      <c r="CS1136" s="689"/>
      <c r="CT1136" s="689"/>
      <c r="CU1136" s="689"/>
      <c r="CV1136" s="689"/>
      <c r="CW1136" s="689"/>
      <c r="CX1136" s="689"/>
      <c r="CY1136" s="689"/>
      <c r="CZ1136" s="689"/>
    </row>
    <row r="1137" s="318" customFormat="true" ht="15" customHeight="true" x14ac:dyDescent="0.2">
      <c r="Z1137" s="689"/>
      <c r="AA1137" s="689"/>
      <c r="AB1137" s="689"/>
      <c r="AC1137" s="689"/>
      <c r="AD1137" s="689"/>
      <c r="AE1137" s="689"/>
      <c r="AF1137" s="689"/>
      <c r="AG1137" s="689"/>
      <c r="AH1137" s="689"/>
      <c r="AI1137" s="689"/>
      <c r="AJ1137" s="689"/>
      <c r="AK1137" s="689"/>
      <c r="AL1137" s="689"/>
      <c r="AM1137" s="689"/>
      <c r="AN1137" s="689"/>
      <c r="AO1137" s="689"/>
      <c r="AP1137" s="689"/>
      <c r="AQ1137" s="689"/>
      <c r="AR1137" s="689"/>
      <c r="AS1137" s="689"/>
      <c r="AT1137" s="689"/>
      <c r="AU1137" s="689"/>
      <c r="AV1137" s="689"/>
      <c r="AW1137" s="689"/>
      <c r="AX1137" s="689"/>
      <c r="AY1137" s="689"/>
      <c r="AZ1137" s="689"/>
      <c r="BA1137" s="496"/>
      <c r="BB1137" s="343"/>
      <c r="BC1137" s="496"/>
      <c r="BD1137" s="496"/>
      <c r="BE1137" s="496"/>
      <c r="BF1137" s="496"/>
      <c r="BG1137" s="496"/>
      <c r="BH1137" s="496"/>
      <c r="BI1137" s="496"/>
      <c r="BJ1137" s="496"/>
      <c r="BK1137" s="496"/>
      <c r="BL1137" s="496"/>
      <c r="BM1137" s="496"/>
      <c r="BN1137" s="496"/>
      <c r="BO1137" s="496"/>
      <c r="BP1137" s="496"/>
      <c r="BQ1137" s="496"/>
      <c r="BR1137" s="496"/>
      <c r="BS1137" s="496"/>
      <c r="BT1137" s="496"/>
      <c r="BU1137" s="496"/>
      <c r="BV1137" s="496"/>
      <c r="BW1137" s="496"/>
      <c r="BX1137" s="496"/>
      <c r="BY1137" s="496"/>
      <c r="BZ1137" s="689"/>
      <c r="CA1137" s="689"/>
      <c r="CB1137" s="689"/>
      <c r="CC1137" s="689"/>
      <c r="CD1137" s="689"/>
      <c r="CE1137" s="689"/>
      <c r="CF1137" s="689"/>
      <c r="CG1137" s="689"/>
      <c r="CH1137" s="689"/>
      <c r="CI1137" s="689"/>
      <c r="CJ1137" s="689"/>
      <c r="CK1137" s="689"/>
      <c r="CL1137" s="689"/>
      <c r="CM1137" s="689"/>
      <c r="CN1137" s="689"/>
      <c r="CO1137" s="689"/>
      <c r="CP1137" s="689"/>
      <c r="CQ1137" s="689"/>
      <c r="CR1137" s="689"/>
      <c r="CS1137" s="689"/>
      <c r="CT1137" s="689"/>
      <c r="CU1137" s="689"/>
      <c r="CV1137" s="689"/>
      <c r="CW1137" s="689"/>
      <c r="CX1137" s="689"/>
      <c r="CY1137" s="689"/>
      <c r="CZ1137" s="689"/>
    </row>
    <row r="1138" s="318" customFormat="true" ht="15" customHeight="true" x14ac:dyDescent="0.2">
      <c r="Z1138" s="689"/>
      <c r="AA1138" s="689"/>
      <c r="AB1138" s="689"/>
      <c r="AC1138" s="689"/>
      <c r="AD1138" s="689"/>
      <c r="AE1138" s="689"/>
      <c r="AF1138" s="689"/>
      <c r="AG1138" s="689"/>
      <c r="AH1138" s="689"/>
      <c r="AI1138" s="689"/>
      <c r="AJ1138" s="689"/>
      <c r="AK1138" s="689"/>
      <c r="AL1138" s="689"/>
      <c r="AM1138" s="689"/>
      <c r="AN1138" s="689"/>
      <c r="AO1138" s="689"/>
      <c r="AP1138" s="689"/>
      <c r="AQ1138" s="689"/>
      <c r="AR1138" s="689"/>
      <c r="AS1138" s="689"/>
      <c r="AT1138" s="689"/>
      <c r="AU1138" s="689"/>
      <c r="AV1138" s="689"/>
      <c r="AW1138" s="689"/>
      <c r="AX1138" s="689"/>
      <c r="AY1138" s="689"/>
      <c r="AZ1138" s="689"/>
      <c r="BA1138" s="496"/>
      <c r="BB1138" s="343"/>
      <c r="BC1138" s="496"/>
      <c r="BD1138" s="496"/>
      <c r="BE1138" s="496"/>
      <c r="BF1138" s="496"/>
      <c r="BG1138" s="496"/>
      <c r="BH1138" s="496"/>
      <c r="BI1138" s="496"/>
      <c r="BJ1138" s="496"/>
      <c r="BK1138" s="496"/>
      <c r="BL1138" s="496"/>
      <c r="BM1138" s="496"/>
      <c r="BN1138" s="496"/>
      <c r="BO1138" s="496"/>
      <c r="BP1138" s="496"/>
      <c r="BQ1138" s="496"/>
      <c r="BR1138" s="496"/>
      <c r="BS1138" s="496"/>
      <c r="BT1138" s="496"/>
      <c r="BU1138" s="496"/>
      <c r="BV1138" s="496"/>
      <c r="BW1138" s="496"/>
      <c r="BX1138" s="496"/>
      <c r="BY1138" s="496"/>
      <c r="BZ1138" s="689"/>
      <c r="CA1138" s="689"/>
      <c r="CB1138" s="689"/>
      <c r="CC1138" s="689"/>
      <c r="CD1138" s="689"/>
      <c r="CE1138" s="689"/>
      <c r="CF1138" s="689"/>
      <c r="CG1138" s="689"/>
      <c r="CH1138" s="689"/>
      <c r="CI1138" s="689"/>
      <c r="CJ1138" s="689"/>
      <c r="CK1138" s="689"/>
      <c r="CL1138" s="689"/>
      <c r="CM1138" s="689"/>
      <c r="CN1138" s="689"/>
      <c r="CO1138" s="689"/>
      <c r="CP1138" s="689"/>
      <c r="CQ1138" s="689"/>
      <c r="CR1138" s="689"/>
      <c r="CS1138" s="689"/>
      <c r="CT1138" s="689"/>
      <c r="CU1138" s="689"/>
      <c r="CV1138" s="689"/>
      <c r="CW1138" s="689"/>
      <c r="CX1138" s="689"/>
      <c r="CY1138" s="689"/>
      <c r="CZ1138" s="689"/>
    </row>
    <row r="1139" s="318" customFormat="true" ht="15" customHeight="true" x14ac:dyDescent="0.2">
      <c r="Z1139" s="689"/>
      <c r="AA1139" s="689"/>
      <c r="AB1139" s="689"/>
      <c r="AC1139" s="689"/>
      <c r="AD1139" s="689"/>
      <c r="AE1139" s="689"/>
      <c r="AF1139" s="689"/>
      <c r="AG1139" s="689"/>
      <c r="AH1139" s="689"/>
      <c r="AI1139" s="689"/>
      <c r="AJ1139" s="689"/>
      <c r="AK1139" s="689"/>
      <c r="AL1139" s="689"/>
      <c r="AM1139" s="689"/>
      <c r="AN1139" s="689"/>
      <c r="AO1139" s="689"/>
      <c r="AP1139" s="689"/>
      <c r="AQ1139" s="689"/>
      <c r="AR1139" s="689"/>
      <c r="AS1139" s="689"/>
      <c r="AT1139" s="689"/>
      <c r="AU1139" s="689"/>
      <c r="AV1139" s="689"/>
      <c r="AW1139" s="689"/>
      <c r="AX1139" s="689"/>
      <c r="AY1139" s="689"/>
      <c r="AZ1139" s="689"/>
      <c r="BA1139" s="496"/>
      <c r="BB1139" s="343"/>
      <c r="BC1139" s="496"/>
      <c r="BD1139" s="496"/>
      <c r="BE1139" s="496"/>
      <c r="BF1139" s="496"/>
      <c r="BG1139" s="496"/>
      <c r="BH1139" s="496"/>
      <c r="BI1139" s="496"/>
      <c r="BJ1139" s="496"/>
      <c r="BK1139" s="496"/>
      <c r="BL1139" s="496"/>
      <c r="BM1139" s="496"/>
      <c r="BN1139" s="496"/>
      <c r="BO1139" s="496"/>
      <c r="BP1139" s="496"/>
      <c r="BQ1139" s="496"/>
      <c r="BR1139" s="496"/>
      <c r="BS1139" s="496"/>
      <c r="BT1139" s="496"/>
      <c r="BU1139" s="496"/>
      <c r="BV1139" s="496"/>
      <c r="BW1139" s="496"/>
      <c r="BX1139" s="496"/>
      <c r="BY1139" s="496"/>
      <c r="BZ1139" s="689"/>
      <c r="CA1139" s="689"/>
      <c r="CB1139" s="689"/>
      <c r="CC1139" s="689"/>
      <c r="CD1139" s="689"/>
      <c r="CE1139" s="689"/>
      <c r="CF1139" s="689"/>
      <c r="CG1139" s="689"/>
      <c r="CH1139" s="689"/>
      <c r="CI1139" s="689"/>
      <c r="CJ1139" s="689"/>
      <c r="CK1139" s="689"/>
      <c r="CL1139" s="689"/>
      <c r="CM1139" s="689"/>
      <c r="CN1139" s="689"/>
      <c r="CO1139" s="689"/>
      <c r="CP1139" s="689"/>
      <c r="CQ1139" s="689"/>
      <c r="CR1139" s="689"/>
      <c r="CS1139" s="689"/>
      <c r="CT1139" s="689"/>
      <c r="CU1139" s="689"/>
      <c r="CV1139" s="689"/>
      <c r="CW1139" s="689"/>
      <c r="CX1139" s="689"/>
      <c r="CY1139" s="689"/>
      <c r="CZ1139" s="689"/>
    </row>
    <row r="1140" s="318" customFormat="true" ht="15" customHeight="true" x14ac:dyDescent="0.2">
      <c r="Z1140" s="689"/>
      <c r="AA1140" s="689"/>
      <c r="AB1140" s="689"/>
      <c r="AC1140" s="689"/>
      <c r="AD1140" s="689"/>
      <c r="AE1140" s="689"/>
      <c r="AF1140" s="689"/>
      <c r="AG1140" s="689"/>
      <c r="AH1140" s="689"/>
      <c r="AI1140" s="689"/>
      <c r="AJ1140" s="689"/>
      <c r="AK1140" s="689"/>
      <c r="AL1140" s="689"/>
      <c r="AM1140" s="689"/>
      <c r="AN1140" s="689"/>
      <c r="AO1140" s="689"/>
      <c r="AP1140" s="689"/>
      <c r="AQ1140" s="689"/>
      <c r="AR1140" s="689"/>
      <c r="AS1140" s="689"/>
      <c r="AT1140" s="689"/>
      <c r="AU1140" s="689"/>
      <c r="AV1140" s="689"/>
      <c r="AW1140" s="689"/>
      <c r="AX1140" s="689"/>
      <c r="AY1140" s="689"/>
      <c r="AZ1140" s="689"/>
      <c r="BA1140" s="496"/>
      <c r="BB1140" s="343"/>
      <c r="BC1140" s="496"/>
      <c r="BD1140" s="496"/>
      <c r="BE1140" s="496"/>
      <c r="BF1140" s="496"/>
      <c r="BG1140" s="496"/>
      <c r="BH1140" s="496"/>
      <c r="BI1140" s="496"/>
      <c r="BJ1140" s="496"/>
      <c r="BK1140" s="496"/>
      <c r="BL1140" s="496"/>
      <c r="BM1140" s="496"/>
      <c r="BN1140" s="496"/>
      <c r="BO1140" s="496"/>
      <c r="BP1140" s="496"/>
      <c r="BQ1140" s="496"/>
      <c r="BR1140" s="496"/>
      <c r="BS1140" s="496"/>
      <c r="BT1140" s="496"/>
      <c r="BU1140" s="496"/>
      <c r="BV1140" s="496"/>
      <c r="BW1140" s="496"/>
      <c r="BX1140" s="496"/>
      <c r="BY1140" s="496"/>
      <c r="BZ1140" s="689"/>
      <c r="CA1140" s="689"/>
      <c r="CB1140" s="689"/>
      <c r="CC1140" s="689"/>
      <c r="CD1140" s="689"/>
      <c r="CE1140" s="689"/>
      <c r="CF1140" s="689"/>
      <c r="CG1140" s="689"/>
      <c r="CH1140" s="689"/>
      <c r="CI1140" s="689"/>
      <c r="CJ1140" s="689"/>
      <c r="CK1140" s="689"/>
      <c r="CL1140" s="689"/>
      <c r="CM1140" s="689"/>
      <c r="CN1140" s="689"/>
      <c r="CO1140" s="689"/>
      <c r="CP1140" s="689"/>
      <c r="CQ1140" s="689"/>
      <c r="CR1140" s="689"/>
      <c r="CS1140" s="689"/>
      <c r="CT1140" s="689"/>
      <c r="CU1140" s="689"/>
      <c r="CV1140" s="689"/>
      <c r="CW1140" s="689"/>
      <c r="CX1140" s="689"/>
      <c r="CY1140" s="689"/>
      <c r="CZ1140" s="689"/>
    </row>
    <row r="1141" s="318" customFormat="true" ht="15" customHeight="true" x14ac:dyDescent="0.2">
      <c r="Z1141" s="689"/>
      <c r="AA1141" s="689"/>
      <c r="AB1141" s="689"/>
      <c r="AC1141" s="689"/>
      <c r="AD1141" s="689"/>
      <c r="AE1141" s="689"/>
      <c r="AF1141" s="689"/>
      <c r="AG1141" s="689"/>
      <c r="AH1141" s="689"/>
      <c r="AI1141" s="689"/>
      <c r="AJ1141" s="689"/>
      <c r="AK1141" s="689"/>
      <c r="AL1141" s="689"/>
      <c r="AM1141" s="689"/>
      <c r="AN1141" s="689"/>
      <c r="AO1141" s="689"/>
      <c r="AP1141" s="689"/>
      <c r="AQ1141" s="689"/>
      <c r="AR1141" s="689"/>
      <c r="AS1141" s="689"/>
      <c r="AT1141" s="689"/>
      <c r="AU1141" s="689"/>
      <c r="AV1141" s="689"/>
      <c r="AW1141" s="689"/>
      <c r="AX1141" s="689"/>
      <c r="AY1141" s="689"/>
      <c r="AZ1141" s="689"/>
      <c r="BA1141" s="496"/>
      <c r="BB1141" s="343"/>
      <c r="BC1141" s="496"/>
      <c r="BD1141" s="496"/>
      <c r="BE1141" s="496"/>
      <c r="BF1141" s="496"/>
      <c r="BG1141" s="496"/>
      <c r="BH1141" s="496"/>
      <c r="BI1141" s="496"/>
      <c r="BJ1141" s="496"/>
      <c r="BK1141" s="496"/>
      <c r="BL1141" s="496"/>
      <c r="BM1141" s="496"/>
      <c r="BN1141" s="496"/>
      <c r="BO1141" s="496"/>
      <c r="BP1141" s="496"/>
      <c r="BQ1141" s="496"/>
      <c r="BR1141" s="496"/>
      <c r="BS1141" s="496"/>
      <c r="BT1141" s="496"/>
      <c r="BU1141" s="496"/>
      <c r="BV1141" s="496"/>
      <c r="BW1141" s="496"/>
      <c r="BX1141" s="496"/>
      <c r="BY1141" s="496"/>
      <c r="BZ1141" s="689"/>
      <c r="CA1141" s="689"/>
      <c r="CB1141" s="689"/>
      <c r="CC1141" s="689"/>
      <c r="CD1141" s="689"/>
      <c r="CE1141" s="689"/>
      <c r="CF1141" s="689"/>
      <c r="CG1141" s="689"/>
      <c r="CH1141" s="689"/>
      <c r="CI1141" s="689"/>
      <c r="CJ1141" s="689"/>
      <c r="CK1141" s="689"/>
      <c r="CL1141" s="689"/>
      <c r="CM1141" s="689"/>
      <c r="CN1141" s="689"/>
      <c r="CO1141" s="689"/>
      <c r="CP1141" s="689"/>
      <c r="CQ1141" s="689"/>
      <c r="CR1141" s="689"/>
      <c r="CS1141" s="689"/>
      <c r="CT1141" s="689"/>
      <c r="CU1141" s="689"/>
      <c r="CV1141" s="689"/>
      <c r="CW1141" s="689"/>
      <c r="CX1141" s="689"/>
      <c r="CY1141" s="689"/>
      <c r="CZ1141" s="689"/>
    </row>
    <row r="1142" s="318" customFormat="true" ht="15" customHeight="true" x14ac:dyDescent="0.2">
      <c r="Z1142" s="689"/>
      <c r="AA1142" s="689"/>
      <c r="AB1142" s="689"/>
      <c r="AC1142" s="689"/>
      <c r="AD1142" s="689"/>
      <c r="AE1142" s="689"/>
      <c r="AF1142" s="689"/>
      <c r="AG1142" s="689"/>
      <c r="AH1142" s="689"/>
      <c r="AI1142" s="689"/>
      <c r="AJ1142" s="689"/>
      <c r="AK1142" s="689"/>
      <c r="AL1142" s="689"/>
      <c r="AM1142" s="689"/>
      <c r="AN1142" s="689"/>
      <c r="AO1142" s="689"/>
      <c r="AP1142" s="689"/>
      <c r="AQ1142" s="689"/>
      <c r="AR1142" s="689"/>
      <c r="AS1142" s="689"/>
      <c r="AT1142" s="689"/>
      <c r="AU1142" s="689"/>
      <c r="AV1142" s="689"/>
      <c r="AW1142" s="689"/>
      <c r="AX1142" s="689"/>
      <c r="AY1142" s="689"/>
      <c r="AZ1142" s="689"/>
      <c r="BA1142" s="496"/>
      <c r="BB1142" s="343"/>
      <c r="BC1142" s="496"/>
      <c r="BD1142" s="496"/>
      <c r="BE1142" s="496"/>
      <c r="BF1142" s="496"/>
      <c r="BG1142" s="496"/>
      <c r="BH1142" s="496"/>
      <c r="BI1142" s="496"/>
      <c r="BJ1142" s="496"/>
      <c r="BK1142" s="496"/>
      <c r="BL1142" s="496"/>
      <c r="BM1142" s="496"/>
      <c r="BN1142" s="496"/>
      <c r="BO1142" s="496"/>
      <c r="BP1142" s="496"/>
      <c r="BQ1142" s="496"/>
      <c r="BR1142" s="496"/>
      <c r="BS1142" s="496"/>
      <c r="BT1142" s="496"/>
      <c r="BU1142" s="496"/>
      <c r="BV1142" s="496"/>
      <c r="BW1142" s="496"/>
      <c r="BX1142" s="496"/>
      <c r="BY1142" s="496"/>
      <c r="BZ1142" s="689"/>
      <c r="CA1142" s="689"/>
      <c r="CB1142" s="689"/>
      <c r="CC1142" s="689"/>
      <c r="CD1142" s="689"/>
      <c r="CE1142" s="689"/>
      <c r="CF1142" s="689"/>
      <c r="CG1142" s="689"/>
      <c r="CH1142" s="689"/>
      <c r="CI1142" s="689"/>
      <c r="CJ1142" s="689"/>
      <c r="CK1142" s="689"/>
      <c r="CL1142" s="689"/>
      <c r="CM1142" s="689"/>
      <c r="CN1142" s="689"/>
      <c r="CO1142" s="689"/>
      <c r="CP1142" s="689"/>
      <c r="CQ1142" s="689"/>
      <c r="CR1142" s="689"/>
      <c r="CS1142" s="689"/>
      <c r="CT1142" s="689"/>
      <c r="CU1142" s="689"/>
      <c r="CV1142" s="689"/>
      <c r="CW1142" s="689"/>
      <c r="CX1142" s="689"/>
      <c r="CY1142" s="689"/>
      <c r="CZ1142" s="689"/>
    </row>
    <row r="1143" s="318" customFormat="true" ht="15" customHeight="true" x14ac:dyDescent="0.2">
      <c r="Z1143" s="689"/>
      <c r="AA1143" s="689"/>
      <c r="AB1143" s="689"/>
      <c r="AC1143" s="689"/>
      <c r="AD1143" s="689"/>
      <c r="AE1143" s="689"/>
      <c r="AF1143" s="689"/>
      <c r="AG1143" s="689"/>
      <c r="AH1143" s="689"/>
      <c r="AI1143" s="689"/>
      <c r="AJ1143" s="689"/>
      <c r="AK1143" s="689"/>
      <c r="AL1143" s="689"/>
      <c r="AM1143" s="689"/>
      <c r="AN1143" s="689"/>
      <c r="AO1143" s="689"/>
      <c r="AP1143" s="689"/>
      <c r="AQ1143" s="689"/>
      <c r="AR1143" s="689"/>
      <c r="AS1143" s="689"/>
      <c r="AT1143" s="689"/>
      <c r="AU1143" s="689"/>
      <c r="AV1143" s="689"/>
      <c r="AW1143" s="689"/>
      <c r="AX1143" s="689"/>
      <c r="AY1143" s="689"/>
      <c r="AZ1143" s="689"/>
      <c r="BA1143" s="496"/>
      <c r="BB1143" s="343"/>
      <c r="BC1143" s="496"/>
      <c r="BD1143" s="496"/>
      <c r="BE1143" s="496"/>
      <c r="BF1143" s="496"/>
      <c r="BG1143" s="496"/>
      <c r="BH1143" s="496"/>
      <c r="BI1143" s="496"/>
      <c r="BJ1143" s="496"/>
      <c r="BK1143" s="496"/>
      <c r="BL1143" s="496"/>
      <c r="BM1143" s="496"/>
      <c r="BN1143" s="496"/>
      <c r="BO1143" s="496"/>
      <c r="BP1143" s="496"/>
      <c r="BQ1143" s="496"/>
      <c r="BR1143" s="496"/>
      <c r="BS1143" s="496"/>
      <c r="BT1143" s="496"/>
      <c r="BU1143" s="496"/>
      <c r="BV1143" s="496"/>
      <c r="BW1143" s="496"/>
      <c r="BX1143" s="496"/>
      <c r="BY1143" s="496"/>
      <c r="BZ1143" s="689"/>
      <c r="CA1143" s="689"/>
      <c r="CB1143" s="689"/>
      <c r="CC1143" s="689"/>
      <c r="CD1143" s="689"/>
      <c r="CE1143" s="689"/>
      <c r="CF1143" s="689"/>
      <c r="CG1143" s="689"/>
      <c r="CH1143" s="689"/>
      <c r="CI1143" s="689"/>
      <c r="CJ1143" s="689"/>
      <c r="CK1143" s="689"/>
      <c r="CL1143" s="689"/>
      <c r="CM1143" s="689"/>
      <c r="CN1143" s="689"/>
      <c r="CO1143" s="689"/>
      <c r="CP1143" s="689"/>
      <c r="CQ1143" s="689"/>
      <c r="CR1143" s="689"/>
      <c r="CS1143" s="689"/>
      <c r="CT1143" s="689"/>
      <c r="CU1143" s="689"/>
      <c r="CV1143" s="689"/>
      <c r="CW1143" s="689"/>
      <c r="CX1143" s="689"/>
      <c r="CY1143" s="689"/>
      <c r="CZ1143" s="689"/>
    </row>
    <row r="1144" s="318" customFormat="true" ht="15" customHeight="true" x14ac:dyDescent="0.2">
      <c r="Z1144" s="689"/>
      <c r="AA1144" s="689"/>
      <c r="AB1144" s="689"/>
      <c r="AC1144" s="689"/>
      <c r="AD1144" s="689"/>
      <c r="AE1144" s="689"/>
      <c r="AF1144" s="689"/>
      <c r="AG1144" s="689"/>
      <c r="AH1144" s="689"/>
      <c r="AI1144" s="689"/>
      <c r="AJ1144" s="689"/>
      <c r="AK1144" s="689"/>
      <c r="AL1144" s="689"/>
      <c r="AM1144" s="689"/>
      <c r="AN1144" s="689"/>
      <c r="AO1144" s="689"/>
      <c r="AP1144" s="689"/>
      <c r="AQ1144" s="689"/>
      <c r="AR1144" s="689"/>
      <c r="AS1144" s="689"/>
      <c r="AT1144" s="689"/>
      <c r="AU1144" s="689"/>
      <c r="AV1144" s="689"/>
      <c r="AW1144" s="689"/>
      <c r="AX1144" s="689"/>
      <c r="AY1144" s="689"/>
      <c r="AZ1144" s="689"/>
      <c r="BA1144" s="496"/>
      <c r="BB1144" s="343"/>
      <c r="BC1144" s="496"/>
      <c r="BD1144" s="496"/>
      <c r="BE1144" s="496"/>
      <c r="BF1144" s="496"/>
      <c r="BG1144" s="496"/>
      <c r="BH1144" s="496"/>
      <c r="BI1144" s="496"/>
      <c r="BJ1144" s="496"/>
      <c r="BK1144" s="496"/>
      <c r="BL1144" s="496"/>
      <c r="BM1144" s="496"/>
      <c r="BN1144" s="496"/>
      <c r="BO1144" s="496"/>
      <c r="BP1144" s="496"/>
      <c r="BQ1144" s="496"/>
      <c r="BR1144" s="496"/>
      <c r="BS1144" s="496"/>
      <c r="BT1144" s="496"/>
      <c r="BU1144" s="496"/>
      <c r="BV1144" s="496"/>
      <c r="BW1144" s="496"/>
      <c r="BX1144" s="496"/>
      <c r="BY1144" s="496"/>
      <c r="BZ1144" s="689"/>
      <c r="CA1144" s="689"/>
      <c r="CB1144" s="689"/>
      <c r="CC1144" s="689"/>
      <c r="CD1144" s="689"/>
      <c r="CE1144" s="689"/>
      <c r="CF1144" s="689"/>
      <c r="CG1144" s="689"/>
      <c r="CH1144" s="689"/>
      <c r="CI1144" s="689"/>
      <c r="CJ1144" s="689"/>
      <c r="CK1144" s="689"/>
      <c r="CL1144" s="689"/>
      <c r="CM1144" s="689"/>
      <c r="CN1144" s="689"/>
      <c r="CO1144" s="689"/>
      <c r="CP1144" s="689"/>
      <c r="CQ1144" s="689"/>
      <c r="CR1144" s="689"/>
      <c r="CS1144" s="689"/>
      <c r="CT1144" s="689"/>
      <c r="CU1144" s="689"/>
      <c r="CV1144" s="689"/>
      <c r="CW1144" s="689"/>
      <c r="CX1144" s="689"/>
      <c r="CY1144" s="689"/>
      <c r="CZ1144" s="689"/>
    </row>
    <row r="1145" s="318" customFormat="true" ht="15" customHeight="true" x14ac:dyDescent="0.2">
      <c r="Z1145" s="689"/>
      <c r="AA1145" s="689"/>
      <c r="AB1145" s="689"/>
      <c r="AC1145" s="689"/>
      <c r="AD1145" s="689"/>
      <c r="AE1145" s="689"/>
      <c r="AF1145" s="689"/>
      <c r="AG1145" s="689"/>
      <c r="AH1145" s="689"/>
      <c r="AI1145" s="689"/>
      <c r="AJ1145" s="689"/>
      <c r="AK1145" s="689"/>
      <c r="AL1145" s="689"/>
      <c r="AM1145" s="689"/>
      <c r="AN1145" s="689"/>
      <c r="AO1145" s="689"/>
      <c r="AP1145" s="689"/>
      <c r="AQ1145" s="689"/>
      <c r="AR1145" s="689"/>
      <c r="AS1145" s="689"/>
      <c r="AT1145" s="689"/>
      <c r="AU1145" s="689"/>
      <c r="AV1145" s="689"/>
      <c r="AW1145" s="689"/>
      <c r="AX1145" s="689"/>
      <c r="AY1145" s="689"/>
      <c r="AZ1145" s="689"/>
      <c r="BA1145" s="496"/>
      <c r="BB1145" s="343"/>
      <c r="BC1145" s="496"/>
      <c r="BD1145" s="496"/>
      <c r="BE1145" s="496"/>
      <c r="BF1145" s="496"/>
      <c r="BG1145" s="496"/>
      <c r="BH1145" s="496"/>
      <c r="BI1145" s="496"/>
      <c r="BJ1145" s="496"/>
      <c r="BK1145" s="496"/>
      <c r="BL1145" s="496"/>
      <c r="BM1145" s="496"/>
      <c r="BN1145" s="496"/>
      <c r="BO1145" s="496"/>
      <c r="BP1145" s="496"/>
      <c r="BQ1145" s="496"/>
      <c r="BR1145" s="496"/>
      <c r="BS1145" s="496"/>
      <c r="BT1145" s="496"/>
      <c r="BU1145" s="496"/>
      <c r="BV1145" s="496"/>
      <c r="BW1145" s="496"/>
      <c r="BX1145" s="496"/>
      <c r="BY1145" s="496"/>
      <c r="BZ1145" s="689"/>
      <c r="CA1145" s="689"/>
      <c r="CB1145" s="689"/>
      <c r="CC1145" s="689"/>
      <c r="CD1145" s="689"/>
      <c r="CE1145" s="689"/>
      <c r="CF1145" s="689"/>
      <c r="CG1145" s="689"/>
      <c r="CH1145" s="689"/>
      <c r="CI1145" s="689"/>
      <c r="CJ1145" s="689"/>
      <c r="CK1145" s="689"/>
      <c r="CL1145" s="689"/>
      <c r="CM1145" s="689"/>
      <c r="CN1145" s="689"/>
      <c r="CO1145" s="689"/>
      <c r="CP1145" s="689"/>
      <c r="CQ1145" s="689"/>
      <c r="CR1145" s="689"/>
      <c r="CS1145" s="689"/>
      <c r="CT1145" s="689"/>
      <c r="CU1145" s="689"/>
      <c r="CV1145" s="689"/>
      <c r="CW1145" s="689"/>
      <c r="CX1145" s="689"/>
      <c r="CY1145" s="689"/>
      <c r="CZ1145" s="689"/>
    </row>
    <row r="1146" s="318" customFormat="true" ht="15" customHeight="true" x14ac:dyDescent="0.2">
      <c r="Z1146" s="689"/>
      <c r="AA1146" s="689"/>
      <c r="AB1146" s="689"/>
      <c r="AC1146" s="689"/>
      <c r="AD1146" s="689"/>
      <c r="AE1146" s="689"/>
      <c r="AF1146" s="689"/>
      <c r="AG1146" s="689"/>
      <c r="AH1146" s="689"/>
      <c r="AI1146" s="689"/>
      <c r="AJ1146" s="689"/>
      <c r="AK1146" s="689"/>
      <c r="AL1146" s="689"/>
      <c r="AM1146" s="689"/>
      <c r="AN1146" s="689"/>
      <c r="AO1146" s="689"/>
      <c r="AP1146" s="689"/>
      <c r="AQ1146" s="689"/>
      <c r="AR1146" s="689"/>
      <c r="AS1146" s="689"/>
      <c r="AT1146" s="689"/>
      <c r="AU1146" s="689"/>
      <c r="AV1146" s="689"/>
      <c r="AW1146" s="689"/>
      <c r="AX1146" s="689"/>
      <c r="AY1146" s="689"/>
      <c r="AZ1146" s="689"/>
      <c r="BA1146" s="496"/>
      <c r="BB1146" s="343"/>
      <c r="BC1146" s="496"/>
      <c r="BD1146" s="496"/>
      <c r="BE1146" s="496"/>
      <c r="BF1146" s="496"/>
      <c r="BG1146" s="496"/>
      <c r="BH1146" s="496"/>
      <c r="BI1146" s="496"/>
      <c r="BJ1146" s="496"/>
      <c r="BK1146" s="496"/>
      <c r="BL1146" s="496"/>
      <c r="BM1146" s="496"/>
      <c r="BN1146" s="496"/>
      <c r="BO1146" s="496"/>
      <c r="BP1146" s="496"/>
      <c r="BQ1146" s="496"/>
      <c r="BR1146" s="496"/>
      <c r="BS1146" s="496"/>
      <c r="BT1146" s="496"/>
      <c r="BU1146" s="496"/>
      <c r="BV1146" s="496"/>
      <c r="BW1146" s="496"/>
      <c r="BX1146" s="496"/>
      <c r="BY1146" s="496"/>
      <c r="BZ1146" s="689"/>
      <c r="CA1146" s="689"/>
      <c r="CB1146" s="689"/>
      <c r="CC1146" s="689"/>
      <c r="CD1146" s="689"/>
      <c r="CE1146" s="689"/>
      <c r="CF1146" s="689"/>
      <c r="CG1146" s="689"/>
      <c r="CH1146" s="689"/>
      <c r="CI1146" s="689"/>
      <c r="CJ1146" s="689"/>
      <c r="CK1146" s="689"/>
      <c r="CL1146" s="689"/>
      <c r="CM1146" s="689"/>
      <c r="CN1146" s="689"/>
      <c r="CO1146" s="689"/>
      <c r="CP1146" s="689"/>
      <c r="CQ1146" s="689"/>
      <c r="CR1146" s="689"/>
      <c r="CS1146" s="689"/>
      <c r="CT1146" s="689"/>
      <c r="CU1146" s="689"/>
      <c r="CV1146" s="689"/>
      <c r="CW1146" s="689"/>
      <c r="CX1146" s="689"/>
      <c r="CY1146" s="689"/>
      <c r="CZ1146" s="689"/>
    </row>
    <row r="1147" s="318" customFormat="true" ht="15" customHeight="true" x14ac:dyDescent="0.2">
      <c r="Z1147" s="689"/>
      <c r="AA1147" s="689"/>
      <c r="AB1147" s="689"/>
      <c r="AC1147" s="689"/>
      <c r="AD1147" s="689"/>
      <c r="AE1147" s="689"/>
      <c r="AF1147" s="689"/>
      <c r="AG1147" s="689"/>
      <c r="AH1147" s="689"/>
      <c r="AI1147" s="689"/>
      <c r="AJ1147" s="689"/>
      <c r="AK1147" s="689"/>
      <c r="AL1147" s="689"/>
      <c r="AM1147" s="689"/>
      <c r="AN1147" s="689"/>
      <c r="AO1147" s="689"/>
      <c r="AP1147" s="689"/>
      <c r="AQ1147" s="689"/>
      <c r="AR1147" s="689"/>
      <c r="AS1147" s="689"/>
      <c r="AT1147" s="689"/>
      <c r="AU1147" s="689"/>
      <c r="AV1147" s="689"/>
      <c r="AW1147" s="689"/>
      <c r="AX1147" s="689"/>
      <c r="AY1147" s="689"/>
      <c r="AZ1147" s="689"/>
      <c r="BA1147" s="496"/>
      <c r="BB1147" s="343"/>
      <c r="BC1147" s="496"/>
      <c r="BD1147" s="496"/>
      <c r="BE1147" s="496"/>
      <c r="BF1147" s="496"/>
      <c r="BG1147" s="496"/>
      <c r="BH1147" s="496"/>
      <c r="BI1147" s="496"/>
      <c r="BJ1147" s="496"/>
      <c r="BK1147" s="496"/>
      <c r="BL1147" s="496"/>
      <c r="BM1147" s="496"/>
      <c r="BN1147" s="496"/>
      <c r="BO1147" s="496"/>
      <c r="BP1147" s="496"/>
      <c r="BQ1147" s="496"/>
      <c r="BR1147" s="496"/>
      <c r="BS1147" s="496"/>
      <c r="BT1147" s="496"/>
      <c r="BU1147" s="496"/>
      <c r="BV1147" s="496"/>
      <c r="BW1147" s="496"/>
      <c r="BX1147" s="496"/>
      <c r="BY1147" s="496"/>
      <c r="BZ1147" s="689"/>
      <c r="CA1147" s="689"/>
      <c r="CB1147" s="689"/>
      <c r="CC1147" s="689"/>
      <c r="CD1147" s="689"/>
      <c r="CE1147" s="689"/>
      <c r="CF1147" s="689"/>
      <c r="CG1147" s="689"/>
      <c r="CH1147" s="689"/>
      <c r="CI1147" s="689"/>
      <c r="CJ1147" s="689"/>
      <c r="CK1147" s="689"/>
      <c r="CL1147" s="689"/>
      <c r="CM1147" s="689"/>
      <c r="CN1147" s="689"/>
      <c r="CO1147" s="689"/>
      <c r="CP1147" s="689"/>
      <c r="CQ1147" s="689"/>
      <c r="CR1147" s="689"/>
      <c r="CS1147" s="689"/>
      <c r="CT1147" s="689"/>
      <c r="CU1147" s="689"/>
      <c r="CV1147" s="689"/>
      <c r="CW1147" s="689"/>
      <c r="CX1147" s="689"/>
      <c r="CY1147" s="689"/>
      <c r="CZ1147" s="689"/>
    </row>
    <row r="1148" s="318" customFormat="true" ht="15" customHeight="true" x14ac:dyDescent="0.2">
      <c r="Z1148" s="689"/>
      <c r="AA1148" s="689"/>
      <c r="AB1148" s="689"/>
      <c r="AC1148" s="689"/>
      <c r="AD1148" s="689"/>
      <c r="AE1148" s="689"/>
      <c r="AF1148" s="689"/>
      <c r="AG1148" s="689"/>
      <c r="AH1148" s="689"/>
      <c r="AI1148" s="689"/>
      <c r="AJ1148" s="689"/>
      <c r="AK1148" s="689"/>
      <c r="AL1148" s="689"/>
      <c r="AM1148" s="689"/>
      <c r="AN1148" s="689"/>
      <c r="AO1148" s="689"/>
      <c r="AP1148" s="689"/>
      <c r="AQ1148" s="689"/>
      <c r="AR1148" s="689"/>
      <c r="AS1148" s="689"/>
      <c r="AT1148" s="689"/>
      <c r="AU1148" s="689"/>
      <c r="AV1148" s="689"/>
      <c r="AW1148" s="689"/>
      <c r="AX1148" s="689"/>
      <c r="AY1148" s="689"/>
      <c r="AZ1148" s="689"/>
      <c r="BA1148" s="496"/>
      <c r="BB1148" s="343"/>
      <c r="BC1148" s="496"/>
      <c r="BD1148" s="496"/>
      <c r="BE1148" s="496"/>
      <c r="BF1148" s="496"/>
      <c r="BG1148" s="496"/>
      <c r="BH1148" s="496"/>
      <c r="BI1148" s="496"/>
      <c r="BJ1148" s="496"/>
      <c r="BK1148" s="496"/>
      <c r="BL1148" s="496"/>
      <c r="BM1148" s="496"/>
      <c r="BN1148" s="496"/>
      <c r="BO1148" s="496"/>
      <c r="BP1148" s="496"/>
      <c r="BQ1148" s="496"/>
      <c r="BR1148" s="496"/>
      <c r="BS1148" s="496"/>
      <c r="BT1148" s="496"/>
      <c r="BU1148" s="496"/>
      <c r="BV1148" s="496"/>
      <c r="BW1148" s="496"/>
      <c r="BX1148" s="496"/>
      <c r="BY1148" s="496"/>
      <c r="BZ1148" s="689"/>
      <c r="CA1148" s="689"/>
      <c r="CB1148" s="689"/>
      <c r="CC1148" s="689"/>
      <c r="CD1148" s="689"/>
      <c r="CE1148" s="689"/>
      <c r="CF1148" s="689"/>
      <c r="CG1148" s="689"/>
      <c r="CH1148" s="689"/>
      <c r="CI1148" s="689"/>
      <c r="CJ1148" s="689"/>
      <c r="CK1148" s="689"/>
      <c r="CL1148" s="689"/>
      <c r="CM1148" s="689"/>
      <c r="CN1148" s="689"/>
      <c r="CO1148" s="689"/>
      <c r="CP1148" s="689"/>
      <c r="CQ1148" s="689"/>
      <c r="CR1148" s="689"/>
      <c r="CS1148" s="689"/>
      <c r="CT1148" s="689"/>
      <c r="CU1148" s="689"/>
      <c r="CV1148" s="689"/>
      <c r="CW1148" s="689"/>
      <c r="CX1148" s="689"/>
      <c r="CY1148" s="689"/>
      <c r="CZ1148" s="689"/>
    </row>
    <row r="1149" s="318" customFormat="true" ht="15" customHeight="true" x14ac:dyDescent="0.2">
      <c r="Z1149" s="689"/>
      <c r="AA1149" s="689"/>
      <c r="AB1149" s="689"/>
      <c r="AC1149" s="689"/>
      <c r="AD1149" s="689"/>
      <c r="AE1149" s="689"/>
      <c r="AF1149" s="689"/>
      <c r="AG1149" s="689"/>
      <c r="AH1149" s="689"/>
      <c r="AI1149" s="689"/>
      <c r="AJ1149" s="689"/>
      <c r="AK1149" s="689"/>
      <c r="AL1149" s="689"/>
      <c r="AM1149" s="689"/>
      <c r="AN1149" s="689"/>
      <c r="AO1149" s="689"/>
      <c r="AP1149" s="689"/>
      <c r="AQ1149" s="689"/>
      <c r="AR1149" s="689"/>
      <c r="AS1149" s="689"/>
      <c r="AT1149" s="689"/>
      <c r="AU1149" s="689"/>
      <c r="AV1149" s="689"/>
      <c r="AW1149" s="689"/>
      <c r="AX1149" s="689"/>
      <c r="AY1149" s="689"/>
      <c r="AZ1149" s="689"/>
      <c r="BA1149" s="496"/>
      <c r="BB1149" s="343"/>
      <c r="BC1149" s="496"/>
      <c r="BD1149" s="496"/>
      <c r="BE1149" s="496"/>
      <c r="BF1149" s="496"/>
      <c r="BG1149" s="496"/>
      <c r="BH1149" s="496"/>
      <c r="BI1149" s="496"/>
      <c r="BJ1149" s="496"/>
      <c r="BK1149" s="496"/>
      <c r="BL1149" s="496"/>
      <c r="BM1149" s="496"/>
      <c r="BN1149" s="496"/>
      <c r="BO1149" s="496"/>
      <c r="BP1149" s="496"/>
      <c r="BQ1149" s="496"/>
      <c r="BR1149" s="496"/>
      <c r="BS1149" s="496"/>
      <c r="BT1149" s="496"/>
      <c r="BU1149" s="496"/>
      <c r="BV1149" s="496"/>
      <c r="BW1149" s="496"/>
      <c r="BX1149" s="496"/>
      <c r="BY1149" s="496"/>
      <c r="BZ1149" s="689"/>
      <c r="CA1149" s="689"/>
      <c r="CB1149" s="689"/>
      <c r="CC1149" s="689"/>
      <c r="CD1149" s="689"/>
      <c r="CE1149" s="689"/>
      <c r="CF1149" s="689"/>
      <c r="CG1149" s="689"/>
      <c r="CH1149" s="689"/>
      <c r="CI1149" s="689"/>
      <c r="CJ1149" s="689"/>
      <c r="CK1149" s="689"/>
      <c r="CL1149" s="689"/>
      <c r="CM1149" s="689"/>
      <c r="CN1149" s="689"/>
      <c r="CO1149" s="689"/>
      <c r="CP1149" s="689"/>
      <c r="CQ1149" s="689"/>
      <c r="CR1149" s="689"/>
      <c r="CS1149" s="689"/>
      <c r="CT1149" s="689"/>
      <c r="CU1149" s="689"/>
      <c r="CV1149" s="689"/>
      <c r="CW1149" s="689"/>
      <c r="CX1149" s="689"/>
      <c r="CY1149" s="689"/>
      <c r="CZ1149" s="689"/>
    </row>
    <row r="1150" s="318" customFormat="true" ht="15" customHeight="true" x14ac:dyDescent="0.2">
      <c r="Z1150" s="689"/>
      <c r="AA1150" s="689"/>
      <c r="AB1150" s="689"/>
      <c r="AC1150" s="689"/>
      <c r="AD1150" s="689"/>
      <c r="AE1150" s="689"/>
      <c r="AF1150" s="689"/>
      <c r="AG1150" s="689"/>
      <c r="AH1150" s="689"/>
      <c r="AI1150" s="689"/>
      <c r="AJ1150" s="689"/>
      <c r="AK1150" s="689"/>
      <c r="AL1150" s="689"/>
      <c r="AM1150" s="689"/>
      <c r="AN1150" s="689"/>
      <c r="AO1150" s="689"/>
      <c r="AP1150" s="689"/>
      <c r="AQ1150" s="689"/>
      <c r="AR1150" s="689"/>
      <c r="AS1150" s="689"/>
      <c r="AT1150" s="689"/>
      <c r="AU1150" s="689"/>
      <c r="AV1150" s="689"/>
      <c r="AW1150" s="689"/>
      <c r="AX1150" s="689"/>
      <c r="AY1150" s="689"/>
      <c r="AZ1150" s="689"/>
      <c r="BA1150" s="496"/>
      <c r="BB1150" s="343"/>
      <c r="BC1150" s="496"/>
      <c r="BD1150" s="496"/>
      <c r="BE1150" s="496"/>
      <c r="BF1150" s="496"/>
      <c r="BG1150" s="496"/>
      <c r="BH1150" s="496"/>
      <c r="BI1150" s="496"/>
      <c r="BJ1150" s="496"/>
      <c r="BK1150" s="496"/>
      <c r="BL1150" s="496"/>
      <c r="BM1150" s="496"/>
      <c r="BN1150" s="496"/>
      <c r="BO1150" s="496"/>
      <c r="BP1150" s="496"/>
      <c r="BQ1150" s="496"/>
      <c r="BR1150" s="496"/>
      <c r="BS1150" s="496"/>
      <c r="BT1150" s="496"/>
      <c r="BU1150" s="496"/>
      <c r="BV1150" s="496"/>
      <c r="BW1150" s="496"/>
      <c r="BX1150" s="496"/>
      <c r="BY1150" s="496"/>
      <c r="BZ1150" s="689"/>
      <c r="CA1150" s="689"/>
      <c r="CB1150" s="689"/>
      <c r="CC1150" s="689"/>
      <c r="CD1150" s="689"/>
      <c r="CE1150" s="689"/>
      <c r="CF1150" s="689"/>
      <c r="CG1150" s="689"/>
      <c r="CH1150" s="689"/>
      <c r="CI1150" s="689"/>
      <c r="CJ1150" s="689"/>
      <c r="CK1150" s="689"/>
      <c r="CL1150" s="689"/>
      <c r="CM1150" s="689"/>
      <c r="CN1150" s="689"/>
      <c r="CO1150" s="689"/>
      <c r="CP1150" s="689"/>
      <c r="CQ1150" s="689"/>
      <c r="CR1150" s="689"/>
      <c r="CS1150" s="689"/>
      <c r="CT1150" s="689"/>
      <c r="CU1150" s="689"/>
      <c r="CV1150" s="689"/>
      <c r="CW1150" s="689"/>
      <c r="CX1150" s="689"/>
      <c r="CY1150" s="689"/>
      <c r="CZ1150" s="689"/>
    </row>
    <row r="1151" s="318" customFormat="true" ht="15" customHeight="true" x14ac:dyDescent="0.2">
      <c r="Z1151" s="689"/>
      <c r="AA1151" s="689"/>
      <c r="AB1151" s="689"/>
      <c r="AC1151" s="689"/>
      <c r="AD1151" s="689"/>
      <c r="AE1151" s="689"/>
      <c r="AF1151" s="689"/>
      <c r="AG1151" s="689"/>
      <c r="AH1151" s="689"/>
      <c r="AI1151" s="689"/>
      <c r="AJ1151" s="689"/>
      <c r="AK1151" s="689"/>
      <c r="AL1151" s="689"/>
      <c r="AM1151" s="689"/>
      <c r="AN1151" s="689"/>
      <c r="AO1151" s="689"/>
      <c r="AP1151" s="689"/>
      <c r="AQ1151" s="689"/>
      <c r="AR1151" s="689"/>
      <c r="AS1151" s="689"/>
      <c r="AT1151" s="689"/>
      <c r="AU1151" s="689"/>
      <c r="AV1151" s="689"/>
      <c r="AW1151" s="689"/>
      <c r="AX1151" s="689"/>
      <c r="AY1151" s="689"/>
      <c r="AZ1151" s="689"/>
      <c r="BA1151" s="496"/>
      <c r="BB1151" s="343"/>
      <c r="BC1151" s="496"/>
      <c r="BD1151" s="496"/>
      <c r="BE1151" s="496"/>
      <c r="BF1151" s="496"/>
      <c r="BG1151" s="496"/>
      <c r="BH1151" s="496"/>
      <c r="BI1151" s="496"/>
      <c r="BJ1151" s="496"/>
      <c r="BK1151" s="496"/>
      <c r="BL1151" s="496"/>
      <c r="BM1151" s="496"/>
      <c r="BN1151" s="496"/>
      <c r="BO1151" s="496"/>
      <c r="BP1151" s="496"/>
      <c r="BQ1151" s="496"/>
      <c r="BR1151" s="496"/>
      <c r="BS1151" s="496"/>
      <c r="BT1151" s="496"/>
      <c r="BU1151" s="496"/>
      <c r="BV1151" s="496"/>
      <c r="BW1151" s="496"/>
      <c r="BX1151" s="496"/>
      <c r="BY1151" s="496"/>
      <c r="BZ1151" s="689"/>
      <c r="CA1151" s="689"/>
      <c r="CB1151" s="689"/>
      <c r="CC1151" s="689"/>
      <c r="CD1151" s="689"/>
      <c r="CE1151" s="689"/>
      <c r="CF1151" s="689"/>
      <c r="CG1151" s="689"/>
      <c r="CH1151" s="689"/>
      <c r="CI1151" s="689"/>
      <c r="CJ1151" s="689"/>
      <c r="CK1151" s="689"/>
      <c r="CL1151" s="689"/>
      <c r="CM1151" s="689"/>
      <c r="CN1151" s="689"/>
      <c r="CO1151" s="689"/>
      <c r="CP1151" s="689"/>
      <c r="CQ1151" s="689"/>
      <c r="CR1151" s="689"/>
      <c r="CS1151" s="689"/>
      <c r="CT1151" s="689"/>
      <c r="CU1151" s="689"/>
      <c r="CV1151" s="689"/>
      <c r="CW1151" s="689"/>
      <c r="CX1151" s="689"/>
      <c r="CY1151" s="689"/>
      <c r="CZ1151" s="689"/>
    </row>
    <row r="1152" s="318" customFormat="true" ht="15" customHeight="true" x14ac:dyDescent="0.2">
      <c r="Z1152" s="689"/>
      <c r="AA1152" s="689"/>
      <c r="AB1152" s="689"/>
      <c r="AC1152" s="689"/>
      <c r="AD1152" s="689"/>
      <c r="AE1152" s="689"/>
      <c r="AF1152" s="689"/>
      <c r="AG1152" s="689"/>
      <c r="AH1152" s="689"/>
      <c r="AI1152" s="689"/>
      <c r="AJ1152" s="689"/>
      <c r="AK1152" s="689"/>
      <c r="AL1152" s="689"/>
      <c r="AM1152" s="689"/>
      <c r="AN1152" s="689"/>
      <c r="AO1152" s="689"/>
      <c r="AP1152" s="689"/>
      <c r="AQ1152" s="689"/>
      <c r="AR1152" s="689"/>
      <c r="AS1152" s="689"/>
      <c r="AT1152" s="689"/>
      <c r="AU1152" s="689"/>
      <c r="AV1152" s="689"/>
      <c r="AW1152" s="689"/>
      <c r="AX1152" s="689"/>
      <c r="AY1152" s="689"/>
      <c r="AZ1152" s="689"/>
      <c r="BA1152" s="496"/>
      <c r="BB1152" s="343"/>
      <c r="BC1152" s="496"/>
      <c r="BD1152" s="496"/>
      <c r="BE1152" s="496"/>
      <c r="BF1152" s="496"/>
      <c r="BG1152" s="496"/>
      <c r="BH1152" s="496"/>
      <c r="BI1152" s="496"/>
      <c r="BJ1152" s="496"/>
      <c r="BK1152" s="496"/>
      <c r="BL1152" s="496"/>
      <c r="BM1152" s="496"/>
      <c r="BN1152" s="496"/>
      <c r="BO1152" s="496"/>
      <c r="BP1152" s="496"/>
      <c r="BQ1152" s="496"/>
      <c r="BR1152" s="496"/>
      <c r="BS1152" s="496"/>
      <c r="BT1152" s="496"/>
      <c r="BU1152" s="496"/>
      <c r="BV1152" s="496"/>
      <c r="BW1152" s="496"/>
      <c r="BX1152" s="496"/>
      <c r="BY1152" s="496"/>
      <c r="BZ1152" s="689"/>
      <c r="CA1152" s="689"/>
      <c r="CB1152" s="689"/>
      <c r="CC1152" s="689"/>
      <c r="CD1152" s="689"/>
      <c r="CE1152" s="689"/>
      <c r="CF1152" s="689"/>
      <c r="CG1152" s="689"/>
      <c r="CH1152" s="689"/>
      <c r="CI1152" s="689"/>
      <c r="CJ1152" s="689"/>
      <c r="CK1152" s="689"/>
      <c r="CL1152" s="689"/>
      <c r="CM1152" s="689"/>
      <c r="CN1152" s="689"/>
      <c r="CO1152" s="689"/>
      <c r="CP1152" s="689"/>
      <c r="CQ1152" s="689"/>
      <c r="CR1152" s="689"/>
      <c r="CS1152" s="689"/>
      <c r="CT1152" s="689"/>
      <c r="CU1152" s="689"/>
      <c r="CV1152" s="689"/>
      <c r="CW1152" s="689"/>
      <c r="CX1152" s="689"/>
      <c r="CY1152" s="689"/>
      <c r="CZ1152" s="689"/>
    </row>
    <row r="1153" s="318" customFormat="true" ht="15" customHeight="true" x14ac:dyDescent="0.2">
      <c r="Z1153" s="689"/>
      <c r="AA1153" s="689"/>
      <c r="AB1153" s="689"/>
      <c r="AC1153" s="689"/>
      <c r="AD1153" s="689"/>
      <c r="AE1153" s="689"/>
      <c r="AF1153" s="689"/>
      <c r="AG1153" s="689"/>
      <c r="AH1153" s="689"/>
      <c r="AI1153" s="689"/>
      <c r="AJ1153" s="689"/>
      <c r="AK1153" s="689"/>
      <c r="AL1153" s="689"/>
      <c r="AM1153" s="689"/>
      <c r="AN1153" s="689"/>
      <c r="AO1153" s="689"/>
      <c r="AP1153" s="689"/>
      <c r="AQ1153" s="689"/>
      <c r="AR1153" s="689"/>
      <c r="AS1153" s="689"/>
      <c r="AT1153" s="689"/>
      <c r="AU1153" s="689"/>
      <c r="AV1153" s="689"/>
      <c r="AW1153" s="689"/>
      <c r="AX1153" s="689"/>
      <c r="AY1153" s="689"/>
      <c r="AZ1153" s="689"/>
      <c r="BA1153" s="496"/>
      <c r="BB1153" s="343"/>
      <c r="BC1153" s="496"/>
      <c r="BD1153" s="496"/>
      <c r="BE1153" s="496"/>
      <c r="BF1153" s="496"/>
      <c r="BG1153" s="496"/>
      <c r="BH1153" s="496"/>
      <c r="BI1153" s="496"/>
      <c r="BJ1153" s="496"/>
      <c r="BK1153" s="496"/>
      <c r="BL1153" s="496"/>
      <c r="BM1153" s="496"/>
      <c r="BN1153" s="496"/>
      <c r="BO1153" s="496"/>
      <c r="BP1153" s="496"/>
      <c r="BQ1153" s="496"/>
      <c r="BR1153" s="496"/>
      <c r="BS1153" s="496"/>
      <c r="BT1153" s="496"/>
      <c r="BU1153" s="496"/>
      <c r="BV1153" s="496"/>
      <c r="BW1153" s="496"/>
      <c r="BX1153" s="496"/>
      <c r="BY1153" s="496"/>
      <c r="BZ1153" s="689"/>
      <c r="CA1153" s="689"/>
      <c r="CB1153" s="689"/>
      <c r="CC1153" s="689"/>
      <c r="CD1153" s="689"/>
      <c r="CE1153" s="689"/>
      <c r="CF1153" s="689"/>
      <c r="CG1153" s="689"/>
      <c r="CH1153" s="689"/>
      <c r="CI1153" s="689"/>
      <c r="CJ1153" s="689"/>
      <c r="CK1153" s="689"/>
      <c r="CL1153" s="689"/>
      <c r="CM1153" s="689"/>
      <c r="CN1153" s="689"/>
      <c r="CO1153" s="689"/>
      <c r="CP1153" s="689"/>
      <c r="CQ1153" s="689"/>
      <c r="CR1153" s="689"/>
      <c r="CS1153" s="689"/>
      <c r="CT1153" s="689"/>
      <c r="CU1153" s="689"/>
      <c r="CV1153" s="689"/>
      <c r="CW1153" s="689"/>
      <c r="CX1153" s="689"/>
      <c r="CY1153" s="689"/>
      <c r="CZ1153" s="689"/>
    </row>
    <row r="1154" s="318" customFormat="true" ht="15" customHeight="true" x14ac:dyDescent="0.2">
      <c r="Z1154" s="689"/>
      <c r="AA1154" s="689"/>
      <c r="AB1154" s="689"/>
      <c r="AC1154" s="689"/>
      <c r="AD1154" s="689"/>
      <c r="AE1154" s="689"/>
      <c r="AF1154" s="689"/>
      <c r="AG1154" s="689"/>
      <c r="AH1154" s="689"/>
      <c r="AI1154" s="689"/>
      <c r="AJ1154" s="689"/>
      <c r="AK1154" s="689"/>
      <c r="AL1154" s="689"/>
      <c r="AM1154" s="689"/>
      <c r="AN1154" s="689"/>
      <c r="AO1154" s="689"/>
      <c r="AP1154" s="689"/>
      <c r="AQ1154" s="689"/>
      <c r="AR1154" s="689"/>
      <c r="AS1154" s="689"/>
      <c r="AT1154" s="689"/>
      <c r="AU1154" s="689"/>
      <c r="AV1154" s="689"/>
      <c r="AW1154" s="689"/>
      <c r="AX1154" s="689"/>
      <c r="AY1154" s="689"/>
      <c r="AZ1154" s="689"/>
      <c r="BA1154" s="496"/>
      <c r="BB1154" s="343"/>
      <c r="BC1154" s="496"/>
      <c r="BD1154" s="496"/>
      <c r="BE1154" s="496"/>
      <c r="BF1154" s="496"/>
      <c r="BG1154" s="496"/>
      <c r="BH1154" s="496"/>
      <c r="BI1154" s="496"/>
      <c r="BJ1154" s="496"/>
      <c r="BK1154" s="496"/>
      <c r="BL1154" s="496"/>
      <c r="BM1154" s="496"/>
      <c r="BN1154" s="496"/>
      <c r="BO1154" s="496"/>
      <c r="BP1154" s="496"/>
      <c r="BQ1154" s="496"/>
      <c r="BR1154" s="496"/>
      <c r="BS1154" s="496"/>
      <c r="BT1154" s="496"/>
      <c r="BU1154" s="496"/>
      <c r="BV1154" s="496"/>
      <c r="BW1154" s="496"/>
      <c r="BX1154" s="496"/>
      <c r="BY1154" s="496"/>
      <c r="BZ1154" s="689"/>
      <c r="CA1154" s="689"/>
      <c r="CB1154" s="689"/>
      <c r="CC1154" s="689"/>
      <c r="CD1154" s="689"/>
      <c r="CE1154" s="689"/>
      <c r="CF1154" s="689"/>
      <c r="CG1154" s="689"/>
      <c r="CH1154" s="689"/>
      <c r="CI1154" s="689"/>
      <c r="CJ1154" s="689"/>
      <c r="CK1154" s="689"/>
      <c r="CL1154" s="689"/>
      <c r="CM1154" s="689"/>
      <c r="CN1154" s="689"/>
      <c r="CO1154" s="689"/>
      <c r="CP1154" s="689"/>
      <c r="CQ1154" s="689"/>
      <c r="CR1154" s="689"/>
      <c r="CS1154" s="689"/>
      <c r="CT1154" s="689"/>
      <c r="CU1154" s="689"/>
      <c r="CV1154" s="689"/>
      <c r="CW1154" s="689"/>
      <c r="CX1154" s="689"/>
      <c r="CY1154" s="689"/>
      <c r="CZ1154" s="689"/>
    </row>
    <row r="1155" s="318" customFormat="true" ht="15" customHeight="true" x14ac:dyDescent="0.2">
      <c r="Z1155" s="689"/>
      <c r="AA1155" s="689"/>
      <c r="AB1155" s="689"/>
      <c r="AC1155" s="689"/>
      <c r="AD1155" s="689"/>
      <c r="AE1155" s="689"/>
      <c r="AF1155" s="689"/>
      <c r="AG1155" s="689"/>
      <c r="AH1155" s="689"/>
      <c r="AI1155" s="689"/>
      <c r="AJ1155" s="689"/>
      <c r="AK1155" s="689"/>
      <c r="AL1155" s="689"/>
      <c r="AM1155" s="689"/>
      <c r="AN1155" s="689"/>
      <c r="AO1155" s="689"/>
      <c r="AP1155" s="689"/>
      <c r="AQ1155" s="689"/>
      <c r="AR1155" s="689"/>
      <c r="AS1155" s="689"/>
      <c r="AT1155" s="689"/>
      <c r="AU1155" s="689"/>
      <c r="AV1155" s="689"/>
      <c r="AW1155" s="689"/>
      <c r="AX1155" s="689"/>
      <c r="AY1155" s="689"/>
      <c r="AZ1155" s="689"/>
      <c r="BA1155" s="496"/>
      <c r="BB1155" s="343"/>
      <c r="BC1155" s="496"/>
      <c r="BD1155" s="496"/>
      <c r="BE1155" s="496"/>
      <c r="BF1155" s="496"/>
      <c r="BG1155" s="496"/>
      <c r="BH1155" s="496"/>
      <c r="BI1155" s="496"/>
      <c r="BJ1155" s="496"/>
      <c r="BK1155" s="496"/>
      <c r="BL1155" s="496"/>
      <c r="BM1155" s="496"/>
      <c r="BN1155" s="496"/>
      <c r="BO1155" s="496"/>
      <c r="BP1155" s="496"/>
      <c r="BQ1155" s="496"/>
      <c r="BR1155" s="496"/>
      <c r="BS1155" s="496"/>
      <c r="BT1155" s="496"/>
      <c r="BU1155" s="496"/>
      <c r="BV1155" s="496"/>
      <c r="BW1155" s="496"/>
      <c r="BX1155" s="496"/>
      <c r="BY1155" s="496"/>
      <c r="BZ1155" s="689"/>
      <c r="CA1155" s="689"/>
      <c r="CB1155" s="689"/>
      <c r="CC1155" s="689"/>
      <c r="CD1155" s="689"/>
      <c r="CE1155" s="689"/>
      <c r="CF1155" s="689"/>
      <c r="CG1155" s="689"/>
      <c r="CH1155" s="689"/>
      <c r="CI1155" s="689"/>
      <c r="CJ1155" s="689"/>
      <c r="CK1155" s="689"/>
      <c r="CL1155" s="689"/>
      <c r="CM1155" s="689"/>
      <c r="CN1155" s="689"/>
      <c r="CO1155" s="689"/>
      <c r="CP1155" s="689"/>
      <c r="CQ1155" s="689"/>
      <c r="CR1155" s="689"/>
      <c r="CS1155" s="689"/>
      <c r="CT1155" s="689"/>
      <c r="CU1155" s="689"/>
      <c r="CV1155" s="689"/>
      <c r="CW1155" s="689"/>
      <c r="CX1155" s="689"/>
      <c r="CY1155" s="689"/>
      <c r="CZ1155" s="689"/>
    </row>
    <row r="1156" s="318" customFormat="true" ht="15" customHeight="true" x14ac:dyDescent="0.2">
      <c r="Z1156" s="689"/>
      <c r="AA1156" s="689"/>
      <c r="AB1156" s="689"/>
      <c r="AC1156" s="689"/>
      <c r="AD1156" s="689"/>
      <c r="AE1156" s="689"/>
      <c r="AF1156" s="689"/>
      <c r="AG1156" s="689"/>
      <c r="AH1156" s="689"/>
      <c r="AI1156" s="689"/>
      <c r="AJ1156" s="689"/>
      <c r="AK1156" s="689"/>
      <c r="AL1156" s="689"/>
      <c r="AM1156" s="689"/>
      <c r="AN1156" s="689"/>
      <c r="AO1156" s="689"/>
      <c r="AP1156" s="689"/>
      <c r="AQ1156" s="689"/>
      <c r="AR1156" s="689"/>
      <c r="AS1156" s="689"/>
      <c r="AT1156" s="689"/>
      <c r="AU1156" s="689"/>
      <c r="AV1156" s="689"/>
      <c r="AW1156" s="689"/>
      <c r="AX1156" s="689"/>
      <c r="AY1156" s="689"/>
      <c r="AZ1156" s="689"/>
      <c r="BA1156" s="496"/>
      <c r="BB1156" s="343"/>
      <c r="BC1156" s="496"/>
      <c r="BD1156" s="496"/>
      <c r="BE1156" s="496"/>
      <c r="BF1156" s="496"/>
      <c r="BG1156" s="496"/>
      <c r="BH1156" s="496"/>
      <c r="BI1156" s="496"/>
      <c r="BJ1156" s="496"/>
      <c r="BK1156" s="496"/>
      <c r="BL1156" s="496"/>
      <c r="BM1156" s="496"/>
      <c r="BN1156" s="496"/>
      <c r="BO1156" s="496"/>
      <c r="BP1156" s="496"/>
      <c r="BQ1156" s="496"/>
      <c r="BR1156" s="496"/>
      <c r="BS1156" s="496"/>
      <c r="BT1156" s="496"/>
      <c r="BU1156" s="496"/>
      <c r="BV1156" s="496"/>
      <c r="BW1156" s="496"/>
      <c r="BX1156" s="496"/>
      <c r="BY1156" s="496"/>
      <c r="BZ1156" s="689"/>
      <c r="CA1156" s="689"/>
      <c r="CB1156" s="689"/>
      <c r="CC1156" s="689"/>
      <c r="CD1156" s="689"/>
      <c r="CE1156" s="689"/>
      <c r="CF1156" s="689"/>
      <c r="CG1156" s="689"/>
      <c r="CH1156" s="689"/>
      <c r="CI1156" s="689"/>
      <c r="CJ1156" s="689"/>
      <c r="CK1156" s="689"/>
      <c r="CL1156" s="689"/>
      <c r="CM1156" s="689"/>
      <c r="CN1156" s="689"/>
      <c r="CO1156" s="689"/>
      <c r="CP1156" s="689"/>
      <c r="CQ1156" s="689"/>
      <c r="CR1156" s="689"/>
      <c r="CS1156" s="689"/>
      <c r="CT1156" s="689"/>
      <c r="CU1156" s="689"/>
      <c r="CV1156" s="689"/>
      <c r="CW1156" s="689"/>
      <c r="CX1156" s="689"/>
      <c r="CY1156" s="689"/>
      <c r="CZ1156" s="689"/>
    </row>
    <row r="1157" s="318" customFormat="true" ht="15" customHeight="true" x14ac:dyDescent="0.2">
      <c r="Z1157" s="689"/>
      <c r="AA1157" s="689"/>
      <c r="AB1157" s="689"/>
      <c r="AC1157" s="689"/>
      <c r="AD1157" s="689"/>
      <c r="AE1157" s="689"/>
      <c r="AF1157" s="689"/>
      <c r="AG1157" s="689"/>
      <c r="AH1157" s="689"/>
      <c r="AI1157" s="689"/>
      <c r="AJ1157" s="689"/>
      <c r="AK1157" s="689"/>
      <c r="AL1157" s="689"/>
      <c r="AM1157" s="689"/>
      <c r="AN1157" s="689"/>
      <c r="AO1157" s="689"/>
      <c r="AP1157" s="689"/>
      <c r="AQ1157" s="689"/>
      <c r="AR1157" s="689"/>
      <c r="AS1157" s="689"/>
      <c r="AT1157" s="689"/>
      <c r="AU1157" s="689"/>
      <c r="AV1157" s="689"/>
      <c r="AW1157" s="689"/>
      <c r="AX1157" s="689"/>
      <c r="AY1157" s="689"/>
      <c r="AZ1157" s="689"/>
      <c r="BA1157" s="496"/>
      <c r="BB1157" s="343"/>
      <c r="BC1157" s="496"/>
      <c r="BD1157" s="496"/>
      <c r="BE1157" s="496"/>
      <c r="BF1157" s="496"/>
      <c r="BG1157" s="496"/>
      <c r="BH1157" s="496"/>
      <c r="BI1157" s="496"/>
      <c r="BJ1157" s="496"/>
      <c r="BK1157" s="496"/>
      <c r="BL1157" s="496"/>
      <c r="BM1157" s="496"/>
      <c r="BN1157" s="496"/>
      <c r="BO1157" s="496"/>
      <c r="BP1157" s="496"/>
      <c r="BQ1157" s="496"/>
      <c r="BR1157" s="496"/>
      <c r="BS1157" s="496"/>
      <c r="BT1157" s="496"/>
      <c r="BU1157" s="496"/>
      <c r="BV1157" s="496"/>
      <c r="BW1157" s="496"/>
      <c r="BX1157" s="496"/>
      <c r="BY1157" s="496"/>
      <c r="BZ1157" s="689"/>
      <c r="CA1157" s="689"/>
      <c r="CB1157" s="689"/>
      <c r="CC1157" s="689"/>
      <c r="CD1157" s="689"/>
      <c r="CE1157" s="689"/>
      <c r="CF1157" s="689"/>
      <c r="CG1157" s="689"/>
      <c r="CH1157" s="689"/>
      <c r="CI1157" s="689"/>
      <c r="CJ1157" s="689"/>
      <c r="CK1157" s="689"/>
      <c r="CL1157" s="689"/>
      <c r="CM1157" s="689"/>
      <c r="CN1157" s="689"/>
      <c r="CO1157" s="689"/>
      <c r="CP1157" s="689"/>
      <c r="CQ1157" s="689"/>
      <c r="CR1157" s="689"/>
      <c r="CS1157" s="689"/>
      <c r="CT1157" s="689"/>
      <c r="CU1157" s="689"/>
      <c r="CV1157" s="689"/>
      <c r="CW1157" s="689"/>
      <c r="CX1157" s="689"/>
      <c r="CY1157" s="689"/>
      <c r="CZ1157" s="689"/>
    </row>
    <row r="1158" s="318" customFormat="true" ht="15" customHeight="true" x14ac:dyDescent="0.2">
      <c r="Z1158" s="689"/>
      <c r="AA1158" s="689"/>
      <c r="AB1158" s="689"/>
      <c r="AC1158" s="689"/>
      <c r="AD1158" s="689"/>
      <c r="AE1158" s="689"/>
      <c r="AF1158" s="689"/>
      <c r="AG1158" s="689"/>
      <c r="AH1158" s="689"/>
      <c r="AI1158" s="689"/>
      <c r="AJ1158" s="689"/>
      <c r="AK1158" s="689"/>
      <c r="AL1158" s="689"/>
      <c r="AM1158" s="689"/>
      <c r="AN1158" s="689"/>
      <c r="AO1158" s="689"/>
      <c r="AP1158" s="689"/>
      <c r="AQ1158" s="689"/>
      <c r="AR1158" s="689"/>
      <c r="AS1158" s="689"/>
      <c r="AT1158" s="689"/>
      <c r="AU1158" s="689"/>
      <c r="AV1158" s="689"/>
      <c r="AW1158" s="689"/>
      <c r="AX1158" s="689"/>
      <c r="AY1158" s="689"/>
      <c r="AZ1158" s="689"/>
      <c r="BA1158" s="496"/>
      <c r="BB1158" s="343"/>
      <c r="BC1158" s="496"/>
      <c r="BD1158" s="496"/>
      <c r="BE1158" s="496"/>
      <c r="BF1158" s="496"/>
      <c r="BG1158" s="496"/>
      <c r="BH1158" s="496"/>
      <c r="BI1158" s="496"/>
      <c r="BJ1158" s="496"/>
      <c r="BK1158" s="496"/>
      <c r="BL1158" s="496"/>
      <c r="BM1158" s="496"/>
      <c r="BN1158" s="496"/>
      <c r="BO1158" s="496"/>
      <c r="BP1158" s="496"/>
      <c r="BQ1158" s="496"/>
      <c r="BR1158" s="496"/>
      <c r="BS1158" s="496"/>
      <c r="BT1158" s="496"/>
      <c r="BU1158" s="496"/>
      <c r="BV1158" s="496"/>
      <c r="BW1158" s="496"/>
      <c r="BX1158" s="496"/>
      <c r="BY1158" s="496"/>
      <c r="BZ1158" s="689"/>
      <c r="CA1158" s="689"/>
      <c r="CB1158" s="689"/>
      <c r="CC1158" s="689"/>
      <c r="CD1158" s="689"/>
      <c r="CE1158" s="689"/>
      <c r="CF1158" s="689"/>
      <c r="CG1158" s="689"/>
      <c r="CH1158" s="689"/>
      <c r="CI1158" s="689"/>
      <c r="CJ1158" s="689"/>
      <c r="CK1158" s="689"/>
      <c r="CL1158" s="689"/>
      <c r="CM1158" s="689"/>
      <c r="CN1158" s="689"/>
      <c r="CO1158" s="689"/>
      <c r="CP1158" s="689"/>
      <c r="CQ1158" s="689"/>
      <c r="CR1158" s="689"/>
      <c r="CS1158" s="689"/>
      <c r="CT1158" s="689"/>
      <c r="CU1158" s="689"/>
      <c r="CV1158" s="689"/>
      <c r="CW1158" s="689"/>
      <c r="CX1158" s="689"/>
      <c r="CY1158" s="689"/>
      <c r="CZ1158" s="689"/>
    </row>
    <row r="1159" s="318" customFormat="true" ht="15" customHeight="true" x14ac:dyDescent="0.2">
      <c r="Z1159" s="689"/>
      <c r="AA1159" s="689"/>
      <c r="AB1159" s="689"/>
      <c r="AC1159" s="689"/>
      <c r="AD1159" s="689"/>
      <c r="AE1159" s="689"/>
      <c r="AF1159" s="689"/>
      <c r="AG1159" s="689"/>
      <c r="AH1159" s="689"/>
      <c r="AI1159" s="689"/>
      <c r="AJ1159" s="689"/>
      <c r="AK1159" s="689"/>
      <c r="AL1159" s="689"/>
      <c r="AM1159" s="689"/>
      <c r="AN1159" s="689"/>
      <c r="AO1159" s="689"/>
      <c r="AP1159" s="689"/>
      <c r="AQ1159" s="689"/>
      <c r="AR1159" s="689"/>
      <c r="AS1159" s="689"/>
      <c r="AT1159" s="689"/>
      <c r="AU1159" s="689"/>
      <c r="AV1159" s="689"/>
      <c r="AW1159" s="689"/>
      <c r="AX1159" s="689"/>
      <c r="AY1159" s="689"/>
      <c r="AZ1159" s="689"/>
      <c r="BA1159" s="496"/>
      <c r="BB1159" s="343"/>
      <c r="BC1159" s="496"/>
      <c r="BD1159" s="496"/>
      <c r="BE1159" s="496"/>
      <c r="BF1159" s="496"/>
      <c r="BG1159" s="496"/>
      <c r="BH1159" s="496"/>
      <c r="BI1159" s="496"/>
      <c r="BJ1159" s="496"/>
      <c r="BK1159" s="496"/>
      <c r="BL1159" s="496"/>
      <c r="BM1159" s="496"/>
      <c r="BN1159" s="496"/>
      <c r="BO1159" s="496"/>
      <c r="BP1159" s="496"/>
      <c r="BQ1159" s="496"/>
      <c r="BR1159" s="496"/>
      <c r="BS1159" s="496"/>
      <c r="BT1159" s="496"/>
      <c r="BU1159" s="496"/>
      <c r="BV1159" s="496"/>
      <c r="BW1159" s="496"/>
      <c r="BX1159" s="496"/>
      <c r="BY1159" s="496"/>
      <c r="BZ1159" s="689"/>
      <c r="CA1159" s="689"/>
      <c r="CB1159" s="689"/>
      <c r="CC1159" s="689"/>
      <c r="CD1159" s="689"/>
      <c r="CE1159" s="689"/>
      <c r="CF1159" s="689"/>
      <c r="CG1159" s="689"/>
      <c r="CH1159" s="689"/>
      <c r="CI1159" s="689"/>
      <c r="CJ1159" s="689"/>
      <c r="CK1159" s="689"/>
      <c r="CL1159" s="689"/>
      <c r="CM1159" s="689"/>
      <c r="CN1159" s="689"/>
      <c r="CO1159" s="689"/>
      <c r="CP1159" s="689"/>
      <c r="CQ1159" s="689"/>
      <c r="CR1159" s="689"/>
      <c r="CS1159" s="689"/>
      <c r="CT1159" s="689"/>
      <c r="CU1159" s="689"/>
      <c r="CV1159" s="689"/>
      <c r="CW1159" s="689"/>
      <c r="CX1159" s="689"/>
      <c r="CY1159" s="689"/>
      <c r="CZ1159" s="689"/>
    </row>
    <row r="1160" s="318" customFormat="true" ht="15" customHeight="true" x14ac:dyDescent="0.2">
      <c r="Z1160" s="689"/>
      <c r="AA1160" s="689"/>
      <c r="AB1160" s="689"/>
      <c r="AC1160" s="689"/>
      <c r="AD1160" s="689"/>
      <c r="AE1160" s="689"/>
      <c r="AF1160" s="689"/>
      <c r="AG1160" s="689"/>
      <c r="AH1160" s="689"/>
      <c r="AI1160" s="689"/>
      <c r="AJ1160" s="689"/>
      <c r="AK1160" s="689"/>
      <c r="AL1160" s="689"/>
      <c r="AM1160" s="689"/>
      <c r="AN1160" s="689"/>
      <c r="AO1160" s="689"/>
      <c r="AP1160" s="689"/>
      <c r="AQ1160" s="689"/>
      <c r="AR1160" s="689"/>
      <c r="AS1160" s="689"/>
      <c r="AT1160" s="689"/>
      <c r="AU1160" s="689"/>
      <c r="AV1160" s="689"/>
      <c r="AW1160" s="689"/>
      <c r="AX1160" s="689"/>
      <c r="AY1160" s="689"/>
      <c r="AZ1160" s="689"/>
      <c r="BA1160" s="496"/>
      <c r="BB1160" s="343"/>
      <c r="BC1160" s="496"/>
      <c r="BD1160" s="496"/>
      <c r="BE1160" s="496"/>
      <c r="BF1160" s="496"/>
      <c r="BG1160" s="496"/>
      <c r="BH1160" s="496"/>
      <c r="BI1160" s="496"/>
      <c r="BJ1160" s="496"/>
      <c r="BK1160" s="496"/>
      <c r="BL1160" s="496"/>
      <c r="BM1160" s="496"/>
      <c r="BN1160" s="496"/>
      <c r="BO1160" s="496"/>
      <c r="BP1160" s="496"/>
      <c r="BQ1160" s="496"/>
      <c r="BR1160" s="496"/>
      <c r="BS1160" s="496"/>
      <c r="BT1160" s="496"/>
      <c r="BU1160" s="496"/>
      <c r="BV1160" s="496"/>
      <c r="BW1160" s="496"/>
      <c r="BX1160" s="496"/>
      <c r="BY1160" s="496"/>
      <c r="BZ1160" s="689"/>
      <c r="CA1160" s="689"/>
      <c r="CB1160" s="689"/>
      <c r="CC1160" s="689"/>
      <c r="CD1160" s="689"/>
      <c r="CE1160" s="689"/>
      <c r="CF1160" s="689"/>
      <c r="CG1160" s="689"/>
      <c r="CH1160" s="689"/>
      <c r="CI1160" s="689"/>
      <c r="CJ1160" s="689"/>
      <c r="CK1160" s="689"/>
      <c r="CL1160" s="689"/>
      <c r="CM1160" s="689"/>
      <c r="CN1160" s="689"/>
      <c r="CO1160" s="689"/>
      <c r="CP1160" s="689"/>
      <c r="CQ1160" s="689"/>
      <c r="CR1160" s="689"/>
      <c r="CS1160" s="689"/>
      <c r="CT1160" s="689"/>
      <c r="CU1160" s="689"/>
      <c r="CV1160" s="689"/>
      <c r="CW1160" s="689"/>
      <c r="CX1160" s="689"/>
      <c r="CY1160" s="689"/>
      <c r="CZ1160" s="689"/>
    </row>
    <row r="1161" s="318" customFormat="true" ht="15" customHeight="true" x14ac:dyDescent="0.2">
      <c r="Z1161" s="689"/>
      <c r="AA1161" s="689"/>
      <c r="AB1161" s="689"/>
      <c r="AC1161" s="689"/>
      <c r="AD1161" s="689"/>
      <c r="AE1161" s="689"/>
      <c r="AF1161" s="689"/>
      <c r="AG1161" s="689"/>
      <c r="AH1161" s="689"/>
      <c r="AI1161" s="689"/>
      <c r="AJ1161" s="689"/>
      <c r="AK1161" s="689"/>
      <c r="AL1161" s="689"/>
      <c r="AM1161" s="689"/>
      <c r="AN1161" s="689"/>
      <c r="AO1161" s="689"/>
      <c r="AP1161" s="689"/>
      <c r="AQ1161" s="689"/>
      <c r="AR1161" s="689"/>
      <c r="AS1161" s="689"/>
      <c r="AT1161" s="689"/>
      <c r="AU1161" s="689"/>
      <c r="AV1161" s="689"/>
      <c r="AW1161" s="689"/>
      <c r="AX1161" s="689"/>
      <c r="AY1161" s="689"/>
      <c r="AZ1161" s="689"/>
      <c r="BA1161" s="496"/>
      <c r="BB1161" s="343"/>
      <c r="BC1161" s="496"/>
      <c r="BD1161" s="496"/>
      <c r="BE1161" s="496"/>
      <c r="BF1161" s="496"/>
      <c r="BG1161" s="496"/>
      <c r="BH1161" s="496"/>
      <c r="BI1161" s="496"/>
      <c r="BJ1161" s="496"/>
      <c r="BK1161" s="496"/>
      <c r="BL1161" s="496"/>
      <c r="BM1161" s="496"/>
      <c r="BN1161" s="496"/>
      <c r="BO1161" s="496"/>
      <c r="BP1161" s="496"/>
      <c r="BQ1161" s="496"/>
      <c r="BR1161" s="496"/>
      <c r="BS1161" s="496"/>
      <c r="BT1161" s="496"/>
      <c r="BU1161" s="496"/>
      <c r="BV1161" s="496"/>
      <c r="BW1161" s="496"/>
      <c r="BX1161" s="496"/>
      <c r="BY1161" s="496"/>
      <c r="BZ1161" s="689"/>
      <c r="CA1161" s="689"/>
      <c r="CB1161" s="689"/>
      <c r="CC1161" s="689"/>
      <c r="CD1161" s="689"/>
      <c r="CE1161" s="689"/>
      <c r="CF1161" s="689"/>
      <c r="CG1161" s="689"/>
      <c r="CH1161" s="689"/>
      <c r="CI1161" s="689"/>
      <c r="CJ1161" s="689"/>
      <c r="CK1161" s="689"/>
      <c r="CL1161" s="689"/>
      <c r="CM1161" s="689"/>
      <c r="CN1161" s="689"/>
      <c r="CO1161" s="689"/>
      <c r="CP1161" s="689"/>
      <c r="CQ1161" s="689"/>
      <c r="CR1161" s="689"/>
      <c r="CS1161" s="689"/>
      <c r="CT1161" s="689"/>
      <c r="CU1161" s="689"/>
      <c r="CV1161" s="689"/>
      <c r="CW1161" s="689"/>
      <c r="CX1161" s="689"/>
      <c r="CY1161" s="689"/>
      <c r="CZ1161" s="689"/>
    </row>
    <row r="1162" s="318" customFormat="true" ht="15" customHeight="true" x14ac:dyDescent="0.2">
      <c r="Z1162" s="689"/>
      <c r="AA1162" s="689"/>
      <c r="AB1162" s="689"/>
      <c r="AC1162" s="689"/>
      <c r="AD1162" s="689"/>
      <c r="AE1162" s="689"/>
      <c r="AF1162" s="689"/>
      <c r="AG1162" s="689"/>
      <c r="AH1162" s="689"/>
      <c r="AI1162" s="689"/>
      <c r="AJ1162" s="689"/>
      <c r="AK1162" s="689"/>
      <c r="AL1162" s="689"/>
      <c r="AM1162" s="689"/>
      <c r="AN1162" s="689"/>
      <c r="AO1162" s="689"/>
      <c r="AP1162" s="689"/>
      <c r="AQ1162" s="689"/>
      <c r="AR1162" s="689"/>
      <c r="AS1162" s="689"/>
      <c r="AT1162" s="689"/>
      <c r="AU1162" s="689"/>
      <c r="AV1162" s="689"/>
      <c r="AW1162" s="689"/>
      <c r="AX1162" s="689"/>
      <c r="AY1162" s="689"/>
      <c r="AZ1162" s="689"/>
      <c r="BA1162" s="496"/>
      <c r="BB1162" s="343"/>
      <c r="BC1162" s="496"/>
      <c r="BD1162" s="496"/>
      <c r="BE1162" s="496"/>
      <c r="BF1162" s="496"/>
      <c r="BG1162" s="496"/>
      <c r="BH1162" s="496"/>
      <c r="BI1162" s="496"/>
      <c r="BJ1162" s="496"/>
      <c r="BK1162" s="496"/>
      <c r="BL1162" s="496"/>
      <c r="BM1162" s="496"/>
      <c r="BN1162" s="496"/>
      <c r="BO1162" s="496"/>
      <c r="BP1162" s="496"/>
      <c r="BQ1162" s="496"/>
      <c r="BR1162" s="496"/>
      <c r="BS1162" s="496"/>
      <c r="BT1162" s="496"/>
      <c r="BU1162" s="496"/>
      <c r="BV1162" s="496"/>
      <c r="BW1162" s="496"/>
      <c r="BX1162" s="496"/>
      <c r="BY1162" s="496"/>
      <c r="BZ1162" s="689"/>
      <c r="CA1162" s="689"/>
      <c r="CB1162" s="689"/>
      <c r="CC1162" s="689"/>
      <c r="CD1162" s="689"/>
      <c r="CE1162" s="689"/>
      <c r="CF1162" s="689"/>
      <c r="CG1162" s="689"/>
      <c r="CH1162" s="689"/>
      <c r="CI1162" s="689"/>
      <c r="CJ1162" s="689"/>
      <c r="CK1162" s="689"/>
      <c r="CL1162" s="689"/>
      <c r="CM1162" s="689"/>
      <c r="CN1162" s="689"/>
      <c r="CO1162" s="689"/>
      <c r="CP1162" s="689"/>
      <c r="CQ1162" s="689"/>
      <c r="CR1162" s="689"/>
      <c r="CS1162" s="689"/>
      <c r="CT1162" s="689"/>
      <c r="CU1162" s="689"/>
      <c r="CV1162" s="689"/>
      <c r="CW1162" s="689"/>
      <c r="CX1162" s="689"/>
      <c r="CY1162" s="689"/>
      <c r="CZ1162" s="689"/>
    </row>
    <row r="1163" s="318" customFormat="true" ht="15" customHeight="true" x14ac:dyDescent="0.2">
      <c r="Z1163" s="689"/>
      <c r="AA1163" s="689"/>
      <c r="AB1163" s="689"/>
      <c r="AC1163" s="689"/>
      <c r="AD1163" s="689"/>
      <c r="AE1163" s="689"/>
      <c r="AF1163" s="689"/>
      <c r="AG1163" s="689"/>
      <c r="AH1163" s="689"/>
      <c r="AI1163" s="689"/>
      <c r="AJ1163" s="689"/>
      <c r="AK1163" s="689"/>
      <c r="AL1163" s="689"/>
      <c r="AM1163" s="689"/>
      <c r="AN1163" s="689"/>
      <c r="AO1163" s="689"/>
      <c r="AP1163" s="689"/>
      <c r="AQ1163" s="689"/>
      <c r="AR1163" s="689"/>
      <c r="AS1163" s="689"/>
      <c r="AT1163" s="689"/>
      <c r="AU1163" s="689"/>
      <c r="AV1163" s="689"/>
      <c r="AW1163" s="689"/>
      <c r="AX1163" s="689"/>
      <c r="AY1163" s="689"/>
      <c r="AZ1163" s="689"/>
      <c r="BA1163" s="496"/>
      <c r="BB1163" s="343"/>
      <c r="BC1163" s="496"/>
      <c r="BD1163" s="496"/>
      <c r="BE1163" s="496"/>
      <c r="BF1163" s="496"/>
      <c r="BG1163" s="496"/>
      <c r="BH1163" s="496"/>
      <c r="BI1163" s="496"/>
      <c r="BJ1163" s="496"/>
      <c r="BK1163" s="496"/>
      <c r="BL1163" s="496"/>
      <c r="BM1163" s="496"/>
      <c r="BN1163" s="496"/>
      <c r="BO1163" s="496"/>
      <c r="BP1163" s="496"/>
      <c r="BQ1163" s="496"/>
      <c r="BR1163" s="496"/>
      <c r="BS1163" s="496"/>
      <c r="BT1163" s="496"/>
      <c r="BU1163" s="496"/>
      <c r="BV1163" s="496"/>
      <c r="BW1163" s="496"/>
      <c r="BX1163" s="496"/>
      <c r="BY1163" s="496"/>
      <c r="BZ1163" s="689"/>
      <c r="CA1163" s="689"/>
      <c r="CB1163" s="689"/>
      <c r="CC1163" s="689"/>
      <c r="CD1163" s="689"/>
      <c r="CE1163" s="689"/>
      <c r="CF1163" s="689"/>
      <c r="CG1163" s="689"/>
      <c r="CH1163" s="689"/>
      <c r="CI1163" s="689"/>
      <c r="CJ1163" s="689"/>
      <c r="CK1163" s="689"/>
      <c r="CL1163" s="689"/>
      <c r="CM1163" s="689"/>
      <c r="CN1163" s="689"/>
      <c r="CO1163" s="689"/>
      <c r="CP1163" s="689"/>
      <c r="CQ1163" s="689"/>
      <c r="CR1163" s="689"/>
      <c r="CS1163" s="689"/>
      <c r="CT1163" s="689"/>
      <c r="CU1163" s="689"/>
      <c r="CV1163" s="689"/>
      <c r="CW1163" s="689"/>
      <c r="CX1163" s="689"/>
      <c r="CY1163" s="689"/>
      <c r="CZ1163" s="689"/>
    </row>
    <row r="1164" s="318" customFormat="true" ht="15" customHeight="true" x14ac:dyDescent="0.2">
      <c r="Z1164" s="689"/>
      <c r="AA1164" s="689"/>
      <c r="AB1164" s="689"/>
      <c r="AC1164" s="689"/>
      <c r="AD1164" s="689"/>
      <c r="AE1164" s="689"/>
      <c r="AF1164" s="689"/>
      <c r="AG1164" s="689"/>
      <c r="AH1164" s="689"/>
      <c r="AI1164" s="689"/>
      <c r="AJ1164" s="689"/>
      <c r="AK1164" s="689"/>
      <c r="AL1164" s="689"/>
      <c r="AM1164" s="689"/>
      <c r="AN1164" s="689"/>
      <c r="AO1164" s="689"/>
      <c r="AP1164" s="689"/>
      <c r="AQ1164" s="689"/>
      <c r="AR1164" s="689"/>
      <c r="AS1164" s="689"/>
      <c r="AT1164" s="689"/>
      <c r="AU1164" s="689"/>
      <c r="AV1164" s="689"/>
      <c r="AW1164" s="689"/>
      <c r="AX1164" s="689"/>
      <c r="AY1164" s="689"/>
      <c r="AZ1164" s="689"/>
      <c r="BA1164" s="496"/>
      <c r="BB1164" s="343"/>
      <c r="BC1164" s="496"/>
      <c r="BD1164" s="496"/>
      <c r="BE1164" s="496"/>
      <c r="BF1164" s="496"/>
      <c r="BG1164" s="496"/>
      <c r="BH1164" s="496"/>
      <c r="BI1164" s="496"/>
      <c r="BJ1164" s="496"/>
      <c r="BK1164" s="496"/>
      <c r="BL1164" s="496"/>
      <c r="BM1164" s="496"/>
      <c r="BN1164" s="496"/>
      <c r="BO1164" s="496"/>
      <c r="BP1164" s="496"/>
      <c r="BQ1164" s="496"/>
      <c r="BR1164" s="496"/>
      <c r="BS1164" s="496"/>
      <c r="BT1164" s="496"/>
      <c r="BU1164" s="496"/>
      <c r="BV1164" s="496"/>
      <c r="BW1164" s="496"/>
      <c r="BX1164" s="496"/>
      <c r="BY1164" s="496"/>
      <c r="BZ1164" s="689"/>
      <c r="CA1164" s="689"/>
      <c r="CB1164" s="689"/>
      <c r="CC1164" s="689"/>
      <c r="CD1164" s="689"/>
      <c r="CE1164" s="689"/>
      <c r="CF1164" s="689"/>
      <c r="CG1164" s="689"/>
      <c r="CH1164" s="689"/>
      <c r="CI1164" s="689"/>
      <c r="CJ1164" s="689"/>
      <c r="CK1164" s="689"/>
      <c r="CL1164" s="689"/>
      <c r="CM1164" s="689"/>
      <c r="CN1164" s="689"/>
      <c r="CO1164" s="689"/>
      <c r="CP1164" s="689"/>
      <c r="CQ1164" s="689"/>
      <c r="CR1164" s="689"/>
      <c r="CS1164" s="689"/>
      <c r="CT1164" s="689"/>
      <c r="CU1164" s="689"/>
      <c r="CV1164" s="689"/>
      <c r="CW1164" s="689"/>
      <c r="CX1164" s="689"/>
      <c r="CY1164" s="689"/>
      <c r="CZ1164" s="689"/>
    </row>
    <row r="1165" s="318" customFormat="true" ht="15" customHeight="true" x14ac:dyDescent="0.2">
      <c r="Z1165" s="689"/>
      <c r="AA1165" s="689"/>
      <c r="AB1165" s="689"/>
      <c r="AC1165" s="689"/>
      <c r="AD1165" s="689"/>
      <c r="AE1165" s="689"/>
      <c r="AF1165" s="689"/>
      <c r="AG1165" s="689"/>
      <c r="AH1165" s="689"/>
      <c r="AI1165" s="689"/>
      <c r="AJ1165" s="689"/>
      <c r="AK1165" s="689"/>
      <c r="AL1165" s="689"/>
      <c r="AM1165" s="689"/>
      <c r="AN1165" s="689"/>
      <c r="AO1165" s="689"/>
      <c r="AP1165" s="689"/>
      <c r="AQ1165" s="689"/>
      <c r="AR1165" s="689"/>
      <c r="AS1165" s="689"/>
      <c r="AT1165" s="689"/>
      <c r="AU1165" s="689"/>
      <c r="AV1165" s="689"/>
      <c r="AW1165" s="689"/>
      <c r="AX1165" s="689"/>
      <c r="AY1165" s="689"/>
      <c r="AZ1165" s="689"/>
      <c r="BA1165" s="496"/>
      <c r="BB1165" s="343"/>
      <c r="BC1165" s="496"/>
      <c r="BD1165" s="496"/>
      <c r="BE1165" s="496"/>
      <c r="BF1165" s="496"/>
      <c r="BG1165" s="496"/>
      <c r="BH1165" s="496"/>
      <c r="BI1165" s="496"/>
      <c r="BJ1165" s="496"/>
      <c r="BK1165" s="496"/>
      <c r="BL1165" s="496"/>
      <c r="BM1165" s="496"/>
      <c r="BN1165" s="496"/>
      <c r="BO1165" s="496"/>
      <c r="BP1165" s="496"/>
      <c r="BQ1165" s="496"/>
      <c r="BR1165" s="496"/>
      <c r="BS1165" s="496"/>
      <c r="BT1165" s="496"/>
      <c r="BU1165" s="496"/>
      <c r="BV1165" s="496"/>
      <c r="BW1165" s="496"/>
      <c r="BX1165" s="496"/>
      <c r="BY1165" s="496"/>
      <c r="BZ1165" s="689"/>
      <c r="CA1165" s="689"/>
      <c r="CB1165" s="689"/>
      <c r="CC1165" s="689"/>
      <c r="CD1165" s="689"/>
      <c r="CE1165" s="689"/>
      <c r="CF1165" s="689"/>
      <c r="CG1165" s="689"/>
      <c r="CH1165" s="689"/>
      <c r="CI1165" s="689"/>
      <c r="CJ1165" s="689"/>
      <c r="CK1165" s="689"/>
      <c r="CL1165" s="689"/>
      <c r="CM1165" s="689"/>
      <c r="CN1165" s="689"/>
      <c r="CO1165" s="689"/>
      <c r="CP1165" s="689"/>
      <c r="CQ1165" s="689"/>
      <c r="CR1165" s="689"/>
      <c r="CS1165" s="689"/>
      <c r="CT1165" s="689"/>
      <c r="CU1165" s="689"/>
      <c r="CV1165" s="689"/>
      <c r="CW1165" s="689"/>
      <c r="CX1165" s="689"/>
      <c r="CY1165" s="689"/>
      <c r="CZ1165" s="689"/>
    </row>
    <row r="1166" s="318" customFormat="true" ht="15" customHeight="true" x14ac:dyDescent="0.2">
      <c r="Z1166" s="689"/>
      <c r="AA1166" s="689"/>
      <c r="AB1166" s="689"/>
      <c r="AC1166" s="689"/>
      <c r="AD1166" s="689"/>
      <c r="AE1166" s="689"/>
      <c r="AF1166" s="689"/>
      <c r="AG1166" s="689"/>
      <c r="AH1166" s="689"/>
      <c r="AI1166" s="689"/>
      <c r="AJ1166" s="689"/>
      <c r="AK1166" s="689"/>
      <c r="AL1166" s="689"/>
      <c r="AM1166" s="689"/>
      <c r="AN1166" s="689"/>
      <c r="AO1166" s="689"/>
      <c r="AP1166" s="689"/>
      <c r="AQ1166" s="689"/>
      <c r="AR1166" s="689"/>
      <c r="AS1166" s="689"/>
      <c r="AT1166" s="689"/>
      <c r="AU1166" s="689"/>
      <c r="AV1166" s="689"/>
      <c r="AW1166" s="689"/>
      <c r="AX1166" s="689"/>
      <c r="AY1166" s="689"/>
      <c r="AZ1166" s="689"/>
      <c r="BA1166" s="496"/>
      <c r="BB1166" s="343"/>
      <c r="BC1166" s="496"/>
      <c r="BD1166" s="496"/>
      <c r="BE1166" s="496"/>
      <c r="BF1166" s="496"/>
      <c r="BG1166" s="496"/>
      <c r="BH1166" s="496"/>
      <c r="BI1166" s="496"/>
      <c r="BJ1166" s="496"/>
      <c r="BK1166" s="496"/>
      <c r="BL1166" s="496"/>
      <c r="BM1166" s="496"/>
      <c r="BN1166" s="496"/>
      <c r="BO1166" s="496"/>
      <c r="BP1166" s="496"/>
      <c r="BQ1166" s="496"/>
      <c r="BR1166" s="496"/>
      <c r="BS1166" s="496"/>
      <c r="BT1166" s="496"/>
      <c r="BU1166" s="496"/>
      <c r="BV1166" s="496"/>
      <c r="BW1166" s="496"/>
      <c r="BX1166" s="496"/>
      <c r="BY1166" s="496"/>
      <c r="BZ1166" s="689"/>
      <c r="CA1166" s="689"/>
      <c r="CB1166" s="689"/>
      <c r="CC1166" s="689"/>
      <c r="CD1166" s="689"/>
      <c r="CE1166" s="689"/>
      <c r="CF1166" s="689"/>
      <c r="CG1166" s="689"/>
      <c r="CH1166" s="689"/>
      <c r="CI1166" s="689"/>
      <c r="CJ1166" s="689"/>
      <c r="CK1166" s="689"/>
      <c r="CL1166" s="689"/>
      <c r="CM1166" s="689"/>
      <c r="CN1166" s="689"/>
      <c r="CO1166" s="689"/>
      <c r="CP1166" s="689"/>
      <c r="CQ1166" s="689"/>
      <c r="CR1166" s="689"/>
      <c r="CS1166" s="689"/>
      <c r="CT1166" s="689"/>
      <c r="CU1166" s="689"/>
      <c r="CV1166" s="689"/>
      <c r="CW1166" s="689"/>
      <c r="CX1166" s="689"/>
      <c r="CY1166" s="689"/>
      <c r="CZ1166" s="689"/>
    </row>
    <row r="1167" s="318" customFormat="true" ht="15" customHeight="true" x14ac:dyDescent="0.2">
      <c r="Z1167" s="689"/>
      <c r="AA1167" s="689"/>
      <c r="AB1167" s="689"/>
      <c r="AC1167" s="689"/>
      <c r="AD1167" s="689"/>
      <c r="AE1167" s="689"/>
      <c r="AF1167" s="689"/>
      <c r="AG1167" s="689"/>
      <c r="AH1167" s="689"/>
      <c r="AI1167" s="689"/>
      <c r="AJ1167" s="689"/>
      <c r="AK1167" s="689"/>
      <c r="AL1167" s="689"/>
      <c r="AM1167" s="689"/>
      <c r="AN1167" s="689"/>
      <c r="AO1167" s="689"/>
      <c r="AP1167" s="689"/>
      <c r="AQ1167" s="689"/>
      <c r="AR1167" s="689"/>
      <c r="AS1167" s="689"/>
      <c r="AT1167" s="689"/>
      <c r="AU1167" s="689"/>
      <c r="AV1167" s="689"/>
      <c r="AW1167" s="689"/>
      <c r="AX1167" s="689"/>
      <c r="AY1167" s="689"/>
      <c r="AZ1167" s="689"/>
      <c r="BA1167" s="496"/>
      <c r="BB1167" s="343"/>
      <c r="BC1167" s="496"/>
      <c r="BD1167" s="496"/>
      <c r="BE1167" s="496"/>
      <c r="BF1167" s="496"/>
      <c r="BG1167" s="496"/>
      <c r="BH1167" s="496"/>
      <c r="BI1167" s="496"/>
      <c r="BJ1167" s="496"/>
      <c r="BK1167" s="496"/>
      <c r="BL1167" s="496"/>
      <c r="BM1167" s="496"/>
      <c r="BN1167" s="496"/>
      <c r="BO1167" s="496"/>
      <c r="BP1167" s="496"/>
      <c r="BQ1167" s="496"/>
      <c r="BR1167" s="496"/>
      <c r="BS1167" s="496"/>
      <c r="BT1167" s="496"/>
      <c r="BU1167" s="496"/>
      <c r="BV1167" s="496"/>
      <c r="BW1167" s="496"/>
      <c r="BX1167" s="496"/>
      <c r="BY1167" s="496"/>
      <c r="BZ1167" s="689"/>
      <c r="CA1167" s="689"/>
      <c r="CB1167" s="689"/>
      <c r="CC1167" s="689"/>
      <c r="CD1167" s="689"/>
      <c r="CE1167" s="689"/>
      <c r="CF1167" s="689"/>
      <c r="CG1167" s="689"/>
      <c r="CH1167" s="689"/>
      <c r="CI1167" s="689"/>
      <c r="CJ1167" s="689"/>
      <c r="CK1167" s="689"/>
      <c r="CL1167" s="689"/>
      <c r="CM1167" s="689"/>
      <c r="CN1167" s="689"/>
      <c r="CO1167" s="689"/>
      <c r="CP1167" s="689"/>
      <c r="CQ1167" s="689"/>
      <c r="CR1167" s="689"/>
      <c r="CS1167" s="689"/>
      <c r="CT1167" s="689"/>
      <c r="CU1167" s="689"/>
      <c r="CV1167" s="689"/>
      <c r="CW1167" s="689"/>
      <c r="CX1167" s="689"/>
      <c r="CY1167" s="689"/>
      <c r="CZ1167" s="689"/>
    </row>
    <row r="1168" s="318" customFormat="true" ht="15" customHeight="true" x14ac:dyDescent="0.2">
      <c r="Z1168" s="689"/>
      <c r="AA1168" s="689"/>
      <c r="AB1168" s="689"/>
      <c r="AC1168" s="689"/>
      <c r="AD1168" s="689"/>
      <c r="AE1168" s="689"/>
      <c r="AF1168" s="689"/>
      <c r="AG1168" s="689"/>
      <c r="AH1168" s="689"/>
      <c r="AI1168" s="689"/>
      <c r="AJ1168" s="689"/>
      <c r="AK1168" s="689"/>
      <c r="AL1168" s="689"/>
      <c r="AM1168" s="689"/>
      <c r="AN1168" s="689"/>
      <c r="AO1168" s="689"/>
      <c r="AP1168" s="689"/>
      <c r="AQ1168" s="689"/>
      <c r="AR1168" s="689"/>
      <c r="AS1168" s="689"/>
      <c r="AT1168" s="689"/>
      <c r="AU1168" s="689"/>
      <c r="AV1168" s="689"/>
      <c r="AW1168" s="689"/>
      <c r="AX1168" s="689"/>
      <c r="AY1168" s="689"/>
      <c r="AZ1168" s="689"/>
      <c r="BA1168" s="496"/>
      <c r="BB1168" s="343"/>
      <c r="BC1168" s="496"/>
      <c r="BD1168" s="496"/>
      <c r="BE1168" s="496"/>
      <c r="BF1168" s="496"/>
      <c r="BG1168" s="496"/>
      <c r="BH1168" s="496"/>
      <c r="BI1168" s="496"/>
      <c r="BJ1168" s="496"/>
      <c r="BK1168" s="496"/>
      <c r="BL1168" s="496"/>
      <c r="BM1168" s="496"/>
      <c r="BN1168" s="496"/>
      <c r="BO1168" s="496"/>
      <c r="BP1168" s="496"/>
      <c r="BQ1168" s="496"/>
      <c r="BR1168" s="496"/>
      <c r="BS1168" s="496"/>
      <c r="BT1168" s="496"/>
      <c r="BU1168" s="496"/>
      <c r="BV1168" s="496"/>
      <c r="BW1168" s="496"/>
      <c r="BX1168" s="496"/>
      <c r="BY1168" s="496"/>
      <c r="BZ1168" s="689"/>
      <c r="CA1168" s="689"/>
      <c r="CB1168" s="689"/>
      <c r="CC1168" s="689"/>
      <c r="CD1168" s="689"/>
      <c r="CE1168" s="689"/>
      <c r="CF1168" s="689"/>
      <c r="CG1168" s="689"/>
      <c r="CH1168" s="689"/>
      <c r="CI1168" s="689"/>
      <c r="CJ1168" s="689"/>
      <c r="CK1168" s="689"/>
      <c r="CL1168" s="689"/>
      <c r="CM1168" s="689"/>
      <c r="CN1168" s="689"/>
      <c r="CO1168" s="689"/>
      <c r="CP1168" s="689"/>
      <c r="CQ1168" s="689"/>
      <c r="CR1168" s="689"/>
      <c r="CS1168" s="689"/>
      <c r="CT1168" s="689"/>
      <c r="CU1168" s="689"/>
      <c r="CV1168" s="689"/>
      <c r="CW1168" s="689"/>
      <c r="CX1168" s="689"/>
      <c r="CY1168" s="689"/>
      <c r="CZ1168" s="689"/>
    </row>
    <row r="1169" s="318" customFormat="true" ht="15" customHeight="true" x14ac:dyDescent="0.2">
      <c r="Z1169" s="689"/>
      <c r="AA1169" s="689"/>
      <c r="AB1169" s="689"/>
      <c r="AC1169" s="689"/>
      <c r="AD1169" s="689"/>
      <c r="AE1169" s="689"/>
      <c r="AF1169" s="689"/>
      <c r="AG1169" s="689"/>
      <c r="AH1169" s="689"/>
      <c r="AI1169" s="689"/>
      <c r="AJ1169" s="689"/>
      <c r="AK1169" s="689"/>
      <c r="AL1169" s="689"/>
      <c r="AM1169" s="689"/>
      <c r="AN1169" s="689"/>
      <c r="AO1169" s="689"/>
      <c r="AP1169" s="689"/>
      <c r="AQ1169" s="689"/>
      <c r="AR1169" s="689"/>
      <c r="AS1169" s="689"/>
      <c r="AT1169" s="689"/>
      <c r="AU1169" s="689"/>
      <c r="AV1169" s="689"/>
      <c r="AW1169" s="689"/>
      <c r="AX1169" s="689"/>
      <c r="AY1169" s="689"/>
      <c r="AZ1169" s="689"/>
      <c r="BA1169" s="496"/>
      <c r="BB1169" s="343"/>
      <c r="BC1169" s="496"/>
      <c r="BD1169" s="496"/>
      <c r="BE1169" s="496"/>
      <c r="BF1169" s="496"/>
      <c r="BG1169" s="496"/>
      <c r="BH1169" s="496"/>
      <c r="BI1169" s="496"/>
      <c r="BJ1169" s="496"/>
      <c r="BK1169" s="496"/>
      <c r="BL1169" s="496"/>
      <c r="BM1169" s="496"/>
      <c r="BN1169" s="496"/>
      <c r="BO1169" s="496"/>
      <c r="BP1169" s="496"/>
      <c r="BQ1169" s="496"/>
      <c r="BR1169" s="496"/>
      <c r="BS1169" s="496"/>
      <c r="BT1169" s="496"/>
      <c r="BU1169" s="496"/>
      <c r="BV1169" s="496"/>
      <c r="BW1169" s="496"/>
      <c r="BX1169" s="496"/>
      <c r="BY1169" s="496"/>
      <c r="BZ1169" s="689"/>
      <c r="CA1169" s="689"/>
      <c r="CB1169" s="689"/>
      <c r="CC1169" s="689"/>
      <c r="CD1169" s="689"/>
      <c r="CE1169" s="689"/>
      <c r="CF1169" s="689"/>
      <c r="CG1169" s="689"/>
      <c r="CH1169" s="689"/>
      <c r="CI1169" s="689"/>
      <c r="CJ1169" s="689"/>
      <c r="CK1169" s="689"/>
      <c r="CL1169" s="689"/>
      <c r="CM1169" s="689"/>
      <c r="CN1169" s="689"/>
      <c r="CO1169" s="689"/>
      <c r="CP1169" s="689"/>
      <c r="CQ1169" s="689"/>
      <c r="CR1169" s="689"/>
      <c r="CS1169" s="689"/>
      <c r="CT1169" s="689"/>
      <c r="CU1169" s="689"/>
      <c r="CV1169" s="689"/>
      <c r="CW1169" s="689"/>
      <c r="CX1169" s="689"/>
      <c r="CY1169" s="689"/>
      <c r="CZ1169" s="689"/>
    </row>
    <row r="1170" s="318" customFormat="true" ht="15" customHeight="true" x14ac:dyDescent="0.2">
      <c r="A1170" s="388"/>
      <c r="B1170" s="708"/>
      <c r="C1170" s="709"/>
      <c r="D1170" s="709"/>
      <c r="E1170" s="709"/>
      <c r="F1170" s="709"/>
      <c r="G1170" s="709"/>
      <c r="H1170" s="709"/>
      <c r="I1170" s="709"/>
      <c r="J1170" s="709"/>
      <c r="K1170" s="709"/>
      <c r="L1170" s="709"/>
      <c r="M1170" s="709"/>
      <c r="N1170" s="709"/>
      <c r="O1170" s="709"/>
      <c r="P1170" s="709"/>
      <c r="Q1170" s="709"/>
      <c r="R1170" s="709"/>
      <c r="S1170" s="709"/>
      <c r="T1170" s="709"/>
      <c r="U1170" s="709"/>
      <c r="V1170" s="709"/>
      <c r="W1170" s="709"/>
      <c r="X1170" s="709"/>
      <c r="Y1170" s="709"/>
      <c r="Z1170" s="689"/>
      <c r="AA1170" s="689"/>
      <c r="AB1170" s="689"/>
      <c r="AC1170" s="689"/>
      <c r="AD1170" s="689"/>
      <c r="AE1170" s="689"/>
      <c r="AF1170" s="689"/>
      <c r="AG1170" s="689"/>
      <c r="AH1170" s="689"/>
      <c r="AI1170" s="689"/>
      <c r="AJ1170" s="689"/>
      <c r="AK1170" s="689"/>
      <c r="AL1170" s="689"/>
      <c r="AM1170" s="689"/>
      <c r="AN1170" s="689"/>
      <c r="AO1170" s="689"/>
      <c r="AP1170" s="689"/>
      <c r="AQ1170" s="689"/>
      <c r="AR1170" s="689"/>
      <c r="AS1170" s="689"/>
      <c r="AT1170" s="689"/>
      <c r="AU1170" s="689"/>
      <c r="AV1170" s="689"/>
      <c r="AW1170" s="689"/>
      <c r="AX1170" s="689"/>
      <c r="AY1170" s="689"/>
      <c r="AZ1170" s="689"/>
      <c r="BA1170" s="496"/>
      <c r="BB1170" s="343"/>
      <c r="BC1170" s="496"/>
      <c r="BD1170" s="496"/>
      <c r="BE1170" s="496"/>
      <c r="BF1170" s="496"/>
      <c r="BG1170" s="496"/>
      <c r="BH1170" s="496"/>
      <c r="BI1170" s="496"/>
      <c r="BJ1170" s="496"/>
      <c r="BK1170" s="496"/>
      <c r="BL1170" s="496"/>
      <c r="BM1170" s="496"/>
      <c r="BN1170" s="496"/>
      <c r="BO1170" s="496"/>
      <c r="BP1170" s="496"/>
      <c r="BQ1170" s="496"/>
      <c r="BR1170" s="496"/>
      <c r="BS1170" s="496"/>
      <c r="BT1170" s="496"/>
      <c r="BU1170" s="496"/>
      <c r="BV1170" s="496"/>
      <c r="BW1170" s="496"/>
      <c r="BX1170" s="496"/>
      <c r="BY1170" s="496"/>
      <c r="BZ1170" s="689"/>
      <c r="CA1170" s="689"/>
      <c r="CB1170" s="689"/>
      <c r="CC1170" s="689"/>
      <c r="CD1170" s="689"/>
      <c r="CE1170" s="689"/>
      <c r="CF1170" s="689"/>
      <c r="CG1170" s="689"/>
      <c r="CH1170" s="689"/>
      <c r="CI1170" s="689"/>
      <c r="CJ1170" s="689"/>
      <c r="CK1170" s="689"/>
      <c r="CL1170" s="689"/>
      <c r="CM1170" s="689"/>
      <c r="CN1170" s="689"/>
      <c r="CO1170" s="689"/>
      <c r="CP1170" s="689"/>
      <c r="CQ1170" s="689"/>
      <c r="CR1170" s="689"/>
      <c r="CS1170" s="689"/>
      <c r="CT1170" s="689"/>
      <c r="CU1170" s="689"/>
      <c r="CV1170" s="689"/>
      <c r="CW1170" s="689"/>
      <c r="CX1170" s="689"/>
      <c r="CY1170" s="689"/>
      <c r="CZ1170" s="689"/>
    </row>
    <row r="1171" s="318" customFormat="true" ht="15" customHeight="true" x14ac:dyDescent="0.2">
      <c r="A1171" s="388"/>
      <c r="B1171" s="708"/>
      <c r="C1171" s="709"/>
      <c r="D1171" s="709"/>
      <c r="E1171" s="709"/>
      <c r="F1171" s="709"/>
      <c r="G1171" s="709"/>
      <c r="H1171" s="709"/>
      <c r="I1171" s="709"/>
      <c r="J1171" s="709"/>
      <c r="K1171" s="709"/>
      <c r="L1171" s="709"/>
      <c r="M1171" s="709"/>
      <c r="N1171" s="709"/>
      <c r="O1171" s="709"/>
      <c r="P1171" s="709"/>
      <c r="Q1171" s="709"/>
      <c r="R1171" s="709"/>
      <c r="S1171" s="709"/>
      <c r="T1171" s="709"/>
      <c r="U1171" s="709"/>
      <c r="V1171" s="709"/>
      <c r="W1171" s="709"/>
      <c r="X1171" s="709"/>
      <c r="Y1171" s="709"/>
      <c r="Z1171" s="689"/>
      <c r="AA1171" s="689"/>
      <c r="AB1171" s="689"/>
      <c r="AC1171" s="689"/>
      <c r="AD1171" s="689"/>
      <c r="AE1171" s="689"/>
      <c r="AF1171" s="689"/>
      <c r="AG1171" s="689"/>
      <c r="AH1171" s="689"/>
      <c r="AI1171" s="689"/>
      <c r="AJ1171" s="689"/>
      <c r="AK1171" s="689"/>
      <c r="AL1171" s="689"/>
      <c r="AM1171" s="689"/>
      <c r="AN1171" s="689"/>
      <c r="AO1171" s="689"/>
      <c r="AP1171" s="689"/>
      <c r="AQ1171" s="689"/>
      <c r="AR1171" s="689"/>
      <c r="AS1171" s="689"/>
      <c r="AT1171" s="689"/>
      <c r="AU1171" s="689"/>
      <c r="AV1171" s="689"/>
      <c r="AW1171" s="689"/>
      <c r="AX1171" s="689"/>
      <c r="AY1171" s="689"/>
      <c r="AZ1171" s="689"/>
      <c r="BA1171" s="496"/>
      <c r="BB1171" s="343"/>
      <c r="BC1171" s="496"/>
      <c r="BD1171" s="496"/>
      <c r="BE1171" s="496"/>
      <c r="BF1171" s="496"/>
      <c r="BG1171" s="496"/>
      <c r="BH1171" s="496"/>
      <c r="BI1171" s="496"/>
      <c r="BJ1171" s="496"/>
      <c r="BK1171" s="496"/>
      <c r="BL1171" s="496"/>
      <c r="BM1171" s="496"/>
      <c r="BN1171" s="496"/>
      <c r="BO1171" s="496"/>
      <c r="BP1171" s="496"/>
      <c r="BQ1171" s="496"/>
      <c r="BR1171" s="496"/>
      <c r="BS1171" s="496"/>
      <c r="BT1171" s="496"/>
      <c r="BU1171" s="496"/>
      <c r="BV1171" s="496"/>
      <c r="BW1171" s="496"/>
      <c r="BX1171" s="496"/>
      <c r="BY1171" s="496"/>
      <c r="BZ1171" s="689"/>
      <c r="CA1171" s="689"/>
      <c r="CB1171" s="689"/>
      <c r="CC1171" s="689"/>
      <c r="CD1171" s="689"/>
      <c r="CE1171" s="689"/>
      <c r="CF1171" s="689"/>
      <c r="CG1171" s="689"/>
      <c r="CH1171" s="689"/>
      <c r="CI1171" s="689"/>
      <c r="CJ1171" s="689"/>
      <c r="CK1171" s="689"/>
      <c r="CL1171" s="689"/>
      <c r="CM1171" s="689"/>
      <c r="CN1171" s="689"/>
      <c r="CO1171" s="689"/>
      <c r="CP1171" s="689"/>
      <c r="CQ1171" s="689"/>
      <c r="CR1171" s="689"/>
      <c r="CS1171" s="689"/>
      <c r="CT1171" s="689"/>
      <c r="CU1171" s="689"/>
      <c r="CV1171" s="689"/>
      <c r="CW1171" s="689"/>
      <c r="CX1171" s="689"/>
      <c r="CY1171" s="689"/>
      <c r="CZ1171" s="689"/>
    </row>
    <row r="1172" s="318" customFormat="true" ht="15" customHeight="true" x14ac:dyDescent="0.2">
      <c r="A1172" s="388"/>
      <c r="B1172" s="708"/>
      <c r="C1172" s="709"/>
      <c r="D1172" s="709"/>
      <c r="E1172" s="709"/>
      <c r="F1172" s="709"/>
      <c r="G1172" s="709"/>
      <c r="H1172" s="709"/>
      <c r="I1172" s="709"/>
      <c r="J1172" s="709"/>
      <c r="K1172" s="709"/>
      <c r="L1172" s="709"/>
      <c r="M1172" s="709"/>
      <c r="N1172" s="709"/>
      <c r="O1172" s="709"/>
      <c r="P1172" s="709"/>
      <c r="Q1172" s="709"/>
      <c r="R1172" s="709"/>
      <c r="S1172" s="709"/>
      <c r="T1172" s="709"/>
      <c r="U1172" s="709"/>
      <c r="V1172" s="709"/>
      <c r="W1172" s="709"/>
      <c r="X1172" s="709"/>
      <c r="Y1172" s="709"/>
      <c r="Z1172" s="689"/>
      <c r="AA1172" s="689"/>
      <c r="AB1172" s="689"/>
      <c r="AC1172" s="689"/>
      <c r="AD1172" s="689"/>
      <c r="AE1172" s="689"/>
      <c r="AF1172" s="689"/>
      <c r="AG1172" s="689"/>
      <c r="AH1172" s="689"/>
      <c r="AI1172" s="689"/>
      <c r="AJ1172" s="689"/>
      <c r="AK1172" s="689"/>
      <c r="AL1172" s="689"/>
      <c r="AM1172" s="689"/>
      <c r="AN1172" s="689"/>
      <c r="AO1172" s="689"/>
      <c r="AP1172" s="689"/>
      <c r="AQ1172" s="689"/>
      <c r="AR1172" s="689"/>
      <c r="AS1172" s="689"/>
      <c r="AT1172" s="689"/>
      <c r="AU1172" s="689"/>
      <c r="AV1172" s="689"/>
      <c r="AW1172" s="689"/>
      <c r="AX1172" s="689"/>
      <c r="AY1172" s="689"/>
      <c r="AZ1172" s="689"/>
      <c r="BA1172" s="496"/>
      <c r="BB1172" s="343"/>
      <c r="BC1172" s="496"/>
      <c r="BD1172" s="496"/>
      <c r="BE1172" s="496"/>
      <c r="BF1172" s="496"/>
      <c r="BG1172" s="496"/>
      <c r="BH1172" s="496"/>
      <c r="BI1172" s="496"/>
      <c r="BJ1172" s="496"/>
      <c r="BK1172" s="496"/>
      <c r="BL1172" s="496"/>
      <c r="BM1172" s="496"/>
      <c r="BN1172" s="496"/>
      <c r="BO1172" s="496"/>
      <c r="BP1172" s="496"/>
      <c r="BQ1172" s="496"/>
      <c r="BR1172" s="496"/>
      <c r="BS1172" s="496"/>
      <c r="BT1172" s="496"/>
      <c r="BU1172" s="496"/>
      <c r="BV1172" s="496"/>
      <c r="BW1172" s="496"/>
      <c r="BX1172" s="496"/>
      <c r="BY1172" s="496"/>
      <c r="BZ1172" s="689"/>
      <c r="CA1172" s="689"/>
      <c r="CB1172" s="689"/>
      <c r="CC1172" s="689"/>
      <c r="CD1172" s="689"/>
      <c r="CE1172" s="689"/>
      <c r="CF1172" s="689"/>
      <c r="CG1172" s="689"/>
      <c r="CH1172" s="689"/>
      <c r="CI1172" s="689"/>
      <c r="CJ1172" s="689"/>
      <c r="CK1172" s="689"/>
      <c r="CL1172" s="689"/>
      <c r="CM1172" s="689"/>
      <c r="CN1172" s="689"/>
      <c r="CO1172" s="689"/>
      <c r="CP1172" s="689"/>
      <c r="CQ1172" s="689"/>
      <c r="CR1172" s="689"/>
      <c r="CS1172" s="689"/>
      <c r="CT1172" s="689"/>
      <c r="CU1172" s="689"/>
      <c r="CV1172" s="689"/>
      <c r="CW1172" s="689"/>
      <c r="CX1172" s="689"/>
      <c r="CY1172" s="689"/>
      <c r="CZ1172" s="689"/>
    </row>
    <row r="1173" s="318" customFormat="true" ht="15" customHeight="true" x14ac:dyDescent="0.2">
      <c r="A1173" s="388"/>
      <c r="B1173" s="708"/>
      <c r="C1173" s="709"/>
      <c r="D1173" s="709"/>
      <c r="E1173" s="709"/>
      <c r="F1173" s="709"/>
      <c r="G1173" s="709"/>
      <c r="H1173" s="709"/>
      <c r="I1173" s="709"/>
      <c r="J1173" s="709"/>
      <c r="K1173" s="709"/>
      <c r="L1173" s="709"/>
      <c r="M1173" s="709"/>
      <c r="N1173" s="709"/>
      <c r="O1173" s="709"/>
      <c r="P1173" s="709"/>
      <c r="Q1173" s="709"/>
      <c r="R1173" s="709"/>
      <c r="S1173" s="709"/>
      <c r="T1173" s="709"/>
      <c r="U1173" s="709"/>
      <c r="V1173" s="709"/>
      <c r="W1173" s="709"/>
      <c r="X1173" s="709"/>
      <c r="Y1173" s="709"/>
      <c r="Z1173" s="689"/>
      <c r="AA1173" s="689"/>
      <c r="AB1173" s="689"/>
      <c r="AC1173" s="689"/>
      <c r="AD1173" s="689"/>
      <c r="AE1173" s="689"/>
      <c r="AF1173" s="689"/>
      <c r="AG1173" s="689"/>
      <c r="AH1173" s="689"/>
      <c r="AI1173" s="689"/>
      <c r="AJ1173" s="689"/>
      <c r="AK1173" s="689"/>
      <c r="AL1173" s="689"/>
      <c r="AM1173" s="689"/>
      <c r="AN1173" s="689"/>
      <c r="AO1173" s="689"/>
      <c r="AP1173" s="689"/>
      <c r="AQ1173" s="689"/>
      <c r="AR1173" s="689"/>
      <c r="AS1173" s="689"/>
      <c r="AT1173" s="689"/>
      <c r="AU1173" s="689"/>
      <c r="AV1173" s="689"/>
      <c r="AW1173" s="689"/>
      <c r="AX1173" s="689"/>
      <c r="AY1173" s="689"/>
      <c r="AZ1173" s="689"/>
      <c r="BA1173" s="496"/>
      <c r="BB1173" s="343"/>
      <c r="BC1173" s="496"/>
      <c r="BD1173" s="496"/>
      <c r="BE1173" s="496"/>
      <c r="BF1173" s="496"/>
      <c r="BG1173" s="496"/>
      <c r="BH1173" s="496"/>
      <c r="BI1173" s="496"/>
      <c r="BJ1173" s="496"/>
      <c r="BK1173" s="496"/>
      <c r="BL1173" s="496"/>
      <c r="BM1173" s="496"/>
      <c r="BN1173" s="496"/>
      <c r="BO1173" s="496"/>
      <c r="BP1173" s="496"/>
      <c r="BQ1173" s="496"/>
      <c r="BR1173" s="496"/>
      <c r="BS1173" s="496"/>
      <c r="BT1173" s="496"/>
      <c r="BU1173" s="496"/>
      <c r="BV1173" s="496"/>
      <c r="BW1173" s="496"/>
      <c r="BX1173" s="496"/>
      <c r="BY1173" s="496"/>
      <c r="BZ1173" s="689"/>
      <c r="CA1173" s="689"/>
      <c r="CB1173" s="689"/>
      <c r="CC1173" s="689"/>
      <c r="CD1173" s="689"/>
      <c r="CE1173" s="689"/>
      <c r="CF1173" s="689"/>
      <c r="CG1173" s="689"/>
      <c r="CH1173" s="689"/>
      <c r="CI1173" s="689"/>
      <c r="CJ1173" s="689"/>
      <c r="CK1173" s="689"/>
      <c r="CL1173" s="689"/>
      <c r="CM1173" s="689"/>
      <c r="CN1173" s="689"/>
      <c r="CO1173" s="689"/>
      <c r="CP1173" s="689"/>
      <c r="CQ1173" s="689"/>
      <c r="CR1173" s="689"/>
      <c r="CS1173" s="689"/>
      <c r="CT1173" s="689"/>
      <c r="CU1173" s="689"/>
      <c r="CV1173" s="689"/>
      <c r="CW1173" s="689"/>
      <c r="CX1173" s="689"/>
      <c r="CY1173" s="689"/>
      <c r="CZ1173" s="689"/>
    </row>
    <row r="1174" s="318" customFormat="true" ht="15" customHeight="true" x14ac:dyDescent="0.2">
      <c r="A1174" s="388"/>
      <c r="B1174" s="708"/>
      <c r="C1174" s="709"/>
      <c r="D1174" s="709"/>
      <c r="E1174" s="709"/>
      <c r="F1174" s="709"/>
      <c r="G1174" s="709"/>
      <c r="H1174" s="709"/>
      <c r="I1174" s="709"/>
      <c r="J1174" s="709"/>
      <c r="K1174" s="709"/>
      <c r="L1174" s="709"/>
      <c r="M1174" s="709"/>
      <c r="N1174" s="709"/>
      <c r="O1174" s="709"/>
      <c r="P1174" s="709"/>
      <c r="Q1174" s="709"/>
      <c r="R1174" s="709"/>
      <c r="S1174" s="709"/>
      <c r="T1174" s="709"/>
      <c r="U1174" s="709"/>
      <c r="V1174" s="709"/>
      <c r="W1174" s="709"/>
      <c r="X1174" s="709"/>
      <c r="Y1174" s="709"/>
      <c r="Z1174" s="689"/>
      <c r="AA1174" s="689"/>
      <c r="AB1174" s="689"/>
      <c r="AC1174" s="689"/>
      <c r="AD1174" s="689"/>
      <c r="AE1174" s="689"/>
      <c r="AF1174" s="689"/>
      <c r="AG1174" s="689"/>
      <c r="AH1174" s="689"/>
      <c r="AI1174" s="689"/>
      <c r="AJ1174" s="689"/>
      <c r="AK1174" s="689"/>
      <c r="AL1174" s="689"/>
      <c r="AM1174" s="689"/>
      <c r="AN1174" s="689"/>
      <c r="AO1174" s="689"/>
      <c r="AP1174" s="689"/>
      <c r="AQ1174" s="689"/>
      <c r="AR1174" s="689"/>
      <c r="AS1174" s="689"/>
      <c r="AT1174" s="689"/>
      <c r="AU1174" s="689"/>
      <c r="AV1174" s="689"/>
      <c r="AW1174" s="689"/>
      <c r="AX1174" s="689"/>
      <c r="AY1174" s="689"/>
      <c r="AZ1174" s="689"/>
      <c r="BA1174" s="496"/>
      <c r="BB1174" s="343"/>
      <c r="BC1174" s="496"/>
      <c r="BD1174" s="496"/>
      <c r="BE1174" s="496"/>
      <c r="BF1174" s="496"/>
      <c r="BG1174" s="496"/>
      <c r="BH1174" s="496"/>
      <c r="BI1174" s="496"/>
      <c r="BJ1174" s="496"/>
      <c r="BK1174" s="496"/>
      <c r="BL1174" s="496"/>
      <c r="BM1174" s="496"/>
      <c r="BN1174" s="496"/>
      <c r="BO1174" s="496"/>
      <c r="BP1174" s="496"/>
      <c r="BQ1174" s="496"/>
      <c r="BR1174" s="496"/>
      <c r="BS1174" s="496"/>
      <c r="BT1174" s="496"/>
      <c r="BU1174" s="496"/>
      <c r="BV1174" s="496"/>
      <c r="BW1174" s="496"/>
      <c r="BX1174" s="496"/>
      <c r="BY1174" s="496"/>
      <c r="BZ1174" s="689"/>
      <c r="CA1174" s="689"/>
      <c r="CB1174" s="689"/>
      <c r="CC1174" s="689"/>
      <c r="CD1174" s="689"/>
      <c r="CE1174" s="689"/>
      <c r="CF1174" s="689"/>
      <c r="CG1174" s="689"/>
      <c r="CH1174" s="689"/>
      <c r="CI1174" s="689"/>
      <c r="CJ1174" s="689"/>
      <c r="CK1174" s="689"/>
      <c r="CL1174" s="689"/>
      <c r="CM1174" s="689"/>
      <c r="CN1174" s="689"/>
      <c r="CO1174" s="689"/>
      <c r="CP1174" s="689"/>
      <c r="CQ1174" s="689"/>
      <c r="CR1174" s="689"/>
      <c r="CS1174" s="689"/>
      <c r="CT1174" s="689"/>
      <c r="CU1174" s="689"/>
      <c r="CV1174" s="689"/>
      <c r="CW1174" s="689"/>
      <c r="CX1174" s="689"/>
      <c r="CY1174" s="689"/>
      <c r="CZ1174" s="689"/>
    </row>
    <row r="1175" s="318" customFormat="true" ht="15" customHeight="true" x14ac:dyDescent="0.2">
      <c r="A1175" s="388"/>
      <c r="B1175" s="708"/>
      <c r="C1175" s="709"/>
      <c r="D1175" s="709"/>
      <c r="E1175" s="709"/>
      <c r="F1175" s="709"/>
      <c r="G1175" s="709"/>
      <c r="H1175" s="709"/>
      <c r="I1175" s="709"/>
      <c r="J1175" s="709"/>
      <c r="K1175" s="709"/>
      <c r="L1175" s="709"/>
      <c r="M1175" s="709"/>
      <c r="N1175" s="709"/>
      <c r="O1175" s="709"/>
      <c r="P1175" s="709"/>
      <c r="Q1175" s="709"/>
      <c r="R1175" s="709"/>
      <c r="S1175" s="709"/>
      <c r="T1175" s="709"/>
      <c r="U1175" s="709"/>
      <c r="V1175" s="709"/>
      <c r="W1175" s="709"/>
      <c r="X1175" s="709"/>
      <c r="Y1175" s="709"/>
      <c r="Z1175" s="689"/>
      <c r="AA1175" s="689"/>
      <c r="AB1175" s="689"/>
      <c r="AC1175" s="689"/>
      <c r="AD1175" s="689"/>
      <c r="AE1175" s="689"/>
      <c r="AF1175" s="689"/>
      <c r="AG1175" s="689"/>
      <c r="AH1175" s="689"/>
      <c r="AI1175" s="689"/>
      <c r="AJ1175" s="689"/>
      <c r="AK1175" s="689"/>
      <c r="AL1175" s="689"/>
      <c r="AM1175" s="689"/>
      <c r="AN1175" s="689"/>
      <c r="AO1175" s="689"/>
      <c r="AP1175" s="689"/>
      <c r="AQ1175" s="689"/>
      <c r="AR1175" s="689"/>
      <c r="AS1175" s="689"/>
      <c r="AT1175" s="689"/>
      <c r="AU1175" s="689"/>
      <c r="AV1175" s="689"/>
      <c r="AW1175" s="689"/>
      <c r="AX1175" s="689"/>
      <c r="AY1175" s="689"/>
      <c r="AZ1175" s="689"/>
      <c r="BA1175" s="496"/>
      <c r="BB1175" s="343"/>
      <c r="BC1175" s="496"/>
      <c r="BD1175" s="496"/>
      <c r="BE1175" s="496"/>
      <c r="BF1175" s="496"/>
      <c r="BG1175" s="496"/>
      <c r="BH1175" s="496"/>
      <c r="BI1175" s="496"/>
      <c r="BJ1175" s="496"/>
      <c r="BK1175" s="496"/>
      <c r="BL1175" s="496"/>
      <c r="BM1175" s="496"/>
      <c r="BN1175" s="496"/>
      <c r="BO1175" s="496"/>
      <c r="BP1175" s="496"/>
      <c r="BQ1175" s="496"/>
      <c r="BR1175" s="496"/>
      <c r="BS1175" s="496"/>
      <c r="BT1175" s="496"/>
      <c r="BU1175" s="496"/>
      <c r="BV1175" s="496"/>
      <c r="BW1175" s="496"/>
      <c r="BX1175" s="496"/>
      <c r="BY1175" s="496"/>
      <c r="BZ1175" s="689"/>
      <c r="CA1175" s="689"/>
      <c r="CB1175" s="689"/>
      <c r="CC1175" s="689"/>
      <c r="CD1175" s="689"/>
      <c r="CE1175" s="689"/>
      <c r="CF1175" s="689"/>
      <c r="CG1175" s="689"/>
      <c r="CH1175" s="689"/>
      <c r="CI1175" s="689"/>
      <c r="CJ1175" s="689"/>
      <c r="CK1175" s="689"/>
      <c r="CL1175" s="689"/>
      <c r="CM1175" s="689"/>
      <c r="CN1175" s="689"/>
      <c r="CO1175" s="689"/>
      <c r="CP1175" s="689"/>
      <c r="CQ1175" s="689"/>
      <c r="CR1175" s="689"/>
      <c r="CS1175" s="689"/>
      <c r="CT1175" s="689"/>
      <c r="CU1175" s="689"/>
      <c r="CV1175" s="689"/>
      <c r="CW1175" s="689"/>
      <c r="CX1175" s="689"/>
      <c r="CY1175" s="689"/>
      <c r="CZ1175" s="689"/>
    </row>
    <row r="1176" s="318" customFormat="true" ht="15" customHeight="true" x14ac:dyDescent="0.2">
      <c r="A1176" s="710"/>
      <c r="B1176" s="388"/>
      <c r="C1176" s="711"/>
      <c r="D1176" s="712"/>
      <c r="E1176" s="712"/>
      <c r="F1176" s="712"/>
      <c r="G1176" s="712"/>
      <c r="H1176" s="711"/>
      <c r="I1176" s="712"/>
      <c r="J1176" s="712"/>
      <c r="K1176" s="712"/>
      <c r="L1176" s="712"/>
      <c r="M1176" s="711"/>
      <c r="N1176" s="712"/>
      <c r="O1176" s="712"/>
      <c r="P1176" s="712"/>
      <c r="Q1176" s="712"/>
      <c r="R1176" s="711"/>
      <c r="S1176" s="712"/>
      <c r="T1176" s="712"/>
      <c r="U1176" s="712"/>
      <c r="Z1176" s="689"/>
      <c r="AA1176" s="689"/>
      <c r="AB1176" s="689"/>
      <c r="AC1176" s="689"/>
      <c r="AD1176" s="689"/>
      <c r="AE1176" s="689"/>
      <c r="AF1176" s="689"/>
      <c r="AG1176" s="689"/>
      <c r="AH1176" s="689"/>
      <c r="AI1176" s="689"/>
      <c r="AJ1176" s="689"/>
      <c r="AK1176" s="689"/>
      <c r="AL1176" s="689"/>
      <c r="AM1176" s="689"/>
      <c r="AN1176" s="689"/>
      <c r="AO1176" s="689"/>
      <c r="AP1176" s="689"/>
      <c r="AQ1176" s="689"/>
      <c r="AR1176" s="689"/>
      <c r="AS1176" s="689"/>
      <c r="AT1176" s="689"/>
      <c r="AU1176" s="689"/>
      <c r="AV1176" s="689"/>
      <c r="AW1176" s="689"/>
      <c r="AX1176" s="689"/>
      <c r="AY1176" s="689"/>
      <c r="AZ1176" s="689"/>
      <c r="BA1176" s="496"/>
      <c r="BB1176" s="343"/>
      <c r="BC1176" s="496"/>
      <c r="BD1176" s="496"/>
      <c r="BE1176" s="496"/>
      <c r="BF1176" s="496"/>
      <c r="BG1176" s="496"/>
      <c r="BH1176" s="496"/>
      <c r="BI1176" s="496"/>
      <c r="BJ1176" s="496"/>
      <c r="BK1176" s="496"/>
      <c r="BL1176" s="496"/>
      <c r="BM1176" s="496"/>
      <c r="BN1176" s="496"/>
      <c r="BO1176" s="496"/>
      <c r="BP1176" s="496"/>
      <c r="BQ1176" s="496"/>
      <c r="BR1176" s="496"/>
      <c r="BS1176" s="496"/>
      <c r="BT1176" s="496"/>
      <c r="BU1176" s="496"/>
      <c r="BV1176" s="496"/>
      <c r="BW1176" s="496"/>
      <c r="BX1176" s="496"/>
      <c r="BY1176" s="496"/>
      <c r="BZ1176" s="689"/>
      <c r="CA1176" s="689"/>
      <c r="CB1176" s="689"/>
      <c r="CC1176" s="689"/>
      <c r="CD1176" s="689"/>
      <c r="CE1176" s="689"/>
      <c r="CF1176" s="689"/>
      <c r="CG1176" s="689"/>
      <c r="CH1176" s="689"/>
      <c r="CI1176" s="689"/>
      <c r="CJ1176" s="689"/>
      <c r="CK1176" s="689"/>
      <c r="CL1176" s="689"/>
      <c r="CM1176" s="689"/>
      <c r="CN1176" s="689"/>
      <c r="CO1176" s="689"/>
      <c r="CP1176" s="689"/>
      <c r="CQ1176" s="689"/>
      <c r="CR1176" s="689"/>
      <c r="CS1176" s="689"/>
      <c r="CT1176" s="689"/>
      <c r="CU1176" s="689"/>
      <c r="CV1176" s="689"/>
      <c r="CW1176" s="689"/>
      <c r="CX1176" s="689"/>
      <c r="CY1176" s="689"/>
      <c r="CZ1176" s="689"/>
    </row>
    <row r="1177" s="318" customFormat="true" ht="15" customHeight="true" x14ac:dyDescent="0.2">
      <c r="A1177" s="712"/>
      <c r="B1177" s="712"/>
      <c r="C1177" s="711"/>
      <c r="D1177" s="711"/>
      <c r="E1177" s="711"/>
      <c r="F1177" s="711"/>
      <c r="G1177" s="711"/>
      <c r="H1177" s="711"/>
      <c r="I1177" s="711"/>
      <c r="J1177" s="711"/>
      <c r="K1177" s="711"/>
      <c r="L1177" s="711"/>
      <c r="M1177" s="711"/>
      <c r="N1177" s="711"/>
      <c r="O1177" s="711"/>
      <c r="P1177" s="711"/>
      <c r="Q1177" s="711"/>
      <c r="R1177" s="711"/>
      <c r="S1177" s="711"/>
      <c r="T1177" s="711"/>
      <c r="U1177" s="711"/>
      <c r="Z1177" s="689"/>
      <c r="AA1177" s="689"/>
      <c r="AB1177" s="689"/>
      <c r="AC1177" s="689"/>
      <c r="AD1177" s="689"/>
      <c r="AE1177" s="689"/>
      <c r="AF1177" s="689"/>
      <c r="AG1177" s="689"/>
      <c r="AH1177" s="689"/>
      <c r="AI1177" s="689"/>
      <c r="AJ1177" s="689"/>
      <c r="AK1177" s="689"/>
      <c r="AL1177" s="689"/>
      <c r="AM1177" s="689"/>
      <c r="AN1177" s="689"/>
      <c r="AO1177" s="689"/>
      <c r="AP1177" s="689"/>
      <c r="AQ1177" s="689"/>
      <c r="AR1177" s="689"/>
      <c r="AS1177" s="689"/>
      <c r="AT1177" s="689"/>
      <c r="AU1177" s="689"/>
      <c r="AV1177" s="689"/>
      <c r="AW1177" s="689"/>
      <c r="AX1177" s="689"/>
      <c r="AY1177" s="689"/>
      <c r="AZ1177" s="689"/>
      <c r="BA1177" s="496"/>
      <c r="BB1177" s="343"/>
      <c r="BC1177" s="496"/>
      <c r="BD1177" s="496"/>
      <c r="BE1177" s="496"/>
      <c r="BF1177" s="496"/>
      <c r="BG1177" s="496"/>
      <c r="BH1177" s="496"/>
      <c r="BI1177" s="496"/>
      <c r="BJ1177" s="496"/>
      <c r="BK1177" s="496"/>
      <c r="BL1177" s="496"/>
      <c r="BM1177" s="496"/>
      <c r="BN1177" s="496"/>
      <c r="BO1177" s="496"/>
      <c r="BP1177" s="496"/>
      <c r="BQ1177" s="496"/>
      <c r="BR1177" s="496"/>
      <c r="BS1177" s="496"/>
      <c r="BT1177" s="496"/>
      <c r="BU1177" s="496"/>
      <c r="BV1177" s="496"/>
      <c r="BW1177" s="496"/>
      <c r="BX1177" s="496"/>
      <c r="BY1177" s="496"/>
      <c r="BZ1177" s="689"/>
      <c r="CA1177" s="689"/>
      <c r="CB1177" s="689"/>
      <c r="CC1177" s="689"/>
      <c r="CD1177" s="689"/>
      <c r="CE1177" s="689"/>
      <c r="CF1177" s="689"/>
      <c r="CG1177" s="689"/>
      <c r="CH1177" s="689"/>
      <c r="CI1177" s="689"/>
      <c r="CJ1177" s="689"/>
      <c r="CK1177" s="689"/>
      <c r="CL1177" s="689"/>
      <c r="CM1177" s="689"/>
      <c r="CN1177" s="689"/>
      <c r="CO1177" s="689"/>
      <c r="CP1177" s="689"/>
      <c r="CQ1177" s="689"/>
      <c r="CR1177" s="689"/>
      <c r="CS1177" s="689"/>
      <c r="CT1177" s="689"/>
      <c r="CU1177" s="689"/>
      <c r="CV1177" s="689"/>
      <c r="CW1177" s="689"/>
      <c r="CX1177" s="689"/>
      <c r="CY1177" s="689"/>
      <c r="CZ1177" s="689"/>
    </row>
    <row r="1178" s="318" customFormat="true" ht="15" customHeight="true" x14ac:dyDescent="0.2">
      <c r="Z1178" s="689"/>
      <c r="AA1178" s="689"/>
      <c r="AB1178" s="689"/>
      <c r="AC1178" s="689"/>
      <c r="AD1178" s="689"/>
      <c r="AE1178" s="689"/>
      <c r="AF1178" s="689"/>
      <c r="AG1178" s="689"/>
      <c r="AH1178" s="689"/>
      <c r="AI1178" s="689"/>
      <c r="AJ1178" s="689"/>
      <c r="AK1178" s="689"/>
      <c r="AL1178" s="689"/>
      <c r="AM1178" s="689"/>
      <c r="AN1178" s="689"/>
      <c r="AO1178" s="689"/>
      <c r="AP1178" s="689"/>
      <c r="AQ1178" s="689"/>
      <c r="AR1178" s="689"/>
      <c r="AS1178" s="689"/>
      <c r="AT1178" s="689"/>
      <c r="AU1178" s="689"/>
      <c r="AV1178" s="689"/>
      <c r="AW1178" s="689"/>
      <c r="AX1178" s="689"/>
      <c r="AY1178" s="689"/>
      <c r="AZ1178" s="689"/>
      <c r="BA1178" s="496"/>
      <c r="BB1178" s="343"/>
      <c r="BC1178" s="496"/>
      <c r="BD1178" s="496"/>
      <c r="BE1178" s="496"/>
      <c r="BF1178" s="496"/>
      <c r="BG1178" s="496"/>
      <c r="BH1178" s="496"/>
      <c r="BI1178" s="496"/>
      <c r="BJ1178" s="496"/>
      <c r="BK1178" s="496"/>
      <c r="BL1178" s="496"/>
      <c r="BM1178" s="496"/>
      <c r="BN1178" s="496"/>
      <c r="BO1178" s="496"/>
      <c r="BP1178" s="496"/>
      <c r="BQ1178" s="496"/>
      <c r="BR1178" s="496"/>
      <c r="BS1178" s="496"/>
      <c r="BT1178" s="496"/>
      <c r="BU1178" s="496"/>
      <c r="BV1178" s="496"/>
      <c r="BW1178" s="496"/>
      <c r="BX1178" s="496"/>
      <c r="BY1178" s="496"/>
      <c r="BZ1178" s="689"/>
      <c r="CA1178" s="689"/>
      <c r="CB1178" s="689"/>
      <c r="CC1178" s="689"/>
      <c r="CD1178" s="689"/>
      <c r="CE1178" s="689"/>
      <c r="CF1178" s="689"/>
      <c r="CG1178" s="689"/>
      <c r="CH1178" s="689"/>
      <c r="CI1178" s="689"/>
      <c r="CJ1178" s="689"/>
      <c r="CK1178" s="689"/>
      <c r="CL1178" s="689"/>
      <c r="CM1178" s="689"/>
      <c r="CN1178" s="689"/>
      <c r="CO1178" s="689"/>
      <c r="CP1178" s="689"/>
      <c r="CQ1178" s="689"/>
      <c r="CR1178" s="689"/>
      <c r="CS1178" s="689"/>
      <c r="CT1178" s="689"/>
      <c r="CU1178" s="689"/>
      <c r="CV1178" s="689"/>
      <c r="CW1178" s="689"/>
      <c r="CX1178" s="689"/>
      <c r="CY1178" s="689"/>
      <c r="CZ1178" s="689"/>
    </row>
    <row r="1179" s="318" customFormat="true" ht="15" customHeight="true" x14ac:dyDescent="0.2">
      <c r="Z1179" s="689"/>
      <c r="AA1179" s="689"/>
      <c r="AB1179" s="689"/>
      <c r="AC1179" s="689"/>
      <c r="AD1179" s="689"/>
      <c r="AE1179" s="689"/>
      <c r="AF1179" s="689"/>
      <c r="AG1179" s="689"/>
      <c r="AH1179" s="689"/>
      <c r="AI1179" s="689"/>
      <c r="AJ1179" s="689"/>
      <c r="AK1179" s="689"/>
      <c r="AL1179" s="689"/>
      <c r="AM1179" s="689"/>
      <c r="AN1179" s="689"/>
      <c r="AO1179" s="689"/>
      <c r="AP1179" s="689"/>
      <c r="AQ1179" s="689"/>
      <c r="AR1179" s="689"/>
      <c r="AS1179" s="689"/>
      <c r="AT1179" s="689"/>
      <c r="AU1179" s="689"/>
      <c r="AV1179" s="689"/>
      <c r="AW1179" s="689"/>
      <c r="AX1179" s="689"/>
      <c r="AY1179" s="689"/>
      <c r="AZ1179" s="689"/>
      <c r="BA1179" s="496"/>
      <c r="BB1179" s="343"/>
      <c r="BC1179" s="496"/>
      <c r="BD1179" s="496"/>
      <c r="BE1179" s="496"/>
      <c r="BF1179" s="496"/>
      <c r="BG1179" s="496"/>
      <c r="BH1179" s="496"/>
      <c r="BI1179" s="496"/>
      <c r="BJ1179" s="496"/>
      <c r="BK1179" s="496"/>
      <c r="BL1179" s="496"/>
      <c r="BM1179" s="496"/>
      <c r="BN1179" s="496"/>
      <c r="BO1179" s="496"/>
      <c r="BP1179" s="496"/>
      <c r="BQ1179" s="496"/>
      <c r="BR1179" s="496"/>
      <c r="BS1179" s="496"/>
      <c r="BT1179" s="496"/>
      <c r="BU1179" s="496"/>
      <c r="BV1179" s="496"/>
      <c r="BW1179" s="496"/>
      <c r="BX1179" s="496"/>
      <c r="BY1179" s="496"/>
      <c r="BZ1179" s="689"/>
      <c r="CA1179" s="689"/>
      <c r="CB1179" s="689"/>
      <c r="CC1179" s="689"/>
      <c r="CD1179" s="689"/>
      <c r="CE1179" s="689"/>
      <c r="CF1179" s="689"/>
      <c r="CG1179" s="689"/>
      <c r="CH1179" s="689"/>
      <c r="CI1179" s="689"/>
      <c r="CJ1179" s="689"/>
      <c r="CK1179" s="689"/>
      <c r="CL1179" s="689"/>
      <c r="CM1179" s="689"/>
      <c r="CN1179" s="689"/>
      <c r="CO1179" s="689"/>
      <c r="CP1179" s="689"/>
      <c r="CQ1179" s="689"/>
      <c r="CR1179" s="689"/>
      <c r="CS1179" s="689"/>
      <c r="CT1179" s="689"/>
      <c r="CU1179" s="689"/>
      <c r="CV1179" s="689"/>
      <c r="CW1179" s="689"/>
      <c r="CX1179" s="689"/>
      <c r="CY1179" s="689"/>
      <c r="CZ1179" s="689"/>
    </row>
    <row r="1180" s="318" customFormat="true" ht="15" customHeight="true" x14ac:dyDescent="0.2">
      <c r="Z1180" s="689"/>
      <c r="AA1180" s="689"/>
      <c r="AB1180" s="689"/>
      <c r="AC1180" s="689"/>
      <c r="AD1180" s="689"/>
      <c r="AE1180" s="689"/>
      <c r="AF1180" s="689"/>
      <c r="AG1180" s="689"/>
      <c r="AH1180" s="689"/>
      <c r="AI1180" s="689"/>
      <c r="AJ1180" s="689"/>
      <c r="AK1180" s="689"/>
      <c r="AL1180" s="689"/>
      <c r="AM1180" s="689"/>
      <c r="AN1180" s="689"/>
      <c r="AO1180" s="689"/>
      <c r="AP1180" s="689"/>
      <c r="AQ1180" s="689"/>
      <c r="AR1180" s="689"/>
      <c r="AS1180" s="689"/>
      <c r="AT1180" s="689"/>
      <c r="AU1180" s="689"/>
      <c r="AV1180" s="689"/>
      <c r="AW1180" s="689"/>
      <c r="AX1180" s="689"/>
      <c r="AY1180" s="689"/>
      <c r="AZ1180" s="689"/>
      <c r="BA1180" s="496"/>
      <c r="BB1180" s="343"/>
      <c r="BC1180" s="496"/>
      <c r="BD1180" s="496"/>
      <c r="BE1180" s="496"/>
      <c r="BF1180" s="496"/>
      <c r="BG1180" s="496"/>
      <c r="BH1180" s="496"/>
      <c r="BI1180" s="496"/>
      <c r="BJ1180" s="496"/>
      <c r="BK1180" s="496"/>
      <c r="BL1180" s="496"/>
      <c r="BM1180" s="496"/>
      <c r="BN1180" s="496"/>
      <c r="BO1180" s="496"/>
      <c r="BP1180" s="496"/>
      <c r="BQ1180" s="496"/>
      <c r="BR1180" s="496"/>
      <c r="BS1180" s="496"/>
      <c r="BT1180" s="496"/>
      <c r="BU1180" s="496"/>
      <c r="BV1180" s="496"/>
      <c r="BW1180" s="496"/>
      <c r="BX1180" s="496"/>
      <c r="BY1180" s="496"/>
      <c r="BZ1180" s="689"/>
      <c r="CA1180" s="689"/>
      <c r="CB1180" s="689"/>
      <c r="CC1180" s="689"/>
      <c r="CD1180" s="689"/>
      <c r="CE1180" s="689"/>
      <c r="CF1180" s="689"/>
      <c r="CG1180" s="689"/>
      <c r="CH1180" s="689"/>
      <c r="CI1180" s="689"/>
      <c r="CJ1180" s="689"/>
      <c r="CK1180" s="689"/>
      <c r="CL1180" s="689"/>
      <c r="CM1180" s="689"/>
      <c r="CN1180" s="689"/>
      <c r="CO1180" s="689"/>
      <c r="CP1180" s="689"/>
      <c r="CQ1180" s="689"/>
      <c r="CR1180" s="689"/>
      <c r="CS1180" s="689"/>
      <c r="CT1180" s="689"/>
      <c r="CU1180" s="689"/>
      <c r="CV1180" s="689"/>
      <c r="CW1180" s="689"/>
      <c r="CX1180" s="689"/>
      <c r="CY1180" s="689"/>
      <c r="CZ1180" s="689"/>
    </row>
    <row r="1181" s="318" customFormat="true" ht="15" customHeight="true" x14ac:dyDescent="0.2">
      <c r="Z1181" s="689"/>
      <c r="AA1181" s="689"/>
      <c r="AB1181" s="689"/>
      <c r="AC1181" s="689"/>
      <c r="AD1181" s="689"/>
      <c r="AE1181" s="689"/>
      <c r="AF1181" s="689"/>
      <c r="AG1181" s="689"/>
      <c r="AH1181" s="689"/>
      <c r="AI1181" s="689"/>
      <c r="AJ1181" s="689"/>
      <c r="AK1181" s="689"/>
      <c r="AL1181" s="689"/>
      <c r="AM1181" s="689"/>
      <c r="AN1181" s="689"/>
      <c r="AO1181" s="689"/>
      <c r="AP1181" s="689"/>
      <c r="AQ1181" s="689"/>
      <c r="AR1181" s="689"/>
      <c r="AS1181" s="689"/>
      <c r="AT1181" s="689"/>
      <c r="AU1181" s="689"/>
      <c r="AV1181" s="689"/>
      <c r="AW1181" s="689"/>
      <c r="AX1181" s="689"/>
      <c r="AY1181" s="689"/>
      <c r="AZ1181" s="689"/>
      <c r="BA1181" s="496"/>
      <c r="BB1181" s="343"/>
      <c r="BC1181" s="496"/>
      <c r="BD1181" s="496"/>
      <c r="BE1181" s="496"/>
      <c r="BF1181" s="496"/>
      <c r="BG1181" s="496"/>
      <c r="BH1181" s="496"/>
      <c r="BI1181" s="496"/>
      <c r="BJ1181" s="496"/>
      <c r="BK1181" s="496"/>
      <c r="BL1181" s="496"/>
      <c r="BM1181" s="496"/>
      <c r="BN1181" s="496"/>
      <c r="BO1181" s="496"/>
      <c r="BP1181" s="496"/>
      <c r="BQ1181" s="496"/>
      <c r="BR1181" s="496"/>
      <c r="BS1181" s="496"/>
      <c r="BT1181" s="496"/>
      <c r="BU1181" s="496"/>
      <c r="BV1181" s="496"/>
      <c r="BW1181" s="496"/>
      <c r="BX1181" s="496"/>
      <c r="BY1181" s="496"/>
      <c r="BZ1181" s="689"/>
      <c r="CA1181" s="689"/>
      <c r="CB1181" s="689"/>
      <c r="CC1181" s="689"/>
      <c r="CD1181" s="689"/>
      <c r="CE1181" s="689"/>
      <c r="CF1181" s="689"/>
      <c r="CG1181" s="689"/>
      <c r="CH1181" s="689"/>
      <c r="CI1181" s="689"/>
      <c r="CJ1181" s="689"/>
      <c r="CK1181" s="689"/>
      <c r="CL1181" s="689"/>
      <c r="CM1181" s="689"/>
      <c r="CN1181" s="689"/>
      <c r="CO1181" s="689"/>
      <c r="CP1181" s="689"/>
      <c r="CQ1181" s="689"/>
      <c r="CR1181" s="689"/>
      <c r="CS1181" s="689"/>
      <c r="CT1181" s="689"/>
      <c r="CU1181" s="689"/>
      <c r="CV1181" s="689"/>
      <c r="CW1181" s="689"/>
      <c r="CX1181" s="689"/>
      <c r="CY1181" s="689"/>
      <c r="CZ1181" s="689"/>
    </row>
    <row r="1182" s="318" customFormat="true" ht="15" customHeight="true" x14ac:dyDescent="0.2">
      <c r="Z1182" s="689"/>
      <c r="AA1182" s="689"/>
      <c r="AB1182" s="689"/>
      <c r="AC1182" s="689"/>
      <c r="AD1182" s="689"/>
      <c r="AE1182" s="689"/>
      <c r="AF1182" s="689"/>
      <c r="AG1182" s="689"/>
      <c r="AH1182" s="689"/>
      <c r="AI1182" s="689"/>
      <c r="AJ1182" s="689"/>
      <c r="AK1182" s="689"/>
      <c r="AL1182" s="689"/>
      <c r="AM1182" s="689"/>
      <c r="AN1182" s="689"/>
      <c r="AO1182" s="689"/>
      <c r="AP1182" s="689"/>
      <c r="AQ1182" s="689"/>
      <c r="AR1182" s="689"/>
      <c r="AS1182" s="689"/>
      <c r="AT1182" s="689"/>
      <c r="AU1182" s="689"/>
      <c r="AV1182" s="689"/>
      <c r="AW1182" s="689"/>
      <c r="AX1182" s="689"/>
      <c r="AY1182" s="689"/>
      <c r="AZ1182" s="689"/>
      <c r="BA1182" s="496"/>
      <c r="BB1182" s="343"/>
      <c r="BC1182" s="496"/>
      <c r="BD1182" s="496"/>
      <c r="BE1182" s="496"/>
      <c r="BF1182" s="496"/>
      <c r="BG1182" s="496"/>
      <c r="BH1182" s="496"/>
      <c r="BI1182" s="496"/>
      <c r="BJ1182" s="496"/>
      <c r="BK1182" s="496"/>
      <c r="BL1182" s="496"/>
      <c r="BM1182" s="496"/>
      <c r="BN1182" s="496"/>
      <c r="BO1182" s="496"/>
      <c r="BP1182" s="496"/>
      <c r="BQ1182" s="496"/>
      <c r="BR1182" s="496"/>
      <c r="BS1182" s="496"/>
      <c r="BT1182" s="496"/>
      <c r="BU1182" s="496"/>
      <c r="BV1182" s="496"/>
      <c r="BW1182" s="496"/>
      <c r="BX1182" s="496"/>
      <c r="BY1182" s="496"/>
      <c r="BZ1182" s="689"/>
      <c r="CA1182" s="689"/>
      <c r="CB1182" s="689"/>
      <c r="CC1182" s="689"/>
      <c r="CD1182" s="689"/>
      <c r="CE1182" s="689"/>
      <c r="CF1182" s="689"/>
      <c r="CG1182" s="689"/>
      <c r="CH1182" s="689"/>
      <c r="CI1182" s="689"/>
      <c r="CJ1182" s="689"/>
      <c r="CK1182" s="689"/>
      <c r="CL1182" s="689"/>
      <c r="CM1182" s="689"/>
      <c r="CN1182" s="689"/>
      <c r="CO1182" s="689"/>
      <c r="CP1182" s="689"/>
      <c r="CQ1182" s="689"/>
      <c r="CR1182" s="689"/>
      <c r="CS1182" s="689"/>
      <c r="CT1182" s="689"/>
      <c r="CU1182" s="689"/>
      <c r="CV1182" s="689"/>
      <c r="CW1182" s="689"/>
      <c r="CX1182" s="689"/>
      <c r="CY1182" s="689"/>
      <c r="CZ1182" s="689"/>
    </row>
    <row r="1183" s="318" customFormat="true" ht="15" customHeight="true" x14ac:dyDescent="0.2">
      <c r="Z1183" s="689"/>
      <c r="AA1183" s="689"/>
      <c r="AB1183" s="689"/>
      <c r="AC1183" s="689"/>
      <c r="AD1183" s="689"/>
      <c r="AE1183" s="689"/>
      <c r="AF1183" s="689"/>
      <c r="AG1183" s="689"/>
      <c r="AH1183" s="689"/>
      <c r="AI1183" s="689"/>
      <c r="AJ1183" s="689"/>
      <c r="AK1183" s="689"/>
      <c r="AL1183" s="689"/>
      <c r="AM1183" s="689"/>
      <c r="AN1183" s="689"/>
      <c r="AO1183" s="689"/>
      <c r="AP1183" s="689"/>
      <c r="AQ1183" s="689"/>
      <c r="AR1183" s="689"/>
      <c r="AS1183" s="689"/>
      <c r="AT1183" s="689"/>
      <c r="AU1183" s="689"/>
      <c r="AV1183" s="689"/>
      <c r="AW1183" s="689"/>
      <c r="AX1183" s="689"/>
      <c r="AY1183" s="689"/>
      <c r="AZ1183" s="689"/>
      <c r="BA1183" s="496"/>
      <c r="BB1183" s="343"/>
      <c r="BC1183" s="496"/>
      <c r="BD1183" s="496"/>
      <c r="BE1183" s="496"/>
      <c r="BF1183" s="496"/>
      <c r="BG1183" s="496"/>
      <c r="BH1183" s="496"/>
      <c r="BI1183" s="496"/>
      <c r="BJ1183" s="496"/>
      <c r="BK1183" s="496"/>
      <c r="BL1183" s="496"/>
      <c r="BM1183" s="496"/>
      <c r="BN1183" s="496"/>
      <c r="BO1183" s="496"/>
      <c r="BP1183" s="496"/>
      <c r="BQ1183" s="496"/>
      <c r="BR1183" s="496"/>
      <c r="BS1183" s="496"/>
      <c r="BT1183" s="496"/>
      <c r="BU1183" s="496"/>
      <c r="BV1183" s="496"/>
      <c r="BW1183" s="496"/>
      <c r="BX1183" s="496"/>
      <c r="BY1183" s="496"/>
      <c r="BZ1183" s="689"/>
      <c r="CA1183" s="689"/>
      <c r="CB1183" s="689"/>
      <c r="CC1183" s="689"/>
      <c r="CD1183" s="689"/>
      <c r="CE1183" s="689"/>
      <c r="CF1183" s="689"/>
      <c r="CG1183" s="689"/>
      <c r="CH1183" s="689"/>
      <c r="CI1183" s="689"/>
      <c r="CJ1183" s="689"/>
      <c r="CK1183" s="689"/>
      <c r="CL1183" s="689"/>
      <c r="CM1183" s="689"/>
      <c r="CN1183" s="689"/>
      <c r="CO1183" s="689"/>
      <c r="CP1183" s="689"/>
      <c r="CQ1183" s="689"/>
      <c r="CR1183" s="689"/>
      <c r="CS1183" s="689"/>
      <c r="CT1183" s="689"/>
      <c r="CU1183" s="689"/>
      <c r="CV1183" s="689"/>
      <c r="CW1183" s="689"/>
      <c r="CX1183" s="689"/>
      <c r="CY1183" s="689"/>
      <c r="CZ1183" s="689"/>
    </row>
    <row r="1184" s="318" customFormat="true" ht="15" customHeight="true" x14ac:dyDescent="0.2">
      <c r="Z1184" s="689"/>
      <c r="AA1184" s="689"/>
      <c r="AB1184" s="689"/>
      <c r="AC1184" s="689"/>
      <c r="AD1184" s="689"/>
      <c r="AE1184" s="689"/>
      <c r="AF1184" s="689"/>
      <c r="AG1184" s="689"/>
      <c r="AH1184" s="689"/>
      <c r="AI1184" s="689"/>
      <c r="AJ1184" s="689"/>
      <c r="AK1184" s="689"/>
      <c r="AL1184" s="689"/>
      <c r="AM1184" s="689"/>
      <c r="AN1184" s="689"/>
      <c r="AO1184" s="689"/>
      <c r="AP1184" s="689"/>
      <c r="AQ1184" s="689"/>
      <c r="AR1184" s="689"/>
      <c r="AS1184" s="689"/>
      <c r="AT1184" s="689"/>
      <c r="AU1184" s="689"/>
      <c r="AV1184" s="689"/>
      <c r="AW1184" s="689"/>
      <c r="AX1184" s="689"/>
      <c r="AY1184" s="689"/>
      <c r="AZ1184" s="689"/>
      <c r="BA1184" s="496"/>
      <c r="BB1184" s="343"/>
      <c r="BC1184" s="496"/>
      <c r="BD1184" s="496"/>
      <c r="BE1184" s="496"/>
      <c r="BF1184" s="496"/>
      <c r="BG1184" s="496"/>
      <c r="BH1184" s="496"/>
      <c r="BI1184" s="496"/>
      <c r="BJ1184" s="496"/>
      <c r="BK1184" s="496"/>
      <c r="BL1184" s="496"/>
      <c r="BM1184" s="496"/>
      <c r="BN1184" s="496"/>
      <c r="BO1184" s="496"/>
      <c r="BP1184" s="496"/>
      <c r="BQ1184" s="496"/>
      <c r="BR1184" s="496"/>
      <c r="BS1184" s="496"/>
      <c r="BT1184" s="496"/>
      <c r="BU1184" s="496"/>
      <c r="BV1184" s="496"/>
      <c r="BW1184" s="496"/>
      <c r="BX1184" s="496"/>
      <c r="BY1184" s="496"/>
      <c r="BZ1184" s="689"/>
      <c r="CA1184" s="689"/>
      <c r="CB1184" s="689"/>
      <c r="CC1184" s="689"/>
      <c r="CD1184" s="689"/>
      <c r="CE1184" s="689"/>
      <c r="CF1184" s="689"/>
      <c r="CG1184" s="689"/>
      <c r="CH1184" s="689"/>
      <c r="CI1184" s="689"/>
      <c r="CJ1184" s="689"/>
      <c r="CK1184" s="689"/>
      <c r="CL1184" s="689"/>
      <c r="CM1184" s="689"/>
      <c r="CN1184" s="689"/>
      <c r="CO1184" s="689"/>
      <c r="CP1184" s="689"/>
      <c r="CQ1184" s="689"/>
      <c r="CR1184" s="689"/>
      <c r="CS1184" s="689"/>
      <c r="CT1184" s="689"/>
      <c r="CU1184" s="689"/>
      <c r="CV1184" s="689"/>
      <c r="CW1184" s="689"/>
      <c r="CX1184" s="689"/>
      <c r="CY1184" s="689"/>
      <c r="CZ1184" s="689"/>
    </row>
    <row r="1185" s="318" customFormat="true" ht="15" customHeight="true" x14ac:dyDescent="0.2">
      <c r="Z1185" s="689"/>
      <c r="AA1185" s="689"/>
      <c r="AB1185" s="689"/>
      <c r="AC1185" s="689"/>
      <c r="AD1185" s="689"/>
      <c r="AE1185" s="689"/>
      <c r="AF1185" s="689"/>
      <c r="AG1185" s="689"/>
      <c r="AH1185" s="689"/>
      <c r="AI1185" s="689"/>
      <c r="AJ1185" s="689"/>
      <c r="AK1185" s="689"/>
      <c r="AL1185" s="689"/>
      <c r="AM1185" s="689"/>
      <c r="AN1185" s="689"/>
      <c r="AO1185" s="689"/>
      <c r="AP1185" s="689"/>
      <c r="AQ1185" s="689"/>
      <c r="AR1185" s="689"/>
      <c r="AS1185" s="689"/>
      <c r="AT1185" s="689"/>
      <c r="AU1185" s="689"/>
      <c r="AV1185" s="689"/>
      <c r="AW1185" s="689"/>
      <c r="AX1185" s="689"/>
      <c r="AY1185" s="689"/>
      <c r="AZ1185" s="689"/>
      <c r="BA1185" s="496"/>
      <c r="BB1185" s="343"/>
      <c r="BC1185" s="496"/>
      <c r="BD1185" s="496"/>
      <c r="BE1185" s="496"/>
      <c r="BF1185" s="496"/>
      <c r="BG1185" s="496"/>
      <c r="BH1185" s="496"/>
      <c r="BI1185" s="496"/>
      <c r="BJ1185" s="496"/>
      <c r="BK1185" s="496"/>
      <c r="BL1185" s="496"/>
      <c r="BM1185" s="496"/>
      <c r="BN1185" s="496"/>
      <c r="BO1185" s="496"/>
      <c r="BP1185" s="496"/>
      <c r="BQ1185" s="496"/>
      <c r="BR1185" s="496"/>
      <c r="BS1185" s="496"/>
      <c r="BT1185" s="496"/>
      <c r="BU1185" s="496"/>
      <c r="BV1185" s="496"/>
      <c r="BW1185" s="496"/>
      <c r="BX1185" s="496"/>
      <c r="BY1185" s="496"/>
      <c r="BZ1185" s="689"/>
      <c r="CA1185" s="689"/>
      <c r="CB1185" s="689"/>
      <c r="CC1185" s="689"/>
      <c r="CD1185" s="689"/>
      <c r="CE1185" s="689"/>
      <c r="CF1185" s="689"/>
      <c r="CG1185" s="689"/>
      <c r="CH1185" s="689"/>
      <c r="CI1185" s="689"/>
      <c r="CJ1185" s="689"/>
      <c r="CK1185" s="689"/>
      <c r="CL1185" s="689"/>
      <c r="CM1185" s="689"/>
      <c r="CN1185" s="689"/>
      <c r="CO1185" s="689"/>
      <c r="CP1185" s="689"/>
      <c r="CQ1185" s="689"/>
      <c r="CR1185" s="689"/>
      <c r="CS1185" s="689"/>
      <c r="CT1185" s="689"/>
      <c r="CU1185" s="689"/>
      <c r="CV1185" s="689"/>
      <c r="CW1185" s="689"/>
      <c r="CX1185" s="689"/>
      <c r="CY1185" s="689"/>
      <c r="CZ1185" s="689"/>
    </row>
    <row r="1186" s="318" customFormat="true" ht="15" customHeight="true" x14ac:dyDescent="0.2">
      <c r="Z1186" s="689"/>
      <c r="AA1186" s="689"/>
      <c r="AB1186" s="689"/>
      <c r="AC1186" s="689"/>
      <c r="AD1186" s="689"/>
      <c r="AE1186" s="689"/>
      <c r="AF1186" s="689"/>
      <c r="AG1186" s="689"/>
      <c r="AH1186" s="689"/>
      <c r="AI1186" s="689"/>
      <c r="AJ1186" s="689"/>
      <c r="AK1186" s="689"/>
      <c r="AL1186" s="689"/>
      <c r="AM1186" s="689"/>
      <c r="AN1186" s="689"/>
      <c r="AO1186" s="689"/>
      <c r="AP1186" s="689"/>
      <c r="AQ1186" s="689"/>
      <c r="AR1186" s="689"/>
      <c r="AS1186" s="689"/>
      <c r="AT1186" s="689"/>
      <c r="AU1186" s="689"/>
      <c r="AV1186" s="689"/>
      <c r="AW1186" s="689"/>
      <c r="AX1186" s="689"/>
      <c r="AY1186" s="689"/>
      <c r="AZ1186" s="689"/>
      <c r="BA1186" s="496"/>
      <c r="BB1186" s="343"/>
      <c r="BC1186" s="496"/>
      <c r="BD1186" s="496"/>
      <c r="BE1186" s="496"/>
      <c r="BF1186" s="496"/>
      <c r="BG1186" s="496"/>
      <c r="BH1186" s="496"/>
      <c r="BI1186" s="496"/>
      <c r="BJ1186" s="496"/>
      <c r="BK1186" s="496"/>
      <c r="BL1186" s="496"/>
      <c r="BM1186" s="496"/>
      <c r="BN1186" s="496"/>
      <c r="BO1186" s="496"/>
      <c r="BP1186" s="496"/>
      <c r="BQ1186" s="496"/>
      <c r="BR1186" s="496"/>
      <c r="BS1186" s="496"/>
      <c r="BT1186" s="496"/>
      <c r="BU1186" s="496"/>
      <c r="BV1186" s="496"/>
      <c r="BW1186" s="496"/>
      <c r="BX1186" s="496"/>
      <c r="BY1186" s="496"/>
      <c r="BZ1186" s="689"/>
      <c r="CA1186" s="689"/>
      <c r="CB1186" s="689"/>
      <c r="CC1186" s="689"/>
      <c r="CD1186" s="689"/>
      <c r="CE1186" s="689"/>
      <c r="CF1186" s="689"/>
      <c r="CG1186" s="689"/>
      <c r="CH1186" s="689"/>
      <c r="CI1186" s="689"/>
      <c r="CJ1186" s="689"/>
      <c r="CK1186" s="689"/>
      <c r="CL1186" s="689"/>
      <c r="CM1186" s="689"/>
      <c r="CN1186" s="689"/>
      <c r="CO1186" s="689"/>
      <c r="CP1186" s="689"/>
      <c r="CQ1186" s="689"/>
      <c r="CR1186" s="689"/>
      <c r="CS1186" s="689"/>
      <c r="CT1186" s="689"/>
      <c r="CU1186" s="689"/>
      <c r="CV1186" s="689"/>
      <c r="CW1186" s="689"/>
      <c r="CX1186" s="689"/>
      <c r="CY1186" s="689"/>
      <c r="CZ1186" s="689"/>
    </row>
    <row r="1187" s="318" customFormat="true" ht="15" customHeight="true" x14ac:dyDescent="0.2">
      <c r="Z1187" s="689"/>
      <c r="AA1187" s="689"/>
      <c r="AB1187" s="689"/>
      <c r="AC1187" s="689"/>
      <c r="AD1187" s="689"/>
      <c r="AE1187" s="689"/>
      <c r="AF1187" s="689"/>
      <c r="AG1187" s="689"/>
      <c r="AH1187" s="689"/>
      <c r="AI1187" s="689"/>
      <c r="AJ1187" s="689"/>
      <c r="AK1187" s="689"/>
      <c r="AL1187" s="689"/>
      <c r="AM1187" s="689"/>
      <c r="AN1187" s="689"/>
      <c r="AO1187" s="689"/>
      <c r="AP1187" s="689"/>
      <c r="AQ1187" s="689"/>
      <c r="AR1187" s="689"/>
      <c r="AS1187" s="689"/>
      <c r="AT1187" s="689"/>
      <c r="AU1187" s="689"/>
      <c r="AV1187" s="689"/>
      <c r="AW1187" s="689"/>
      <c r="AX1187" s="689"/>
      <c r="AY1187" s="689"/>
      <c r="AZ1187" s="689"/>
      <c r="BA1187" s="496"/>
      <c r="BB1187" s="343"/>
      <c r="BC1187" s="496"/>
      <c r="BD1187" s="496"/>
      <c r="BE1187" s="496"/>
      <c r="BF1187" s="496"/>
      <c r="BG1187" s="496"/>
      <c r="BH1187" s="496"/>
      <c r="BI1187" s="496"/>
      <c r="BJ1187" s="496"/>
      <c r="BK1187" s="496"/>
      <c r="BL1187" s="496"/>
      <c r="BM1187" s="496"/>
      <c r="BN1187" s="496"/>
      <c r="BO1187" s="496"/>
      <c r="BP1187" s="496"/>
      <c r="BQ1187" s="496"/>
      <c r="BR1187" s="496"/>
      <c r="BS1187" s="496"/>
      <c r="BT1187" s="496"/>
      <c r="BU1187" s="496"/>
      <c r="BV1187" s="496"/>
      <c r="BW1187" s="496"/>
      <c r="BX1187" s="496"/>
      <c r="BY1187" s="496"/>
      <c r="BZ1187" s="689"/>
      <c r="CA1187" s="689"/>
      <c r="CB1187" s="689"/>
      <c r="CC1187" s="689"/>
      <c r="CD1187" s="689"/>
      <c r="CE1187" s="689"/>
      <c r="CF1187" s="689"/>
      <c r="CG1187" s="689"/>
      <c r="CH1187" s="689"/>
      <c r="CI1187" s="689"/>
      <c r="CJ1187" s="689"/>
      <c r="CK1187" s="689"/>
      <c r="CL1187" s="689"/>
      <c r="CM1187" s="689"/>
      <c r="CN1187" s="689"/>
      <c r="CO1187" s="689"/>
      <c r="CP1187" s="689"/>
      <c r="CQ1187" s="689"/>
      <c r="CR1187" s="689"/>
      <c r="CS1187" s="689"/>
      <c r="CT1187" s="689"/>
      <c r="CU1187" s="689"/>
      <c r="CV1187" s="689"/>
      <c r="CW1187" s="689"/>
      <c r="CX1187" s="689"/>
      <c r="CY1187" s="689"/>
      <c r="CZ1187" s="689"/>
    </row>
    <row r="1188" s="318" customFormat="true" ht="15" customHeight="true" x14ac:dyDescent="0.2">
      <c r="Z1188" s="689"/>
      <c r="AA1188" s="689"/>
      <c r="AB1188" s="689"/>
      <c r="AC1188" s="689"/>
      <c r="AD1188" s="689"/>
      <c r="AE1188" s="689"/>
      <c r="AF1188" s="689"/>
      <c r="AG1188" s="689"/>
      <c r="AH1188" s="689"/>
      <c r="AI1188" s="689"/>
      <c r="AJ1188" s="689"/>
      <c r="AK1188" s="689"/>
      <c r="AL1188" s="689"/>
      <c r="AM1188" s="689"/>
      <c r="AN1188" s="689"/>
      <c r="AO1188" s="689"/>
      <c r="AP1188" s="689"/>
      <c r="AQ1188" s="689"/>
      <c r="AR1188" s="689"/>
      <c r="AS1188" s="689"/>
      <c r="AT1188" s="689"/>
      <c r="AU1188" s="689"/>
      <c r="AV1188" s="689"/>
      <c r="AW1188" s="689"/>
      <c r="AX1188" s="689"/>
      <c r="AY1188" s="689"/>
      <c r="AZ1188" s="689"/>
      <c r="BA1188" s="496"/>
      <c r="BB1188" s="343"/>
      <c r="BC1188" s="496"/>
      <c r="BD1188" s="496"/>
      <c r="BE1188" s="496"/>
      <c r="BF1188" s="496"/>
      <c r="BG1188" s="496"/>
      <c r="BH1188" s="496"/>
      <c r="BI1188" s="496"/>
      <c r="BJ1188" s="496"/>
      <c r="BK1188" s="496"/>
      <c r="BL1188" s="496"/>
      <c r="BM1188" s="496"/>
      <c r="BN1188" s="496"/>
      <c r="BO1188" s="496"/>
      <c r="BP1188" s="496"/>
      <c r="BQ1188" s="496"/>
      <c r="BR1188" s="496"/>
      <c r="BS1188" s="496"/>
      <c r="BT1188" s="496"/>
      <c r="BU1188" s="496"/>
      <c r="BV1188" s="496"/>
      <c r="BW1188" s="496"/>
      <c r="BX1188" s="496"/>
      <c r="BY1188" s="496"/>
      <c r="BZ1188" s="689"/>
      <c r="CA1188" s="689"/>
      <c r="CB1188" s="689"/>
      <c r="CC1188" s="689"/>
      <c r="CD1188" s="689"/>
      <c r="CE1188" s="689"/>
      <c r="CF1188" s="689"/>
      <c r="CG1188" s="689"/>
      <c r="CH1188" s="689"/>
      <c r="CI1188" s="689"/>
      <c r="CJ1188" s="689"/>
      <c r="CK1188" s="689"/>
      <c r="CL1188" s="689"/>
      <c r="CM1188" s="689"/>
      <c r="CN1188" s="689"/>
      <c r="CO1188" s="689"/>
      <c r="CP1188" s="689"/>
      <c r="CQ1188" s="689"/>
      <c r="CR1188" s="689"/>
      <c r="CS1188" s="689"/>
      <c r="CT1188" s="689"/>
      <c r="CU1188" s="689"/>
      <c r="CV1188" s="689"/>
      <c r="CW1188" s="689"/>
      <c r="CX1188" s="689"/>
      <c r="CY1188" s="689"/>
      <c r="CZ1188" s="689"/>
    </row>
    <row r="1189" s="318" customFormat="true" ht="15" customHeight="true" x14ac:dyDescent="0.2">
      <c r="Z1189" s="689"/>
      <c r="AA1189" s="689"/>
      <c r="AB1189" s="689"/>
      <c r="AC1189" s="689"/>
      <c r="AD1189" s="689"/>
      <c r="AE1189" s="689"/>
      <c r="AF1189" s="689"/>
      <c r="AG1189" s="689"/>
      <c r="AH1189" s="689"/>
      <c r="AI1189" s="689"/>
      <c r="AJ1189" s="689"/>
      <c r="AK1189" s="689"/>
      <c r="AL1189" s="689"/>
      <c r="AM1189" s="689"/>
      <c r="AN1189" s="689"/>
      <c r="AO1189" s="689"/>
      <c r="AP1189" s="689"/>
      <c r="AQ1189" s="689"/>
      <c r="AR1189" s="689"/>
      <c r="AS1189" s="689"/>
      <c r="AT1189" s="689"/>
      <c r="AU1189" s="689"/>
      <c r="AV1189" s="689"/>
      <c r="AW1189" s="689"/>
      <c r="AX1189" s="689"/>
      <c r="AY1189" s="689"/>
      <c r="AZ1189" s="689"/>
      <c r="BA1189" s="496"/>
      <c r="BB1189" s="343"/>
      <c r="BC1189" s="496"/>
      <c r="BD1189" s="496"/>
      <c r="BE1189" s="496"/>
      <c r="BF1189" s="496"/>
      <c r="BG1189" s="496"/>
      <c r="BH1189" s="496"/>
      <c r="BI1189" s="496"/>
      <c r="BJ1189" s="496"/>
      <c r="BK1189" s="496"/>
      <c r="BL1189" s="496"/>
      <c r="BM1189" s="496"/>
      <c r="BN1189" s="496"/>
      <c r="BO1189" s="496"/>
      <c r="BP1189" s="496"/>
      <c r="BQ1189" s="496"/>
      <c r="BR1189" s="496"/>
      <c r="BS1189" s="496"/>
      <c r="BT1189" s="496"/>
      <c r="BU1189" s="496"/>
      <c r="BV1189" s="496"/>
      <c r="BW1189" s="496"/>
      <c r="BX1189" s="496"/>
      <c r="BY1189" s="496"/>
      <c r="BZ1189" s="689"/>
      <c r="CA1189" s="689"/>
      <c r="CB1189" s="689"/>
      <c r="CC1189" s="689"/>
      <c r="CD1189" s="689"/>
      <c r="CE1189" s="689"/>
      <c r="CF1189" s="689"/>
      <c r="CG1189" s="689"/>
      <c r="CH1189" s="689"/>
      <c r="CI1189" s="689"/>
      <c r="CJ1189" s="689"/>
      <c r="CK1189" s="689"/>
      <c r="CL1189" s="689"/>
      <c r="CM1189" s="689"/>
      <c r="CN1189" s="689"/>
      <c r="CO1189" s="689"/>
      <c r="CP1189" s="689"/>
      <c r="CQ1189" s="689"/>
      <c r="CR1189" s="689"/>
      <c r="CS1189" s="689"/>
      <c r="CT1189" s="689"/>
      <c r="CU1189" s="689"/>
      <c r="CV1189" s="689"/>
      <c r="CW1189" s="689"/>
      <c r="CX1189" s="689"/>
      <c r="CY1189" s="689"/>
      <c r="CZ1189" s="689"/>
    </row>
    <row r="1190" s="318" customFormat="true" ht="15" customHeight="true" x14ac:dyDescent="0.2">
      <c r="Z1190" s="689"/>
      <c r="AA1190" s="689"/>
      <c r="AB1190" s="689"/>
      <c r="AC1190" s="689"/>
      <c r="AD1190" s="689"/>
      <c r="AE1190" s="689"/>
      <c r="AF1190" s="689"/>
      <c r="AG1190" s="689"/>
      <c r="AH1190" s="689"/>
      <c r="AI1190" s="689"/>
      <c r="AJ1190" s="689"/>
      <c r="AK1190" s="689"/>
      <c r="AL1190" s="689"/>
      <c r="AM1190" s="689"/>
      <c r="AN1190" s="689"/>
      <c r="AO1190" s="689"/>
      <c r="AP1190" s="689"/>
      <c r="AQ1190" s="689"/>
      <c r="AR1190" s="689"/>
      <c r="AS1190" s="689"/>
      <c r="AT1190" s="689"/>
      <c r="AU1190" s="689"/>
      <c r="AV1190" s="689"/>
      <c r="AW1190" s="689"/>
      <c r="AX1190" s="689"/>
      <c r="AY1190" s="689"/>
      <c r="AZ1190" s="689"/>
      <c r="BA1190" s="496"/>
      <c r="BB1190" s="343"/>
      <c r="BC1190" s="496"/>
      <c r="BD1190" s="496"/>
      <c r="BE1190" s="496"/>
      <c r="BF1190" s="496"/>
      <c r="BG1190" s="496"/>
      <c r="BH1190" s="496"/>
      <c r="BI1190" s="496"/>
      <c r="BJ1190" s="496"/>
      <c r="BK1190" s="496"/>
      <c r="BL1190" s="496"/>
      <c r="BM1190" s="496"/>
      <c r="BN1190" s="496"/>
      <c r="BO1190" s="496"/>
      <c r="BP1190" s="496"/>
      <c r="BQ1190" s="496"/>
      <c r="BR1190" s="496"/>
      <c r="BS1190" s="496"/>
      <c r="BT1190" s="496"/>
      <c r="BU1190" s="496"/>
      <c r="BV1190" s="496"/>
      <c r="BW1190" s="496"/>
      <c r="BX1190" s="496"/>
      <c r="BY1190" s="496"/>
      <c r="BZ1190" s="689"/>
      <c r="CA1190" s="689"/>
      <c r="CB1190" s="689"/>
      <c r="CC1190" s="689"/>
      <c r="CD1190" s="689"/>
      <c r="CE1190" s="689"/>
      <c r="CF1190" s="689"/>
      <c r="CG1190" s="689"/>
      <c r="CH1190" s="689"/>
      <c r="CI1190" s="689"/>
      <c r="CJ1190" s="689"/>
      <c r="CK1190" s="689"/>
      <c r="CL1190" s="689"/>
      <c r="CM1190" s="689"/>
      <c r="CN1190" s="689"/>
      <c r="CO1190" s="689"/>
      <c r="CP1190" s="689"/>
      <c r="CQ1190" s="689"/>
      <c r="CR1190" s="689"/>
      <c r="CS1190" s="689"/>
      <c r="CT1190" s="689"/>
      <c r="CU1190" s="689"/>
      <c r="CV1190" s="689"/>
      <c r="CW1190" s="689"/>
      <c r="CX1190" s="689"/>
      <c r="CY1190" s="689"/>
      <c r="CZ1190" s="689"/>
    </row>
    <row r="1191" s="318" customFormat="true" ht="15" customHeight="true" x14ac:dyDescent="0.2">
      <c r="Z1191" s="689"/>
      <c r="AA1191" s="689"/>
      <c r="AB1191" s="689"/>
      <c r="AC1191" s="689"/>
      <c r="AD1191" s="689"/>
      <c r="AE1191" s="689"/>
      <c r="AF1191" s="689"/>
      <c r="AG1191" s="689"/>
      <c r="AH1191" s="689"/>
      <c r="AI1191" s="689"/>
      <c r="AJ1191" s="689"/>
      <c r="AK1191" s="689"/>
      <c r="AL1191" s="689"/>
      <c r="AM1191" s="689"/>
      <c r="AN1191" s="689"/>
      <c r="AO1191" s="689"/>
      <c r="AP1191" s="689"/>
      <c r="AQ1191" s="689"/>
      <c r="AR1191" s="689"/>
      <c r="AS1191" s="689"/>
      <c r="AT1191" s="689"/>
      <c r="AU1191" s="689"/>
      <c r="AV1191" s="689"/>
      <c r="AW1191" s="689"/>
      <c r="AX1191" s="689"/>
      <c r="AY1191" s="689"/>
      <c r="AZ1191" s="689"/>
      <c r="BA1191" s="496"/>
      <c r="BB1191" s="343"/>
      <c r="BC1191" s="496"/>
      <c r="BD1191" s="496"/>
      <c r="BE1191" s="496"/>
      <c r="BF1191" s="496"/>
      <c r="BG1191" s="496"/>
      <c r="BH1191" s="496"/>
      <c r="BI1191" s="496"/>
      <c r="BJ1191" s="496"/>
      <c r="BK1191" s="496"/>
      <c r="BL1191" s="496"/>
      <c r="BM1191" s="496"/>
      <c r="BN1191" s="496"/>
      <c r="BO1191" s="496"/>
      <c r="BP1191" s="496"/>
      <c r="BQ1191" s="496"/>
      <c r="BR1191" s="496"/>
      <c r="BS1191" s="496"/>
      <c r="BT1191" s="496"/>
      <c r="BU1191" s="496"/>
      <c r="BV1191" s="496"/>
      <c r="BW1191" s="496"/>
      <c r="BX1191" s="496"/>
      <c r="BY1191" s="496"/>
      <c r="BZ1191" s="689"/>
      <c r="CA1191" s="689"/>
      <c r="CB1191" s="689"/>
      <c r="CC1191" s="689"/>
      <c r="CD1191" s="689"/>
      <c r="CE1191" s="689"/>
      <c r="CF1191" s="689"/>
      <c r="CG1191" s="689"/>
      <c r="CH1191" s="689"/>
      <c r="CI1191" s="689"/>
      <c r="CJ1191" s="689"/>
      <c r="CK1191" s="689"/>
      <c r="CL1191" s="689"/>
      <c r="CM1191" s="689"/>
      <c r="CN1191" s="689"/>
      <c r="CO1191" s="689"/>
      <c r="CP1191" s="689"/>
      <c r="CQ1191" s="689"/>
      <c r="CR1191" s="689"/>
      <c r="CS1191" s="689"/>
      <c r="CT1191" s="689"/>
      <c r="CU1191" s="689"/>
      <c r="CV1191" s="689"/>
      <c r="CW1191" s="689"/>
      <c r="CX1191" s="689"/>
      <c r="CY1191" s="689"/>
      <c r="CZ1191" s="689"/>
    </row>
    <row r="1192" s="318" customFormat="true" ht="15" customHeight="true" x14ac:dyDescent="0.2">
      <c r="Z1192" s="689"/>
      <c r="AA1192" s="689"/>
      <c r="AB1192" s="689"/>
      <c r="AC1192" s="689"/>
      <c r="AD1192" s="689"/>
      <c r="AE1192" s="689"/>
      <c r="AF1192" s="689"/>
      <c r="AG1192" s="689"/>
      <c r="AH1192" s="689"/>
      <c r="AI1192" s="689"/>
      <c r="AJ1192" s="689"/>
      <c r="AK1192" s="689"/>
      <c r="AL1192" s="689"/>
      <c r="AM1192" s="689"/>
      <c r="AN1192" s="689"/>
      <c r="AO1192" s="689"/>
      <c r="AP1192" s="689"/>
      <c r="AQ1192" s="689"/>
      <c r="AR1192" s="689"/>
      <c r="AS1192" s="689"/>
      <c r="AT1192" s="689"/>
      <c r="AU1192" s="689"/>
      <c r="AV1192" s="689"/>
      <c r="AW1192" s="689"/>
      <c r="AX1192" s="689"/>
      <c r="AY1192" s="689"/>
      <c r="AZ1192" s="689"/>
      <c r="BA1192" s="496"/>
      <c r="BB1192" s="343"/>
      <c r="BC1192" s="496"/>
      <c r="BD1192" s="496"/>
      <c r="BE1192" s="496"/>
      <c r="BF1192" s="496"/>
      <c r="BG1192" s="496"/>
      <c r="BH1192" s="496"/>
      <c r="BI1192" s="496"/>
      <c r="BJ1192" s="496"/>
      <c r="BK1192" s="496"/>
      <c r="BL1192" s="496"/>
      <c r="BM1192" s="496"/>
      <c r="BN1192" s="496"/>
      <c r="BO1192" s="496"/>
      <c r="BP1192" s="496"/>
      <c r="BQ1192" s="496"/>
      <c r="BR1192" s="496"/>
      <c r="BS1192" s="496"/>
      <c r="BT1192" s="496"/>
      <c r="BU1192" s="496"/>
      <c r="BV1192" s="496"/>
      <c r="BW1192" s="496"/>
      <c r="BX1192" s="496"/>
      <c r="BY1192" s="496"/>
      <c r="BZ1192" s="689"/>
      <c r="CA1192" s="689"/>
      <c r="CB1192" s="689"/>
      <c r="CC1192" s="689"/>
      <c r="CD1192" s="689"/>
      <c r="CE1192" s="689"/>
      <c r="CF1192" s="689"/>
      <c r="CG1192" s="689"/>
      <c r="CH1192" s="689"/>
      <c r="CI1192" s="689"/>
      <c r="CJ1192" s="689"/>
      <c r="CK1192" s="689"/>
      <c r="CL1192" s="689"/>
      <c r="CM1192" s="689"/>
      <c r="CN1192" s="689"/>
      <c r="CO1192" s="689"/>
      <c r="CP1192" s="689"/>
      <c r="CQ1192" s="689"/>
      <c r="CR1192" s="689"/>
      <c r="CS1192" s="689"/>
      <c r="CT1192" s="689"/>
      <c r="CU1192" s="689"/>
      <c r="CV1192" s="689"/>
      <c r="CW1192" s="689"/>
      <c r="CX1192" s="689"/>
      <c r="CY1192" s="689"/>
      <c r="CZ1192" s="689"/>
    </row>
    <row r="1193" s="318" customFormat="true" ht="15" customHeight="true" x14ac:dyDescent="0.2">
      <c r="Z1193" s="689"/>
      <c r="AA1193" s="689"/>
      <c r="AB1193" s="689"/>
      <c r="AC1193" s="689"/>
      <c r="AD1193" s="689"/>
      <c r="AE1193" s="689"/>
      <c r="AF1193" s="689"/>
      <c r="AG1193" s="689"/>
      <c r="AH1193" s="689"/>
      <c r="AI1193" s="689"/>
      <c r="AJ1193" s="689"/>
      <c r="AK1193" s="689"/>
      <c r="AL1193" s="689"/>
      <c r="AM1193" s="689"/>
      <c r="AN1193" s="689"/>
      <c r="AO1193" s="689"/>
      <c r="AP1193" s="689"/>
      <c r="AQ1193" s="689"/>
      <c r="AR1193" s="689"/>
      <c r="AS1193" s="689"/>
      <c r="AT1193" s="689"/>
      <c r="AU1193" s="689"/>
      <c r="AV1193" s="689"/>
      <c r="AW1193" s="689"/>
      <c r="AX1193" s="689"/>
      <c r="AY1193" s="689"/>
      <c r="AZ1193" s="689"/>
      <c r="BA1193" s="496"/>
      <c r="BB1193" s="343"/>
      <c r="BC1193" s="496"/>
      <c r="BD1193" s="496"/>
      <c r="BE1193" s="496"/>
      <c r="BF1193" s="496"/>
      <c r="BG1193" s="496"/>
      <c r="BH1193" s="496"/>
      <c r="BI1193" s="496"/>
      <c r="BJ1193" s="496"/>
      <c r="BK1193" s="496"/>
      <c r="BL1193" s="496"/>
      <c r="BM1193" s="496"/>
      <c r="BN1193" s="496"/>
      <c r="BO1193" s="496"/>
      <c r="BP1193" s="496"/>
      <c r="BQ1193" s="496"/>
      <c r="BR1193" s="496"/>
      <c r="BS1193" s="496"/>
      <c r="BT1193" s="496"/>
      <c r="BU1193" s="496"/>
      <c r="BV1193" s="496"/>
      <c r="BW1193" s="496"/>
      <c r="BX1193" s="496"/>
      <c r="BY1193" s="496"/>
      <c r="BZ1193" s="689"/>
      <c r="CA1193" s="689"/>
      <c r="CB1193" s="689"/>
      <c r="CC1193" s="689"/>
      <c r="CD1193" s="689"/>
      <c r="CE1193" s="689"/>
      <c r="CF1193" s="689"/>
      <c r="CG1193" s="689"/>
      <c r="CH1193" s="689"/>
      <c r="CI1193" s="689"/>
      <c r="CJ1193" s="689"/>
      <c r="CK1193" s="689"/>
      <c r="CL1193" s="689"/>
      <c r="CM1193" s="689"/>
      <c r="CN1193" s="689"/>
      <c r="CO1193" s="689"/>
      <c r="CP1193" s="689"/>
      <c r="CQ1193" s="689"/>
      <c r="CR1193" s="689"/>
      <c r="CS1193" s="689"/>
      <c r="CT1193" s="689"/>
      <c r="CU1193" s="689"/>
      <c r="CV1193" s="689"/>
      <c r="CW1193" s="689"/>
      <c r="CX1193" s="689"/>
      <c r="CY1193" s="689"/>
      <c r="CZ1193" s="689"/>
    </row>
    <row r="1194" s="318" customFormat="true" ht="15" customHeight="true" x14ac:dyDescent="0.2">
      <c r="Z1194" s="689"/>
      <c r="AA1194" s="689"/>
      <c r="AB1194" s="689"/>
      <c r="AC1194" s="689"/>
      <c r="AD1194" s="689"/>
      <c r="AE1194" s="689"/>
      <c r="AF1194" s="689"/>
      <c r="AG1194" s="689"/>
      <c r="AH1194" s="689"/>
      <c r="AI1194" s="689"/>
      <c r="AJ1194" s="689"/>
      <c r="AK1194" s="689"/>
      <c r="AL1194" s="689"/>
      <c r="AM1194" s="689"/>
      <c r="AN1194" s="689"/>
      <c r="AO1194" s="689"/>
      <c r="AP1194" s="689"/>
      <c r="AQ1194" s="689"/>
      <c r="AR1194" s="689"/>
      <c r="AS1194" s="689"/>
      <c r="AT1194" s="689"/>
      <c r="AU1194" s="689"/>
      <c r="AV1194" s="689"/>
      <c r="AW1194" s="689"/>
      <c r="AX1194" s="689"/>
      <c r="AY1194" s="689"/>
      <c r="AZ1194" s="689"/>
      <c r="BA1194" s="496"/>
      <c r="BB1194" s="343"/>
      <c r="BC1194" s="496"/>
      <c r="BD1194" s="496"/>
      <c r="BE1194" s="496"/>
      <c r="BF1194" s="496"/>
      <c r="BG1194" s="496"/>
      <c r="BH1194" s="496"/>
      <c r="BI1194" s="496"/>
      <c r="BJ1194" s="496"/>
      <c r="BK1194" s="496"/>
      <c r="BL1194" s="496"/>
      <c r="BM1194" s="496"/>
      <c r="BN1194" s="496"/>
      <c r="BO1194" s="496"/>
      <c r="BP1194" s="496"/>
      <c r="BQ1194" s="496"/>
      <c r="BR1194" s="496"/>
      <c r="BS1194" s="496"/>
      <c r="BT1194" s="496"/>
      <c r="BU1194" s="496"/>
      <c r="BV1194" s="496"/>
      <c r="BW1194" s="496"/>
      <c r="BX1194" s="496"/>
      <c r="BY1194" s="496"/>
      <c r="BZ1194" s="689"/>
      <c r="CA1194" s="689"/>
      <c r="CB1194" s="689"/>
      <c r="CC1194" s="689"/>
      <c r="CD1194" s="689"/>
      <c r="CE1194" s="689"/>
      <c r="CF1194" s="689"/>
      <c r="CG1194" s="689"/>
      <c r="CH1194" s="689"/>
      <c r="CI1194" s="689"/>
      <c r="CJ1194" s="689"/>
      <c r="CK1194" s="689"/>
      <c r="CL1194" s="689"/>
      <c r="CM1194" s="689"/>
      <c r="CN1194" s="689"/>
      <c r="CO1194" s="689"/>
      <c r="CP1194" s="689"/>
      <c r="CQ1194" s="689"/>
      <c r="CR1194" s="689"/>
      <c r="CS1194" s="689"/>
      <c r="CT1194" s="689"/>
      <c r="CU1194" s="689"/>
      <c r="CV1194" s="689"/>
      <c r="CW1194" s="689"/>
      <c r="CX1194" s="689"/>
      <c r="CY1194" s="689"/>
      <c r="CZ1194" s="689"/>
    </row>
    <row r="1195" s="318" customFormat="true" ht="15" customHeight="true" x14ac:dyDescent="0.2">
      <c r="Z1195" s="689"/>
      <c r="AA1195" s="689"/>
      <c r="AB1195" s="689"/>
      <c r="AC1195" s="689"/>
      <c r="AD1195" s="689"/>
      <c r="AE1195" s="689"/>
      <c r="AF1195" s="689"/>
      <c r="AG1195" s="689"/>
      <c r="AH1195" s="689"/>
      <c r="AI1195" s="689"/>
      <c r="AJ1195" s="689"/>
      <c r="AK1195" s="689"/>
      <c r="AL1195" s="689"/>
      <c r="AM1195" s="689"/>
      <c r="AN1195" s="689"/>
      <c r="AO1195" s="689"/>
      <c r="AP1195" s="689"/>
      <c r="AQ1195" s="689"/>
      <c r="AR1195" s="689"/>
      <c r="AS1195" s="689"/>
      <c r="AT1195" s="689"/>
      <c r="AU1195" s="689"/>
      <c r="AV1195" s="689"/>
      <c r="AW1195" s="689"/>
      <c r="AX1195" s="689"/>
      <c r="AY1195" s="689"/>
      <c r="AZ1195" s="689"/>
      <c r="BA1195" s="496"/>
      <c r="BB1195" s="343"/>
      <c r="BC1195" s="496"/>
      <c r="BD1195" s="496"/>
      <c r="BE1195" s="496"/>
      <c r="BF1195" s="496"/>
      <c r="BG1195" s="496"/>
      <c r="BH1195" s="496"/>
      <c r="BI1195" s="496"/>
      <c r="BJ1195" s="496"/>
      <c r="BK1195" s="496"/>
      <c r="BL1195" s="496"/>
      <c r="BM1195" s="496"/>
      <c r="BN1195" s="496"/>
      <c r="BO1195" s="496"/>
      <c r="BP1195" s="496"/>
      <c r="BQ1195" s="496"/>
      <c r="BR1195" s="496"/>
      <c r="BS1195" s="496"/>
      <c r="BT1195" s="496"/>
      <c r="BU1195" s="496"/>
      <c r="BV1195" s="496"/>
      <c r="BW1195" s="496"/>
      <c r="BX1195" s="496"/>
      <c r="BY1195" s="496"/>
      <c r="BZ1195" s="689"/>
      <c r="CA1195" s="689"/>
      <c r="CB1195" s="689"/>
      <c r="CC1195" s="689"/>
      <c r="CD1195" s="689"/>
      <c r="CE1195" s="689"/>
      <c r="CF1195" s="689"/>
      <c r="CG1195" s="689"/>
      <c r="CH1195" s="689"/>
      <c r="CI1195" s="689"/>
      <c r="CJ1195" s="689"/>
      <c r="CK1195" s="689"/>
      <c r="CL1195" s="689"/>
      <c r="CM1195" s="689"/>
      <c r="CN1195" s="689"/>
      <c r="CO1195" s="689"/>
      <c r="CP1195" s="689"/>
      <c r="CQ1195" s="689"/>
      <c r="CR1195" s="689"/>
      <c r="CS1195" s="689"/>
      <c r="CT1195" s="689"/>
      <c r="CU1195" s="689"/>
      <c r="CV1195" s="689"/>
      <c r="CW1195" s="689"/>
      <c r="CX1195" s="689"/>
      <c r="CY1195" s="689"/>
      <c r="CZ1195" s="689"/>
    </row>
    <row r="1196" s="318" customFormat="true" ht="15" customHeight="true" x14ac:dyDescent="0.2">
      <c r="Z1196" s="689"/>
      <c r="AA1196" s="689"/>
      <c r="AB1196" s="689"/>
      <c r="AC1196" s="689"/>
      <c r="AD1196" s="689"/>
      <c r="AE1196" s="689"/>
      <c r="AF1196" s="689"/>
      <c r="AG1196" s="689"/>
      <c r="AH1196" s="689"/>
      <c r="AI1196" s="689"/>
      <c r="AJ1196" s="689"/>
      <c r="AK1196" s="689"/>
      <c r="AL1196" s="689"/>
      <c r="AM1196" s="689"/>
      <c r="AN1196" s="689"/>
      <c r="AO1196" s="689"/>
      <c r="AP1196" s="689"/>
      <c r="AQ1196" s="689"/>
      <c r="AR1196" s="689"/>
      <c r="AS1196" s="689"/>
      <c r="AT1196" s="689"/>
      <c r="AU1196" s="689"/>
      <c r="AV1196" s="689"/>
      <c r="AW1196" s="689"/>
      <c r="AX1196" s="689"/>
      <c r="AY1196" s="689"/>
      <c r="AZ1196" s="689"/>
      <c r="BA1196" s="496"/>
      <c r="BB1196" s="343"/>
      <c r="BC1196" s="496"/>
      <c r="BD1196" s="496"/>
      <c r="BE1196" s="496"/>
      <c r="BF1196" s="496"/>
      <c r="BG1196" s="496"/>
      <c r="BH1196" s="496"/>
      <c r="BI1196" s="496"/>
      <c r="BJ1196" s="496"/>
      <c r="BK1196" s="496"/>
      <c r="BL1196" s="496"/>
      <c r="BM1196" s="496"/>
      <c r="BN1196" s="496"/>
      <c r="BO1196" s="496"/>
      <c r="BP1196" s="496"/>
      <c r="BQ1196" s="496"/>
      <c r="BR1196" s="496"/>
      <c r="BS1196" s="496"/>
      <c r="BT1196" s="496"/>
      <c r="BU1196" s="496"/>
      <c r="BV1196" s="496"/>
      <c r="BW1196" s="496"/>
      <c r="BX1196" s="496"/>
      <c r="BY1196" s="496"/>
      <c r="BZ1196" s="689"/>
      <c r="CA1196" s="689"/>
      <c r="CB1196" s="689"/>
      <c r="CC1196" s="689"/>
      <c r="CD1196" s="689"/>
      <c r="CE1196" s="689"/>
      <c r="CF1196" s="689"/>
      <c r="CG1196" s="689"/>
      <c r="CH1196" s="689"/>
      <c r="CI1196" s="689"/>
      <c r="CJ1196" s="689"/>
      <c r="CK1196" s="689"/>
      <c r="CL1196" s="689"/>
      <c r="CM1196" s="689"/>
      <c r="CN1196" s="689"/>
      <c r="CO1196" s="689"/>
      <c r="CP1196" s="689"/>
      <c r="CQ1196" s="689"/>
      <c r="CR1196" s="689"/>
      <c r="CS1196" s="689"/>
      <c r="CT1196" s="689"/>
      <c r="CU1196" s="689"/>
      <c r="CV1196" s="689"/>
      <c r="CW1196" s="689"/>
      <c r="CX1196" s="689"/>
      <c r="CY1196" s="689"/>
      <c r="CZ1196" s="689"/>
    </row>
    <row r="1197" s="318" customFormat="true" ht="15" customHeight="true" x14ac:dyDescent="0.2">
      <c r="Z1197" s="689"/>
      <c r="AA1197" s="689"/>
      <c r="AB1197" s="689"/>
      <c r="AC1197" s="689"/>
      <c r="AD1197" s="689"/>
      <c r="AE1197" s="689"/>
      <c r="AF1197" s="689"/>
      <c r="AG1197" s="689"/>
      <c r="AH1197" s="689"/>
      <c r="AI1197" s="689"/>
      <c r="AJ1197" s="689"/>
      <c r="AK1197" s="689"/>
      <c r="AL1197" s="689"/>
      <c r="AM1197" s="689"/>
      <c r="AN1197" s="689"/>
      <c r="AO1197" s="689"/>
      <c r="AP1197" s="689"/>
      <c r="AQ1197" s="689"/>
      <c r="AR1197" s="689"/>
      <c r="AS1197" s="689"/>
      <c r="AT1197" s="689"/>
      <c r="AU1197" s="689"/>
      <c r="AV1197" s="689"/>
      <c r="AW1197" s="689"/>
      <c r="AX1197" s="689"/>
      <c r="AY1197" s="689"/>
      <c r="AZ1197" s="689"/>
      <c r="BA1197" s="496"/>
      <c r="BB1197" s="343"/>
      <c r="BC1197" s="496"/>
      <c r="BD1197" s="496"/>
      <c r="BE1197" s="496"/>
      <c r="BF1197" s="496"/>
      <c r="BG1197" s="496"/>
      <c r="BH1197" s="496"/>
      <c r="BI1197" s="496"/>
      <c r="BJ1197" s="496"/>
      <c r="BK1197" s="496"/>
      <c r="BL1197" s="496"/>
      <c r="BM1197" s="496"/>
      <c r="BN1197" s="496"/>
      <c r="BO1197" s="496"/>
      <c r="BP1197" s="496"/>
      <c r="BQ1197" s="496"/>
      <c r="BR1197" s="496"/>
      <c r="BS1197" s="496"/>
      <c r="BT1197" s="496"/>
      <c r="BU1197" s="496"/>
      <c r="BV1197" s="496"/>
      <c r="BW1197" s="496"/>
      <c r="BX1197" s="496"/>
      <c r="BY1197" s="496"/>
      <c r="BZ1197" s="689"/>
      <c r="CA1197" s="689"/>
      <c r="CB1197" s="689"/>
      <c r="CC1197" s="689"/>
      <c r="CD1197" s="689"/>
      <c r="CE1197" s="689"/>
      <c r="CF1197" s="689"/>
      <c r="CG1197" s="689"/>
      <c r="CH1197" s="689"/>
      <c r="CI1197" s="689"/>
      <c r="CJ1197" s="689"/>
      <c r="CK1197" s="689"/>
      <c r="CL1197" s="689"/>
      <c r="CM1197" s="689"/>
      <c r="CN1197" s="689"/>
      <c r="CO1197" s="689"/>
      <c r="CP1197" s="689"/>
      <c r="CQ1197" s="689"/>
      <c r="CR1197" s="689"/>
      <c r="CS1197" s="689"/>
      <c r="CT1197" s="689"/>
      <c r="CU1197" s="689"/>
      <c r="CV1197" s="689"/>
      <c r="CW1197" s="689"/>
      <c r="CX1197" s="689"/>
      <c r="CY1197" s="689"/>
      <c r="CZ1197" s="689"/>
    </row>
    <row r="1198" s="318" customFormat="true" ht="15" customHeight="true" x14ac:dyDescent="0.2">
      <c r="Z1198" s="689"/>
      <c r="AA1198" s="689"/>
      <c r="AB1198" s="689"/>
      <c r="AC1198" s="689"/>
      <c r="AD1198" s="689"/>
      <c r="AE1198" s="689"/>
      <c r="AF1198" s="689"/>
      <c r="AG1198" s="689"/>
      <c r="AH1198" s="689"/>
      <c r="AI1198" s="689"/>
      <c r="AJ1198" s="689"/>
      <c r="AK1198" s="689"/>
      <c r="AL1198" s="689"/>
      <c r="AM1198" s="689"/>
      <c r="AN1198" s="689"/>
      <c r="AO1198" s="689"/>
      <c r="AP1198" s="689"/>
      <c r="AQ1198" s="689"/>
      <c r="AR1198" s="689"/>
      <c r="AS1198" s="689"/>
      <c r="AT1198" s="689"/>
      <c r="AU1198" s="689"/>
      <c r="AV1198" s="689"/>
      <c r="AW1198" s="689"/>
      <c r="AX1198" s="689"/>
      <c r="AY1198" s="689"/>
      <c r="AZ1198" s="689"/>
      <c r="BA1198" s="496"/>
      <c r="BB1198" s="343"/>
      <c r="BC1198" s="496"/>
      <c r="BD1198" s="496"/>
      <c r="BE1198" s="496"/>
      <c r="BF1198" s="496"/>
      <c r="BG1198" s="496"/>
      <c r="BH1198" s="496"/>
      <c r="BI1198" s="496"/>
      <c r="BJ1198" s="496"/>
      <c r="BK1198" s="496"/>
      <c r="BL1198" s="496"/>
      <c r="BM1198" s="496"/>
      <c r="BN1198" s="496"/>
      <c r="BO1198" s="496"/>
      <c r="BP1198" s="496"/>
      <c r="BQ1198" s="496"/>
      <c r="BR1198" s="496"/>
      <c r="BS1198" s="496"/>
      <c r="BT1198" s="496"/>
      <c r="BU1198" s="496"/>
      <c r="BV1198" s="496"/>
      <c r="BW1198" s="496"/>
      <c r="BX1198" s="496"/>
      <c r="BY1198" s="496"/>
      <c r="BZ1198" s="689"/>
      <c r="CA1198" s="689"/>
      <c r="CB1198" s="689"/>
      <c r="CC1198" s="689"/>
      <c r="CD1198" s="689"/>
      <c r="CE1198" s="689"/>
      <c r="CF1198" s="689"/>
      <c r="CG1198" s="689"/>
      <c r="CH1198" s="689"/>
      <c r="CI1198" s="689"/>
      <c r="CJ1198" s="689"/>
      <c r="CK1198" s="689"/>
      <c r="CL1198" s="689"/>
      <c r="CM1198" s="689"/>
      <c r="CN1198" s="689"/>
      <c r="CO1198" s="689"/>
      <c r="CP1198" s="689"/>
      <c r="CQ1198" s="689"/>
      <c r="CR1198" s="689"/>
      <c r="CS1198" s="689"/>
      <c r="CT1198" s="689"/>
      <c r="CU1198" s="689"/>
      <c r="CV1198" s="689"/>
      <c r="CW1198" s="689"/>
      <c r="CX1198" s="689"/>
      <c r="CY1198" s="689"/>
      <c r="CZ1198" s="689"/>
    </row>
    <row r="1199" s="318" customFormat="true" ht="15" customHeight="true" x14ac:dyDescent="0.2">
      <c r="Z1199" s="689"/>
      <c r="AA1199" s="689"/>
      <c r="AB1199" s="689"/>
      <c r="AC1199" s="689"/>
      <c r="AD1199" s="689"/>
      <c r="AE1199" s="689"/>
      <c r="AF1199" s="689"/>
      <c r="AG1199" s="689"/>
      <c r="AH1199" s="689"/>
      <c r="AI1199" s="689"/>
      <c r="AJ1199" s="689"/>
      <c r="AK1199" s="689"/>
      <c r="AL1199" s="689"/>
      <c r="AM1199" s="689"/>
      <c r="AN1199" s="689"/>
      <c r="AO1199" s="689"/>
      <c r="AP1199" s="689"/>
      <c r="AQ1199" s="689"/>
      <c r="AR1199" s="689"/>
      <c r="AS1199" s="689"/>
      <c r="AT1199" s="689"/>
      <c r="AU1199" s="689"/>
      <c r="AV1199" s="689"/>
      <c r="AW1199" s="689"/>
      <c r="AX1199" s="689"/>
      <c r="AY1199" s="689"/>
      <c r="AZ1199" s="689"/>
      <c r="BA1199" s="496"/>
      <c r="BB1199" s="343"/>
      <c r="BC1199" s="496"/>
      <c r="BD1199" s="496"/>
      <c r="BE1199" s="496"/>
      <c r="BF1199" s="496"/>
      <c r="BG1199" s="496"/>
      <c r="BH1199" s="496"/>
      <c r="BI1199" s="496"/>
      <c r="BJ1199" s="496"/>
      <c r="BK1199" s="496"/>
      <c r="BL1199" s="496"/>
      <c r="BM1199" s="496"/>
      <c r="BN1199" s="496"/>
      <c r="BO1199" s="496"/>
      <c r="BP1199" s="496"/>
      <c r="BQ1199" s="496"/>
      <c r="BR1199" s="496"/>
      <c r="BS1199" s="496"/>
      <c r="BT1199" s="496"/>
      <c r="BU1199" s="496"/>
      <c r="BV1199" s="496"/>
      <c r="BW1199" s="496"/>
      <c r="BX1199" s="496"/>
      <c r="BY1199" s="496"/>
      <c r="BZ1199" s="689"/>
      <c r="CA1199" s="689"/>
      <c r="CB1199" s="689"/>
      <c r="CC1199" s="689"/>
      <c r="CD1199" s="689"/>
      <c r="CE1199" s="689"/>
      <c r="CF1199" s="689"/>
      <c r="CG1199" s="689"/>
      <c r="CH1199" s="689"/>
      <c r="CI1199" s="689"/>
      <c r="CJ1199" s="689"/>
      <c r="CK1199" s="689"/>
      <c r="CL1199" s="689"/>
      <c r="CM1199" s="689"/>
      <c r="CN1199" s="689"/>
      <c r="CO1199" s="689"/>
      <c r="CP1199" s="689"/>
      <c r="CQ1199" s="689"/>
      <c r="CR1199" s="689"/>
      <c r="CS1199" s="689"/>
      <c r="CT1199" s="689"/>
      <c r="CU1199" s="689"/>
      <c r="CV1199" s="689"/>
      <c r="CW1199" s="689"/>
      <c r="CX1199" s="689"/>
      <c r="CY1199" s="689"/>
      <c r="CZ1199" s="689"/>
    </row>
    <row r="1200" s="318" customFormat="true" ht="15" customHeight="true" x14ac:dyDescent="0.2">
      <c r="Z1200" s="689"/>
      <c r="AA1200" s="689"/>
      <c r="AB1200" s="689"/>
      <c r="AC1200" s="689"/>
      <c r="AD1200" s="689"/>
      <c r="AE1200" s="689"/>
      <c r="AF1200" s="689"/>
      <c r="AG1200" s="689"/>
      <c r="AH1200" s="689"/>
      <c r="AI1200" s="689"/>
      <c r="AJ1200" s="689"/>
      <c r="AK1200" s="689"/>
      <c r="AL1200" s="689"/>
      <c r="AM1200" s="689"/>
      <c r="AN1200" s="689"/>
      <c r="AO1200" s="689"/>
      <c r="AP1200" s="689"/>
      <c r="AQ1200" s="689"/>
      <c r="AR1200" s="689"/>
      <c r="AS1200" s="689"/>
      <c r="AT1200" s="689"/>
      <c r="AU1200" s="689"/>
      <c r="AV1200" s="689"/>
      <c r="AW1200" s="689"/>
      <c r="AX1200" s="689"/>
      <c r="AY1200" s="689"/>
      <c r="AZ1200" s="689"/>
      <c r="BA1200" s="496"/>
      <c r="BB1200" s="343"/>
      <c r="BC1200" s="496"/>
      <c r="BD1200" s="496"/>
      <c r="BE1200" s="496"/>
      <c r="BF1200" s="496"/>
      <c r="BG1200" s="496"/>
      <c r="BH1200" s="496"/>
      <c r="BI1200" s="496"/>
      <c r="BJ1200" s="496"/>
      <c r="BK1200" s="496"/>
      <c r="BL1200" s="496"/>
      <c r="BM1200" s="496"/>
      <c r="BN1200" s="496"/>
      <c r="BO1200" s="496"/>
      <c r="BP1200" s="496"/>
      <c r="BQ1200" s="496"/>
      <c r="BR1200" s="496"/>
      <c r="BS1200" s="496"/>
      <c r="BT1200" s="496"/>
      <c r="BU1200" s="496"/>
      <c r="BV1200" s="496"/>
      <c r="BW1200" s="496"/>
      <c r="BX1200" s="496"/>
      <c r="BY1200" s="496"/>
      <c r="BZ1200" s="689"/>
      <c r="CA1200" s="689"/>
      <c r="CB1200" s="689"/>
      <c r="CC1200" s="689"/>
      <c r="CD1200" s="689"/>
      <c r="CE1200" s="689"/>
      <c r="CF1200" s="689"/>
      <c r="CG1200" s="689"/>
      <c r="CH1200" s="689"/>
      <c r="CI1200" s="689"/>
      <c r="CJ1200" s="689"/>
      <c r="CK1200" s="689"/>
      <c r="CL1200" s="689"/>
      <c r="CM1200" s="689"/>
      <c r="CN1200" s="689"/>
      <c r="CO1200" s="689"/>
      <c r="CP1200" s="689"/>
      <c r="CQ1200" s="689"/>
      <c r="CR1200" s="689"/>
      <c r="CS1200" s="689"/>
      <c r="CT1200" s="689"/>
      <c r="CU1200" s="689"/>
      <c r="CV1200" s="689"/>
      <c r="CW1200" s="689"/>
      <c r="CX1200" s="689"/>
      <c r="CY1200" s="689"/>
      <c r="CZ1200" s="689"/>
    </row>
  </sheetData>
  <mergeCells count="947">
    <mergeCell ref="BA153:BA169"/>
    <mergeCell ref="C27:G27"/>
    <mergeCell ref="H27:L27"/>
    <mergeCell ref="A39:A40"/>
    <mergeCell ref="A50:A52"/>
    <mergeCell ref="C14:G14"/>
    <mergeCell ref="H14:L14"/>
    <mergeCell ref="A108:B108"/>
    <mergeCell ref="A58:A73"/>
    <mergeCell ref="C56:G56"/>
    <mergeCell ref="H56:L56"/>
    <mergeCell ref="M56:Q56"/>
    <mergeCell ref="A29:A30"/>
    <mergeCell ref="A35:A36"/>
    <mergeCell ref="A37:A38"/>
    <mergeCell ref="A41:A42"/>
    <mergeCell ref="A43:A44"/>
    <mergeCell ref="A45:A46"/>
    <mergeCell ref="A153:A168"/>
    <mergeCell ref="A151:A152"/>
    <mergeCell ref="C133:G133"/>
    <mergeCell ref="A208:B208"/>
    <mergeCell ref="C220:G220"/>
    <mergeCell ref="H220:L220"/>
    <mergeCell ref="M220:Q220"/>
    <mergeCell ref="M27:Q27"/>
    <mergeCell ref="M14:Q14"/>
    <mergeCell ref="A16:A17"/>
    <mergeCell ref="A18:A21"/>
    <mergeCell ref="A22:A23"/>
    <mergeCell ref="A24:A26"/>
    <mergeCell ref="A222:A224"/>
    <mergeCell ref="A1026:B1026"/>
    <mergeCell ref="A1031:A1033"/>
    <mergeCell ref="A1034:C1034"/>
    <mergeCell ref="A225:A229"/>
    <mergeCell ref="B402:B445"/>
    <mergeCell ref="C403:D403"/>
    <mergeCell ref="C405:D405"/>
    <mergeCell ref="C410:D410"/>
    <mergeCell ref="C414:D414"/>
    <mergeCell ref="C418:D418"/>
    <mergeCell ref="C422:D422"/>
    <mergeCell ref="C426:D426"/>
    <mergeCell ref="C430:D430"/>
    <mergeCell ref="C434:D434"/>
    <mergeCell ref="C438:D438"/>
    <mergeCell ref="C442:D442"/>
    <mergeCell ref="C446:D446"/>
    <mergeCell ref="C450:D450"/>
    <mergeCell ref="C454:D454"/>
    <mergeCell ref="C399:F399"/>
    <mergeCell ref="C407:D407"/>
    <mergeCell ref="C417:D417"/>
    <mergeCell ref="C421:D421"/>
    <mergeCell ref="H399:K399"/>
    <mergeCell ref="M399:P399"/>
    <mergeCell ref="C400:E400"/>
    <mergeCell ref="H400:J400"/>
    <mergeCell ref="M400:O400"/>
    <mergeCell ref="A1025:C1025"/>
    <mergeCell ref="H405:I405"/>
    <mergeCell ref="M405:N405"/>
    <mergeCell ref="C406:D406"/>
    <mergeCell ref="H406:I406"/>
    <mergeCell ref="M406:N406"/>
    <mergeCell ref="C401:D402"/>
    <mergeCell ref="H401:I402"/>
    <mergeCell ref="M401:N402"/>
    <mergeCell ref="C409:D409"/>
    <mergeCell ref="H409:I409"/>
    <mergeCell ref="M409:N409"/>
    <mergeCell ref="H403:I403"/>
    <mergeCell ref="M403:N403"/>
    <mergeCell ref="C404:D404"/>
    <mergeCell ref="H404:I404"/>
    <mergeCell ref="M404:N404"/>
    <mergeCell ref="H410:I410"/>
    <mergeCell ref="M410:N410"/>
    <mergeCell ref="H407:I407"/>
    <mergeCell ref="M407:N407"/>
    <mergeCell ref="C408:D408"/>
    <mergeCell ref="H408:I408"/>
    <mergeCell ref="M408:N408"/>
    <mergeCell ref="C413:D413"/>
    <mergeCell ref="H413:I413"/>
    <mergeCell ref="M413:N413"/>
    <mergeCell ref="H414:I414"/>
    <mergeCell ref="M414:N414"/>
    <mergeCell ref="C411:D411"/>
    <mergeCell ref="H411:I411"/>
    <mergeCell ref="M411:N411"/>
    <mergeCell ref="C412:D412"/>
    <mergeCell ref="H412:I412"/>
    <mergeCell ref="M412:N412"/>
    <mergeCell ref="H417:I417"/>
    <mergeCell ref="M417:N417"/>
    <mergeCell ref="H418:I418"/>
    <mergeCell ref="M418:N418"/>
    <mergeCell ref="C415:D415"/>
    <mergeCell ref="H415:I415"/>
    <mergeCell ref="M415:N415"/>
    <mergeCell ref="C416:D416"/>
    <mergeCell ref="H416:I416"/>
    <mergeCell ref="M416:N416"/>
    <mergeCell ref="H421:I421"/>
    <mergeCell ref="M421:N421"/>
    <mergeCell ref="H422:I422"/>
    <mergeCell ref="M422:N422"/>
    <mergeCell ref="C419:D419"/>
    <mergeCell ref="H419:I419"/>
    <mergeCell ref="M419:N419"/>
    <mergeCell ref="C420:D420"/>
    <mergeCell ref="H420:I420"/>
    <mergeCell ref="M420:N420"/>
    <mergeCell ref="C425:D425"/>
    <mergeCell ref="H425:I425"/>
    <mergeCell ref="M425:N425"/>
    <mergeCell ref="H426:I426"/>
    <mergeCell ref="M426:N426"/>
    <mergeCell ref="C423:D423"/>
    <mergeCell ref="H423:I423"/>
    <mergeCell ref="M423:N423"/>
    <mergeCell ref="C424:D424"/>
    <mergeCell ref="H424:I424"/>
    <mergeCell ref="M424:N424"/>
    <mergeCell ref="C429:D429"/>
    <mergeCell ref="H429:I429"/>
    <mergeCell ref="M429:N429"/>
    <mergeCell ref="H430:I430"/>
    <mergeCell ref="M430:N430"/>
    <mergeCell ref="C427:D427"/>
    <mergeCell ref="H427:I427"/>
    <mergeCell ref="M427:N427"/>
    <mergeCell ref="C428:D428"/>
    <mergeCell ref="H428:I428"/>
    <mergeCell ref="M428:N428"/>
    <mergeCell ref="C433:D433"/>
    <mergeCell ref="H433:I433"/>
    <mergeCell ref="M433:N433"/>
    <mergeCell ref="H434:I434"/>
    <mergeCell ref="M434:N434"/>
    <mergeCell ref="C431:D431"/>
    <mergeCell ref="H431:I431"/>
    <mergeCell ref="M431:N431"/>
    <mergeCell ref="C432:D432"/>
    <mergeCell ref="H432:I432"/>
    <mergeCell ref="M432:N432"/>
    <mergeCell ref="C437:D437"/>
    <mergeCell ref="H437:I437"/>
    <mergeCell ref="M437:N437"/>
    <mergeCell ref="H438:I438"/>
    <mergeCell ref="M438:N438"/>
    <mergeCell ref="C435:D435"/>
    <mergeCell ref="H435:I435"/>
    <mergeCell ref="M435:N435"/>
    <mergeCell ref="C436:D436"/>
    <mergeCell ref="H436:I436"/>
    <mergeCell ref="M436:N436"/>
    <mergeCell ref="C441:D441"/>
    <mergeCell ref="H441:I441"/>
    <mergeCell ref="M441:N441"/>
    <mergeCell ref="H442:I442"/>
    <mergeCell ref="M442:N442"/>
    <mergeCell ref="C439:D439"/>
    <mergeCell ref="H439:I439"/>
    <mergeCell ref="M439:N439"/>
    <mergeCell ref="C440:D440"/>
    <mergeCell ref="H440:I440"/>
    <mergeCell ref="M440:N440"/>
    <mergeCell ref="C445:D445"/>
    <mergeCell ref="H445:I445"/>
    <mergeCell ref="M445:N445"/>
    <mergeCell ref="H446:I446"/>
    <mergeCell ref="M446:N446"/>
    <mergeCell ref="C443:D443"/>
    <mergeCell ref="H443:I443"/>
    <mergeCell ref="M443:N443"/>
    <mergeCell ref="C444:D444"/>
    <mergeCell ref="H444:I444"/>
    <mergeCell ref="M444:N444"/>
    <mergeCell ref="C449:D449"/>
    <mergeCell ref="H449:I449"/>
    <mergeCell ref="M449:N449"/>
    <mergeCell ref="H450:I450"/>
    <mergeCell ref="M450:N450"/>
    <mergeCell ref="C447:D447"/>
    <mergeCell ref="H447:I447"/>
    <mergeCell ref="M447:N447"/>
    <mergeCell ref="C448:D448"/>
    <mergeCell ref="H448:I448"/>
    <mergeCell ref="M448:N448"/>
    <mergeCell ref="C453:D453"/>
    <mergeCell ref="H453:I453"/>
    <mergeCell ref="M453:N453"/>
    <mergeCell ref="H454:I454"/>
    <mergeCell ref="M454:N454"/>
    <mergeCell ref="C451:D451"/>
    <mergeCell ref="H451:I451"/>
    <mergeCell ref="M451:N451"/>
    <mergeCell ref="C452:D452"/>
    <mergeCell ref="H452:I452"/>
    <mergeCell ref="M452:N452"/>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5:D465"/>
    <mergeCell ref="H465:I465"/>
    <mergeCell ref="M465:N465"/>
    <mergeCell ref="C466:D466"/>
    <mergeCell ref="H466:J466"/>
    <mergeCell ref="M466:N466"/>
    <mergeCell ref="C463:D463"/>
    <mergeCell ref="H463:I463"/>
    <mergeCell ref="M463:N463"/>
    <mergeCell ref="C464:D464"/>
    <mergeCell ref="H464:I464"/>
    <mergeCell ref="M464:N464"/>
    <mergeCell ref="C469:D469"/>
    <mergeCell ref="H469:I469"/>
    <mergeCell ref="M469:N469"/>
    <mergeCell ref="C470:D470"/>
    <mergeCell ref="H470:I470"/>
    <mergeCell ref="M470:N470"/>
    <mergeCell ref="C467:D467"/>
    <mergeCell ref="H467:I467"/>
    <mergeCell ref="M467:N467"/>
    <mergeCell ref="C468:E468"/>
    <mergeCell ref="H468:I468"/>
    <mergeCell ref="M468:O468"/>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9:D529"/>
    <mergeCell ref="H529:I529"/>
    <mergeCell ref="M529:N529"/>
    <mergeCell ref="C530:D530"/>
    <mergeCell ref="H530:L530"/>
    <mergeCell ref="M530:N530"/>
    <mergeCell ref="C527:D527"/>
    <mergeCell ref="H527:I527"/>
    <mergeCell ref="M527:N527"/>
    <mergeCell ref="C528:D528"/>
    <mergeCell ref="H528:I528"/>
    <mergeCell ref="M528:N528"/>
    <mergeCell ref="O535:Q535"/>
    <mergeCell ref="H536:J536"/>
    <mergeCell ref="C533:D533"/>
    <mergeCell ref="H533:I533"/>
    <mergeCell ref="M533:N533"/>
    <mergeCell ref="C534:G534"/>
    <mergeCell ref="H534:I534"/>
    <mergeCell ref="M534:Q534"/>
    <mergeCell ref="C531:D531"/>
    <mergeCell ref="H531:I532"/>
    <mergeCell ref="J531:L531"/>
    <mergeCell ref="M531:N531"/>
    <mergeCell ref="C532:D532"/>
    <mergeCell ref="M532:N532"/>
    <mergeCell ref="C537:D537"/>
    <mergeCell ref="H537:I538"/>
    <mergeCell ref="M537:N537"/>
    <mergeCell ref="C538:D538"/>
    <mergeCell ref="M538:N538"/>
    <mergeCell ref="C539:D539"/>
    <mergeCell ref="H539:I539"/>
    <mergeCell ref="M539:N539"/>
    <mergeCell ref="C535:D536"/>
    <mergeCell ref="E535:G535"/>
    <mergeCell ref="H535:I535"/>
    <mergeCell ref="M535:N536"/>
    <mergeCell ref="C543:D543"/>
    <mergeCell ref="H543:I543"/>
    <mergeCell ref="M543:N543"/>
    <mergeCell ref="C544:D544"/>
    <mergeCell ref="H544:I544"/>
    <mergeCell ref="M544:N544"/>
    <mergeCell ref="C540:E540"/>
    <mergeCell ref="H540:I540"/>
    <mergeCell ref="M540:O540"/>
    <mergeCell ref="C541:D542"/>
    <mergeCell ref="H541:I541"/>
    <mergeCell ref="M541:N542"/>
    <mergeCell ref="H542:I542"/>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9:D599"/>
    <mergeCell ref="H599:I599"/>
    <mergeCell ref="M599:N599"/>
    <mergeCell ref="C600:D600"/>
    <mergeCell ref="H600:I600"/>
    <mergeCell ref="M600:N600"/>
    <mergeCell ref="C597:D597"/>
    <mergeCell ref="H597:I597"/>
    <mergeCell ref="M597:N597"/>
    <mergeCell ref="C598:D598"/>
    <mergeCell ref="H598:I598"/>
    <mergeCell ref="M598:N598"/>
    <mergeCell ref="C603:D603"/>
    <mergeCell ref="H603:I603"/>
    <mergeCell ref="M603:N603"/>
    <mergeCell ref="C604:D604"/>
    <mergeCell ref="H604:I604"/>
    <mergeCell ref="M604:N604"/>
    <mergeCell ref="C601:D601"/>
    <mergeCell ref="H601:J601"/>
    <mergeCell ref="M601:N601"/>
    <mergeCell ref="C602:D602"/>
    <mergeCell ref="H602:I602"/>
    <mergeCell ref="M602:N602"/>
    <mergeCell ref="C607:E607"/>
    <mergeCell ref="H607:I607"/>
    <mergeCell ref="M607:O607"/>
    <mergeCell ref="C608:D608"/>
    <mergeCell ref="H608:I608"/>
    <mergeCell ref="M608:N608"/>
    <mergeCell ref="C605:D605"/>
    <mergeCell ref="H605:I605"/>
    <mergeCell ref="M605:N605"/>
    <mergeCell ref="C606:D606"/>
    <mergeCell ref="H606:I606"/>
    <mergeCell ref="M606:N606"/>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3:D663"/>
    <mergeCell ref="H663:I663"/>
    <mergeCell ref="M663:N663"/>
    <mergeCell ref="C664:D664"/>
    <mergeCell ref="H664:I664"/>
    <mergeCell ref="M664:N664"/>
    <mergeCell ref="C661:D661"/>
    <mergeCell ref="H661:I661"/>
    <mergeCell ref="M661:N661"/>
    <mergeCell ref="C662:D662"/>
    <mergeCell ref="H662:I662"/>
    <mergeCell ref="M662:N662"/>
    <mergeCell ref="M667:N667"/>
    <mergeCell ref="C668:D668"/>
    <mergeCell ref="H668:I668"/>
    <mergeCell ref="M668:N668"/>
    <mergeCell ref="C665:D665"/>
    <mergeCell ref="H665:I665"/>
    <mergeCell ref="M665:N665"/>
    <mergeCell ref="C666:D666"/>
    <mergeCell ref="H666:I666"/>
    <mergeCell ref="M666:N666"/>
    <mergeCell ref="C676:D676"/>
    <mergeCell ref="H676:I676"/>
    <mergeCell ref="M676:N676"/>
    <mergeCell ref="C673:D673"/>
    <mergeCell ref="H673:I673"/>
    <mergeCell ref="M673:N673"/>
    <mergeCell ref="C674:D674"/>
    <mergeCell ref="H674:I674"/>
    <mergeCell ref="M674:N674"/>
    <mergeCell ref="BA29:BA30"/>
    <mergeCell ref="A31:A32"/>
    <mergeCell ref="BA31:BA32"/>
    <mergeCell ref="A33:A34"/>
    <mergeCell ref="BA33:BA34"/>
    <mergeCell ref="BA35:BA36"/>
    <mergeCell ref="BA37:BA38"/>
    <mergeCell ref="C675:D675"/>
    <mergeCell ref="H675:I675"/>
    <mergeCell ref="M675:N675"/>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A53:A55"/>
    <mergeCell ref="BA53:BA55"/>
    <mergeCell ref="A140:A143"/>
    <mergeCell ref="BA140:BA143"/>
    <mergeCell ref="A144:A147"/>
    <mergeCell ref="BA144:BA147"/>
    <mergeCell ref="A148:A150"/>
    <mergeCell ref="BA148:BA150"/>
    <mergeCell ref="BA39:BA40"/>
    <mergeCell ref="BA41:BA42"/>
    <mergeCell ref="BA43:BA44"/>
    <mergeCell ref="BA45:BA46"/>
    <mergeCell ref="A47:A49"/>
    <mergeCell ref="BA47:BA49"/>
    <mergeCell ref="A122:A123"/>
    <mergeCell ref="A124:A127"/>
    <mergeCell ref="A128:A129"/>
    <mergeCell ref="A130:A132"/>
    <mergeCell ref="C120:G120"/>
    <mergeCell ref="H120:L120"/>
    <mergeCell ref="M120:Q120"/>
    <mergeCell ref="H133:L133"/>
    <mergeCell ref="M133:Q133"/>
    <mergeCell ref="A135:A13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50:BA52"/>
    <mergeCell ref="BC339:BG339"/>
    <mergeCell ref="BH339:BL339"/>
    <mergeCell ref="BM339:BQ339"/>
    <mergeCell ref="BC220:BG220"/>
    <mergeCell ref="BH220:BL220"/>
    <mergeCell ref="BM220:BQ220"/>
    <mergeCell ref="BA222:BA224"/>
    <mergeCell ref="BA225:BA226"/>
    <mergeCell ref="BA227:BA230"/>
    <mergeCell ref="BC259:BG259"/>
    <mergeCell ref="BH259:BL259"/>
    <mergeCell ref="BM259:BQ259"/>
    <mergeCell ref="BA231:BA236"/>
    <mergeCell ref="BA341:BA342"/>
    <mergeCell ref="BA343:BA344"/>
    <mergeCell ref="BA345:BA346"/>
    <mergeCell ref="BA347:BA348"/>
    <mergeCell ref="BA349:BA350"/>
    <mergeCell ref="BA351:BA352"/>
    <mergeCell ref="BA353:BA354"/>
    <mergeCell ref="BA261:BA263"/>
    <mergeCell ref="BA264:BA267"/>
    <mergeCell ref="BA268:BA270"/>
    <mergeCell ref="BA271:BA273"/>
    <mergeCell ref="BA274:BA276"/>
    <mergeCell ref="BA277:BA284"/>
  </mergeCells>
  <conditionalFormatting sqref="BC1:CZ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123825</xdr:rowOff>
                  </from>
                  <to>
                    <xdr:col>1</xdr:col>
                    <xdr:colOff>1704975</xdr:colOff>
                    <xdr:row>400</xdr:row>
                    <xdr:rowOff>9525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473B-AFF8-47A0-9A53-95BCE60912C7}">
  <sheetPr codeName="Feuil7"/>
  <dimension ref="A1:CZ1200"/>
  <sheetViews>
    <sheetView showGridLines="false" workbookViewId="0"/>
  </sheetViews>
  <sheetFormatPr defaultColWidth="11.28515625" defaultRowHeight="15" customHeight="true" x14ac:dyDescent="0.2"/>
  <cols>
    <col min="1" max="1" width="31.5703125" style="413" customWidth="true"/>
    <col min="2" max="2" width="41.5703125" style="413" customWidth="true"/>
    <col min="3" max="17" width="10.7109375" style="413" customWidth="true"/>
    <col min="18" max="51" width="12.5703125" style="413" customWidth="true"/>
    <col min="52" max="52" width="12.5703125" style="689" customWidth="true"/>
    <col min="53" max="53" width="31.5703125" style="496" customWidth="true"/>
    <col min="54" max="54" width="41.5703125" style="343" customWidth="true"/>
    <col min="55" max="69" width="9.140625" style="496" customWidth="true"/>
    <col min="70" max="77" width="12.5703125" style="496" customWidth="true"/>
    <col min="78" max="103" width="12.5703125" style="318" customWidth="true"/>
    <col min="104" max="104" width="12.5703125" style="689" customWidth="true"/>
    <col min="105" max="16384" width="11.28515625" style="413"/>
  </cols>
  <sheetData>
    <row r="1" s="275" customFormat="true" ht="18" customHeight="true" x14ac:dyDescent="0.2">
      <c r="AZ1" s="689"/>
      <c r="BB1" s="298"/>
      <c r="BZ1" s="318"/>
      <c r="CA1" s="318"/>
      <c r="CB1" s="318"/>
      <c r="CC1" s="318"/>
      <c r="CD1" s="318"/>
      <c r="CE1" s="318"/>
      <c r="CF1" s="318"/>
      <c r="CG1" s="318"/>
      <c r="CH1" s="318"/>
      <c r="CI1" s="318"/>
      <c r="CJ1" s="318"/>
      <c r="CK1" s="318"/>
      <c r="CL1" s="318"/>
      <c r="CM1" s="318"/>
      <c r="CN1" s="318"/>
      <c r="CO1" s="318"/>
      <c r="CP1" s="318"/>
      <c r="CQ1" s="318"/>
      <c r="CR1" s="318"/>
      <c r="CS1" s="318"/>
      <c r="CT1" s="318"/>
      <c r="CU1" s="318"/>
      <c r="CV1" s="318"/>
      <c r="CW1" s="318"/>
      <c r="CX1" s="318"/>
      <c r="CY1" s="318"/>
      <c r="CZ1" s="689"/>
    </row>
    <row r="2" s="275" customFormat="true" ht="22.5" customHeight="true" x14ac:dyDescent="0.35">
      <c r="A2" s="333" t="str">
        <f>A1026</f>
        <v>Afghanistan</v>
      </c>
      <c r="B2" s="334"/>
      <c r="AZ2" s="689"/>
      <c r="BB2" s="298"/>
      <c r="BZ2" s="318"/>
      <c r="CA2" s="318"/>
      <c r="CB2" s="318"/>
      <c r="CC2" s="318"/>
      <c r="CD2" s="318"/>
      <c r="CE2" s="318"/>
      <c r="CF2" s="318"/>
      <c r="CG2" s="318"/>
      <c r="CH2" s="318"/>
      <c r="CI2" s="318"/>
      <c r="CJ2" s="318"/>
      <c r="CK2" s="318"/>
      <c r="CL2" s="318"/>
      <c r="CM2" s="318"/>
      <c r="CN2" s="318"/>
      <c r="CO2" s="318"/>
      <c r="CP2" s="318"/>
      <c r="CQ2" s="318"/>
      <c r="CR2" s="318"/>
      <c r="CS2" s="318"/>
      <c r="CT2" s="318"/>
      <c r="CU2" s="318"/>
      <c r="CV2" s="318"/>
      <c r="CW2" s="318"/>
      <c r="CX2" s="318"/>
      <c r="CY2" s="318"/>
      <c r="CZ2" s="689"/>
    </row>
    <row r="3" s="275" customFormat="true" ht="22.5" customHeight="true" x14ac:dyDescent="0.35">
      <c r="A3" s="302" t="str">
        <f>A1034</f>
        <v>2015</v>
      </c>
      <c r="B3" s="336"/>
      <c r="AZ3" s="689"/>
      <c r="BB3" s="298"/>
      <c r="BZ3" s="318"/>
      <c r="CA3" s="318"/>
      <c r="CB3" s="318"/>
      <c r="CC3" s="318"/>
      <c r="CD3" s="318"/>
      <c r="CE3" s="318"/>
      <c r="CF3" s="318"/>
      <c r="CG3" s="318"/>
      <c r="CH3" s="318"/>
      <c r="CI3" s="318"/>
      <c r="CJ3" s="318"/>
      <c r="CK3" s="318"/>
      <c r="CL3" s="318"/>
      <c r="CM3" s="318"/>
      <c r="CN3" s="318"/>
      <c r="CO3" s="318"/>
      <c r="CP3" s="318"/>
      <c r="CQ3" s="318"/>
      <c r="CR3" s="318"/>
      <c r="CS3" s="318"/>
      <c r="CT3" s="318"/>
      <c r="CU3" s="318"/>
      <c r="CV3" s="318"/>
      <c r="CW3" s="318"/>
      <c r="CX3" s="318"/>
      <c r="CY3" s="318"/>
      <c r="CZ3" s="689"/>
    </row>
    <row r="4" s="275" customFormat="true" ht="22.5" customHeight="true" x14ac:dyDescent="0.35">
      <c r="A4" s="335" t="s">
        <v>95</v>
      </c>
      <c r="B4" s="336"/>
      <c r="AZ4" s="689"/>
      <c r="BB4" s="298"/>
      <c r="BZ4" s="318"/>
      <c r="CA4" s="318"/>
      <c r="CB4" s="318"/>
      <c r="CC4" s="318"/>
      <c r="CD4" s="318"/>
      <c r="CE4" s="318"/>
      <c r="CF4" s="318"/>
      <c r="CG4" s="318"/>
      <c r="CH4" s="318"/>
      <c r="CI4" s="318"/>
      <c r="CJ4" s="318"/>
      <c r="CK4" s="318"/>
      <c r="CL4" s="318"/>
      <c r="CM4" s="318"/>
      <c r="CN4" s="318"/>
      <c r="CO4" s="318"/>
      <c r="CP4" s="318"/>
      <c r="CQ4" s="318"/>
      <c r="CR4" s="318"/>
      <c r="CS4" s="318"/>
      <c r="CT4" s="318"/>
      <c r="CU4" s="318"/>
      <c r="CV4" s="318"/>
      <c r="CW4" s="318"/>
      <c r="CX4" s="318"/>
      <c r="CY4" s="318"/>
      <c r="CZ4" s="689"/>
    </row>
    <row r="5" s="275" customFormat="true" ht="20.1" customHeight="true" x14ac:dyDescent="0.35">
      <c r="A5" s="335" t="s">
        <v>96</v>
      </c>
      <c r="B5" s="336"/>
      <c r="AZ5" s="689"/>
      <c r="BB5" s="298"/>
      <c r="BZ5" s="318"/>
      <c r="CA5" s="318"/>
      <c r="CB5" s="318"/>
      <c r="CC5" s="318"/>
      <c r="CD5" s="318"/>
      <c r="CE5" s="318"/>
      <c r="CF5" s="318"/>
      <c r="CG5" s="318"/>
      <c r="CH5" s="318"/>
      <c r="CI5" s="318"/>
      <c r="CJ5" s="318"/>
      <c r="CK5" s="318"/>
      <c r="CL5" s="318"/>
      <c r="CM5" s="318"/>
      <c r="CN5" s="318"/>
      <c r="CO5" s="318"/>
      <c r="CP5" s="318"/>
      <c r="CQ5" s="318"/>
      <c r="CR5" s="318"/>
      <c r="CS5" s="318"/>
      <c r="CT5" s="318"/>
      <c r="CU5" s="318"/>
      <c r="CV5" s="318"/>
      <c r="CW5" s="318"/>
      <c r="CX5" s="318"/>
      <c r="CY5" s="318"/>
      <c r="CZ5" s="689"/>
    </row>
    <row r="6" s="275" customFormat="true" ht="15" customHeight="true" x14ac:dyDescent="0.2">
      <c r="A6" s="337" t="s">
        <v>97</v>
      </c>
      <c r="B6" s="338"/>
      <c r="AZ6" s="689"/>
      <c r="BB6" s="298"/>
      <c r="BZ6" s="318"/>
      <c r="CA6" s="318"/>
      <c r="CB6" s="318"/>
      <c r="CC6" s="318"/>
      <c r="CD6" s="318"/>
      <c r="CE6" s="318"/>
      <c r="CF6" s="318"/>
      <c r="CG6" s="318"/>
      <c r="CH6" s="318"/>
      <c r="CI6" s="318"/>
      <c r="CJ6" s="318"/>
      <c r="CK6" s="318"/>
      <c r="CL6" s="318"/>
      <c r="CM6" s="318"/>
      <c r="CN6" s="318"/>
      <c r="CO6" s="318"/>
      <c r="CP6" s="318"/>
      <c r="CQ6" s="318"/>
      <c r="CR6" s="318"/>
      <c r="CS6" s="318"/>
      <c r="CT6" s="318"/>
      <c r="CU6" s="318"/>
      <c r="CV6" s="318"/>
      <c r="CW6" s="318"/>
      <c r="CX6" s="318"/>
      <c r="CY6" s="318"/>
      <c r="CZ6" s="689"/>
    </row>
    <row r="7" s="275" customFormat="true" ht="15" customHeight="true" x14ac:dyDescent="0.2">
      <c r="A7" s="339" t="s">
        <v>40</v>
      </c>
      <c r="B7" s="340"/>
      <c r="AZ7" s="689"/>
      <c r="BB7" s="298"/>
      <c r="BZ7" s="318"/>
      <c r="CA7" s="318"/>
      <c r="CB7" s="318"/>
      <c r="CC7" s="318"/>
      <c r="CD7" s="318"/>
      <c r="CE7" s="318"/>
      <c r="CF7" s="318"/>
      <c r="CG7" s="318"/>
      <c r="CH7" s="318"/>
      <c r="CI7" s="318"/>
      <c r="CJ7" s="318"/>
      <c r="CK7" s="318"/>
      <c r="CL7" s="318"/>
      <c r="CM7" s="318"/>
      <c r="CN7" s="318"/>
      <c r="CO7" s="318"/>
      <c r="CP7" s="318"/>
      <c r="CQ7" s="318"/>
      <c r="CR7" s="318"/>
      <c r="CS7" s="318"/>
      <c r="CT7" s="318"/>
      <c r="CU7" s="318"/>
      <c r="CV7" s="318"/>
      <c r="CW7" s="318"/>
      <c r="CX7" s="318"/>
      <c r="CY7" s="318"/>
      <c r="CZ7" s="689"/>
    </row>
    <row r="8" s="275" customFormat="true" ht="15" customHeight="true" x14ac:dyDescent="0.2">
      <c r="A8" s="339" t="s">
        <v>39</v>
      </c>
      <c r="B8" s="340"/>
      <c r="AZ8" s="689"/>
      <c r="BB8" s="298"/>
      <c r="BZ8" s="318"/>
      <c r="CA8" s="318"/>
      <c r="CB8" s="318"/>
      <c r="CC8" s="318"/>
      <c r="CD8" s="318"/>
      <c r="CE8" s="318"/>
      <c r="CF8" s="318"/>
      <c r="CG8" s="318"/>
      <c r="CH8" s="318"/>
      <c r="CI8" s="318"/>
      <c r="CJ8" s="318"/>
      <c r="CK8" s="318"/>
      <c r="CL8" s="318"/>
      <c r="CM8" s="318"/>
      <c r="CN8" s="318"/>
      <c r="CO8" s="318"/>
      <c r="CP8" s="318"/>
      <c r="CQ8" s="318"/>
      <c r="CR8" s="318"/>
      <c r="CS8" s="318"/>
      <c r="CT8" s="318"/>
      <c r="CU8" s="318"/>
      <c r="CV8" s="318"/>
      <c r="CW8" s="318"/>
      <c r="CX8" s="318"/>
      <c r="CY8" s="318"/>
      <c r="CZ8" s="689"/>
    </row>
    <row r="9" s="275" customFormat="true" ht="15" customHeight="true" x14ac:dyDescent="0.2">
      <c r="A9" s="339" t="s">
        <v>133</v>
      </c>
      <c r="B9" s="341" t="str">
        <f>A1025</f>
        <v>DHS15</v>
      </c>
      <c r="AZ9" s="689"/>
      <c r="BB9" s="298"/>
      <c r="BZ9" s="318"/>
      <c r="CA9" s="318"/>
      <c r="CB9" s="318"/>
      <c r="CC9" s="318"/>
      <c r="CD9" s="318"/>
      <c r="CE9" s="318"/>
      <c r="CF9" s="318"/>
      <c r="CG9" s="318"/>
      <c r="CH9" s="318"/>
      <c r="CI9" s="318"/>
      <c r="CJ9" s="318"/>
      <c r="CK9" s="318"/>
      <c r="CL9" s="318"/>
      <c r="CM9" s="318"/>
      <c r="CN9" s="318"/>
      <c r="CO9" s="318"/>
      <c r="CP9" s="318"/>
      <c r="CQ9" s="318"/>
      <c r="CR9" s="318"/>
      <c r="CS9" s="318"/>
      <c r="CT9" s="318"/>
      <c r="CU9" s="318"/>
      <c r="CV9" s="318"/>
      <c r="CW9" s="318"/>
      <c r="CX9" s="318"/>
      <c r="CY9" s="318"/>
      <c r="CZ9" s="689"/>
    </row>
    <row r="10" s="275" customFormat="true" ht="15" customHeight="true" x14ac:dyDescent="0.2">
      <c r="A10" s="161" t="str">
        <f>B1028</f>
        <v/>
      </c>
      <c r="B10" s="160"/>
      <c r="AZ10" s="689"/>
      <c r="BB10" s="298"/>
      <c r="BZ10" s="318"/>
      <c r="CA10" s="318"/>
      <c r="CB10" s="318"/>
      <c r="CC10" s="318"/>
      <c r="CD10" s="318"/>
      <c r="CE10" s="318"/>
      <c r="CF10" s="318"/>
      <c r="CG10" s="318"/>
      <c r="CH10" s="318"/>
      <c r="CI10" s="318"/>
      <c r="CJ10" s="318"/>
      <c r="CK10" s="318"/>
      <c r="CL10" s="318"/>
      <c r="CM10" s="318"/>
      <c r="CN10" s="318"/>
      <c r="CO10" s="318"/>
      <c r="CP10" s="318"/>
      <c r="CQ10" s="318"/>
      <c r="CR10" s="318"/>
      <c r="CS10" s="318"/>
      <c r="CT10" s="318"/>
      <c r="CU10" s="318"/>
      <c r="CV10" s="318"/>
      <c r="CW10" s="318"/>
      <c r="CX10" s="318"/>
      <c r="CY10" s="318"/>
      <c r="CZ10" s="689"/>
    </row>
    <row r="11" s="275" customFormat="true" ht="15" customHeight="true" x14ac:dyDescent="0.2">
      <c r="A11" s="161" t="str">
        <f>B1027</f>
        <v/>
      </c>
      <c r="B11" s="159"/>
      <c r="AZ11" s="689"/>
      <c r="BB11" s="298"/>
      <c r="BZ11" s="318"/>
      <c r="CA11" s="318"/>
      <c r="CB11" s="318"/>
      <c r="CC11" s="318"/>
      <c r="CD11" s="318"/>
      <c r="CE11" s="318"/>
      <c r="CF11" s="318"/>
      <c r="CG11" s="318"/>
      <c r="CH11" s="318"/>
      <c r="CI11" s="318"/>
      <c r="CJ11" s="318"/>
      <c r="CK11" s="318"/>
      <c r="CL11" s="318"/>
      <c r="CM11" s="318"/>
      <c r="CN11" s="318"/>
      <c r="CO11" s="318"/>
      <c r="CP11" s="318"/>
      <c r="CQ11" s="318"/>
      <c r="CR11" s="318"/>
      <c r="CS11" s="318"/>
      <c r="CT11" s="318"/>
      <c r="CU11" s="318"/>
      <c r="CV11" s="318"/>
      <c r="CW11" s="318"/>
      <c r="CX11" s="318"/>
      <c r="CY11" s="318"/>
      <c r="CZ11" s="689"/>
    </row>
    <row r="12" s="275" customFormat="true" ht="18" customHeight="true" x14ac:dyDescent="0.2">
      <c r="A12" s="158"/>
      <c r="B12" s="160"/>
      <c r="AZ12" s="689"/>
      <c r="BB12" s="298"/>
      <c r="BZ12" s="318"/>
      <c r="CA12" s="318"/>
      <c r="CB12" s="318"/>
      <c r="CC12" s="318"/>
      <c r="CD12" s="318"/>
      <c r="CE12" s="318"/>
      <c r="CF12" s="318"/>
      <c r="CG12" s="318"/>
      <c r="CH12" s="318"/>
      <c r="CI12" s="318"/>
      <c r="CJ12" s="318"/>
      <c r="CK12" s="318"/>
      <c r="CL12" s="318"/>
      <c r="CM12" s="318"/>
      <c r="CN12" s="318"/>
      <c r="CO12" s="318"/>
      <c r="CP12" s="318"/>
      <c r="CQ12" s="318"/>
      <c r="CR12" s="318"/>
      <c r="CS12" s="318"/>
      <c r="CT12" s="318"/>
      <c r="CU12" s="318"/>
      <c r="CV12" s="318"/>
      <c r="CW12" s="318"/>
      <c r="CX12" s="318"/>
      <c r="CY12" s="318"/>
      <c r="CZ12" s="689"/>
    </row>
    <row r="13" s="275" customFormat="true" ht="18" customHeight="true" x14ac:dyDescent="0.2">
      <c r="A13" s="157"/>
      <c r="B13" s="156"/>
      <c r="AZ13" s="689"/>
      <c r="BB13" s="298"/>
      <c r="BZ13" s="318"/>
      <c r="CA13" s="318"/>
      <c r="CB13" s="318"/>
      <c r="CC13" s="318"/>
      <c r="CD13" s="318"/>
      <c r="CE13" s="318"/>
      <c r="CF13" s="318"/>
      <c r="CG13" s="318"/>
      <c r="CH13" s="318"/>
      <c r="CI13" s="318"/>
      <c r="CJ13" s="318"/>
      <c r="CK13" s="318"/>
      <c r="CL13" s="318"/>
      <c r="CM13" s="318"/>
      <c r="CN13" s="318"/>
      <c r="CO13" s="318"/>
      <c r="CP13" s="318"/>
      <c r="CQ13" s="318"/>
      <c r="CR13" s="318"/>
      <c r="CS13" s="318"/>
      <c r="CT13" s="318"/>
      <c r="CU13" s="318"/>
      <c r="CV13" s="318"/>
      <c r="CW13" s="318"/>
      <c r="CX13" s="318"/>
      <c r="CY13" s="318"/>
      <c r="CZ13" s="689"/>
    </row>
    <row r="14" s="439" customFormat="true" ht="15" customHeight="true" x14ac:dyDescent="0.2">
      <c r="A14" s="279" t="s">
        <v>95</v>
      </c>
      <c r="B14" s="315"/>
      <c r="C14" s="858" t="s">
        <v>114</v>
      </c>
      <c r="D14" s="859"/>
      <c r="E14" s="859"/>
      <c r="F14" s="859"/>
      <c r="G14" s="860"/>
      <c r="H14" s="848" t="s">
        <v>38</v>
      </c>
      <c r="I14" s="834"/>
      <c r="J14" s="834"/>
      <c r="K14" s="834"/>
      <c r="L14" s="836"/>
      <c r="M14" s="823" t="s">
        <v>37</v>
      </c>
      <c r="N14" s="824"/>
      <c r="O14" s="824"/>
      <c r="P14" s="824"/>
      <c r="Q14" s="826"/>
      <c r="R14" s="16" t="s">
        <v>137</v>
      </c>
      <c r="S14" s="378"/>
      <c r="T14" s="378"/>
      <c r="U14" s="378"/>
      <c r="V14" s="378"/>
      <c r="W14" s="378"/>
      <c r="X14" s="378"/>
      <c r="Y14" s="378"/>
      <c r="Z14" s="378"/>
      <c r="AA14" s="378"/>
      <c r="AB14" s="378"/>
      <c r="AC14" s="378"/>
      <c r="AD14" s="378"/>
      <c r="AE14" s="378"/>
      <c r="AF14" s="378"/>
      <c r="AG14" s="378"/>
      <c r="AH14" s="378"/>
      <c r="AI14" s="378"/>
      <c r="AJ14" s="378"/>
      <c r="AK14" s="378"/>
      <c r="AL14" s="378"/>
      <c r="AM14" s="378"/>
      <c r="AN14" s="378"/>
      <c r="AO14" s="378"/>
      <c r="AP14" s="378"/>
      <c r="AQ14" s="378"/>
      <c r="AR14" s="378"/>
      <c r="AS14" s="378"/>
      <c r="AT14" s="378"/>
      <c r="AU14" s="378"/>
      <c r="AV14" s="378"/>
      <c r="AW14" s="378"/>
      <c r="AX14" s="378"/>
      <c r="AY14" s="378"/>
      <c r="AZ14" s="163"/>
      <c r="BA14" s="324" t="s">
        <v>128</v>
      </c>
      <c r="BB14" s="279" t="s">
        <v>95</v>
      </c>
      <c r="BC14" s="823" t="s">
        <v>114</v>
      </c>
      <c r="BD14" s="824"/>
      <c r="BE14" s="824"/>
      <c r="BF14" s="824"/>
      <c r="BG14" s="825"/>
      <c r="BH14" s="823" t="s">
        <v>38</v>
      </c>
      <c r="BI14" s="824"/>
      <c r="BJ14" s="824"/>
      <c r="BK14" s="824"/>
      <c r="BL14" s="825"/>
      <c r="BM14" s="823" t="s">
        <v>37</v>
      </c>
      <c r="BN14" s="824"/>
      <c r="BO14" s="824"/>
      <c r="BP14" s="824"/>
      <c r="BQ14" s="826"/>
      <c r="BR14" s="15" t="s">
        <v>137</v>
      </c>
      <c r="BS14" s="378"/>
      <c r="BT14" s="378"/>
      <c r="BU14" s="378"/>
      <c r="BV14" s="378"/>
      <c r="BW14" s="378"/>
      <c r="BX14" s="378"/>
      <c r="BY14" s="378"/>
      <c r="BZ14" s="389"/>
      <c r="CA14" s="389"/>
      <c r="CB14" s="389"/>
      <c r="CC14" s="389"/>
      <c r="CD14" s="389"/>
      <c r="CE14" s="389"/>
      <c r="CF14" s="389"/>
      <c r="CG14" s="389"/>
      <c r="CH14" s="389"/>
      <c r="CI14" s="389"/>
      <c r="CJ14" s="389"/>
      <c r="CK14" s="389"/>
      <c r="CL14" s="389"/>
      <c r="CM14" s="389"/>
      <c r="CN14" s="389"/>
      <c r="CO14" s="389"/>
      <c r="CP14" s="389"/>
      <c r="CQ14" s="389"/>
      <c r="CR14" s="389"/>
      <c r="CS14" s="389"/>
      <c r="CT14" s="389"/>
      <c r="CU14" s="389"/>
      <c r="CV14" s="389"/>
      <c r="CW14" s="389"/>
      <c r="CX14" s="389"/>
      <c r="CY14" s="389"/>
      <c r="CZ14" s="322"/>
    </row>
    <row r="15" s="439" customFormat="true" ht="12.75" x14ac:dyDescent="0.2">
      <c r="A15" s="312" t="s">
        <v>87</v>
      </c>
      <c r="B15" s="347"/>
      <c r="C15" s="370" t="s">
        <v>0</v>
      </c>
      <c r="D15" s="505" t="s">
        <v>1</v>
      </c>
      <c r="E15" s="505" t="s">
        <v>2</v>
      </c>
      <c r="F15" s="505" t="s">
        <v>3</v>
      </c>
      <c r="G15" s="506" t="s">
        <v>4</v>
      </c>
      <c r="H15" s="352" t="s">
        <v>0</v>
      </c>
      <c r="I15" s="507" t="s">
        <v>1</v>
      </c>
      <c r="J15" s="507" t="s">
        <v>2</v>
      </c>
      <c r="K15" s="507" t="s">
        <v>3</v>
      </c>
      <c r="L15" s="508" t="s">
        <v>4</v>
      </c>
      <c r="M15" s="353" t="s">
        <v>0</v>
      </c>
      <c r="N15" s="507" t="s">
        <v>1</v>
      </c>
      <c r="O15" s="507" t="s">
        <v>2</v>
      </c>
      <c r="P15" s="507" t="s">
        <v>3</v>
      </c>
      <c r="Q15" s="502" t="s">
        <v>4</v>
      </c>
      <c r="R15" s="352" t="s">
        <v>385</v>
      </c>
      <c r="S15" s="507" t="s">
        <v>386</v>
      </c>
      <c r="T15" s="507" t="s">
        <v>387</v>
      </c>
      <c r="U15" s="507" t="s">
        <v>388</v>
      </c>
      <c r="V15" s="507" t="s">
        <v>389</v>
      </c>
      <c r="W15" s="507" t="s">
        <v>390</v>
      </c>
      <c r="X15" s="507" t="s">
        <v>391</v>
      </c>
      <c r="Y15" s="507" t="s">
        <v>392</v>
      </c>
      <c r="Z15" s="507" t="s">
        <v>393</v>
      </c>
      <c r="AA15" s="507" t="s">
        <v>394</v>
      </c>
      <c r="AB15" s="507" t="s">
        <v>395</v>
      </c>
      <c r="AC15" s="507" t="s">
        <v>396</v>
      </c>
      <c r="AD15" s="507" t="s">
        <v>397</v>
      </c>
      <c r="AE15" s="507" t="s">
        <v>398</v>
      </c>
      <c r="AF15" s="507" t="s">
        <v>399</v>
      </c>
      <c r="AG15" s="507" t="s">
        <v>400</v>
      </c>
      <c r="AH15" s="507" t="s">
        <v>401</v>
      </c>
      <c r="AI15" s="507" t="s">
        <v>402</v>
      </c>
      <c r="AJ15" s="507" t="s">
        <v>403</v>
      </c>
      <c r="AK15" s="507" t="s">
        <v>404</v>
      </c>
      <c r="AL15" s="507" t="s">
        <v>405</v>
      </c>
      <c r="AM15" s="507" t="s">
        <v>406</v>
      </c>
      <c r="AN15" s="507" t="s">
        <v>407</v>
      </c>
      <c r="AO15" s="507" t="s">
        <v>408</v>
      </c>
      <c r="AP15" s="507" t="s">
        <v>409</v>
      </c>
      <c r="AQ15" s="507" t="s">
        <v>410</v>
      </c>
      <c r="AR15" s="507" t="s">
        <v>411</v>
      </c>
      <c r="AS15" s="507" t="s">
        <v>412</v>
      </c>
      <c r="AT15" s="507" t="s">
        <v>413</v>
      </c>
      <c r="AU15" s="507" t="s">
        <v>414</v>
      </c>
      <c r="AV15" s="507" t="s">
        <v>415</v>
      </c>
      <c r="AW15" s="507" t="s">
        <v>416</v>
      </c>
      <c r="AX15" s="507" t="s">
        <v>417</v>
      </c>
      <c r="AY15" s="508" t="s">
        <v>418</v>
      </c>
      <c r="AZ15" s="163"/>
      <c r="BA15" s="312" t="s">
        <v>119</v>
      </c>
      <c r="BB15" s="311"/>
      <c r="BC15" s="400" t="s">
        <v>0</v>
      </c>
      <c r="BD15" s="462" t="s">
        <v>1</v>
      </c>
      <c r="BE15" s="462" t="s">
        <v>2</v>
      </c>
      <c r="BF15" s="462" t="s">
        <v>3</v>
      </c>
      <c r="BG15" s="401" t="s">
        <v>4</v>
      </c>
      <c r="BH15" s="400" t="s">
        <v>0</v>
      </c>
      <c r="BI15" s="462" t="s">
        <v>1</v>
      </c>
      <c r="BJ15" s="462" t="s">
        <v>2</v>
      </c>
      <c r="BK15" s="462" t="s">
        <v>3</v>
      </c>
      <c r="BL15" s="401" t="s">
        <v>4</v>
      </c>
      <c r="BM15" s="400" t="s">
        <v>0</v>
      </c>
      <c r="BN15" s="462" t="s">
        <v>1</v>
      </c>
      <c r="BO15" s="462" t="s">
        <v>2</v>
      </c>
      <c r="BP15" s="462" t="s">
        <v>3</v>
      </c>
      <c r="BQ15" s="401" t="s">
        <v>4</v>
      </c>
      <c r="BR15" s="400" t="s">
        <v>385</v>
      </c>
      <c r="BS15" s="462" t="s">
        <v>386</v>
      </c>
      <c r="BT15" s="462" t="s">
        <v>387</v>
      </c>
      <c r="BU15" s="462" t="s">
        <v>388</v>
      </c>
      <c r="BV15" s="462" t="s">
        <v>389</v>
      </c>
      <c r="BW15" s="462" t="s">
        <v>390</v>
      </c>
      <c r="BX15" s="462" t="s">
        <v>391</v>
      </c>
      <c r="BY15" s="463" t="s">
        <v>392</v>
      </c>
      <c r="BZ15" s="463" t="s">
        <v>393</v>
      </c>
      <c r="CA15" s="463" t="s">
        <v>394</v>
      </c>
      <c r="CB15" s="463" t="s">
        <v>395</v>
      </c>
      <c r="CC15" s="463" t="s">
        <v>396</v>
      </c>
      <c r="CD15" s="463" t="s">
        <v>397</v>
      </c>
      <c r="CE15" s="463" t="s">
        <v>398</v>
      </c>
      <c r="CF15" s="463" t="s">
        <v>399</v>
      </c>
      <c r="CG15" s="463" t="s">
        <v>400</v>
      </c>
      <c r="CH15" s="463" t="s">
        <v>401</v>
      </c>
      <c r="CI15" s="463" t="s">
        <v>402</v>
      </c>
      <c r="CJ15" s="463" t="s">
        <v>403</v>
      </c>
      <c r="CK15" s="463" t="s">
        <v>404</v>
      </c>
      <c r="CL15" s="463" t="s">
        <v>405</v>
      </c>
      <c r="CM15" s="463" t="s">
        <v>406</v>
      </c>
      <c r="CN15" s="463" t="s">
        <v>407</v>
      </c>
      <c r="CO15" s="463" t="s">
        <v>408</v>
      </c>
      <c r="CP15" s="463" t="s">
        <v>409</v>
      </c>
      <c r="CQ15" s="463" t="s">
        <v>410</v>
      </c>
      <c r="CR15" s="463" t="s">
        <v>411</v>
      </c>
      <c r="CS15" s="463" t="s">
        <v>412</v>
      </c>
      <c r="CT15" s="463" t="s">
        <v>413</v>
      </c>
      <c r="CU15" s="463" t="s">
        <v>414</v>
      </c>
      <c r="CV15" s="463" t="s">
        <v>415</v>
      </c>
      <c r="CW15" s="463" t="s">
        <v>416</v>
      </c>
      <c r="CX15" s="463" t="s">
        <v>417</v>
      </c>
      <c r="CY15" s="463" t="s">
        <v>418</v>
      </c>
      <c r="CZ15" s="164"/>
    </row>
    <row r="16" s="439" customFormat="true" ht="15" customHeight="true" x14ac:dyDescent="0.2">
      <c r="A16" s="849" t="s">
        <v>13</v>
      </c>
      <c r="B16" s="349" t="s">
        <v>14</v>
      </c>
      <c r="C16" s="118">
        <v>51.841404858901122</v>
      </c>
      <c r="D16" s="117">
        <v>60.850306689906105</v>
      </c>
      <c r="E16" s="117">
        <v>73.575936960223061</v>
      </c>
      <c r="F16" s="117">
        <v>80.528900696089678</v>
      </c>
      <c r="G16" s="116">
        <v>93.795451526140184</v>
      </c>
      <c r="H16" s="115">
        <v>82.008742362700815</v>
      </c>
      <c r="I16" s="117">
        <v>89.249994355370191</v>
      </c>
      <c r="J16" s="117">
        <v>93.269110124422738</v>
      </c>
      <c r="K16" s="117">
        <v>98.218083191461631</v>
      </c>
      <c r="L16" s="114">
        <v>97.613299583129503</v>
      </c>
      <c r="M16" s="118">
        <v>50.790655748367051</v>
      </c>
      <c r="N16" s="117">
        <v>55.885777728998974</v>
      </c>
      <c r="O16" s="117">
        <v>66.877148869269732</v>
      </c>
      <c r="P16" s="117">
        <v>71.83705221528723</v>
      </c>
      <c r="Q16" s="116">
        <v>82.578079333284663</v>
      </c>
      <c r="R16" s="115">
        <v>74.660129945916893</v>
      </c>
      <c r="S16" s="117">
        <v>52.163343790877178</v>
      </c>
      <c r="T16" s="117">
        <v>78.77405017807645</v>
      </c>
      <c r="U16" s="117">
        <v>72.301817107769935</v>
      </c>
      <c r="V16" s="117">
        <v>43.120364510369626</v>
      </c>
      <c r="W16" s="117">
        <v>18.39213704671155</v>
      </c>
      <c r="X16" s="117">
        <v>52.565393734287071</v>
      </c>
      <c r="Y16" s="117">
        <v>79.064449757826509</v>
      </c>
      <c r="Z16" s="117">
        <v>47.754584095352278</v>
      </c>
      <c r="AA16" s="117">
        <v>43.395752375684538</v>
      </c>
      <c r="AB16" s="117">
        <v>73.263277783949832</v>
      </c>
      <c r="AC16" s="117">
        <v>57.291070045225979</v>
      </c>
      <c r="AD16" s="117">
        <v>73.745230781638952</v>
      </c>
      <c r="AE16" s="117">
        <v>93.853799208046922</v>
      </c>
      <c r="AF16" s="117">
        <v>89.287868909692762</v>
      </c>
      <c r="AG16" s="117">
        <v>36.85767255966995</v>
      </c>
      <c r="AH16" s="117">
        <v>83.851846226719616</v>
      </c>
      <c r="AI16" s="117">
        <v>76.485297453385428</v>
      </c>
      <c r="AJ16" s="117">
        <v>69.137214305769248</v>
      </c>
      <c r="AK16" s="117">
        <v>72.931826822338238</v>
      </c>
      <c r="AL16" s="117">
        <v>75.273589010789678</v>
      </c>
      <c r="AM16" s="117">
        <v>89.618620238075792</v>
      </c>
      <c r="AN16" s="117">
        <v>90.224667064756233</v>
      </c>
      <c r="AO16" s="117">
        <v>16.28107610843049</v>
      </c>
      <c r="AP16" s="117">
        <v>95.211901141794215</v>
      </c>
      <c r="AQ16" s="117">
        <v>81.211117797770228</v>
      </c>
      <c r="AR16" s="117">
        <v>75.799701933395482</v>
      </c>
      <c r="AS16" s="117">
        <v>66.10361951373126</v>
      </c>
      <c r="AT16" s="117">
        <v>47.82738269428674</v>
      </c>
      <c r="AU16" s="117">
        <v>40.38354565347192</v>
      </c>
      <c r="AV16" s="117">
        <v>83.167257696840096</v>
      </c>
      <c r="AW16" s="117">
        <v>24.924634205268308</v>
      </c>
      <c r="AX16" s="117">
        <v>17.970443900705618</v>
      </c>
      <c r="AY16" s="114">
        <v>97.463025109222642</v>
      </c>
      <c r="AZ16" s="163"/>
      <c r="BA16" s="829" t="s">
        <v>13</v>
      </c>
      <c r="BB16" s="499" t="s">
        <v>14</v>
      </c>
      <c r="BC16" s="42" t="s">
        <v>35</v>
      </c>
      <c r="BD16" s="38" t="s">
        <v>35</v>
      </c>
      <c r="BE16" s="38" t="s">
        <v>35</v>
      </c>
      <c r="BF16" s="38" t="s">
        <v>35</v>
      </c>
      <c r="BG16" s="33" t="s">
        <v>35</v>
      </c>
      <c r="BH16" s="42" t="s">
        <v>35</v>
      </c>
      <c r="BI16" s="38" t="s">
        <v>35</v>
      </c>
      <c r="BJ16" s="38" t="s">
        <v>35</v>
      </c>
      <c r="BK16" s="38" t="s">
        <v>35</v>
      </c>
      <c r="BL16" s="33" t="s">
        <v>35</v>
      </c>
      <c r="BM16" s="42" t="s">
        <v>35</v>
      </c>
      <c r="BN16" s="38" t="s">
        <v>35</v>
      </c>
      <c r="BO16" s="38" t="s">
        <v>35</v>
      </c>
      <c r="BP16" s="38" t="s">
        <v>35</v>
      </c>
      <c r="BQ16" s="33" t="s">
        <v>35</v>
      </c>
      <c r="BR16" s="42" t="s">
        <v>35</v>
      </c>
      <c r="BS16" s="38" t="s">
        <v>35</v>
      </c>
      <c r="BT16" s="38" t="s">
        <v>35</v>
      </c>
      <c r="BU16" s="38" t="s">
        <v>35</v>
      </c>
      <c r="BV16" s="38" t="s">
        <v>35</v>
      </c>
      <c r="BW16" s="38" t="s">
        <v>35</v>
      </c>
      <c r="BX16" s="38" t="s">
        <v>35</v>
      </c>
      <c r="BY16" s="27" t="s">
        <v>35</v>
      </c>
      <c r="BZ16" s="27" t="s">
        <v>35</v>
      </c>
      <c r="CA16" s="27" t="s">
        <v>35</v>
      </c>
      <c r="CB16" s="27" t="s">
        <v>35</v>
      </c>
      <c r="CC16" s="27" t="s">
        <v>35</v>
      </c>
      <c r="CD16" s="27" t="s">
        <v>35</v>
      </c>
      <c r="CE16" s="27" t="s">
        <v>35</v>
      </c>
      <c r="CF16" s="27" t="s">
        <v>35</v>
      </c>
      <c r="CG16" s="27" t="s">
        <v>35</v>
      </c>
      <c r="CH16" s="27" t="s">
        <v>35</v>
      </c>
      <c r="CI16" s="27" t="s">
        <v>35</v>
      </c>
      <c r="CJ16" s="27" t="s">
        <v>35</v>
      </c>
      <c r="CK16" s="27" t="s">
        <v>35</v>
      </c>
      <c r="CL16" s="27" t="s">
        <v>35</v>
      </c>
      <c r="CM16" s="27" t="s">
        <v>35</v>
      </c>
      <c r="CN16" s="27" t="s">
        <v>35</v>
      </c>
      <c r="CO16" s="27" t="s">
        <v>35</v>
      </c>
      <c r="CP16" s="27" t="s">
        <v>35</v>
      </c>
      <c r="CQ16" s="27" t="s">
        <v>35</v>
      </c>
      <c r="CR16" s="27" t="s">
        <v>35</v>
      </c>
      <c r="CS16" s="27" t="s">
        <v>35</v>
      </c>
      <c r="CT16" s="27" t="s">
        <v>35</v>
      </c>
      <c r="CU16" s="27" t="s">
        <v>35</v>
      </c>
      <c r="CV16" s="27" t="s">
        <v>35</v>
      </c>
      <c r="CW16" s="27" t="s">
        <v>35</v>
      </c>
      <c r="CX16" s="27" t="s">
        <v>35</v>
      </c>
      <c r="CY16" s="27" t="s">
        <v>35</v>
      </c>
      <c r="CZ16" s="4"/>
    </row>
    <row r="17" s="439" customFormat="true" ht="15" customHeight="true" x14ac:dyDescent="0.2">
      <c r="A17" s="830"/>
      <c r="B17" s="350" t="s">
        <v>51</v>
      </c>
      <c r="C17" s="113">
        <v>48.158595141098267</v>
      </c>
      <c r="D17" s="112">
        <v>39.149693310094023</v>
      </c>
      <c r="E17" s="112">
        <v>26.424063039777216</v>
      </c>
      <c r="F17" s="112">
        <v>19.471099303910613</v>
      </c>
      <c r="G17" s="111">
        <v>6.2045484738597692</v>
      </c>
      <c r="H17" s="110">
        <v>17.991257637299324</v>
      </c>
      <c r="I17" s="112">
        <v>10.75000564462983</v>
      </c>
      <c r="J17" s="112">
        <v>6.7308898755771951</v>
      </c>
      <c r="K17" s="112">
        <v>1.7819168085383839</v>
      </c>
      <c r="L17" s="109">
        <v>2.3867004168704926</v>
      </c>
      <c r="M17" s="113">
        <v>49.209344251632444</v>
      </c>
      <c r="N17" s="112">
        <v>44.114222271000983</v>
      </c>
      <c r="O17" s="112">
        <v>33.122851130730268</v>
      </c>
      <c r="P17" s="112">
        <v>28.162947784712927</v>
      </c>
      <c r="Q17" s="111">
        <v>17.421920666715422</v>
      </c>
      <c r="R17" s="110">
        <v>25.339870054082908</v>
      </c>
      <c r="S17" s="112">
        <v>47.836656209122971</v>
      </c>
      <c r="T17" s="112">
        <v>21.225949821923535</v>
      </c>
      <c r="U17" s="112">
        <v>27.698182892230221</v>
      </c>
      <c r="V17" s="112">
        <v>56.87963548963053</v>
      </c>
      <c r="W17" s="112">
        <v>81.607862953288659</v>
      </c>
      <c r="X17" s="112">
        <v>47.434606265712681</v>
      </c>
      <c r="Y17" s="112">
        <v>20.93555024217369</v>
      </c>
      <c r="Z17" s="112">
        <v>52.245415904647722</v>
      </c>
      <c r="AA17" s="112">
        <v>56.604247624315597</v>
      </c>
      <c r="AB17" s="112">
        <v>26.736722216050175</v>
      </c>
      <c r="AC17" s="112">
        <v>42.708929954774078</v>
      </c>
      <c r="AD17" s="112">
        <v>26.25476921836108</v>
      </c>
      <c r="AE17" s="112">
        <v>6.1462007919530839</v>
      </c>
      <c r="AF17" s="112">
        <v>10.712131090307265</v>
      </c>
      <c r="AG17" s="112">
        <v>63.142327440329773</v>
      </c>
      <c r="AH17" s="112">
        <v>16.148153773280328</v>
      </c>
      <c r="AI17" s="112">
        <v>23.514702546614579</v>
      </c>
      <c r="AJ17" s="112">
        <v>30.862785694230777</v>
      </c>
      <c r="AK17" s="112">
        <v>27.068173177661659</v>
      </c>
      <c r="AL17" s="112">
        <v>24.726410989210446</v>
      </c>
      <c r="AM17" s="112">
        <v>10.381379761924247</v>
      </c>
      <c r="AN17" s="112">
        <v>9.7753329352436946</v>
      </c>
      <c r="AO17" s="112">
        <v>83.718923891569304</v>
      </c>
      <c r="AP17" s="112">
        <v>4.7880988582058945</v>
      </c>
      <c r="AQ17" s="112">
        <v>18.788882202229857</v>
      </c>
      <c r="AR17" s="112">
        <v>24.200298066604446</v>
      </c>
      <c r="AS17" s="112">
        <v>33.896380486268619</v>
      </c>
      <c r="AT17" s="112">
        <v>52.172617305713146</v>
      </c>
      <c r="AU17" s="112">
        <v>59.616454346528158</v>
      </c>
      <c r="AV17" s="112">
        <v>16.832742303159943</v>
      </c>
      <c r="AW17" s="112">
        <v>75.075365794731653</v>
      </c>
      <c r="AX17" s="112">
        <v>82.02955609929441</v>
      </c>
      <c r="AY17" s="109">
        <v>2.5369748907773579</v>
      </c>
      <c r="AZ17" s="163"/>
      <c r="BA17" s="821"/>
      <c r="BB17" s="497" t="s">
        <v>51</v>
      </c>
      <c r="BC17" s="41" t="s">
        <v>35</v>
      </c>
      <c r="BD17" s="37" t="s">
        <v>35</v>
      </c>
      <c r="BE17" s="37" t="s">
        <v>35</v>
      </c>
      <c r="BF17" s="37" t="s">
        <v>35</v>
      </c>
      <c r="BG17" s="32" t="s">
        <v>35</v>
      </c>
      <c r="BH17" s="41" t="s">
        <v>35</v>
      </c>
      <c r="BI17" s="37" t="s">
        <v>35</v>
      </c>
      <c r="BJ17" s="37" t="s">
        <v>35</v>
      </c>
      <c r="BK17" s="37" t="s">
        <v>35</v>
      </c>
      <c r="BL17" s="32" t="s">
        <v>35</v>
      </c>
      <c r="BM17" s="41" t="s">
        <v>35</v>
      </c>
      <c r="BN17" s="37" t="s">
        <v>35</v>
      </c>
      <c r="BO17" s="37" t="s">
        <v>35</v>
      </c>
      <c r="BP17" s="37" t="s">
        <v>35</v>
      </c>
      <c r="BQ17" s="32" t="s">
        <v>35</v>
      </c>
      <c r="BR17" s="41" t="s">
        <v>35</v>
      </c>
      <c r="BS17" s="37" t="s">
        <v>35</v>
      </c>
      <c r="BT17" s="37" t="s">
        <v>35</v>
      </c>
      <c r="BU17" s="37" t="s">
        <v>35</v>
      </c>
      <c r="BV17" s="37" t="s">
        <v>35</v>
      </c>
      <c r="BW17" s="37" t="s">
        <v>35</v>
      </c>
      <c r="BX17" s="37" t="s">
        <v>35</v>
      </c>
      <c r="BY17" s="26" t="s">
        <v>35</v>
      </c>
      <c r="BZ17" s="26" t="s">
        <v>35</v>
      </c>
      <c r="CA17" s="26" t="s">
        <v>35</v>
      </c>
      <c r="CB17" s="26" t="s">
        <v>35</v>
      </c>
      <c r="CC17" s="26" t="s">
        <v>35</v>
      </c>
      <c r="CD17" s="26" t="s">
        <v>35</v>
      </c>
      <c r="CE17" s="26" t="s">
        <v>35</v>
      </c>
      <c r="CF17" s="26" t="s">
        <v>35</v>
      </c>
      <c r="CG17" s="26" t="s">
        <v>35</v>
      </c>
      <c r="CH17" s="26" t="s">
        <v>35</v>
      </c>
      <c r="CI17" s="26" t="s">
        <v>35</v>
      </c>
      <c r="CJ17" s="26" t="s">
        <v>35</v>
      </c>
      <c r="CK17" s="26" t="s">
        <v>35</v>
      </c>
      <c r="CL17" s="26" t="s">
        <v>35</v>
      </c>
      <c r="CM17" s="26" t="s">
        <v>35</v>
      </c>
      <c r="CN17" s="26" t="s">
        <v>35</v>
      </c>
      <c r="CO17" s="26" t="s">
        <v>35</v>
      </c>
      <c r="CP17" s="26" t="s">
        <v>35</v>
      </c>
      <c r="CQ17" s="26" t="s">
        <v>35</v>
      </c>
      <c r="CR17" s="26" t="s">
        <v>35</v>
      </c>
      <c r="CS17" s="26" t="s">
        <v>35</v>
      </c>
      <c r="CT17" s="26" t="s">
        <v>35</v>
      </c>
      <c r="CU17" s="26" t="s">
        <v>35</v>
      </c>
      <c r="CV17" s="26" t="s">
        <v>35</v>
      </c>
      <c r="CW17" s="26" t="s">
        <v>35</v>
      </c>
      <c r="CX17" s="26" t="s">
        <v>35</v>
      </c>
      <c r="CY17" s="26" t="s">
        <v>35</v>
      </c>
      <c r="CZ17" s="4"/>
    </row>
    <row r="18" s="439" customFormat="true" ht="15" customHeight="true" x14ac:dyDescent="0.2">
      <c r="A18" s="830" t="s">
        <v>60</v>
      </c>
      <c r="B18" s="350" t="s">
        <v>15</v>
      </c>
      <c r="C18" s="113">
        <f>C16*C23/100</f>
        <v>44.906119946944102</v>
      </c>
      <c r="D18" s="112">
        <f>D16*D23/100</f>
        <v>55.280943830098266</v>
      </c>
      <c r="E18" s="112">
        <f t="shared" ref="E18:AY18" si="0">E16*E23/100</f>
        <v>67.747558334463804</v>
      </c>
      <c r="F18" s="112">
        <f t="shared" si="0"/>
        <v>75.113776768567334</v>
      </c>
      <c r="G18" s="111">
        <f t="shared" si="0"/>
        <v>91.792921973122787</v>
      </c>
      <c r="H18" s="110">
        <f t="shared" si="0"/>
        <v>78.96982070062171</v>
      </c>
      <c r="I18" s="112">
        <f t="shared" si="0"/>
        <v>85.874807923012924</v>
      </c>
      <c r="J18" s="112">
        <f t="shared" si="0"/>
        <v>89.706453564341246</v>
      </c>
      <c r="K18" s="112">
        <f t="shared" si="0"/>
        <v>95.444003734834098</v>
      </c>
      <c r="L18" s="109">
        <f t="shared" si="0"/>
        <v>96.354339260642277</v>
      </c>
      <c r="M18" s="113">
        <f t="shared" si="0"/>
        <v>43.146050535877286</v>
      </c>
      <c r="N18" s="112">
        <f t="shared" si="0"/>
        <v>51.656539018086143</v>
      </c>
      <c r="O18" s="112">
        <f t="shared" si="0"/>
        <v>58.838621316218699</v>
      </c>
      <c r="P18" s="112">
        <f t="shared" si="0"/>
        <v>65.775021632771626</v>
      </c>
      <c r="Q18" s="111">
        <f t="shared" si="0"/>
        <v>78.9965850673169</v>
      </c>
      <c r="R18" s="110">
        <f t="shared" si="0"/>
        <v>69.472935821033602</v>
      </c>
      <c r="S18" s="112">
        <f t="shared" si="0"/>
        <v>41.33625539626879</v>
      </c>
      <c r="T18" s="112">
        <f t="shared" si="0"/>
        <v>74.705389136087121</v>
      </c>
      <c r="U18" s="112">
        <f t="shared" si="0"/>
        <v>67.365663182339873</v>
      </c>
      <c r="V18" s="112">
        <f t="shared" si="0"/>
        <v>39.263415229957793</v>
      </c>
      <c r="W18" s="112">
        <f t="shared" si="0"/>
        <v>17.059647604963789</v>
      </c>
      <c r="X18" s="112">
        <f t="shared" si="0"/>
        <v>52.565393734287071</v>
      </c>
      <c r="Y18" s="112">
        <f t="shared" si="0"/>
        <v>76.52335668342856</v>
      </c>
      <c r="Z18" s="112">
        <f t="shared" si="0"/>
        <v>47.330216016361653</v>
      </c>
      <c r="AA18" s="112">
        <f t="shared" si="0"/>
        <v>40.26239073209085</v>
      </c>
      <c r="AB18" s="112">
        <f t="shared" si="0"/>
        <v>72.900641939496921</v>
      </c>
      <c r="AC18" s="112">
        <f t="shared" si="0"/>
        <v>47.089309509631839</v>
      </c>
      <c r="AD18" s="112">
        <f t="shared" si="0"/>
        <v>52.721014775087262</v>
      </c>
      <c r="AE18" s="112">
        <f t="shared" si="0"/>
        <v>92.700982308240199</v>
      </c>
      <c r="AF18" s="112">
        <f t="shared" si="0"/>
        <v>66.313141566243345</v>
      </c>
      <c r="AG18" s="112">
        <f t="shared" si="0"/>
        <v>36.285935451873549</v>
      </c>
      <c r="AH18" s="112">
        <f t="shared" si="0"/>
        <v>81.207246847386443</v>
      </c>
      <c r="AI18" s="112">
        <f t="shared" si="0"/>
        <v>75.174732793403393</v>
      </c>
      <c r="AJ18" s="112">
        <f t="shared" si="0"/>
        <v>67.696498719594516</v>
      </c>
      <c r="AK18" s="112">
        <f t="shared" si="0"/>
        <v>70.845230675034713</v>
      </c>
      <c r="AL18" s="112">
        <f t="shared" si="0"/>
        <v>75.087950557029657</v>
      </c>
      <c r="AM18" s="112">
        <f t="shared" si="0"/>
        <v>85.058952098334444</v>
      </c>
      <c r="AN18" s="112">
        <f t="shared" si="0"/>
        <v>84.455018526900162</v>
      </c>
      <c r="AO18" s="112">
        <f t="shared" si="0"/>
        <v>12.224696985297824</v>
      </c>
      <c r="AP18" s="112">
        <f t="shared" si="0"/>
        <v>95.211901141794229</v>
      </c>
      <c r="AQ18" s="112">
        <f t="shared" si="0"/>
        <v>80.306936319674293</v>
      </c>
      <c r="AR18" s="112">
        <f t="shared" si="0"/>
        <v>71.754058207150806</v>
      </c>
      <c r="AS18" s="112">
        <f t="shared" si="0"/>
        <v>62.385031479743112</v>
      </c>
      <c r="AT18" s="112">
        <f t="shared" si="0"/>
        <v>43.610615550352058</v>
      </c>
      <c r="AU18" s="112">
        <f t="shared" si="0"/>
        <v>39.556403335250018</v>
      </c>
      <c r="AV18" s="112">
        <f t="shared" si="0"/>
        <v>78.997734784538139</v>
      </c>
      <c r="AW18" s="112">
        <f t="shared" si="0"/>
        <v>24.459659012342907</v>
      </c>
      <c r="AX18" s="112">
        <f t="shared" si="0"/>
        <v>17.773414148381015</v>
      </c>
      <c r="AY18" s="109">
        <f t="shared" si="0"/>
        <v>97.463025109222642</v>
      </c>
      <c r="AZ18" s="331"/>
      <c r="BA18" s="821" t="s">
        <v>60</v>
      </c>
      <c r="BB18" s="497" t="s">
        <v>15</v>
      </c>
      <c r="BC18" s="41" t="s">
        <v>35</v>
      </c>
      <c r="BD18" s="37" t="s">
        <v>35</v>
      </c>
      <c r="BE18" s="37" t="s">
        <v>35</v>
      </c>
      <c r="BF18" s="37" t="s">
        <v>35</v>
      </c>
      <c r="BG18" s="32" t="s">
        <v>35</v>
      </c>
      <c r="BH18" s="41" t="s">
        <v>35</v>
      </c>
      <c r="BI18" s="37" t="s">
        <v>35</v>
      </c>
      <c r="BJ18" s="37" t="s">
        <v>35</v>
      </c>
      <c r="BK18" s="37" t="s">
        <v>35</v>
      </c>
      <c r="BL18" s="32" t="s">
        <v>35</v>
      </c>
      <c r="BM18" s="41" t="s">
        <v>35</v>
      </c>
      <c r="BN18" s="37" t="s">
        <v>35</v>
      </c>
      <c r="BO18" s="37" t="s">
        <v>35</v>
      </c>
      <c r="BP18" s="37" t="s">
        <v>35</v>
      </c>
      <c r="BQ18" s="32" t="s">
        <v>35</v>
      </c>
      <c r="BR18" s="41" t="s">
        <v>35</v>
      </c>
      <c r="BS18" s="37" t="s">
        <v>35</v>
      </c>
      <c r="BT18" s="37" t="s">
        <v>35</v>
      </c>
      <c r="BU18" s="37" t="s">
        <v>35</v>
      </c>
      <c r="BV18" s="37" t="s">
        <v>35</v>
      </c>
      <c r="BW18" s="37" t="s">
        <v>35</v>
      </c>
      <c r="BX18" s="37" t="s">
        <v>35</v>
      </c>
      <c r="BY18" s="26" t="s">
        <v>35</v>
      </c>
      <c r="BZ18" s="26" t="s">
        <v>35</v>
      </c>
      <c r="CA18" s="26" t="s">
        <v>35</v>
      </c>
      <c r="CB18" s="26" t="s">
        <v>35</v>
      </c>
      <c r="CC18" s="26" t="s">
        <v>35</v>
      </c>
      <c r="CD18" s="26" t="s">
        <v>35</v>
      </c>
      <c r="CE18" s="26" t="s">
        <v>35</v>
      </c>
      <c r="CF18" s="26" t="s">
        <v>35</v>
      </c>
      <c r="CG18" s="26" t="s">
        <v>35</v>
      </c>
      <c r="CH18" s="26" t="s">
        <v>35</v>
      </c>
      <c r="CI18" s="26" t="s">
        <v>35</v>
      </c>
      <c r="CJ18" s="26" t="s">
        <v>35</v>
      </c>
      <c r="CK18" s="26" t="s">
        <v>35</v>
      </c>
      <c r="CL18" s="26" t="s">
        <v>35</v>
      </c>
      <c r="CM18" s="26" t="s">
        <v>35</v>
      </c>
      <c r="CN18" s="26" t="s">
        <v>35</v>
      </c>
      <c r="CO18" s="26" t="s">
        <v>35</v>
      </c>
      <c r="CP18" s="26" t="s">
        <v>35</v>
      </c>
      <c r="CQ18" s="26" t="s">
        <v>35</v>
      </c>
      <c r="CR18" s="26" t="s">
        <v>35</v>
      </c>
      <c r="CS18" s="26" t="s">
        <v>35</v>
      </c>
      <c r="CT18" s="26" t="s">
        <v>35</v>
      </c>
      <c r="CU18" s="26" t="s">
        <v>35</v>
      </c>
      <c r="CV18" s="26" t="s">
        <v>35</v>
      </c>
      <c r="CW18" s="26" t="s">
        <v>35</v>
      </c>
      <c r="CX18" s="26" t="s">
        <v>35</v>
      </c>
      <c r="CY18" s="26" t="s">
        <v>35</v>
      </c>
      <c r="CZ18" s="4"/>
    </row>
    <row r="19" s="439" customFormat="true" ht="15" customHeight="true" x14ac:dyDescent="0.2">
      <c r="A19" s="830"/>
      <c r="B19" s="350" t="s">
        <v>16</v>
      </c>
      <c r="C19" s="113">
        <f>C16*C22/100</f>
        <v>6.9352849119570781</v>
      </c>
      <c r="D19" s="112">
        <f>D16*D22/100</f>
        <v>5.5693628598078444</v>
      </c>
      <c r="E19" s="112">
        <f t="shared" ref="E19:AY19" si="1">E16*E22/100</f>
        <v>5.8283786257592896</v>
      </c>
      <c r="F19" s="112">
        <f t="shared" si="1"/>
        <v>5.4151239275223428</v>
      </c>
      <c r="G19" s="111">
        <f t="shared" si="1"/>
        <v>2.0025295530175562</v>
      </c>
      <c r="H19" s="110">
        <f t="shared" si="1"/>
        <v>3.0389216620791255</v>
      </c>
      <c r="I19" s="112">
        <f t="shared" si="1"/>
        <v>3.3751864323573368</v>
      </c>
      <c r="J19" s="112">
        <f t="shared" si="1"/>
        <v>3.5626565600815376</v>
      </c>
      <c r="K19" s="112">
        <f t="shared" si="1"/>
        <v>2.774079456627597</v>
      </c>
      <c r="L19" s="109">
        <f t="shared" si="1"/>
        <v>1.2589603224871733</v>
      </c>
      <c r="M19" s="113">
        <f t="shared" si="1"/>
        <v>7.6446052124897355</v>
      </c>
      <c r="N19" s="112">
        <f t="shared" si="1"/>
        <v>4.2292387109128429</v>
      </c>
      <c r="O19" s="112">
        <f t="shared" si="1"/>
        <v>8.0385275530510434</v>
      </c>
      <c r="P19" s="112">
        <f t="shared" si="1"/>
        <v>6.0620305825155683</v>
      </c>
      <c r="Q19" s="111">
        <f t="shared" si="1"/>
        <v>3.5814942659676596</v>
      </c>
      <c r="R19" s="110">
        <f t="shared" si="1"/>
        <v>5.1871941248832902</v>
      </c>
      <c r="S19" s="112">
        <f t="shared" si="1"/>
        <v>10.827088394608415</v>
      </c>
      <c r="T19" s="112">
        <f t="shared" si="1"/>
        <v>4.068661041989305</v>
      </c>
      <c r="U19" s="112">
        <f t="shared" si="1"/>
        <v>4.9361539254300872</v>
      </c>
      <c r="V19" s="112">
        <f t="shared" si="1"/>
        <v>3.8569492804118215</v>
      </c>
      <c r="W19" s="112">
        <f t="shared" si="1"/>
        <v>1.3324894417477646</v>
      </c>
      <c r="X19" s="112">
        <f t="shared" si="1"/>
        <v>0</v>
      </c>
      <c r="Y19" s="112">
        <f t="shared" si="1"/>
        <v>2.5410930743979701</v>
      </c>
      <c r="Z19" s="112">
        <f t="shared" si="1"/>
        <v>0.42436807899062601</v>
      </c>
      <c r="AA19" s="112">
        <f t="shared" si="1"/>
        <v>3.1333616435937102</v>
      </c>
      <c r="AB19" s="112">
        <f t="shared" si="1"/>
        <v>0.36263584445292224</v>
      </c>
      <c r="AC19" s="112">
        <f t="shared" si="1"/>
        <v>10.201760535594172</v>
      </c>
      <c r="AD19" s="112">
        <f t="shared" si="1"/>
        <v>21.024216006551633</v>
      </c>
      <c r="AE19" s="112">
        <f t="shared" si="1"/>
        <v>1.1528168998067294</v>
      </c>
      <c r="AF19" s="112">
        <f t="shared" si="1"/>
        <v>22.97472734344932</v>
      </c>
      <c r="AG19" s="112">
        <f t="shared" si="1"/>
        <v>0.57173710779641518</v>
      </c>
      <c r="AH19" s="112">
        <f t="shared" si="1"/>
        <v>2.644599379333183</v>
      </c>
      <c r="AI19" s="112">
        <f t="shared" si="1"/>
        <v>1.3105646599820207</v>
      </c>
      <c r="AJ19" s="112">
        <f t="shared" si="1"/>
        <v>1.4407155861747167</v>
      </c>
      <c r="AK19" s="112">
        <f t="shared" si="1"/>
        <v>2.086596147303537</v>
      </c>
      <c r="AL19" s="112">
        <f t="shared" si="1"/>
        <v>0.18563845376002436</v>
      </c>
      <c r="AM19" s="112">
        <f t="shared" si="1"/>
        <v>4.5596681397413494</v>
      </c>
      <c r="AN19" s="112">
        <f t="shared" si="1"/>
        <v>5.7696485378560247</v>
      </c>
      <c r="AO19" s="112">
        <f t="shared" si="1"/>
        <v>4.0563791231326736</v>
      </c>
      <c r="AP19" s="112">
        <f t="shared" si="1"/>
        <v>0</v>
      </c>
      <c r="AQ19" s="112">
        <f t="shared" si="1"/>
        <v>0.90418147809593807</v>
      </c>
      <c r="AR19" s="112">
        <f t="shared" si="1"/>
        <v>4.045643726244637</v>
      </c>
      <c r="AS19" s="112">
        <f t="shared" si="1"/>
        <v>3.7185880339881532</v>
      </c>
      <c r="AT19" s="112">
        <f t="shared" si="1"/>
        <v>4.2167671439346828</v>
      </c>
      <c r="AU19" s="112">
        <f t="shared" si="1"/>
        <v>0.82714231822190187</v>
      </c>
      <c r="AV19" s="112">
        <f t="shared" si="1"/>
        <v>4.169522912301959</v>
      </c>
      <c r="AW19" s="112">
        <f t="shared" si="1"/>
        <v>0.46497519292540285</v>
      </c>
      <c r="AX19" s="112">
        <f t="shared" si="1"/>
        <v>0.19702975232460374</v>
      </c>
      <c r="AY19" s="109">
        <f t="shared" si="1"/>
        <v>0</v>
      </c>
      <c r="AZ19" s="331"/>
      <c r="BA19" s="821"/>
      <c r="BB19" s="497" t="s">
        <v>16</v>
      </c>
      <c r="BC19" s="41" t="s">
        <v>35</v>
      </c>
      <c r="BD19" s="37" t="s">
        <v>35</v>
      </c>
      <c r="BE19" s="37" t="s">
        <v>35</v>
      </c>
      <c r="BF19" s="37" t="s">
        <v>35</v>
      </c>
      <c r="BG19" s="32" t="s">
        <v>35</v>
      </c>
      <c r="BH19" s="41" t="s">
        <v>35</v>
      </c>
      <c r="BI19" s="37" t="s">
        <v>35</v>
      </c>
      <c r="BJ19" s="37" t="s">
        <v>35</v>
      </c>
      <c r="BK19" s="37" t="s">
        <v>35</v>
      </c>
      <c r="BL19" s="32" t="s">
        <v>35</v>
      </c>
      <c r="BM19" s="41" t="s">
        <v>35</v>
      </c>
      <c r="BN19" s="37" t="s">
        <v>35</v>
      </c>
      <c r="BO19" s="37" t="s">
        <v>35</v>
      </c>
      <c r="BP19" s="37" t="s">
        <v>35</v>
      </c>
      <c r="BQ19" s="32" t="s">
        <v>35</v>
      </c>
      <c r="BR19" s="41" t="s">
        <v>35</v>
      </c>
      <c r="BS19" s="37" t="s">
        <v>35</v>
      </c>
      <c r="BT19" s="37" t="s">
        <v>35</v>
      </c>
      <c r="BU19" s="37" t="s">
        <v>35</v>
      </c>
      <c r="BV19" s="37" t="s">
        <v>35</v>
      </c>
      <c r="BW19" s="37" t="s">
        <v>35</v>
      </c>
      <c r="BX19" s="37" t="s">
        <v>35</v>
      </c>
      <c r="BY19" s="26" t="s">
        <v>35</v>
      </c>
      <c r="BZ19" s="26" t="s">
        <v>35</v>
      </c>
      <c r="CA19" s="26" t="s">
        <v>35</v>
      </c>
      <c r="CB19" s="26" t="s">
        <v>35</v>
      </c>
      <c r="CC19" s="26" t="s">
        <v>35</v>
      </c>
      <c r="CD19" s="26" t="s">
        <v>35</v>
      </c>
      <c r="CE19" s="26" t="s">
        <v>35</v>
      </c>
      <c r="CF19" s="26" t="s">
        <v>35</v>
      </c>
      <c r="CG19" s="26" t="s">
        <v>35</v>
      </c>
      <c r="CH19" s="26" t="s">
        <v>35</v>
      </c>
      <c r="CI19" s="26" t="s">
        <v>35</v>
      </c>
      <c r="CJ19" s="26" t="s">
        <v>35</v>
      </c>
      <c r="CK19" s="26" t="s">
        <v>35</v>
      </c>
      <c r="CL19" s="26" t="s">
        <v>35</v>
      </c>
      <c r="CM19" s="26" t="s">
        <v>35</v>
      </c>
      <c r="CN19" s="26" t="s">
        <v>35</v>
      </c>
      <c r="CO19" s="26" t="s">
        <v>35</v>
      </c>
      <c r="CP19" s="26" t="s">
        <v>35</v>
      </c>
      <c r="CQ19" s="26" t="s">
        <v>35</v>
      </c>
      <c r="CR19" s="26" t="s">
        <v>35</v>
      </c>
      <c r="CS19" s="26" t="s">
        <v>35</v>
      </c>
      <c r="CT19" s="26" t="s">
        <v>35</v>
      </c>
      <c r="CU19" s="26" t="s">
        <v>35</v>
      </c>
      <c r="CV19" s="26" t="s">
        <v>35</v>
      </c>
      <c r="CW19" s="26" t="s">
        <v>35</v>
      </c>
      <c r="CX19" s="26" t="s">
        <v>35</v>
      </c>
      <c r="CY19" s="26" t="s">
        <v>35</v>
      </c>
      <c r="CZ19" s="4"/>
    </row>
    <row r="20" s="439" customFormat="true" ht="15" customHeight="true" x14ac:dyDescent="0.2">
      <c r="A20" s="830"/>
      <c r="B20" s="350" t="s">
        <v>22</v>
      </c>
      <c r="C20" s="113">
        <f>100-C18-C19-C21</f>
        <v>33.488399963876411</v>
      </c>
      <c r="D20" s="112">
        <f>100-D18-D19-D21</f>
        <v>28.235718861274854</v>
      </c>
      <c r="E20" s="112">
        <f t="shared" ref="E20:AY20" si="2">100-E18-E19-E21</f>
        <v>21.073597921991031</v>
      </c>
      <c r="F20" s="112">
        <f t="shared" si="2"/>
        <v>16.42493688155724</v>
      </c>
      <c r="G20" s="111">
        <f t="shared" si="2"/>
        <v>4.8685234828199526</v>
      </c>
      <c r="H20" s="110">
        <f t="shared" si="2"/>
        <v>15.431020935816388</v>
      </c>
      <c r="I20" s="112">
        <f t="shared" si="2"/>
        <v>9.9556381903798865</v>
      </c>
      <c r="J20" s="112">
        <f t="shared" si="2"/>
        <v>6.3254921010744747</v>
      </c>
      <c r="K20" s="112">
        <f t="shared" si="2"/>
        <v>1.5454524526835782</v>
      </c>
      <c r="L20" s="109">
        <f t="shared" si="2"/>
        <v>2.0789653377111925</v>
      </c>
      <c r="M20" s="113">
        <f t="shared" si="2"/>
        <v>33.294648314521396</v>
      </c>
      <c r="N20" s="112">
        <f t="shared" si="2"/>
        <v>31.966860007063126</v>
      </c>
      <c r="O20" s="112">
        <f t="shared" si="2"/>
        <v>24.732546353906031</v>
      </c>
      <c r="P20" s="112">
        <f t="shared" si="2"/>
        <v>22.891491387513092</v>
      </c>
      <c r="Q20" s="111">
        <f t="shared" si="2"/>
        <v>13.696840843229806</v>
      </c>
      <c r="R20" s="110">
        <f t="shared" si="2"/>
        <v>19.891764065903153</v>
      </c>
      <c r="S20" s="112">
        <f t="shared" si="2"/>
        <v>15.157423695724916</v>
      </c>
      <c r="T20" s="112">
        <f t="shared" si="2"/>
        <v>11.667600770244684</v>
      </c>
      <c r="U20" s="112">
        <f t="shared" si="2"/>
        <v>11.316021554069099</v>
      </c>
      <c r="V20" s="112">
        <f t="shared" si="2"/>
        <v>36.480238599067974</v>
      </c>
      <c r="W20" s="112">
        <f t="shared" si="2"/>
        <v>70.945914323003876</v>
      </c>
      <c r="X20" s="112">
        <f t="shared" si="2"/>
        <v>47.336999036351791</v>
      </c>
      <c r="Y20" s="112">
        <f t="shared" si="2"/>
        <v>9.6181934703916632</v>
      </c>
      <c r="Z20" s="112">
        <f t="shared" si="2"/>
        <v>51.470104659550579</v>
      </c>
      <c r="AA20" s="112">
        <f t="shared" si="2"/>
        <v>56.035319209641777</v>
      </c>
      <c r="AB20" s="112">
        <f t="shared" si="2"/>
        <v>17.454561761681472</v>
      </c>
      <c r="AC20" s="112">
        <f t="shared" si="2"/>
        <v>42.536942595879651</v>
      </c>
      <c r="AD20" s="112">
        <f t="shared" si="2"/>
        <v>10.87356542624797</v>
      </c>
      <c r="AE20" s="112">
        <f t="shared" si="2"/>
        <v>5.8841361968849144</v>
      </c>
      <c r="AF20" s="112">
        <f t="shared" si="2"/>
        <v>10.712131090307334</v>
      </c>
      <c r="AG20" s="112">
        <f t="shared" si="2"/>
        <v>20.062300103399899</v>
      </c>
      <c r="AH20" s="112">
        <f t="shared" si="2"/>
        <v>13.367868565336693</v>
      </c>
      <c r="AI20" s="112">
        <f t="shared" si="2"/>
        <v>18.488637418257394</v>
      </c>
      <c r="AJ20" s="112">
        <f t="shared" si="2"/>
        <v>29.136547977379429</v>
      </c>
      <c r="AK20" s="112">
        <f t="shared" si="2"/>
        <v>24.520890390039689</v>
      </c>
      <c r="AL20" s="112">
        <f t="shared" si="2"/>
        <v>23.964951801534063</v>
      </c>
      <c r="AM20" s="112">
        <f t="shared" si="2"/>
        <v>10.147750948657022</v>
      </c>
      <c r="AN20" s="112">
        <f t="shared" si="2"/>
        <v>9.5102611226919347</v>
      </c>
      <c r="AO20" s="112">
        <f t="shared" si="2"/>
        <v>53.526101870376138</v>
      </c>
      <c r="AP20" s="112">
        <f t="shared" si="2"/>
        <v>4.0324561673974717</v>
      </c>
      <c r="AQ20" s="112">
        <f t="shared" si="2"/>
        <v>5.7493038371228309</v>
      </c>
      <c r="AR20" s="112">
        <f t="shared" si="2"/>
        <v>13.56447368750354</v>
      </c>
      <c r="AS20" s="112">
        <f t="shared" si="2"/>
        <v>14.870949096536098</v>
      </c>
      <c r="AT20" s="112">
        <f t="shared" si="2"/>
        <v>1.5107838079270692</v>
      </c>
      <c r="AU20" s="112">
        <f t="shared" si="2"/>
        <v>38.044920758609301</v>
      </c>
      <c r="AV20" s="112">
        <f t="shared" si="2"/>
        <v>14.972286902611794</v>
      </c>
      <c r="AW20" s="112">
        <f t="shared" si="2"/>
        <v>62.88833635564766</v>
      </c>
      <c r="AX20" s="112">
        <f t="shared" si="2"/>
        <v>64.062704353545143</v>
      </c>
      <c r="AY20" s="109">
        <f t="shared" si="2"/>
        <v>2.5369748907773584</v>
      </c>
      <c r="AZ20" s="331"/>
      <c r="BA20" s="821"/>
      <c r="BB20" s="497" t="s">
        <v>22</v>
      </c>
      <c r="BC20" s="41" t="s">
        <v>35</v>
      </c>
      <c r="BD20" s="37" t="s">
        <v>35</v>
      </c>
      <c r="BE20" s="37" t="s">
        <v>35</v>
      </c>
      <c r="BF20" s="37" t="s">
        <v>35</v>
      </c>
      <c r="BG20" s="32" t="s">
        <v>35</v>
      </c>
      <c r="BH20" s="41" t="s">
        <v>35</v>
      </c>
      <c r="BI20" s="37" t="s">
        <v>35</v>
      </c>
      <c r="BJ20" s="37" t="s">
        <v>35</v>
      </c>
      <c r="BK20" s="37" t="s">
        <v>35</v>
      </c>
      <c r="BL20" s="32" t="s">
        <v>35</v>
      </c>
      <c r="BM20" s="41" t="s">
        <v>35</v>
      </c>
      <c r="BN20" s="37" t="s">
        <v>35</v>
      </c>
      <c r="BO20" s="37" t="s">
        <v>35</v>
      </c>
      <c r="BP20" s="37" t="s">
        <v>35</v>
      </c>
      <c r="BQ20" s="32" t="s">
        <v>35</v>
      </c>
      <c r="BR20" s="41" t="s">
        <v>35</v>
      </c>
      <c r="BS20" s="37" t="s">
        <v>35</v>
      </c>
      <c r="BT20" s="37" t="s">
        <v>35</v>
      </c>
      <c r="BU20" s="37" t="s">
        <v>35</v>
      </c>
      <c r="BV20" s="37" t="s">
        <v>35</v>
      </c>
      <c r="BW20" s="37" t="s">
        <v>35</v>
      </c>
      <c r="BX20" s="37" t="s">
        <v>35</v>
      </c>
      <c r="BY20" s="26" t="s">
        <v>35</v>
      </c>
      <c r="BZ20" s="26" t="s">
        <v>35</v>
      </c>
      <c r="CA20" s="26" t="s">
        <v>35</v>
      </c>
      <c r="CB20" s="26" t="s">
        <v>35</v>
      </c>
      <c r="CC20" s="26" t="s">
        <v>35</v>
      </c>
      <c r="CD20" s="26" t="s">
        <v>35</v>
      </c>
      <c r="CE20" s="26" t="s">
        <v>35</v>
      </c>
      <c r="CF20" s="26" t="s">
        <v>35</v>
      </c>
      <c r="CG20" s="26" t="s">
        <v>35</v>
      </c>
      <c r="CH20" s="26" t="s">
        <v>35</v>
      </c>
      <c r="CI20" s="26" t="s">
        <v>35</v>
      </c>
      <c r="CJ20" s="26" t="s">
        <v>35</v>
      </c>
      <c r="CK20" s="26" t="s">
        <v>35</v>
      </c>
      <c r="CL20" s="26" t="s">
        <v>35</v>
      </c>
      <c r="CM20" s="26" t="s">
        <v>35</v>
      </c>
      <c r="CN20" s="26" t="s">
        <v>35</v>
      </c>
      <c r="CO20" s="26" t="s">
        <v>35</v>
      </c>
      <c r="CP20" s="26" t="s">
        <v>35</v>
      </c>
      <c r="CQ20" s="26" t="s">
        <v>35</v>
      </c>
      <c r="CR20" s="26" t="s">
        <v>35</v>
      </c>
      <c r="CS20" s="26" t="s">
        <v>35</v>
      </c>
      <c r="CT20" s="26" t="s">
        <v>35</v>
      </c>
      <c r="CU20" s="26" t="s">
        <v>35</v>
      </c>
      <c r="CV20" s="26" t="s">
        <v>35</v>
      </c>
      <c r="CW20" s="26" t="s">
        <v>35</v>
      </c>
      <c r="CX20" s="26" t="s">
        <v>35</v>
      </c>
      <c r="CY20" s="26" t="s">
        <v>35</v>
      </c>
      <c r="CZ20" s="4"/>
    </row>
    <row r="21" s="439" customFormat="true" ht="15" customHeight="true" x14ac:dyDescent="0.2">
      <c r="A21" s="830"/>
      <c r="B21" s="350" t="s">
        <v>17</v>
      </c>
      <c r="C21" s="113">
        <v>14.670195177222411</v>
      </c>
      <c r="D21" s="112">
        <v>10.913974448819031</v>
      </c>
      <c r="E21" s="112">
        <v>5.3504651177858786</v>
      </c>
      <c r="F21" s="112">
        <v>3.0461624223530817</v>
      </c>
      <c r="G21" s="111">
        <v>1.336024991039704</v>
      </c>
      <c r="H21" s="110">
        <v>2.560236701482776</v>
      </c>
      <c r="I21" s="112">
        <v>0.79436745424985322</v>
      </c>
      <c r="J21" s="112">
        <v>0.40539777450274239</v>
      </c>
      <c r="K21" s="112">
        <v>0.23646435585472692</v>
      </c>
      <c r="L21" s="109">
        <v>0.30773507915935727</v>
      </c>
      <c r="M21" s="113">
        <v>15.914695937111578</v>
      </c>
      <c r="N21" s="112">
        <v>12.147362263937888</v>
      </c>
      <c r="O21" s="112">
        <v>8.3903047768242214</v>
      </c>
      <c r="P21" s="112">
        <v>5.2714563971997128</v>
      </c>
      <c r="Q21" s="111">
        <v>3.7250798234856344</v>
      </c>
      <c r="R21" s="110">
        <v>5.4481059881799521</v>
      </c>
      <c r="S21" s="112">
        <v>32.679232513397878</v>
      </c>
      <c r="T21" s="112">
        <v>9.5583490516788903</v>
      </c>
      <c r="U21" s="112">
        <v>16.382161338160941</v>
      </c>
      <c r="V21" s="112">
        <v>20.399396890562411</v>
      </c>
      <c r="W21" s="112">
        <v>10.66194863028457</v>
      </c>
      <c r="X21" s="112">
        <v>9.7607229361134709E-2</v>
      </c>
      <c r="Y21" s="112">
        <v>11.317356771781807</v>
      </c>
      <c r="Z21" s="112">
        <v>0.775311245097146</v>
      </c>
      <c r="AA21" s="112">
        <v>0.56892841467366695</v>
      </c>
      <c r="AB21" s="112">
        <v>9.282160454368686</v>
      </c>
      <c r="AC21" s="112">
        <v>0.17198735889433964</v>
      </c>
      <c r="AD21" s="112">
        <v>15.381203792113135</v>
      </c>
      <c r="AE21" s="112">
        <v>0.26206459506815671</v>
      </c>
      <c r="AF21" s="112">
        <v>0</v>
      </c>
      <c r="AG21" s="112">
        <v>43.080027336930137</v>
      </c>
      <c r="AH21" s="112">
        <v>2.7802852079436815</v>
      </c>
      <c r="AI21" s="112">
        <v>5.0260651283571924</v>
      </c>
      <c r="AJ21" s="112">
        <v>1.7262377168513354</v>
      </c>
      <c r="AK21" s="112">
        <v>2.5472827876220587</v>
      </c>
      <c r="AL21" s="112">
        <v>0.76145918767625542</v>
      </c>
      <c r="AM21" s="112">
        <v>0.2336288132671846</v>
      </c>
      <c r="AN21" s="112">
        <v>0.26507181255187862</v>
      </c>
      <c r="AO21" s="112">
        <v>30.192822021193361</v>
      </c>
      <c r="AP21" s="112">
        <v>0.75564269080829927</v>
      </c>
      <c r="AQ21" s="112">
        <v>13.039578365106937</v>
      </c>
      <c r="AR21" s="112">
        <v>10.635824379101017</v>
      </c>
      <c r="AS21" s="112">
        <v>19.025431389732635</v>
      </c>
      <c r="AT21" s="112">
        <v>50.661833497786191</v>
      </c>
      <c r="AU21" s="112">
        <v>21.571533587918779</v>
      </c>
      <c r="AV21" s="112">
        <v>1.8604554005481106</v>
      </c>
      <c r="AW21" s="112">
        <v>12.18702943908402</v>
      </c>
      <c r="AX21" s="112">
        <v>17.966851745749228</v>
      </c>
      <c r="AY21" s="109">
        <v>0</v>
      </c>
      <c r="AZ21" s="163"/>
      <c r="BA21" s="821"/>
      <c r="BB21" s="497" t="s">
        <v>17</v>
      </c>
      <c r="BC21" s="41" t="s">
        <v>35</v>
      </c>
      <c r="BD21" s="37" t="s">
        <v>35</v>
      </c>
      <c r="BE21" s="37" t="s">
        <v>35</v>
      </c>
      <c r="BF21" s="37" t="s">
        <v>35</v>
      </c>
      <c r="BG21" s="32" t="s">
        <v>35</v>
      </c>
      <c r="BH21" s="41" t="s">
        <v>35</v>
      </c>
      <c r="BI21" s="37" t="s">
        <v>35</v>
      </c>
      <c r="BJ21" s="37" t="s">
        <v>35</v>
      </c>
      <c r="BK21" s="37" t="s">
        <v>35</v>
      </c>
      <c r="BL21" s="32" t="s">
        <v>35</v>
      </c>
      <c r="BM21" s="41" t="s">
        <v>35</v>
      </c>
      <c r="BN21" s="37" t="s">
        <v>35</v>
      </c>
      <c r="BO21" s="37" t="s">
        <v>35</v>
      </c>
      <c r="BP21" s="37" t="s">
        <v>35</v>
      </c>
      <c r="BQ21" s="32" t="s">
        <v>35</v>
      </c>
      <c r="BR21" s="41" t="s">
        <v>35</v>
      </c>
      <c r="BS21" s="37" t="s">
        <v>35</v>
      </c>
      <c r="BT21" s="37" t="s">
        <v>35</v>
      </c>
      <c r="BU21" s="37" t="s">
        <v>35</v>
      </c>
      <c r="BV21" s="37" t="s">
        <v>35</v>
      </c>
      <c r="BW21" s="37" t="s">
        <v>35</v>
      </c>
      <c r="BX21" s="37" t="s">
        <v>35</v>
      </c>
      <c r="BY21" s="26" t="s">
        <v>35</v>
      </c>
      <c r="BZ21" s="26" t="s">
        <v>35</v>
      </c>
      <c r="CA21" s="26" t="s">
        <v>35</v>
      </c>
      <c r="CB21" s="26" t="s">
        <v>35</v>
      </c>
      <c r="CC21" s="26" t="s">
        <v>35</v>
      </c>
      <c r="CD21" s="26" t="s">
        <v>35</v>
      </c>
      <c r="CE21" s="26" t="s">
        <v>35</v>
      </c>
      <c r="CF21" s="26" t="s">
        <v>35</v>
      </c>
      <c r="CG21" s="26" t="s">
        <v>35</v>
      </c>
      <c r="CH21" s="26" t="s">
        <v>35</v>
      </c>
      <c r="CI21" s="26" t="s">
        <v>35</v>
      </c>
      <c r="CJ21" s="26" t="s">
        <v>35</v>
      </c>
      <c r="CK21" s="26" t="s">
        <v>35</v>
      </c>
      <c r="CL21" s="26" t="s">
        <v>35</v>
      </c>
      <c r="CM21" s="26" t="s">
        <v>35</v>
      </c>
      <c r="CN21" s="26" t="s">
        <v>35</v>
      </c>
      <c r="CO21" s="26" t="s">
        <v>35</v>
      </c>
      <c r="CP21" s="26" t="s">
        <v>35</v>
      </c>
      <c r="CQ21" s="26" t="s">
        <v>35</v>
      </c>
      <c r="CR21" s="26" t="s">
        <v>35</v>
      </c>
      <c r="CS21" s="26" t="s">
        <v>35</v>
      </c>
      <c r="CT21" s="26" t="s">
        <v>35</v>
      </c>
      <c r="CU21" s="26" t="s">
        <v>35</v>
      </c>
      <c r="CV21" s="26" t="s">
        <v>35</v>
      </c>
      <c r="CW21" s="26" t="s">
        <v>35</v>
      </c>
      <c r="CX21" s="26" t="s">
        <v>35</v>
      </c>
      <c r="CY21" s="26" t="s">
        <v>35</v>
      </c>
      <c r="CZ21" s="4"/>
    </row>
    <row r="22" s="439" customFormat="true" ht="15" customHeight="true" x14ac:dyDescent="0.2">
      <c r="A22" s="830" t="s">
        <v>54</v>
      </c>
      <c r="B22" s="350" t="s">
        <v>49</v>
      </c>
      <c r="C22" s="113">
        <v>13.377887676526374</v>
      </c>
      <c r="D22" s="112">
        <v>9.1525633357764065</v>
      </c>
      <c r="E22" s="112">
        <v>7.9215826077896265</v>
      </c>
      <c r="F22" s="112">
        <v>6.7244478450769289</v>
      </c>
      <c r="G22" s="111">
        <v>2.1349964421883123</v>
      </c>
      <c r="H22" s="110">
        <v>3.7056069566813488</v>
      </c>
      <c r="I22" s="112">
        <v>3.7817217320129175</v>
      </c>
      <c r="J22" s="112">
        <v>3.8197604280011754</v>
      </c>
      <c r="K22" s="112">
        <v>2.8244080585648765</v>
      </c>
      <c r="L22" s="109">
        <v>1.2897426148524123</v>
      </c>
      <c r="M22" s="113">
        <v>15.051204005641361</v>
      </c>
      <c r="N22" s="112">
        <v>7.5676475890185255</v>
      </c>
      <c r="O22" s="112">
        <v>12.019841887644784</v>
      </c>
      <c r="P22" s="112">
        <v>8.4385848188040526</v>
      </c>
      <c r="Q22" s="111">
        <v>4.3371004688941346</v>
      </c>
      <c r="R22" s="110">
        <v>6.9477432314152754</v>
      </c>
      <c r="S22" s="112">
        <v>20.756124143448716</v>
      </c>
      <c r="T22" s="112">
        <v>5.1649763250609801</v>
      </c>
      <c r="U22" s="112">
        <v>6.8271505791790421</v>
      </c>
      <c r="V22" s="112">
        <v>8.9446119581950629</v>
      </c>
      <c r="W22" s="112">
        <v>7.244886433607828</v>
      </c>
      <c r="X22" s="112">
        <v>0</v>
      </c>
      <c r="Y22" s="112">
        <v>3.2139515068799045</v>
      </c>
      <c r="Z22" s="112">
        <v>0.88864364967200637</v>
      </c>
      <c r="AA22" s="112">
        <v>7.2204339642913808</v>
      </c>
      <c r="AB22" s="112">
        <v>0.49497627654924109</v>
      </c>
      <c r="AC22" s="112">
        <v>17.806894735149527</v>
      </c>
      <c r="AD22" s="112">
        <v>28.50925515279048</v>
      </c>
      <c r="AE22" s="112">
        <v>1.2283113838058548</v>
      </c>
      <c r="AF22" s="112">
        <v>25.731073687833611</v>
      </c>
      <c r="AG22" s="112">
        <v>1.5512024175449859</v>
      </c>
      <c r="AH22" s="112">
        <v>3.1538952310992463</v>
      </c>
      <c r="AI22" s="112">
        <v>1.713485733360395</v>
      </c>
      <c r="AJ22" s="112">
        <v>2.0838496324178544</v>
      </c>
      <c r="AK22" s="112">
        <v>2.8610227361868783</v>
      </c>
      <c r="AL22" s="112">
        <v>0.24661831088380154</v>
      </c>
      <c r="AM22" s="112">
        <v>5.087858000523096</v>
      </c>
      <c r="AN22" s="112">
        <v>6.3947573602183772</v>
      </c>
      <c r="AO22" s="112">
        <v>24.914686818718593</v>
      </c>
      <c r="AP22" s="112">
        <v>0</v>
      </c>
      <c r="AQ22" s="112">
        <v>1.1133715464273091</v>
      </c>
      <c r="AR22" s="112">
        <v>5.3372818402366642</v>
      </c>
      <c r="AS22" s="112">
        <v>5.6253924691910644</v>
      </c>
      <c r="AT22" s="112">
        <v>8.8166378889857171</v>
      </c>
      <c r="AU22" s="112">
        <v>2.0482161851748879</v>
      </c>
      <c r="AV22" s="112">
        <v>5.0134187753317949</v>
      </c>
      <c r="AW22" s="112">
        <v>1.8655246415898101</v>
      </c>
      <c r="AX22" s="112">
        <v>1.0964100464811961</v>
      </c>
      <c r="AY22" s="109">
        <v>0</v>
      </c>
      <c r="AZ22" s="163"/>
      <c r="BA22" s="821" t="s">
        <v>54</v>
      </c>
      <c r="BB22" s="497" t="s">
        <v>49</v>
      </c>
      <c r="BC22" s="41" t="s">
        <v>35</v>
      </c>
      <c r="BD22" s="37" t="s">
        <v>35</v>
      </c>
      <c r="BE22" s="37" t="s">
        <v>35</v>
      </c>
      <c r="BF22" s="37" t="s">
        <v>35</v>
      </c>
      <c r="BG22" s="32" t="s">
        <v>35</v>
      </c>
      <c r="BH22" s="41" t="s">
        <v>35</v>
      </c>
      <c r="BI22" s="37" t="s">
        <v>35</v>
      </c>
      <c r="BJ22" s="37" t="s">
        <v>35</v>
      </c>
      <c r="BK22" s="37" t="s">
        <v>35</v>
      </c>
      <c r="BL22" s="32" t="s">
        <v>35</v>
      </c>
      <c r="BM22" s="41" t="s">
        <v>35</v>
      </c>
      <c r="BN22" s="37" t="s">
        <v>35</v>
      </c>
      <c r="BO22" s="37" t="s">
        <v>35</v>
      </c>
      <c r="BP22" s="37" t="s">
        <v>35</v>
      </c>
      <c r="BQ22" s="32" t="s">
        <v>35</v>
      </c>
      <c r="BR22" s="41" t="s">
        <v>35</v>
      </c>
      <c r="BS22" s="37" t="s">
        <v>35</v>
      </c>
      <c r="BT22" s="37" t="s">
        <v>35</v>
      </c>
      <c r="BU22" s="37" t="s">
        <v>35</v>
      </c>
      <c r="BV22" s="37" t="s">
        <v>35</v>
      </c>
      <c r="BW22" s="37" t="s">
        <v>35</v>
      </c>
      <c r="BX22" s="37" t="s">
        <v>35</v>
      </c>
      <c r="BY22" s="26" t="s">
        <v>35</v>
      </c>
      <c r="BZ22" s="26" t="s">
        <v>35</v>
      </c>
      <c r="CA22" s="26" t="s">
        <v>35</v>
      </c>
      <c r="CB22" s="26" t="s">
        <v>35</v>
      </c>
      <c r="CC22" s="26" t="s">
        <v>35</v>
      </c>
      <c r="CD22" s="26" t="s">
        <v>35</v>
      </c>
      <c r="CE22" s="26" t="s">
        <v>35</v>
      </c>
      <c r="CF22" s="26" t="s">
        <v>35</v>
      </c>
      <c r="CG22" s="26" t="s">
        <v>35</v>
      </c>
      <c r="CH22" s="26" t="s">
        <v>35</v>
      </c>
      <c r="CI22" s="26" t="s">
        <v>35</v>
      </c>
      <c r="CJ22" s="26" t="s">
        <v>35</v>
      </c>
      <c r="CK22" s="26" t="s">
        <v>35</v>
      </c>
      <c r="CL22" s="26" t="s">
        <v>35</v>
      </c>
      <c r="CM22" s="26" t="s">
        <v>35</v>
      </c>
      <c r="CN22" s="26" t="s">
        <v>35</v>
      </c>
      <c r="CO22" s="26" t="s">
        <v>35</v>
      </c>
      <c r="CP22" s="26" t="s">
        <v>35</v>
      </c>
      <c r="CQ22" s="26" t="s">
        <v>35</v>
      </c>
      <c r="CR22" s="26" t="s">
        <v>35</v>
      </c>
      <c r="CS22" s="26" t="s">
        <v>35</v>
      </c>
      <c r="CT22" s="26" t="s">
        <v>35</v>
      </c>
      <c r="CU22" s="26" t="s">
        <v>35</v>
      </c>
      <c r="CV22" s="26" t="s">
        <v>35</v>
      </c>
      <c r="CW22" s="26" t="s">
        <v>35</v>
      </c>
      <c r="CX22" s="26" t="s">
        <v>35</v>
      </c>
      <c r="CY22" s="26" t="s">
        <v>35</v>
      </c>
      <c r="CZ22" s="4"/>
    </row>
    <row r="23" s="439" customFormat="true" ht="15" customHeight="true" x14ac:dyDescent="0.2">
      <c r="A23" s="831"/>
      <c r="B23" s="351" t="s">
        <v>48</v>
      </c>
      <c r="C23" s="108">
        <v>86.622112323473729</v>
      </c>
      <c r="D23" s="107">
        <v>90.847436664223608</v>
      </c>
      <c r="E23" s="107">
        <v>92.078417392210426</v>
      </c>
      <c r="F23" s="107">
        <v>93.275552154923062</v>
      </c>
      <c r="G23" s="106">
        <v>97.86500355781186</v>
      </c>
      <c r="H23" s="105">
        <v>96.294393043318678</v>
      </c>
      <c r="I23" s="107">
        <v>96.218278267987159</v>
      </c>
      <c r="J23" s="107">
        <v>96.180239571998868</v>
      </c>
      <c r="K23" s="107">
        <v>97.175591941435187</v>
      </c>
      <c r="L23" s="104">
        <v>98.710257385147543</v>
      </c>
      <c r="M23" s="108">
        <v>84.948795994358576</v>
      </c>
      <c r="N23" s="107">
        <v>92.432352410981494</v>
      </c>
      <c r="O23" s="107">
        <v>87.980158112355227</v>
      </c>
      <c r="P23" s="107">
        <v>91.561415181195898</v>
      </c>
      <c r="Q23" s="106">
        <v>95.662899531105737</v>
      </c>
      <c r="R23" s="105">
        <v>93.052256768584726</v>
      </c>
      <c r="S23" s="107">
        <v>79.243875856551341</v>
      </c>
      <c r="T23" s="107">
        <v>94.835023674938995</v>
      </c>
      <c r="U23" s="107">
        <v>93.172849420820981</v>
      </c>
      <c r="V23" s="107">
        <v>91.055388041804918</v>
      </c>
      <c r="W23" s="107">
        <v>92.755113566392183</v>
      </c>
      <c r="X23" s="107">
        <v>100</v>
      </c>
      <c r="Y23" s="107">
        <v>96.78604849312012</v>
      </c>
      <c r="Z23" s="107">
        <v>99.111356350328009</v>
      </c>
      <c r="AA23" s="107">
        <v>92.779566035708669</v>
      </c>
      <c r="AB23" s="107">
        <v>99.505023723450776</v>
      </c>
      <c r="AC23" s="107">
        <v>82.19310526485053</v>
      </c>
      <c r="AD23" s="107">
        <v>71.490744847209442</v>
      </c>
      <c r="AE23" s="107">
        <v>98.771688616194155</v>
      </c>
      <c r="AF23" s="107">
        <v>74.268926312166286</v>
      </c>
      <c r="AG23" s="107">
        <v>98.448797582455043</v>
      </c>
      <c r="AH23" s="107">
        <v>96.846104768900759</v>
      </c>
      <c r="AI23" s="107">
        <v>98.2865142666396</v>
      </c>
      <c r="AJ23" s="107">
        <v>97.916150367582119</v>
      </c>
      <c r="AK23" s="107">
        <v>97.138977263813146</v>
      </c>
      <c r="AL23" s="107">
        <v>99.753381689116196</v>
      </c>
      <c r="AM23" s="107">
        <v>94.912141999476901</v>
      </c>
      <c r="AN23" s="107">
        <v>93.605242639781579</v>
      </c>
      <c r="AO23" s="107">
        <v>75.08531318128145</v>
      </c>
      <c r="AP23" s="107">
        <v>100</v>
      </c>
      <c r="AQ23" s="107">
        <v>98.886628453572683</v>
      </c>
      <c r="AR23" s="107">
        <v>94.662718159763287</v>
      </c>
      <c r="AS23" s="107">
        <v>94.374607530808944</v>
      </c>
      <c r="AT23" s="107">
        <v>91.183362111014276</v>
      </c>
      <c r="AU23" s="107">
        <v>97.951783814825106</v>
      </c>
      <c r="AV23" s="107">
        <v>94.986581224668214</v>
      </c>
      <c r="AW23" s="107">
        <v>98.134475358410199</v>
      </c>
      <c r="AX23" s="107">
        <v>98.903589953518804</v>
      </c>
      <c r="AY23" s="104">
        <v>100</v>
      </c>
      <c r="AZ23" s="163"/>
      <c r="BA23" s="822"/>
      <c r="BB23" s="498" t="s">
        <v>48</v>
      </c>
      <c r="BC23" s="40" t="s">
        <v>35</v>
      </c>
      <c r="BD23" s="36" t="s">
        <v>35</v>
      </c>
      <c r="BE23" s="36" t="s">
        <v>35</v>
      </c>
      <c r="BF23" s="36" t="s">
        <v>35</v>
      </c>
      <c r="BG23" s="31" t="s">
        <v>35</v>
      </c>
      <c r="BH23" s="40" t="s">
        <v>35</v>
      </c>
      <c r="BI23" s="36" t="s">
        <v>35</v>
      </c>
      <c r="BJ23" s="36" t="s">
        <v>35</v>
      </c>
      <c r="BK23" s="36" t="s">
        <v>35</v>
      </c>
      <c r="BL23" s="31" t="s">
        <v>35</v>
      </c>
      <c r="BM23" s="40" t="s">
        <v>35</v>
      </c>
      <c r="BN23" s="36" t="s">
        <v>35</v>
      </c>
      <c r="BO23" s="36" t="s">
        <v>35</v>
      </c>
      <c r="BP23" s="36" t="s">
        <v>35</v>
      </c>
      <c r="BQ23" s="31" t="s">
        <v>35</v>
      </c>
      <c r="BR23" s="40" t="s">
        <v>35</v>
      </c>
      <c r="BS23" s="36" t="s">
        <v>35</v>
      </c>
      <c r="BT23" s="36" t="s">
        <v>35</v>
      </c>
      <c r="BU23" s="36" t="s">
        <v>35</v>
      </c>
      <c r="BV23" s="36" t="s">
        <v>35</v>
      </c>
      <c r="BW23" s="36" t="s">
        <v>35</v>
      </c>
      <c r="BX23" s="36" t="s">
        <v>35</v>
      </c>
      <c r="BY23" s="25" t="s">
        <v>35</v>
      </c>
      <c r="BZ23" s="25" t="s">
        <v>35</v>
      </c>
      <c r="CA23" s="25" t="s">
        <v>35</v>
      </c>
      <c r="CB23" s="25" t="s">
        <v>35</v>
      </c>
      <c r="CC23" s="25" t="s">
        <v>35</v>
      </c>
      <c r="CD23" s="25" t="s">
        <v>35</v>
      </c>
      <c r="CE23" s="25" t="s">
        <v>35</v>
      </c>
      <c r="CF23" s="25" t="s">
        <v>35</v>
      </c>
      <c r="CG23" s="25" t="s">
        <v>35</v>
      </c>
      <c r="CH23" s="25" t="s">
        <v>35</v>
      </c>
      <c r="CI23" s="25" t="s">
        <v>35</v>
      </c>
      <c r="CJ23" s="25" t="s">
        <v>35</v>
      </c>
      <c r="CK23" s="25" t="s">
        <v>35</v>
      </c>
      <c r="CL23" s="25" t="s">
        <v>35</v>
      </c>
      <c r="CM23" s="25" t="s">
        <v>35</v>
      </c>
      <c r="CN23" s="25" t="s">
        <v>35</v>
      </c>
      <c r="CO23" s="25" t="s">
        <v>35</v>
      </c>
      <c r="CP23" s="25" t="s">
        <v>35</v>
      </c>
      <c r="CQ23" s="25" t="s">
        <v>35</v>
      </c>
      <c r="CR23" s="25" t="s">
        <v>35</v>
      </c>
      <c r="CS23" s="25" t="s">
        <v>35</v>
      </c>
      <c r="CT23" s="25" t="s">
        <v>35</v>
      </c>
      <c r="CU23" s="25" t="s">
        <v>35</v>
      </c>
      <c r="CV23" s="25" t="s">
        <v>35</v>
      </c>
      <c r="CW23" s="25" t="s">
        <v>35</v>
      </c>
      <c r="CX23" s="25" t="s">
        <v>35</v>
      </c>
      <c r="CY23" s="25" t="s">
        <v>35</v>
      </c>
      <c r="CZ23" s="4"/>
    </row>
    <row r="24" s="295" customFormat="true" ht="15" hidden="true" customHeight="true" x14ac:dyDescent="0.2">
      <c r="A24" s="865" t="s">
        <v>47</v>
      </c>
      <c r="B24" s="348" t="s">
        <v>59</v>
      </c>
      <c r="C24" s="354"/>
      <c r="D24" s="355"/>
      <c r="E24" s="355"/>
      <c r="F24" s="355"/>
      <c r="G24" s="356"/>
      <c r="H24" s="357"/>
      <c r="I24" s="355"/>
      <c r="J24" s="355"/>
      <c r="K24" s="355"/>
      <c r="L24" s="358"/>
      <c r="M24" s="354"/>
      <c r="N24" s="355"/>
      <c r="O24" s="355"/>
      <c r="P24" s="355"/>
      <c r="Q24" s="356"/>
      <c r="R24" s="357"/>
      <c r="S24" s="355"/>
      <c r="T24" s="355"/>
      <c r="U24" s="355"/>
      <c r="V24" s="355"/>
      <c r="W24" s="355"/>
      <c r="X24" s="355"/>
      <c r="Y24" s="355"/>
      <c r="Z24" s="355"/>
      <c r="AA24" s="355"/>
      <c r="AB24" s="358"/>
      <c r="AC24" s="358"/>
      <c r="AD24" s="358"/>
      <c r="AE24" s="358"/>
      <c r="AF24" s="358"/>
      <c r="AG24" s="358"/>
      <c r="AH24" s="358"/>
      <c r="AI24" s="358"/>
      <c r="AJ24" s="358"/>
      <c r="AK24" s="358"/>
      <c r="AL24" s="358"/>
      <c r="AM24" s="358"/>
      <c r="AN24" s="358"/>
      <c r="AO24" s="358"/>
      <c r="AP24" s="358"/>
      <c r="AQ24" s="358"/>
      <c r="AR24" s="358"/>
      <c r="AS24" s="358"/>
      <c r="AT24" s="358"/>
      <c r="AU24" s="358"/>
      <c r="AV24" s="358"/>
      <c r="AW24" s="358"/>
      <c r="AX24" s="358"/>
      <c r="AY24" s="358"/>
      <c r="AZ24" s="155"/>
      <c r="BB24" s="297"/>
      <c r="BZ24" s="323"/>
      <c r="CA24" s="323"/>
      <c r="CB24" s="323"/>
      <c r="CC24" s="323"/>
      <c r="CD24" s="323"/>
      <c r="CE24" s="323"/>
      <c r="CF24" s="323"/>
      <c r="CG24" s="323"/>
      <c r="CH24" s="323"/>
      <c r="CI24" s="323"/>
      <c r="CJ24" s="323"/>
      <c r="CK24" s="323"/>
      <c r="CL24" s="323"/>
      <c r="CM24" s="323"/>
      <c r="CN24" s="323"/>
      <c r="CO24" s="323"/>
      <c r="CP24" s="323"/>
      <c r="CQ24" s="323"/>
      <c r="CR24" s="323"/>
      <c r="CS24" s="323"/>
      <c r="CT24" s="323"/>
      <c r="CU24" s="323"/>
      <c r="CV24" s="323"/>
      <c r="CW24" s="323"/>
      <c r="CX24" s="323"/>
      <c r="CY24" s="323"/>
      <c r="CZ24" s="323"/>
    </row>
    <row r="25" s="295" customFormat="true" ht="15" hidden="true" customHeight="true" x14ac:dyDescent="0.2">
      <c r="A25" s="866"/>
      <c r="B25" s="345" t="s">
        <v>287</v>
      </c>
      <c r="C25" s="359"/>
      <c r="D25" s="360"/>
      <c r="E25" s="360"/>
      <c r="F25" s="360"/>
      <c r="G25" s="361"/>
      <c r="H25" s="362"/>
      <c r="I25" s="360"/>
      <c r="J25" s="360"/>
      <c r="K25" s="360"/>
      <c r="L25" s="363"/>
      <c r="M25" s="359"/>
      <c r="N25" s="360"/>
      <c r="O25" s="360"/>
      <c r="P25" s="360"/>
      <c r="Q25" s="361"/>
      <c r="R25" s="362"/>
      <c r="S25" s="360"/>
      <c r="T25" s="360"/>
      <c r="U25" s="360"/>
      <c r="V25" s="360"/>
      <c r="W25" s="360"/>
      <c r="X25" s="360"/>
      <c r="Y25" s="360"/>
      <c r="Z25" s="360"/>
      <c r="AA25" s="360"/>
      <c r="AB25" s="363"/>
      <c r="AC25" s="363"/>
      <c r="AD25" s="363"/>
      <c r="AE25" s="363"/>
      <c r="AF25" s="363"/>
      <c r="AG25" s="363"/>
      <c r="AH25" s="363"/>
      <c r="AI25" s="363"/>
      <c r="AJ25" s="363"/>
      <c r="AK25" s="363"/>
      <c r="AL25" s="363"/>
      <c r="AM25" s="363"/>
      <c r="AN25" s="363"/>
      <c r="AO25" s="363"/>
      <c r="AP25" s="363"/>
      <c r="AQ25" s="363"/>
      <c r="AR25" s="363"/>
      <c r="AS25" s="363"/>
      <c r="AT25" s="363"/>
      <c r="AU25" s="363"/>
      <c r="AV25" s="363"/>
      <c r="AW25" s="363"/>
      <c r="AX25" s="363"/>
      <c r="AY25" s="363"/>
      <c r="AZ25" s="155"/>
      <c r="BB25" s="297"/>
      <c r="BZ25" s="323"/>
      <c r="CA25" s="323"/>
      <c r="CB25" s="323"/>
      <c r="CC25" s="323"/>
      <c r="CD25" s="323"/>
      <c r="CE25" s="323"/>
      <c r="CF25" s="323"/>
      <c r="CG25" s="323"/>
      <c r="CH25" s="323"/>
      <c r="CI25" s="323"/>
      <c r="CJ25" s="323"/>
      <c r="CK25" s="323"/>
      <c r="CL25" s="323"/>
      <c r="CM25" s="323"/>
      <c r="CN25" s="323"/>
      <c r="CO25" s="323"/>
      <c r="CP25" s="323"/>
      <c r="CQ25" s="323"/>
      <c r="CR25" s="323"/>
      <c r="CS25" s="323"/>
      <c r="CT25" s="323"/>
      <c r="CU25" s="323"/>
      <c r="CV25" s="323"/>
      <c r="CW25" s="323"/>
      <c r="CX25" s="323"/>
      <c r="CY25" s="323"/>
      <c r="CZ25" s="323"/>
    </row>
    <row r="26" s="295" customFormat="true" ht="15" hidden="true" customHeight="true" x14ac:dyDescent="0.2">
      <c r="A26" s="867"/>
      <c r="B26" s="346" t="s">
        <v>46</v>
      </c>
      <c r="C26" s="364"/>
      <c r="D26" s="365"/>
      <c r="E26" s="365"/>
      <c r="F26" s="365"/>
      <c r="G26" s="366"/>
      <c r="H26" s="367"/>
      <c r="I26" s="365"/>
      <c r="J26" s="365"/>
      <c r="K26" s="365"/>
      <c r="L26" s="368"/>
      <c r="M26" s="364"/>
      <c r="N26" s="365"/>
      <c r="O26" s="365"/>
      <c r="P26" s="365"/>
      <c r="Q26" s="366"/>
      <c r="R26" s="14"/>
      <c r="S26" s="13"/>
      <c r="T26" s="13"/>
      <c r="U26" s="13"/>
      <c r="V26" s="13"/>
      <c r="W26" s="13"/>
      <c r="X26" s="13"/>
      <c r="Y26" s="13"/>
      <c r="Z26" s="13"/>
      <c r="AA26" s="13"/>
      <c r="AB26" s="8"/>
      <c r="AC26" s="8"/>
      <c r="AD26" s="8"/>
      <c r="AE26" s="8"/>
      <c r="AF26" s="8"/>
      <c r="AG26" s="8"/>
      <c r="AH26" s="8"/>
      <c r="AI26" s="8"/>
      <c r="AJ26" s="8"/>
      <c r="AK26" s="8"/>
      <c r="AL26" s="8"/>
      <c r="AM26" s="8"/>
      <c r="AN26" s="8"/>
      <c r="AO26" s="8"/>
      <c r="AP26" s="8"/>
      <c r="AQ26" s="8"/>
      <c r="AR26" s="8"/>
      <c r="AS26" s="8"/>
      <c r="AT26" s="8"/>
      <c r="AU26" s="8"/>
      <c r="AV26" s="8"/>
      <c r="AW26" s="8"/>
      <c r="AX26" s="8"/>
      <c r="AY26" s="8"/>
      <c r="AZ26" s="155"/>
      <c r="BB26" s="297"/>
      <c r="BZ26" s="323"/>
      <c r="CA26" s="323"/>
      <c r="CB26" s="323"/>
      <c r="CC26" s="323"/>
      <c r="CD26" s="323"/>
      <c r="CE26" s="323"/>
      <c r="CF26" s="323"/>
      <c r="CG26" s="323"/>
      <c r="CH26" s="323"/>
      <c r="CI26" s="323"/>
      <c r="CJ26" s="323"/>
      <c r="CK26" s="323"/>
      <c r="CL26" s="323"/>
      <c r="CM26" s="323"/>
      <c r="CN26" s="323"/>
      <c r="CO26" s="323"/>
      <c r="CP26" s="323"/>
      <c r="CQ26" s="323"/>
      <c r="CR26" s="323"/>
      <c r="CS26" s="323"/>
      <c r="CT26" s="323"/>
      <c r="CU26" s="323"/>
      <c r="CV26" s="323"/>
      <c r="CW26" s="323"/>
      <c r="CX26" s="323"/>
      <c r="CY26" s="323"/>
      <c r="CZ26" s="323"/>
    </row>
    <row r="27" s="440" customFormat="true" ht="15" customHeight="true" x14ac:dyDescent="0.2">
      <c r="A27" s="294"/>
      <c r="B27" s="347"/>
      <c r="C27" s="862" t="s">
        <v>114</v>
      </c>
      <c r="D27" s="863"/>
      <c r="E27" s="863"/>
      <c r="F27" s="863"/>
      <c r="G27" s="864"/>
      <c r="H27" s="848" t="s">
        <v>38</v>
      </c>
      <c r="I27" s="834"/>
      <c r="J27" s="834"/>
      <c r="K27" s="834"/>
      <c r="L27" s="836"/>
      <c r="M27" s="833" t="s">
        <v>37</v>
      </c>
      <c r="N27" s="834"/>
      <c r="O27" s="834"/>
      <c r="P27" s="834"/>
      <c r="Q27" s="836"/>
      <c r="R27" s="16" t="s">
        <v>137</v>
      </c>
      <c r="S27" s="378"/>
      <c r="T27" s="378"/>
      <c r="U27" s="378"/>
      <c r="V27" s="378"/>
      <c r="W27" s="378"/>
      <c r="X27" s="378"/>
      <c r="Y27" s="378"/>
      <c r="Z27" s="378"/>
      <c r="AA27" s="378"/>
      <c r="AB27" s="378"/>
      <c r="AC27" s="378"/>
      <c r="AD27" s="378"/>
      <c r="AE27" s="378"/>
      <c r="AF27" s="378"/>
      <c r="AG27" s="378"/>
      <c r="AH27" s="378"/>
      <c r="AI27" s="378"/>
      <c r="AJ27" s="378"/>
      <c r="AK27" s="378"/>
      <c r="AL27" s="378"/>
      <c r="AM27" s="378"/>
      <c r="AN27" s="378"/>
      <c r="AO27" s="378"/>
      <c r="AP27" s="378"/>
      <c r="AQ27" s="378"/>
      <c r="AR27" s="378"/>
      <c r="AS27" s="378"/>
      <c r="AT27" s="378"/>
      <c r="AU27" s="378"/>
      <c r="AV27" s="378"/>
      <c r="AW27" s="378"/>
      <c r="AX27" s="378"/>
      <c r="AY27" s="378"/>
      <c r="AZ27" s="323"/>
      <c r="BA27" s="324" t="s">
        <v>128</v>
      </c>
      <c r="BB27" s="279" t="s">
        <v>95</v>
      </c>
      <c r="BC27" s="823" t="s">
        <v>114</v>
      </c>
      <c r="BD27" s="824"/>
      <c r="BE27" s="824"/>
      <c r="BF27" s="824"/>
      <c r="BG27" s="825"/>
      <c r="BH27" s="823" t="s">
        <v>38</v>
      </c>
      <c r="BI27" s="824"/>
      <c r="BJ27" s="824"/>
      <c r="BK27" s="824"/>
      <c r="BL27" s="825"/>
      <c r="BM27" s="823" t="s">
        <v>37</v>
      </c>
      <c r="BN27" s="824"/>
      <c r="BO27" s="824"/>
      <c r="BP27" s="824"/>
      <c r="BQ27" s="826"/>
      <c r="BR27" s="15" t="s">
        <v>137</v>
      </c>
      <c r="BS27" s="378"/>
      <c r="BT27" s="378"/>
      <c r="BU27" s="378"/>
      <c r="BV27" s="378"/>
      <c r="BW27" s="378"/>
      <c r="BX27" s="378"/>
      <c r="BY27" s="378"/>
      <c r="BZ27" s="389"/>
      <c r="CA27" s="389"/>
      <c r="CB27" s="389"/>
      <c r="CC27" s="389"/>
      <c r="CD27" s="389"/>
      <c r="CE27" s="389"/>
      <c r="CF27" s="389"/>
      <c r="CG27" s="389"/>
      <c r="CH27" s="389"/>
      <c r="CI27" s="389"/>
      <c r="CJ27" s="389"/>
      <c r="CK27" s="389"/>
      <c r="CL27" s="389"/>
      <c r="CM27" s="389"/>
      <c r="CN27" s="389"/>
      <c r="CO27" s="389"/>
      <c r="CP27" s="389"/>
      <c r="CQ27" s="389"/>
      <c r="CR27" s="389"/>
      <c r="CS27" s="389"/>
      <c r="CT27" s="389"/>
      <c r="CU27" s="389"/>
      <c r="CV27" s="389"/>
      <c r="CW27" s="389"/>
      <c r="CX27" s="389"/>
      <c r="CY27" s="389"/>
      <c r="CZ27" s="322"/>
    </row>
    <row r="28" s="440" customFormat="true" ht="12.75" x14ac:dyDescent="0.2">
      <c r="A28" s="312" t="s">
        <v>69</v>
      </c>
      <c r="B28" s="347"/>
      <c r="C28" s="370" t="s">
        <v>0</v>
      </c>
      <c r="D28" s="505" t="s">
        <v>1</v>
      </c>
      <c r="E28" s="505" t="s">
        <v>2</v>
      </c>
      <c r="F28" s="505" t="s">
        <v>3</v>
      </c>
      <c r="G28" s="506" t="s">
        <v>4</v>
      </c>
      <c r="H28" s="352" t="s">
        <v>0</v>
      </c>
      <c r="I28" s="507" t="s">
        <v>1</v>
      </c>
      <c r="J28" s="507" t="s">
        <v>2</v>
      </c>
      <c r="K28" s="507" t="s">
        <v>3</v>
      </c>
      <c r="L28" s="508" t="s">
        <v>4</v>
      </c>
      <c r="M28" s="353" t="s">
        <v>0</v>
      </c>
      <c r="N28" s="507" t="s">
        <v>1</v>
      </c>
      <c r="O28" s="507" t="s">
        <v>2</v>
      </c>
      <c r="P28" s="507" t="s">
        <v>3</v>
      </c>
      <c r="Q28" s="502" t="s">
        <v>4</v>
      </c>
      <c r="R28" s="352" t="s">
        <v>385</v>
      </c>
      <c r="S28" s="507" t="s">
        <v>386</v>
      </c>
      <c r="T28" s="507" t="s">
        <v>387</v>
      </c>
      <c r="U28" s="507" t="s">
        <v>388</v>
      </c>
      <c r="V28" s="507" t="s">
        <v>389</v>
      </c>
      <c r="W28" s="507" t="s">
        <v>390</v>
      </c>
      <c r="X28" s="507" t="s">
        <v>391</v>
      </c>
      <c r="Y28" s="507" t="s">
        <v>392</v>
      </c>
      <c r="Z28" s="507" t="s">
        <v>393</v>
      </c>
      <c r="AA28" s="507" t="s">
        <v>394</v>
      </c>
      <c r="AB28" s="507" t="s">
        <v>395</v>
      </c>
      <c r="AC28" s="507" t="s">
        <v>396</v>
      </c>
      <c r="AD28" s="507" t="s">
        <v>397</v>
      </c>
      <c r="AE28" s="507" t="s">
        <v>398</v>
      </c>
      <c r="AF28" s="507" t="s">
        <v>399</v>
      </c>
      <c r="AG28" s="507" t="s">
        <v>400</v>
      </c>
      <c r="AH28" s="507" t="s">
        <v>401</v>
      </c>
      <c r="AI28" s="507" t="s">
        <v>402</v>
      </c>
      <c r="AJ28" s="507" t="s">
        <v>403</v>
      </c>
      <c r="AK28" s="507" t="s">
        <v>404</v>
      </c>
      <c r="AL28" s="507" t="s">
        <v>405</v>
      </c>
      <c r="AM28" s="507" t="s">
        <v>406</v>
      </c>
      <c r="AN28" s="507" t="s">
        <v>407</v>
      </c>
      <c r="AO28" s="507" t="s">
        <v>408</v>
      </c>
      <c r="AP28" s="507" t="s">
        <v>409</v>
      </c>
      <c r="AQ28" s="507" t="s">
        <v>410</v>
      </c>
      <c r="AR28" s="507" t="s">
        <v>411</v>
      </c>
      <c r="AS28" s="507" t="s">
        <v>412</v>
      </c>
      <c r="AT28" s="507" t="s">
        <v>413</v>
      </c>
      <c r="AU28" s="507" t="s">
        <v>414</v>
      </c>
      <c r="AV28" s="507" t="s">
        <v>415</v>
      </c>
      <c r="AW28" s="507" t="s">
        <v>416</v>
      </c>
      <c r="AX28" s="507" t="s">
        <v>417</v>
      </c>
      <c r="AY28" s="508" t="s">
        <v>418</v>
      </c>
      <c r="AZ28" s="323"/>
      <c r="BA28" s="312" t="s">
        <v>119</v>
      </c>
      <c r="BB28" s="311"/>
      <c r="BC28" s="400" t="s">
        <v>0</v>
      </c>
      <c r="BD28" s="462" t="s">
        <v>1</v>
      </c>
      <c r="BE28" s="462" t="s">
        <v>2</v>
      </c>
      <c r="BF28" s="462" t="s">
        <v>3</v>
      </c>
      <c r="BG28" s="401" t="s">
        <v>4</v>
      </c>
      <c r="BH28" s="400" t="s">
        <v>0</v>
      </c>
      <c r="BI28" s="462" t="s">
        <v>1</v>
      </c>
      <c r="BJ28" s="462" t="s">
        <v>2</v>
      </c>
      <c r="BK28" s="462" t="s">
        <v>3</v>
      </c>
      <c r="BL28" s="401" t="s">
        <v>4</v>
      </c>
      <c r="BM28" s="400" t="s">
        <v>0</v>
      </c>
      <c r="BN28" s="462" t="s">
        <v>1</v>
      </c>
      <c r="BO28" s="462" t="s">
        <v>2</v>
      </c>
      <c r="BP28" s="462" t="s">
        <v>3</v>
      </c>
      <c r="BQ28" s="401" t="s">
        <v>4</v>
      </c>
      <c r="BR28" s="400" t="s">
        <v>385</v>
      </c>
      <c r="BS28" s="462" t="s">
        <v>386</v>
      </c>
      <c r="BT28" s="462" t="s">
        <v>387</v>
      </c>
      <c r="BU28" s="462" t="s">
        <v>388</v>
      </c>
      <c r="BV28" s="462" t="s">
        <v>389</v>
      </c>
      <c r="BW28" s="462" t="s">
        <v>390</v>
      </c>
      <c r="BX28" s="462" t="s">
        <v>391</v>
      </c>
      <c r="BY28" s="463" t="s">
        <v>392</v>
      </c>
      <c r="BZ28" s="463" t="s">
        <v>393</v>
      </c>
      <c r="CA28" s="463" t="s">
        <v>394</v>
      </c>
      <c r="CB28" s="463" t="s">
        <v>395</v>
      </c>
      <c r="CC28" s="463" t="s">
        <v>396</v>
      </c>
      <c r="CD28" s="463" t="s">
        <v>397</v>
      </c>
      <c r="CE28" s="463" t="s">
        <v>398</v>
      </c>
      <c r="CF28" s="463" t="s">
        <v>399</v>
      </c>
      <c r="CG28" s="463" t="s">
        <v>400</v>
      </c>
      <c r="CH28" s="463" t="s">
        <v>401</v>
      </c>
      <c r="CI28" s="463" t="s">
        <v>402</v>
      </c>
      <c r="CJ28" s="463" t="s">
        <v>403</v>
      </c>
      <c r="CK28" s="463" t="s">
        <v>404</v>
      </c>
      <c r="CL28" s="463" t="s">
        <v>405</v>
      </c>
      <c r="CM28" s="463" t="s">
        <v>406</v>
      </c>
      <c r="CN28" s="463" t="s">
        <v>407</v>
      </c>
      <c r="CO28" s="463" t="s">
        <v>408</v>
      </c>
      <c r="CP28" s="463" t="s">
        <v>409</v>
      </c>
      <c r="CQ28" s="463" t="s">
        <v>410</v>
      </c>
      <c r="CR28" s="463" t="s">
        <v>411</v>
      </c>
      <c r="CS28" s="463" t="s">
        <v>412</v>
      </c>
      <c r="CT28" s="463" t="s">
        <v>413</v>
      </c>
      <c r="CU28" s="463" t="s">
        <v>414</v>
      </c>
      <c r="CV28" s="463" t="s">
        <v>415</v>
      </c>
      <c r="CW28" s="463" t="s">
        <v>416</v>
      </c>
      <c r="CX28" s="463" t="s">
        <v>417</v>
      </c>
      <c r="CY28" s="463" t="s">
        <v>418</v>
      </c>
      <c r="CZ28" s="164"/>
    </row>
    <row r="29" s="440" customFormat="true" ht="15" customHeight="true" x14ac:dyDescent="0.2">
      <c r="A29" s="849" t="s">
        <v>57</v>
      </c>
      <c r="B29" s="349" t="s">
        <v>49</v>
      </c>
      <c r="C29" s="118">
        <v>12.529431501607874</v>
      </c>
      <c r="D29" s="117">
        <v>15.454760140364188</v>
      </c>
      <c r="E29" s="117">
        <v>25.70666767743479</v>
      </c>
      <c r="F29" s="117">
        <v>25.882668730809261</v>
      </c>
      <c r="G29" s="116">
        <v>30.059657083327203</v>
      </c>
      <c r="H29" s="115">
        <v>23.70058589355034</v>
      </c>
      <c r="I29" s="117">
        <v>24.053081428655563</v>
      </c>
      <c r="J29" s="117">
        <v>31.40782316557582</v>
      </c>
      <c r="K29" s="117">
        <v>35.57620305658822</v>
      </c>
      <c r="L29" s="114">
        <v>37.41021014057673</v>
      </c>
      <c r="M29" s="118">
        <v>11.714790342024772</v>
      </c>
      <c r="N29" s="117">
        <v>13.395875826034173</v>
      </c>
      <c r="O29" s="117">
        <v>22.630594814115607</v>
      </c>
      <c r="P29" s="117">
        <v>25.956255903932728</v>
      </c>
      <c r="Q29" s="116">
        <v>22.034001156629994</v>
      </c>
      <c r="R29" s="115">
        <v>50.403219674608444</v>
      </c>
      <c r="S29" s="117">
        <v>14.111116082057235</v>
      </c>
      <c r="T29" s="117">
        <v>1.485497719497622</v>
      </c>
      <c r="U29" s="117">
        <v>24.995053703868724</v>
      </c>
      <c r="V29" s="117">
        <v>11.313071742108329</v>
      </c>
      <c r="W29" s="117">
        <v>7.9427112449550821</v>
      </c>
      <c r="X29" s="117">
        <v>0</v>
      </c>
      <c r="Y29" s="117">
        <v>9.9705521267157984</v>
      </c>
      <c r="Z29" s="117">
        <v>12.564744479267562</v>
      </c>
      <c r="AA29" s="117">
        <v>3.5271512344244713</v>
      </c>
      <c r="AB29" s="117">
        <v>26.025905640654646</v>
      </c>
      <c r="AC29" s="117">
        <v>24.799517621954724</v>
      </c>
      <c r="AD29" s="117">
        <v>2.9862598961338453</v>
      </c>
      <c r="AE29" s="117">
        <v>30.279643742602591</v>
      </c>
      <c r="AF29" s="117">
        <v>34.986185505907692</v>
      </c>
      <c r="AG29" s="117">
        <v>0.40176121324897079</v>
      </c>
      <c r="AH29" s="117">
        <v>22.66564751959136</v>
      </c>
      <c r="AI29" s="117">
        <v>43.325071694678172</v>
      </c>
      <c r="AJ29" s="117">
        <v>8.3200837042846061</v>
      </c>
      <c r="AK29" s="117">
        <v>37.986341057337199</v>
      </c>
      <c r="AL29" s="117">
        <v>3.3995212407747442</v>
      </c>
      <c r="AM29" s="117">
        <v>64.623314625793299</v>
      </c>
      <c r="AN29" s="117">
        <v>9.4822478281119977</v>
      </c>
      <c r="AO29" s="117">
        <v>7.0579936269381056</v>
      </c>
      <c r="AP29" s="117">
        <v>48.936564617381258</v>
      </c>
      <c r="AQ29" s="117">
        <v>22.955814590707078</v>
      </c>
      <c r="AR29" s="117">
        <v>22.911770254774403</v>
      </c>
      <c r="AS29" s="117">
        <v>11.210383379080248</v>
      </c>
      <c r="AT29" s="117">
        <v>2.691645864676627</v>
      </c>
      <c r="AU29" s="117">
        <v>2.8453464327872249</v>
      </c>
      <c r="AV29" s="117">
        <v>14.161714689117582</v>
      </c>
      <c r="AW29" s="117">
        <v>10.114444605096002</v>
      </c>
      <c r="AX29" s="117">
        <v>1.864971645950934</v>
      </c>
      <c r="AY29" s="114">
        <v>51.487095360078797</v>
      </c>
      <c r="AZ29" s="323"/>
      <c r="BA29" s="829" t="s">
        <v>57</v>
      </c>
      <c r="BB29" s="499" t="s">
        <v>49</v>
      </c>
      <c r="BC29" s="42" t="s">
        <v>35</v>
      </c>
      <c r="BD29" s="38" t="s">
        <v>35</v>
      </c>
      <c r="BE29" s="38" t="s">
        <v>35</v>
      </c>
      <c r="BF29" s="38" t="s">
        <v>35</v>
      </c>
      <c r="BG29" s="33" t="s">
        <v>35</v>
      </c>
      <c r="BH29" s="42" t="s">
        <v>35</v>
      </c>
      <c r="BI29" s="38" t="s">
        <v>35</v>
      </c>
      <c r="BJ29" s="38" t="s">
        <v>35</v>
      </c>
      <c r="BK29" s="38" t="s">
        <v>35</v>
      </c>
      <c r="BL29" s="33" t="s">
        <v>35</v>
      </c>
      <c r="BM29" s="42" t="s">
        <v>35</v>
      </c>
      <c r="BN29" s="38" t="s">
        <v>35</v>
      </c>
      <c r="BO29" s="38" t="s">
        <v>35</v>
      </c>
      <c r="BP29" s="38" t="s">
        <v>35</v>
      </c>
      <c r="BQ29" s="33" t="s">
        <v>35</v>
      </c>
      <c r="BR29" s="42" t="s">
        <v>35</v>
      </c>
      <c r="BS29" s="38" t="s">
        <v>35</v>
      </c>
      <c r="BT29" s="38" t="s">
        <v>35</v>
      </c>
      <c r="BU29" s="38" t="s">
        <v>35</v>
      </c>
      <c r="BV29" s="38" t="s">
        <v>35</v>
      </c>
      <c r="BW29" s="38" t="s">
        <v>35</v>
      </c>
      <c r="BX29" s="38" t="s">
        <v>35</v>
      </c>
      <c r="BY29" s="27" t="s">
        <v>35</v>
      </c>
      <c r="BZ29" s="27" t="s">
        <v>35</v>
      </c>
      <c r="CA29" s="27" t="s">
        <v>35</v>
      </c>
      <c r="CB29" s="27" t="s">
        <v>35</v>
      </c>
      <c r="CC29" s="27" t="s">
        <v>35</v>
      </c>
      <c r="CD29" s="27" t="s">
        <v>35</v>
      </c>
      <c r="CE29" s="27" t="s">
        <v>35</v>
      </c>
      <c r="CF29" s="27" t="s">
        <v>35</v>
      </c>
      <c r="CG29" s="27" t="s">
        <v>35</v>
      </c>
      <c r="CH29" s="27" t="s">
        <v>35</v>
      </c>
      <c r="CI29" s="27" t="s">
        <v>35</v>
      </c>
      <c r="CJ29" s="27" t="s">
        <v>35</v>
      </c>
      <c r="CK29" s="27" t="s">
        <v>35</v>
      </c>
      <c r="CL29" s="27" t="s">
        <v>35</v>
      </c>
      <c r="CM29" s="27" t="s">
        <v>35</v>
      </c>
      <c r="CN29" s="27" t="s">
        <v>35</v>
      </c>
      <c r="CO29" s="27" t="s">
        <v>35</v>
      </c>
      <c r="CP29" s="27" t="s">
        <v>35</v>
      </c>
      <c r="CQ29" s="27" t="s">
        <v>35</v>
      </c>
      <c r="CR29" s="27" t="s">
        <v>35</v>
      </c>
      <c r="CS29" s="27" t="s">
        <v>35</v>
      </c>
      <c r="CT29" s="27" t="s">
        <v>35</v>
      </c>
      <c r="CU29" s="27" t="s">
        <v>35</v>
      </c>
      <c r="CV29" s="27" t="s">
        <v>35</v>
      </c>
      <c r="CW29" s="27" t="s">
        <v>35</v>
      </c>
      <c r="CX29" s="27" t="s">
        <v>35</v>
      </c>
      <c r="CY29" s="27" t="s">
        <v>35</v>
      </c>
      <c r="CZ29" s="4"/>
    </row>
    <row r="30" s="440" customFormat="true" ht="15" customHeight="true" x14ac:dyDescent="0.2">
      <c r="A30" s="830"/>
      <c r="B30" s="350" t="s">
        <v>48</v>
      </c>
      <c r="C30" s="113">
        <v>87.470568498391941</v>
      </c>
      <c r="D30" s="112">
        <v>84.545239859635984</v>
      </c>
      <c r="E30" s="112">
        <v>74.293332322565533</v>
      </c>
      <c r="F30" s="112">
        <v>74.117331269191084</v>
      </c>
      <c r="G30" s="111">
        <v>69.940342916672819</v>
      </c>
      <c r="H30" s="110">
        <v>76.299414106449802</v>
      </c>
      <c r="I30" s="112">
        <v>75.946918571344526</v>
      </c>
      <c r="J30" s="112">
        <v>68.592176834424052</v>
      </c>
      <c r="K30" s="112">
        <v>64.423796943411958</v>
      </c>
      <c r="L30" s="109">
        <v>62.589789859423092</v>
      </c>
      <c r="M30" s="113">
        <v>88.285209657975045</v>
      </c>
      <c r="N30" s="112">
        <v>86.604124173965729</v>
      </c>
      <c r="O30" s="112">
        <v>77.369405185884403</v>
      </c>
      <c r="P30" s="112">
        <v>74.043744096067414</v>
      </c>
      <c r="Q30" s="111">
        <v>77.965998843370016</v>
      </c>
      <c r="R30" s="110">
        <v>49.5967803253914</v>
      </c>
      <c r="S30" s="112">
        <v>85.888883917942792</v>
      </c>
      <c r="T30" s="112">
        <v>98.514502280502398</v>
      </c>
      <c r="U30" s="112">
        <v>75.004946296131436</v>
      </c>
      <c r="V30" s="112">
        <v>88.686928257891708</v>
      </c>
      <c r="W30" s="112">
        <v>92.057288755044965</v>
      </c>
      <c r="X30" s="112">
        <v>100</v>
      </c>
      <c r="Y30" s="112">
        <v>90.029447873284198</v>
      </c>
      <c r="Z30" s="112">
        <v>87.435255520732341</v>
      </c>
      <c r="AA30" s="112">
        <v>96.47284876557552</v>
      </c>
      <c r="AB30" s="112">
        <v>73.974094359345344</v>
      </c>
      <c r="AC30" s="112">
        <v>75.20048237804518</v>
      </c>
      <c r="AD30" s="112">
        <v>97.013740103866141</v>
      </c>
      <c r="AE30" s="112">
        <v>69.720356257397512</v>
      </c>
      <c r="AF30" s="112">
        <v>65.013814494092287</v>
      </c>
      <c r="AG30" s="112">
        <v>99.59823878675104</v>
      </c>
      <c r="AH30" s="112">
        <v>77.334352480408612</v>
      </c>
      <c r="AI30" s="112">
        <v>56.674928305321792</v>
      </c>
      <c r="AJ30" s="112">
        <v>91.679916295715415</v>
      </c>
      <c r="AK30" s="112">
        <v>62.013658942662644</v>
      </c>
      <c r="AL30" s="112">
        <v>96.600478759225311</v>
      </c>
      <c r="AM30" s="112">
        <v>35.376685374206723</v>
      </c>
      <c r="AN30" s="112">
        <v>90.517752171887949</v>
      </c>
      <c r="AO30" s="112">
        <v>92.942006373061787</v>
      </c>
      <c r="AP30" s="112">
        <v>51.063435382618835</v>
      </c>
      <c r="AQ30" s="112">
        <v>77.044185409292936</v>
      </c>
      <c r="AR30" s="112">
        <v>77.088229745225547</v>
      </c>
      <c r="AS30" s="112">
        <v>88.789616620919702</v>
      </c>
      <c r="AT30" s="112">
        <v>97.308354135323313</v>
      </c>
      <c r="AU30" s="112">
        <v>97.154653567212804</v>
      </c>
      <c r="AV30" s="112">
        <v>85.83828531088237</v>
      </c>
      <c r="AW30" s="112">
        <v>89.885555394903989</v>
      </c>
      <c r="AX30" s="112">
        <v>98.135028354049069</v>
      </c>
      <c r="AY30" s="109">
        <v>48.512904639921224</v>
      </c>
      <c r="AZ30" s="323"/>
      <c r="BA30" s="821"/>
      <c r="BB30" s="497" t="s">
        <v>48</v>
      </c>
      <c r="BC30" s="41" t="s">
        <v>35</v>
      </c>
      <c r="BD30" s="37" t="s">
        <v>35</v>
      </c>
      <c r="BE30" s="37" t="s">
        <v>35</v>
      </c>
      <c r="BF30" s="37" t="s">
        <v>35</v>
      </c>
      <c r="BG30" s="32" t="s">
        <v>35</v>
      </c>
      <c r="BH30" s="41" t="s">
        <v>35</v>
      </c>
      <c r="BI30" s="37" t="s">
        <v>35</v>
      </c>
      <c r="BJ30" s="37" t="s">
        <v>35</v>
      </c>
      <c r="BK30" s="37" t="s">
        <v>35</v>
      </c>
      <c r="BL30" s="32" t="s">
        <v>35</v>
      </c>
      <c r="BM30" s="41" t="s">
        <v>35</v>
      </c>
      <c r="BN30" s="37" t="s">
        <v>35</v>
      </c>
      <c r="BO30" s="37" t="s">
        <v>35</v>
      </c>
      <c r="BP30" s="37" t="s">
        <v>35</v>
      </c>
      <c r="BQ30" s="32" t="s">
        <v>35</v>
      </c>
      <c r="BR30" s="41" t="s">
        <v>35</v>
      </c>
      <c r="BS30" s="37" t="s">
        <v>35</v>
      </c>
      <c r="BT30" s="37" t="s">
        <v>35</v>
      </c>
      <c r="BU30" s="37" t="s">
        <v>35</v>
      </c>
      <c r="BV30" s="37" t="s">
        <v>35</v>
      </c>
      <c r="BW30" s="37" t="s">
        <v>35</v>
      </c>
      <c r="BX30" s="37" t="s">
        <v>35</v>
      </c>
      <c r="BY30" s="26" t="s">
        <v>35</v>
      </c>
      <c r="BZ30" s="26" t="s">
        <v>35</v>
      </c>
      <c r="CA30" s="26" t="s">
        <v>35</v>
      </c>
      <c r="CB30" s="26" t="s">
        <v>35</v>
      </c>
      <c r="CC30" s="26" t="s">
        <v>35</v>
      </c>
      <c r="CD30" s="26" t="s">
        <v>35</v>
      </c>
      <c r="CE30" s="26" t="s">
        <v>35</v>
      </c>
      <c r="CF30" s="26" t="s">
        <v>35</v>
      </c>
      <c r="CG30" s="26" t="s">
        <v>35</v>
      </c>
      <c r="CH30" s="26" t="s">
        <v>35</v>
      </c>
      <c r="CI30" s="26" t="s">
        <v>35</v>
      </c>
      <c r="CJ30" s="26" t="s">
        <v>35</v>
      </c>
      <c r="CK30" s="26" t="s">
        <v>35</v>
      </c>
      <c r="CL30" s="26" t="s">
        <v>35</v>
      </c>
      <c r="CM30" s="26" t="s">
        <v>35</v>
      </c>
      <c r="CN30" s="26" t="s">
        <v>35</v>
      </c>
      <c r="CO30" s="26" t="s">
        <v>35</v>
      </c>
      <c r="CP30" s="26" t="s">
        <v>35</v>
      </c>
      <c r="CQ30" s="26" t="s">
        <v>35</v>
      </c>
      <c r="CR30" s="26" t="s">
        <v>35</v>
      </c>
      <c r="CS30" s="26" t="s">
        <v>35</v>
      </c>
      <c r="CT30" s="26" t="s">
        <v>35</v>
      </c>
      <c r="CU30" s="26" t="s">
        <v>35</v>
      </c>
      <c r="CV30" s="26" t="s">
        <v>35</v>
      </c>
      <c r="CW30" s="26" t="s">
        <v>35</v>
      </c>
      <c r="CX30" s="26" t="s">
        <v>35</v>
      </c>
      <c r="CY30" s="26" t="s">
        <v>35</v>
      </c>
      <c r="CZ30" s="4"/>
    </row>
    <row r="31" s="294" customFormat="true" ht="15" customHeight="true" x14ac:dyDescent="0.2">
      <c r="A31" s="830" t="s">
        <v>103</v>
      </c>
      <c r="B31" s="350" t="s">
        <v>49</v>
      </c>
      <c r="C31" s="113">
        <v>1.3642564505550241</v>
      </c>
      <c r="D31" s="112">
        <v>2.4272411974609405</v>
      </c>
      <c r="E31" s="112">
        <v>5.784004858575849</v>
      </c>
      <c r="F31" s="112">
        <v>6.329914147892084</v>
      </c>
      <c r="G31" s="111">
        <v>17.252688097950507</v>
      </c>
      <c r="H31" s="110">
        <v>11.426553279565919</v>
      </c>
      <c r="I31" s="112">
        <v>12.833897964648051</v>
      </c>
      <c r="J31" s="112">
        <v>19.66267503740427</v>
      </c>
      <c r="K31" s="112">
        <v>24.72082603357455</v>
      </c>
      <c r="L31" s="109">
        <v>28.34070137790528</v>
      </c>
      <c r="M31" s="113">
        <v>0.7845842450918411</v>
      </c>
      <c r="N31" s="112">
        <v>2.488549049890449</v>
      </c>
      <c r="O31" s="112">
        <v>2.4335235988981472</v>
      </c>
      <c r="P31" s="112">
        <v>3.8737951352224096</v>
      </c>
      <c r="Q31" s="111">
        <v>2.7148631870558075</v>
      </c>
      <c r="R31" s="110">
        <v>0.7119933398037912</v>
      </c>
      <c r="S31" s="112">
        <v>2.4423719474672243</v>
      </c>
      <c r="T31" s="112">
        <v>0.90003268382105406</v>
      </c>
      <c r="U31" s="112">
        <v>22.516243091792699</v>
      </c>
      <c r="V31" s="112">
        <v>4.2923118968986156</v>
      </c>
      <c r="W31" s="112">
        <v>2.4613563961544691</v>
      </c>
      <c r="X31" s="112">
        <v>0</v>
      </c>
      <c r="Y31" s="112">
        <v>2.5116469205389857</v>
      </c>
      <c r="Z31" s="112">
        <v>5.0665251124330748</v>
      </c>
      <c r="AA31" s="112">
        <v>0.16316926062138576</v>
      </c>
      <c r="AB31" s="112">
        <v>1.6470937260366951</v>
      </c>
      <c r="AC31" s="112">
        <v>14.078529503665024</v>
      </c>
      <c r="AD31" s="112">
        <v>0.40096391525848663</v>
      </c>
      <c r="AE31" s="112">
        <v>19.437410090079972</v>
      </c>
      <c r="AF31" s="112">
        <v>0.75880961444333239</v>
      </c>
      <c r="AG31" s="112">
        <v>0</v>
      </c>
      <c r="AH31" s="112">
        <v>3.0657620715741873</v>
      </c>
      <c r="AI31" s="112">
        <v>5.9873914837996409</v>
      </c>
      <c r="AJ31" s="112">
        <v>6.6219552335102714</v>
      </c>
      <c r="AK31" s="112">
        <v>1.6319990434160898</v>
      </c>
      <c r="AL31" s="112">
        <v>0.68027726894240825</v>
      </c>
      <c r="AM31" s="112">
        <v>7.0791971760499974</v>
      </c>
      <c r="AN31" s="112">
        <v>0.68666675091186657</v>
      </c>
      <c r="AO31" s="112">
        <v>0</v>
      </c>
      <c r="AP31" s="112">
        <v>0.22145280087653599</v>
      </c>
      <c r="AQ31" s="112">
        <v>3.3669509036976915</v>
      </c>
      <c r="AR31" s="112">
        <v>11.807002272984942</v>
      </c>
      <c r="AS31" s="112">
        <v>5.0318531351978129</v>
      </c>
      <c r="AT31" s="112">
        <v>1.456902514775688</v>
      </c>
      <c r="AU31" s="112">
        <v>0.14475882700623199</v>
      </c>
      <c r="AV31" s="112">
        <v>2.5776833934228813</v>
      </c>
      <c r="AW31" s="112">
        <v>8.7894571033604749E-2</v>
      </c>
      <c r="AX31" s="112">
        <v>0.71058888211740756</v>
      </c>
      <c r="AY31" s="109">
        <v>0</v>
      </c>
      <c r="AZ31" s="323"/>
      <c r="BA31" s="821" t="s">
        <v>103</v>
      </c>
      <c r="BB31" s="497" t="s">
        <v>49</v>
      </c>
      <c r="BC31" s="41" t="s">
        <v>35</v>
      </c>
      <c r="BD31" s="37" t="s">
        <v>35</v>
      </c>
      <c r="BE31" s="37" t="s">
        <v>35</v>
      </c>
      <c r="BF31" s="37" t="s">
        <v>35</v>
      </c>
      <c r="BG31" s="32" t="s">
        <v>35</v>
      </c>
      <c r="BH31" s="41" t="s">
        <v>35</v>
      </c>
      <c r="BI31" s="37" t="s">
        <v>35</v>
      </c>
      <c r="BJ31" s="37" t="s">
        <v>35</v>
      </c>
      <c r="BK31" s="37" t="s">
        <v>35</v>
      </c>
      <c r="BL31" s="32" t="s">
        <v>35</v>
      </c>
      <c r="BM31" s="41" t="s">
        <v>35</v>
      </c>
      <c r="BN31" s="37" t="s">
        <v>35</v>
      </c>
      <c r="BO31" s="37" t="s">
        <v>35</v>
      </c>
      <c r="BP31" s="37" t="s">
        <v>35</v>
      </c>
      <c r="BQ31" s="32" t="s">
        <v>35</v>
      </c>
      <c r="BR31" s="41" t="s">
        <v>35</v>
      </c>
      <c r="BS31" s="37" t="s">
        <v>35</v>
      </c>
      <c r="BT31" s="37" t="s">
        <v>35</v>
      </c>
      <c r="BU31" s="37" t="s">
        <v>35</v>
      </c>
      <c r="BV31" s="37" t="s">
        <v>35</v>
      </c>
      <c r="BW31" s="37" t="s">
        <v>35</v>
      </c>
      <c r="BX31" s="37" t="s">
        <v>35</v>
      </c>
      <c r="BY31" s="26" t="s">
        <v>35</v>
      </c>
      <c r="BZ31" s="26" t="s">
        <v>35</v>
      </c>
      <c r="CA31" s="26" t="s">
        <v>35</v>
      </c>
      <c r="CB31" s="26" t="s">
        <v>35</v>
      </c>
      <c r="CC31" s="26" t="s">
        <v>35</v>
      </c>
      <c r="CD31" s="26" t="s">
        <v>35</v>
      </c>
      <c r="CE31" s="26" t="s">
        <v>35</v>
      </c>
      <c r="CF31" s="26" t="s">
        <v>35</v>
      </c>
      <c r="CG31" s="26" t="s">
        <v>35</v>
      </c>
      <c r="CH31" s="26" t="s">
        <v>35</v>
      </c>
      <c r="CI31" s="26" t="s">
        <v>35</v>
      </c>
      <c r="CJ31" s="26" t="s">
        <v>35</v>
      </c>
      <c r="CK31" s="26" t="s">
        <v>35</v>
      </c>
      <c r="CL31" s="26" t="s">
        <v>35</v>
      </c>
      <c r="CM31" s="26" t="s">
        <v>35</v>
      </c>
      <c r="CN31" s="26" t="s">
        <v>35</v>
      </c>
      <c r="CO31" s="26" t="s">
        <v>35</v>
      </c>
      <c r="CP31" s="26" t="s">
        <v>35</v>
      </c>
      <c r="CQ31" s="26" t="s">
        <v>35</v>
      </c>
      <c r="CR31" s="26" t="s">
        <v>35</v>
      </c>
      <c r="CS31" s="26" t="s">
        <v>35</v>
      </c>
      <c r="CT31" s="26" t="s">
        <v>35</v>
      </c>
      <c r="CU31" s="26" t="s">
        <v>35</v>
      </c>
      <c r="CV31" s="26" t="s">
        <v>35</v>
      </c>
      <c r="CW31" s="26" t="s">
        <v>35</v>
      </c>
      <c r="CX31" s="26" t="s">
        <v>35</v>
      </c>
      <c r="CY31" s="26" t="s">
        <v>35</v>
      </c>
      <c r="CZ31" s="4"/>
    </row>
    <row r="32" s="294" customFormat="true" ht="15" customHeight="true" x14ac:dyDescent="0.2">
      <c r="A32" s="830"/>
      <c r="B32" s="350" t="s">
        <v>48</v>
      </c>
      <c r="C32" s="113">
        <v>98.635743549444882</v>
      </c>
      <c r="D32" s="112">
        <v>97.572758802539113</v>
      </c>
      <c r="E32" s="112">
        <v>94.215995141424315</v>
      </c>
      <c r="F32" s="112">
        <v>93.670085852108045</v>
      </c>
      <c r="G32" s="111">
        <v>82.747311902049518</v>
      </c>
      <c r="H32" s="110">
        <v>88.57344672043422</v>
      </c>
      <c r="I32" s="112">
        <v>87.166102035351997</v>
      </c>
      <c r="J32" s="112">
        <v>80.337324962595588</v>
      </c>
      <c r="K32" s="112">
        <v>75.279173966425603</v>
      </c>
      <c r="L32" s="109">
        <v>71.659298622094596</v>
      </c>
      <c r="M32" s="113">
        <v>99.21541575490815</v>
      </c>
      <c r="N32" s="112">
        <v>97.51145095010952</v>
      </c>
      <c r="O32" s="112">
        <v>97.566476401101795</v>
      </c>
      <c r="P32" s="112">
        <v>96.12620486477762</v>
      </c>
      <c r="Q32" s="111">
        <v>97.285136812944245</v>
      </c>
      <c r="R32" s="110">
        <v>99.288006660196189</v>
      </c>
      <c r="S32" s="112">
        <v>97.55762805253282</v>
      </c>
      <c r="T32" s="112">
        <v>99.099967316178962</v>
      </c>
      <c r="U32" s="112">
        <v>77.483756908207454</v>
      </c>
      <c r="V32" s="112">
        <v>95.707688103101376</v>
      </c>
      <c r="W32" s="112">
        <v>97.538643603845514</v>
      </c>
      <c r="X32" s="112">
        <v>100</v>
      </c>
      <c r="Y32" s="112">
        <v>97.488353079461021</v>
      </c>
      <c r="Z32" s="112">
        <v>94.933474887566874</v>
      </c>
      <c r="AA32" s="112">
        <v>99.836830739378613</v>
      </c>
      <c r="AB32" s="112">
        <v>98.352906273963299</v>
      </c>
      <c r="AC32" s="112">
        <v>85.921470496335004</v>
      </c>
      <c r="AD32" s="112">
        <v>99.599036084741513</v>
      </c>
      <c r="AE32" s="112">
        <v>80.562589909920106</v>
      </c>
      <c r="AF32" s="112">
        <v>99.241190385556664</v>
      </c>
      <c r="AG32" s="112">
        <v>100</v>
      </c>
      <c r="AH32" s="112">
        <v>96.934237928425816</v>
      </c>
      <c r="AI32" s="112">
        <v>94.012608516200331</v>
      </c>
      <c r="AJ32" s="112">
        <v>93.378044766489751</v>
      </c>
      <c r="AK32" s="112">
        <v>98.36800095658387</v>
      </c>
      <c r="AL32" s="112">
        <v>99.319722731057595</v>
      </c>
      <c r="AM32" s="112">
        <v>92.920802823950027</v>
      </c>
      <c r="AN32" s="112">
        <v>99.313333249088103</v>
      </c>
      <c r="AO32" s="112">
        <v>100</v>
      </c>
      <c r="AP32" s="112">
        <v>99.778547199123466</v>
      </c>
      <c r="AQ32" s="112">
        <v>96.633049096302315</v>
      </c>
      <c r="AR32" s="112">
        <v>88.192997727014983</v>
      </c>
      <c r="AS32" s="112">
        <v>94.968146864802179</v>
      </c>
      <c r="AT32" s="112">
        <v>98.543097485224294</v>
      </c>
      <c r="AU32" s="112">
        <v>99.855241172993786</v>
      </c>
      <c r="AV32" s="112">
        <v>97.422316606577112</v>
      </c>
      <c r="AW32" s="112">
        <v>99.912105428966385</v>
      </c>
      <c r="AX32" s="112">
        <v>99.289411117882594</v>
      </c>
      <c r="AY32" s="109">
        <v>100</v>
      </c>
      <c r="AZ32" s="323"/>
      <c r="BA32" s="821"/>
      <c r="BB32" s="497" t="s">
        <v>48</v>
      </c>
      <c r="BC32" s="41" t="s">
        <v>35</v>
      </c>
      <c r="BD32" s="37" t="s">
        <v>35</v>
      </c>
      <c r="BE32" s="37" t="s">
        <v>35</v>
      </c>
      <c r="BF32" s="37" t="s">
        <v>35</v>
      </c>
      <c r="BG32" s="32" t="s">
        <v>35</v>
      </c>
      <c r="BH32" s="41" t="s">
        <v>35</v>
      </c>
      <c r="BI32" s="37" t="s">
        <v>35</v>
      </c>
      <c r="BJ32" s="37" t="s">
        <v>35</v>
      </c>
      <c r="BK32" s="37" t="s">
        <v>35</v>
      </c>
      <c r="BL32" s="32" t="s">
        <v>35</v>
      </c>
      <c r="BM32" s="41" t="s">
        <v>35</v>
      </c>
      <c r="BN32" s="37" t="s">
        <v>35</v>
      </c>
      <c r="BO32" s="37" t="s">
        <v>35</v>
      </c>
      <c r="BP32" s="37" t="s">
        <v>35</v>
      </c>
      <c r="BQ32" s="32" t="s">
        <v>35</v>
      </c>
      <c r="BR32" s="41" t="s">
        <v>35</v>
      </c>
      <c r="BS32" s="37" t="s">
        <v>35</v>
      </c>
      <c r="BT32" s="37" t="s">
        <v>35</v>
      </c>
      <c r="BU32" s="37" t="s">
        <v>35</v>
      </c>
      <c r="BV32" s="37" t="s">
        <v>35</v>
      </c>
      <c r="BW32" s="37" t="s">
        <v>35</v>
      </c>
      <c r="BX32" s="37" t="s">
        <v>35</v>
      </c>
      <c r="BY32" s="26" t="s">
        <v>35</v>
      </c>
      <c r="BZ32" s="26" t="s">
        <v>35</v>
      </c>
      <c r="CA32" s="26" t="s">
        <v>35</v>
      </c>
      <c r="CB32" s="26" t="s">
        <v>35</v>
      </c>
      <c r="CC32" s="26" t="s">
        <v>35</v>
      </c>
      <c r="CD32" s="26" t="s">
        <v>35</v>
      </c>
      <c r="CE32" s="26" t="s">
        <v>35</v>
      </c>
      <c r="CF32" s="26" t="s">
        <v>35</v>
      </c>
      <c r="CG32" s="26" t="s">
        <v>35</v>
      </c>
      <c r="CH32" s="26" t="s">
        <v>35</v>
      </c>
      <c r="CI32" s="26" t="s">
        <v>35</v>
      </c>
      <c r="CJ32" s="26" t="s">
        <v>35</v>
      </c>
      <c r="CK32" s="26" t="s">
        <v>35</v>
      </c>
      <c r="CL32" s="26" t="s">
        <v>35</v>
      </c>
      <c r="CM32" s="26" t="s">
        <v>35</v>
      </c>
      <c r="CN32" s="26" t="s">
        <v>35</v>
      </c>
      <c r="CO32" s="26" t="s">
        <v>35</v>
      </c>
      <c r="CP32" s="26" t="s">
        <v>35</v>
      </c>
      <c r="CQ32" s="26" t="s">
        <v>35</v>
      </c>
      <c r="CR32" s="26" t="s">
        <v>35</v>
      </c>
      <c r="CS32" s="26" t="s">
        <v>35</v>
      </c>
      <c r="CT32" s="26" t="s">
        <v>35</v>
      </c>
      <c r="CU32" s="26" t="s">
        <v>35</v>
      </c>
      <c r="CV32" s="26" t="s">
        <v>35</v>
      </c>
      <c r="CW32" s="26" t="s">
        <v>35</v>
      </c>
      <c r="CX32" s="26" t="s">
        <v>35</v>
      </c>
      <c r="CY32" s="26" t="s">
        <v>35</v>
      </c>
      <c r="CZ32" s="4"/>
    </row>
    <row r="33" s="294" customFormat="true" ht="15" customHeight="true" x14ac:dyDescent="0.2">
      <c r="A33" s="830" t="s">
        <v>104</v>
      </c>
      <c r="B33" s="350" t="s">
        <v>49</v>
      </c>
      <c r="C33" s="57" t="s">
        <v>35</v>
      </c>
      <c r="D33" s="54" t="s">
        <v>35</v>
      </c>
      <c r="E33" s="54" t="s">
        <v>35</v>
      </c>
      <c r="F33" s="54" t="s">
        <v>35</v>
      </c>
      <c r="G33" s="51" t="s">
        <v>35</v>
      </c>
      <c r="H33" s="48" t="s">
        <v>35</v>
      </c>
      <c r="I33" s="54" t="s">
        <v>35</v>
      </c>
      <c r="J33" s="54" t="s">
        <v>35</v>
      </c>
      <c r="K33" s="54" t="s">
        <v>35</v>
      </c>
      <c r="L33" s="45" t="s">
        <v>35</v>
      </c>
      <c r="M33" s="57" t="s">
        <v>35</v>
      </c>
      <c r="N33" s="54" t="s">
        <v>35</v>
      </c>
      <c r="O33" s="54" t="s">
        <v>35</v>
      </c>
      <c r="P33" s="54" t="s">
        <v>35</v>
      </c>
      <c r="Q33" s="51" t="s">
        <v>35</v>
      </c>
      <c r="R33" s="48" t="s">
        <v>35</v>
      </c>
      <c r="S33" s="54" t="s">
        <v>35</v>
      </c>
      <c r="T33" s="54" t="s">
        <v>35</v>
      </c>
      <c r="U33" s="54" t="s">
        <v>35</v>
      </c>
      <c r="V33" s="54" t="s">
        <v>35</v>
      </c>
      <c r="W33" s="54" t="s">
        <v>35</v>
      </c>
      <c r="X33" s="54" t="s">
        <v>35</v>
      </c>
      <c r="Y33" s="54" t="s">
        <v>35</v>
      </c>
      <c r="Z33" s="54" t="s">
        <v>35</v>
      </c>
      <c r="AA33" s="54" t="s">
        <v>35</v>
      </c>
      <c r="AB33" s="54" t="s">
        <v>35</v>
      </c>
      <c r="AC33" s="54" t="s">
        <v>35</v>
      </c>
      <c r="AD33" s="54" t="s">
        <v>35</v>
      </c>
      <c r="AE33" s="54" t="s">
        <v>35</v>
      </c>
      <c r="AF33" s="54" t="s">
        <v>35</v>
      </c>
      <c r="AG33" s="54" t="s">
        <v>35</v>
      </c>
      <c r="AH33" s="54" t="s">
        <v>35</v>
      </c>
      <c r="AI33" s="54" t="s">
        <v>35</v>
      </c>
      <c r="AJ33" s="54" t="s">
        <v>35</v>
      </c>
      <c r="AK33" s="54" t="s">
        <v>35</v>
      </c>
      <c r="AL33" s="54" t="s">
        <v>35</v>
      </c>
      <c r="AM33" s="54" t="s">
        <v>35</v>
      </c>
      <c r="AN33" s="54" t="s">
        <v>35</v>
      </c>
      <c r="AO33" s="54" t="s">
        <v>35</v>
      </c>
      <c r="AP33" s="54" t="s">
        <v>35</v>
      </c>
      <c r="AQ33" s="54" t="s">
        <v>35</v>
      </c>
      <c r="AR33" s="54" t="s">
        <v>35</v>
      </c>
      <c r="AS33" s="54" t="s">
        <v>35</v>
      </c>
      <c r="AT33" s="54" t="s">
        <v>35</v>
      </c>
      <c r="AU33" s="54" t="s">
        <v>35</v>
      </c>
      <c r="AV33" s="54" t="s">
        <v>35</v>
      </c>
      <c r="AW33" s="54" t="s">
        <v>35</v>
      </c>
      <c r="AX33" s="54" t="s">
        <v>35</v>
      </c>
      <c r="AY33" s="45" t="s">
        <v>35</v>
      </c>
      <c r="AZ33" s="322"/>
      <c r="BA33" s="821" t="s">
        <v>104</v>
      </c>
      <c r="BB33" s="497" t="s">
        <v>49</v>
      </c>
      <c r="BC33" s="41" t="s">
        <v>35</v>
      </c>
      <c r="BD33" s="37" t="s">
        <v>35</v>
      </c>
      <c r="BE33" s="37" t="s">
        <v>35</v>
      </c>
      <c r="BF33" s="37" t="s">
        <v>35</v>
      </c>
      <c r="BG33" s="32" t="s">
        <v>35</v>
      </c>
      <c r="BH33" s="41" t="s">
        <v>35</v>
      </c>
      <c r="BI33" s="37" t="s">
        <v>35</v>
      </c>
      <c r="BJ33" s="37" t="s">
        <v>35</v>
      </c>
      <c r="BK33" s="37" t="s">
        <v>35</v>
      </c>
      <c r="BL33" s="32" t="s">
        <v>35</v>
      </c>
      <c r="BM33" s="41" t="s">
        <v>35</v>
      </c>
      <c r="BN33" s="37" t="s">
        <v>35</v>
      </c>
      <c r="BO33" s="37" t="s">
        <v>35</v>
      </c>
      <c r="BP33" s="37" t="s">
        <v>35</v>
      </c>
      <c r="BQ33" s="32" t="s">
        <v>35</v>
      </c>
      <c r="BR33" s="41" t="s">
        <v>35</v>
      </c>
      <c r="BS33" s="37" t="s">
        <v>35</v>
      </c>
      <c r="BT33" s="37" t="s">
        <v>35</v>
      </c>
      <c r="BU33" s="37" t="s">
        <v>35</v>
      </c>
      <c r="BV33" s="37" t="s">
        <v>35</v>
      </c>
      <c r="BW33" s="37" t="s">
        <v>35</v>
      </c>
      <c r="BX33" s="37" t="s">
        <v>35</v>
      </c>
      <c r="BY33" s="26" t="s">
        <v>35</v>
      </c>
      <c r="BZ33" s="26" t="s">
        <v>35</v>
      </c>
      <c r="CA33" s="26" t="s">
        <v>35</v>
      </c>
      <c r="CB33" s="26" t="s">
        <v>35</v>
      </c>
      <c r="CC33" s="26" t="s">
        <v>35</v>
      </c>
      <c r="CD33" s="26" t="s">
        <v>35</v>
      </c>
      <c r="CE33" s="26" t="s">
        <v>35</v>
      </c>
      <c r="CF33" s="26" t="s">
        <v>35</v>
      </c>
      <c r="CG33" s="26" t="s">
        <v>35</v>
      </c>
      <c r="CH33" s="26" t="s">
        <v>35</v>
      </c>
      <c r="CI33" s="26" t="s">
        <v>35</v>
      </c>
      <c r="CJ33" s="26" t="s">
        <v>35</v>
      </c>
      <c r="CK33" s="26" t="s">
        <v>35</v>
      </c>
      <c r="CL33" s="26" t="s">
        <v>35</v>
      </c>
      <c r="CM33" s="26" t="s">
        <v>35</v>
      </c>
      <c r="CN33" s="26" t="s">
        <v>35</v>
      </c>
      <c r="CO33" s="26" t="s">
        <v>35</v>
      </c>
      <c r="CP33" s="26" t="s">
        <v>35</v>
      </c>
      <c r="CQ33" s="26" t="s">
        <v>35</v>
      </c>
      <c r="CR33" s="26" t="s">
        <v>35</v>
      </c>
      <c r="CS33" s="26" t="s">
        <v>35</v>
      </c>
      <c r="CT33" s="26" t="s">
        <v>35</v>
      </c>
      <c r="CU33" s="26" t="s">
        <v>35</v>
      </c>
      <c r="CV33" s="26" t="s">
        <v>35</v>
      </c>
      <c r="CW33" s="26" t="s">
        <v>35</v>
      </c>
      <c r="CX33" s="26" t="s">
        <v>35</v>
      </c>
      <c r="CY33" s="26" t="s">
        <v>35</v>
      </c>
      <c r="CZ33" s="4"/>
    </row>
    <row r="34" s="294" customFormat="true" ht="15" customHeight="true" x14ac:dyDescent="0.2">
      <c r="A34" s="830"/>
      <c r="B34" s="350" t="s">
        <v>48</v>
      </c>
      <c r="C34" s="57" t="s">
        <v>35</v>
      </c>
      <c r="D34" s="54" t="s">
        <v>35</v>
      </c>
      <c r="E34" s="54" t="s">
        <v>35</v>
      </c>
      <c r="F34" s="54" t="s">
        <v>35</v>
      </c>
      <c r="G34" s="51" t="s">
        <v>35</v>
      </c>
      <c r="H34" s="48" t="s">
        <v>35</v>
      </c>
      <c r="I34" s="54" t="s">
        <v>35</v>
      </c>
      <c r="J34" s="54" t="s">
        <v>35</v>
      </c>
      <c r="K34" s="54" t="s">
        <v>35</v>
      </c>
      <c r="L34" s="45" t="s">
        <v>35</v>
      </c>
      <c r="M34" s="57" t="s">
        <v>35</v>
      </c>
      <c r="N34" s="54" t="s">
        <v>35</v>
      </c>
      <c r="O34" s="54" t="s">
        <v>35</v>
      </c>
      <c r="P34" s="54" t="s">
        <v>35</v>
      </c>
      <c r="Q34" s="51" t="s">
        <v>35</v>
      </c>
      <c r="R34" s="48" t="s">
        <v>35</v>
      </c>
      <c r="S34" s="54" t="s">
        <v>35</v>
      </c>
      <c r="T34" s="54" t="s">
        <v>35</v>
      </c>
      <c r="U34" s="54" t="s">
        <v>35</v>
      </c>
      <c r="V34" s="54" t="s">
        <v>35</v>
      </c>
      <c r="W34" s="54" t="s">
        <v>35</v>
      </c>
      <c r="X34" s="54" t="s">
        <v>35</v>
      </c>
      <c r="Y34" s="54" t="s">
        <v>35</v>
      </c>
      <c r="Z34" s="54" t="s">
        <v>35</v>
      </c>
      <c r="AA34" s="54" t="s">
        <v>35</v>
      </c>
      <c r="AB34" s="54" t="s">
        <v>35</v>
      </c>
      <c r="AC34" s="54" t="s">
        <v>35</v>
      </c>
      <c r="AD34" s="54" t="s">
        <v>35</v>
      </c>
      <c r="AE34" s="54" t="s">
        <v>35</v>
      </c>
      <c r="AF34" s="54" t="s">
        <v>35</v>
      </c>
      <c r="AG34" s="54" t="s">
        <v>35</v>
      </c>
      <c r="AH34" s="54" t="s">
        <v>35</v>
      </c>
      <c r="AI34" s="54" t="s">
        <v>35</v>
      </c>
      <c r="AJ34" s="54" t="s">
        <v>35</v>
      </c>
      <c r="AK34" s="54" t="s">
        <v>35</v>
      </c>
      <c r="AL34" s="54" t="s">
        <v>35</v>
      </c>
      <c r="AM34" s="54" t="s">
        <v>35</v>
      </c>
      <c r="AN34" s="54" t="s">
        <v>35</v>
      </c>
      <c r="AO34" s="54" t="s">
        <v>35</v>
      </c>
      <c r="AP34" s="54" t="s">
        <v>35</v>
      </c>
      <c r="AQ34" s="54" t="s">
        <v>35</v>
      </c>
      <c r="AR34" s="54" t="s">
        <v>35</v>
      </c>
      <c r="AS34" s="54" t="s">
        <v>35</v>
      </c>
      <c r="AT34" s="54" t="s">
        <v>35</v>
      </c>
      <c r="AU34" s="54" t="s">
        <v>35</v>
      </c>
      <c r="AV34" s="54" t="s">
        <v>35</v>
      </c>
      <c r="AW34" s="54" t="s">
        <v>35</v>
      </c>
      <c r="AX34" s="54" t="s">
        <v>35</v>
      </c>
      <c r="AY34" s="45" t="s">
        <v>35</v>
      </c>
      <c r="AZ34" s="322"/>
      <c r="BA34" s="821"/>
      <c r="BB34" s="497" t="s">
        <v>48</v>
      </c>
      <c r="BC34" s="41" t="s">
        <v>35</v>
      </c>
      <c r="BD34" s="37" t="s">
        <v>35</v>
      </c>
      <c r="BE34" s="37" t="s">
        <v>35</v>
      </c>
      <c r="BF34" s="37" t="s">
        <v>35</v>
      </c>
      <c r="BG34" s="32" t="s">
        <v>35</v>
      </c>
      <c r="BH34" s="41" t="s">
        <v>35</v>
      </c>
      <c r="BI34" s="37" t="s">
        <v>35</v>
      </c>
      <c r="BJ34" s="37" t="s">
        <v>35</v>
      </c>
      <c r="BK34" s="37" t="s">
        <v>35</v>
      </c>
      <c r="BL34" s="32" t="s">
        <v>35</v>
      </c>
      <c r="BM34" s="41" t="s">
        <v>35</v>
      </c>
      <c r="BN34" s="37" t="s">
        <v>35</v>
      </c>
      <c r="BO34" s="37" t="s">
        <v>35</v>
      </c>
      <c r="BP34" s="37" t="s">
        <v>35</v>
      </c>
      <c r="BQ34" s="32" t="s">
        <v>35</v>
      </c>
      <c r="BR34" s="41" t="s">
        <v>35</v>
      </c>
      <c r="BS34" s="37" t="s">
        <v>35</v>
      </c>
      <c r="BT34" s="37" t="s">
        <v>35</v>
      </c>
      <c r="BU34" s="37" t="s">
        <v>35</v>
      </c>
      <c r="BV34" s="37" t="s">
        <v>35</v>
      </c>
      <c r="BW34" s="37" t="s">
        <v>35</v>
      </c>
      <c r="BX34" s="37" t="s">
        <v>35</v>
      </c>
      <c r="BY34" s="26" t="s">
        <v>35</v>
      </c>
      <c r="BZ34" s="26" t="s">
        <v>35</v>
      </c>
      <c r="CA34" s="26" t="s">
        <v>35</v>
      </c>
      <c r="CB34" s="26" t="s">
        <v>35</v>
      </c>
      <c r="CC34" s="26" t="s">
        <v>35</v>
      </c>
      <c r="CD34" s="26" t="s">
        <v>35</v>
      </c>
      <c r="CE34" s="26" t="s">
        <v>35</v>
      </c>
      <c r="CF34" s="26" t="s">
        <v>35</v>
      </c>
      <c r="CG34" s="26" t="s">
        <v>35</v>
      </c>
      <c r="CH34" s="26" t="s">
        <v>35</v>
      </c>
      <c r="CI34" s="26" t="s">
        <v>35</v>
      </c>
      <c r="CJ34" s="26" t="s">
        <v>35</v>
      </c>
      <c r="CK34" s="26" t="s">
        <v>35</v>
      </c>
      <c r="CL34" s="26" t="s">
        <v>35</v>
      </c>
      <c r="CM34" s="26" t="s">
        <v>35</v>
      </c>
      <c r="CN34" s="26" t="s">
        <v>35</v>
      </c>
      <c r="CO34" s="26" t="s">
        <v>35</v>
      </c>
      <c r="CP34" s="26" t="s">
        <v>35</v>
      </c>
      <c r="CQ34" s="26" t="s">
        <v>35</v>
      </c>
      <c r="CR34" s="26" t="s">
        <v>35</v>
      </c>
      <c r="CS34" s="26" t="s">
        <v>35</v>
      </c>
      <c r="CT34" s="26" t="s">
        <v>35</v>
      </c>
      <c r="CU34" s="26" t="s">
        <v>35</v>
      </c>
      <c r="CV34" s="26" t="s">
        <v>35</v>
      </c>
      <c r="CW34" s="26" t="s">
        <v>35</v>
      </c>
      <c r="CX34" s="26" t="s">
        <v>35</v>
      </c>
      <c r="CY34" s="26" t="s">
        <v>35</v>
      </c>
      <c r="CZ34" s="4"/>
    </row>
    <row r="35" s="440" customFormat="true" ht="15" customHeight="true" x14ac:dyDescent="0.2">
      <c r="A35" s="830" t="s">
        <v>55</v>
      </c>
      <c r="B35" s="350" t="s">
        <v>49</v>
      </c>
      <c r="C35" s="113">
        <v>17.59051516784703</v>
      </c>
      <c r="D35" s="112">
        <v>32.002450402374869</v>
      </c>
      <c r="E35" s="112">
        <v>46.22813250599247</v>
      </c>
      <c r="F35" s="112">
        <v>58.871071190431465</v>
      </c>
      <c r="G35" s="111">
        <v>78.487047298783423</v>
      </c>
      <c r="H35" s="110">
        <v>57.384421609354575</v>
      </c>
      <c r="I35" s="112">
        <v>73.318830280335305</v>
      </c>
      <c r="J35" s="112">
        <v>80.83329904311816</v>
      </c>
      <c r="K35" s="112">
        <v>85.226581340730093</v>
      </c>
      <c r="L35" s="109">
        <v>90.510734380089801</v>
      </c>
      <c r="M35" s="113">
        <v>14.41812197164915</v>
      </c>
      <c r="N35" s="112">
        <v>28.088154534521482</v>
      </c>
      <c r="O35" s="112">
        <v>34.772691908938427</v>
      </c>
      <c r="P35" s="112">
        <v>47.143100314110484</v>
      </c>
      <c r="Q35" s="111">
        <v>58.36373380913524</v>
      </c>
      <c r="R35" s="110">
        <v>3.5943813072366453</v>
      </c>
      <c r="S35" s="112">
        <v>22.571622703035299</v>
      </c>
      <c r="T35" s="112">
        <v>26.51886534470972</v>
      </c>
      <c r="U35" s="112">
        <v>42.21898483193258</v>
      </c>
      <c r="V35" s="112">
        <v>13.454283077729848</v>
      </c>
      <c r="W35" s="112">
        <v>9.2785397092083812</v>
      </c>
      <c r="X35" s="112">
        <v>64.643659159529392</v>
      </c>
      <c r="Y35" s="112">
        <v>19.798694792264914</v>
      </c>
      <c r="Z35" s="112">
        <v>61.076016889650155</v>
      </c>
      <c r="AA35" s="112">
        <v>10.424788977460645</v>
      </c>
      <c r="AB35" s="112">
        <v>82.333635757280504</v>
      </c>
      <c r="AC35" s="112">
        <v>68.327629414200402</v>
      </c>
      <c r="AD35" s="112">
        <v>22.500975457843083</v>
      </c>
      <c r="AE35" s="112">
        <v>80.456884639458508</v>
      </c>
      <c r="AF35" s="112">
        <v>53.285079924935076</v>
      </c>
      <c r="AG35" s="112">
        <v>23.547974537321313</v>
      </c>
      <c r="AH35" s="112">
        <v>61.652275823666628</v>
      </c>
      <c r="AI35" s="112">
        <v>31.308432142955215</v>
      </c>
      <c r="AJ35" s="112">
        <v>52.73206659483035</v>
      </c>
      <c r="AK35" s="112">
        <v>31.163481997448887</v>
      </c>
      <c r="AL35" s="112">
        <v>69.309092668962194</v>
      </c>
      <c r="AM35" s="112">
        <v>59.278369916590634</v>
      </c>
      <c r="AN35" s="112">
        <v>41.332799418443969</v>
      </c>
      <c r="AO35" s="112">
        <v>2.4242676581577034</v>
      </c>
      <c r="AP35" s="112">
        <v>56.99439174744041</v>
      </c>
      <c r="AQ35" s="112">
        <v>45.065114481304718</v>
      </c>
      <c r="AR35" s="112">
        <v>24.230786077342373</v>
      </c>
      <c r="AS35" s="112">
        <v>20.992610854942896</v>
      </c>
      <c r="AT35" s="112">
        <v>14.949597209058204</v>
      </c>
      <c r="AU35" s="112">
        <v>27.98438631317789</v>
      </c>
      <c r="AV35" s="112">
        <v>23.893944973642402</v>
      </c>
      <c r="AW35" s="112">
        <v>79.352900747583661</v>
      </c>
      <c r="AX35" s="112">
        <v>46.298864559084777</v>
      </c>
      <c r="AY35" s="109">
        <v>95.193050238506999</v>
      </c>
      <c r="AZ35" s="323"/>
      <c r="BA35" s="821" t="s">
        <v>55</v>
      </c>
      <c r="BB35" s="497" t="s">
        <v>49</v>
      </c>
      <c r="BC35" s="41" t="s">
        <v>35</v>
      </c>
      <c r="BD35" s="37" t="s">
        <v>35</v>
      </c>
      <c r="BE35" s="37" t="s">
        <v>35</v>
      </c>
      <c r="BF35" s="37" t="s">
        <v>35</v>
      </c>
      <c r="BG35" s="32" t="s">
        <v>35</v>
      </c>
      <c r="BH35" s="41" t="s">
        <v>35</v>
      </c>
      <c r="BI35" s="37" t="s">
        <v>35</v>
      </c>
      <c r="BJ35" s="37" t="s">
        <v>35</v>
      </c>
      <c r="BK35" s="37" t="s">
        <v>35</v>
      </c>
      <c r="BL35" s="32" t="s">
        <v>35</v>
      </c>
      <c r="BM35" s="41" t="s">
        <v>35</v>
      </c>
      <c r="BN35" s="37" t="s">
        <v>35</v>
      </c>
      <c r="BO35" s="37" t="s">
        <v>35</v>
      </c>
      <c r="BP35" s="37" t="s">
        <v>35</v>
      </c>
      <c r="BQ35" s="32" t="s">
        <v>35</v>
      </c>
      <c r="BR35" s="41" t="s">
        <v>35</v>
      </c>
      <c r="BS35" s="37" t="s">
        <v>35</v>
      </c>
      <c r="BT35" s="37" t="s">
        <v>35</v>
      </c>
      <c r="BU35" s="37" t="s">
        <v>35</v>
      </c>
      <c r="BV35" s="37" t="s">
        <v>35</v>
      </c>
      <c r="BW35" s="37" t="s">
        <v>35</v>
      </c>
      <c r="BX35" s="37" t="s">
        <v>35</v>
      </c>
      <c r="BY35" s="26" t="s">
        <v>35</v>
      </c>
      <c r="BZ35" s="26" t="s">
        <v>35</v>
      </c>
      <c r="CA35" s="26" t="s">
        <v>35</v>
      </c>
      <c r="CB35" s="26" t="s">
        <v>35</v>
      </c>
      <c r="CC35" s="26" t="s">
        <v>35</v>
      </c>
      <c r="CD35" s="26" t="s">
        <v>35</v>
      </c>
      <c r="CE35" s="26" t="s">
        <v>35</v>
      </c>
      <c r="CF35" s="26" t="s">
        <v>35</v>
      </c>
      <c r="CG35" s="26" t="s">
        <v>35</v>
      </c>
      <c r="CH35" s="26" t="s">
        <v>35</v>
      </c>
      <c r="CI35" s="26" t="s">
        <v>35</v>
      </c>
      <c r="CJ35" s="26" t="s">
        <v>35</v>
      </c>
      <c r="CK35" s="26" t="s">
        <v>35</v>
      </c>
      <c r="CL35" s="26" t="s">
        <v>35</v>
      </c>
      <c r="CM35" s="26" t="s">
        <v>35</v>
      </c>
      <c r="CN35" s="26" t="s">
        <v>35</v>
      </c>
      <c r="CO35" s="26" t="s">
        <v>35</v>
      </c>
      <c r="CP35" s="26" t="s">
        <v>35</v>
      </c>
      <c r="CQ35" s="26" t="s">
        <v>35</v>
      </c>
      <c r="CR35" s="26" t="s">
        <v>35</v>
      </c>
      <c r="CS35" s="26" t="s">
        <v>35</v>
      </c>
      <c r="CT35" s="26" t="s">
        <v>35</v>
      </c>
      <c r="CU35" s="26" t="s">
        <v>35</v>
      </c>
      <c r="CV35" s="26" t="s">
        <v>35</v>
      </c>
      <c r="CW35" s="26" t="s">
        <v>35</v>
      </c>
      <c r="CX35" s="26" t="s">
        <v>35</v>
      </c>
      <c r="CY35" s="26" t="s">
        <v>35</v>
      </c>
      <c r="CZ35" s="4"/>
    </row>
    <row r="36" s="440" customFormat="true" ht="15" customHeight="true" x14ac:dyDescent="0.2">
      <c r="A36" s="830"/>
      <c r="B36" s="350" t="s">
        <v>48</v>
      </c>
      <c r="C36" s="113">
        <v>82.409484832152728</v>
      </c>
      <c r="D36" s="112">
        <v>67.997549597625451</v>
      </c>
      <c r="E36" s="112">
        <v>53.771867494008106</v>
      </c>
      <c r="F36" s="112">
        <v>41.128928809568642</v>
      </c>
      <c r="G36" s="111">
        <v>21.512952701216435</v>
      </c>
      <c r="H36" s="110">
        <v>42.615578390645652</v>
      </c>
      <c r="I36" s="112">
        <v>26.681169719664648</v>
      </c>
      <c r="J36" s="112">
        <v>19.166700956881691</v>
      </c>
      <c r="K36" s="112">
        <v>14.77341865927006</v>
      </c>
      <c r="L36" s="109">
        <v>9.4892656199101584</v>
      </c>
      <c r="M36" s="113">
        <v>85.581878028350687</v>
      </c>
      <c r="N36" s="112">
        <v>71.911845465478351</v>
      </c>
      <c r="O36" s="112">
        <v>65.227308091061715</v>
      </c>
      <c r="P36" s="112">
        <v>52.856899685889644</v>
      </c>
      <c r="Q36" s="111">
        <v>41.636266190864603</v>
      </c>
      <c r="R36" s="110">
        <v>96.405618692763355</v>
      </c>
      <c r="S36" s="112">
        <v>77.428377296964769</v>
      </c>
      <c r="T36" s="112">
        <v>73.481134655290219</v>
      </c>
      <c r="U36" s="112">
        <v>57.781015168067555</v>
      </c>
      <c r="V36" s="112">
        <v>86.545716922270259</v>
      </c>
      <c r="W36" s="112">
        <v>90.72146029079164</v>
      </c>
      <c r="X36" s="112">
        <v>35.356340840470338</v>
      </c>
      <c r="Y36" s="112">
        <v>80.201305207735103</v>
      </c>
      <c r="Z36" s="112">
        <v>38.923983110349766</v>
      </c>
      <c r="AA36" s="112">
        <v>89.575211022539378</v>
      </c>
      <c r="AB36" s="112">
        <v>17.666364242719464</v>
      </c>
      <c r="AC36" s="112">
        <v>31.672370585799587</v>
      </c>
      <c r="AD36" s="112">
        <v>77.499024542156945</v>
      </c>
      <c r="AE36" s="112">
        <v>19.543115360541478</v>
      </c>
      <c r="AF36" s="112">
        <v>46.714920075064924</v>
      </c>
      <c r="AG36" s="112">
        <v>76.452025462678478</v>
      </c>
      <c r="AH36" s="112">
        <v>38.347724176333365</v>
      </c>
      <c r="AI36" s="112">
        <v>68.691567857044731</v>
      </c>
      <c r="AJ36" s="112">
        <v>47.267933405169792</v>
      </c>
      <c r="AK36" s="112">
        <v>68.836518002550918</v>
      </c>
      <c r="AL36" s="112">
        <v>30.690907331037902</v>
      </c>
      <c r="AM36" s="112">
        <v>40.721630083409352</v>
      </c>
      <c r="AN36" s="112">
        <v>58.667200581555903</v>
      </c>
      <c r="AO36" s="112">
        <v>97.575732341842254</v>
      </c>
      <c r="AP36" s="112">
        <v>43.005608252559696</v>
      </c>
      <c r="AQ36" s="112">
        <v>54.934885518695339</v>
      </c>
      <c r="AR36" s="112">
        <v>75.769213922657514</v>
      </c>
      <c r="AS36" s="112">
        <v>79.00738914505709</v>
      </c>
      <c r="AT36" s="112">
        <v>85.050402790941774</v>
      </c>
      <c r="AU36" s="112">
        <v>72.015613686822263</v>
      </c>
      <c r="AV36" s="112">
        <v>76.10605502635768</v>
      </c>
      <c r="AW36" s="112">
        <v>20.647099252416261</v>
      </c>
      <c r="AX36" s="112">
        <v>53.701135440915117</v>
      </c>
      <c r="AY36" s="109">
        <v>4.8069497614929828</v>
      </c>
      <c r="AZ36" s="323"/>
      <c r="BA36" s="821"/>
      <c r="BB36" s="497" t="s">
        <v>48</v>
      </c>
      <c r="BC36" s="41" t="s">
        <v>35</v>
      </c>
      <c r="BD36" s="37" t="s">
        <v>35</v>
      </c>
      <c r="BE36" s="37" t="s">
        <v>35</v>
      </c>
      <c r="BF36" s="37" t="s">
        <v>35</v>
      </c>
      <c r="BG36" s="32" t="s">
        <v>35</v>
      </c>
      <c r="BH36" s="41" t="s">
        <v>35</v>
      </c>
      <c r="BI36" s="37" t="s">
        <v>35</v>
      </c>
      <c r="BJ36" s="37" t="s">
        <v>35</v>
      </c>
      <c r="BK36" s="37" t="s">
        <v>35</v>
      </c>
      <c r="BL36" s="32" t="s">
        <v>35</v>
      </c>
      <c r="BM36" s="41" t="s">
        <v>35</v>
      </c>
      <c r="BN36" s="37" t="s">
        <v>35</v>
      </c>
      <c r="BO36" s="37" t="s">
        <v>35</v>
      </c>
      <c r="BP36" s="37" t="s">
        <v>35</v>
      </c>
      <c r="BQ36" s="32" t="s">
        <v>35</v>
      </c>
      <c r="BR36" s="41" t="s">
        <v>35</v>
      </c>
      <c r="BS36" s="37" t="s">
        <v>35</v>
      </c>
      <c r="BT36" s="37" t="s">
        <v>35</v>
      </c>
      <c r="BU36" s="37" t="s">
        <v>35</v>
      </c>
      <c r="BV36" s="37" t="s">
        <v>35</v>
      </c>
      <c r="BW36" s="37" t="s">
        <v>35</v>
      </c>
      <c r="BX36" s="37" t="s">
        <v>35</v>
      </c>
      <c r="BY36" s="26" t="s">
        <v>35</v>
      </c>
      <c r="BZ36" s="26" t="s">
        <v>35</v>
      </c>
      <c r="CA36" s="26" t="s">
        <v>35</v>
      </c>
      <c r="CB36" s="26" t="s">
        <v>35</v>
      </c>
      <c r="CC36" s="26" t="s">
        <v>35</v>
      </c>
      <c r="CD36" s="26" t="s">
        <v>35</v>
      </c>
      <c r="CE36" s="26" t="s">
        <v>35</v>
      </c>
      <c r="CF36" s="26" t="s">
        <v>35</v>
      </c>
      <c r="CG36" s="26" t="s">
        <v>35</v>
      </c>
      <c r="CH36" s="26" t="s">
        <v>35</v>
      </c>
      <c r="CI36" s="26" t="s">
        <v>35</v>
      </c>
      <c r="CJ36" s="26" t="s">
        <v>35</v>
      </c>
      <c r="CK36" s="26" t="s">
        <v>35</v>
      </c>
      <c r="CL36" s="26" t="s">
        <v>35</v>
      </c>
      <c r="CM36" s="26" t="s">
        <v>35</v>
      </c>
      <c r="CN36" s="26" t="s">
        <v>35</v>
      </c>
      <c r="CO36" s="26" t="s">
        <v>35</v>
      </c>
      <c r="CP36" s="26" t="s">
        <v>35</v>
      </c>
      <c r="CQ36" s="26" t="s">
        <v>35</v>
      </c>
      <c r="CR36" s="26" t="s">
        <v>35</v>
      </c>
      <c r="CS36" s="26" t="s">
        <v>35</v>
      </c>
      <c r="CT36" s="26" t="s">
        <v>35</v>
      </c>
      <c r="CU36" s="26" t="s">
        <v>35</v>
      </c>
      <c r="CV36" s="26" t="s">
        <v>35</v>
      </c>
      <c r="CW36" s="26" t="s">
        <v>35</v>
      </c>
      <c r="CX36" s="26" t="s">
        <v>35</v>
      </c>
      <c r="CY36" s="26" t="s">
        <v>35</v>
      </c>
      <c r="CZ36" s="4"/>
    </row>
    <row r="37" s="440" customFormat="true" ht="15" customHeight="true" x14ac:dyDescent="0.2">
      <c r="A37" s="830" t="s">
        <v>154</v>
      </c>
      <c r="B37" s="350" t="s">
        <v>49</v>
      </c>
      <c r="C37" s="113">
        <v>14.682821733267442</v>
      </c>
      <c r="D37" s="112">
        <v>30.141809360979561</v>
      </c>
      <c r="E37" s="112">
        <v>46.33647327931444</v>
      </c>
      <c r="F37" s="112">
        <v>59.897330442646698</v>
      </c>
      <c r="G37" s="111">
        <v>80.16711005352667</v>
      </c>
      <c r="H37" s="110">
        <v>58.871839638878207</v>
      </c>
      <c r="I37" s="112">
        <v>72.879861859740075</v>
      </c>
      <c r="J37" s="112">
        <v>81.932496746547343</v>
      </c>
      <c r="K37" s="112">
        <v>85.347688704707807</v>
      </c>
      <c r="L37" s="109">
        <v>90.998810075312292</v>
      </c>
      <c r="M37" s="113">
        <v>10.876703830181006</v>
      </c>
      <c r="N37" s="112">
        <v>25.450943364778674</v>
      </c>
      <c r="O37" s="112">
        <v>32.26791105308466</v>
      </c>
      <c r="P37" s="112">
        <v>47.102070971743203</v>
      </c>
      <c r="Q37" s="111">
        <v>60.314827407544122</v>
      </c>
      <c r="R37" s="110">
        <v>4.2067198429876065</v>
      </c>
      <c r="S37" s="112">
        <v>33.898409846011248</v>
      </c>
      <c r="T37" s="112">
        <v>32.358831612999651</v>
      </c>
      <c r="U37" s="112">
        <v>54.681778752301</v>
      </c>
      <c r="V37" s="112">
        <v>21.797357971285031</v>
      </c>
      <c r="W37" s="112">
        <v>23.850155914176458</v>
      </c>
      <c r="X37" s="112">
        <v>60.487079094262555</v>
      </c>
      <c r="Y37" s="112">
        <v>20.207282479758845</v>
      </c>
      <c r="Z37" s="112">
        <v>87.961693949057604</v>
      </c>
      <c r="AA37" s="112">
        <v>9.2360811868319033</v>
      </c>
      <c r="AB37" s="112">
        <v>90.371112628008561</v>
      </c>
      <c r="AC37" s="112">
        <v>62.205931980665717</v>
      </c>
      <c r="AD37" s="112">
        <v>22.397903087370427</v>
      </c>
      <c r="AE37" s="112">
        <v>81.197373958592507</v>
      </c>
      <c r="AF37" s="112">
        <v>50.445479445026265</v>
      </c>
      <c r="AG37" s="112">
        <v>16.288759041427316</v>
      </c>
      <c r="AH37" s="112">
        <v>72.46443267109683</v>
      </c>
      <c r="AI37" s="112">
        <v>37.494669242384383</v>
      </c>
      <c r="AJ37" s="112">
        <v>46.180645502086143</v>
      </c>
      <c r="AK37" s="112">
        <v>30.722749696147467</v>
      </c>
      <c r="AL37" s="112">
        <v>74.323132679591325</v>
      </c>
      <c r="AM37" s="112">
        <v>61.661020841655279</v>
      </c>
      <c r="AN37" s="112">
        <v>39.986255076386115</v>
      </c>
      <c r="AO37" s="112">
        <v>6.2473741861225998</v>
      </c>
      <c r="AP37" s="112">
        <v>58.333993255832183</v>
      </c>
      <c r="AQ37" s="112">
        <v>53.921500459598008</v>
      </c>
      <c r="AR37" s="112">
        <v>29.725124725084452</v>
      </c>
      <c r="AS37" s="112">
        <v>22.659901924910514</v>
      </c>
      <c r="AT37" s="112">
        <v>12.797361262107126</v>
      </c>
      <c r="AU37" s="112">
        <v>33.311501961834168</v>
      </c>
      <c r="AV37" s="112">
        <v>18.068802681434615</v>
      </c>
      <c r="AW37" s="112">
        <v>83.709645490900357</v>
      </c>
      <c r="AX37" s="112">
        <v>63.5908600792269</v>
      </c>
      <c r="AY37" s="109">
        <v>95.067924727242911</v>
      </c>
      <c r="AZ37" s="323"/>
      <c r="BA37" s="821" t="s">
        <v>125</v>
      </c>
      <c r="BB37" s="497" t="s">
        <v>49</v>
      </c>
      <c r="BC37" s="41" t="s">
        <v>35</v>
      </c>
      <c r="BD37" s="37" t="s">
        <v>35</v>
      </c>
      <c r="BE37" s="37" t="s">
        <v>35</v>
      </c>
      <c r="BF37" s="37" t="s">
        <v>35</v>
      </c>
      <c r="BG37" s="32" t="s">
        <v>35</v>
      </c>
      <c r="BH37" s="41" t="s">
        <v>35</v>
      </c>
      <c r="BI37" s="37" t="s">
        <v>35</v>
      </c>
      <c r="BJ37" s="37" t="s">
        <v>35</v>
      </c>
      <c r="BK37" s="37" t="s">
        <v>35</v>
      </c>
      <c r="BL37" s="32" t="s">
        <v>35</v>
      </c>
      <c r="BM37" s="41" t="s">
        <v>35</v>
      </c>
      <c r="BN37" s="37" t="s">
        <v>35</v>
      </c>
      <c r="BO37" s="37" t="s">
        <v>35</v>
      </c>
      <c r="BP37" s="37" t="s">
        <v>35</v>
      </c>
      <c r="BQ37" s="32" t="s">
        <v>35</v>
      </c>
      <c r="BR37" s="41" t="s">
        <v>35</v>
      </c>
      <c r="BS37" s="37" t="s">
        <v>35</v>
      </c>
      <c r="BT37" s="37" t="s">
        <v>35</v>
      </c>
      <c r="BU37" s="37" t="s">
        <v>35</v>
      </c>
      <c r="BV37" s="37" t="s">
        <v>35</v>
      </c>
      <c r="BW37" s="37" t="s">
        <v>35</v>
      </c>
      <c r="BX37" s="37" t="s">
        <v>35</v>
      </c>
      <c r="BY37" s="26" t="s">
        <v>35</v>
      </c>
      <c r="BZ37" s="26" t="s">
        <v>35</v>
      </c>
      <c r="CA37" s="26" t="s">
        <v>35</v>
      </c>
      <c r="CB37" s="26" t="s">
        <v>35</v>
      </c>
      <c r="CC37" s="26" t="s">
        <v>35</v>
      </c>
      <c r="CD37" s="26" t="s">
        <v>35</v>
      </c>
      <c r="CE37" s="26" t="s">
        <v>35</v>
      </c>
      <c r="CF37" s="26" t="s">
        <v>35</v>
      </c>
      <c r="CG37" s="26" t="s">
        <v>35</v>
      </c>
      <c r="CH37" s="26" t="s">
        <v>35</v>
      </c>
      <c r="CI37" s="26" t="s">
        <v>35</v>
      </c>
      <c r="CJ37" s="26" t="s">
        <v>35</v>
      </c>
      <c r="CK37" s="26" t="s">
        <v>35</v>
      </c>
      <c r="CL37" s="26" t="s">
        <v>35</v>
      </c>
      <c r="CM37" s="26" t="s">
        <v>35</v>
      </c>
      <c r="CN37" s="26" t="s">
        <v>35</v>
      </c>
      <c r="CO37" s="26" t="s">
        <v>35</v>
      </c>
      <c r="CP37" s="26" t="s">
        <v>35</v>
      </c>
      <c r="CQ37" s="26" t="s">
        <v>35</v>
      </c>
      <c r="CR37" s="26" t="s">
        <v>35</v>
      </c>
      <c r="CS37" s="26" t="s">
        <v>35</v>
      </c>
      <c r="CT37" s="26" t="s">
        <v>35</v>
      </c>
      <c r="CU37" s="26" t="s">
        <v>35</v>
      </c>
      <c r="CV37" s="26" t="s">
        <v>35</v>
      </c>
      <c r="CW37" s="26" t="s">
        <v>35</v>
      </c>
      <c r="CX37" s="26" t="s">
        <v>35</v>
      </c>
      <c r="CY37" s="26" t="s">
        <v>35</v>
      </c>
      <c r="CZ37" s="4"/>
    </row>
    <row r="38" s="440" customFormat="true" ht="15" customHeight="true" x14ac:dyDescent="0.2">
      <c r="A38" s="830"/>
      <c r="B38" s="350" t="s">
        <v>48</v>
      </c>
      <c r="C38" s="113">
        <v>85.317178266732611</v>
      </c>
      <c r="D38" s="112">
        <v>69.858190639020705</v>
      </c>
      <c r="E38" s="112">
        <v>53.66352672068556</v>
      </c>
      <c r="F38" s="112">
        <v>40.102669557353074</v>
      </c>
      <c r="G38" s="111">
        <v>19.832889946473379</v>
      </c>
      <c r="H38" s="110">
        <v>41.128160361121935</v>
      </c>
      <c r="I38" s="112">
        <v>27.120138140260014</v>
      </c>
      <c r="J38" s="112">
        <v>18.067503253452635</v>
      </c>
      <c r="K38" s="112">
        <v>14.652311295292373</v>
      </c>
      <c r="L38" s="109">
        <v>9.0011899246876688</v>
      </c>
      <c r="M38" s="113">
        <v>89.123296169819</v>
      </c>
      <c r="N38" s="112">
        <v>74.549056635221433</v>
      </c>
      <c r="O38" s="112">
        <v>67.732088946915255</v>
      </c>
      <c r="P38" s="112">
        <v>52.897929028256662</v>
      </c>
      <c r="Q38" s="111">
        <v>39.685172592455523</v>
      </c>
      <c r="R38" s="110">
        <v>95.793280157012418</v>
      </c>
      <c r="S38" s="112">
        <v>66.10159015398888</v>
      </c>
      <c r="T38" s="112">
        <v>67.641168387000278</v>
      </c>
      <c r="U38" s="112">
        <v>45.318221247699014</v>
      </c>
      <c r="V38" s="112">
        <v>78.202642028714905</v>
      </c>
      <c r="W38" s="112">
        <v>76.149844085823588</v>
      </c>
      <c r="X38" s="112">
        <v>39.512920905737481</v>
      </c>
      <c r="Y38" s="112">
        <v>79.792717520241169</v>
      </c>
      <c r="Z38" s="112">
        <v>12.038306050942404</v>
      </c>
      <c r="AA38" s="112">
        <v>90.763918813168132</v>
      </c>
      <c r="AB38" s="112">
        <v>9.6288873719914552</v>
      </c>
      <c r="AC38" s="112">
        <v>37.794068019334318</v>
      </c>
      <c r="AD38" s="112">
        <v>77.602096912629591</v>
      </c>
      <c r="AE38" s="112">
        <v>18.802626041407478</v>
      </c>
      <c r="AF38" s="112">
        <v>49.554520554973777</v>
      </c>
      <c r="AG38" s="112">
        <v>83.711240958572702</v>
      </c>
      <c r="AH38" s="112">
        <v>27.535567328903266</v>
      </c>
      <c r="AI38" s="112">
        <v>62.50533075761556</v>
      </c>
      <c r="AJ38" s="112">
        <v>53.819354497913999</v>
      </c>
      <c r="AK38" s="112">
        <v>69.277250303852583</v>
      </c>
      <c r="AL38" s="112">
        <v>25.676867320408626</v>
      </c>
      <c r="AM38" s="112">
        <v>38.338979158344763</v>
      </c>
      <c r="AN38" s="112">
        <v>60.013744923613785</v>
      </c>
      <c r="AO38" s="112">
        <v>93.752625813877401</v>
      </c>
      <c r="AP38" s="112">
        <v>41.666006744167817</v>
      </c>
      <c r="AQ38" s="112">
        <v>46.078499540401992</v>
      </c>
      <c r="AR38" s="112">
        <v>70.274875274915559</v>
      </c>
      <c r="AS38" s="112">
        <v>77.340098075089458</v>
      </c>
      <c r="AT38" s="112">
        <v>87.202638737892826</v>
      </c>
      <c r="AU38" s="112">
        <v>66.688498038165861</v>
      </c>
      <c r="AV38" s="112">
        <v>81.93119731856541</v>
      </c>
      <c r="AW38" s="112">
        <v>16.290354509099593</v>
      </c>
      <c r="AX38" s="112">
        <v>36.409139920773129</v>
      </c>
      <c r="AY38" s="109">
        <v>4.9320752727570687</v>
      </c>
      <c r="AZ38" s="323"/>
      <c r="BA38" s="821"/>
      <c r="BB38" s="497" t="s">
        <v>48</v>
      </c>
      <c r="BC38" s="41" t="s">
        <v>35</v>
      </c>
      <c r="BD38" s="37" t="s">
        <v>35</v>
      </c>
      <c r="BE38" s="37" t="s">
        <v>35</v>
      </c>
      <c r="BF38" s="37" t="s">
        <v>35</v>
      </c>
      <c r="BG38" s="32" t="s">
        <v>35</v>
      </c>
      <c r="BH38" s="41" t="s">
        <v>35</v>
      </c>
      <c r="BI38" s="37" t="s">
        <v>35</v>
      </c>
      <c r="BJ38" s="37" t="s">
        <v>35</v>
      </c>
      <c r="BK38" s="37" t="s">
        <v>35</v>
      </c>
      <c r="BL38" s="32" t="s">
        <v>35</v>
      </c>
      <c r="BM38" s="41" t="s">
        <v>35</v>
      </c>
      <c r="BN38" s="37" t="s">
        <v>35</v>
      </c>
      <c r="BO38" s="37" t="s">
        <v>35</v>
      </c>
      <c r="BP38" s="37" t="s">
        <v>35</v>
      </c>
      <c r="BQ38" s="32" t="s">
        <v>35</v>
      </c>
      <c r="BR38" s="41" t="s">
        <v>35</v>
      </c>
      <c r="BS38" s="37" t="s">
        <v>35</v>
      </c>
      <c r="BT38" s="37" t="s">
        <v>35</v>
      </c>
      <c r="BU38" s="37" t="s">
        <v>35</v>
      </c>
      <c r="BV38" s="37" t="s">
        <v>35</v>
      </c>
      <c r="BW38" s="37" t="s">
        <v>35</v>
      </c>
      <c r="BX38" s="37" t="s">
        <v>35</v>
      </c>
      <c r="BY38" s="26" t="s">
        <v>35</v>
      </c>
      <c r="BZ38" s="26" t="s">
        <v>35</v>
      </c>
      <c r="CA38" s="26" t="s">
        <v>35</v>
      </c>
      <c r="CB38" s="26" t="s">
        <v>35</v>
      </c>
      <c r="CC38" s="26" t="s">
        <v>35</v>
      </c>
      <c r="CD38" s="26" t="s">
        <v>35</v>
      </c>
      <c r="CE38" s="26" t="s">
        <v>35</v>
      </c>
      <c r="CF38" s="26" t="s">
        <v>35</v>
      </c>
      <c r="CG38" s="26" t="s">
        <v>35</v>
      </c>
      <c r="CH38" s="26" t="s">
        <v>35</v>
      </c>
      <c r="CI38" s="26" t="s">
        <v>35</v>
      </c>
      <c r="CJ38" s="26" t="s">
        <v>35</v>
      </c>
      <c r="CK38" s="26" t="s">
        <v>35</v>
      </c>
      <c r="CL38" s="26" t="s">
        <v>35</v>
      </c>
      <c r="CM38" s="26" t="s">
        <v>35</v>
      </c>
      <c r="CN38" s="26" t="s">
        <v>35</v>
      </c>
      <c r="CO38" s="26" t="s">
        <v>35</v>
      </c>
      <c r="CP38" s="26" t="s">
        <v>35</v>
      </c>
      <c r="CQ38" s="26" t="s">
        <v>35</v>
      </c>
      <c r="CR38" s="26" t="s">
        <v>35</v>
      </c>
      <c r="CS38" s="26" t="s">
        <v>35</v>
      </c>
      <c r="CT38" s="26" t="s">
        <v>35</v>
      </c>
      <c r="CU38" s="26" t="s">
        <v>35</v>
      </c>
      <c r="CV38" s="26" t="s">
        <v>35</v>
      </c>
      <c r="CW38" s="26" t="s">
        <v>35</v>
      </c>
      <c r="CX38" s="26" t="s">
        <v>35</v>
      </c>
      <c r="CY38" s="26" t="s">
        <v>35</v>
      </c>
      <c r="CZ38" s="4"/>
    </row>
    <row r="39" s="294" customFormat="true" ht="15" customHeight="true" x14ac:dyDescent="0.2">
      <c r="A39" s="830" t="s">
        <v>122</v>
      </c>
      <c r="B39" s="350" t="s">
        <v>49</v>
      </c>
      <c r="C39" s="57" t="s">
        <v>35</v>
      </c>
      <c r="D39" s="54" t="s">
        <v>35</v>
      </c>
      <c r="E39" s="54" t="s">
        <v>35</v>
      </c>
      <c r="F39" s="54" t="s">
        <v>35</v>
      </c>
      <c r="G39" s="51" t="s">
        <v>35</v>
      </c>
      <c r="H39" s="48" t="s">
        <v>35</v>
      </c>
      <c r="I39" s="54" t="s">
        <v>35</v>
      </c>
      <c r="J39" s="54" t="s">
        <v>35</v>
      </c>
      <c r="K39" s="54" t="s">
        <v>35</v>
      </c>
      <c r="L39" s="45" t="s">
        <v>35</v>
      </c>
      <c r="M39" s="57" t="s">
        <v>35</v>
      </c>
      <c r="N39" s="54" t="s">
        <v>35</v>
      </c>
      <c r="O39" s="54" t="s">
        <v>35</v>
      </c>
      <c r="P39" s="54" t="s">
        <v>35</v>
      </c>
      <c r="Q39" s="51" t="s">
        <v>35</v>
      </c>
      <c r="R39" s="48" t="s">
        <v>35</v>
      </c>
      <c r="S39" s="54" t="s">
        <v>35</v>
      </c>
      <c r="T39" s="54" t="s">
        <v>35</v>
      </c>
      <c r="U39" s="54" t="s">
        <v>35</v>
      </c>
      <c r="V39" s="54" t="s">
        <v>35</v>
      </c>
      <c r="W39" s="54" t="s">
        <v>35</v>
      </c>
      <c r="X39" s="54" t="s">
        <v>35</v>
      </c>
      <c r="Y39" s="54" t="s">
        <v>35</v>
      </c>
      <c r="Z39" s="54" t="s">
        <v>35</v>
      </c>
      <c r="AA39" s="54" t="s">
        <v>35</v>
      </c>
      <c r="AB39" s="54" t="s">
        <v>35</v>
      </c>
      <c r="AC39" s="54" t="s">
        <v>35</v>
      </c>
      <c r="AD39" s="54" t="s">
        <v>35</v>
      </c>
      <c r="AE39" s="54" t="s">
        <v>35</v>
      </c>
      <c r="AF39" s="54" t="s">
        <v>35</v>
      </c>
      <c r="AG39" s="54" t="s">
        <v>35</v>
      </c>
      <c r="AH39" s="54" t="s">
        <v>35</v>
      </c>
      <c r="AI39" s="54" t="s">
        <v>35</v>
      </c>
      <c r="AJ39" s="54" t="s">
        <v>35</v>
      </c>
      <c r="AK39" s="54" t="s">
        <v>35</v>
      </c>
      <c r="AL39" s="54" t="s">
        <v>35</v>
      </c>
      <c r="AM39" s="54" t="s">
        <v>35</v>
      </c>
      <c r="AN39" s="54" t="s">
        <v>35</v>
      </c>
      <c r="AO39" s="54" t="s">
        <v>35</v>
      </c>
      <c r="AP39" s="54" t="s">
        <v>35</v>
      </c>
      <c r="AQ39" s="54" t="s">
        <v>35</v>
      </c>
      <c r="AR39" s="54" t="s">
        <v>35</v>
      </c>
      <c r="AS39" s="54" t="s">
        <v>35</v>
      </c>
      <c r="AT39" s="54" t="s">
        <v>35</v>
      </c>
      <c r="AU39" s="54" t="s">
        <v>35</v>
      </c>
      <c r="AV39" s="54" t="s">
        <v>35</v>
      </c>
      <c r="AW39" s="54" t="s">
        <v>35</v>
      </c>
      <c r="AX39" s="54" t="s">
        <v>35</v>
      </c>
      <c r="AY39" s="45" t="s">
        <v>35</v>
      </c>
      <c r="AZ39" s="322"/>
      <c r="BA39" s="821" t="s">
        <v>122</v>
      </c>
      <c r="BB39" s="497" t="s">
        <v>49</v>
      </c>
      <c r="BC39" s="41" t="s">
        <v>35</v>
      </c>
      <c r="BD39" s="37" t="s">
        <v>35</v>
      </c>
      <c r="BE39" s="37" t="s">
        <v>35</v>
      </c>
      <c r="BF39" s="37" t="s">
        <v>35</v>
      </c>
      <c r="BG39" s="32" t="s">
        <v>35</v>
      </c>
      <c r="BH39" s="41" t="s">
        <v>35</v>
      </c>
      <c r="BI39" s="37" t="s">
        <v>35</v>
      </c>
      <c r="BJ39" s="37" t="s">
        <v>35</v>
      </c>
      <c r="BK39" s="37" t="s">
        <v>35</v>
      </c>
      <c r="BL39" s="32" t="s">
        <v>35</v>
      </c>
      <c r="BM39" s="41" t="s">
        <v>35</v>
      </c>
      <c r="BN39" s="37" t="s">
        <v>35</v>
      </c>
      <c r="BO39" s="37" t="s">
        <v>35</v>
      </c>
      <c r="BP39" s="37" t="s">
        <v>35</v>
      </c>
      <c r="BQ39" s="32" t="s">
        <v>35</v>
      </c>
      <c r="BR39" s="41" t="s">
        <v>35</v>
      </c>
      <c r="BS39" s="37" t="s">
        <v>35</v>
      </c>
      <c r="BT39" s="37" t="s">
        <v>35</v>
      </c>
      <c r="BU39" s="37" t="s">
        <v>35</v>
      </c>
      <c r="BV39" s="37" t="s">
        <v>35</v>
      </c>
      <c r="BW39" s="37" t="s">
        <v>35</v>
      </c>
      <c r="BX39" s="37" t="s">
        <v>35</v>
      </c>
      <c r="BY39" s="26" t="s">
        <v>35</v>
      </c>
      <c r="BZ39" s="26" t="s">
        <v>35</v>
      </c>
      <c r="CA39" s="26" t="s">
        <v>35</v>
      </c>
      <c r="CB39" s="26" t="s">
        <v>35</v>
      </c>
      <c r="CC39" s="26" t="s">
        <v>35</v>
      </c>
      <c r="CD39" s="26" t="s">
        <v>35</v>
      </c>
      <c r="CE39" s="26" t="s">
        <v>35</v>
      </c>
      <c r="CF39" s="26" t="s">
        <v>35</v>
      </c>
      <c r="CG39" s="26" t="s">
        <v>35</v>
      </c>
      <c r="CH39" s="26" t="s">
        <v>35</v>
      </c>
      <c r="CI39" s="26" t="s">
        <v>35</v>
      </c>
      <c r="CJ39" s="26" t="s">
        <v>35</v>
      </c>
      <c r="CK39" s="26" t="s">
        <v>35</v>
      </c>
      <c r="CL39" s="26" t="s">
        <v>35</v>
      </c>
      <c r="CM39" s="26" t="s">
        <v>35</v>
      </c>
      <c r="CN39" s="26" t="s">
        <v>35</v>
      </c>
      <c r="CO39" s="26" t="s">
        <v>35</v>
      </c>
      <c r="CP39" s="26" t="s">
        <v>35</v>
      </c>
      <c r="CQ39" s="26" t="s">
        <v>35</v>
      </c>
      <c r="CR39" s="26" t="s">
        <v>35</v>
      </c>
      <c r="CS39" s="26" t="s">
        <v>35</v>
      </c>
      <c r="CT39" s="26" t="s">
        <v>35</v>
      </c>
      <c r="CU39" s="26" t="s">
        <v>35</v>
      </c>
      <c r="CV39" s="26" t="s">
        <v>35</v>
      </c>
      <c r="CW39" s="26" t="s">
        <v>35</v>
      </c>
      <c r="CX39" s="26" t="s">
        <v>35</v>
      </c>
      <c r="CY39" s="26" t="s">
        <v>35</v>
      </c>
      <c r="CZ39" s="4"/>
    </row>
    <row r="40" s="294" customFormat="true" ht="15" customHeight="true" x14ac:dyDescent="0.2">
      <c r="A40" s="830"/>
      <c r="B40" s="350" t="s">
        <v>48</v>
      </c>
      <c r="C40" s="57" t="s">
        <v>35</v>
      </c>
      <c r="D40" s="54" t="s">
        <v>35</v>
      </c>
      <c r="E40" s="54" t="s">
        <v>35</v>
      </c>
      <c r="F40" s="54" t="s">
        <v>35</v>
      </c>
      <c r="G40" s="51" t="s">
        <v>35</v>
      </c>
      <c r="H40" s="48" t="s">
        <v>35</v>
      </c>
      <c r="I40" s="54" t="s">
        <v>35</v>
      </c>
      <c r="J40" s="54" t="s">
        <v>35</v>
      </c>
      <c r="K40" s="54" t="s">
        <v>35</v>
      </c>
      <c r="L40" s="45" t="s">
        <v>35</v>
      </c>
      <c r="M40" s="57" t="s">
        <v>35</v>
      </c>
      <c r="N40" s="54" t="s">
        <v>35</v>
      </c>
      <c r="O40" s="54" t="s">
        <v>35</v>
      </c>
      <c r="P40" s="54" t="s">
        <v>35</v>
      </c>
      <c r="Q40" s="51" t="s">
        <v>35</v>
      </c>
      <c r="R40" s="48" t="s">
        <v>35</v>
      </c>
      <c r="S40" s="54" t="s">
        <v>35</v>
      </c>
      <c r="T40" s="54" t="s">
        <v>35</v>
      </c>
      <c r="U40" s="54" t="s">
        <v>35</v>
      </c>
      <c r="V40" s="54" t="s">
        <v>35</v>
      </c>
      <c r="W40" s="54" t="s">
        <v>35</v>
      </c>
      <c r="X40" s="54" t="s">
        <v>35</v>
      </c>
      <c r="Y40" s="54" t="s">
        <v>35</v>
      </c>
      <c r="Z40" s="54" t="s">
        <v>35</v>
      </c>
      <c r="AA40" s="54" t="s">
        <v>35</v>
      </c>
      <c r="AB40" s="54" t="s">
        <v>35</v>
      </c>
      <c r="AC40" s="54" t="s">
        <v>35</v>
      </c>
      <c r="AD40" s="54" t="s">
        <v>35</v>
      </c>
      <c r="AE40" s="54" t="s">
        <v>35</v>
      </c>
      <c r="AF40" s="54" t="s">
        <v>35</v>
      </c>
      <c r="AG40" s="54" t="s">
        <v>35</v>
      </c>
      <c r="AH40" s="54" t="s">
        <v>35</v>
      </c>
      <c r="AI40" s="54" t="s">
        <v>35</v>
      </c>
      <c r="AJ40" s="54" t="s">
        <v>35</v>
      </c>
      <c r="AK40" s="54" t="s">
        <v>35</v>
      </c>
      <c r="AL40" s="54" t="s">
        <v>35</v>
      </c>
      <c r="AM40" s="54" t="s">
        <v>35</v>
      </c>
      <c r="AN40" s="54" t="s">
        <v>35</v>
      </c>
      <c r="AO40" s="54" t="s">
        <v>35</v>
      </c>
      <c r="AP40" s="54" t="s">
        <v>35</v>
      </c>
      <c r="AQ40" s="54" t="s">
        <v>35</v>
      </c>
      <c r="AR40" s="54" t="s">
        <v>35</v>
      </c>
      <c r="AS40" s="54" t="s">
        <v>35</v>
      </c>
      <c r="AT40" s="54" t="s">
        <v>35</v>
      </c>
      <c r="AU40" s="54" t="s">
        <v>35</v>
      </c>
      <c r="AV40" s="54" t="s">
        <v>35</v>
      </c>
      <c r="AW40" s="54" t="s">
        <v>35</v>
      </c>
      <c r="AX40" s="54" t="s">
        <v>35</v>
      </c>
      <c r="AY40" s="45" t="s">
        <v>35</v>
      </c>
      <c r="AZ40" s="322"/>
      <c r="BA40" s="821"/>
      <c r="BB40" s="497" t="s">
        <v>48</v>
      </c>
      <c r="BC40" s="41" t="s">
        <v>35</v>
      </c>
      <c r="BD40" s="37" t="s">
        <v>35</v>
      </c>
      <c r="BE40" s="37" t="s">
        <v>35</v>
      </c>
      <c r="BF40" s="37" t="s">
        <v>35</v>
      </c>
      <c r="BG40" s="32" t="s">
        <v>35</v>
      </c>
      <c r="BH40" s="41" t="s">
        <v>35</v>
      </c>
      <c r="BI40" s="37" t="s">
        <v>35</v>
      </c>
      <c r="BJ40" s="37" t="s">
        <v>35</v>
      </c>
      <c r="BK40" s="37" t="s">
        <v>35</v>
      </c>
      <c r="BL40" s="32" t="s">
        <v>35</v>
      </c>
      <c r="BM40" s="41" t="s">
        <v>35</v>
      </c>
      <c r="BN40" s="37" t="s">
        <v>35</v>
      </c>
      <c r="BO40" s="37" t="s">
        <v>35</v>
      </c>
      <c r="BP40" s="37" t="s">
        <v>35</v>
      </c>
      <c r="BQ40" s="32" t="s">
        <v>35</v>
      </c>
      <c r="BR40" s="41" t="s">
        <v>35</v>
      </c>
      <c r="BS40" s="37" t="s">
        <v>35</v>
      </c>
      <c r="BT40" s="37" t="s">
        <v>35</v>
      </c>
      <c r="BU40" s="37" t="s">
        <v>35</v>
      </c>
      <c r="BV40" s="37" t="s">
        <v>35</v>
      </c>
      <c r="BW40" s="37" t="s">
        <v>35</v>
      </c>
      <c r="BX40" s="37" t="s">
        <v>35</v>
      </c>
      <c r="BY40" s="26" t="s">
        <v>35</v>
      </c>
      <c r="BZ40" s="26" t="s">
        <v>35</v>
      </c>
      <c r="CA40" s="26" t="s">
        <v>35</v>
      </c>
      <c r="CB40" s="26" t="s">
        <v>35</v>
      </c>
      <c r="CC40" s="26" t="s">
        <v>35</v>
      </c>
      <c r="CD40" s="26" t="s">
        <v>35</v>
      </c>
      <c r="CE40" s="26" t="s">
        <v>35</v>
      </c>
      <c r="CF40" s="26" t="s">
        <v>35</v>
      </c>
      <c r="CG40" s="26" t="s">
        <v>35</v>
      </c>
      <c r="CH40" s="26" t="s">
        <v>35</v>
      </c>
      <c r="CI40" s="26" t="s">
        <v>35</v>
      </c>
      <c r="CJ40" s="26" t="s">
        <v>35</v>
      </c>
      <c r="CK40" s="26" t="s">
        <v>35</v>
      </c>
      <c r="CL40" s="26" t="s">
        <v>35</v>
      </c>
      <c r="CM40" s="26" t="s">
        <v>35</v>
      </c>
      <c r="CN40" s="26" t="s">
        <v>35</v>
      </c>
      <c r="CO40" s="26" t="s">
        <v>35</v>
      </c>
      <c r="CP40" s="26" t="s">
        <v>35</v>
      </c>
      <c r="CQ40" s="26" t="s">
        <v>35</v>
      </c>
      <c r="CR40" s="26" t="s">
        <v>35</v>
      </c>
      <c r="CS40" s="26" t="s">
        <v>35</v>
      </c>
      <c r="CT40" s="26" t="s">
        <v>35</v>
      </c>
      <c r="CU40" s="26" t="s">
        <v>35</v>
      </c>
      <c r="CV40" s="26" t="s">
        <v>35</v>
      </c>
      <c r="CW40" s="26" t="s">
        <v>35</v>
      </c>
      <c r="CX40" s="26" t="s">
        <v>35</v>
      </c>
      <c r="CY40" s="26" t="s">
        <v>35</v>
      </c>
      <c r="CZ40" s="4"/>
    </row>
    <row r="41" s="440" customFormat="true" ht="15" customHeight="true" x14ac:dyDescent="0.2">
      <c r="A41" s="830" t="s">
        <v>56</v>
      </c>
      <c r="B41" s="350" t="s">
        <v>49</v>
      </c>
      <c r="C41" s="113">
        <v>15.729031811204608</v>
      </c>
      <c r="D41" s="112">
        <v>9.3817276022785272</v>
      </c>
      <c r="E41" s="112">
        <v>7.1778493261528169</v>
      </c>
      <c r="F41" s="112">
        <v>6.5273043168519269</v>
      </c>
      <c r="G41" s="111">
        <v>2.5178017691614722</v>
      </c>
      <c r="H41" s="110">
        <v>3.8360298672678463</v>
      </c>
      <c r="I41" s="112">
        <v>3.7071427923821592</v>
      </c>
      <c r="J41" s="112">
        <v>3.625187379359454</v>
      </c>
      <c r="K41" s="112">
        <v>2.7789528531764538</v>
      </c>
      <c r="L41" s="109">
        <v>1.5407362380019378</v>
      </c>
      <c r="M41" s="113">
        <v>17.949552154860278</v>
      </c>
      <c r="N41" s="112">
        <v>8.7473518342352268</v>
      </c>
      <c r="O41" s="112">
        <v>10.496263918804592</v>
      </c>
      <c r="P41" s="112">
        <v>7.5629652903174822</v>
      </c>
      <c r="Q41" s="111">
        <v>5.0059995893978382</v>
      </c>
      <c r="R41" s="110">
        <v>7.5268252571569629</v>
      </c>
      <c r="S41" s="112">
        <v>34.810092742926145</v>
      </c>
      <c r="T41" s="112">
        <v>6.1451392580881006</v>
      </c>
      <c r="U41" s="112">
        <v>10.519236859863179</v>
      </c>
      <c r="V41" s="112">
        <v>14.90242001306232</v>
      </c>
      <c r="W41" s="112">
        <v>24.596449862614257</v>
      </c>
      <c r="X41" s="112">
        <v>0</v>
      </c>
      <c r="Y41" s="112">
        <v>4.5775555275881183</v>
      </c>
      <c r="Z41" s="112">
        <v>4.0325842382397443</v>
      </c>
      <c r="AA41" s="112">
        <v>8.2623421348745829</v>
      </c>
      <c r="AB41" s="112">
        <v>0.36266224484764792</v>
      </c>
      <c r="AC41" s="112">
        <v>16.569843424773275</v>
      </c>
      <c r="AD41" s="112">
        <v>29.210844107931756</v>
      </c>
      <c r="AE41" s="112">
        <v>1.3240063898038759</v>
      </c>
      <c r="AF41" s="112">
        <v>23.500702724636497</v>
      </c>
      <c r="AG41" s="112">
        <v>1.7060068366061085</v>
      </c>
      <c r="AH41" s="112">
        <v>4.1303754481530968</v>
      </c>
      <c r="AI41" s="112">
        <v>4.7753514349279378</v>
      </c>
      <c r="AJ41" s="112">
        <v>2.3172851421602449</v>
      </c>
      <c r="AK41" s="112">
        <v>2.725881670371745</v>
      </c>
      <c r="AL41" s="112">
        <v>0.71442417297410243</v>
      </c>
      <c r="AM41" s="112">
        <v>6.3324496188026673</v>
      </c>
      <c r="AN41" s="112">
        <v>6.1619667332976569</v>
      </c>
      <c r="AO41" s="112">
        <v>29.690860778029517</v>
      </c>
      <c r="AP41" s="112">
        <v>0</v>
      </c>
      <c r="AQ41" s="112">
        <v>5.3993021289423124</v>
      </c>
      <c r="AR41" s="112">
        <v>7.3394752656167617</v>
      </c>
      <c r="AS41" s="112">
        <v>4.1162980729230432</v>
      </c>
      <c r="AT41" s="112">
        <v>8.2078560807900676</v>
      </c>
      <c r="AU41" s="112">
        <v>1.6064827460048114</v>
      </c>
      <c r="AV41" s="112">
        <v>4.4707801561730722</v>
      </c>
      <c r="AW41" s="112">
        <v>1.6481741792915401</v>
      </c>
      <c r="AX41" s="112">
        <v>1.8865298686191219</v>
      </c>
      <c r="AY41" s="109">
        <v>0</v>
      </c>
      <c r="AZ41" s="323"/>
      <c r="BA41" s="821" t="s">
        <v>56</v>
      </c>
      <c r="BB41" s="497" t="s">
        <v>49</v>
      </c>
      <c r="BC41" s="41" t="s">
        <v>35</v>
      </c>
      <c r="BD41" s="37" t="s">
        <v>35</v>
      </c>
      <c r="BE41" s="37" t="s">
        <v>35</v>
      </c>
      <c r="BF41" s="37" t="s">
        <v>35</v>
      </c>
      <c r="BG41" s="32" t="s">
        <v>35</v>
      </c>
      <c r="BH41" s="41" t="s">
        <v>35</v>
      </c>
      <c r="BI41" s="37" t="s">
        <v>35</v>
      </c>
      <c r="BJ41" s="37" t="s">
        <v>35</v>
      </c>
      <c r="BK41" s="37" t="s">
        <v>35</v>
      </c>
      <c r="BL41" s="32" t="s">
        <v>35</v>
      </c>
      <c r="BM41" s="41" t="s">
        <v>35</v>
      </c>
      <c r="BN41" s="37" t="s">
        <v>35</v>
      </c>
      <c r="BO41" s="37" t="s">
        <v>35</v>
      </c>
      <c r="BP41" s="37" t="s">
        <v>35</v>
      </c>
      <c r="BQ41" s="32" t="s">
        <v>35</v>
      </c>
      <c r="BR41" s="41" t="s">
        <v>35</v>
      </c>
      <c r="BS41" s="37" t="s">
        <v>35</v>
      </c>
      <c r="BT41" s="37" t="s">
        <v>35</v>
      </c>
      <c r="BU41" s="37" t="s">
        <v>35</v>
      </c>
      <c r="BV41" s="37" t="s">
        <v>35</v>
      </c>
      <c r="BW41" s="37" t="s">
        <v>35</v>
      </c>
      <c r="BX41" s="37" t="s">
        <v>35</v>
      </c>
      <c r="BY41" s="26" t="s">
        <v>35</v>
      </c>
      <c r="BZ41" s="26" t="s">
        <v>35</v>
      </c>
      <c r="CA41" s="26" t="s">
        <v>35</v>
      </c>
      <c r="CB41" s="26" t="s">
        <v>35</v>
      </c>
      <c r="CC41" s="26" t="s">
        <v>35</v>
      </c>
      <c r="CD41" s="26" t="s">
        <v>35</v>
      </c>
      <c r="CE41" s="26" t="s">
        <v>35</v>
      </c>
      <c r="CF41" s="26" t="s">
        <v>35</v>
      </c>
      <c r="CG41" s="26" t="s">
        <v>35</v>
      </c>
      <c r="CH41" s="26" t="s">
        <v>35</v>
      </c>
      <c r="CI41" s="26" t="s">
        <v>35</v>
      </c>
      <c r="CJ41" s="26" t="s">
        <v>35</v>
      </c>
      <c r="CK41" s="26" t="s">
        <v>35</v>
      </c>
      <c r="CL41" s="26" t="s">
        <v>35</v>
      </c>
      <c r="CM41" s="26" t="s">
        <v>35</v>
      </c>
      <c r="CN41" s="26" t="s">
        <v>35</v>
      </c>
      <c r="CO41" s="26" t="s">
        <v>35</v>
      </c>
      <c r="CP41" s="26" t="s">
        <v>35</v>
      </c>
      <c r="CQ41" s="26" t="s">
        <v>35</v>
      </c>
      <c r="CR41" s="26" t="s">
        <v>35</v>
      </c>
      <c r="CS41" s="26" t="s">
        <v>35</v>
      </c>
      <c r="CT41" s="26" t="s">
        <v>35</v>
      </c>
      <c r="CU41" s="26" t="s">
        <v>35</v>
      </c>
      <c r="CV41" s="26" t="s">
        <v>35</v>
      </c>
      <c r="CW41" s="26" t="s">
        <v>35</v>
      </c>
      <c r="CX41" s="26" t="s">
        <v>35</v>
      </c>
      <c r="CY41" s="26" t="s">
        <v>35</v>
      </c>
      <c r="CZ41" s="4"/>
    </row>
    <row r="42" s="440" customFormat="true" ht="15" customHeight="true" x14ac:dyDescent="0.2">
      <c r="A42" s="830"/>
      <c r="B42" s="350" t="s">
        <v>48</v>
      </c>
      <c r="C42" s="113">
        <v>84.270968188795266</v>
      </c>
      <c r="D42" s="112">
        <v>90.61827239772164</v>
      </c>
      <c r="E42" s="112">
        <v>92.822150673847375</v>
      </c>
      <c r="F42" s="112">
        <v>93.472695683148103</v>
      </c>
      <c r="G42" s="111">
        <v>97.482198230838563</v>
      </c>
      <c r="H42" s="110">
        <v>96.163970132732217</v>
      </c>
      <c r="I42" s="112">
        <v>96.292857207617928</v>
      </c>
      <c r="J42" s="112">
        <v>96.374812620640498</v>
      </c>
      <c r="K42" s="112">
        <v>97.221047146823651</v>
      </c>
      <c r="L42" s="109">
        <v>98.459263761998074</v>
      </c>
      <c r="M42" s="113">
        <v>82.050447845139388</v>
      </c>
      <c r="N42" s="112">
        <v>91.252648165764839</v>
      </c>
      <c r="O42" s="112">
        <v>89.503736081195498</v>
      </c>
      <c r="P42" s="112">
        <v>92.437034709682536</v>
      </c>
      <c r="Q42" s="111">
        <v>94.994000410602183</v>
      </c>
      <c r="R42" s="110">
        <v>92.473174742842957</v>
      </c>
      <c r="S42" s="112">
        <v>65.189907257073884</v>
      </c>
      <c r="T42" s="112">
        <v>93.854860741911793</v>
      </c>
      <c r="U42" s="112">
        <v>89.480763140136887</v>
      </c>
      <c r="V42" s="112">
        <v>85.097579986937816</v>
      </c>
      <c r="W42" s="112">
        <v>75.403550137386006</v>
      </c>
      <c r="X42" s="112">
        <v>100</v>
      </c>
      <c r="Y42" s="112">
        <v>95.422444472411939</v>
      </c>
      <c r="Z42" s="112">
        <v>95.967415761760265</v>
      </c>
      <c r="AA42" s="112">
        <v>91.737657865125371</v>
      </c>
      <c r="AB42" s="112">
        <v>99.637337755152373</v>
      </c>
      <c r="AC42" s="112">
        <v>83.430156575226732</v>
      </c>
      <c r="AD42" s="112">
        <v>70.789155892068294</v>
      </c>
      <c r="AE42" s="112">
        <v>98.675993610196116</v>
      </c>
      <c r="AF42" s="112">
        <v>76.49929727536346</v>
      </c>
      <c r="AG42" s="112">
        <v>98.293993163393878</v>
      </c>
      <c r="AH42" s="112">
        <v>95.86962455184684</v>
      </c>
      <c r="AI42" s="112">
        <v>95.224648565072073</v>
      </c>
      <c r="AJ42" s="112">
        <v>97.682714857839798</v>
      </c>
      <c r="AK42" s="112">
        <v>97.274118329628251</v>
      </c>
      <c r="AL42" s="112">
        <v>99.285575827025895</v>
      </c>
      <c r="AM42" s="112">
        <v>93.667550381197401</v>
      </c>
      <c r="AN42" s="112">
        <v>93.838033266702297</v>
      </c>
      <c r="AO42" s="112">
        <v>70.309139221970327</v>
      </c>
      <c r="AP42" s="112">
        <v>100</v>
      </c>
      <c r="AQ42" s="112">
        <v>94.600697871057676</v>
      </c>
      <c r="AR42" s="112">
        <v>92.660524734383173</v>
      </c>
      <c r="AS42" s="112">
        <v>95.883701927076984</v>
      </c>
      <c r="AT42" s="112">
        <v>91.792143919209963</v>
      </c>
      <c r="AU42" s="112">
        <v>98.393517253995185</v>
      </c>
      <c r="AV42" s="112">
        <v>95.529219843826922</v>
      </c>
      <c r="AW42" s="112">
        <v>98.351825820708456</v>
      </c>
      <c r="AX42" s="112">
        <v>98.113470131380893</v>
      </c>
      <c r="AY42" s="109">
        <v>100</v>
      </c>
      <c r="AZ42" s="323"/>
      <c r="BA42" s="821"/>
      <c r="BB42" s="497" t="s">
        <v>48</v>
      </c>
      <c r="BC42" s="41" t="s">
        <v>35</v>
      </c>
      <c r="BD42" s="37" t="s">
        <v>35</v>
      </c>
      <c r="BE42" s="37" t="s">
        <v>35</v>
      </c>
      <c r="BF42" s="37" t="s">
        <v>35</v>
      </c>
      <c r="BG42" s="32" t="s">
        <v>35</v>
      </c>
      <c r="BH42" s="41" t="s">
        <v>35</v>
      </c>
      <c r="BI42" s="37" t="s">
        <v>35</v>
      </c>
      <c r="BJ42" s="37" t="s">
        <v>35</v>
      </c>
      <c r="BK42" s="37" t="s">
        <v>35</v>
      </c>
      <c r="BL42" s="32" t="s">
        <v>35</v>
      </c>
      <c r="BM42" s="41" t="s">
        <v>35</v>
      </c>
      <c r="BN42" s="37" t="s">
        <v>35</v>
      </c>
      <c r="BO42" s="37" t="s">
        <v>35</v>
      </c>
      <c r="BP42" s="37" t="s">
        <v>35</v>
      </c>
      <c r="BQ42" s="32" t="s">
        <v>35</v>
      </c>
      <c r="BR42" s="41" t="s">
        <v>35</v>
      </c>
      <c r="BS42" s="37" t="s">
        <v>35</v>
      </c>
      <c r="BT42" s="37" t="s">
        <v>35</v>
      </c>
      <c r="BU42" s="37" t="s">
        <v>35</v>
      </c>
      <c r="BV42" s="37" t="s">
        <v>35</v>
      </c>
      <c r="BW42" s="37" t="s">
        <v>35</v>
      </c>
      <c r="BX42" s="37" t="s">
        <v>35</v>
      </c>
      <c r="BY42" s="26" t="s">
        <v>35</v>
      </c>
      <c r="BZ42" s="26" t="s">
        <v>35</v>
      </c>
      <c r="CA42" s="26" t="s">
        <v>35</v>
      </c>
      <c r="CB42" s="26" t="s">
        <v>35</v>
      </c>
      <c r="CC42" s="26" t="s">
        <v>35</v>
      </c>
      <c r="CD42" s="26" t="s">
        <v>35</v>
      </c>
      <c r="CE42" s="26" t="s">
        <v>35</v>
      </c>
      <c r="CF42" s="26" t="s">
        <v>35</v>
      </c>
      <c r="CG42" s="26" t="s">
        <v>35</v>
      </c>
      <c r="CH42" s="26" t="s">
        <v>35</v>
      </c>
      <c r="CI42" s="26" t="s">
        <v>35</v>
      </c>
      <c r="CJ42" s="26" t="s">
        <v>35</v>
      </c>
      <c r="CK42" s="26" t="s">
        <v>35</v>
      </c>
      <c r="CL42" s="26" t="s">
        <v>35</v>
      </c>
      <c r="CM42" s="26" t="s">
        <v>35</v>
      </c>
      <c r="CN42" s="26" t="s">
        <v>35</v>
      </c>
      <c r="CO42" s="26" t="s">
        <v>35</v>
      </c>
      <c r="CP42" s="26" t="s">
        <v>35</v>
      </c>
      <c r="CQ42" s="26" t="s">
        <v>35</v>
      </c>
      <c r="CR42" s="26" t="s">
        <v>35</v>
      </c>
      <c r="CS42" s="26" t="s">
        <v>35</v>
      </c>
      <c r="CT42" s="26" t="s">
        <v>35</v>
      </c>
      <c r="CU42" s="26" t="s">
        <v>35</v>
      </c>
      <c r="CV42" s="26" t="s">
        <v>35</v>
      </c>
      <c r="CW42" s="26" t="s">
        <v>35</v>
      </c>
      <c r="CX42" s="26" t="s">
        <v>35</v>
      </c>
      <c r="CY42" s="26" t="s">
        <v>35</v>
      </c>
      <c r="CZ42" s="4"/>
    </row>
    <row r="43" s="440" customFormat="true" ht="15" customHeight="true" x14ac:dyDescent="0.2">
      <c r="A43" s="830" t="s">
        <v>53</v>
      </c>
      <c r="B43" s="350" t="s">
        <v>49</v>
      </c>
      <c r="C43" s="57" t="s">
        <v>35</v>
      </c>
      <c r="D43" s="54" t="s">
        <v>35</v>
      </c>
      <c r="E43" s="54" t="s">
        <v>35</v>
      </c>
      <c r="F43" s="54" t="s">
        <v>35</v>
      </c>
      <c r="G43" s="51" t="s">
        <v>35</v>
      </c>
      <c r="H43" s="48" t="s">
        <v>35</v>
      </c>
      <c r="I43" s="54" t="s">
        <v>35</v>
      </c>
      <c r="J43" s="54" t="s">
        <v>35</v>
      </c>
      <c r="K43" s="54" t="s">
        <v>35</v>
      </c>
      <c r="L43" s="45" t="s">
        <v>35</v>
      </c>
      <c r="M43" s="57" t="s">
        <v>35</v>
      </c>
      <c r="N43" s="54" t="s">
        <v>35</v>
      </c>
      <c r="O43" s="54" t="s">
        <v>35</v>
      </c>
      <c r="P43" s="54" t="s">
        <v>35</v>
      </c>
      <c r="Q43" s="51" t="s">
        <v>35</v>
      </c>
      <c r="R43" s="48" t="s">
        <v>35</v>
      </c>
      <c r="S43" s="54" t="s">
        <v>35</v>
      </c>
      <c r="T43" s="54" t="s">
        <v>35</v>
      </c>
      <c r="U43" s="54" t="s">
        <v>35</v>
      </c>
      <c r="V43" s="54" t="s">
        <v>35</v>
      </c>
      <c r="W43" s="54" t="s">
        <v>35</v>
      </c>
      <c r="X43" s="54" t="s">
        <v>35</v>
      </c>
      <c r="Y43" s="54" t="s">
        <v>35</v>
      </c>
      <c r="Z43" s="54" t="s">
        <v>35</v>
      </c>
      <c r="AA43" s="54" t="s">
        <v>35</v>
      </c>
      <c r="AB43" s="54" t="s">
        <v>35</v>
      </c>
      <c r="AC43" s="54" t="s">
        <v>35</v>
      </c>
      <c r="AD43" s="54" t="s">
        <v>35</v>
      </c>
      <c r="AE43" s="54" t="s">
        <v>35</v>
      </c>
      <c r="AF43" s="54" t="s">
        <v>35</v>
      </c>
      <c r="AG43" s="54" t="s">
        <v>35</v>
      </c>
      <c r="AH43" s="54" t="s">
        <v>35</v>
      </c>
      <c r="AI43" s="54" t="s">
        <v>35</v>
      </c>
      <c r="AJ43" s="54" t="s">
        <v>35</v>
      </c>
      <c r="AK43" s="54" t="s">
        <v>35</v>
      </c>
      <c r="AL43" s="54" t="s">
        <v>35</v>
      </c>
      <c r="AM43" s="54" t="s">
        <v>35</v>
      </c>
      <c r="AN43" s="54" t="s">
        <v>35</v>
      </c>
      <c r="AO43" s="54" t="s">
        <v>35</v>
      </c>
      <c r="AP43" s="54" t="s">
        <v>35</v>
      </c>
      <c r="AQ43" s="54" t="s">
        <v>35</v>
      </c>
      <c r="AR43" s="54" t="s">
        <v>35</v>
      </c>
      <c r="AS43" s="54" t="s">
        <v>35</v>
      </c>
      <c r="AT43" s="54" t="s">
        <v>35</v>
      </c>
      <c r="AU43" s="54" t="s">
        <v>35</v>
      </c>
      <c r="AV43" s="54" t="s">
        <v>35</v>
      </c>
      <c r="AW43" s="54" t="s">
        <v>35</v>
      </c>
      <c r="AX43" s="54" t="s">
        <v>35</v>
      </c>
      <c r="AY43" s="45" t="s">
        <v>35</v>
      </c>
      <c r="AZ43" s="323"/>
      <c r="BA43" s="821" t="s">
        <v>53</v>
      </c>
      <c r="BB43" s="497" t="s">
        <v>49</v>
      </c>
      <c r="BC43" s="41" t="s">
        <v>35</v>
      </c>
      <c r="BD43" s="37" t="s">
        <v>35</v>
      </c>
      <c r="BE43" s="37" t="s">
        <v>35</v>
      </c>
      <c r="BF43" s="37" t="s">
        <v>35</v>
      </c>
      <c r="BG43" s="32" t="s">
        <v>35</v>
      </c>
      <c r="BH43" s="41" t="s">
        <v>35</v>
      </c>
      <c r="BI43" s="37" t="s">
        <v>35</v>
      </c>
      <c r="BJ43" s="37" t="s">
        <v>35</v>
      </c>
      <c r="BK43" s="37" t="s">
        <v>35</v>
      </c>
      <c r="BL43" s="32" t="s">
        <v>35</v>
      </c>
      <c r="BM43" s="41" t="s">
        <v>35</v>
      </c>
      <c r="BN43" s="37" t="s">
        <v>35</v>
      </c>
      <c r="BO43" s="37" t="s">
        <v>35</v>
      </c>
      <c r="BP43" s="37" t="s">
        <v>35</v>
      </c>
      <c r="BQ43" s="32" t="s">
        <v>35</v>
      </c>
      <c r="BR43" s="41" t="s">
        <v>35</v>
      </c>
      <c r="BS43" s="37" t="s">
        <v>35</v>
      </c>
      <c r="BT43" s="37" t="s">
        <v>35</v>
      </c>
      <c r="BU43" s="37" t="s">
        <v>35</v>
      </c>
      <c r="BV43" s="37" t="s">
        <v>35</v>
      </c>
      <c r="BW43" s="37" t="s">
        <v>35</v>
      </c>
      <c r="BX43" s="37" t="s">
        <v>35</v>
      </c>
      <c r="BY43" s="26" t="s">
        <v>35</v>
      </c>
      <c r="BZ43" s="26" t="s">
        <v>35</v>
      </c>
      <c r="CA43" s="26" t="s">
        <v>35</v>
      </c>
      <c r="CB43" s="26" t="s">
        <v>35</v>
      </c>
      <c r="CC43" s="26" t="s">
        <v>35</v>
      </c>
      <c r="CD43" s="26" t="s">
        <v>35</v>
      </c>
      <c r="CE43" s="26" t="s">
        <v>35</v>
      </c>
      <c r="CF43" s="26" t="s">
        <v>35</v>
      </c>
      <c r="CG43" s="26" t="s">
        <v>35</v>
      </c>
      <c r="CH43" s="26" t="s">
        <v>35</v>
      </c>
      <c r="CI43" s="26" t="s">
        <v>35</v>
      </c>
      <c r="CJ43" s="26" t="s">
        <v>35</v>
      </c>
      <c r="CK43" s="26" t="s">
        <v>35</v>
      </c>
      <c r="CL43" s="26" t="s">
        <v>35</v>
      </c>
      <c r="CM43" s="26" t="s">
        <v>35</v>
      </c>
      <c r="CN43" s="26" t="s">
        <v>35</v>
      </c>
      <c r="CO43" s="26" t="s">
        <v>35</v>
      </c>
      <c r="CP43" s="26" t="s">
        <v>35</v>
      </c>
      <c r="CQ43" s="26" t="s">
        <v>35</v>
      </c>
      <c r="CR43" s="26" t="s">
        <v>35</v>
      </c>
      <c r="CS43" s="26" t="s">
        <v>35</v>
      </c>
      <c r="CT43" s="26" t="s">
        <v>35</v>
      </c>
      <c r="CU43" s="26" t="s">
        <v>35</v>
      </c>
      <c r="CV43" s="26" t="s">
        <v>35</v>
      </c>
      <c r="CW43" s="26" t="s">
        <v>35</v>
      </c>
      <c r="CX43" s="26" t="s">
        <v>35</v>
      </c>
      <c r="CY43" s="26" t="s">
        <v>35</v>
      </c>
      <c r="CZ43" s="4"/>
    </row>
    <row r="44" s="440" customFormat="true" ht="15" customHeight="true" x14ac:dyDescent="0.2">
      <c r="A44" s="830"/>
      <c r="B44" s="350" t="s">
        <v>48</v>
      </c>
      <c r="C44" s="57" t="s">
        <v>35</v>
      </c>
      <c r="D44" s="54" t="s">
        <v>35</v>
      </c>
      <c r="E44" s="54" t="s">
        <v>35</v>
      </c>
      <c r="F44" s="54" t="s">
        <v>35</v>
      </c>
      <c r="G44" s="51" t="s">
        <v>35</v>
      </c>
      <c r="H44" s="48" t="s">
        <v>35</v>
      </c>
      <c r="I44" s="54" t="s">
        <v>35</v>
      </c>
      <c r="J44" s="54" t="s">
        <v>35</v>
      </c>
      <c r="K44" s="54" t="s">
        <v>35</v>
      </c>
      <c r="L44" s="45" t="s">
        <v>35</v>
      </c>
      <c r="M44" s="57" t="s">
        <v>35</v>
      </c>
      <c r="N44" s="54" t="s">
        <v>35</v>
      </c>
      <c r="O44" s="54" t="s">
        <v>35</v>
      </c>
      <c r="P44" s="54" t="s">
        <v>35</v>
      </c>
      <c r="Q44" s="51" t="s">
        <v>35</v>
      </c>
      <c r="R44" s="48" t="s">
        <v>35</v>
      </c>
      <c r="S44" s="54" t="s">
        <v>35</v>
      </c>
      <c r="T44" s="54" t="s">
        <v>35</v>
      </c>
      <c r="U44" s="54" t="s">
        <v>35</v>
      </c>
      <c r="V44" s="54" t="s">
        <v>35</v>
      </c>
      <c r="W44" s="54" t="s">
        <v>35</v>
      </c>
      <c r="X44" s="54" t="s">
        <v>35</v>
      </c>
      <c r="Y44" s="54" t="s">
        <v>35</v>
      </c>
      <c r="Z44" s="54" t="s">
        <v>35</v>
      </c>
      <c r="AA44" s="54" t="s">
        <v>35</v>
      </c>
      <c r="AB44" s="54" t="s">
        <v>35</v>
      </c>
      <c r="AC44" s="54" t="s">
        <v>35</v>
      </c>
      <c r="AD44" s="54" t="s">
        <v>35</v>
      </c>
      <c r="AE44" s="54" t="s">
        <v>35</v>
      </c>
      <c r="AF44" s="54" t="s">
        <v>35</v>
      </c>
      <c r="AG44" s="54" t="s">
        <v>35</v>
      </c>
      <c r="AH44" s="54" t="s">
        <v>35</v>
      </c>
      <c r="AI44" s="54" t="s">
        <v>35</v>
      </c>
      <c r="AJ44" s="54" t="s">
        <v>35</v>
      </c>
      <c r="AK44" s="54" t="s">
        <v>35</v>
      </c>
      <c r="AL44" s="54" t="s">
        <v>35</v>
      </c>
      <c r="AM44" s="54" t="s">
        <v>35</v>
      </c>
      <c r="AN44" s="54" t="s">
        <v>35</v>
      </c>
      <c r="AO44" s="54" t="s">
        <v>35</v>
      </c>
      <c r="AP44" s="54" t="s">
        <v>35</v>
      </c>
      <c r="AQ44" s="54" t="s">
        <v>35</v>
      </c>
      <c r="AR44" s="54" t="s">
        <v>35</v>
      </c>
      <c r="AS44" s="54" t="s">
        <v>35</v>
      </c>
      <c r="AT44" s="54" t="s">
        <v>35</v>
      </c>
      <c r="AU44" s="54" t="s">
        <v>35</v>
      </c>
      <c r="AV44" s="54" t="s">
        <v>35</v>
      </c>
      <c r="AW44" s="54" t="s">
        <v>35</v>
      </c>
      <c r="AX44" s="54" t="s">
        <v>35</v>
      </c>
      <c r="AY44" s="45" t="s">
        <v>35</v>
      </c>
      <c r="AZ44" s="323"/>
      <c r="BA44" s="821"/>
      <c r="BB44" s="497" t="s">
        <v>48</v>
      </c>
      <c r="BC44" s="41" t="s">
        <v>35</v>
      </c>
      <c r="BD44" s="37" t="s">
        <v>35</v>
      </c>
      <c r="BE44" s="37" t="s">
        <v>35</v>
      </c>
      <c r="BF44" s="37" t="s">
        <v>35</v>
      </c>
      <c r="BG44" s="32" t="s">
        <v>35</v>
      </c>
      <c r="BH44" s="41" t="s">
        <v>35</v>
      </c>
      <c r="BI44" s="37" t="s">
        <v>35</v>
      </c>
      <c r="BJ44" s="37" t="s">
        <v>35</v>
      </c>
      <c r="BK44" s="37" t="s">
        <v>35</v>
      </c>
      <c r="BL44" s="32" t="s">
        <v>35</v>
      </c>
      <c r="BM44" s="41" t="s">
        <v>35</v>
      </c>
      <c r="BN44" s="37" t="s">
        <v>35</v>
      </c>
      <c r="BO44" s="37" t="s">
        <v>35</v>
      </c>
      <c r="BP44" s="37" t="s">
        <v>35</v>
      </c>
      <c r="BQ44" s="32" t="s">
        <v>35</v>
      </c>
      <c r="BR44" s="41" t="s">
        <v>35</v>
      </c>
      <c r="BS44" s="37" t="s">
        <v>35</v>
      </c>
      <c r="BT44" s="37" t="s">
        <v>35</v>
      </c>
      <c r="BU44" s="37" t="s">
        <v>35</v>
      </c>
      <c r="BV44" s="37" t="s">
        <v>35</v>
      </c>
      <c r="BW44" s="37" t="s">
        <v>35</v>
      </c>
      <c r="BX44" s="37" t="s">
        <v>35</v>
      </c>
      <c r="BY44" s="26" t="s">
        <v>35</v>
      </c>
      <c r="BZ44" s="26" t="s">
        <v>35</v>
      </c>
      <c r="CA44" s="26" t="s">
        <v>35</v>
      </c>
      <c r="CB44" s="26" t="s">
        <v>35</v>
      </c>
      <c r="CC44" s="26" t="s">
        <v>35</v>
      </c>
      <c r="CD44" s="26" t="s">
        <v>35</v>
      </c>
      <c r="CE44" s="26" t="s">
        <v>35</v>
      </c>
      <c r="CF44" s="26" t="s">
        <v>35</v>
      </c>
      <c r="CG44" s="26" t="s">
        <v>35</v>
      </c>
      <c r="CH44" s="26" t="s">
        <v>35</v>
      </c>
      <c r="CI44" s="26" t="s">
        <v>35</v>
      </c>
      <c r="CJ44" s="26" t="s">
        <v>35</v>
      </c>
      <c r="CK44" s="26" t="s">
        <v>35</v>
      </c>
      <c r="CL44" s="26" t="s">
        <v>35</v>
      </c>
      <c r="CM44" s="26" t="s">
        <v>35</v>
      </c>
      <c r="CN44" s="26" t="s">
        <v>35</v>
      </c>
      <c r="CO44" s="26" t="s">
        <v>35</v>
      </c>
      <c r="CP44" s="26" t="s">
        <v>35</v>
      </c>
      <c r="CQ44" s="26" t="s">
        <v>35</v>
      </c>
      <c r="CR44" s="26" t="s">
        <v>35</v>
      </c>
      <c r="CS44" s="26" t="s">
        <v>35</v>
      </c>
      <c r="CT44" s="26" t="s">
        <v>35</v>
      </c>
      <c r="CU44" s="26" t="s">
        <v>35</v>
      </c>
      <c r="CV44" s="26" t="s">
        <v>35</v>
      </c>
      <c r="CW44" s="26" t="s">
        <v>35</v>
      </c>
      <c r="CX44" s="26" t="s">
        <v>35</v>
      </c>
      <c r="CY44" s="26" t="s">
        <v>35</v>
      </c>
      <c r="CZ44" s="4"/>
    </row>
    <row r="45" s="440" customFormat="true" ht="15" customHeight="true" x14ac:dyDescent="0.2">
      <c r="A45" s="830" t="s">
        <v>52</v>
      </c>
      <c r="B45" s="350" t="s">
        <v>49</v>
      </c>
      <c r="C45" s="57" t="s">
        <v>35</v>
      </c>
      <c r="D45" s="54" t="s">
        <v>35</v>
      </c>
      <c r="E45" s="54" t="s">
        <v>35</v>
      </c>
      <c r="F45" s="54" t="s">
        <v>35</v>
      </c>
      <c r="G45" s="51" t="s">
        <v>35</v>
      </c>
      <c r="H45" s="48" t="s">
        <v>35</v>
      </c>
      <c r="I45" s="54" t="s">
        <v>35</v>
      </c>
      <c r="J45" s="54" t="s">
        <v>35</v>
      </c>
      <c r="K45" s="54" t="s">
        <v>35</v>
      </c>
      <c r="L45" s="45" t="s">
        <v>35</v>
      </c>
      <c r="M45" s="57" t="s">
        <v>35</v>
      </c>
      <c r="N45" s="54" t="s">
        <v>35</v>
      </c>
      <c r="O45" s="54" t="s">
        <v>35</v>
      </c>
      <c r="P45" s="54" t="s">
        <v>35</v>
      </c>
      <c r="Q45" s="51" t="s">
        <v>35</v>
      </c>
      <c r="R45" s="48" t="s">
        <v>35</v>
      </c>
      <c r="S45" s="54" t="s">
        <v>35</v>
      </c>
      <c r="T45" s="54" t="s">
        <v>35</v>
      </c>
      <c r="U45" s="54" t="s">
        <v>35</v>
      </c>
      <c r="V45" s="54" t="s">
        <v>35</v>
      </c>
      <c r="W45" s="54" t="s">
        <v>35</v>
      </c>
      <c r="X45" s="54" t="s">
        <v>35</v>
      </c>
      <c r="Y45" s="54" t="s">
        <v>35</v>
      </c>
      <c r="Z45" s="54" t="s">
        <v>35</v>
      </c>
      <c r="AA45" s="54" t="s">
        <v>35</v>
      </c>
      <c r="AB45" s="54" t="s">
        <v>35</v>
      </c>
      <c r="AC45" s="54" t="s">
        <v>35</v>
      </c>
      <c r="AD45" s="54" t="s">
        <v>35</v>
      </c>
      <c r="AE45" s="54" t="s">
        <v>35</v>
      </c>
      <c r="AF45" s="54" t="s">
        <v>35</v>
      </c>
      <c r="AG45" s="54" t="s">
        <v>35</v>
      </c>
      <c r="AH45" s="54" t="s">
        <v>35</v>
      </c>
      <c r="AI45" s="54" t="s">
        <v>35</v>
      </c>
      <c r="AJ45" s="54" t="s">
        <v>35</v>
      </c>
      <c r="AK45" s="54" t="s">
        <v>35</v>
      </c>
      <c r="AL45" s="54" t="s">
        <v>35</v>
      </c>
      <c r="AM45" s="54" t="s">
        <v>35</v>
      </c>
      <c r="AN45" s="54" t="s">
        <v>35</v>
      </c>
      <c r="AO45" s="54" t="s">
        <v>35</v>
      </c>
      <c r="AP45" s="54" t="s">
        <v>35</v>
      </c>
      <c r="AQ45" s="54" t="s">
        <v>35</v>
      </c>
      <c r="AR45" s="54" t="s">
        <v>35</v>
      </c>
      <c r="AS45" s="54" t="s">
        <v>35</v>
      </c>
      <c r="AT45" s="54" t="s">
        <v>35</v>
      </c>
      <c r="AU45" s="54" t="s">
        <v>35</v>
      </c>
      <c r="AV45" s="54" t="s">
        <v>35</v>
      </c>
      <c r="AW45" s="54" t="s">
        <v>35</v>
      </c>
      <c r="AX45" s="54" t="s">
        <v>35</v>
      </c>
      <c r="AY45" s="45" t="s">
        <v>35</v>
      </c>
      <c r="AZ45" s="323"/>
      <c r="BA45" s="821" t="s">
        <v>52</v>
      </c>
      <c r="BB45" s="497" t="s">
        <v>49</v>
      </c>
      <c r="BC45" s="41" t="s">
        <v>35</v>
      </c>
      <c r="BD45" s="37" t="s">
        <v>35</v>
      </c>
      <c r="BE45" s="37" t="s">
        <v>35</v>
      </c>
      <c r="BF45" s="37" t="s">
        <v>35</v>
      </c>
      <c r="BG45" s="32" t="s">
        <v>35</v>
      </c>
      <c r="BH45" s="41" t="s">
        <v>35</v>
      </c>
      <c r="BI45" s="37" t="s">
        <v>35</v>
      </c>
      <c r="BJ45" s="37" t="s">
        <v>35</v>
      </c>
      <c r="BK45" s="37" t="s">
        <v>35</v>
      </c>
      <c r="BL45" s="32" t="s">
        <v>35</v>
      </c>
      <c r="BM45" s="41" t="s">
        <v>35</v>
      </c>
      <c r="BN45" s="37" t="s">
        <v>35</v>
      </c>
      <c r="BO45" s="37" t="s">
        <v>35</v>
      </c>
      <c r="BP45" s="37" t="s">
        <v>35</v>
      </c>
      <c r="BQ45" s="32" t="s">
        <v>35</v>
      </c>
      <c r="BR45" s="41" t="s">
        <v>35</v>
      </c>
      <c r="BS45" s="37" t="s">
        <v>35</v>
      </c>
      <c r="BT45" s="37" t="s">
        <v>35</v>
      </c>
      <c r="BU45" s="37" t="s">
        <v>35</v>
      </c>
      <c r="BV45" s="37" t="s">
        <v>35</v>
      </c>
      <c r="BW45" s="37" t="s">
        <v>35</v>
      </c>
      <c r="BX45" s="37" t="s">
        <v>35</v>
      </c>
      <c r="BY45" s="26" t="s">
        <v>35</v>
      </c>
      <c r="BZ45" s="26" t="s">
        <v>35</v>
      </c>
      <c r="CA45" s="26" t="s">
        <v>35</v>
      </c>
      <c r="CB45" s="26" t="s">
        <v>35</v>
      </c>
      <c r="CC45" s="26" t="s">
        <v>35</v>
      </c>
      <c r="CD45" s="26" t="s">
        <v>35</v>
      </c>
      <c r="CE45" s="26" t="s">
        <v>35</v>
      </c>
      <c r="CF45" s="26" t="s">
        <v>35</v>
      </c>
      <c r="CG45" s="26" t="s">
        <v>35</v>
      </c>
      <c r="CH45" s="26" t="s">
        <v>35</v>
      </c>
      <c r="CI45" s="26" t="s">
        <v>35</v>
      </c>
      <c r="CJ45" s="26" t="s">
        <v>35</v>
      </c>
      <c r="CK45" s="26" t="s">
        <v>35</v>
      </c>
      <c r="CL45" s="26" t="s">
        <v>35</v>
      </c>
      <c r="CM45" s="26" t="s">
        <v>35</v>
      </c>
      <c r="CN45" s="26" t="s">
        <v>35</v>
      </c>
      <c r="CO45" s="26" t="s">
        <v>35</v>
      </c>
      <c r="CP45" s="26" t="s">
        <v>35</v>
      </c>
      <c r="CQ45" s="26" t="s">
        <v>35</v>
      </c>
      <c r="CR45" s="26" t="s">
        <v>35</v>
      </c>
      <c r="CS45" s="26" t="s">
        <v>35</v>
      </c>
      <c r="CT45" s="26" t="s">
        <v>35</v>
      </c>
      <c r="CU45" s="26" t="s">
        <v>35</v>
      </c>
      <c r="CV45" s="26" t="s">
        <v>35</v>
      </c>
      <c r="CW45" s="26" t="s">
        <v>35</v>
      </c>
      <c r="CX45" s="26" t="s">
        <v>35</v>
      </c>
      <c r="CY45" s="26" t="s">
        <v>35</v>
      </c>
      <c r="CZ45" s="4"/>
    </row>
    <row r="46" s="440" customFormat="true" ht="15" customHeight="true" x14ac:dyDescent="0.2">
      <c r="A46" s="830"/>
      <c r="B46" s="350" t="s">
        <v>48</v>
      </c>
      <c r="C46" s="57" t="s">
        <v>35</v>
      </c>
      <c r="D46" s="54" t="s">
        <v>35</v>
      </c>
      <c r="E46" s="54" t="s">
        <v>35</v>
      </c>
      <c r="F46" s="54" t="s">
        <v>35</v>
      </c>
      <c r="G46" s="51" t="s">
        <v>35</v>
      </c>
      <c r="H46" s="48" t="s">
        <v>35</v>
      </c>
      <c r="I46" s="54" t="s">
        <v>35</v>
      </c>
      <c r="J46" s="54" t="s">
        <v>35</v>
      </c>
      <c r="K46" s="54" t="s">
        <v>35</v>
      </c>
      <c r="L46" s="45" t="s">
        <v>35</v>
      </c>
      <c r="M46" s="57" t="s">
        <v>35</v>
      </c>
      <c r="N46" s="54" t="s">
        <v>35</v>
      </c>
      <c r="O46" s="54" t="s">
        <v>35</v>
      </c>
      <c r="P46" s="54" t="s">
        <v>35</v>
      </c>
      <c r="Q46" s="51" t="s">
        <v>35</v>
      </c>
      <c r="R46" s="48" t="s">
        <v>35</v>
      </c>
      <c r="S46" s="54" t="s">
        <v>35</v>
      </c>
      <c r="T46" s="54" t="s">
        <v>35</v>
      </c>
      <c r="U46" s="54" t="s">
        <v>35</v>
      </c>
      <c r="V46" s="54" t="s">
        <v>35</v>
      </c>
      <c r="W46" s="54" t="s">
        <v>35</v>
      </c>
      <c r="X46" s="54" t="s">
        <v>35</v>
      </c>
      <c r="Y46" s="54" t="s">
        <v>35</v>
      </c>
      <c r="Z46" s="54" t="s">
        <v>35</v>
      </c>
      <c r="AA46" s="54" t="s">
        <v>35</v>
      </c>
      <c r="AB46" s="54" t="s">
        <v>35</v>
      </c>
      <c r="AC46" s="54" t="s">
        <v>35</v>
      </c>
      <c r="AD46" s="54" t="s">
        <v>35</v>
      </c>
      <c r="AE46" s="54" t="s">
        <v>35</v>
      </c>
      <c r="AF46" s="54" t="s">
        <v>35</v>
      </c>
      <c r="AG46" s="54" t="s">
        <v>35</v>
      </c>
      <c r="AH46" s="54" t="s">
        <v>35</v>
      </c>
      <c r="AI46" s="54" t="s">
        <v>35</v>
      </c>
      <c r="AJ46" s="54" t="s">
        <v>35</v>
      </c>
      <c r="AK46" s="54" t="s">
        <v>35</v>
      </c>
      <c r="AL46" s="54" t="s">
        <v>35</v>
      </c>
      <c r="AM46" s="54" t="s">
        <v>35</v>
      </c>
      <c r="AN46" s="54" t="s">
        <v>35</v>
      </c>
      <c r="AO46" s="54" t="s">
        <v>35</v>
      </c>
      <c r="AP46" s="54" t="s">
        <v>35</v>
      </c>
      <c r="AQ46" s="54" t="s">
        <v>35</v>
      </c>
      <c r="AR46" s="54" t="s">
        <v>35</v>
      </c>
      <c r="AS46" s="54" t="s">
        <v>35</v>
      </c>
      <c r="AT46" s="54" t="s">
        <v>35</v>
      </c>
      <c r="AU46" s="54" t="s">
        <v>35</v>
      </c>
      <c r="AV46" s="54" t="s">
        <v>35</v>
      </c>
      <c r="AW46" s="54" t="s">
        <v>35</v>
      </c>
      <c r="AX46" s="54" t="s">
        <v>35</v>
      </c>
      <c r="AY46" s="45" t="s">
        <v>35</v>
      </c>
      <c r="AZ46" s="323"/>
      <c r="BA46" s="821"/>
      <c r="BB46" s="497" t="s">
        <v>48</v>
      </c>
      <c r="BC46" s="41" t="s">
        <v>35</v>
      </c>
      <c r="BD46" s="37" t="s">
        <v>35</v>
      </c>
      <c r="BE46" s="37" t="s">
        <v>35</v>
      </c>
      <c r="BF46" s="37" t="s">
        <v>35</v>
      </c>
      <c r="BG46" s="32" t="s">
        <v>35</v>
      </c>
      <c r="BH46" s="41" t="s">
        <v>35</v>
      </c>
      <c r="BI46" s="37" t="s">
        <v>35</v>
      </c>
      <c r="BJ46" s="37" t="s">
        <v>35</v>
      </c>
      <c r="BK46" s="37" t="s">
        <v>35</v>
      </c>
      <c r="BL46" s="32" t="s">
        <v>35</v>
      </c>
      <c r="BM46" s="41" t="s">
        <v>35</v>
      </c>
      <c r="BN46" s="37" t="s">
        <v>35</v>
      </c>
      <c r="BO46" s="37" t="s">
        <v>35</v>
      </c>
      <c r="BP46" s="37" t="s">
        <v>35</v>
      </c>
      <c r="BQ46" s="32" t="s">
        <v>35</v>
      </c>
      <c r="BR46" s="41" t="s">
        <v>35</v>
      </c>
      <c r="BS46" s="37" t="s">
        <v>35</v>
      </c>
      <c r="BT46" s="37" t="s">
        <v>35</v>
      </c>
      <c r="BU46" s="37" t="s">
        <v>35</v>
      </c>
      <c r="BV46" s="37" t="s">
        <v>35</v>
      </c>
      <c r="BW46" s="37" t="s">
        <v>35</v>
      </c>
      <c r="BX46" s="37" t="s">
        <v>35</v>
      </c>
      <c r="BY46" s="26" t="s">
        <v>35</v>
      </c>
      <c r="BZ46" s="26" t="s">
        <v>35</v>
      </c>
      <c r="CA46" s="26" t="s">
        <v>35</v>
      </c>
      <c r="CB46" s="26" t="s">
        <v>35</v>
      </c>
      <c r="CC46" s="26" t="s">
        <v>35</v>
      </c>
      <c r="CD46" s="26" t="s">
        <v>35</v>
      </c>
      <c r="CE46" s="26" t="s">
        <v>35</v>
      </c>
      <c r="CF46" s="26" t="s">
        <v>35</v>
      </c>
      <c r="CG46" s="26" t="s">
        <v>35</v>
      </c>
      <c r="CH46" s="26" t="s">
        <v>35</v>
      </c>
      <c r="CI46" s="26" t="s">
        <v>35</v>
      </c>
      <c r="CJ46" s="26" t="s">
        <v>35</v>
      </c>
      <c r="CK46" s="26" t="s">
        <v>35</v>
      </c>
      <c r="CL46" s="26" t="s">
        <v>35</v>
      </c>
      <c r="CM46" s="26" t="s">
        <v>35</v>
      </c>
      <c r="CN46" s="26" t="s">
        <v>35</v>
      </c>
      <c r="CO46" s="26" t="s">
        <v>35</v>
      </c>
      <c r="CP46" s="26" t="s">
        <v>35</v>
      </c>
      <c r="CQ46" s="26" t="s">
        <v>35</v>
      </c>
      <c r="CR46" s="26" t="s">
        <v>35</v>
      </c>
      <c r="CS46" s="26" t="s">
        <v>35</v>
      </c>
      <c r="CT46" s="26" t="s">
        <v>35</v>
      </c>
      <c r="CU46" s="26" t="s">
        <v>35</v>
      </c>
      <c r="CV46" s="26" t="s">
        <v>35</v>
      </c>
      <c r="CW46" s="26" t="s">
        <v>35</v>
      </c>
      <c r="CX46" s="26" t="s">
        <v>35</v>
      </c>
      <c r="CY46" s="26" t="s">
        <v>35</v>
      </c>
      <c r="CZ46" s="4"/>
    </row>
    <row r="47" s="294" customFormat="true" ht="15" customHeight="true" x14ac:dyDescent="0.2">
      <c r="A47" s="830" t="s">
        <v>101</v>
      </c>
      <c r="B47" s="350" t="s">
        <v>100</v>
      </c>
      <c r="C47" s="57" t="s">
        <v>35</v>
      </c>
      <c r="D47" s="54" t="s">
        <v>35</v>
      </c>
      <c r="E47" s="54" t="s">
        <v>35</v>
      </c>
      <c r="F47" s="54" t="s">
        <v>35</v>
      </c>
      <c r="G47" s="51" t="s">
        <v>35</v>
      </c>
      <c r="H47" s="48" t="s">
        <v>35</v>
      </c>
      <c r="I47" s="54" t="s">
        <v>35</v>
      </c>
      <c r="J47" s="54" t="s">
        <v>35</v>
      </c>
      <c r="K47" s="54" t="s">
        <v>35</v>
      </c>
      <c r="L47" s="45" t="s">
        <v>35</v>
      </c>
      <c r="M47" s="57" t="s">
        <v>35</v>
      </c>
      <c r="N47" s="54" t="s">
        <v>35</v>
      </c>
      <c r="O47" s="54" t="s">
        <v>35</v>
      </c>
      <c r="P47" s="54" t="s">
        <v>35</v>
      </c>
      <c r="Q47" s="51" t="s">
        <v>35</v>
      </c>
      <c r="R47" s="48" t="s">
        <v>35</v>
      </c>
      <c r="S47" s="54" t="s">
        <v>35</v>
      </c>
      <c r="T47" s="54" t="s">
        <v>35</v>
      </c>
      <c r="U47" s="54" t="s">
        <v>35</v>
      </c>
      <c r="V47" s="54" t="s">
        <v>35</v>
      </c>
      <c r="W47" s="54" t="s">
        <v>35</v>
      </c>
      <c r="X47" s="54" t="s">
        <v>35</v>
      </c>
      <c r="Y47" s="54" t="s">
        <v>35</v>
      </c>
      <c r="Z47" s="54" t="s">
        <v>35</v>
      </c>
      <c r="AA47" s="54" t="s">
        <v>35</v>
      </c>
      <c r="AB47" s="54" t="s">
        <v>35</v>
      </c>
      <c r="AC47" s="54" t="s">
        <v>35</v>
      </c>
      <c r="AD47" s="54" t="s">
        <v>35</v>
      </c>
      <c r="AE47" s="54" t="s">
        <v>35</v>
      </c>
      <c r="AF47" s="54" t="s">
        <v>35</v>
      </c>
      <c r="AG47" s="54" t="s">
        <v>35</v>
      </c>
      <c r="AH47" s="54" t="s">
        <v>35</v>
      </c>
      <c r="AI47" s="54" t="s">
        <v>35</v>
      </c>
      <c r="AJ47" s="54" t="s">
        <v>35</v>
      </c>
      <c r="AK47" s="54" t="s">
        <v>35</v>
      </c>
      <c r="AL47" s="54" t="s">
        <v>35</v>
      </c>
      <c r="AM47" s="54" t="s">
        <v>35</v>
      </c>
      <c r="AN47" s="54" t="s">
        <v>35</v>
      </c>
      <c r="AO47" s="54" t="s">
        <v>35</v>
      </c>
      <c r="AP47" s="54" t="s">
        <v>35</v>
      </c>
      <c r="AQ47" s="54" t="s">
        <v>35</v>
      </c>
      <c r="AR47" s="54" t="s">
        <v>35</v>
      </c>
      <c r="AS47" s="54" t="s">
        <v>35</v>
      </c>
      <c r="AT47" s="54" t="s">
        <v>35</v>
      </c>
      <c r="AU47" s="54" t="s">
        <v>35</v>
      </c>
      <c r="AV47" s="54" t="s">
        <v>35</v>
      </c>
      <c r="AW47" s="54" t="s">
        <v>35</v>
      </c>
      <c r="AX47" s="54" t="s">
        <v>35</v>
      </c>
      <c r="AY47" s="45" t="s">
        <v>35</v>
      </c>
      <c r="AZ47" s="322"/>
      <c r="BA47" s="821" t="s">
        <v>101</v>
      </c>
      <c r="BB47" s="497" t="s">
        <v>100</v>
      </c>
      <c r="BC47" s="41" t="s">
        <v>35</v>
      </c>
      <c r="BD47" s="37" t="s">
        <v>35</v>
      </c>
      <c r="BE47" s="37" t="s">
        <v>35</v>
      </c>
      <c r="BF47" s="37" t="s">
        <v>35</v>
      </c>
      <c r="BG47" s="32" t="s">
        <v>35</v>
      </c>
      <c r="BH47" s="41" t="s">
        <v>35</v>
      </c>
      <c r="BI47" s="37" t="s">
        <v>35</v>
      </c>
      <c r="BJ47" s="37" t="s">
        <v>35</v>
      </c>
      <c r="BK47" s="37" t="s">
        <v>35</v>
      </c>
      <c r="BL47" s="32" t="s">
        <v>35</v>
      </c>
      <c r="BM47" s="41" t="s">
        <v>35</v>
      </c>
      <c r="BN47" s="37" t="s">
        <v>35</v>
      </c>
      <c r="BO47" s="37" t="s">
        <v>35</v>
      </c>
      <c r="BP47" s="37" t="s">
        <v>35</v>
      </c>
      <c r="BQ47" s="32" t="s">
        <v>35</v>
      </c>
      <c r="BR47" s="41" t="s">
        <v>35</v>
      </c>
      <c r="BS47" s="37" t="s">
        <v>35</v>
      </c>
      <c r="BT47" s="37" t="s">
        <v>35</v>
      </c>
      <c r="BU47" s="37" t="s">
        <v>35</v>
      </c>
      <c r="BV47" s="37" t="s">
        <v>35</v>
      </c>
      <c r="BW47" s="37" t="s">
        <v>35</v>
      </c>
      <c r="BX47" s="37" t="s">
        <v>35</v>
      </c>
      <c r="BY47" s="26" t="s">
        <v>35</v>
      </c>
      <c r="BZ47" s="26" t="s">
        <v>35</v>
      </c>
      <c r="CA47" s="26" t="s">
        <v>35</v>
      </c>
      <c r="CB47" s="26" t="s">
        <v>35</v>
      </c>
      <c r="CC47" s="26" t="s">
        <v>35</v>
      </c>
      <c r="CD47" s="26" t="s">
        <v>35</v>
      </c>
      <c r="CE47" s="26" t="s">
        <v>35</v>
      </c>
      <c r="CF47" s="26" t="s">
        <v>35</v>
      </c>
      <c r="CG47" s="26" t="s">
        <v>35</v>
      </c>
      <c r="CH47" s="26" t="s">
        <v>35</v>
      </c>
      <c r="CI47" s="26" t="s">
        <v>35</v>
      </c>
      <c r="CJ47" s="26" t="s">
        <v>35</v>
      </c>
      <c r="CK47" s="26" t="s">
        <v>35</v>
      </c>
      <c r="CL47" s="26" t="s">
        <v>35</v>
      </c>
      <c r="CM47" s="26" t="s">
        <v>35</v>
      </c>
      <c r="CN47" s="26" t="s">
        <v>35</v>
      </c>
      <c r="CO47" s="26" t="s">
        <v>35</v>
      </c>
      <c r="CP47" s="26" t="s">
        <v>35</v>
      </c>
      <c r="CQ47" s="26" t="s">
        <v>35</v>
      </c>
      <c r="CR47" s="26" t="s">
        <v>35</v>
      </c>
      <c r="CS47" s="26" t="s">
        <v>35</v>
      </c>
      <c r="CT47" s="26" t="s">
        <v>35</v>
      </c>
      <c r="CU47" s="26" t="s">
        <v>35</v>
      </c>
      <c r="CV47" s="26" t="s">
        <v>35</v>
      </c>
      <c r="CW47" s="26" t="s">
        <v>35</v>
      </c>
      <c r="CX47" s="26" t="s">
        <v>35</v>
      </c>
      <c r="CY47" s="26" t="s">
        <v>35</v>
      </c>
      <c r="CZ47" s="4"/>
    </row>
    <row r="48" s="294" customFormat="true" ht="15" customHeight="true" x14ac:dyDescent="0.2">
      <c r="A48" s="830"/>
      <c r="B48" s="350" t="s">
        <v>99</v>
      </c>
      <c r="C48" s="57" t="s">
        <v>35</v>
      </c>
      <c r="D48" s="54" t="s">
        <v>35</v>
      </c>
      <c r="E48" s="54" t="s">
        <v>35</v>
      </c>
      <c r="F48" s="54" t="s">
        <v>35</v>
      </c>
      <c r="G48" s="51" t="s">
        <v>35</v>
      </c>
      <c r="H48" s="48" t="s">
        <v>35</v>
      </c>
      <c r="I48" s="54" t="s">
        <v>35</v>
      </c>
      <c r="J48" s="54" t="s">
        <v>35</v>
      </c>
      <c r="K48" s="54" t="s">
        <v>35</v>
      </c>
      <c r="L48" s="45" t="s">
        <v>35</v>
      </c>
      <c r="M48" s="57" t="s">
        <v>35</v>
      </c>
      <c r="N48" s="54" t="s">
        <v>35</v>
      </c>
      <c r="O48" s="54" t="s">
        <v>35</v>
      </c>
      <c r="P48" s="54" t="s">
        <v>35</v>
      </c>
      <c r="Q48" s="51" t="s">
        <v>35</v>
      </c>
      <c r="R48" s="48" t="s">
        <v>35</v>
      </c>
      <c r="S48" s="54" t="s">
        <v>35</v>
      </c>
      <c r="T48" s="54" t="s">
        <v>35</v>
      </c>
      <c r="U48" s="54" t="s">
        <v>35</v>
      </c>
      <c r="V48" s="54" t="s">
        <v>35</v>
      </c>
      <c r="W48" s="54" t="s">
        <v>35</v>
      </c>
      <c r="X48" s="54" t="s">
        <v>35</v>
      </c>
      <c r="Y48" s="54" t="s">
        <v>35</v>
      </c>
      <c r="Z48" s="54" t="s">
        <v>35</v>
      </c>
      <c r="AA48" s="54" t="s">
        <v>35</v>
      </c>
      <c r="AB48" s="54" t="s">
        <v>35</v>
      </c>
      <c r="AC48" s="54" t="s">
        <v>35</v>
      </c>
      <c r="AD48" s="54" t="s">
        <v>35</v>
      </c>
      <c r="AE48" s="54" t="s">
        <v>35</v>
      </c>
      <c r="AF48" s="54" t="s">
        <v>35</v>
      </c>
      <c r="AG48" s="54" t="s">
        <v>35</v>
      </c>
      <c r="AH48" s="54" t="s">
        <v>35</v>
      </c>
      <c r="AI48" s="54" t="s">
        <v>35</v>
      </c>
      <c r="AJ48" s="54" t="s">
        <v>35</v>
      </c>
      <c r="AK48" s="54" t="s">
        <v>35</v>
      </c>
      <c r="AL48" s="54" t="s">
        <v>35</v>
      </c>
      <c r="AM48" s="54" t="s">
        <v>35</v>
      </c>
      <c r="AN48" s="54" t="s">
        <v>35</v>
      </c>
      <c r="AO48" s="54" t="s">
        <v>35</v>
      </c>
      <c r="AP48" s="54" t="s">
        <v>35</v>
      </c>
      <c r="AQ48" s="54" t="s">
        <v>35</v>
      </c>
      <c r="AR48" s="54" t="s">
        <v>35</v>
      </c>
      <c r="AS48" s="54" t="s">
        <v>35</v>
      </c>
      <c r="AT48" s="54" t="s">
        <v>35</v>
      </c>
      <c r="AU48" s="54" t="s">
        <v>35</v>
      </c>
      <c r="AV48" s="54" t="s">
        <v>35</v>
      </c>
      <c r="AW48" s="54" t="s">
        <v>35</v>
      </c>
      <c r="AX48" s="54" t="s">
        <v>35</v>
      </c>
      <c r="AY48" s="45" t="s">
        <v>35</v>
      </c>
      <c r="AZ48" s="322"/>
      <c r="BA48" s="821"/>
      <c r="BB48" s="497" t="s">
        <v>99</v>
      </c>
      <c r="BC48" s="41" t="s">
        <v>35</v>
      </c>
      <c r="BD48" s="37" t="s">
        <v>35</v>
      </c>
      <c r="BE48" s="37" t="s">
        <v>35</v>
      </c>
      <c r="BF48" s="37" t="s">
        <v>35</v>
      </c>
      <c r="BG48" s="32" t="s">
        <v>35</v>
      </c>
      <c r="BH48" s="41" t="s">
        <v>35</v>
      </c>
      <c r="BI48" s="37" t="s">
        <v>35</v>
      </c>
      <c r="BJ48" s="37" t="s">
        <v>35</v>
      </c>
      <c r="BK48" s="37" t="s">
        <v>35</v>
      </c>
      <c r="BL48" s="32" t="s">
        <v>35</v>
      </c>
      <c r="BM48" s="41" t="s">
        <v>35</v>
      </c>
      <c r="BN48" s="37" t="s">
        <v>35</v>
      </c>
      <c r="BO48" s="37" t="s">
        <v>35</v>
      </c>
      <c r="BP48" s="37" t="s">
        <v>35</v>
      </c>
      <c r="BQ48" s="32" t="s">
        <v>35</v>
      </c>
      <c r="BR48" s="41" t="s">
        <v>35</v>
      </c>
      <c r="BS48" s="37" t="s">
        <v>35</v>
      </c>
      <c r="BT48" s="37" t="s">
        <v>35</v>
      </c>
      <c r="BU48" s="37" t="s">
        <v>35</v>
      </c>
      <c r="BV48" s="37" t="s">
        <v>35</v>
      </c>
      <c r="BW48" s="37" t="s">
        <v>35</v>
      </c>
      <c r="BX48" s="37" t="s">
        <v>35</v>
      </c>
      <c r="BY48" s="26" t="s">
        <v>35</v>
      </c>
      <c r="BZ48" s="26" t="s">
        <v>35</v>
      </c>
      <c r="CA48" s="26" t="s">
        <v>35</v>
      </c>
      <c r="CB48" s="26" t="s">
        <v>35</v>
      </c>
      <c r="CC48" s="26" t="s">
        <v>35</v>
      </c>
      <c r="CD48" s="26" t="s">
        <v>35</v>
      </c>
      <c r="CE48" s="26" t="s">
        <v>35</v>
      </c>
      <c r="CF48" s="26" t="s">
        <v>35</v>
      </c>
      <c r="CG48" s="26" t="s">
        <v>35</v>
      </c>
      <c r="CH48" s="26" t="s">
        <v>35</v>
      </c>
      <c r="CI48" s="26" t="s">
        <v>35</v>
      </c>
      <c r="CJ48" s="26" t="s">
        <v>35</v>
      </c>
      <c r="CK48" s="26" t="s">
        <v>35</v>
      </c>
      <c r="CL48" s="26" t="s">
        <v>35</v>
      </c>
      <c r="CM48" s="26" t="s">
        <v>35</v>
      </c>
      <c r="CN48" s="26" t="s">
        <v>35</v>
      </c>
      <c r="CO48" s="26" t="s">
        <v>35</v>
      </c>
      <c r="CP48" s="26" t="s">
        <v>35</v>
      </c>
      <c r="CQ48" s="26" t="s">
        <v>35</v>
      </c>
      <c r="CR48" s="26" t="s">
        <v>35</v>
      </c>
      <c r="CS48" s="26" t="s">
        <v>35</v>
      </c>
      <c r="CT48" s="26" t="s">
        <v>35</v>
      </c>
      <c r="CU48" s="26" t="s">
        <v>35</v>
      </c>
      <c r="CV48" s="26" t="s">
        <v>35</v>
      </c>
      <c r="CW48" s="26" t="s">
        <v>35</v>
      </c>
      <c r="CX48" s="26" t="s">
        <v>35</v>
      </c>
      <c r="CY48" s="26" t="s">
        <v>35</v>
      </c>
      <c r="CZ48" s="4"/>
    </row>
    <row r="49" s="294" customFormat="true" ht="15" customHeight="true" x14ac:dyDescent="0.2">
      <c r="A49" s="830"/>
      <c r="B49" s="350" t="s">
        <v>68</v>
      </c>
      <c r="C49" s="57" t="s">
        <v>35</v>
      </c>
      <c r="D49" s="54" t="s">
        <v>35</v>
      </c>
      <c r="E49" s="54" t="s">
        <v>35</v>
      </c>
      <c r="F49" s="54" t="s">
        <v>35</v>
      </c>
      <c r="G49" s="51" t="s">
        <v>35</v>
      </c>
      <c r="H49" s="48" t="s">
        <v>35</v>
      </c>
      <c r="I49" s="54" t="s">
        <v>35</v>
      </c>
      <c r="J49" s="54" t="s">
        <v>35</v>
      </c>
      <c r="K49" s="54" t="s">
        <v>35</v>
      </c>
      <c r="L49" s="45" t="s">
        <v>35</v>
      </c>
      <c r="M49" s="57" t="s">
        <v>35</v>
      </c>
      <c r="N49" s="54" t="s">
        <v>35</v>
      </c>
      <c r="O49" s="54" t="s">
        <v>35</v>
      </c>
      <c r="P49" s="54" t="s">
        <v>35</v>
      </c>
      <c r="Q49" s="51" t="s">
        <v>35</v>
      </c>
      <c r="R49" s="48" t="s">
        <v>35</v>
      </c>
      <c r="S49" s="54" t="s">
        <v>35</v>
      </c>
      <c r="T49" s="54" t="s">
        <v>35</v>
      </c>
      <c r="U49" s="54" t="s">
        <v>35</v>
      </c>
      <c r="V49" s="54" t="s">
        <v>35</v>
      </c>
      <c r="W49" s="54" t="s">
        <v>35</v>
      </c>
      <c r="X49" s="54" t="s">
        <v>35</v>
      </c>
      <c r="Y49" s="54" t="s">
        <v>35</v>
      </c>
      <c r="Z49" s="54" t="s">
        <v>35</v>
      </c>
      <c r="AA49" s="54" t="s">
        <v>35</v>
      </c>
      <c r="AB49" s="54" t="s">
        <v>35</v>
      </c>
      <c r="AC49" s="54" t="s">
        <v>35</v>
      </c>
      <c r="AD49" s="54" t="s">
        <v>35</v>
      </c>
      <c r="AE49" s="54" t="s">
        <v>35</v>
      </c>
      <c r="AF49" s="54" t="s">
        <v>35</v>
      </c>
      <c r="AG49" s="54" t="s">
        <v>35</v>
      </c>
      <c r="AH49" s="54" t="s">
        <v>35</v>
      </c>
      <c r="AI49" s="54" t="s">
        <v>35</v>
      </c>
      <c r="AJ49" s="54" t="s">
        <v>35</v>
      </c>
      <c r="AK49" s="54" t="s">
        <v>35</v>
      </c>
      <c r="AL49" s="54" t="s">
        <v>35</v>
      </c>
      <c r="AM49" s="54" t="s">
        <v>35</v>
      </c>
      <c r="AN49" s="54" t="s">
        <v>35</v>
      </c>
      <c r="AO49" s="54" t="s">
        <v>35</v>
      </c>
      <c r="AP49" s="54" t="s">
        <v>35</v>
      </c>
      <c r="AQ49" s="54" t="s">
        <v>35</v>
      </c>
      <c r="AR49" s="54" t="s">
        <v>35</v>
      </c>
      <c r="AS49" s="54" t="s">
        <v>35</v>
      </c>
      <c r="AT49" s="54" t="s">
        <v>35</v>
      </c>
      <c r="AU49" s="54" t="s">
        <v>35</v>
      </c>
      <c r="AV49" s="54" t="s">
        <v>35</v>
      </c>
      <c r="AW49" s="54" t="s">
        <v>35</v>
      </c>
      <c r="AX49" s="54" t="s">
        <v>35</v>
      </c>
      <c r="AY49" s="45" t="s">
        <v>35</v>
      </c>
      <c r="AZ49" s="322"/>
      <c r="BA49" s="821"/>
      <c r="BB49" s="497" t="s">
        <v>68</v>
      </c>
      <c r="BC49" s="41" t="s">
        <v>35</v>
      </c>
      <c r="BD49" s="37" t="s">
        <v>35</v>
      </c>
      <c r="BE49" s="37" t="s">
        <v>35</v>
      </c>
      <c r="BF49" s="37" t="s">
        <v>35</v>
      </c>
      <c r="BG49" s="32" t="s">
        <v>35</v>
      </c>
      <c r="BH49" s="41" t="s">
        <v>35</v>
      </c>
      <c r="BI49" s="37" t="s">
        <v>35</v>
      </c>
      <c r="BJ49" s="37" t="s">
        <v>35</v>
      </c>
      <c r="BK49" s="37" t="s">
        <v>35</v>
      </c>
      <c r="BL49" s="32" t="s">
        <v>35</v>
      </c>
      <c r="BM49" s="41" t="s">
        <v>35</v>
      </c>
      <c r="BN49" s="37" t="s">
        <v>35</v>
      </c>
      <c r="BO49" s="37" t="s">
        <v>35</v>
      </c>
      <c r="BP49" s="37" t="s">
        <v>35</v>
      </c>
      <c r="BQ49" s="32" t="s">
        <v>35</v>
      </c>
      <c r="BR49" s="41" t="s">
        <v>35</v>
      </c>
      <c r="BS49" s="37" t="s">
        <v>35</v>
      </c>
      <c r="BT49" s="37" t="s">
        <v>35</v>
      </c>
      <c r="BU49" s="37" t="s">
        <v>35</v>
      </c>
      <c r="BV49" s="37" t="s">
        <v>35</v>
      </c>
      <c r="BW49" s="37" t="s">
        <v>35</v>
      </c>
      <c r="BX49" s="37" t="s">
        <v>35</v>
      </c>
      <c r="BY49" s="26" t="s">
        <v>35</v>
      </c>
      <c r="BZ49" s="26" t="s">
        <v>35</v>
      </c>
      <c r="CA49" s="26" t="s">
        <v>35</v>
      </c>
      <c r="CB49" s="26" t="s">
        <v>35</v>
      </c>
      <c r="CC49" s="26" t="s">
        <v>35</v>
      </c>
      <c r="CD49" s="26" t="s">
        <v>35</v>
      </c>
      <c r="CE49" s="26" t="s">
        <v>35</v>
      </c>
      <c r="CF49" s="26" t="s">
        <v>35</v>
      </c>
      <c r="CG49" s="26" t="s">
        <v>35</v>
      </c>
      <c r="CH49" s="26" t="s">
        <v>35</v>
      </c>
      <c r="CI49" s="26" t="s">
        <v>35</v>
      </c>
      <c r="CJ49" s="26" t="s">
        <v>35</v>
      </c>
      <c r="CK49" s="26" t="s">
        <v>35</v>
      </c>
      <c r="CL49" s="26" t="s">
        <v>35</v>
      </c>
      <c r="CM49" s="26" t="s">
        <v>35</v>
      </c>
      <c r="CN49" s="26" t="s">
        <v>35</v>
      </c>
      <c r="CO49" s="26" t="s">
        <v>35</v>
      </c>
      <c r="CP49" s="26" t="s">
        <v>35</v>
      </c>
      <c r="CQ49" s="26" t="s">
        <v>35</v>
      </c>
      <c r="CR49" s="26" t="s">
        <v>35</v>
      </c>
      <c r="CS49" s="26" t="s">
        <v>35</v>
      </c>
      <c r="CT49" s="26" t="s">
        <v>35</v>
      </c>
      <c r="CU49" s="26" t="s">
        <v>35</v>
      </c>
      <c r="CV49" s="26" t="s">
        <v>35</v>
      </c>
      <c r="CW49" s="26" t="s">
        <v>35</v>
      </c>
      <c r="CX49" s="26" t="s">
        <v>35</v>
      </c>
      <c r="CY49" s="26" t="s">
        <v>35</v>
      </c>
      <c r="CZ49" s="4"/>
    </row>
    <row r="50" s="294" customFormat="true" ht="15" customHeight="true" x14ac:dyDescent="0.2">
      <c r="A50" s="830" t="s">
        <v>102</v>
      </c>
      <c r="B50" s="350" t="s">
        <v>100</v>
      </c>
      <c r="C50" s="57" t="s">
        <v>35</v>
      </c>
      <c r="D50" s="54" t="s">
        <v>35</v>
      </c>
      <c r="E50" s="54" t="s">
        <v>35</v>
      </c>
      <c r="F50" s="54" t="s">
        <v>35</v>
      </c>
      <c r="G50" s="51" t="s">
        <v>35</v>
      </c>
      <c r="H50" s="48" t="s">
        <v>35</v>
      </c>
      <c r="I50" s="54" t="s">
        <v>35</v>
      </c>
      <c r="J50" s="54" t="s">
        <v>35</v>
      </c>
      <c r="K50" s="54" t="s">
        <v>35</v>
      </c>
      <c r="L50" s="45" t="s">
        <v>35</v>
      </c>
      <c r="M50" s="57" t="s">
        <v>35</v>
      </c>
      <c r="N50" s="54" t="s">
        <v>35</v>
      </c>
      <c r="O50" s="54" t="s">
        <v>35</v>
      </c>
      <c r="P50" s="54" t="s">
        <v>35</v>
      </c>
      <c r="Q50" s="51" t="s">
        <v>35</v>
      </c>
      <c r="R50" s="48" t="s">
        <v>35</v>
      </c>
      <c r="S50" s="54" t="s">
        <v>35</v>
      </c>
      <c r="T50" s="54" t="s">
        <v>35</v>
      </c>
      <c r="U50" s="54" t="s">
        <v>35</v>
      </c>
      <c r="V50" s="54" t="s">
        <v>35</v>
      </c>
      <c r="W50" s="54" t="s">
        <v>35</v>
      </c>
      <c r="X50" s="54" t="s">
        <v>35</v>
      </c>
      <c r="Y50" s="54" t="s">
        <v>35</v>
      </c>
      <c r="Z50" s="54" t="s">
        <v>35</v>
      </c>
      <c r="AA50" s="54" t="s">
        <v>35</v>
      </c>
      <c r="AB50" s="54" t="s">
        <v>35</v>
      </c>
      <c r="AC50" s="54" t="s">
        <v>35</v>
      </c>
      <c r="AD50" s="54" t="s">
        <v>35</v>
      </c>
      <c r="AE50" s="54" t="s">
        <v>35</v>
      </c>
      <c r="AF50" s="54" t="s">
        <v>35</v>
      </c>
      <c r="AG50" s="54" t="s">
        <v>35</v>
      </c>
      <c r="AH50" s="54" t="s">
        <v>35</v>
      </c>
      <c r="AI50" s="54" t="s">
        <v>35</v>
      </c>
      <c r="AJ50" s="54" t="s">
        <v>35</v>
      </c>
      <c r="AK50" s="54" t="s">
        <v>35</v>
      </c>
      <c r="AL50" s="54" t="s">
        <v>35</v>
      </c>
      <c r="AM50" s="54" t="s">
        <v>35</v>
      </c>
      <c r="AN50" s="54" t="s">
        <v>35</v>
      </c>
      <c r="AO50" s="54" t="s">
        <v>35</v>
      </c>
      <c r="AP50" s="54" t="s">
        <v>35</v>
      </c>
      <c r="AQ50" s="54" t="s">
        <v>35</v>
      </c>
      <c r="AR50" s="54" t="s">
        <v>35</v>
      </c>
      <c r="AS50" s="54" t="s">
        <v>35</v>
      </c>
      <c r="AT50" s="54" t="s">
        <v>35</v>
      </c>
      <c r="AU50" s="54" t="s">
        <v>35</v>
      </c>
      <c r="AV50" s="54" t="s">
        <v>35</v>
      </c>
      <c r="AW50" s="54" t="s">
        <v>35</v>
      </c>
      <c r="AX50" s="54" t="s">
        <v>35</v>
      </c>
      <c r="AY50" s="45" t="s">
        <v>35</v>
      </c>
      <c r="AZ50" s="322"/>
      <c r="BA50" s="821" t="s">
        <v>102</v>
      </c>
      <c r="BB50" s="497" t="s">
        <v>100</v>
      </c>
      <c r="BC50" s="41" t="s">
        <v>35</v>
      </c>
      <c r="BD50" s="37" t="s">
        <v>35</v>
      </c>
      <c r="BE50" s="37" t="s">
        <v>35</v>
      </c>
      <c r="BF50" s="37" t="s">
        <v>35</v>
      </c>
      <c r="BG50" s="32" t="s">
        <v>35</v>
      </c>
      <c r="BH50" s="41" t="s">
        <v>35</v>
      </c>
      <c r="BI50" s="37" t="s">
        <v>35</v>
      </c>
      <c r="BJ50" s="37" t="s">
        <v>35</v>
      </c>
      <c r="BK50" s="37" t="s">
        <v>35</v>
      </c>
      <c r="BL50" s="32" t="s">
        <v>35</v>
      </c>
      <c r="BM50" s="41" t="s">
        <v>35</v>
      </c>
      <c r="BN50" s="37" t="s">
        <v>35</v>
      </c>
      <c r="BO50" s="37" t="s">
        <v>35</v>
      </c>
      <c r="BP50" s="37" t="s">
        <v>35</v>
      </c>
      <c r="BQ50" s="32" t="s">
        <v>35</v>
      </c>
      <c r="BR50" s="41" t="s">
        <v>35</v>
      </c>
      <c r="BS50" s="37" t="s">
        <v>35</v>
      </c>
      <c r="BT50" s="37" t="s">
        <v>35</v>
      </c>
      <c r="BU50" s="37" t="s">
        <v>35</v>
      </c>
      <c r="BV50" s="37" t="s">
        <v>35</v>
      </c>
      <c r="BW50" s="37" t="s">
        <v>35</v>
      </c>
      <c r="BX50" s="37" t="s">
        <v>35</v>
      </c>
      <c r="BY50" s="26" t="s">
        <v>35</v>
      </c>
      <c r="BZ50" s="26" t="s">
        <v>35</v>
      </c>
      <c r="CA50" s="26" t="s">
        <v>35</v>
      </c>
      <c r="CB50" s="26" t="s">
        <v>35</v>
      </c>
      <c r="CC50" s="26" t="s">
        <v>35</v>
      </c>
      <c r="CD50" s="26" t="s">
        <v>35</v>
      </c>
      <c r="CE50" s="26" t="s">
        <v>35</v>
      </c>
      <c r="CF50" s="26" t="s">
        <v>35</v>
      </c>
      <c r="CG50" s="26" t="s">
        <v>35</v>
      </c>
      <c r="CH50" s="26" t="s">
        <v>35</v>
      </c>
      <c r="CI50" s="26" t="s">
        <v>35</v>
      </c>
      <c r="CJ50" s="26" t="s">
        <v>35</v>
      </c>
      <c r="CK50" s="26" t="s">
        <v>35</v>
      </c>
      <c r="CL50" s="26" t="s">
        <v>35</v>
      </c>
      <c r="CM50" s="26" t="s">
        <v>35</v>
      </c>
      <c r="CN50" s="26" t="s">
        <v>35</v>
      </c>
      <c r="CO50" s="26" t="s">
        <v>35</v>
      </c>
      <c r="CP50" s="26" t="s">
        <v>35</v>
      </c>
      <c r="CQ50" s="26" t="s">
        <v>35</v>
      </c>
      <c r="CR50" s="26" t="s">
        <v>35</v>
      </c>
      <c r="CS50" s="26" t="s">
        <v>35</v>
      </c>
      <c r="CT50" s="26" t="s">
        <v>35</v>
      </c>
      <c r="CU50" s="26" t="s">
        <v>35</v>
      </c>
      <c r="CV50" s="26" t="s">
        <v>35</v>
      </c>
      <c r="CW50" s="26" t="s">
        <v>35</v>
      </c>
      <c r="CX50" s="26" t="s">
        <v>35</v>
      </c>
      <c r="CY50" s="26" t="s">
        <v>35</v>
      </c>
      <c r="CZ50" s="4"/>
    </row>
    <row r="51" s="294" customFormat="true" ht="15" customHeight="true" x14ac:dyDescent="0.2">
      <c r="A51" s="830"/>
      <c r="B51" s="350" t="s">
        <v>99</v>
      </c>
      <c r="C51" s="57" t="s">
        <v>35</v>
      </c>
      <c r="D51" s="54" t="s">
        <v>35</v>
      </c>
      <c r="E51" s="54" t="s">
        <v>35</v>
      </c>
      <c r="F51" s="54" t="s">
        <v>35</v>
      </c>
      <c r="G51" s="51" t="s">
        <v>35</v>
      </c>
      <c r="H51" s="48" t="s">
        <v>35</v>
      </c>
      <c r="I51" s="54" t="s">
        <v>35</v>
      </c>
      <c r="J51" s="54" t="s">
        <v>35</v>
      </c>
      <c r="K51" s="54" t="s">
        <v>35</v>
      </c>
      <c r="L51" s="45" t="s">
        <v>35</v>
      </c>
      <c r="M51" s="57" t="s">
        <v>35</v>
      </c>
      <c r="N51" s="54" t="s">
        <v>35</v>
      </c>
      <c r="O51" s="54" t="s">
        <v>35</v>
      </c>
      <c r="P51" s="54" t="s">
        <v>35</v>
      </c>
      <c r="Q51" s="51" t="s">
        <v>35</v>
      </c>
      <c r="R51" s="48" t="s">
        <v>35</v>
      </c>
      <c r="S51" s="54" t="s">
        <v>35</v>
      </c>
      <c r="T51" s="54" t="s">
        <v>35</v>
      </c>
      <c r="U51" s="54" t="s">
        <v>35</v>
      </c>
      <c r="V51" s="54" t="s">
        <v>35</v>
      </c>
      <c r="W51" s="54" t="s">
        <v>35</v>
      </c>
      <c r="X51" s="54" t="s">
        <v>35</v>
      </c>
      <c r="Y51" s="54" t="s">
        <v>35</v>
      </c>
      <c r="Z51" s="54" t="s">
        <v>35</v>
      </c>
      <c r="AA51" s="54" t="s">
        <v>35</v>
      </c>
      <c r="AB51" s="54" t="s">
        <v>35</v>
      </c>
      <c r="AC51" s="54" t="s">
        <v>35</v>
      </c>
      <c r="AD51" s="54" t="s">
        <v>35</v>
      </c>
      <c r="AE51" s="54" t="s">
        <v>35</v>
      </c>
      <c r="AF51" s="54" t="s">
        <v>35</v>
      </c>
      <c r="AG51" s="54" t="s">
        <v>35</v>
      </c>
      <c r="AH51" s="54" t="s">
        <v>35</v>
      </c>
      <c r="AI51" s="54" t="s">
        <v>35</v>
      </c>
      <c r="AJ51" s="54" t="s">
        <v>35</v>
      </c>
      <c r="AK51" s="54" t="s">
        <v>35</v>
      </c>
      <c r="AL51" s="54" t="s">
        <v>35</v>
      </c>
      <c r="AM51" s="54" t="s">
        <v>35</v>
      </c>
      <c r="AN51" s="54" t="s">
        <v>35</v>
      </c>
      <c r="AO51" s="54" t="s">
        <v>35</v>
      </c>
      <c r="AP51" s="54" t="s">
        <v>35</v>
      </c>
      <c r="AQ51" s="54" t="s">
        <v>35</v>
      </c>
      <c r="AR51" s="54" t="s">
        <v>35</v>
      </c>
      <c r="AS51" s="54" t="s">
        <v>35</v>
      </c>
      <c r="AT51" s="54" t="s">
        <v>35</v>
      </c>
      <c r="AU51" s="54" t="s">
        <v>35</v>
      </c>
      <c r="AV51" s="54" t="s">
        <v>35</v>
      </c>
      <c r="AW51" s="54" t="s">
        <v>35</v>
      </c>
      <c r="AX51" s="54" t="s">
        <v>35</v>
      </c>
      <c r="AY51" s="45" t="s">
        <v>35</v>
      </c>
      <c r="AZ51" s="322"/>
      <c r="BA51" s="821"/>
      <c r="BB51" s="497" t="s">
        <v>99</v>
      </c>
      <c r="BC51" s="41" t="s">
        <v>35</v>
      </c>
      <c r="BD51" s="37" t="s">
        <v>35</v>
      </c>
      <c r="BE51" s="37" t="s">
        <v>35</v>
      </c>
      <c r="BF51" s="37" t="s">
        <v>35</v>
      </c>
      <c r="BG51" s="32" t="s">
        <v>35</v>
      </c>
      <c r="BH51" s="41" t="s">
        <v>35</v>
      </c>
      <c r="BI51" s="37" t="s">
        <v>35</v>
      </c>
      <c r="BJ51" s="37" t="s">
        <v>35</v>
      </c>
      <c r="BK51" s="37" t="s">
        <v>35</v>
      </c>
      <c r="BL51" s="32" t="s">
        <v>35</v>
      </c>
      <c r="BM51" s="41" t="s">
        <v>35</v>
      </c>
      <c r="BN51" s="37" t="s">
        <v>35</v>
      </c>
      <c r="BO51" s="37" t="s">
        <v>35</v>
      </c>
      <c r="BP51" s="37" t="s">
        <v>35</v>
      </c>
      <c r="BQ51" s="32" t="s">
        <v>35</v>
      </c>
      <c r="BR51" s="41" t="s">
        <v>35</v>
      </c>
      <c r="BS51" s="37" t="s">
        <v>35</v>
      </c>
      <c r="BT51" s="37" t="s">
        <v>35</v>
      </c>
      <c r="BU51" s="37" t="s">
        <v>35</v>
      </c>
      <c r="BV51" s="37" t="s">
        <v>35</v>
      </c>
      <c r="BW51" s="37" t="s">
        <v>35</v>
      </c>
      <c r="BX51" s="37" t="s">
        <v>35</v>
      </c>
      <c r="BY51" s="26" t="s">
        <v>35</v>
      </c>
      <c r="BZ51" s="26" t="s">
        <v>35</v>
      </c>
      <c r="CA51" s="26" t="s">
        <v>35</v>
      </c>
      <c r="CB51" s="26" t="s">
        <v>35</v>
      </c>
      <c r="CC51" s="26" t="s">
        <v>35</v>
      </c>
      <c r="CD51" s="26" t="s">
        <v>35</v>
      </c>
      <c r="CE51" s="26" t="s">
        <v>35</v>
      </c>
      <c r="CF51" s="26" t="s">
        <v>35</v>
      </c>
      <c r="CG51" s="26" t="s">
        <v>35</v>
      </c>
      <c r="CH51" s="26" t="s">
        <v>35</v>
      </c>
      <c r="CI51" s="26" t="s">
        <v>35</v>
      </c>
      <c r="CJ51" s="26" t="s">
        <v>35</v>
      </c>
      <c r="CK51" s="26" t="s">
        <v>35</v>
      </c>
      <c r="CL51" s="26" t="s">
        <v>35</v>
      </c>
      <c r="CM51" s="26" t="s">
        <v>35</v>
      </c>
      <c r="CN51" s="26" t="s">
        <v>35</v>
      </c>
      <c r="CO51" s="26" t="s">
        <v>35</v>
      </c>
      <c r="CP51" s="26" t="s">
        <v>35</v>
      </c>
      <c r="CQ51" s="26" t="s">
        <v>35</v>
      </c>
      <c r="CR51" s="26" t="s">
        <v>35</v>
      </c>
      <c r="CS51" s="26" t="s">
        <v>35</v>
      </c>
      <c r="CT51" s="26" t="s">
        <v>35</v>
      </c>
      <c r="CU51" s="26" t="s">
        <v>35</v>
      </c>
      <c r="CV51" s="26" t="s">
        <v>35</v>
      </c>
      <c r="CW51" s="26" t="s">
        <v>35</v>
      </c>
      <c r="CX51" s="26" t="s">
        <v>35</v>
      </c>
      <c r="CY51" s="26" t="s">
        <v>35</v>
      </c>
      <c r="CZ51" s="4"/>
    </row>
    <row r="52" s="294" customFormat="true" ht="15" customHeight="true" x14ac:dyDescent="0.2">
      <c r="A52" s="830"/>
      <c r="B52" s="350" t="s">
        <v>68</v>
      </c>
      <c r="C52" s="57" t="s">
        <v>35</v>
      </c>
      <c r="D52" s="54" t="s">
        <v>35</v>
      </c>
      <c r="E52" s="54" t="s">
        <v>35</v>
      </c>
      <c r="F52" s="54" t="s">
        <v>35</v>
      </c>
      <c r="G52" s="51" t="s">
        <v>35</v>
      </c>
      <c r="H52" s="48" t="s">
        <v>35</v>
      </c>
      <c r="I52" s="54" t="s">
        <v>35</v>
      </c>
      <c r="J52" s="54" t="s">
        <v>35</v>
      </c>
      <c r="K52" s="54" t="s">
        <v>35</v>
      </c>
      <c r="L52" s="45" t="s">
        <v>35</v>
      </c>
      <c r="M52" s="57" t="s">
        <v>35</v>
      </c>
      <c r="N52" s="54" t="s">
        <v>35</v>
      </c>
      <c r="O52" s="54" t="s">
        <v>35</v>
      </c>
      <c r="P52" s="54" t="s">
        <v>35</v>
      </c>
      <c r="Q52" s="51" t="s">
        <v>35</v>
      </c>
      <c r="R52" s="48" t="s">
        <v>35</v>
      </c>
      <c r="S52" s="54" t="s">
        <v>35</v>
      </c>
      <c r="T52" s="54" t="s">
        <v>35</v>
      </c>
      <c r="U52" s="54" t="s">
        <v>35</v>
      </c>
      <c r="V52" s="54" t="s">
        <v>35</v>
      </c>
      <c r="W52" s="54" t="s">
        <v>35</v>
      </c>
      <c r="X52" s="54" t="s">
        <v>35</v>
      </c>
      <c r="Y52" s="54" t="s">
        <v>35</v>
      </c>
      <c r="Z52" s="54" t="s">
        <v>35</v>
      </c>
      <c r="AA52" s="54" t="s">
        <v>35</v>
      </c>
      <c r="AB52" s="54" t="s">
        <v>35</v>
      </c>
      <c r="AC52" s="54" t="s">
        <v>35</v>
      </c>
      <c r="AD52" s="54" t="s">
        <v>35</v>
      </c>
      <c r="AE52" s="54" t="s">
        <v>35</v>
      </c>
      <c r="AF52" s="54" t="s">
        <v>35</v>
      </c>
      <c r="AG52" s="54" t="s">
        <v>35</v>
      </c>
      <c r="AH52" s="54" t="s">
        <v>35</v>
      </c>
      <c r="AI52" s="54" t="s">
        <v>35</v>
      </c>
      <c r="AJ52" s="54" t="s">
        <v>35</v>
      </c>
      <c r="AK52" s="54" t="s">
        <v>35</v>
      </c>
      <c r="AL52" s="54" t="s">
        <v>35</v>
      </c>
      <c r="AM52" s="54" t="s">
        <v>35</v>
      </c>
      <c r="AN52" s="54" t="s">
        <v>35</v>
      </c>
      <c r="AO52" s="54" t="s">
        <v>35</v>
      </c>
      <c r="AP52" s="54" t="s">
        <v>35</v>
      </c>
      <c r="AQ52" s="54" t="s">
        <v>35</v>
      </c>
      <c r="AR52" s="54" t="s">
        <v>35</v>
      </c>
      <c r="AS52" s="54" t="s">
        <v>35</v>
      </c>
      <c r="AT52" s="54" t="s">
        <v>35</v>
      </c>
      <c r="AU52" s="54" t="s">
        <v>35</v>
      </c>
      <c r="AV52" s="54" t="s">
        <v>35</v>
      </c>
      <c r="AW52" s="54" t="s">
        <v>35</v>
      </c>
      <c r="AX52" s="54" t="s">
        <v>35</v>
      </c>
      <c r="AY52" s="45" t="s">
        <v>35</v>
      </c>
      <c r="AZ52" s="322"/>
      <c r="BA52" s="821"/>
      <c r="BB52" s="497" t="s">
        <v>68</v>
      </c>
      <c r="BC52" s="41" t="s">
        <v>35</v>
      </c>
      <c r="BD52" s="37" t="s">
        <v>35</v>
      </c>
      <c r="BE52" s="37" t="s">
        <v>35</v>
      </c>
      <c r="BF52" s="37" t="s">
        <v>35</v>
      </c>
      <c r="BG52" s="32" t="s">
        <v>35</v>
      </c>
      <c r="BH52" s="41" t="s">
        <v>35</v>
      </c>
      <c r="BI52" s="37" t="s">
        <v>35</v>
      </c>
      <c r="BJ52" s="37" t="s">
        <v>35</v>
      </c>
      <c r="BK52" s="37" t="s">
        <v>35</v>
      </c>
      <c r="BL52" s="32" t="s">
        <v>35</v>
      </c>
      <c r="BM52" s="41" t="s">
        <v>35</v>
      </c>
      <c r="BN52" s="37" t="s">
        <v>35</v>
      </c>
      <c r="BO52" s="37" t="s">
        <v>35</v>
      </c>
      <c r="BP52" s="37" t="s">
        <v>35</v>
      </c>
      <c r="BQ52" s="32" t="s">
        <v>35</v>
      </c>
      <c r="BR52" s="41" t="s">
        <v>35</v>
      </c>
      <c r="BS52" s="37" t="s">
        <v>35</v>
      </c>
      <c r="BT52" s="37" t="s">
        <v>35</v>
      </c>
      <c r="BU52" s="37" t="s">
        <v>35</v>
      </c>
      <c r="BV52" s="37" t="s">
        <v>35</v>
      </c>
      <c r="BW52" s="37" t="s">
        <v>35</v>
      </c>
      <c r="BX52" s="37" t="s">
        <v>35</v>
      </c>
      <c r="BY52" s="26" t="s">
        <v>35</v>
      </c>
      <c r="BZ52" s="26" t="s">
        <v>35</v>
      </c>
      <c r="CA52" s="26" t="s">
        <v>35</v>
      </c>
      <c r="CB52" s="26" t="s">
        <v>35</v>
      </c>
      <c r="CC52" s="26" t="s">
        <v>35</v>
      </c>
      <c r="CD52" s="26" t="s">
        <v>35</v>
      </c>
      <c r="CE52" s="26" t="s">
        <v>35</v>
      </c>
      <c r="CF52" s="26" t="s">
        <v>35</v>
      </c>
      <c r="CG52" s="26" t="s">
        <v>35</v>
      </c>
      <c r="CH52" s="26" t="s">
        <v>35</v>
      </c>
      <c r="CI52" s="26" t="s">
        <v>35</v>
      </c>
      <c r="CJ52" s="26" t="s">
        <v>35</v>
      </c>
      <c r="CK52" s="26" t="s">
        <v>35</v>
      </c>
      <c r="CL52" s="26" t="s">
        <v>35</v>
      </c>
      <c r="CM52" s="26" t="s">
        <v>35</v>
      </c>
      <c r="CN52" s="26" t="s">
        <v>35</v>
      </c>
      <c r="CO52" s="26" t="s">
        <v>35</v>
      </c>
      <c r="CP52" s="26" t="s">
        <v>35</v>
      </c>
      <c r="CQ52" s="26" t="s">
        <v>35</v>
      </c>
      <c r="CR52" s="26" t="s">
        <v>35</v>
      </c>
      <c r="CS52" s="26" t="s">
        <v>35</v>
      </c>
      <c r="CT52" s="26" t="s">
        <v>35</v>
      </c>
      <c r="CU52" s="26" t="s">
        <v>35</v>
      </c>
      <c r="CV52" s="26" t="s">
        <v>35</v>
      </c>
      <c r="CW52" s="26" t="s">
        <v>35</v>
      </c>
      <c r="CX52" s="26" t="s">
        <v>35</v>
      </c>
      <c r="CY52" s="26" t="s">
        <v>35</v>
      </c>
      <c r="CZ52" s="4"/>
    </row>
    <row r="53" s="294" customFormat="true" ht="15" customHeight="true" x14ac:dyDescent="0.2">
      <c r="A53" s="830" t="s">
        <v>105</v>
      </c>
      <c r="B53" s="350" t="s">
        <v>100</v>
      </c>
      <c r="C53" s="57" t="s">
        <v>35</v>
      </c>
      <c r="D53" s="54" t="s">
        <v>35</v>
      </c>
      <c r="E53" s="54" t="s">
        <v>35</v>
      </c>
      <c r="F53" s="54" t="s">
        <v>35</v>
      </c>
      <c r="G53" s="51" t="s">
        <v>35</v>
      </c>
      <c r="H53" s="48" t="s">
        <v>35</v>
      </c>
      <c r="I53" s="54" t="s">
        <v>35</v>
      </c>
      <c r="J53" s="54" t="s">
        <v>35</v>
      </c>
      <c r="K53" s="54" t="s">
        <v>35</v>
      </c>
      <c r="L53" s="45" t="s">
        <v>35</v>
      </c>
      <c r="M53" s="57" t="s">
        <v>35</v>
      </c>
      <c r="N53" s="54" t="s">
        <v>35</v>
      </c>
      <c r="O53" s="54" t="s">
        <v>35</v>
      </c>
      <c r="P53" s="54" t="s">
        <v>35</v>
      </c>
      <c r="Q53" s="51" t="s">
        <v>35</v>
      </c>
      <c r="R53" s="48" t="s">
        <v>35</v>
      </c>
      <c r="S53" s="54" t="s">
        <v>35</v>
      </c>
      <c r="T53" s="54" t="s">
        <v>35</v>
      </c>
      <c r="U53" s="54" t="s">
        <v>35</v>
      </c>
      <c r="V53" s="54" t="s">
        <v>35</v>
      </c>
      <c r="W53" s="54" t="s">
        <v>35</v>
      </c>
      <c r="X53" s="54" t="s">
        <v>35</v>
      </c>
      <c r="Y53" s="54" t="s">
        <v>35</v>
      </c>
      <c r="Z53" s="54" t="s">
        <v>35</v>
      </c>
      <c r="AA53" s="54" t="s">
        <v>35</v>
      </c>
      <c r="AB53" s="54" t="s">
        <v>35</v>
      </c>
      <c r="AC53" s="54" t="s">
        <v>35</v>
      </c>
      <c r="AD53" s="54" t="s">
        <v>35</v>
      </c>
      <c r="AE53" s="54" t="s">
        <v>35</v>
      </c>
      <c r="AF53" s="54" t="s">
        <v>35</v>
      </c>
      <c r="AG53" s="54" t="s">
        <v>35</v>
      </c>
      <c r="AH53" s="54" t="s">
        <v>35</v>
      </c>
      <c r="AI53" s="54" t="s">
        <v>35</v>
      </c>
      <c r="AJ53" s="54" t="s">
        <v>35</v>
      </c>
      <c r="AK53" s="54" t="s">
        <v>35</v>
      </c>
      <c r="AL53" s="54" t="s">
        <v>35</v>
      </c>
      <c r="AM53" s="54" t="s">
        <v>35</v>
      </c>
      <c r="AN53" s="54" t="s">
        <v>35</v>
      </c>
      <c r="AO53" s="54" t="s">
        <v>35</v>
      </c>
      <c r="AP53" s="54" t="s">
        <v>35</v>
      </c>
      <c r="AQ53" s="54" t="s">
        <v>35</v>
      </c>
      <c r="AR53" s="54" t="s">
        <v>35</v>
      </c>
      <c r="AS53" s="54" t="s">
        <v>35</v>
      </c>
      <c r="AT53" s="54" t="s">
        <v>35</v>
      </c>
      <c r="AU53" s="54" t="s">
        <v>35</v>
      </c>
      <c r="AV53" s="54" t="s">
        <v>35</v>
      </c>
      <c r="AW53" s="54" t="s">
        <v>35</v>
      </c>
      <c r="AX53" s="54" t="s">
        <v>35</v>
      </c>
      <c r="AY53" s="45" t="s">
        <v>35</v>
      </c>
      <c r="AZ53" s="322"/>
      <c r="BA53" s="821" t="s">
        <v>105</v>
      </c>
      <c r="BB53" s="497" t="s">
        <v>100</v>
      </c>
      <c r="BC53" s="41" t="s">
        <v>35</v>
      </c>
      <c r="BD53" s="37" t="s">
        <v>35</v>
      </c>
      <c r="BE53" s="37" t="s">
        <v>35</v>
      </c>
      <c r="BF53" s="37" t="s">
        <v>35</v>
      </c>
      <c r="BG53" s="32" t="s">
        <v>35</v>
      </c>
      <c r="BH53" s="41" t="s">
        <v>35</v>
      </c>
      <c r="BI53" s="37" t="s">
        <v>35</v>
      </c>
      <c r="BJ53" s="37" t="s">
        <v>35</v>
      </c>
      <c r="BK53" s="37" t="s">
        <v>35</v>
      </c>
      <c r="BL53" s="32" t="s">
        <v>35</v>
      </c>
      <c r="BM53" s="41" t="s">
        <v>35</v>
      </c>
      <c r="BN53" s="37" t="s">
        <v>35</v>
      </c>
      <c r="BO53" s="37" t="s">
        <v>35</v>
      </c>
      <c r="BP53" s="37" t="s">
        <v>35</v>
      </c>
      <c r="BQ53" s="32" t="s">
        <v>35</v>
      </c>
      <c r="BR53" s="41" t="s">
        <v>35</v>
      </c>
      <c r="BS53" s="37" t="s">
        <v>35</v>
      </c>
      <c r="BT53" s="37" t="s">
        <v>35</v>
      </c>
      <c r="BU53" s="37" t="s">
        <v>35</v>
      </c>
      <c r="BV53" s="37" t="s">
        <v>35</v>
      </c>
      <c r="BW53" s="37" t="s">
        <v>35</v>
      </c>
      <c r="BX53" s="37" t="s">
        <v>35</v>
      </c>
      <c r="BY53" s="26" t="s">
        <v>35</v>
      </c>
      <c r="BZ53" s="26" t="s">
        <v>35</v>
      </c>
      <c r="CA53" s="26" t="s">
        <v>35</v>
      </c>
      <c r="CB53" s="26" t="s">
        <v>35</v>
      </c>
      <c r="CC53" s="26" t="s">
        <v>35</v>
      </c>
      <c r="CD53" s="26" t="s">
        <v>35</v>
      </c>
      <c r="CE53" s="26" t="s">
        <v>35</v>
      </c>
      <c r="CF53" s="26" t="s">
        <v>35</v>
      </c>
      <c r="CG53" s="26" t="s">
        <v>35</v>
      </c>
      <c r="CH53" s="26" t="s">
        <v>35</v>
      </c>
      <c r="CI53" s="26" t="s">
        <v>35</v>
      </c>
      <c r="CJ53" s="26" t="s">
        <v>35</v>
      </c>
      <c r="CK53" s="26" t="s">
        <v>35</v>
      </c>
      <c r="CL53" s="26" t="s">
        <v>35</v>
      </c>
      <c r="CM53" s="26" t="s">
        <v>35</v>
      </c>
      <c r="CN53" s="26" t="s">
        <v>35</v>
      </c>
      <c r="CO53" s="26" t="s">
        <v>35</v>
      </c>
      <c r="CP53" s="26" t="s">
        <v>35</v>
      </c>
      <c r="CQ53" s="26" t="s">
        <v>35</v>
      </c>
      <c r="CR53" s="26" t="s">
        <v>35</v>
      </c>
      <c r="CS53" s="26" t="s">
        <v>35</v>
      </c>
      <c r="CT53" s="26" t="s">
        <v>35</v>
      </c>
      <c r="CU53" s="26" t="s">
        <v>35</v>
      </c>
      <c r="CV53" s="26" t="s">
        <v>35</v>
      </c>
      <c r="CW53" s="26" t="s">
        <v>35</v>
      </c>
      <c r="CX53" s="26" t="s">
        <v>35</v>
      </c>
      <c r="CY53" s="26" t="s">
        <v>35</v>
      </c>
      <c r="CZ53" s="4"/>
    </row>
    <row r="54" s="294" customFormat="true" ht="15" customHeight="true" x14ac:dyDescent="0.2">
      <c r="A54" s="830"/>
      <c r="B54" s="350" t="s">
        <v>99</v>
      </c>
      <c r="C54" s="57" t="s">
        <v>35</v>
      </c>
      <c r="D54" s="54" t="s">
        <v>35</v>
      </c>
      <c r="E54" s="54" t="s">
        <v>35</v>
      </c>
      <c r="F54" s="54" t="s">
        <v>35</v>
      </c>
      <c r="G54" s="51" t="s">
        <v>35</v>
      </c>
      <c r="H54" s="48" t="s">
        <v>35</v>
      </c>
      <c r="I54" s="54" t="s">
        <v>35</v>
      </c>
      <c r="J54" s="54" t="s">
        <v>35</v>
      </c>
      <c r="K54" s="54" t="s">
        <v>35</v>
      </c>
      <c r="L54" s="45" t="s">
        <v>35</v>
      </c>
      <c r="M54" s="57" t="s">
        <v>35</v>
      </c>
      <c r="N54" s="54" t="s">
        <v>35</v>
      </c>
      <c r="O54" s="54" t="s">
        <v>35</v>
      </c>
      <c r="P54" s="54" t="s">
        <v>35</v>
      </c>
      <c r="Q54" s="51" t="s">
        <v>35</v>
      </c>
      <c r="R54" s="48" t="s">
        <v>35</v>
      </c>
      <c r="S54" s="54" t="s">
        <v>35</v>
      </c>
      <c r="T54" s="54" t="s">
        <v>35</v>
      </c>
      <c r="U54" s="54" t="s">
        <v>35</v>
      </c>
      <c r="V54" s="54" t="s">
        <v>35</v>
      </c>
      <c r="W54" s="54" t="s">
        <v>35</v>
      </c>
      <c r="X54" s="54" t="s">
        <v>35</v>
      </c>
      <c r="Y54" s="54" t="s">
        <v>35</v>
      </c>
      <c r="Z54" s="54" t="s">
        <v>35</v>
      </c>
      <c r="AA54" s="54" t="s">
        <v>35</v>
      </c>
      <c r="AB54" s="54" t="s">
        <v>35</v>
      </c>
      <c r="AC54" s="54" t="s">
        <v>35</v>
      </c>
      <c r="AD54" s="54" t="s">
        <v>35</v>
      </c>
      <c r="AE54" s="54" t="s">
        <v>35</v>
      </c>
      <c r="AF54" s="54" t="s">
        <v>35</v>
      </c>
      <c r="AG54" s="54" t="s">
        <v>35</v>
      </c>
      <c r="AH54" s="54" t="s">
        <v>35</v>
      </c>
      <c r="AI54" s="54" t="s">
        <v>35</v>
      </c>
      <c r="AJ54" s="54" t="s">
        <v>35</v>
      </c>
      <c r="AK54" s="54" t="s">
        <v>35</v>
      </c>
      <c r="AL54" s="54" t="s">
        <v>35</v>
      </c>
      <c r="AM54" s="54" t="s">
        <v>35</v>
      </c>
      <c r="AN54" s="54" t="s">
        <v>35</v>
      </c>
      <c r="AO54" s="54" t="s">
        <v>35</v>
      </c>
      <c r="AP54" s="54" t="s">
        <v>35</v>
      </c>
      <c r="AQ54" s="54" t="s">
        <v>35</v>
      </c>
      <c r="AR54" s="54" t="s">
        <v>35</v>
      </c>
      <c r="AS54" s="54" t="s">
        <v>35</v>
      </c>
      <c r="AT54" s="54" t="s">
        <v>35</v>
      </c>
      <c r="AU54" s="54" t="s">
        <v>35</v>
      </c>
      <c r="AV54" s="54" t="s">
        <v>35</v>
      </c>
      <c r="AW54" s="54" t="s">
        <v>35</v>
      </c>
      <c r="AX54" s="54" t="s">
        <v>35</v>
      </c>
      <c r="AY54" s="45" t="s">
        <v>35</v>
      </c>
      <c r="AZ54" s="322"/>
      <c r="BA54" s="821"/>
      <c r="BB54" s="497" t="s">
        <v>99</v>
      </c>
      <c r="BC54" s="41" t="s">
        <v>35</v>
      </c>
      <c r="BD54" s="37" t="s">
        <v>35</v>
      </c>
      <c r="BE54" s="37" t="s">
        <v>35</v>
      </c>
      <c r="BF54" s="37" t="s">
        <v>35</v>
      </c>
      <c r="BG54" s="32" t="s">
        <v>35</v>
      </c>
      <c r="BH54" s="41" t="s">
        <v>35</v>
      </c>
      <c r="BI54" s="37" t="s">
        <v>35</v>
      </c>
      <c r="BJ54" s="37" t="s">
        <v>35</v>
      </c>
      <c r="BK54" s="37" t="s">
        <v>35</v>
      </c>
      <c r="BL54" s="32" t="s">
        <v>35</v>
      </c>
      <c r="BM54" s="41" t="s">
        <v>35</v>
      </c>
      <c r="BN54" s="37" t="s">
        <v>35</v>
      </c>
      <c r="BO54" s="37" t="s">
        <v>35</v>
      </c>
      <c r="BP54" s="37" t="s">
        <v>35</v>
      </c>
      <c r="BQ54" s="32" t="s">
        <v>35</v>
      </c>
      <c r="BR54" s="41" t="s">
        <v>35</v>
      </c>
      <c r="BS54" s="37" t="s">
        <v>35</v>
      </c>
      <c r="BT54" s="37" t="s">
        <v>35</v>
      </c>
      <c r="BU54" s="37" t="s">
        <v>35</v>
      </c>
      <c r="BV54" s="37" t="s">
        <v>35</v>
      </c>
      <c r="BW54" s="37" t="s">
        <v>35</v>
      </c>
      <c r="BX54" s="37" t="s">
        <v>35</v>
      </c>
      <c r="BY54" s="26" t="s">
        <v>35</v>
      </c>
      <c r="BZ54" s="26" t="s">
        <v>35</v>
      </c>
      <c r="CA54" s="26" t="s">
        <v>35</v>
      </c>
      <c r="CB54" s="26" t="s">
        <v>35</v>
      </c>
      <c r="CC54" s="26" t="s">
        <v>35</v>
      </c>
      <c r="CD54" s="26" t="s">
        <v>35</v>
      </c>
      <c r="CE54" s="26" t="s">
        <v>35</v>
      </c>
      <c r="CF54" s="26" t="s">
        <v>35</v>
      </c>
      <c r="CG54" s="26" t="s">
        <v>35</v>
      </c>
      <c r="CH54" s="26" t="s">
        <v>35</v>
      </c>
      <c r="CI54" s="26" t="s">
        <v>35</v>
      </c>
      <c r="CJ54" s="26" t="s">
        <v>35</v>
      </c>
      <c r="CK54" s="26" t="s">
        <v>35</v>
      </c>
      <c r="CL54" s="26" t="s">
        <v>35</v>
      </c>
      <c r="CM54" s="26" t="s">
        <v>35</v>
      </c>
      <c r="CN54" s="26" t="s">
        <v>35</v>
      </c>
      <c r="CO54" s="26" t="s">
        <v>35</v>
      </c>
      <c r="CP54" s="26" t="s">
        <v>35</v>
      </c>
      <c r="CQ54" s="26" t="s">
        <v>35</v>
      </c>
      <c r="CR54" s="26" t="s">
        <v>35</v>
      </c>
      <c r="CS54" s="26" t="s">
        <v>35</v>
      </c>
      <c r="CT54" s="26" t="s">
        <v>35</v>
      </c>
      <c r="CU54" s="26" t="s">
        <v>35</v>
      </c>
      <c r="CV54" s="26" t="s">
        <v>35</v>
      </c>
      <c r="CW54" s="26" t="s">
        <v>35</v>
      </c>
      <c r="CX54" s="26" t="s">
        <v>35</v>
      </c>
      <c r="CY54" s="26" t="s">
        <v>35</v>
      </c>
      <c r="CZ54" s="4"/>
    </row>
    <row r="55" s="294" customFormat="true" ht="15" customHeight="true" x14ac:dyDescent="0.2">
      <c r="A55" s="831"/>
      <c r="B55" s="351" t="s">
        <v>68</v>
      </c>
      <c r="C55" s="56" t="s">
        <v>35</v>
      </c>
      <c r="D55" s="53" t="s">
        <v>35</v>
      </c>
      <c r="E55" s="53" t="s">
        <v>35</v>
      </c>
      <c r="F55" s="53" t="s">
        <v>35</v>
      </c>
      <c r="G55" s="50" t="s">
        <v>35</v>
      </c>
      <c r="H55" s="47" t="s">
        <v>35</v>
      </c>
      <c r="I55" s="53" t="s">
        <v>35</v>
      </c>
      <c r="J55" s="53" t="s">
        <v>35</v>
      </c>
      <c r="K55" s="53" t="s">
        <v>35</v>
      </c>
      <c r="L55" s="44" t="s">
        <v>35</v>
      </c>
      <c r="M55" s="56" t="s">
        <v>35</v>
      </c>
      <c r="N55" s="53" t="s">
        <v>35</v>
      </c>
      <c r="O55" s="53" t="s">
        <v>35</v>
      </c>
      <c r="P55" s="53" t="s">
        <v>35</v>
      </c>
      <c r="Q55" s="50" t="s">
        <v>35</v>
      </c>
      <c r="R55" s="12" t="s">
        <v>35</v>
      </c>
      <c r="S55" s="11" t="s">
        <v>35</v>
      </c>
      <c r="T55" s="11" t="s">
        <v>35</v>
      </c>
      <c r="U55" s="11" t="s">
        <v>35</v>
      </c>
      <c r="V55" s="11" t="s">
        <v>35</v>
      </c>
      <c r="W55" s="11" t="s">
        <v>35</v>
      </c>
      <c r="X55" s="11" t="s">
        <v>35</v>
      </c>
      <c r="Y55" s="11" t="s">
        <v>35</v>
      </c>
      <c r="Z55" s="11" t="s">
        <v>35</v>
      </c>
      <c r="AA55" s="11" t="s">
        <v>35</v>
      </c>
      <c r="AB55" s="11" t="s">
        <v>35</v>
      </c>
      <c r="AC55" s="11" t="s">
        <v>35</v>
      </c>
      <c r="AD55" s="11" t="s">
        <v>35</v>
      </c>
      <c r="AE55" s="11" t="s">
        <v>35</v>
      </c>
      <c r="AF55" s="11" t="s">
        <v>35</v>
      </c>
      <c r="AG55" s="11" t="s">
        <v>35</v>
      </c>
      <c r="AH55" s="11" t="s">
        <v>35</v>
      </c>
      <c r="AI55" s="11" t="s">
        <v>35</v>
      </c>
      <c r="AJ55" s="11" t="s">
        <v>35</v>
      </c>
      <c r="AK55" s="11" t="s">
        <v>35</v>
      </c>
      <c r="AL55" s="11" t="s">
        <v>35</v>
      </c>
      <c r="AM55" s="11" t="s">
        <v>35</v>
      </c>
      <c r="AN55" s="11" t="s">
        <v>35</v>
      </c>
      <c r="AO55" s="11" t="s">
        <v>35</v>
      </c>
      <c r="AP55" s="11" t="s">
        <v>35</v>
      </c>
      <c r="AQ55" s="11" t="s">
        <v>35</v>
      </c>
      <c r="AR55" s="11" t="s">
        <v>35</v>
      </c>
      <c r="AS55" s="11" t="s">
        <v>35</v>
      </c>
      <c r="AT55" s="11" t="s">
        <v>35</v>
      </c>
      <c r="AU55" s="11" t="s">
        <v>35</v>
      </c>
      <c r="AV55" s="11" t="s">
        <v>35</v>
      </c>
      <c r="AW55" s="11" t="s">
        <v>35</v>
      </c>
      <c r="AX55" s="11" t="s">
        <v>35</v>
      </c>
      <c r="AY55" s="7" t="s">
        <v>35</v>
      </c>
      <c r="AZ55" s="322"/>
      <c r="BA55" s="822"/>
      <c r="BB55" s="498" t="s">
        <v>68</v>
      </c>
      <c r="BC55" s="39" t="s">
        <v>35</v>
      </c>
      <c r="BD55" s="35" t="s">
        <v>35</v>
      </c>
      <c r="BE55" s="35" t="s">
        <v>35</v>
      </c>
      <c r="BF55" s="35" t="s">
        <v>35</v>
      </c>
      <c r="BG55" s="30" t="s">
        <v>35</v>
      </c>
      <c r="BH55" s="39" t="s">
        <v>35</v>
      </c>
      <c r="BI55" s="35" t="s">
        <v>35</v>
      </c>
      <c r="BJ55" s="35" t="s">
        <v>35</v>
      </c>
      <c r="BK55" s="35" t="s">
        <v>35</v>
      </c>
      <c r="BL55" s="30" t="s">
        <v>35</v>
      </c>
      <c r="BM55" s="39" t="s">
        <v>35</v>
      </c>
      <c r="BN55" s="35" t="s">
        <v>35</v>
      </c>
      <c r="BO55" s="35" t="s">
        <v>35</v>
      </c>
      <c r="BP55" s="35" t="s">
        <v>35</v>
      </c>
      <c r="BQ55" s="30" t="s">
        <v>35</v>
      </c>
      <c r="BR55" s="10" t="s">
        <v>35</v>
      </c>
      <c r="BS55" s="9" t="s">
        <v>35</v>
      </c>
      <c r="BT55" s="9" t="s">
        <v>35</v>
      </c>
      <c r="BU55" s="9" t="s">
        <v>35</v>
      </c>
      <c r="BV55" s="9" t="s">
        <v>35</v>
      </c>
      <c r="BW55" s="9" t="s">
        <v>35</v>
      </c>
      <c r="BX55" s="9" t="s">
        <v>35</v>
      </c>
      <c r="BY55" s="9" t="s">
        <v>35</v>
      </c>
      <c r="BZ55" s="28" t="s">
        <v>35</v>
      </c>
      <c r="CA55" s="28" t="s">
        <v>35</v>
      </c>
      <c r="CB55" s="28" t="s">
        <v>35</v>
      </c>
      <c r="CC55" s="28" t="s">
        <v>35</v>
      </c>
      <c r="CD55" s="28" t="s">
        <v>35</v>
      </c>
      <c r="CE55" s="28" t="s">
        <v>35</v>
      </c>
      <c r="CF55" s="28" t="s">
        <v>35</v>
      </c>
      <c r="CG55" s="28" t="s">
        <v>35</v>
      </c>
      <c r="CH55" s="28" t="s">
        <v>35</v>
      </c>
      <c r="CI55" s="28" t="s">
        <v>35</v>
      </c>
      <c r="CJ55" s="28" t="s">
        <v>35</v>
      </c>
      <c r="CK55" s="28" t="s">
        <v>35</v>
      </c>
      <c r="CL55" s="28" t="s">
        <v>35</v>
      </c>
      <c r="CM55" s="28" t="s">
        <v>35</v>
      </c>
      <c r="CN55" s="28" t="s">
        <v>35</v>
      </c>
      <c r="CO55" s="28" t="s">
        <v>35</v>
      </c>
      <c r="CP55" s="28" t="s">
        <v>35</v>
      </c>
      <c r="CQ55" s="28" t="s">
        <v>35</v>
      </c>
      <c r="CR55" s="28" t="s">
        <v>35</v>
      </c>
      <c r="CS55" s="28" t="s">
        <v>35</v>
      </c>
      <c r="CT55" s="28" t="s">
        <v>35</v>
      </c>
      <c r="CU55" s="28" t="s">
        <v>35</v>
      </c>
      <c r="CV55" s="28" t="s">
        <v>35</v>
      </c>
      <c r="CW55" s="28" t="s">
        <v>35</v>
      </c>
      <c r="CX55" s="28" t="s">
        <v>35</v>
      </c>
      <c r="CY55" s="28" t="s">
        <v>35</v>
      </c>
      <c r="CZ55" s="4"/>
    </row>
    <row r="56" s="440" customFormat="true" ht="15" customHeight="true" x14ac:dyDescent="0.2">
      <c r="A56" s="296"/>
      <c r="B56" s="347"/>
      <c r="C56" s="862" t="s">
        <v>114</v>
      </c>
      <c r="D56" s="863"/>
      <c r="E56" s="863"/>
      <c r="F56" s="863"/>
      <c r="G56" s="864"/>
      <c r="H56" s="848" t="s">
        <v>38</v>
      </c>
      <c r="I56" s="834"/>
      <c r="J56" s="834"/>
      <c r="K56" s="834"/>
      <c r="L56" s="836"/>
      <c r="M56" s="833" t="s">
        <v>37</v>
      </c>
      <c r="N56" s="834"/>
      <c r="O56" s="834"/>
      <c r="P56" s="834"/>
      <c r="Q56" s="836"/>
      <c r="R56" s="16" t="s">
        <v>137</v>
      </c>
      <c r="S56" s="378"/>
      <c r="T56" s="378"/>
      <c r="U56" s="378"/>
      <c r="V56" s="378"/>
      <c r="W56" s="378"/>
      <c r="X56" s="378"/>
      <c r="Y56" s="378"/>
      <c r="Z56" s="378"/>
      <c r="AA56" s="378"/>
      <c r="AB56" s="378"/>
      <c r="AC56" s="378"/>
      <c r="AD56" s="378"/>
      <c r="AE56" s="378"/>
      <c r="AF56" s="378"/>
      <c r="AG56" s="378"/>
      <c r="AH56" s="378"/>
      <c r="AI56" s="378"/>
      <c r="AJ56" s="378"/>
      <c r="AK56" s="378"/>
      <c r="AL56" s="378"/>
      <c r="AM56" s="378"/>
      <c r="AN56" s="378"/>
      <c r="AO56" s="378"/>
      <c r="AP56" s="378"/>
      <c r="AQ56" s="378"/>
      <c r="AR56" s="378"/>
      <c r="AS56" s="378"/>
      <c r="AT56" s="378"/>
      <c r="AU56" s="378"/>
      <c r="AV56" s="378"/>
      <c r="AW56" s="378"/>
      <c r="AX56" s="378"/>
      <c r="AY56" s="378"/>
      <c r="AZ56" s="323"/>
      <c r="BA56" s="324" t="s">
        <v>128</v>
      </c>
      <c r="BB56" s="279" t="s">
        <v>95</v>
      </c>
      <c r="BC56" s="833" t="s">
        <v>114</v>
      </c>
      <c r="BD56" s="834"/>
      <c r="BE56" s="834"/>
      <c r="BF56" s="834"/>
      <c r="BG56" s="835"/>
      <c r="BH56" s="833" t="s">
        <v>38</v>
      </c>
      <c r="BI56" s="834"/>
      <c r="BJ56" s="834"/>
      <c r="BK56" s="834"/>
      <c r="BL56" s="835"/>
      <c r="BM56" s="833" t="s">
        <v>37</v>
      </c>
      <c r="BN56" s="834"/>
      <c r="BO56" s="834"/>
      <c r="BP56" s="834"/>
      <c r="BQ56" s="836"/>
      <c r="BR56" s="15" t="s">
        <v>137</v>
      </c>
      <c r="BS56" s="378"/>
      <c r="BT56" s="378"/>
      <c r="BU56" s="378"/>
      <c r="BV56" s="378"/>
      <c r="BW56" s="378"/>
      <c r="BX56" s="378"/>
      <c r="BY56" s="378"/>
      <c r="BZ56" s="322"/>
      <c r="CA56" s="322"/>
      <c r="CB56" s="322"/>
      <c r="CC56" s="322"/>
      <c r="CD56" s="322"/>
      <c r="CE56" s="322"/>
      <c r="CF56" s="322"/>
      <c r="CG56" s="322"/>
      <c r="CH56" s="322"/>
      <c r="CI56" s="322"/>
      <c r="CJ56" s="322"/>
      <c r="CK56" s="322"/>
      <c r="CL56" s="322"/>
      <c r="CM56" s="322"/>
      <c r="CN56" s="322"/>
      <c r="CO56" s="322"/>
      <c r="CP56" s="322"/>
      <c r="CQ56" s="322"/>
      <c r="CR56" s="322"/>
      <c r="CS56" s="322"/>
      <c r="CT56" s="322"/>
      <c r="CU56" s="322"/>
      <c r="CV56" s="322"/>
      <c r="CW56" s="322"/>
      <c r="CX56" s="322"/>
      <c r="CY56" s="322"/>
      <c r="CZ56" s="322"/>
    </row>
    <row r="57" s="440" customFormat="true" ht="12.75" x14ac:dyDescent="0.2">
      <c r="A57" s="312" t="s">
        <v>69</v>
      </c>
      <c r="B57" s="347"/>
      <c r="C57" s="370" t="s">
        <v>0</v>
      </c>
      <c r="D57" s="505" t="s">
        <v>1</v>
      </c>
      <c r="E57" s="505" t="s">
        <v>2</v>
      </c>
      <c r="F57" s="505" t="s">
        <v>3</v>
      </c>
      <c r="G57" s="506" t="s">
        <v>4</v>
      </c>
      <c r="H57" s="352" t="s">
        <v>0</v>
      </c>
      <c r="I57" s="507" t="s">
        <v>1</v>
      </c>
      <c r="J57" s="507" t="s">
        <v>2</v>
      </c>
      <c r="K57" s="507" t="s">
        <v>3</v>
      </c>
      <c r="L57" s="508" t="s">
        <v>4</v>
      </c>
      <c r="M57" s="353" t="s">
        <v>0</v>
      </c>
      <c r="N57" s="507" t="s">
        <v>1</v>
      </c>
      <c r="O57" s="507" t="s">
        <v>2</v>
      </c>
      <c r="P57" s="507" t="s">
        <v>3</v>
      </c>
      <c r="Q57" s="502" t="s">
        <v>4</v>
      </c>
      <c r="R57" s="352" t="s">
        <v>385</v>
      </c>
      <c r="S57" s="507" t="s">
        <v>386</v>
      </c>
      <c r="T57" s="507" t="s">
        <v>387</v>
      </c>
      <c r="U57" s="507" t="s">
        <v>388</v>
      </c>
      <c r="V57" s="507" t="s">
        <v>389</v>
      </c>
      <c r="W57" s="507" t="s">
        <v>390</v>
      </c>
      <c r="X57" s="507" t="s">
        <v>391</v>
      </c>
      <c r="Y57" s="507" t="s">
        <v>392</v>
      </c>
      <c r="Z57" s="507" t="s">
        <v>393</v>
      </c>
      <c r="AA57" s="507" t="s">
        <v>394</v>
      </c>
      <c r="AB57" s="507" t="s">
        <v>395</v>
      </c>
      <c r="AC57" s="507" t="s">
        <v>396</v>
      </c>
      <c r="AD57" s="507" t="s">
        <v>397</v>
      </c>
      <c r="AE57" s="507" t="s">
        <v>398</v>
      </c>
      <c r="AF57" s="507" t="s">
        <v>399</v>
      </c>
      <c r="AG57" s="507" t="s">
        <v>400</v>
      </c>
      <c r="AH57" s="507" t="s">
        <v>401</v>
      </c>
      <c r="AI57" s="507" t="s">
        <v>402</v>
      </c>
      <c r="AJ57" s="507" t="s">
        <v>403</v>
      </c>
      <c r="AK57" s="507" t="s">
        <v>404</v>
      </c>
      <c r="AL57" s="507" t="s">
        <v>405</v>
      </c>
      <c r="AM57" s="507" t="s">
        <v>406</v>
      </c>
      <c r="AN57" s="507" t="s">
        <v>407</v>
      </c>
      <c r="AO57" s="507" t="s">
        <v>408</v>
      </c>
      <c r="AP57" s="507" t="s">
        <v>409</v>
      </c>
      <c r="AQ57" s="507" t="s">
        <v>410</v>
      </c>
      <c r="AR57" s="507" t="s">
        <v>411</v>
      </c>
      <c r="AS57" s="507" t="s">
        <v>412</v>
      </c>
      <c r="AT57" s="507" t="s">
        <v>413</v>
      </c>
      <c r="AU57" s="507" t="s">
        <v>414</v>
      </c>
      <c r="AV57" s="507" t="s">
        <v>415</v>
      </c>
      <c r="AW57" s="507" t="s">
        <v>416</v>
      </c>
      <c r="AX57" s="507" t="s">
        <v>417</v>
      </c>
      <c r="AY57" s="508" t="s">
        <v>418</v>
      </c>
      <c r="AZ57" s="323"/>
      <c r="BA57" s="312" t="s">
        <v>119</v>
      </c>
      <c r="BB57" s="311"/>
      <c r="BC57" s="400" t="s">
        <v>0</v>
      </c>
      <c r="BD57" s="462" t="s">
        <v>1</v>
      </c>
      <c r="BE57" s="462" t="s">
        <v>2</v>
      </c>
      <c r="BF57" s="462" t="s">
        <v>3</v>
      </c>
      <c r="BG57" s="401" t="s">
        <v>4</v>
      </c>
      <c r="BH57" s="400" t="s">
        <v>0</v>
      </c>
      <c r="BI57" s="462" t="s">
        <v>1</v>
      </c>
      <c r="BJ57" s="462" t="s">
        <v>2</v>
      </c>
      <c r="BK57" s="462" t="s">
        <v>3</v>
      </c>
      <c r="BL57" s="401" t="s">
        <v>4</v>
      </c>
      <c r="BM57" s="400" t="s">
        <v>0</v>
      </c>
      <c r="BN57" s="462" t="s">
        <v>1</v>
      </c>
      <c r="BO57" s="462" t="s">
        <v>2</v>
      </c>
      <c r="BP57" s="462" t="s">
        <v>3</v>
      </c>
      <c r="BQ57" s="401" t="s">
        <v>4</v>
      </c>
      <c r="BR57" s="400" t="s">
        <v>385</v>
      </c>
      <c r="BS57" s="462" t="s">
        <v>386</v>
      </c>
      <c r="BT57" s="462" t="s">
        <v>387</v>
      </c>
      <c r="BU57" s="462" t="s">
        <v>388</v>
      </c>
      <c r="BV57" s="462" t="s">
        <v>389</v>
      </c>
      <c r="BW57" s="462" t="s">
        <v>390</v>
      </c>
      <c r="BX57" s="462" t="s">
        <v>391</v>
      </c>
      <c r="BY57" s="463" t="s">
        <v>392</v>
      </c>
      <c r="BZ57" s="463" t="s">
        <v>393</v>
      </c>
      <c r="CA57" s="463" t="s">
        <v>394</v>
      </c>
      <c r="CB57" s="463" t="s">
        <v>395</v>
      </c>
      <c r="CC57" s="463" t="s">
        <v>396</v>
      </c>
      <c r="CD57" s="463" t="s">
        <v>397</v>
      </c>
      <c r="CE57" s="463" t="s">
        <v>398</v>
      </c>
      <c r="CF57" s="463" t="s">
        <v>399</v>
      </c>
      <c r="CG57" s="463" t="s">
        <v>400</v>
      </c>
      <c r="CH57" s="463" t="s">
        <v>401</v>
      </c>
      <c r="CI57" s="463" t="s">
        <v>402</v>
      </c>
      <c r="CJ57" s="463" t="s">
        <v>403</v>
      </c>
      <c r="CK57" s="463" t="s">
        <v>404</v>
      </c>
      <c r="CL57" s="463" t="s">
        <v>405</v>
      </c>
      <c r="CM57" s="463" t="s">
        <v>406</v>
      </c>
      <c r="CN57" s="463" t="s">
        <v>407</v>
      </c>
      <c r="CO57" s="463" t="s">
        <v>408</v>
      </c>
      <c r="CP57" s="463" t="s">
        <v>409</v>
      </c>
      <c r="CQ57" s="463" t="s">
        <v>410</v>
      </c>
      <c r="CR57" s="463" t="s">
        <v>411</v>
      </c>
      <c r="CS57" s="463" t="s">
        <v>412</v>
      </c>
      <c r="CT57" s="463" t="s">
        <v>413</v>
      </c>
      <c r="CU57" s="463" t="s">
        <v>414</v>
      </c>
      <c r="CV57" s="463" t="s">
        <v>415</v>
      </c>
      <c r="CW57" s="463" t="s">
        <v>416</v>
      </c>
      <c r="CX57" s="463" t="s">
        <v>417</v>
      </c>
      <c r="CY57" s="463" t="s">
        <v>418</v>
      </c>
      <c r="CZ57" s="164"/>
    </row>
    <row r="58" s="440" customFormat="true" ht="15" customHeight="true" x14ac:dyDescent="0.2">
      <c r="A58" s="849" t="s">
        <v>155</v>
      </c>
      <c r="B58" s="349" t="s">
        <v>289</v>
      </c>
      <c r="C58" s="118">
        <v>0.1233858497168665</v>
      </c>
      <c r="D58" s="117">
        <v>0.32169607187346733</v>
      </c>
      <c r="E58" s="117">
        <v>0.99072451129134376</v>
      </c>
      <c r="F58" s="117">
        <v>1.7380798793682917</v>
      </c>
      <c r="G58" s="116">
        <v>7.6051985722358646</v>
      </c>
      <c r="H58" s="115">
        <v>2.2778566446780335</v>
      </c>
      <c r="I58" s="117">
        <v>2.7885973033899494</v>
      </c>
      <c r="J58" s="117">
        <v>6.1142509271667551</v>
      </c>
      <c r="K58" s="117">
        <v>10.924159777171164</v>
      </c>
      <c r="L58" s="114">
        <v>13.821174112410722</v>
      </c>
      <c r="M58" s="118">
        <v>8.4116550249860381E-2</v>
      </c>
      <c r="N58" s="117">
        <v>0.35392217594589787</v>
      </c>
      <c r="O58" s="117">
        <v>0.33626129332765503</v>
      </c>
      <c r="P58" s="117">
        <v>0.58188317057686245</v>
      </c>
      <c r="Q58" s="116">
        <v>1.2029984683404029</v>
      </c>
      <c r="R58" s="115">
        <v>0.31240133382326035</v>
      </c>
      <c r="S58" s="117">
        <v>0.38805020256644635</v>
      </c>
      <c r="T58" s="117">
        <v>0.2673722140334806</v>
      </c>
      <c r="U58" s="117">
        <v>4.0189804670300235</v>
      </c>
      <c r="V58" s="117">
        <v>0.49973840748307058</v>
      </c>
      <c r="W58" s="117">
        <v>0.77715982652676774</v>
      </c>
      <c r="X58" s="117">
        <v>0</v>
      </c>
      <c r="Y58" s="117">
        <v>1.3497947304958535</v>
      </c>
      <c r="Z58" s="117">
        <v>1.0863169572767057</v>
      </c>
      <c r="AA58" s="117">
        <v>0</v>
      </c>
      <c r="AB58" s="117">
        <v>0.57688677102682862</v>
      </c>
      <c r="AC58" s="117">
        <v>2.4995885399855617</v>
      </c>
      <c r="AD58" s="117">
        <v>5.9502121920228364E-2</v>
      </c>
      <c r="AE58" s="117">
        <v>8.4077962494814038</v>
      </c>
      <c r="AF58" s="117">
        <v>0.75880961444333239</v>
      </c>
      <c r="AG58" s="117">
        <v>0</v>
      </c>
      <c r="AH58" s="117">
        <v>1.669697393405374</v>
      </c>
      <c r="AI58" s="117">
        <v>2.8874821900702869</v>
      </c>
      <c r="AJ58" s="117">
        <v>1.0462717574415399</v>
      </c>
      <c r="AK58" s="117">
        <v>8.6034995316510821E-2</v>
      </c>
      <c r="AL58" s="117">
        <v>7.5541451399050399E-2</v>
      </c>
      <c r="AM58" s="117">
        <v>4.4160243509028332</v>
      </c>
      <c r="AN58" s="117">
        <v>0.20883492255846592</v>
      </c>
      <c r="AO58" s="117">
        <v>0</v>
      </c>
      <c r="AP58" s="117">
        <v>0.11833257371346008</v>
      </c>
      <c r="AQ58" s="117">
        <v>1.4618182407674465</v>
      </c>
      <c r="AR58" s="117">
        <v>6.7249960790429313</v>
      </c>
      <c r="AS58" s="117">
        <v>1.5729124019674583</v>
      </c>
      <c r="AT58" s="117">
        <v>0.53321176243639823</v>
      </c>
      <c r="AU58" s="117">
        <v>3.8973530347831686E-2</v>
      </c>
      <c r="AV58" s="117">
        <v>0.45544300445328867</v>
      </c>
      <c r="AW58" s="117">
        <v>0</v>
      </c>
      <c r="AX58" s="117">
        <v>2.6216014107440417E-2</v>
      </c>
      <c r="AY58" s="114">
        <v>0</v>
      </c>
      <c r="AZ58" s="323"/>
      <c r="BA58" s="503"/>
      <c r="BB58" s="499"/>
      <c r="BC58" s="390"/>
      <c r="BD58" s="381"/>
      <c r="BE58" s="381"/>
      <c r="BF58" s="381"/>
      <c r="BG58" s="391"/>
      <c r="BH58" s="390"/>
      <c r="BI58" s="381"/>
      <c r="BJ58" s="381"/>
      <c r="BK58" s="381"/>
      <c r="BL58" s="391"/>
      <c r="BM58" s="390"/>
      <c r="BN58" s="381"/>
      <c r="BO58" s="381"/>
      <c r="BP58" s="381"/>
      <c r="BQ58" s="391"/>
      <c r="BR58" s="390"/>
      <c r="BS58" s="381"/>
      <c r="BT58" s="381"/>
      <c r="BU58" s="381"/>
      <c r="BV58" s="381"/>
      <c r="BW58" s="381"/>
      <c r="BX58" s="381"/>
      <c r="BY58" s="382"/>
      <c r="BZ58" s="382"/>
      <c r="CA58" s="382"/>
      <c r="CB58" s="382"/>
      <c r="CC58" s="382"/>
      <c r="CD58" s="382"/>
      <c r="CE58" s="382"/>
      <c r="CF58" s="382"/>
      <c r="CG58" s="382"/>
      <c r="CH58" s="382"/>
      <c r="CI58" s="382"/>
      <c r="CJ58" s="382"/>
      <c r="CK58" s="382"/>
      <c r="CL58" s="382"/>
      <c r="CM58" s="382"/>
      <c r="CN58" s="382"/>
      <c r="CO58" s="382"/>
      <c r="CP58" s="382"/>
      <c r="CQ58" s="382"/>
      <c r="CR58" s="382"/>
      <c r="CS58" s="382"/>
      <c r="CT58" s="382"/>
      <c r="CU58" s="382"/>
      <c r="CV58" s="382"/>
      <c r="CW58" s="382"/>
      <c r="CX58" s="382"/>
      <c r="CY58" s="382"/>
      <c r="CZ58" s="3"/>
    </row>
    <row r="59" s="440" customFormat="true" ht="15" customHeight="true" x14ac:dyDescent="0.2">
      <c r="A59" s="830"/>
      <c r="B59" s="350" t="s">
        <v>419</v>
      </c>
      <c r="C59" s="113">
        <v>1.2429324617330979</v>
      </c>
      <c r="D59" s="112">
        <v>2.1059116443139771</v>
      </c>
      <c r="E59" s="112">
        <v>4.8013684320252494</v>
      </c>
      <c r="F59" s="112">
        <v>4.5955340705863721</v>
      </c>
      <c r="G59" s="111">
        <v>9.6509616482789458</v>
      </c>
      <c r="H59" s="110">
        <v>9.1665784491414666</v>
      </c>
      <c r="I59" s="112">
        <v>10.047291602272857</v>
      </c>
      <c r="J59" s="112">
        <v>13.555616381264063</v>
      </c>
      <c r="K59" s="112">
        <v>13.796666256403379</v>
      </c>
      <c r="L59" s="109">
        <v>14.532307565522053</v>
      </c>
      <c r="M59" s="113">
        <v>0.7020435905443253</v>
      </c>
      <c r="N59" s="112">
        <v>2.1351250409607414</v>
      </c>
      <c r="O59" s="112">
        <v>2.0992128192314112</v>
      </c>
      <c r="P59" s="112">
        <v>3.295239938909627</v>
      </c>
      <c r="Q59" s="111">
        <v>1.5129724049038202</v>
      </c>
      <c r="R59" s="110">
        <v>0.39959200598053074</v>
      </c>
      <c r="S59" s="112">
        <v>2.0598835187606732</v>
      </c>
      <c r="T59" s="112">
        <v>0.63497116097630701</v>
      </c>
      <c r="U59" s="112">
        <v>18.594343757731181</v>
      </c>
      <c r="V59" s="112">
        <v>3.7986709927798188</v>
      </c>
      <c r="W59" s="112">
        <v>1.6841965696277015</v>
      </c>
      <c r="X59" s="112">
        <v>0</v>
      </c>
      <c r="Y59" s="112">
        <v>1.1618521900431322</v>
      </c>
      <c r="Z59" s="112">
        <v>3.9938943078076732</v>
      </c>
      <c r="AA59" s="112">
        <v>0.16316926062138576</v>
      </c>
      <c r="AB59" s="112">
        <v>1.0735078601413002</v>
      </c>
      <c r="AC59" s="112">
        <v>11.578940963679461</v>
      </c>
      <c r="AD59" s="112">
        <v>0.34146179333825827</v>
      </c>
      <c r="AE59" s="112">
        <v>11.029613840598554</v>
      </c>
      <c r="AF59" s="112">
        <v>0</v>
      </c>
      <c r="AG59" s="112">
        <v>0</v>
      </c>
      <c r="AH59" s="112">
        <v>1.3960646781688137</v>
      </c>
      <c r="AI59" s="112">
        <v>3.0999092937293544</v>
      </c>
      <c r="AJ59" s="112">
        <v>5.5756834760687308</v>
      </c>
      <c r="AK59" s="112">
        <v>1.5482921167739718</v>
      </c>
      <c r="AL59" s="112">
        <v>0.60473581754335803</v>
      </c>
      <c r="AM59" s="112">
        <v>2.6846838864416513</v>
      </c>
      <c r="AN59" s="112">
        <v>0.47844635644972217</v>
      </c>
      <c r="AO59" s="112">
        <v>0</v>
      </c>
      <c r="AP59" s="112">
        <v>0.10312022716307592</v>
      </c>
      <c r="AQ59" s="112">
        <v>1.90901381273705</v>
      </c>
      <c r="AR59" s="112">
        <v>5.1241433985192497</v>
      </c>
      <c r="AS59" s="112">
        <v>3.4589407332303561</v>
      </c>
      <c r="AT59" s="112">
        <v>0.9254249540384375</v>
      </c>
      <c r="AU59" s="112">
        <v>0.10578529665840029</v>
      </c>
      <c r="AV59" s="112">
        <v>2.1222403889695927</v>
      </c>
      <c r="AW59" s="112">
        <v>8.8096748250105883E-2</v>
      </c>
      <c r="AX59" s="112">
        <v>0.68528767638305987</v>
      </c>
      <c r="AY59" s="109">
        <v>0</v>
      </c>
      <c r="AZ59" s="323"/>
      <c r="BA59" s="504"/>
      <c r="BB59" s="497"/>
      <c r="BC59" s="393"/>
      <c r="BD59" s="385"/>
      <c r="BE59" s="385"/>
      <c r="BF59" s="385"/>
      <c r="BG59" s="397"/>
      <c r="BH59" s="393"/>
      <c r="BI59" s="385"/>
      <c r="BJ59" s="385"/>
      <c r="BK59" s="385"/>
      <c r="BL59" s="397"/>
      <c r="BM59" s="393"/>
      <c r="BN59" s="385"/>
      <c r="BO59" s="385"/>
      <c r="BP59" s="385"/>
      <c r="BQ59" s="397"/>
      <c r="BR59" s="393"/>
      <c r="BS59" s="385"/>
      <c r="BT59" s="385"/>
      <c r="BU59" s="385"/>
      <c r="BV59" s="385"/>
      <c r="BW59" s="385"/>
      <c r="BX59" s="385"/>
      <c r="BY59" s="386"/>
      <c r="BZ59" s="386"/>
      <c r="CA59" s="386"/>
      <c r="CB59" s="386"/>
      <c r="CC59" s="386"/>
      <c r="CD59" s="386"/>
      <c r="CE59" s="386"/>
      <c r="CF59" s="386"/>
      <c r="CG59" s="386"/>
      <c r="CH59" s="386"/>
      <c r="CI59" s="386"/>
      <c r="CJ59" s="386"/>
      <c r="CK59" s="386"/>
      <c r="CL59" s="386"/>
      <c r="CM59" s="386"/>
      <c r="CN59" s="386"/>
      <c r="CO59" s="386"/>
      <c r="CP59" s="386"/>
      <c r="CQ59" s="386"/>
      <c r="CR59" s="386"/>
      <c r="CS59" s="386"/>
      <c r="CT59" s="386"/>
      <c r="CU59" s="386"/>
      <c r="CV59" s="386"/>
      <c r="CW59" s="386"/>
      <c r="CX59" s="386"/>
      <c r="CY59" s="386"/>
      <c r="CZ59" s="3"/>
    </row>
    <row r="60" s="440" customFormat="true" ht="15" customHeight="true" x14ac:dyDescent="0.2">
      <c r="A60" s="830"/>
      <c r="B60" s="350" t="s">
        <v>420</v>
      </c>
      <c r="C60" s="113">
        <v>11.182049472143969</v>
      </c>
      <c r="D60" s="112">
        <v>13.02948612674037</v>
      </c>
      <c r="E60" s="112">
        <v>19.950521748628244</v>
      </c>
      <c r="F60" s="112">
        <v>19.564183066786782</v>
      </c>
      <c r="G60" s="111">
        <v>12.809546402051856</v>
      </c>
      <c r="H60" s="110">
        <v>12.293240678391559</v>
      </c>
      <c r="I60" s="112">
        <v>11.220923912043835</v>
      </c>
      <c r="J60" s="112">
        <v>11.749444302950595</v>
      </c>
      <c r="K60" s="112">
        <v>10.855377023013665</v>
      </c>
      <c r="L60" s="109">
        <v>9.0735986770861512</v>
      </c>
      <c r="M60" s="113">
        <v>10.952160227316829</v>
      </c>
      <c r="N60" s="112">
        <v>10.909510245436776</v>
      </c>
      <c r="O60" s="112">
        <v>20.213259537095109</v>
      </c>
      <c r="P60" s="112">
        <v>22.101431792876671</v>
      </c>
      <c r="Q60" s="111">
        <v>19.327020334476796</v>
      </c>
      <c r="R60" s="110">
        <v>49.691226334804647</v>
      </c>
      <c r="S60" s="112">
        <v>11.695316220046886</v>
      </c>
      <c r="T60" s="112">
        <v>0.58696812431275591</v>
      </c>
      <c r="U60" s="112">
        <v>2.4894982628379116</v>
      </c>
      <c r="V60" s="112">
        <v>7.0307332832552643</v>
      </c>
      <c r="W60" s="112">
        <v>5.4813548488006143</v>
      </c>
      <c r="X60" s="112">
        <v>0</v>
      </c>
      <c r="Y60" s="112">
        <v>7.4589052061768122</v>
      </c>
      <c r="Z60" s="112">
        <v>7.5184742303928687</v>
      </c>
      <c r="AA60" s="112">
        <v>3.3639819738030861</v>
      </c>
      <c r="AB60" s="112">
        <v>24.427668967544054</v>
      </c>
      <c r="AC60" s="112">
        <v>10.720988118289698</v>
      </c>
      <c r="AD60" s="112">
        <v>2.5852959808753582</v>
      </c>
      <c r="AE60" s="112">
        <v>10.842233652522587</v>
      </c>
      <c r="AF60" s="112">
        <v>34.227375891464355</v>
      </c>
      <c r="AG60" s="112">
        <v>0.40176121324897079</v>
      </c>
      <c r="AH60" s="112">
        <v>19.599885448017176</v>
      </c>
      <c r="AI60" s="112">
        <v>37.337680210878538</v>
      </c>
      <c r="AJ60" s="112">
        <v>1.6981284707743332</v>
      </c>
      <c r="AK60" s="112">
        <v>36.406201973742895</v>
      </c>
      <c r="AL60" s="112">
        <v>2.719243971832336</v>
      </c>
      <c r="AM60" s="112">
        <v>57.718972734433805</v>
      </c>
      <c r="AN60" s="112">
        <v>8.803452627247129</v>
      </c>
      <c r="AO60" s="112">
        <v>7.0579936269381056</v>
      </c>
      <c r="AP60" s="112">
        <v>48.715111816504717</v>
      </c>
      <c r="AQ60" s="112">
        <v>19.611444151259953</v>
      </c>
      <c r="AR60" s="112">
        <v>11.144399030332732</v>
      </c>
      <c r="AS60" s="112">
        <v>6.1785302438824328</v>
      </c>
      <c r="AT60" s="112">
        <v>1.2362131078248173</v>
      </c>
      <c r="AU60" s="112">
        <v>2.700587605780993</v>
      </c>
      <c r="AV60" s="112">
        <v>11.584031295694706</v>
      </c>
      <c r="AW60" s="112">
        <v>10.049613346769403</v>
      </c>
      <c r="AX60" s="112">
        <v>1.1558689101055624</v>
      </c>
      <c r="AY60" s="109">
        <v>51.487095360078797</v>
      </c>
      <c r="AZ60" s="323"/>
      <c r="BA60" s="504"/>
      <c r="BB60" s="497"/>
      <c r="BC60" s="393"/>
      <c r="BD60" s="385"/>
      <c r="BE60" s="385"/>
      <c r="BF60" s="385"/>
      <c r="BG60" s="397"/>
      <c r="BH60" s="393"/>
      <c r="BI60" s="385"/>
      <c r="BJ60" s="385"/>
      <c r="BK60" s="385"/>
      <c r="BL60" s="397"/>
      <c r="BM60" s="393"/>
      <c r="BN60" s="385"/>
      <c r="BO60" s="385"/>
      <c r="BP60" s="385"/>
      <c r="BQ60" s="397"/>
      <c r="BR60" s="393"/>
      <c r="BS60" s="385"/>
      <c r="BT60" s="385"/>
      <c r="BU60" s="385"/>
      <c r="BV60" s="385"/>
      <c r="BW60" s="385"/>
      <c r="BX60" s="385"/>
      <c r="BY60" s="386"/>
      <c r="BZ60" s="386"/>
      <c r="CA60" s="386"/>
      <c r="CB60" s="386"/>
      <c r="CC60" s="386"/>
      <c r="CD60" s="386"/>
      <c r="CE60" s="386"/>
      <c r="CF60" s="386"/>
      <c r="CG60" s="386"/>
      <c r="CH60" s="386"/>
      <c r="CI60" s="386"/>
      <c r="CJ60" s="386"/>
      <c r="CK60" s="386"/>
      <c r="CL60" s="386"/>
      <c r="CM60" s="386"/>
      <c r="CN60" s="386"/>
      <c r="CO60" s="386"/>
      <c r="CP60" s="386"/>
      <c r="CQ60" s="386"/>
      <c r="CR60" s="386"/>
      <c r="CS60" s="386"/>
      <c r="CT60" s="386"/>
      <c r="CU60" s="386"/>
      <c r="CV60" s="386"/>
      <c r="CW60" s="386"/>
      <c r="CX60" s="386"/>
      <c r="CY60" s="386"/>
      <c r="CZ60" s="3"/>
    </row>
    <row r="61" s="440" customFormat="true" ht="15" customHeight="true" x14ac:dyDescent="0.2">
      <c r="A61" s="830"/>
      <c r="B61" s="350" t="s">
        <v>159</v>
      </c>
      <c r="C61" s="113">
        <v>13.757315492663821</v>
      </c>
      <c r="D61" s="112">
        <v>18.116087210472568</v>
      </c>
      <c r="E61" s="112">
        <v>17.964571252330941</v>
      </c>
      <c r="F61" s="112">
        <v>24.133833524418385</v>
      </c>
      <c r="G61" s="111">
        <v>27.409000566708269</v>
      </c>
      <c r="H61" s="110">
        <v>23.393864629698253</v>
      </c>
      <c r="I61" s="112">
        <v>32.918737620850614</v>
      </c>
      <c r="J61" s="112">
        <v>33.343206109302123</v>
      </c>
      <c r="K61" s="112">
        <v>30.711301122151873</v>
      </c>
      <c r="L61" s="109">
        <v>29.123081913010445</v>
      </c>
      <c r="M61" s="113">
        <v>13.319100979598053</v>
      </c>
      <c r="N61" s="112">
        <v>17.291775235148886</v>
      </c>
      <c r="O61" s="112">
        <v>16.536560363673889</v>
      </c>
      <c r="P61" s="112">
        <v>17.089000461232001</v>
      </c>
      <c r="Q61" s="111">
        <v>21.409154658794762</v>
      </c>
      <c r="R61" s="110">
        <v>2.0916260659314907</v>
      </c>
      <c r="S61" s="112">
        <v>16.395798377711447</v>
      </c>
      <c r="T61" s="112">
        <v>3.7154387862287139</v>
      </c>
      <c r="U61" s="112">
        <v>22.140790345011315</v>
      </c>
      <c r="V61" s="112">
        <v>3.1901462425210143</v>
      </c>
      <c r="W61" s="112">
        <v>2.1948519324180604</v>
      </c>
      <c r="X61" s="112">
        <v>14.079152767573937</v>
      </c>
      <c r="Y61" s="112">
        <v>37.244302129782604</v>
      </c>
      <c r="Z61" s="112">
        <v>12.660615839625223</v>
      </c>
      <c r="AA61" s="112">
        <v>9.3942306779821969</v>
      </c>
      <c r="AB61" s="112">
        <v>11.657172883638378</v>
      </c>
      <c r="AC61" s="112">
        <v>10.399911724299425</v>
      </c>
      <c r="AD61" s="112">
        <v>27.078047262854572</v>
      </c>
      <c r="AE61" s="112">
        <v>35.511833564237641</v>
      </c>
      <c r="AF61" s="112">
        <v>39.175998516924473</v>
      </c>
      <c r="AG61" s="112">
        <v>28.32162257793474</v>
      </c>
      <c r="AH61" s="112">
        <v>0.36701228584728895</v>
      </c>
      <c r="AI61" s="112">
        <v>0.23276909205027277</v>
      </c>
      <c r="AJ61" s="112">
        <v>37.630804508627307</v>
      </c>
      <c r="AK61" s="112">
        <v>7.2394855165451926</v>
      </c>
      <c r="AL61" s="112">
        <v>44.08009705279882</v>
      </c>
      <c r="AM61" s="112">
        <v>7.3316877934890075</v>
      </c>
      <c r="AN61" s="112">
        <v>0.42062572269630877</v>
      </c>
      <c r="AO61" s="112">
        <v>0.29892309732536337</v>
      </c>
      <c r="AP61" s="112">
        <v>20.22576248313727</v>
      </c>
      <c r="AQ61" s="112">
        <v>2.4465650862881083</v>
      </c>
      <c r="AR61" s="112">
        <v>3.3717147877957232</v>
      </c>
      <c r="AS61" s="112">
        <v>34.705842076747956</v>
      </c>
      <c r="AT61" s="112">
        <v>2.8993221510963072</v>
      </c>
      <c r="AU61" s="112">
        <v>5.0180206156840113</v>
      </c>
      <c r="AV61" s="112">
        <v>20.186099373432427</v>
      </c>
      <c r="AW61" s="112">
        <v>0.13246161144915483</v>
      </c>
      <c r="AX61" s="112">
        <v>0.8297718862566944</v>
      </c>
      <c r="AY61" s="109">
        <v>5.0134600422841107</v>
      </c>
      <c r="AZ61" s="323"/>
      <c r="BA61" s="504"/>
      <c r="BB61" s="497"/>
      <c r="BC61" s="393"/>
      <c r="BD61" s="385"/>
      <c r="BE61" s="385"/>
      <c r="BF61" s="385"/>
      <c r="BG61" s="397"/>
      <c r="BH61" s="393"/>
      <c r="BI61" s="385"/>
      <c r="BJ61" s="385"/>
      <c r="BK61" s="385"/>
      <c r="BL61" s="397"/>
      <c r="BM61" s="393"/>
      <c r="BN61" s="385"/>
      <c r="BO61" s="385"/>
      <c r="BP61" s="385"/>
      <c r="BQ61" s="397"/>
      <c r="BR61" s="393"/>
      <c r="BS61" s="385"/>
      <c r="BT61" s="385"/>
      <c r="BU61" s="385"/>
      <c r="BV61" s="385"/>
      <c r="BW61" s="385"/>
      <c r="BX61" s="385"/>
      <c r="BY61" s="386"/>
      <c r="BZ61" s="386"/>
      <c r="CA61" s="386"/>
      <c r="CB61" s="386"/>
      <c r="CC61" s="386"/>
      <c r="CD61" s="386"/>
      <c r="CE61" s="386"/>
      <c r="CF61" s="386"/>
      <c r="CG61" s="386"/>
      <c r="CH61" s="386"/>
      <c r="CI61" s="386"/>
      <c r="CJ61" s="386"/>
      <c r="CK61" s="386"/>
      <c r="CL61" s="386"/>
      <c r="CM61" s="386"/>
      <c r="CN61" s="386"/>
      <c r="CO61" s="386"/>
      <c r="CP61" s="386"/>
      <c r="CQ61" s="386"/>
      <c r="CR61" s="386"/>
      <c r="CS61" s="386"/>
      <c r="CT61" s="386"/>
      <c r="CU61" s="386"/>
      <c r="CV61" s="386"/>
      <c r="CW61" s="386"/>
      <c r="CX61" s="386"/>
      <c r="CY61" s="386"/>
      <c r="CZ61" s="3"/>
    </row>
    <row r="62" s="440" customFormat="true" ht="15" customHeight="true" x14ac:dyDescent="0.2">
      <c r="A62" s="830"/>
      <c r="B62" s="350" t="s">
        <v>421</v>
      </c>
      <c r="C62" s="113">
        <v>8.3242675928771526</v>
      </c>
      <c r="D62" s="112">
        <v>14.617750528564594</v>
      </c>
      <c r="E62" s="112">
        <v>21.531019350531704</v>
      </c>
      <c r="F62" s="112">
        <v>22.581190609722835</v>
      </c>
      <c r="G62" s="111">
        <v>27.336284051781863</v>
      </c>
      <c r="H62" s="110">
        <v>26.606056892269432</v>
      </c>
      <c r="I62" s="112">
        <v>25.781572521117525</v>
      </c>
      <c r="J62" s="112">
        <v>21.267399575388122</v>
      </c>
      <c r="K62" s="112">
        <v>22.105206486876199</v>
      </c>
      <c r="L62" s="109">
        <v>25.147425506149585</v>
      </c>
      <c r="M62" s="113">
        <v>7.5493202371539283</v>
      </c>
      <c r="N62" s="112">
        <v>11.477324218896332</v>
      </c>
      <c r="O62" s="112">
        <v>16.913134584112623</v>
      </c>
      <c r="P62" s="112">
        <v>20.417815698209523</v>
      </c>
      <c r="Q62" s="111">
        <v>29.353830406047127</v>
      </c>
      <c r="R62" s="110">
        <v>11.457054979576469</v>
      </c>
      <c r="S62" s="112">
        <v>7.6947785150096912</v>
      </c>
      <c r="T62" s="112">
        <v>29.607014699381747</v>
      </c>
      <c r="U62" s="112">
        <v>17.643038857922313</v>
      </c>
      <c r="V62" s="112">
        <v>11.438438451719296</v>
      </c>
      <c r="W62" s="112">
        <v>4.1800605075419845</v>
      </c>
      <c r="X62" s="112">
        <v>29.472754162028171</v>
      </c>
      <c r="Y62" s="112">
        <v>25.560656623730015</v>
      </c>
      <c r="Z62" s="112">
        <v>19.102409804016602</v>
      </c>
      <c r="AA62" s="112">
        <v>10.144769590498019</v>
      </c>
      <c r="AB62" s="112">
        <v>32.095029264267048</v>
      </c>
      <c r="AC62" s="112">
        <v>15.310913387524886</v>
      </c>
      <c r="AD62" s="112">
        <v>22.165159771945895</v>
      </c>
      <c r="AE62" s="112">
        <v>22.043921387615114</v>
      </c>
      <c r="AF62" s="112">
        <v>7.4836823203359497</v>
      </c>
      <c r="AG62" s="112">
        <v>5.0420829872967579</v>
      </c>
      <c r="AH62" s="112">
        <v>48.037558357651477</v>
      </c>
      <c r="AI62" s="112">
        <v>25.805773078388729</v>
      </c>
      <c r="AJ62" s="112">
        <v>19.261941318308111</v>
      </c>
      <c r="AK62" s="112">
        <v>18.761157726007653</v>
      </c>
      <c r="AL62" s="112">
        <v>22.668890485958183</v>
      </c>
      <c r="AM62" s="112">
        <v>12.860643469772407</v>
      </c>
      <c r="AN62" s="112">
        <v>11.176235542815725</v>
      </c>
      <c r="AO62" s="112">
        <v>0</v>
      </c>
      <c r="AP62" s="112">
        <v>10.629483540087817</v>
      </c>
      <c r="AQ62" s="112">
        <v>43.40719466948417</v>
      </c>
      <c r="AR62" s="112">
        <v>4.8520609255466374</v>
      </c>
      <c r="AS62" s="112">
        <v>5.350640103101151</v>
      </c>
      <c r="AT62" s="112">
        <v>14.03537271308323</v>
      </c>
      <c r="AU62" s="112">
        <v>13.07672536312502</v>
      </c>
      <c r="AV62" s="112">
        <v>22.098760937173882</v>
      </c>
      <c r="AW62" s="112">
        <v>13.267664311177279</v>
      </c>
      <c r="AX62" s="112">
        <v>12.185846817975778</v>
      </c>
      <c r="AY62" s="109">
        <v>35.27260773002169</v>
      </c>
      <c r="AZ62" s="323"/>
      <c r="BA62" s="504"/>
      <c r="BB62" s="497"/>
      <c r="BC62" s="393"/>
      <c r="BD62" s="385"/>
      <c r="BE62" s="385"/>
      <c r="BF62" s="385"/>
      <c r="BG62" s="397"/>
      <c r="BH62" s="393"/>
      <c r="BI62" s="385"/>
      <c r="BJ62" s="385"/>
      <c r="BK62" s="385"/>
      <c r="BL62" s="397"/>
      <c r="BM62" s="393"/>
      <c r="BN62" s="385"/>
      <c r="BO62" s="385"/>
      <c r="BP62" s="385"/>
      <c r="BQ62" s="397"/>
      <c r="BR62" s="393"/>
      <c r="BS62" s="385"/>
      <c r="BT62" s="385"/>
      <c r="BU62" s="385"/>
      <c r="BV62" s="385"/>
      <c r="BW62" s="385"/>
      <c r="BX62" s="385"/>
      <c r="BY62" s="386"/>
      <c r="BZ62" s="386"/>
      <c r="CA62" s="386"/>
      <c r="CB62" s="386"/>
      <c r="CC62" s="386"/>
      <c r="CD62" s="386"/>
      <c r="CE62" s="386"/>
      <c r="CF62" s="386"/>
      <c r="CG62" s="386"/>
      <c r="CH62" s="386"/>
      <c r="CI62" s="386"/>
      <c r="CJ62" s="386"/>
      <c r="CK62" s="386"/>
      <c r="CL62" s="386"/>
      <c r="CM62" s="386"/>
      <c r="CN62" s="386"/>
      <c r="CO62" s="386"/>
      <c r="CP62" s="386"/>
      <c r="CQ62" s="386"/>
      <c r="CR62" s="386"/>
      <c r="CS62" s="386"/>
      <c r="CT62" s="386"/>
      <c r="CU62" s="386"/>
      <c r="CV62" s="386"/>
      <c r="CW62" s="386"/>
      <c r="CX62" s="386"/>
      <c r="CY62" s="386"/>
      <c r="CZ62" s="3"/>
    </row>
    <row r="63" s="440" customFormat="true" ht="15" customHeight="true" x14ac:dyDescent="0.2">
      <c r="A63" s="830"/>
      <c r="B63" s="350" t="s">
        <v>422</v>
      </c>
      <c r="C63" s="113">
        <v>11.611152164829869</v>
      </c>
      <c r="D63" s="112">
        <v>15.838096647463759</v>
      </c>
      <c r="E63" s="112">
        <v>14.168644617917812</v>
      </c>
      <c r="F63" s="112">
        <v>10.808523154430929</v>
      </c>
      <c r="G63" s="111">
        <v>3.0586065378275515</v>
      </c>
      <c r="H63" s="110">
        <v>7.8368267245842738</v>
      </c>
      <c r="I63" s="112">
        <v>7.7751919037157977</v>
      </c>
      <c r="J63" s="112">
        <v>3.7721456827616628</v>
      </c>
      <c r="K63" s="112">
        <v>1.3630544765791346</v>
      </c>
      <c r="L63" s="109">
        <v>0.55333691339066937</v>
      </c>
      <c r="M63" s="113">
        <v>10.75599313448155</v>
      </c>
      <c r="N63" s="112">
        <v>15.703854495328375</v>
      </c>
      <c r="O63" s="112">
        <v>15.633628083250315</v>
      </c>
      <c r="P63" s="112">
        <v>15.74985681943493</v>
      </c>
      <c r="Q63" s="111">
        <v>8.8047286392800928</v>
      </c>
      <c r="R63" s="110">
        <v>1.7362713817496407</v>
      </c>
      <c r="S63" s="112">
        <v>7.3104880198306628</v>
      </c>
      <c r="T63" s="112">
        <v>0.54174595034904738</v>
      </c>
      <c r="U63" s="112">
        <v>1.1269943250869685</v>
      </c>
      <c r="V63" s="112">
        <v>12.008430420657277</v>
      </c>
      <c r="W63" s="112">
        <v>10.03983893919912</v>
      </c>
      <c r="X63" s="112">
        <v>34.600709493765152</v>
      </c>
      <c r="Y63" s="112">
        <v>8.5588645623775825</v>
      </c>
      <c r="Z63" s="112">
        <v>21.194802608182385</v>
      </c>
      <c r="AA63" s="112">
        <v>8.1343895350440238</v>
      </c>
      <c r="AB63" s="112">
        <v>15.092060649703336</v>
      </c>
      <c r="AC63" s="112">
        <v>31.950653532450428</v>
      </c>
      <c r="AD63" s="112">
        <v>9.7453969676199037</v>
      </c>
      <c r="AE63" s="112">
        <v>3.5054737596603665</v>
      </c>
      <c r="AF63" s="112">
        <v>9.3503188626841744</v>
      </c>
      <c r="AG63" s="112">
        <v>8.0706140025558746</v>
      </c>
      <c r="AH63" s="112">
        <v>1.1000905301010997</v>
      </c>
      <c r="AI63" s="112">
        <v>7.3872679111740984</v>
      </c>
      <c r="AJ63" s="112">
        <v>25.187045347558296</v>
      </c>
      <c r="AK63" s="112">
        <v>13.575654602218762</v>
      </c>
      <c r="AL63" s="112">
        <v>18.270277634340985</v>
      </c>
      <c r="AM63" s="112">
        <v>4.7090635639440608</v>
      </c>
      <c r="AN63" s="112">
        <v>6.3537130758435829</v>
      </c>
      <c r="AO63" s="112">
        <v>0.35672143331496065</v>
      </c>
      <c r="AP63" s="112">
        <v>1.4294407788743626</v>
      </c>
      <c r="AQ63" s="112">
        <v>1.1459554140059218</v>
      </c>
      <c r="AR63" s="112">
        <v>2.2614616508634597</v>
      </c>
      <c r="AS63" s="112">
        <v>4.3649753135755249</v>
      </c>
      <c r="AT63" s="112">
        <v>2.2458773548149602</v>
      </c>
      <c r="AU63" s="112">
        <v>15.083833298031848</v>
      </c>
      <c r="AV63" s="112">
        <v>10.240087535476071</v>
      </c>
      <c r="AW63" s="112">
        <v>55.892683827175205</v>
      </c>
      <c r="AX63" s="112">
        <v>45.919878755720887</v>
      </c>
      <c r="AY63" s="109">
        <v>2.5369748907773579</v>
      </c>
      <c r="AZ63" s="323"/>
      <c r="BA63" s="504"/>
      <c r="BB63" s="497"/>
      <c r="BC63" s="393"/>
      <c r="BD63" s="385"/>
      <c r="BE63" s="385"/>
      <c r="BF63" s="385"/>
      <c r="BG63" s="397"/>
      <c r="BH63" s="393"/>
      <c r="BI63" s="385"/>
      <c r="BJ63" s="385"/>
      <c r="BK63" s="385"/>
      <c r="BL63" s="397"/>
      <c r="BM63" s="393"/>
      <c r="BN63" s="385"/>
      <c r="BO63" s="385"/>
      <c r="BP63" s="385"/>
      <c r="BQ63" s="397"/>
      <c r="BR63" s="393"/>
      <c r="BS63" s="385"/>
      <c r="BT63" s="385"/>
      <c r="BU63" s="385"/>
      <c r="BV63" s="385"/>
      <c r="BW63" s="385"/>
      <c r="BX63" s="385"/>
      <c r="BY63" s="386"/>
      <c r="BZ63" s="386"/>
      <c r="CA63" s="386"/>
      <c r="CB63" s="386"/>
      <c r="CC63" s="386"/>
      <c r="CD63" s="386"/>
      <c r="CE63" s="386"/>
      <c r="CF63" s="386"/>
      <c r="CG63" s="386"/>
      <c r="CH63" s="386"/>
      <c r="CI63" s="386"/>
      <c r="CJ63" s="386"/>
      <c r="CK63" s="386"/>
      <c r="CL63" s="386"/>
      <c r="CM63" s="386"/>
      <c r="CN63" s="386"/>
      <c r="CO63" s="386"/>
      <c r="CP63" s="386"/>
      <c r="CQ63" s="386"/>
      <c r="CR63" s="386"/>
      <c r="CS63" s="386"/>
      <c r="CT63" s="386"/>
      <c r="CU63" s="386"/>
      <c r="CV63" s="386"/>
      <c r="CW63" s="386"/>
      <c r="CX63" s="386"/>
      <c r="CY63" s="386"/>
      <c r="CZ63" s="3"/>
    </row>
    <row r="64" s="440" customFormat="true" ht="15" customHeight="true" x14ac:dyDescent="0.2">
      <c r="A64" s="830"/>
      <c r="B64" s="350" t="s">
        <v>296</v>
      </c>
      <c r="C64" s="113">
        <v>7.9784097214064351</v>
      </c>
      <c r="D64" s="112">
        <v>4.9421097269434027</v>
      </c>
      <c r="E64" s="112">
        <v>4.4636074329278959</v>
      </c>
      <c r="F64" s="112">
        <v>3.6411258068828305</v>
      </c>
      <c r="G64" s="111">
        <v>3.0415643991349732</v>
      </c>
      <c r="H64" s="110">
        <v>3.1078499885057953</v>
      </c>
      <c r="I64" s="112">
        <v>0.9051032573156339</v>
      </c>
      <c r="J64" s="112">
        <v>1.170743855264712</v>
      </c>
      <c r="K64" s="112">
        <v>1.2249325007349008</v>
      </c>
      <c r="L64" s="109">
        <v>0.46888956949896049</v>
      </c>
      <c r="M64" s="113">
        <v>8.5508532310581931</v>
      </c>
      <c r="N64" s="112">
        <v>4.7651595525003767</v>
      </c>
      <c r="O64" s="112">
        <v>5.6764456865521309</v>
      </c>
      <c r="P64" s="112">
        <v>4.7605469089972479</v>
      </c>
      <c r="Q64" s="111">
        <v>5.9395593962178239</v>
      </c>
      <c r="R64" s="110">
        <v>8.9144942440966801</v>
      </c>
      <c r="S64" s="112">
        <v>1.4890627592326573</v>
      </c>
      <c r="T64" s="112">
        <v>7.8972740636324836</v>
      </c>
      <c r="U64" s="112">
        <v>2.9238337860529948</v>
      </c>
      <c r="V64" s="112">
        <v>11.975164696874794</v>
      </c>
      <c r="W64" s="112">
        <v>3.9418181656171667</v>
      </c>
      <c r="X64" s="112">
        <v>8.1963057311643261</v>
      </c>
      <c r="Y64" s="112">
        <v>2.0840043862577406</v>
      </c>
      <c r="Z64" s="112">
        <v>3.502138094935594</v>
      </c>
      <c r="AA64" s="112">
        <v>6.5597558301398013</v>
      </c>
      <c r="AB64" s="112">
        <v>2.473931107229367</v>
      </c>
      <c r="AC64" s="112">
        <v>4.7524736104716929</v>
      </c>
      <c r="AD64" s="112">
        <v>3.9306362068503997</v>
      </c>
      <c r="AE64" s="112">
        <v>1.157420350641601</v>
      </c>
      <c r="AF64" s="112">
        <v>0.63924790966353096</v>
      </c>
      <c r="AG64" s="112">
        <v>1.5785221834764824</v>
      </c>
      <c r="AH64" s="112">
        <v>12.281880286265519</v>
      </c>
      <c r="AI64" s="112">
        <v>6.9225674904548811</v>
      </c>
      <c r="AJ64" s="112">
        <v>0.38642528689013761</v>
      </c>
      <c r="AK64" s="112">
        <v>8.9946927298053669</v>
      </c>
      <c r="AL64" s="112">
        <v>4.4290712886034598</v>
      </c>
      <c r="AM64" s="112">
        <v>4.8701068884021153</v>
      </c>
      <c r="AN64" s="112">
        <v>4.1207737633631378</v>
      </c>
      <c r="AO64" s="112">
        <v>8.9241593841670248</v>
      </c>
      <c r="AP64" s="112">
        <v>15.358506259279567</v>
      </c>
      <c r="AQ64" s="112">
        <v>12.056350706922847</v>
      </c>
      <c r="AR64" s="112">
        <v>29.024854796892068</v>
      </c>
      <c r="AS64" s="112">
        <v>7.9060828290683283</v>
      </c>
      <c r="AT64" s="112">
        <v>12.650382239756661</v>
      </c>
      <c r="AU64" s="112">
        <v>1.4703990433330192</v>
      </c>
      <c r="AV64" s="112">
        <v>12.307877022840474</v>
      </c>
      <c r="AW64" s="112">
        <v>1.362210656142854</v>
      </c>
      <c r="AX64" s="112">
        <v>2.9987234883362657</v>
      </c>
      <c r="AY64" s="109">
        <v>5.6898619768380891</v>
      </c>
      <c r="AZ64" s="323"/>
      <c r="BA64" s="504"/>
      <c r="BB64" s="497"/>
      <c r="BC64" s="393"/>
      <c r="BD64" s="385"/>
      <c r="BE64" s="385"/>
      <c r="BF64" s="385"/>
      <c r="BG64" s="397"/>
      <c r="BH64" s="393"/>
      <c r="BI64" s="385"/>
      <c r="BJ64" s="385"/>
      <c r="BK64" s="385"/>
      <c r="BL64" s="397"/>
      <c r="BM64" s="393"/>
      <c r="BN64" s="385"/>
      <c r="BO64" s="385"/>
      <c r="BP64" s="385"/>
      <c r="BQ64" s="397"/>
      <c r="BR64" s="393"/>
      <c r="BS64" s="385"/>
      <c r="BT64" s="385"/>
      <c r="BU64" s="385"/>
      <c r="BV64" s="385"/>
      <c r="BW64" s="385"/>
      <c r="BX64" s="385"/>
      <c r="BY64" s="386"/>
      <c r="BZ64" s="386"/>
      <c r="CA64" s="386"/>
      <c r="CB64" s="386"/>
      <c r="CC64" s="386"/>
      <c r="CD64" s="386"/>
      <c r="CE64" s="386"/>
      <c r="CF64" s="386"/>
      <c r="CG64" s="386"/>
      <c r="CH64" s="386"/>
      <c r="CI64" s="386"/>
      <c r="CJ64" s="386"/>
      <c r="CK64" s="386"/>
      <c r="CL64" s="386"/>
      <c r="CM64" s="386"/>
      <c r="CN64" s="386"/>
      <c r="CO64" s="386"/>
      <c r="CP64" s="386"/>
      <c r="CQ64" s="386"/>
      <c r="CR64" s="386"/>
      <c r="CS64" s="386"/>
      <c r="CT64" s="386"/>
      <c r="CU64" s="386"/>
      <c r="CV64" s="386"/>
      <c r="CW64" s="386"/>
      <c r="CX64" s="386"/>
      <c r="CY64" s="386"/>
      <c r="CZ64" s="3"/>
    </row>
    <row r="65" s="440" customFormat="true" ht="15" customHeight="true" x14ac:dyDescent="0.2">
      <c r="A65" s="830"/>
      <c r="B65" s="350" t="s">
        <v>297</v>
      </c>
      <c r="C65" s="113">
        <v>18.221047038160592</v>
      </c>
      <c r="D65" s="112">
        <v>11.500972693485165</v>
      </c>
      <c r="E65" s="112">
        <v>5.9300640719123425</v>
      </c>
      <c r="F65" s="112">
        <v>4.7902912747388937</v>
      </c>
      <c r="G65" s="111">
        <v>0.89383805878071998</v>
      </c>
      <c r="H65" s="110">
        <v>3.813081132939919</v>
      </c>
      <c r="I65" s="112">
        <v>0.76667687570825405</v>
      </c>
      <c r="J65" s="112">
        <v>0.92917586180796663</v>
      </c>
      <c r="K65" s="112">
        <v>0.14712622572071604</v>
      </c>
      <c r="L65" s="109">
        <v>2.4602595407092576E-2</v>
      </c>
      <c r="M65" s="113">
        <v>18.153959055770578</v>
      </c>
      <c r="N65" s="112">
        <v>15.174651770580411</v>
      </c>
      <c r="O65" s="112">
        <v>8.601503334680805</v>
      </c>
      <c r="P65" s="112">
        <v>6.7631065379302511</v>
      </c>
      <c r="Q65" s="111">
        <v>4.309666016618638</v>
      </c>
      <c r="R65" s="110">
        <v>11.786782420984673</v>
      </c>
      <c r="S65" s="112">
        <v>7.6015242067709083</v>
      </c>
      <c r="T65" s="112">
        <v>11.063216644405374</v>
      </c>
      <c r="U65" s="112">
        <v>2.1937315237767803</v>
      </c>
      <c r="V65" s="112">
        <v>22.341521329231565</v>
      </c>
      <c r="W65" s="112">
        <v>56.813328678747489</v>
      </c>
      <c r="X65" s="112">
        <v>12.736319509249199</v>
      </c>
      <c r="Y65" s="112">
        <v>1.0511257252722344</v>
      </c>
      <c r="Z65" s="112">
        <v>30.017696074408828</v>
      </c>
      <c r="AA65" s="112">
        <v>47.436209448298634</v>
      </c>
      <c r="AB65" s="112">
        <v>2.0600473616930621</v>
      </c>
      <c r="AC65" s="112">
        <v>10.587172973079365</v>
      </c>
      <c r="AD65" s="112">
        <v>0.87699377374325516</v>
      </c>
      <c r="AE65" s="112">
        <v>0.4951304026161627</v>
      </c>
      <c r="AF65" s="112">
        <v>0.58448769406702639</v>
      </c>
      <c r="AG65" s="112">
        <v>12.10139240589891</v>
      </c>
      <c r="AH65" s="112">
        <v>8.4008348369145764</v>
      </c>
      <c r="AI65" s="112">
        <v>11.192558593383813</v>
      </c>
      <c r="AJ65" s="112">
        <v>3.0084432853442191</v>
      </c>
      <c r="AK65" s="112">
        <v>10.651447179240751</v>
      </c>
      <c r="AL65" s="112">
        <v>5.7029065722621493</v>
      </c>
      <c r="AM65" s="112">
        <v>4.2878266082956191</v>
      </c>
      <c r="AN65" s="112">
        <v>2.9892962953969286</v>
      </c>
      <c r="AO65" s="112">
        <v>52.860977316422719</v>
      </c>
      <c r="AP65" s="112">
        <v>2.6030153885232337</v>
      </c>
      <c r="AQ65" s="112">
        <v>4.3639384271416581</v>
      </c>
      <c r="AR65" s="112">
        <v>10.977138339777404</v>
      </c>
      <c r="AS65" s="112">
        <v>10.483283447779007</v>
      </c>
      <c r="AT65" s="112">
        <v>0.65659829868758024</v>
      </c>
      <c r="AU65" s="112">
        <v>15.812407015572418</v>
      </c>
      <c r="AV65" s="112">
        <v>4.738497355193207</v>
      </c>
      <c r="AW65" s="112">
        <v>6.5723683008747358</v>
      </c>
      <c r="AX65" s="112">
        <v>18.114737055969858</v>
      </c>
      <c r="AY65" s="109">
        <v>0</v>
      </c>
      <c r="AZ65" s="323"/>
      <c r="BA65" s="504"/>
      <c r="BB65" s="497"/>
      <c r="BC65" s="393"/>
      <c r="BD65" s="385"/>
      <c r="BE65" s="385"/>
      <c r="BF65" s="385"/>
      <c r="BG65" s="397"/>
      <c r="BH65" s="393"/>
      <c r="BI65" s="385"/>
      <c r="BJ65" s="385"/>
      <c r="BK65" s="385"/>
      <c r="BL65" s="397"/>
      <c r="BM65" s="393"/>
      <c r="BN65" s="385"/>
      <c r="BO65" s="385"/>
      <c r="BP65" s="385"/>
      <c r="BQ65" s="397"/>
      <c r="BR65" s="393"/>
      <c r="BS65" s="385"/>
      <c r="BT65" s="385"/>
      <c r="BU65" s="385"/>
      <c r="BV65" s="385"/>
      <c r="BW65" s="385"/>
      <c r="BX65" s="385"/>
      <c r="BY65" s="386"/>
      <c r="BZ65" s="386"/>
      <c r="CA65" s="386"/>
      <c r="CB65" s="386"/>
      <c r="CC65" s="386"/>
      <c r="CD65" s="386"/>
      <c r="CE65" s="386"/>
      <c r="CF65" s="386"/>
      <c r="CG65" s="386"/>
      <c r="CH65" s="386"/>
      <c r="CI65" s="386"/>
      <c r="CJ65" s="386"/>
      <c r="CK65" s="386"/>
      <c r="CL65" s="386"/>
      <c r="CM65" s="386"/>
      <c r="CN65" s="386"/>
      <c r="CO65" s="386"/>
      <c r="CP65" s="386"/>
      <c r="CQ65" s="386"/>
      <c r="CR65" s="386"/>
      <c r="CS65" s="386"/>
      <c r="CT65" s="386"/>
      <c r="CU65" s="386"/>
      <c r="CV65" s="386"/>
      <c r="CW65" s="386"/>
      <c r="CX65" s="386"/>
      <c r="CY65" s="386"/>
      <c r="CZ65" s="3"/>
    </row>
    <row r="66" s="440" customFormat="true" ht="15" customHeight="true" x14ac:dyDescent="0.2">
      <c r="A66" s="830"/>
      <c r="B66" s="350" t="s">
        <v>423</v>
      </c>
      <c r="C66" s="113">
        <v>14.598138804491025</v>
      </c>
      <c r="D66" s="112">
        <v>10.841237292318244</v>
      </c>
      <c r="E66" s="112">
        <v>5.3194805664777833</v>
      </c>
      <c r="F66" s="112">
        <v>3.010171103388755</v>
      </c>
      <c r="G66" s="111">
        <v>1.3222230147928127</v>
      </c>
      <c r="H66" s="110">
        <v>2.5391772234665804</v>
      </c>
      <c r="I66" s="112">
        <v>0.78036271722384942</v>
      </c>
      <c r="J66" s="112">
        <v>0.40172436401746758</v>
      </c>
      <c r="K66" s="112">
        <v>0.2355639076570484</v>
      </c>
      <c r="L66" s="109">
        <v>0.30264337638831734</v>
      </c>
      <c r="M66" s="113">
        <v>15.865292651421663</v>
      </c>
      <c r="N66" s="112">
        <v>12.042163614313676</v>
      </c>
      <c r="O66" s="112">
        <v>8.3551295209095517</v>
      </c>
      <c r="P66" s="112">
        <v>5.2329514647043185</v>
      </c>
      <c r="Q66" s="111">
        <v>3.6837854905017906</v>
      </c>
      <c r="R66" s="110">
        <v>5.4435028818254638</v>
      </c>
      <c r="S66" s="112">
        <v>32.735169471887019</v>
      </c>
      <c r="T66" s="112">
        <v>9.3008461320615154</v>
      </c>
      <c r="U66" s="112">
        <v>16.354294051948823</v>
      </c>
      <c r="V66" s="112">
        <v>20.421659124350526</v>
      </c>
      <c r="W66" s="112">
        <v>10.629506730039564</v>
      </c>
      <c r="X66" s="112">
        <v>9.7577262698350334E-2</v>
      </c>
      <c r="Y66" s="112">
        <v>11.309978374044244</v>
      </c>
      <c r="Z66" s="112">
        <v>0.77740558546203109</v>
      </c>
      <c r="AA66" s="112">
        <v>0.5686341201013051</v>
      </c>
      <c r="AB66" s="112">
        <v>9.124232012767127</v>
      </c>
      <c r="AC66" s="112">
        <v>0.1711034492442163</v>
      </c>
      <c r="AD66" s="112">
        <v>15.269134412193017</v>
      </c>
      <c r="AE66" s="112">
        <v>0.26067096526756517</v>
      </c>
      <c r="AF66" s="112">
        <v>0</v>
      </c>
      <c r="AG66" s="112">
        <v>42.970321031874953</v>
      </c>
      <c r="AH66" s="112">
        <v>2.7524359850536833</v>
      </c>
      <c r="AI66" s="112">
        <v>4.9070721871510292</v>
      </c>
      <c r="AJ66" s="112">
        <v>1.6914272604118898</v>
      </c>
      <c r="AK66" s="112">
        <v>2.5451581564779486</v>
      </c>
      <c r="AL66" s="112">
        <v>0.75322678260732168</v>
      </c>
      <c r="AM66" s="112">
        <v>0.23431812119829137</v>
      </c>
      <c r="AN66" s="112">
        <v>0.19146502254596395</v>
      </c>
      <c r="AO66" s="112">
        <v>30.192822021193361</v>
      </c>
      <c r="AP66" s="112">
        <v>0.75564269080829927</v>
      </c>
      <c r="AQ66" s="112">
        <v>12.975436917593006</v>
      </c>
      <c r="AR66" s="112">
        <v>10.615266614105124</v>
      </c>
      <c r="AS66" s="112">
        <v>18.89188230359985</v>
      </c>
      <c r="AT66" s="112">
        <v>49.213211056310726</v>
      </c>
      <c r="AU66" s="112">
        <v>21.556848215761754</v>
      </c>
      <c r="AV66" s="112">
        <v>1.8541574124906761</v>
      </c>
      <c r="AW66" s="112">
        <v>12.215062338732274</v>
      </c>
      <c r="AX66" s="112">
        <v>17.971805233056173</v>
      </c>
      <c r="AY66" s="109">
        <v>0</v>
      </c>
      <c r="AZ66" s="323"/>
      <c r="BA66" s="504"/>
      <c r="BB66" s="497"/>
      <c r="BC66" s="393"/>
      <c r="BD66" s="385"/>
      <c r="BE66" s="385"/>
      <c r="BF66" s="385"/>
      <c r="BG66" s="397"/>
      <c r="BH66" s="393"/>
      <c r="BI66" s="385"/>
      <c r="BJ66" s="385"/>
      <c r="BK66" s="385"/>
      <c r="BL66" s="397"/>
      <c r="BM66" s="393"/>
      <c r="BN66" s="385"/>
      <c r="BO66" s="385"/>
      <c r="BP66" s="385"/>
      <c r="BQ66" s="397"/>
      <c r="BR66" s="393"/>
      <c r="BS66" s="385"/>
      <c r="BT66" s="385"/>
      <c r="BU66" s="385"/>
      <c r="BV66" s="385"/>
      <c r="BW66" s="385"/>
      <c r="BX66" s="385"/>
      <c r="BY66" s="386"/>
      <c r="BZ66" s="386"/>
      <c r="CA66" s="386"/>
      <c r="CB66" s="386"/>
      <c r="CC66" s="386"/>
      <c r="CD66" s="386"/>
      <c r="CE66" s="386"/>
      <c r="CF66" s="386"/>
      <c r="CG66" s="386"/>
      <c r="CH66" s="386"/>
      <c r="CI66" s="386"/>
      <c r="CJ66" s="386"/>
      <c r="CK66" s="386"/>
      <c r="CL66" s="386"/>
      <c r="CM66" s="386"/>
      <c r="CN66" s="386"/>
      <c r="CO66" s="386"/>
      <c r="CP66" s="386"/>
      <c r="CQ66" s="386"/>
      <c r="CR66" s="386"/>
      <c r="CS66" s="386"/>
      <c r="CT66" s="386"/>
      <c r="CU66" s="386"/>
      <c r="CV66" s="386"/>
      <c r="CW66" s="386"/>
      <c r="CX66" s="386"/>
      <c r="CY66" s="386"/>
      <c r="CZ66" s="3"/>
    </row>
    <row r="67" s="440" customFormat="true" ht="15" customHeight="true" x14ac:dyDescent="0.2">
      <c r="A67" s="830"/>
      <c r="B67" s="350" t="s">
        <v>164</v>
      </c>
      <c r="C67" s="113">
        <v>1.3103419018699862</v>
      </c>
      <c r="D67" s="112">
        <v>0.39131121056364015</v>
      </c>
      <c r="E67" s="112">
        <v>3.6650349859326463E-2</v>
      </c>
      <c r="F67" s="112">
        <v>2.4278139302784076E-2</v>
      </c>
      <c r="G67" s="111">
        <v>2.0997716941747624E-2</v>
      </c>
      <c r="H67" s="110">
        <v>7.1491720944747011E-2</v>
      </c>
      <c r="I67" s="112">
        <v>0</v>
      </c>
      <c r="J67" s="112">
        <v>0</v>
      </c>
      <c r="K67" s="112">
        <v>0</v>
      </c>
      <c r="L67" s="109">
        <v>5.3905006280624272E-2</v>
      </c>
      <c r="M67" s="113">
        <v>1.4390559182183147</v>
      </c>
      <c r="N67" s="112">
        <v>0.72193393541073103</v>
      </c>
      <c r="O67" s="112">
        <v>0.12389556342336078</v>
      </c>
      <c r="P67" s="112">
        <v>3.2214619085575241E-2</v>
      </c>
      <c r="Q67" s="111">
        <v>1.0228598147437859E-2</v>
      </c>
      <c r="R67" s="110">
        <v>0</v>
      </c>
      <c r="S67" s="112">
        <v>9.0730999171695412</v>
      </c>
      <c r="T67" s="112">
        <v>0</v>
      </c>
      <c r="U67" s="112">
        <v>0</v>
      </c>
      <c r="V67" s="112">
        <v>0</v>
      </c>
      <c r="W67" s="112">
        <v>0</v>
      </c>
      <c r="X67" s="112">
        <v>0</v>
      </c>
      <c r="Y67" s="112">
        <v>0</v>
      </c>
      <c r="Z67" s="112">
        <v>0</v>
      </c>
      <c r="AA67" s="112">
        <v>0</v>
      </c>
      <c r="AB67" s="112">
        <v>6.1727402514344484E-2</v>
      </c>
      <c r="AC67" s="112">
        <v>0</v>
      </c>
      <c r="AD67" s="112">
        <v>0.15709707436394013</v>
      </c>
      <c r="AE67" s="112">
        <v>0</v>
      </c>
      <c r="AF67" s="112">
        <v>0</v>
      </c>
      <c r="AG67" s="112">
        <v>0</v>
      </c>
      <c r="AH67" s="112">
        <v>0</v>
      </c>
      <c r="AI67" s="112">
        <v>0.11799472463012695</v>
      </c>
      <c r="AJ67" s="112">
        <v>0.5822317092357423</v>
      </c>
      <c r="AK67" s="112">
        <v>0</v>
      </c>
      <c r="AL67" s="112">
        <v>0</v>
      </c>
      <c r="AM67" s="112">
        <v>0</v>
      </c>
      <c r="AN67" s="112">
        <v>0.54039444825048411</v>
      </c>
      <c r="AO67" s="112">
        <v>0</v>
      </c>
      <c r="AP67" s="112">
        <v>0</v>
      </c>
      <c r="AQ67" s="112">
        <v>0</v>
      </c>
      <c r="AR67" s="112">
        <v>0</v>
      </c>
      <c r="AS67" s="112">
        <v>0</v>
      </c>
      <c r="AT67" s="112">
        <v>0</v>
      </c>
      <c r="AU67" s="112">
        <v>5.8060590524159235</v>
      </c>
      <c r="AV67" s="112">
        <v>0</v>
      </c>
      <c r="AW67" s="112">
        <v>0</v>
      </c>
      <c r="AX67" s="112">
        <v>0.11186416208822179</v>
      </c>
      <c r="AY67" s="109">
        <v>0</v>
      </c>
      <c r="AZ67" s="323"/>
      <c r="BA67" s="504"/>
      <c r="BB67" s="497"/>
      <c r="BC67" s="393"/>
      <c r="BD67" s="385"/>
      <c r="BE67" s="385"/>
      <c r="BF67" s="385"/>
      <c r="BG67" s="397"/>
      <c r="BH67" s="393"/>
      <c r="BI67" s="385"/>
      <c r="BJ67" s="385"/>
      <c r="BK67" s="385"/>
      <c r="BL67" s="397"/>
      <c r="BM67" s="393"/>
      <c r="BN67" s="385"/>
      <c r="BO67" s="385"/>
      <c r="BP67" s="385"/>
      <c r="BQ67" s="397"/>
      <c r="BR67" s="393"/>
      <c r="BS67" s="385"/>
      <c r="BT67" s="385"/>
      <c r="BU67" s="385"/>
      <c r="BV67" s="385"/>
      <c r="BW67" s="385"/>
      <c r="BX67" s="385"/>
      <c r="BY67" s="386"/>
      <c r="BZ67" s="386"/>
      <c r="CA67" s="386"/>
      <c r="CB67" s="386"/>
      <c r="CC67" s="386"/>
      <c r="CD67" s="386"/>
      <c r="CE67" s="386"/>
      <c r="CF67" s="386"/>
      <c r="CG67" s="386"/>
      <c r="CH67" s="386"/>
      <c r="CI67" s="386"/>
      <c r="CJ67" s="386"/>
      <c r="CK67" s="386"/>
      <c r="CL67" s="386"/>
      <c r="CM67" s="386"/>
      <c r="CN67" s="386"/>
      <c r="CO67" s="386"/>
      <c r="CP67" s="386"/>
      <c r="CQ67" s="386"/>
      <c r="CR67" s="386"/>
      <c r="CS67" s="386"/>
      <c r="CT67" s="386"/>
      <c r="CU67" s="386"/>
      <c r="CV67" s="386"/>
      <c r="CW67" s="386"/>
      <c r="CX67" s="386"/>
      <c r="CY67" s="386"/>
      <c r="CZ67" s="3"/>
    </row>
    <row r="68" s="440" customFormat="true" ht="15" customHeight="true" x14ac:dyDescent="0.2">
      <c r="A68" s="830"/>
      <c r="B68" s="350" t="s">
        <v>165</v>
      </c>
      <c r="C68" s="113">
        <v>2.3082204293911307E-2</v>
      </c>
      <c r="D68" s="112">
        <v>0.37113458663219095</v>
      </c>
      <c r="E68" s="112">
        <v>0.92733357801613336</v>
      </c>
      <c r="F68" s="112">
        <v>2.5950146150862916</v>
      </c>
      <c r="G68" s="111">
        <v>3.7218580745958989</v>
      </c>
      <c r="H68" s="110">
        <v>0.9961367310914323</v>
      </c>
      <c r="I68" s="112">
        <v>3.2622826295844733</v>
      </c>
      <c r="J68" s="112">
        <v>4.9532242496738474</v>
      </c>
      <c r="K68" s="112">
        <v>6.9437679556743319</v>
      </c>
      <c r="L68" s="109">
        <v>2.8775188776422156</v>
      </c>
      <c r="M68" s="113">
        <v>0</v>
      </c>
      <c r="N68" s="112">
        <v>0.13226039312251972</v>
      </c>
      <c r="O68" s="112">
        <v>0.61799866394009673</v>
      </c>
      <c r="P68" s="112">
        <v>1.3816203770209401</v>
      </c>
      <c r="Q68" s="111">
        <v>1.7816931735861352</v>
      </c>
      <c r="R68" s="110">
        <v>0</v>
      </c>
      <c r="S68" s="112">
        <v>0.31180005518415382</v>
      </c>
      <c r="T68" s="112">
        <v>0.18018693459683066</v>
      </c>
      <c r="U68" s="112">
        <v>0.44698421933921539</v>
      </c>
      <c r="V68" s="112">
        <v>2.4421100874020482E-2</v>
      </c>
      <c r="W68" s="112">
        <v>0</v>
      </c>
      <c r="X68" s="112">
        <v>6.4357606486238741E-2</v>
      </c>
      <c r="Y68" s="112">
        <v>0.54725102384239377</v>
      </c>
      <c r="Z68" s="112">
        <v>0</v>
      </c>
      <c r="AA68" s="112">
        <v>0</v>
      </c>
      <c r="AB68" s="112">
        <v>3.8920012858237651E-2</v>
      </c>
      <c r="AC68" s="112">
        <v>0</v>
      </c>
      <c r="AD68" s="112">
        <v>1.0788962690630428</v>
      </c>
      <c r="AE68" s="112">
        <v>3.6728666136279537</v>
      </c>
      <c r="AF68" s="112">
        <v>5.6361556198728273</v>
      </c>
      <c r="AG68" s="112">
        <v>0</v>
      </c>
      <c r="AH68" s="112">
        <v>0.49450148364932028</v>
      </c>
      <c r="AI68" s="112">
        <v>0</v>
      </c>
      <c r="AJ68" s="112">
        <v>0</v>
      </c>
      <c r="AK68" s="112">
        <v>0</v>
      </c>
      <c r="AL68" s="112">
        <v>0.40643494496859811</v>
      </c>
      <c r="AM68" s="112">
        <v>0</v>
      </c>
      <c r="AN68" s="112">
        <v>47.825483701104318</v>
      </c>
      <c r="AO68" s="112">
        <v>0</v>
      </c>
      <c r="AP68" s="112">
        <v>0</v>
      </c>
      <c r="AQ68" s="112">
        <v>0.25287371240030521</v>
      </c>
      <c r="AR68" s="112">
        <v>5.7345963221546198E-2</v>
      </c>
      <c r="AS68" s="112">
        <v>0.94819881071574963</v>
      </c>
      <c r="AT68" s="112">
        <v>1.5792004357204417</v>
      </c>
      <c r="AU68" s="112">
        <v>0</v>
      </c>
      <c r="AV68" s="112">
        <v>0</v>
      </c>
      <c r="AW68" s="112">
        <v>0</v>
      </c>
      <c r="AX68" s="112">
        <v>0</v>
      </c>
      <c r="AY68" s="109">
        <v>0</v>
      </c>
      <c r="AZ68" s="323"/>
      <c r="BA68" s="504"/>
      <c r="BB68" s="497"/>
      <c r="BC68" s="393"/>
      <c r="BD68" s="385"/>
      <c r="BE68" s="385"/>
      <c r="BF68" s="385"/>
      <c r="BG68" s="397"/>
      <c r="BH68" s="393"/>
      <c r="BI68" s="385"/>
      <c r="BJ68" s="385"/>
      <c r="BK68" s="385"/>
      <c r="BL68" s="397"/>
      <c r="BM68" s="393"/>
      <c r="BN68" s="385"/>
      <c r="BO68" s="385"/>
      <c r="BP68" s="385"/>
      <c r="BQ68" s="397"/>
      <c r="BR68" s="393"/>
      <c r="BS68" s="385"/>
      <c r="BT68" s="385"/>
      <c r="BU68" s="385"/>
      <c r="BV68" s="385"/>
      <c r="BW68" s="385"/>
      <c r="BX68" s="385"/>
      <c r="BY68" s="386"/>
      <c r="BZ68" s="386"/>
      <c r="CA68" s="386"/>
      <c r="CB68" s="386"/>
      <c r="CC68" s="386"/>
      <c r="CD68" s="386"/>
      <c r="CE68" s="386"/>
      <c r="CF68" s="386"/>
      <c r="CG68" s="386"/>
      <c r="CH68" s="386"/>
      <c r="CI68" s="386"/>
      <c r="CJ68" s="386"/>
      <c r="CK68" s="386"/>
      <c r="CL68" s="386"/>
      <c r="CM68" s="386"/>
      <c r="CN68" s="386"/>
      <c r="CO68" s="386"/>
      <c r="CP68" s="386"/>
      <c r="CQ68" s="386"/>
      <c r="CR68" s="386"/>
      <c r="CS68" s="386"/>
      <c r="CT68" s="386"/>
      <c r="CU68" s="386"/>
      <c r="CV68" s="386"/>
      <c r="CW68" s="386"/>
      <c r="CX68" s="386"/>
      <c r="CY68" s="386"/>
      <c r="CZ68" s="3"/>
    </row>
    <row r="69" s="440" customFormat="true" ht="15" customHeight="true" x14ac:dyDescent="0.2">
      <c r="A69" s="830"/>
      <c r="B69" s="350" t="s">
        <v>166</v>
      </c>
      <c r="C69" s="113">
        <v>7.9566903242708751</v>
      </c>
      <c r="D69" s="112">
        <v>6.9268796695651806</v>
      </c>
      <c r="E69" s="112">
        <v>3.0130254901479812</v>
      </c>
      <c r="F69" s="112">
        <v>1.6928477626859915</v>
      </c>
      <c r="G69" s="111">
        <v>1.5386075471544745</v>
      </c>
      <c r="H69" s="110">
        <v>4.2044395797282652</v>
      </c>
      <c r="I69" s="112">
        <v>2.3393309885412039</v>
      </c>
      <c r="J69" s="112">
        <v>1.1402759162086484</v>
      </c>
      <c r="K69" s="112">
        <v>1.150641330693142</v>
      </c>
      <c r="L69" s="109">
        <v>0.307113111875359</v>
      </c>
      <c r="M69" s="113">
        <v>8.2677406753999154</v>
      </c>
      <c r="N69" s="112">
        <v>8.0671073286113728</v>
      </c>
      <c r="O69" s="112">
        <v>4.4139836155649954</v>
      </c>
      <c r="P69" s="112">
        <v>2.2288654298473149</v>
      </c>
      <c r="Q69" s="111">
        <v>2.0736914920429279</v>
      </c>
      <c r="R69" s="110">
        <v>1.7937349817038368</v>
      </c>
      <c r="S69" s="112">
        <v>3.1743406869554445</v>
      </c>
      <c r="T69" s="112">
        <v>36.087064076775498</v>
      </c>
      <c r="U69" s="112">
        <v>4.1713123612479457</v>
      </c>
      <c r="V69" s="112">
        <v>5.2243065684022172</v>
      </c>
      <c r="W69" s="112">
        <v>0.13269519617926218</v>
      </c>
      <c r="X69" s="112">
        <v>0.75282346703442626</v>
      </c>
      <c r="Y69" s="112">
        <v>3.6576834674980194</v>
      </c>
      <c r="Z69" s="112">
        <v>1.973383262901288E-2</v>
      </c>
      <c r="AA69" s="112">
        <v>13.595722798736793</v>
      </c>
      <c r="AB69" s="112">
        <v>0.79872736317352022</v>
      </c>
      <c r="AC69" s="112">
        <v>2.0282537009752879</v>
      </c>
      <c r="AD69" s="112">
        <v>16.349134300427206</v>
      </c>
      <c r="AE69" s="112">
        <v>0.23329059395516125</v>
      </c>
      <c r="AF69" s="112">
        <v>1.3665990369883281</v>
      </c>
      <c r="AG69" s="112">
        <v>1.5136835977130032</v>
      </c>
      <c r="AH69" s="112">
        <v>5.2462937147155237E-3</v>
      </c>
      <c r="AI69" s="112">
        <v>8.1121373183212289E-2</v>
      </c>
      <c r="AJ69" s="112">
        <v>2.9557277784234093</v>
      </c>
      <c r="AK69" s="112">
        <v>0</v>
      </c>
      <c r="AL69" s="112">
        <v>0.28957399768580322</v>
      </c>
      <c r="AM69" s="112">
        <v>8.8189474512968824E-3</v>
      </c>
      <c r="AN69" s="112">
        <v>16.365058969115506</v>
      </c>
      <c r="AO69" s="112">
        <v>0</v>
      </c>
      <c r="AP69" s="112">
        <v>0</v>
      </c>
      <c r="AQ69" s="112">
        <v>0.15947105326365557</v>
      </c>
      <c r="AR69" s="112">
        <v>15.727462703930481</v>
      </c>
      <c r="AS69" s="112">
        <v>5.9824723150177723</v>
      </c>
      <c r="AT69" s="112">
        <v>14.02518592623033</v>
      </c>
      <c r="AU69" s="112">
        <v>12.16699514612672</v>
      </c>
      <c r="AV69" s="112">
        <v>14.412805674275806</v>
      </c>
      <c r="AW69" s="112">
        <v>8.1919777449548231E-2</v>
      </c>
      <c r="AX69" s="112">
        <v>0</v>
      </c>
      <c r="AY69" s="109">
        <v>0</v>
      </c>
      <c r="AZ69" s="323"/>
      <c r="BA69" s="504"/>
      <c r="BB69" s="497"/>
      <c r="BC69" s="393"/>
      <c r="BD69" s="385"/>
      <c r="BE69" s="385"/>
      <c r="BF69" s="385"/>
      <c r="BG69" s="397"/>
      <c r="BH69" s="393"/>
      <c r="BI69" s="385"/>
      <c r="BJ69" s="385"/>
      <c r="BK69" s="385"/>
      <c r="BL69" s="397"/>
      <c r="BM69" s="393"/>
      <c r="BN69" s="385"/>
      <c r="BO69" s="385"/>
      <c r="BP69" s="385"/>
      <c r="BQ69" s="397"/>
      <c r="BR69" s="393"/>
      <c r="BS69" s="385"/>
      <c r="BT69" s="385"/>
      <c r="BU69" s="385"/>
      <c r="BV69" s="385"/>
      <c r="BW69" s="385"/>
      <c r="BX69" s="385"/>
      <c r="BY69" s="386"/>
      <c r="BZ69" s="386"/>
      <c r="CA69" s="386"/>
      <c r="CB69" s="386"/>
      <c r="CC69" s="386"/>
      <c r="CD69" s="386"/>
      <c r="CE69" s="386"/>
      <c r="CF69" s="386"/>
      <c r="CG69" s="386"/>
      <c r="CH69" s="386"/>
      <c r="CI69" s="386"/>
      <c r="CJ69" s="386"/>
      <c r="CK69" s="386"/>
      <c r="CL69" s="386"/>
      <c r="CM69" s="386"/>
      <c r="CN69" s="386"/>
      <c r="CO69" s="386"/>
      <c r="CP69" s="386"/>
      <c r="CQ69" s="386"/>
      <c r="CR69" s="386"/>
      <c r="CS69" s="386"/>
      <c r="CT69" s="386"/>
      <c r="CU69" s="386"/>
      <c r="CV69" s="386"/>
      <c r="CW69" s="386"/>
      <c r="CX69" s="386"/>
      <c r="CY69" s="386"/>
      <c r="CZ69" s="3"/>
    </row>
    <row r="70" s="440" customFormat="true" ht="15" customHeight="true" x14ac:dyDescent="0.2">
      <c r="A70" s="830"/>
      <c r="B70" s="350" t="s">
        <v>168</v>
      </c>
      <c r="C70" s="113">
        <v>2.1280037679542996E-2</v>
      </c>
      <c r="D70" s="112">
        <v>3.7128443559243336E-2</v>
      </c>
      <c r="E70" s="112">
        <v>0</v>
      </c>
      <c r="F70" s="112">
        <v>9.8819469744809429E-3</v>
      </c>
      <c r="G70" s="111">
        <v>0.68030898563066333</v>
      </c>
      <c r="H70" s="110">
        <v>1.9565407354627227E-2</v>
      </c>
      <c r="I70" s="112">
        <v>0</v>
      </c>
      <c r="J70" s="112">
        <v>9.0650562464682279E-3</v>
      </c>
      <c r="K70" s="112">
        <v>0.5060307387430909</v>
      </c>
      <c r="L70" s="109">
        <v>2.2523041703097388</v>
      </c>
      <c r="M70" s="113">
        <v>2.8281141502285383E-2</v>
      </c>
      <c r="N70" s="112">
        <v>4.2847026070384202E-2</v>
      </c>
      <c r="O70" s="112">
        <v>0</v>
      </c>
      <c r="P70" s="112">
        <v>1.0148971923558439E-2</v>
      </c>
      <c r="Q70" s="111">
        <v>6.2292651622090391E-4</v>
      </c>
      <c r="R70" s="110">
        <v>0</v>
      </c>
      <c r="S70" s="112">
        <v>0</v>
      </c>
      <c r="T70" s="112">
        <v>0</v>
      </c>
      <c r="U70" s="112">
        <v>0.18477188395281366</v>
      </c>
      <c r="V70" s="112">
        <v>0</v>
      </c>
      <c r="W70" s="112">
        <v>0</v>
      </c>
      <c r="X70" s="112">
        <v>0</v>
      </c>
      <c r="Y70" s="112">
        <v>0</v>
      </c>
      <c r="Z70" s="112">
        <v>0</v>
      </c>
      <c r="AA70" s="112">
        <v>0.17412224390324582</v>
      </c>
      <c r="AB70" s="112">
        <v>0.20653151174103582</v>
      </c>
      <c r="AC70" s="112">
        <v>0</v>
      </c>
      <c r="AD70" s="112">
        <v>0</v>
      </c>
      <c r="AE70" s="112">
        <v>0.95482295536689998</v>
      </c>
      <c r="AF70" s="112">
        <v>0</v>
      </c>
      <c r="AG70" s="112">
        <v>0</v>
      </c>
      <c r="AH70" s="112">
        <v>0</v>
      </c>
      <c r="AI70" s="112">
        <v>0</v>
      </c>
      <c r="AJ70" s="112">
        <v>0</v>
      </c>
      <c r="AK70" s="112">
        <v>0</v>
      </c>
      <c r="AL70" s="112">
        <v>0</v>
      </c>
      <c r="AM70" s="112">
        <v>0</v>
      </c>
      <c r="AN70" s="112">
        <v>0.36610701031565385</v>
      </c>
      <c r="AO70" s="112">
        <v>0</v>
      </c>
      <c r="AP70" s="112">
        <v>6.1584241908354709E-2</v>
      </c>
      <c r="AQ70" s="112">
        <v>0</v>
      </c>
      <c r="AR70" s="112">
        <v>4.3240630970202677E-2</v>
      </c>
      <c r="AS70" s="112">
        <v>0</v>
      </c>
      <c r="AT70" s="112">
        <v>0</v>
      </c>
      <c r="AU70" s="112">
        <v>0</v>
      </c>
      <c r="AV70" s="112">
        <v>0</v>
      </c>
      <c r="AW70" s="112">
        <v>0</v>
      </c>
      <c r="AX70" s="112">
        <v>0</v>
      </c>
      <c r="AY70" s="109">
        <v>0</v>
      </c>
      <c r="AZ70" s="323"/>
      <c r="BA70" s="504"/>
      <c r="BB70" s="497"/>
      <c r="BC70" s="393"/>
      <c r="BD70" s="385"/>
      <c r="BE70" s="385"/>
      <c r="BF70" s="385"/>
      <c r="BG70" s="397"/>
      <c r="BH70" s="393"/>
      <c r="BI70" s="385"/>
      <c r="BJ70" s="385"/>
      <c r="BK70" s="385"/>
      <c r="BL70" s="397"/>
      <c r="BM70" s="393"/>
      <c r="BN70" s="385"/>
      <c r="BO70" s="385"/>
      <c r="BP70" s="385"/>
      <c r="BQ70" s="397"/>
      <c r="BR70" s="393"/>
      <c r="BS70" s="385"/>
      <c r="BT70" s="385"/>
      <c r="BU70" s="385"/>
      <c r="BV70" s="385"/>
      <c r="BW70" s="385"/>
      <c r="BX70" s="385"/>
      <c r="BY70" s="386"/>
      <c r="BZ70" s="386"/>
      <c r="CA70" s="386"/>
      <c r="CB70" s="386"/>
      <c r="CC70" s="386"/>
      <c r="CD70" s="386"/>
      <c r="CE70" s="386"/>
      <c r="CF70" s="386"/>
      <c r="CG70" s="386"/>
      <c r="CH70" s="386"/>
      <c r="CI70" s="386"/>
      <c r="CJ70" s="386"/>
      <c r="CK70" s="386"/>
      <c r="CL70" s="386"/>
      <c r="CM70" s="386"/>
      <c r="CN70" s="386"/>
      <c r="CO70" s="386"/>
      <c r="CP70" s="386"/>
      <c r="CQ70" s="386"/>
      <c r="CR70" s="386"/>
      <c r="CS70" s="386"/>
      <c r="CT70" s="386"/>
      <c r="CU70" s="386"/>
      <c r="CV70" s="386"/>
      <c r="CW70" s="386"/>
      <c r="CX70" s="386"/>
      <c r="CY70" s="386"/>
      <c r="CZ70" s="3"/>
    </row>
    <row r="71" s="440" customFormat="true" ht="15" customHeight="true" x14ac:dyDescent="0.2">
      <c r="A71" s="830"/>
      <c r="B71" s="350" t="s">
        <v>46</v>
      </c>
      <c r="C71" s="113">
        <v>3.6499069338625514</v>
      </c>
      <c r="D71" s="112">
        <v>0.9601981475045126</v>
      </c>
      <c r="E71" s="112">
        <v>0.90298859793361985</v>
      </c>
      <c r="F71" s="112">
        <v>0.81504504562663249</v>
      </c>
      <c r="G71" s="111">
        <v>0.91100442408429094</v>
      </c>
      <c r="H71" s="110">
        <v>3.6738341972058608</v>
      </c>
      <c r="I71" s="112">
        <v>1.4139286682361263</v>
      </c>
      <c r="J71" s="112">
        <v>1.5937277179474412</v>
      </c>
      <c r="K71" s="112">
        <v>3.617219858148444E-2</v>
      </c>
      <c r="L71" s="109">
        <v>1.4620986050279756</v>
      </c>
      <c r="M71" s="113">
        <v>4.3320826072842245</v>
      </c>
      <c r="N71" s="112">
        <v>1.1823649676735204</v>
      </c>
      <c r="O71" s="112">
        <v>0.47898693423808159</v>
      </c>
      <c r="P71" s="112">
        <v>0.3553178092513406</v>
      </c>
      <c r="Q71" s="111">
        <v>0.59004799452594503</v>
      </c>
      <c r="R71" s="110">
        <v>6.3733133695231272</v>
      </c>
      <c r="S71" s="112">
        <v>7.0688048874636727E-2</v>
      </c>
      <c r="T71" s="112">
        <v>0.11790121324623476</v>
      </c>
      <c r="U71" s="112">
        <v>7.7114261580619026</v>
      </c>
      <c r="V71" s="112">
        <v>2.0467693818512598</v>
      </c>
      <c r="W71" s="112">
        <v>4.125188605302534</v>
      </c>
      <c r="X71" s="112">
        <v>0</v>
      </c>
      <c r="Y71" s="112">
        <v>1.5581580479634958E-2</v>
      </c>
      <c r="Z71" s="112">
        <v>0.12651266526297258</v>
      </c>
      <c r="AA71" s="112">
        <v>0.4650145208716176</v>
      </c>
      <c r="AB71" s="112">
        <v>0.3135568317022851</v>
      </c>
      <c r="AC71" s="112">
        <v>0</v>
      </c>
      <c r="AD71" s="112">
        <v>0.36324406480489513</v>
      </c>
      <c r="AE71" s="112">
        <v>1.8849256644089911</v>
      </c>
      <c r="AF71" s="112">
        <v>0.77732453355606201</v>
      </c>
      <c r="AG71" s="112">
        <v>0</v>
      </c>
      <c r="AH71" s="112">
        <v>3.8947924212109726</v>
      </c>
      <c r="AI71" s="112">
        <v>2.7803854905639209E-2</v>
      </c>
      <c r="AJ71" s="112">
        <v>0.97586980091637221</v>
      </c>
      <c r="AK71" s="112">
        <v>0.19187500387086404</v>
      </c>
      <c r="AL71" s="112">
        <v>0</v>
      </c>
      <c r="AM71" s="112">
        <v>0.87785363566895824</v>
      </c>
      <c r="AN71" s="112">
        <v>0.16011254229690358</v>
      </c>
      <c r="AO71" s="112">
        <v>0.30840312063832975</v>
      </c>
      <c r="AP71" s="112">
        <v>0</v>
      </c>
      <c r="AQ71" s="112">
        <v>0.20993780813597021</v>
      </c>
      <c r="AR71" s="112">
        <v>7.5915079002373889E-2</v>
      </c>
      <c r="AS71" s="112">
        <v>0.15623942131425703</v>
      </c>
      <c r="AT71" s="112">
        <v>0</v>
      </c>
      <c r="AU71" s="112">
        <v>7.1633658171621928</v>
      </c>
      <c r="AV71" s="112">
        <v>0</v>
      </c>
      <c r="AW71" s="112">
        <v>0.33791908197938647</v>
      </c>
      <c r="AX71" s="112">
        <v>0</v>
      </c>
      <c r="AY71" s="109">
        <v>0</v>
      </c>
      <c r="AZ71" s="323"/>
      <c r="BA71" s="504"/>
      <c r="BB71" s="497"/>
      <c r="BC71" s="393"/>
      <c r="BD71" s="385"/>
      <c r="BE71" s="385"/>
      <c r="BF71" s="385"/>
      <c r="BG71" s="397"/>
      <c r="BH71" s="393"/>
      <c r="BI71" s="385"/>
      <c r="BJ71" s="385"/>
      <c r="BK71" s="385"/>
      <c r="BL71" s="397"/>
      <c r="BM71" s="393"/>
      <c r="BN71" s="385"/>
      <c r="BO71" s="385"/>
      <c r="BP71" s="385"/>
      <c r="BQ71" s="397"/>
      <c r="BR71" s="393"/>
      <c r="BS71" s="385"/>
      <c r="BT71" s="385"/>
      <c r="BU71" s="385"/>
      <c r="BV71" s="385"/>
      <c r="BW71" s="385"/>
      <c r="BX71" s="385"/>
      <c r="BY71" s="386"/>
      <c r="BZ71" s="386"/>
      <c r="CA71" s="386"/>
      <c r="CB71" s="386"/>
      <c r="CC71" s="386"/>
      <c r="CD71" s="386"/>
      <c r="CE71" s="386"/>
      <c r="CF71" s="386"/>
      <c r="CG71" s="386"/>
      <c r="CH71" s="386"/>
      <c r="CI71" s="386"/>
      <c r="CJ71" s="386"/>
      <c r="CK71" s="386"/>
      <c r="CL71" s="386"/>
      <c r="CM71" s="386"/>
      <c r="CN71" s="386"/>
      <c r="CO71" s="386"/>
      <c r="CP71" s="386"/>
      <c r="CQ71" s="386"/>
      <c r="CR71" s="386"/>
      <c r="CS71" s="386"/>
      <c r="CT71" s="386"/>
      <c r="CU71" s="386"/>
      <c r="CV71" s="386"/>
      <c r="CW71" s="386"/>
      <c r="CX71" s="386"/>
      <c r="CY71" s="386"/>
      <c r="CZ71" s="3"/>
    </row>
    <row r="72" s="440" customFormat="true" ht="15" customHeight="true" x14ac:dyDescent="0.2">
      <c r="A72" s="131"/>
      <c r="B72" s="125"/>
      <c r="C72" s="113"/>
      <c r="D72" s="112"/>
      <c r="E72" s="112"/>
      <c r="F72" s="112"/>
      <c r="G72" s="111"/>
      <c r="H72" s="110"/>
      <c r="I72" s="112"/>
      <c r="J72" s="112"/>
      <c r="K72" s="112"/>
      <c r="L72" s="109"/>
      <c r="M72" s="113"/>
      <c r="N72" s="112"/>
      <c r="O72" s="112"/>
      <c r="P72" s="112"/>
      <c r="Q72" s="111"/>
      <c r="R72" s="110"/>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09"/>
      <c r="AZ72" s="323"/>
      <c r="BA72" s="504"/>
      <c r="BB72" s="497"/>
      <c r="BC72" s="393"/>
      <c r="BD72" s="385"/>
      <c r="BE72" s="385"/>
      <c r="BF72" s="385"/>
      <c r="BG72" s="397"/>
      <c r="BH72" s="393"/>
      <c r="BI72" s="385"/>
      <c r="BJ72" s="385"/>
      <c r="BK72" s="385"/>
      <c r="BL72" s="397"/>
      <c r="BM72" s="393"/>
      <c r="BN72" s="385"/>
      <c r="BO72" s="385"/>
      <c r="BP72" s="385"/>
      <c r="BQ72" s="397"/>
      <c r="BR72" s="393"/>
      <c r="BS72" s="385"/>
      <c r="BT72" s="385"/>
      <c r="BU72" s="385"/>
      <c r="BV72" s="385"/>
      <c r="BW72" s="385"/>
      <c r="BX72" s="385"/>
      <c r="BY72" s="386"/>
      <c r="BZ72" s="386"/>
      <c r="CA72" s="386"/>
      <c r="CB72" s="386"/>
      <c r="CC72" s="386"/>
      <c r="CD72" s="386"/>
      <c r="CE72" s="386"/>
      <c r="CF72" s="386"/>
      <c r="CG72" s="386"/>
      <c r="CH72" s="386"/>
      <c r="CI72" s="386"/>
      <c r="CJ72" s="386"/>
      <c r="CK72" s="386"/>
      <c r="CL72" s="386"/>
      <c r="CM72" s="386"/>
      <c r="CN72" s="386"/>
      <c r="CO72" s="386"/>
      <c r="CP72" s="386"/>
      <c r="CQ72" s="386"/>
      <c r="CR72" s="386"/>
      <c r="CS72" s="386"/>
      <c r="CT72" s="386"/>
      <c r="CU72" s="386"/>
      <c r="CV72" s="386"/>
      <c r="CW72" s="386"/>
      <c r="CX72" s="386"/>
      <c r="CY72" s="386"/>
      <c r="CZ72" s="3"/>
    </row>
    <row r="73" s="440" customFormat="true" ht="15" customHeight="true" x14ac:dyDescent="0.2">
      <c r="A73" s="131"/>
      <c r="B73" s="125"/>
      <c r="C73" s="113"/>
      <c r="D73" s="112"/>
      <c r="E73" s="112"/>
      <c r="F73" s="112"/>
      <c r="G73" s="111"/>
      <c r="H73" s="110"/>
      <c r="I73" s="112"/>
      <c r="J73" s="112"/>
      <c r="K73" s="112"/>
      <c r="L73" s="109"/>
      <c r="M73" s="113"/>
      <c r="N73" s="112"/>
      <c r="O73" s="112"/>
      <c r="P73" s="112"/>
      <c r="Q73" s="111"/>
      <c r="R73" s="110"/>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09"/>
      <c r="AZ73" s="323"/>
      <c r="BA73" s="504"/>
      <c r="BB73" s="497"/>
      <c r="BC73" s="393"/>
      <c r="BD73" s="385"/>
      <c r="BE73" s="385"/>
      <c r="BF73" s="385"/>
      <c r="BG73" s="397"/>
      <c r="BH73" s="393"/>
      <c r="BI73" s="385"/>
      <c r="BJ73" s="385"/>
      <c r="BK73" s="385"/>
      <c r="BL73" s="397"/>
      <c r="BM73" s="393"/>
      <c r="BN73" s="385"/>
      <c r="BO73" s="385"/>
      <c r="BP73" s="385"/>
      <c r="BQ73" s="397"/>
      <c r="BR73" s="393"/>
      <c r="BS73" s="385"/>
      <c r="BT73" s="385"/>
      <c r="BU73" s="385"/>
      <c r="BV73" s="385"/>
      <c r="BW73" s="385"/>
      <c r="BX73" s="385"/>
      <c r="BY73" s="386"/>
      <c r="BZ73" s="386"/>
      <c r="CA73" s="386"/>
      <c r="CB73" s="386"/>
      <c r="CC73" s="386"/>
      <c r="CD73" s="386"/>
      <c r="CE73" s="386"/>
      <c r="CF73" s="386"/>
      <c r="CG73" s="386"/>
      <c r="CH73" s="386"/>
      <c r="CI73" s="386"/>
      <c r="CJ73" s="386"/>
      <c r="CK73" s="386"/>
      <c r="CL73" s="386"/>
      <c r="CM73" s="386"/>
      <c r="CN73" s="386"/>
      <c r="CO73" s="386"/>
      <c r="CP73" s="386"/>
      <c r="CQ73" s="386"/>
      <c r="CR73" s="386"/>
      <c r="CS73" s="386"/>
      <c r="CT73" s="386"/>
      <c r="CU73" s="386"/>
      <c r="CV73" s="386"/>
      <c r="CW73" s="386"/>
      <c r="CX73" s="386"/>
      <c r="CY73" s="386"/>
      <c r="CZ73" s="3"/>
    </row>
    <row r="74" s="440" customFormat="true" ht="15" customHeight="true" x14ac:dyDescent="0.2">
      <c r="A74" s="131"/>
      <c r="B74" s="125"/>
      <c r="C74" s="113"/>
      <c r="D74" s="112"/>
      <c r="E74" s="112"/>
      <c r="F74" s="112"/>
      <c r="G74" s="111"/>
      <c r="H74" s="110"/>
      <c r="I74" s="112"/>
      <c r="J74" s="112"/>
      <c r="K74" s="112"/>
      <c r="L74" s="109"/>
      <c r="M74" s="113"/>
      <c r="N74" s="112"/>
      <c r="O74" s="112"/>
      <c r="P74" s="112"/>
      <c r="Q74" s="111"/>
      <c r="R74" s="110"/>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09"/>
      <c r="AZ74" s="323"/>
      <c r="BA74" s="504"/>
      <c r="BB74" s="497"/>
      <c r="BC74" s="393"/>
      <c r="BD74" s="385"/>
      <c r="BE74" s="385"/>
      <c r="BF74" s="385"/>
      <c r="BG74" s="397"/>
      <c r="BH74" s="393"/>
      <c r="BI74" s="385"/>
      <c r="BJ74" s="385"/>
      <c r="BK74" s="385"/>
      <c r="BL74" s="397"/>
      <c r="BM74" s="393"/>
      <c r="BN74" s="385"/>
      <c r="BO74" s="385"/>
      <c r="BP74" s="385"/>
      <c r="BQ74" s="397"/>
      <c r="BR74" s="393"/>
      <c r="BS74" s="385"/>
      <c r="BT74" s="385"/>
      <c r="BU74" s="385"/>
      <c r="BV74" s="385"/>
      <c r="BW74" s="385"/>
      <c r="BX74" s="385"/>
      <c r="BY74" s="386"/>
      <c r="BZ74" s="386"/>
      <c r="CA74" s="386"/>
      <c r="CB74" s="386"/>
      <c r="CC74" s="386"/>
      <c r="CD74" s="386"/>
      <c r="CE74" s="386"/>
      <c r="CF74" s="386"/>
      <c r="CG74" s="386"/>
      <c r="CH74" s="386"/>
      <c r="CI74" s="386"/>
      <c r="CJ74" s="386"/>
      <c r="CK74" s="386"/>
      <c r="CL74" s="386"/>
      <c r="CM74" s="386"/>
      <c r="CN74" s="386"/>
      <c r="CO74" s="386"/>
      <c r="CP74" s="386"/>
      <c r="CQ74" s="386"/>
      <c r="CR74" s="386"/>
      <c r="CS74" s="386"/>
      <c r="CT74" s="386"/>
      <c r="CU74" s="386"/>
      <c r="CV74" s="386"/>
      <c r="CW74" s="386"/>
      <c r="CX74" s="386"/>
      <c r="CY74" s="386"/>
      <c r="CZ74" s="3"/>
    </row>
    <row r="75" s="440" customFormat="true" ht="15" customHeight="true" x14ac:dyDescent="0.2">
      <c r="A75" s="131"/>
      <c r="B75" s="125"/>
      <c r="C75" s="113"/>
      <c r="D75" s="112"/>
      <c r="E75" s="112"/>
      <c r="F75" s="112"/>
      <c r="G75" s="111"/>
      <c r="H75" s="110"/>
      <c r="I75" s="112"/>
      <c r="J75" s="112"/>
      <c r="K75" s="112"/>
      <c r="L75" s="109"/>
      <c r="M75" s="113"/>
      <c r="N75" s="112"/>
      <c r="O75" s="112"/>
      <c r="P75" s="112"/>
      <c r="Q75" s="111"/>
      <c r="R75" s="110"/>
      <c r="S75" s="112"/>
      <c r="T75" s="112"/>
      <c r="U75" s="112"/>
      <c r="V75" s="112"/>
      <c r="W75" s="112"/>
      <c r="X75" s="112"/>
      <c r="Y75" s="112"/>
      <c r="Z75" s="112"/>
      <c r="AA75" s="112"/>
      <c r="AB75" s="112"/>
      <c r="AC75" s="112"/>
      <c r="AD75" s="112"/>
      <c r="AE75" s="112"/>
      <c r="AF75" s="112"/>
      <c r="AG75" s="112"/>
      <c r="AH75" s="112"/>
      <c r="AI75" s="112"/>
      <c r="AJ75" s="112"/>
      <c r="AK75" s="112"/>
      <c r="AL75" s="112"/>
      <c r="AM75" s="112"/>
      <c r="AN75" s="112"/>
      <c r="AO75" s="112"/>
      <c r="AP75" s="112"/>
      <c r="AQ75" s="112"/>
      <c r="AR75" s="112"/>
      <c r="AS75" s="112"/>
      <c r="AT75" s="112"/>
      <c r="AU75" s="112"/>
      <c r="AV75" s="112"/>
      <c r="AW75" s="112"/>
      <c r="AX75" s="112"/>
      <c r="AY75" s="109"/>
      <c r="AZ75" s="323"/>
      <c r="BA75" s="504"/>
      <c r="BB75" s="497"/>
      <c r="BC75" s="393"/>
      <c r="BD75" s="385"/>
      <c r="BE75" s="385"/>
      <c r="BF75" s="385"/>
      <c r="BG75" s="397"/>
      <c r="BH75" s="393"/>
      <c r="BI75" s="385"/>
      <c r="BJ75" s="385"/>
      <c r="BK75" s="385"/>
      <c r="BL75" s="397"/>
      <c r="BM75" s="393"/>
      <c r="BN75" s="385"/>
      <c r="BO75" s="385"/>
      <c r="BP75" s="385"/>
      <c r="BQ75" s="397"/>
      <c r="BR75" s="393"/>
      <c r="BS75" s="385"/>
      <c r="BT75" s="385"/>
      <c r="BU75" s="385"/>
      <c r="BV75" s="385"/>
      <c r="BW75" s="385"/>
      <c r="BX75" s="385"/>
      <c r="BY75" s="386"/>
      <c r="BZ75" s="386"/>
      <c r="CA75" s="386"/>
      <c r="CB75" s="386"/>
      <c r="CC75" s="386"/>
      <c r="CD75" s="386"/>
      <c r="CE75" s="386"/>
      <c r="CF75" s="386"/>
      <c r="CG75" s="386"/>
      <c r="CH75" s="386"/>
      <c r="CI75" s="386"/>
      <c r="CJ75" s="386"/>
      <c r="CK75" s="386"/>
      <c r="CL75" s="386"/>
      <c r="CM75" s="386"/>
      <c r="CN75" s="386"/>
      <c r="CO75" s="386"/>
      <c r="CP75" s="386"/>
      <c r="CQ75" s="386"/>
      <c r="CR75" s="386"/>
      <c r="CS75" s="386"/>
      <c r="CT75" s="386"/>
      <c r="CU75" s="386"/>
      <c r="CV75" s="386"/>
      <c r="CW75" s="386"/>
      <c r="CX75" s="386"/>
      <c r="CY75" s="386"/>
      <c r="CZ75" s="3"/>
    </row>
    <row r="76" s="440" customFormat="true" ht="15" customHeight="true" x14ac:dyDescent="0.2">
      <c r="A76" s="131"/>
      <c r="B76" s="125"/>
      <c r="C76" s="113"/>
      <c r="D76" s="112"/>
      <c r="E76" s="112"/>
      <c r="F76" s="112"/>
      <c r="G76" s="111"/>
      <c r="H76" s="110"/>
      <c r="I76" s="112"/>
      <c r="J76" s="112"/>
      <c r="K76" s="112"/>
      <c r="L76" s="109"/>
      <c r="M76" s="113"/>
      <c r="N76" s="112"/>
      <c r="O76" s="112"/>
      <c r="P76" s="112"/>
      <c r="Q76" s="111"/>
      <c r="R76" s="110"/>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c r="AU76" s="112"/>
      <c r="AV76" s="112"/>
      <c r="AW76" s="112"/>
      <c r="AX76" s="112"/>
      <c r="AY76" s="109"/>
      <c r="AZ76" s="323"/>
      <c r="BA76" s="504"/>
      <c r="BB76" s="497"/>
      <c r="BC76" s="393"/>
      <c r="BD76" s="385"/>
      <c r="BE76" s="385"/>
      <c r="BF76" s="385"/>
      <c r="BG76" s="397"/>
      <c r="BH76" s="393"/>
      <c r="BI76" s="385"/>
      <c r="BJ76" s="385"/>
      <c r="BK76" s="385"/>
      <c r="BL76" s="397"/>
      <c r="BM76" s="393"/>
      <c r="BN76" s="385"/>
      <c r="BO76" s="385"/>
      <c r="BP76" s="385"/>
      <c r="BQ76" s="397"/>
      <c r="BR76" s="393"/>
      <c r="BS76" s="385"/>
      <c r="BT76" s="385"/>
      <c r="BU76" s="385"/>
      <c r="BV76" s="385"/>
      <c r="BW76" s="385"/>
      <c r="BX76" s="385"/>
      <c r="BY76" s="386"/>
      <c r="BZ76" s="386"/>
      <c r="CA76" s="386"/>
      <c r="CB76" s="386"/>
      <c r="CC76" s="386"/>
      <c r="CD76" s="386"/>
      <c r="CE76" s="386"/>
      <c r="CF76" s="386"/>
      <c r="CG76" s="386"/>
      <c r="CH76" s="386"/>
      <c r="CI76" s="386"/>
      <c r="CJ76" s="386"/>
      <c r="CK76" s="386"/>
      <c r="CL76" s="386"/>
      <c r="CM76" s="386"/>
      <c r="CN76" s="386"/>
      <c r="CO76" s="386"/>
      <c r="CP76" s="386"/>
      <c r="CQ76" s="386"/>
      <c r="CR76" s="386"/>
      <c r="CS76" s="386"/>
      <c r="CT76" s="386"/>
      <c r="CU76" s="386"/>
      <c r="CV76" s="386"/>
      <c r="CW76" s="386"/>
      <c r="CX76" s="386"/>
      <c r="CY76" s="386"/>
      <c r="CZ76" s="3"/>
    </row>
    <row r="77" s="440" customFormat="true" ht="15" customHeight="true" x14ac:dyDescent="0.2">
      <c r="A77" s="131"/>
      <c r="B77" s="125"/>
      <c r="C77" s="113"/>
      <c r="D77" s="112"/>
      <c r="E77" s="112"/>
      <c r="F77" s="112"/>
      <c r="G77" s="111"/>
      <c r="H77" s="110"/>
      <c r="I77" s="112"/>
      <c r="J77" s="112"/>
      <c r="K77" s="112"/>
      <c r="L77" s="109"/>
      <c r="M77" s="113"/>
      <c r="N77" s="112"/>
      <c r="O77" s="112"/>
      <c r="P77" s="112"/>
      <c r="Q77" s="111"/>
      <c r="R77" s="110"/>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c r="AU77" s="112"/>
      <c r="AV77" s="112"/>
      <c r="AW77" s="112"/>
      <c r="AX77" s="112"/>
      <c r="AY77" s="109"/>
      <c r="AZ77" s="323"/>
      <c r="BA77" s="504"/>
      <c r="BB77" s="497"/>
      <c r="BC77" s="393"/>
      <c r="BD77" s="385"/>
      <c r="BE77" s="385"/>
      <c r="BF77" s="385"/>
      <c r="BG77" s="397"/>
      <c r="BH77" s="393"/>
      <c r="BI77" s="385"/>
      <c r="BJ77" s="385"/>
      <c r="BK77" s="385"/>
      <c r="BL77" s="397"/>
      <c r="BM77" s="393"/>
      <c r="BN77" s="385"/>
      <c r="BO77" s="385"/>
      <c r="BP77" s="385"/>
      <c r="BQ77" s="397"/>
      <c r="BR77" s="393"/>
      <c r="BS77" s="385"/>
      <c r="BT77" s="385"/>
      <c r="BU77" s="385"/>
      <c r="BV77" s="385"/>
      <c r="BW77" s="385"/>
      <c r="BX77" s="385"/>
      <c r="BY77" s="386"/>
      <c r="BZ77" s="386"/>
      <c r="CA77" s="386"/>
      <c r="CB77" s="386"/>
      <c r="CC77" s="386"/>
      <c r="CD77" s="386"/>
      <c r="CE77" s="386"/>
      <c r="CF77" s="386"/>
      <c r="CG77" s="386"/>
      <c r="CH77" s="386"/>
      <c r="CI77" s="386"/>
      <c r="CJ77" s="386"/>
      <c r="CK77" s="386"/>
      <c r="CL77" s="386"/>
      <c r="CM77" s="386"/>
      <c r="CN77" s="386"/>
      <c r="CO77" s="386"/>
      <c r="CP77" s="386"/>
      <c r="CQ77" s="386"/>
      <c r="CR77" s="386"/>
      <c r="CS77" s="386"/>
      <c r="CT77" s="386"/>
      <c r="CU77" s="386"/>
      <c r="CV77" s="386"/>
      <c r="CW77" s="386"/>
      <c r="CX77" s="386"/>
      <c r="CY77" s="386"/>
      <c r="CZ77" s="3"/>
    </row>
    <row r="78" s="440" customFormat="true" ht="15" customHeight="true" x14ac:dyDescent="0.2">
      <c r="A78" s="131"/>
      <c r="B78" s="125"/>
      <c r="C78" s="113"/>
      <c r="D78" s="112"/>
      <c r="E78" s="112"/>
      <c r="F78" s="112"/>
      <c r="G78" s="111"/>
      <c r="H78" s="110"/>
      <c r="I78" s="112"/>
      <c r="J78" s="112"/>
      <c r="K78" s="112"/>
      <c r="L78" s="109"/>
      <c r="M78" s="113"/>
      <c r="N78" s="112"/>
      <c r="O78" s="112"/>
      <c r="P78" s="112"/>
      <c r="Q78" s="111"/>
      <c r="R78" s="110"/>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c r="AU78" s="112"/>
      <c r="AV78" s="112"/>
      <c r="AW78" s="112"/>
      <c r="AX78" s="112"/>
      <c r="AY78" s="109"/>
      <c r="AZ78" s="323"/>
      <c r="BA78" s="504"/>
      <c r="BB78" s="497"/>
      <c r="BC78" s="393"/>
      <c r="BD78" s="385"/>
      <c r="BE78" s="385"/>
      <c r="BF78" s="385"/>
      <c r="BG78" s="397"/>
      <c r="BH78" s="393"/>
      <c r="BI78" s="385"/>
      <c r="BJ78" s="385"/>
      <c r="BK78" s="385"/>
      <c r="BL78" s="397"/>
      <c r="BM78" s="393"/>
      <c r="BN78" s="385"/>
      <c r="BO78" s="385"/>
      <c r="BP78" s="385"/>
      <c r="BQ78" s="397"/>
      <c r="BR78" s="393"/>
      <c r="BS78" s="385"/>
      <c r="BT78" s="385"/>
      <c r="BU78" s="385"/>
      <c r="BV78" s="385"/>
      <c r="BW78" s="385"/>
      <c r="BX78" s="385"/>
      <c r="BY78" s="386"/>
      <c r="BZ78" s="386"/>
      <c r="CA78" s="386"/>
      <c r="CB78" s="386"/>
      <c r="CC78" s="386"/>
      <c r="CD78" s="386"/>
      <c r="CE78" s="386"/>
      <c r="CF78" s="386"/>
      <c r="CG78" s="386"/>
      <c r="CH78" s="386"/>
      <c r="CI78" s="386"/>
      <c r="CJ78" s="386"/>
      <c r="CK78" s="386"/>
      <c r="CL78" s="386"/>
      <c r="CM78" s="386"/>
      <c r="CN78" s="386"/>
      <c r="CO78" s="386"/>
      <c r="CP78" s="386"/>
      <c r="CQ78" s="386"/>
      <c r="CR78" s="386"/>
      <c r="CS78" s="386"/>
      <c r="CT78" s="386"/>
      <c r="CU78" s="386"/>
      <c r="CV78" s="386"/>
      <c r="CW78" s="386"/>
      <c r="CX78" s="386"/>
      <c r="CY78" s="386"/>
      <c r="CZ78" s="3"/>
    </row>
    <row r="79" s="440" customFormat="true" ht="15" customHeight="true" x14ac:dyDescent="0.2">
      <c r="A79" s="131"/>
      <c r="B79" s="125"/>
      <c r="C79" s="113"/>
      <c r="D79" s="112"/>
      <c r="E79" s="112"/>
      <c r="F79" s="112"/>
      <c r="G79" s="111"/>
      <c r="H79" s="110"/>
      <c r="I79" s="112"/>
      <c r="J79" s="112"/>
      <c r="K79" s="112"/>
      <c r="L79" s="109"/>
      <c r="M79" s="113"/>
      <c r="N79" s="112"/>
      <c r="O79" s="112"/>
      <c r="P79" s="112"/>
      <c r="Q79" s="111"/>
      <c r="R79" s="110"/>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c r="AU79" s="112"/>
      <c r="AV79" s="112"/>
      <c r="AW79" s="112"/>
      <c r="AX79" s="112"/>
      <c r="AY79" s="109"/>
      <c r="AZ79" s="323"/>
      <c r="BA79" s="504"/>
      <c r="BB79" s="497"/>
      <c r="BC79" s="393"/>
      <c r="BD79" s="385"/>
      <c r="BE79" s="385"/>
      <c r="BF79" s="385"/>
      <c r="BG79" s="397"/>
      <c r="BH79" s="393"/>
      <c r="BI79" s="385"/>
      <c r="BJ79" s="385"/>
      <c r="BK79" s="385"/>
      <c r="BL79" s="397"/>
      <c r="BM79" s="393"/>
      <c r="BN79" s="385"/>
      <c r="BO79" s="385"/>
      <c r="BP79" s="385"/>
      <c r="BQ79" s="397"/>
      <c r="BR79" s="393"/>
      <c r="BS79" s="385"/>
      <c r="BT79" s="385"/>
      <c r="BU79" s="385"/>
      <c r="BV79" s="385"/>
      <c r="BW79" s="385"/>
      <c r="BX79" s="385"/>
      <c r="BY79" s="386"/>
      <c r="BZ79" s="386"/>
      <c r="CA79" s="386"/>
      <c r="CB79" s="386"/>
      <c r="CC79" s="386"/>
      <c r="CD79" s="386"/>
      <c r="CE79" s="386"/>
      <c r="CF79" s="386"/>
      <c r="CG79" s="386"/>
      <c r="CH79" s="386"/>
      <c r="CI79" s="386"/>
      <c r="CJ79" s="386"/>
      <c r="CK79" s="386"/>
      <c r="CL79" s="386"/>
      <c r="CM79" s="386"/>
      <c r="CN79" s="386"/>
      <c r="CO79" s="386"/>
      <c r="CP79" s="386"/>
      <c r="CQ79" s="386"/>
      <c r="CR79" s="386"/>
      <c r="CS79" s="386"/>
      <c r="CT79" s="386"/>
      <c r="CU79" s="386"/>
      <c r="CV79" s="386"/>
      <c r="CW79" s="386"/>
      <c r="CX79" s="386"/>
      <c r="CY79" s="386"/>
      <c r="CZ79" s="3"/>
    </row>
    <row r="80" s="440" customFormat="true" ht="15" customHeight="true" x14ac:dyDescent="0.2">
      <c r="A80" s="131"/>
      <c r="B80" s="125"/>
      <c r="C80" s="113"/>
      <c r="D80" s="112"/>
      <c r="E80" s="112"/>
      <c r="F80" s="112"/>
      <c r="G80" s="111"/>
      <c r="H80" s="110"/>
      <c r="I80" s="112"/>
      <c r="J80" s="112"/>
      <c r="K80" s="112"/>
      <c r="L80" s="109"/>
      <c r="M80" s="113"/>
      <c r="N80" s="112"/>
      <c r="O80" s="112"/>
      <c r="P80" s="112"/>
      <c r="Q80" s="111"/>
      <c r="R80" s="110"/>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c r="AU80" s="112"/>
      <c r="AV80" s="112"/>
      <c r="AW80" s="112"/>
      <c r="AX80" s="112"/>
      <c r="AY80" s="109"/>
      <c r="AZ80" s="323"/>
      <c r="BA80" s="504"/>
      <c r="BB80" s="497"/>
      <c r="BC80" s="393"/>
      <c r="BD80" s="385"/>
      <c r="BE80" s="385"/>
      <c r="BF80" s="385"/>
      <c r="BG80" s="397"/>
      <c r="BH80" s="393"/>
      <c r="BI80" s="385"/>
      <c r="BJ80" s="385"/>
      <c r="BK80" s="385"/>
      <c r="BL80" s="397"/>
      <c r="BM80" s="393"/>
      <c r="BN80" s="385"/>
      <c r="BO80" s="385"/>
      <c r="BP80" s="385"/>
      <c r="BQ80" s="397"/>
      <c r="BR80" s="393"/>
      <c r="BS80" s="385"/>
      <c r="BT80" s="385"/>
      <c r="BU80" s="385"/>
      <c r="BV80" s="385"/>
      <c r="BW80" s="385"/>
      <c r="BX80" s="385"/>
      <c r="BY80" s="386"/>
      <c r="BZ80" s="386"/>
      <c r="CA80" s="386"/>
      <c r="CB80" s="386"/>
      <c r="CC80" s="386"/>
      <c r="CD80" s="386"/>
      <c r="CE80" s="386"/>
      <c r="CF80" s="386"/>
      <c r="CG80" s="386"/>
      <c r="CH80" s="386"/>
      <c r="CI80" s="386"/>
      <c r="CJ80" s="386"/>
      <c r="CK80" s="386"/>
      <c r="CL80" s="386"/>
      <c r="CM80" s="386"/>
      <c r="CN80" s="386"/>
      <c r="CO80" s="386"/>
      <c r="CP80" s="386"/>
      <c r="CQ80" s="386"/>
      <c r="CR80" s="386"/>
      <c r="CS80" s="386"/>
      <c r="CT80" s="386"/>
      <c r="CU80" s="386"/>
      <c r="CV80" s="386"/>
      <c r="CW80" s="386"/>
      <c r="CX80" s="386"/>
      <c r="CY80" s="386"/>
      <c r="CZ80" s="3"/>
    </row>
    <row r="81" s="440" customFormat="true" ht="15" customHeight="true" x14ac:dyDescent="0.2">
      <c r="A81" s="131"/>
      <c r="B81" s="125"/>
      <c r="C81" s="113"/>
      <c r="D81" s="112"/>
      <c r="E81" s="112"/>
      <c r="F81" s="112"/>
      <c r="G81" s="111"/>
      <c r="H81" s="110"/>
      <c r="I81" s="112"/>
      <c r="J81" s="112"/>
      <c r="K81" s="112"/>
      <c r="L81" s="109"/>
      <c r="M81" s="113"/>
      <c r="N81" s="112"/>
      <c r="O81" s="112"/>
      <c r="P81" s="112"/>
      <c r="Q81" s="111"/>
      <c r="R81" s="110"/>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09"/>
      <c r="AZ81" s="323"/>
      <c r="BA81" s="504"/>
      <c r="BB81" s="497"/>
      <c r="BC81" s="393"/>
      <c r="BD81" s="385"/>
      <c r="BE81" s="385"/>
      <c r="BF81" s="385"/>
      <c r="BG81" s="397"/>
      <c r="BH81" s="393"/>
      <c r="BI81" s="385"/>
      <c r="BJ81" s="385"/>
      <c r="BK81" s="385"/>
      <c r="BL81" s="397"/>
      <c r="BM81" s="393"/>
      <c r="BN81" s="385"/>
      <c r="BO81" s="385"/>
      <c r="BP81" s="385"/>
      <c r="BQ81" s="397"/>
      <c r="BR81" s="393"/>
      <c r="BS81" s="385"/>
      <c r="BT81" s="385"/>
      <c r="BU81" s="385"/>
      <c r="BV81" s="385"/>
      <c r="BW81" s="385"/>
      <c r="BX81" s="385"/>
      <c r="BY81" s="386"/>
      <c r="BZ81" s="386"/>
      <c r="CA81" s="386"/>
      <c r="CB81" s="386"/>
      <c r="CC81" s="386"/>
      <c r="CD81" s="386"/>
      <c r="CE81" s="386"/>
      <c r="CF81" s="386"/>
      <c r="CG81" s="386"/>
      <c r="CH81" s="386"/>
      <c r="CI81" s="386"/>
      <c r="CJ81" s="386"/>
      <c r="CK81" s="386"/>
      <c r="CL81" s="386"/>
      <c r="CM81" s="386"/>
      <c r="CN81" s="386"/>
      <c r="CO81" s="386"/>
      <c r="CP81" s="386"/>
      <c r="CQ81" s="386"/>
      <c r="CR81" s="386"/>
      <c r="CS81" s="386"/>
      <c r="CT81" s="386"/>
      <c r="CU81" s="386"/>
      <c r="CV81" s="386"/>
      <c r="CW81" s="386"/>
      <c r="CX81" s="386"/>
      <c r="CY81" s="386"/>
      <c r="CZ81" s="3"/>
    </row>
    <row r="82" s="440" customFormat="true" ht="15" customHeight="true" x14ac:dyDescent="0.2">
      <c r="A82" s="131"/>
      <c r="B82" s="125"/>
      <c r="C82" s="113"/>
      <c r="D82" s="112"/>
      <c r="E82" s="112"/>
      <c r="F82" s="112"/>
      <c r="G82" s="111"/>
      <c r="H82" s="110"/>
      <c r="I82" s="112"/>
      <c r="J82" s="112"/>
      <c r="K82" s="112"/>
      <c r="L82" s="109"/>
      <c r="M82" s="113"/>
      <c r="N82" s="112"/>
      <c r="O82" s="112"/>
      <c r="P82" s="112"/>
      <c r="Q82" s="111"/>
      <c r="R82" s="110"/>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09"/>
      <c r="AZ82" s="323"/>
      <c r="BA82" s="504"/>
      <c r="BB82" s="497"/>
      <c r="BC82" s="393"/>
      <c r="BD82" s="385"/>
      <c r="BE82" s="385"/>
      <c r="BF82" s="385"/>
      <c r="BG82" s="397"/>
      <c r="BH82" s="393"/>
      <c r="BI82" s="385"/>
      <c r="BJ82" s="385"/>
      <c r="BK82" s="385"/>
      <c r="BL82" s="397"/>
      <c r="BM82" s="393"/>
      <c r="BN82" s="385"/>
      <c r="BO82" s="385"/>
      <c r="BP82" s="385"/>
      <c r="BQ82" s="397"/>
      <c r="BR82" s="393"/>
      <c r="BS82" s="385"/>
      <c r="BT82" s="385"/>
      <c r="BU82" s="385"/>
      <c r="BV82" s="385"/>
      <c r="BW82" s="385"/>
      <c r="BX82" s="385"/>
      <c r="BY82" s="386"/>
      <c r="BZ82" s="386"/>
      <c r="CA82" s="386"/>
      <c r="CB82" s="386"/>
      <c r="CC82" s="386"/>
      <c r="CD82" s="386"/>
      <c r="CE82" s="386"/>
      <c r="CF82" s="386"/>
      <c r="CG82" s="386"/>
      <c r="CH82" s="386"/>
      <c r="CI82" s="386"/>
      <c r="CJ82" s="386"/>
      <c r="CK82" s="386"/>
      <c r="CL82" s="386"/>
      <c r="CM82" s="386"/>
      <c r="CN82" s="386"/>
      <c r="CO82" s="386"/>
      <c r="CP82" s="386"/>
      <c r="CQ82" s="386"/>
      <c r="CR82" s="386"/>
      <c r="CS82" s="386"/>
      <c r="CT82" s="386"/>
      <c r="CU82" s="386"/>
      <c r="CV82" s="386"/>
      <c r="CW82" s="386"/>
      <c r="CX82" s="386"/>
      <c r="CY82" s="386"/>
      <c r="CZ82" s="3"/>
    </row>
    <row r="83" s="440" customFormat="true" ht="15" customHeight="true" x14ac:dyDescent="0.2">
      <c r="A83" s="131"/>
      <c r="B83" s="125"/>
      <c r="C83" s="113"/>
      <c r="D83" s="112"/>
      <c r="E83" s="112"/>
      <c r="F83" s="112"/>
      <c r="G83" s="111"/>
      <c r="H83" s="110"/>
      <c r="I83" s="112"/>
      <c r="J83" s="112"/>
      <c r="K83" s="112"/>
      <c r="L83" s="109"/>
      <c r="M83" s="113"/>
      <c r="N83" s="112"/>
      <c r="O83" s="112"/>
      <c r="P83" s="112"/>
      <c r="Q83" s="111"/>
      <c r="R83" s="110"/>
      <c r="S83" s="112"/>
      <c r="T83" s="112"/>
      <c r="U83" s="112"/>
      <c r="V83" s="112"/>
      <c r="W83" s="112"/>
      <c r="X83" s="112"/>
      <c r="Y83" s="112"/>
      <c r="Z83" s="112"/>
      <c r="AA83" s="112"/>
      <c r="AB83" s="112"/>
      <c r="AC83" s="112"/>
      <c r="AD83" s="112"/>
      <c r="AE83" s="112"/>
      <c r="AF83" s="112"/>
      <c r="AG83" s="112"/>
      <c r="AH83" s="112"/>
      <c r="AI83" s="112"/>
      <c r="AJ83" s="112"/>
      <c r="AK83" s="112"/>
      <c r="AL83" s="112"/>
      <c r="AM83" s="112"/>
      <c r="AN83" s="112"/>
      <c r="AO83" s="112"/>
      <c r="AP83" s="112"/>
      <c r="AQ83" s="112"/>
      <c r="AR83" s="112"/>
      <c r="AS83" s="112"/>
      <c r="AT83" s="112"/>
      <c r="AU83" s="112"/>
      <c r="AV83" s="112"/>
      <c r="AW83" s="112"/>
      <c r="AX83" s="112"/>
      <c r="AY83" s="109"/>
      <c r="AZ83" s="323"/>
      <c r="BA83" s="504"/>
      <c r="BB83" s="497"/>
      <c r="BC83" s="393"/>
      <c r="BD83" s="385"/>
      <c r="BE83" s="385"/>
      <c r="BF83" s="385"/>
      <c r="BG83" s="397"/>
      <c r="BH83" s="393"/>
      <c r="BI83" s="385"/>
      <c r="BJ83" s="385"/>
      <c r="BK83" s="385"/>
      <c r="BL83" s="397"/>
      <c r="BM83" s="393"/>
      <c r="BN83" s="385"/>
      <c r="BO83" s="385"/>
      <c r="BP83" s="385"/>
      <c r="BQ83" s="397"/>
      <c r="BR83" s="393"/>
      <c r="BS83" s="385"/>
      <c r="BT83" s="385"/>
      <c r="BU83" s="385"/>
      <c r="BV83" s="385"/>
      <c r="BW83" s="385"/>
      <c r="BX83" s="385"/>
      <c r="BY83" s="386"/>
      <c r="BZ83" s="386"/>
      <c r="CA83" s="386"/>
      <c r="CB83" s="386"/>
      <c r="CC83" s="386"/>
      <c r="CD83" s="386"/>
      <c r="CE83" s="386"/>
      <c r="CF83" s="386"/>
      <c r="CG83" s="386"/>
      <c r="CH83" s="386"/>
      <c r="CI83" s="386"/>
      <c r="CJ83" s="386"/>
      <c r="CK83" s="386"/>
      <c r="CL83" s="386"/>
      <c r="CM83" s="386"/>
      <c r="CN83" s="386"/>
      <c r="CO83" s="386"/>
      <c r="CP83" s="386"/>
      <c r="CQ83" s="386"/>
      <c r="CR83" s="386"/>
      <c r="CS83" s="386"/>
      <c r="CT83" s="386"/>
      <c r="CU83" s="386"/>
      <c r="CV83" s="386"/>
      <c r="CW83" s="386"/>
      <c r="CX83" s="386"/>
      <c r="CY83" s="386"/>
      <c r="CZ83" s="3"/>
    </row>
    <row r="84" s="440" customFormat="true" ht="15" customHeight="true" x14ac:dyDescent="0.2">
      <c r="A84" s="131"/>
      <c r="B84" s="125"/>
      <c r="C84" s="113"/>
      <c r="D84" s="112"/>
      <c r="E84" s="112"/>
      <c r="F84" s="112"/>
      <c r="G84" s="111"/>
      <c r="H84" s="110"/>
      <c r="I84" s="112"/>
      <c r="J84" s="112"/>
      <c r="K84" s="112"/>
      <c r="L84" s="109"/>
      <c r="M84" s="113"/>
      <c r="N84" s="112"/>
      <c r="O84" s="112"/>
      <c r="P84" s="112"/>
      <c r="Q84" s="111"/>
      <c r="R84" s="110"/>
      <c r="S84" s="112"/>
      <c r="T84" s="112"/>
      <c r="U84" s="112"/>
      <c r="V84" s="112"/>
      <c r="W84" s="112"/>
      <c r="X84" s="112"/>
      <c r="Y84" s="112"/>
      <c r="Z84" s="112"/>
      <c r="AA84" s="112"/>
      <c r="AB84" s="112"/>
      <c r="AC84" s="112"/>
      <c r="AD84" s="112"/>
      <c r="AE84" s="112"/>
      <c r="AF84" s="112"/>
      <c r="AG84" s="112"/>
      <c r="AH84" s="112"/>
      <c r="AI84" s="112"/>
      <c r="AJ84" s="112"/>
      <c r="AK84" s="112"/>
      <c r="AL84" s="112"/>
      <c r="AM84" s="112"/>
      <c r="AN84" s="112"/>
      <c r="AO84" s="112"/>
      <c r="AP84" s="112"/>
      <c r="AQ84" s="112"/>
      <c r="AR84" s="112"/>
      <c r="AS84" s="112"/>
      <c r="AT84" s="112"/>
      <c r="AU84" s="112"/>
      <c r="AV84" s="112"/>
      <c r="AW84" s="112"/>
      <c r="AX84" s="112"/>
      <c r="AY84" s="109"/>
      <c r="AZ84" s="323"/>
      <c r="BA84" s="504"/>
      <c r="BB84" s="497"/>
      <c r="BC84" s="393"/>
      <c r="BD84" s="385"/>
      <c r="BE84" s="385"/>
      <c r="BF84" s="385"/>
      <c r="BG84" s="397"/>
      <c r="BH84" s="393"/>
      <c r="BI84" s="385"/>
      <c r="BJ84" s="385"/>
      <c r="BK84" s="385"/>
      <c r="BL84" s="397"/>
      <c r="BM84" s="393"/>
      <c r="BN84" s="385"/>
      <c r="BO84" s="385"/>
      <c r="BP84" s="385"/>
      <c r="BQ84" s="397"/>
      <c r="BR84" s="393"/>
      <c r="BS84" s="385"/>
      <c r="BT84" s="385"/>
      <c r="BU84" s="385"/>
      <c r="BV84" s="385"/>
      <c r="BW84" s="385"/>
      <c r="BX84" s="385"/>
      <c r="BY84" s="386"/>
      <c r="BZ84" s="386"/>
      <c r="CA84" s="386"/>
      <c r="CB84" s="386"/>
      <c r="CC84" s="386"/>
      <c r="CD84" s="386"/>
      <c r="CE84" s="386"/>
      <c r="CF84" s="386"/>
      <c r="CG84" s="386"/>
      <c r="CH84" s="386"/>
      <c r="CI84" s="386"/>
      <c r="CJ84" s="386"/>
      <c r="CK84" s="386"/>
      <c r="CL84" s="386"/>
      <c r="CM84" s="386"/>
      <c r="CN84" s="386"/>
      <c r="CO84" s="386"/>
      <c r="CP84" s="386"/>
      <c r="CQ84" s="386"/>
      <c r="CR84" s="386"/>
      <c r="CS84" s="386"/>
      <c r="CT84" s="386"/>
      <c r="CU84" s="386"/>
      <c r="CV84" s="386"/>
      <c r="CW84" s="386"/>
      <c r="CX84" s="386"/>
      <c r="CY84" s="386"/>
      <c r="CZ84" s="3"/>
    </row>
    <row r="85" s="440" customFormat="true" ht="15" customHeight="true" x14ac:dyDescent="0.2">
      <c r="A85" s="131"/>
      <c r="B85" s="125"/>
      <c r="C85" s="113"/>
      <c r="D85" s="112"/>
      <c r="E85" s="112"/>
      <c r="F85" s="112"/>
      <c r="G85" s="111"/>
      <c r="H85" s="110"/>
      <c r="I85" s="112"/>
      <c r="J85" s="112"/>
      <c r="K85" s="112"/>
      <c r="L85" s="109"/>
      <c r="M85" s="113"/>
      <c r="N85" s="112"/>
      <c r="O85" s="112"/>
      <c r="P85" s="112"/>
      <c r="Q85" s="111"/>
      <c r="R85" s="110"/>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09"/>
      <c r="AZ85" s="323"/>
      <c r="BA85" s="504"/>
      <c r="BB85" s="497"/>
      <c r="BC85" s="393"/>
      <c r="BD85" s="385"/>
      <c r="BE85" s="385"/>
      <c r="BF85" s="385"/>
      <c r="BG85" s="397"/>
      <c r="BH85" s="393"/>
      <c r="BI85" s="385"/>
      <c r="BJ85" s="385"/>
      <c r="BK85" s="385"/>
      <c r="BL85" s="397"/>
      <c r="BM85" s="393"/>
      <c r="BN85" s="385"/>
      <c r="BO85" s="385"/>
      <c r="BP85" s="385"/>
      <c r="BQ85" s="397"/>
      <c r="BR85" s="393"/>
      <c r="BS85" s="385"/>
      <c r="BT85" s="385"/>
      <c r="BU85" s="385"/>
      <c r="BV85" s="385"/>
      <c r="BW85" s="385"/>
      <c r="BX85" s="385"/>
      <c r="BY85" s="386"/>
      <c r="BZ85" s="386"/>
      <c r="CA85" s="386"/>
      <c r="CB85" s="386"/>
      <c r="CC85" s="386"/>
      <c r="CD85" s="386"/>
      <c r="CE85" s="386"/>
      <c r="CF85" s="386"/>
      <c r="CG85" s="386"/>
      <c r="CH85" s="386"/>
      <c r="CI85" s="386"/>
      <c r="CJ85" s="386"/>
      <c r="CK85" s="386"/>
      <c r="CL85" s="386"/>
      <c r="CM85" s="386"/>
      <c r="CN85" s="386"/>
      <c r="CO85" s="386"/>
      <c r="CP85" s="386"/>
      <c r="CQ85" s="386"/>
      <c r="CR85" s="386"/>
      <c r="CS85" s="386"/>
      <c r="CT85" s="386"/>
      <c r="CU85" s="386"/>
      <c r="CV85" s="386"/>
      <c r="CW85" s="386"/>
      <c r="CX85" s="386"/>
      <c r="CY85" s="386"/>
      <c r="CZ85" s="3"/>
    </row>
    <row r="86" s="440" customFormat="true" ht="15" customHeight="true" x14ac:dyDescent="0.2">
      <c r="A86" s="131"/>
      <c r="B86" s="125"/>
      <c r="C86" s="113"/>
      <c r="D86" s="112"/>
      <c r="E86" s="112"/>
      <c r="F86" s="112"/>
      <c r="G86" s="111"/>
      <c r="H86" s="110"/>
      <c r="I86" s="112"/>
      <c r="J86" s="112"/>
      <c r="K86" s="112"/>
      <c r="L86" s="109"/>
      <c r="M86" s="113"/>
      <c r="N86" s="112"/>
      <c r="O86" s="112"/>
      <c r="P86" s="112"/>
      <c r="Q86" s="111"/>
      <c r="R86" s="110"/>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09"/>
      <c r="AZ86" s="323"/>
      <c r="BA86" s="504"/>
      <c r="BB86" s="497"/>
      <c r="BC86" s="393"/>
      <c r="BD86" s="385"/>
      <c r="BE86" s="385"/>
      <c r="BF86" s="385"/>
      <c r="BG86" s="397"/>
      <c r="BH86" s="393"/>
      <c r="BI86" s="385"/>
      <c r="BJ86" s="385"/>
      <c r="BK86" s="385"/>
      <c r="BL86" s="397"/>
      <c r="BM86" s="393"/>
      <c r="BN86" s="385"/>
      <c r="BO86" s="385"/>
      <c r="BP86" s="385"/>
      <c r="BQ86" s="397"/>
      <c r="BR86" s="393"/>
      <c r="BS86" s="385"/>
      <c r="BT86" s="385"/>
      <c r="BU86" s="385"/>
      <c r="BV86" s="385"/>
      <c r="BW86" s="385"/>
      <c r="BX86" s="385"/>
      <c r="BY86" s="386"/>
      <c r="BZ86" s="386"/>
      <c r="CA86" s="386"/>
      <c r="CB86" s="386"/>
      <c r="CC86" s="386"/>
      <c r="CD86" s="386"/>
      <c r="CE86" s="386"/>
      <c r="CF86" s="386"/>
      <c r="CG86" s="386"/>
      <c r="CH86" s="386"/>
      <c r="CI86" s="386"/>
      <c r="CJ86" s="386"/>
      <c r="CK86" s="386"/>
      <c r="CL86" s="386"/>
      <c r="CM86" s="386"/>
      <c r="CN86" s="386"/>
      <c r="CO86" s="386"/>
      <c r="CP86" s="386"/>
      <c r="CQ86" s="386"/>
      <c r="CR86" s="386"/>
      <c r="CS86" s="386"/>
      <c r="CT86" s="386"/>
      <c r="CU86" s="386"/>
      <c r="CV86" s="386"/>
      <c r="CW86" s="386"/>
      <c r="CX86" s="386"/>
      <c r="CY86" s="386"/>
      <c r="CZ86" s="3"/>
    </row>
    <row r="87" s="440" customFormat="true" ht="15" customHeight="true" x14ac:dyDescent="0.2">
      <c r="A87" s="131"/>
      <c r="B87" s="125"/>
      <c r="C87" s="99"/>
      <c r="D87" s="98"/>
      <c r="E87" s="98"/>
      <c r="F87" s="98"/>
      <c r="G87" s="97"/>
      <c r="H87" s="96"/>
      <c r="I87" s="98"/>
      <c r="J87" s="98"/>
      <c r="K87" s="98"/>
      <c r="L87" s="95"/>
      <c r="M87" s="99"/>
      <c r="N87" s="98"/>
      <c r="O87" s="98"/>
      <c r="P87" s="98"/>
      <c r="Q87" s="97"/>
      <c r="R87" s="96"/>
      <c r="S87" s="98"/>
      <c r="T87" s="98"/>
      <c r="U87" s="98"/>
      <c r="V87" s="98"/>
      <c r="W87" s="98"/>
      <c r="X87" s="98"/>
      <c r="Y87" s="98"/>
      <c r="Z87" s="98"/>
      <c r="AA87" s="98"/>
      <c r="AB87" s="98"/>
      <c r="AC87" s="101"/>
      <c r="AD87" s="101"/>
      <c r="AE87" s="101"/>
      <c r="AF87" s="101"/>
      <c r="AG87" s="101"/>
      <c r="AH87" s="101"/>
      <c r="AI87" s="101"/>
      <c r="AJ87" s="101"/>
      <c r="AK87" s="101"/>
      <c r="AL87" s="101"/>
      <c r="AM87" s="101"/>
      <c r="AN87" s="101"/>
      <c r="AO87" s="101"/>
      <c r="AP87" s="101"/>
      <c r="AQ87" s="101"/>
      <c r="AR87" s="101"/>
      <c r="AS87" s="101"/>
      <c r="AT87" s="101"/>
      <c r="AU87" s="101"/>
      <c r="AV87" s="101"/>
      <c r="AW87" s="101"/>
      <c r="AX87" s="101"/>
      <c r="AY87" s="92"/>
      <c r="AZ87" s="323"/>
      <c r="BA87" s="504"/>
      <c r="BB87" s="497"/>
      <c r="BC87" s="393"/>
      <c r="BD87" s="385"/>
      <c r="BE87" s="385"/>
      <c r="BF87" s="385"/>
      <c r="BG87" s="397"/>
      <c r="BH87" s="393"/>
      <c r="BI87" s="385"/>
      <c r="BJ87" s="385"/>
      <c r="BK87" s="385"/>
      <c r="BL87" s="397"/>
      <c r="BM87" s="393"/>
      <c r="BN87" s="385"/>
      <c r="BO87" s="385"/>
      <c r="BP87" s="385"/>
      <c r="BQ87" s="397"/>
      <c r="BR87" s="393"/>
      <c r="BS87" s="385"/>
      <c r="BT87" s="385"/>
      <c r="BU87" s="385"/>
      <c r="BV87" s="385"/>
      <c r="BW87" s="385"/>
      <c r="BX87" s="385"/>
      <c r="BY87" s="386"/>
      <c r="BZ87" s="386"/>
      <c r="CA87" s="386"/>
      <c r="CB87" s="386"/>
      <c r="CC87" s="386"/>
      <c r="CD87" s="386"/>
      <c r="CE87" s="386"/>
      <c r="CF87" s="386"/>
      <c r="CG87" s="386"/>
      <c r="CH87" s="386"/>
      <c r="CI87" s="386"/>
      <c r="CJ87" s="386"/>
      <c r="CK87" s="386"/>
      <c r="CL87" s="386"/>
      <c r="CM87" s="386"/>
      <c r="CN87" s="386"/>
      <c r="CO87" s="386"/>
      <c r="CP87" s="386"/>
      <c r="CQ87" s="386"/>
      <c r="CR87" s="386"/>
      <c r="CS87" s="386"/>
      <c r="CT87" s="386"/>
      <c r="CU87" s="386"/>
      <c r="CV87" s="386"/>
      <c r="CW87" s="386"/>
      <c r="CX87" s="386"/>
      <c r="CY87" s="386"/>
      <c r="CZ87" s="3"/>
    </row>
    <row r="88" s="440" customFormat="true" ht="15" customHeight="true" x14ac:dyDescent="0.2">
      <c r="A88" s="131"/>
      <c r="B88" s="125"/>
      <c r="C88" s="99"/>
      <c r="D88" s="98"/>
      <c r="E88" s="98"/>
      <c r="F88" s="98"/>
      <c r="G88" s="97"/>
      <c r="H88" s="96"/>
      <c r="I88" s="98"/>
      <c r="J88" s="98"/>
      <c r="K88" s="98"/>
      <c r="L88" s="95"/>
      <c r="M88" s="99"/>
      <c r="N88" s="98"/>
      <c r="O88" s="98"/>
      <c r="P88" s="98"/>
      <c r="Q88" s="97"/>
      <c r="R88" s="96"/>
      <c r="S88" s="98"/>
      <c r="T88" s="98"/>
      <c r="U88" s="98"/>
      <c r="V88" s="98"/>
      <c r="W88" s="98"/>
      <c r="X88" s="98"/>
      <c r="Y88" s="98"/>
      <c r="Z88" s="98"/>
      <c r="AA88" s="98"/>
      <c r="AB88" s="98"/>
      <c r="AC88" s="101"/>
      <c r="AD88" s="101"/>
      <c r="AE88" s="101"/>
      <c r="AF88" s="101"/>
      <c r="AG88" s="101"/>
      <c r="AH88" s="101"/>
      <c r="AI88" s="101"/>
      <c r="AJ88" s="101"/>
      <c r="AK88" s="101"/>
      <c r="AL88" s="101"/>
      <c r="AM88" s="101"/>
      <c r="AN88" s="101"/>
      <c r="AO88" s="101"/>
      <c r="AP88" s="101"/>
      <c r="AQ88" s="101"/>
      <c r="AR88" s="101"/>
      <c r="AS88" s="101"/>
      <c r="AT88" s="101"/>
      <c r="AU88" s="101"/>
      <c r="AV88" s="101"/>
      <c r="AW88" s="101"/>
      <c r="AX88" s="101"/>
      <c r="AY88" s="92"/>
      <c r="AZ88" s="323"/>
      <c r="BA88" s="504"/>
      <c r="BB88" s="497"/>
      <c r="BC88" s="393"/>
      <c r="BD88" s="385"/>
      <c r="BE88" s="385"/>
      <c r="BF88" s="385"/>
      <c r="BG88" s="397"/>
      <c r="BH88" s="393"/>
      <c r="BI88" s="385"/>
      <c r="BJ88" s="385"/>
      <c r="BK88" s="385"/>
      <c r="BL88" s="397"/>
      <c r="BM88" s="393"/>
      <c r="BN88" s="385"/>
      <c r="BO88" s="385"/>
      <c r="BP88" s="385"/>
      <c r="BQ88" s="397"/>
      <c r="BR88" s="393"/>
      <c r="BS88" s="385"/>
      <c r="BT88" s="385"/>
      <c r="BU88" s="385"/>
      <c r="BV88" s="385"/>
      <c r="BW88" s="385"/>
      <c r="BX88" s="385"/>
      <c r="BY88" s="386"/>
      <c r="BZ88" s="386"/>
      <c r="CA88" s="386"/>
      <c r="CB88" s="386"/>
      <c r="CC88" s="386"/>
      <c r="CD88" s="386"/>
      <c r="CE88" s="386"/>
      <c r="CF88" s="386"/>
      <c r="CG88" s="386"/>
      <c r="CH88" s="386"/>
      <c r="CI88" s="386"/>
      <c r="CJ88" s="386"/>
      <c r="CK88" s="386"/>
      <c r="CL88" s="386"/>
      <c r="CM88" s="386"/>
      <c r="CN88" s="386"/>
      <c r="CO88" s="386"/>
      <c r="CP88" s="386"/>
      <c r="CQ88" s="386"/>
      <c r="CR88" s="386"/>
      <c r="CS88" s="386"/>
      <c r="CT88" s="386"/>
      <c r="CU88" s="386"/>
      <c r="CV88" s="386"/>
      <c r="CW88" s="386"/>
      <c r="CX88" s="386"/>
      <c r="CY88" s="386"/>
      <c r="CZ88" s="3"/>
    </row>
    <row r="89" s="440" customFormat="true" ht="15" customHeight="true" x14ac:dyDescent="0.2">
      <c r="A89" s="131"/>
      <c r="B89" s="125"/>
      <c r="C89" s="99"/>
      <c r="D89" s="98"/>
      <c r="E89" s="98"/>
      <c r="F89" s="98"/>
      <c r="G89" s="97"/>
      <c r="H89" s="96"/>
      <c r="I89" s="98"/>
      <c r="J89" s="98"/>
      <c r="K89" s="98"/>
      <c r="L89" s="95"/>
      <c r="M89" s="99"/>
      <c r="N89" s="98"/>
      <c r="O89" s="98"/>
      <c r="P89" s="98"/>
      <c r="Q89" s="97"/>
      <c r="R89" s="96"/>
      <c r="S89" s="98"/>
      <c r="T89" s="98"/>
      <c r="U89" s="98"/>
      <c r="V89" s="98"/>
      <c r="W89" s="98"/>
      <c r="X89" s="98"/>
      <c r="Y89" s="98"/>
      <c r="Z89" s="98"/>
      <c r="AA89" s="98"/>
      <c r="AB89" s="98"/>
      <c r="AC89" s="101"/>
      <c r="AD89" s="101"/>
      <c r="AE89" s="101"/>
      <c r="AF89" s="101"/>
      <c r="AG89" s="101"/>
      <c r="AH89" s="101"/>
      <c r="AI89" s="101"/>
      <c r="AJ89" s="101"/>
      <c r="AK89" s="101"/>
      <c r="AL89" s="101"/>
      <c r="AM89" s="101"/>
      <c r="AN89" s="101"/>
      <c r="AO89" s="101"/>
      <c r="AP89" s="101"/>
      <c r="AQ89" s="101"/>
      <c r="AR89" s="101"/>
      <c r="AS89" s="101"/>
      <c r="AT89" s="101"/>
      <c r="AU89" s="101"/>
      <c r="AV89" s="101"/>
      <c r="AW89" s="101"/>
      <c r="AX89" s="101"/>
      <c r="AY89" s="92"/>
      <c r="AZ89" s="323"/>
      <c r="BA89" s="504"/>
      <c r="BB89" s="497"/>
      <c r="BC89" s="393"/>
      <c r="BD89" s="385"/>
      <c r="BE89" s="385"/>
      <c r="BF89" s="385"/>
      <c r="BG89" s="397"/>
      <c r="BH89" s="393"/>
      <c r="BI89" s="385"/>
      <c r="BJ89" s="385"/>
      <c r="BK89" s="385"/>
      <c r="BL89" s="397"/>
      <c r="BM89" s="393"/>
      <c r="BN89" s="385"/>
      <c r="BO89" s="385"/>
      <c r="BP89" s="385"/>
      <c r="BQ89" s="397"/>
      <c r="BR89" s="393"/>
      <c r="BS89" s="385"/>
      <c r="BT89" s="385"/>
      <c r="BU89" s="385"/>
      <c r="BV89" s="385"/>
      <c r="BW89" s="385"/>
      <c r="BX89" s="385"/>
      <c r="BY89" s="386"/>
      <c r="BZ89" s="386"/>
      <c r="CA89" s="386"/>
      <c r="CB89" s="386"/>
      <c r="CC89" s="386"/>
      <c r="CD89" s="386"/>
      <c r="CE89" s="386"/>
      <c r="CF89" s="386"/>
      <c r="CG89" s="386"/>
      <c r="CH89" s="386"/>
      <c r="CI89" s="386"/>
      <c r="CJ89" s="386"/>
      <c r="CK89" s="386"/>
      <c r="CL89" s="386"/>
      <c r="CM89" s="386"/>
      <c r="CN89" s="386"/>
      <c r="CO89" s="386"/>
      <c r="CP89" s="386"/>
      <c r="CQ89" s="386"/>
      <c r="CR89" s="386"/>
      <c r="CS89" s="386"/>
      <c r="CT89" s="386"/>
      <c r="CU89" s="386"/>
      <c r="CV89" s="386"/>
      <c r="CW89" s="386"/>
      <c r="CX89" s="386"/>
      <c r="CY89" s="386"/>
      <c r="CZ89" s="3"/>
    </row>
    <row r="90" s="440" customFormat="true" ht="15" customHeight="true" x14ac:dyDescent="0.2">
      <c r="A90" s="131"/>
      <c r="B90" s="125"/>
      <c r="C90" s="99"/>
      <c r="D90" s="98"/>
      <c r="E90" s="98"/>
      <c r="F90" s="98"/>
      <c r="G90" s="97"/>
      <c r="H90" s="96"/>
      <c r="I90" s="98"/>
      <c r="J90" s="98"/>
      <c r="K90" s="98"/>
      <c r="L90" s="95"/>
      <c r="M90" s="99"/>
      <c r="N90" s="98"/>
      <c r="O90" s="98"/>
      <c r="P90" s="98"/>
      <c r="Q90" s="97"/>
      <c r="R90" s="96"/>
      <c r="S90" s="98"/>
      <c r="T90" s="98"/>
      <c r="U90" s="98"/>
      <c r="V90" s="98"/>
      <c r="W90" s="98"/>
      <c r="X90" s="98"/>
      <c r="Y90" s="98"/>
      <c r="Z90" s="98"/>
      <c r="AA90" s="98"/>
      <c r="AB90" s="98"/>
      <c r="AC90" s="101"/>
      <c r="AD90" s="101"/>
      <c r="AE90" s="101"/>
      <c r="AF90" s="101"/>
      <c r="AG90" s="101"/>
      <c r="AH90" s="101"/>
      <c r="AI90" s="101"/>
      <c r="AJ90" s="101"/>
      <c r="AK90" s="101"/>
      <c r="AL90" s="101"/>
      <c r="AM90" s="101"/>
      <c r="AN90" s="101"/>
      <c r="AO90" s="101"/>
      <c r="AP90" s="101"/>
      <c r="AQ90" s="101"/>
      <c r="AR90" s="101"/>
      <c r="AS90" s="101"/>
      <c r="AT90" s="101"/>
      <c r="AU90" s="101"/>
      <c r="AV90" s="101"/>
      <c r="AW90" s="101"/>
      <c r="AX90" s="101"/>
      <c r="AY90" s="92"/>
      <c r="AZ90" s="323"/>
      <c r="BA90" s="504"/>
      <c r="BB90" s="497"/>
      <c r="BC90" s="393"/>
      <c r="BD90" s="385"/>
      <c r="BE90" s="385"/>
      <c r="BF90" s="385"/>
      <c r="BG90" s="397"/>
      <c r="BH90" s="393"/>
      <c r="BI90" s="385"/>
      <c r="BJ90" s="385"/>
      <c r="BK90" s="385"/>
      <c r="BL90" s="397"/>
      <c r="BM90" s="393"/>
      <c r="BN90" s="385"/>
      <c r="BO90" s="385"/>
      <c r="BP90" s="385"/>
      <c r="BQ90" s="397"/>
      <c r="BR90" s="393"/>
      <c r="BS90" s="385"/>
      <c r="BT90" s="385"/>
      <c r="BU90" s="385"/>
      <c r="BV90" s="385"/>
      <c r="BW90" s="385"/>
      <c r="BX90" s="385"/>
      <c r="BY90" s="386"/>
      <c r="BZ90" s="386"/>
      <c r="CA90" s="386"/>
      <c r="CB90" s="386"/>
      <c r="CC90" s="386"/>
      <c r="CD90" s="386"/>
      <c r="CE90" s="386"/>
      <c r="CF90" s="386"/>
      <c r="CG90" s="386"/>
      <c r="CH90" s="386"/>
      <c r="CI90" s="386"/>
      <c r="CJ90" s="386"/>
      <c r="CK90" s="386"/>
      <c r="CL90" s="386"/>
      <c r="CM90" s="386"/>
      <c r="CN90" s="386"/>
      <c r="CO90" s="386"/>
      <c r="CP90" s="386"/>
      <c r="CQ90" s="386"/>
      <c r="CR90" s="386"/>
      <c r="CS90" s="386"/>
      <c r="CT90" s="386"/>
      <c r="CU90" s="386"/>
      <c r="CV90" s="386"/>
      <c r="CW90" s="386"/>
      <c r="CX90" s="386"/>
      <c r="CY90" s="386"/>
      <c r="CZ90" s="3"/>
    </row>
    <row r="91" s="440" customFormat="true" ht="15" customHeight="true" x14ac:dyDescent="0.2">
      <c r="A91" s="152"/>
      <c r="B91" s="124"/>
      <c r="C91" s="94"/>
      <c r="D91" s="101"/>
      <c r="E91" s="101"/>
      <c r="F91" s="101"/>
      <c r="G91" s="100"/>
      <c r="H91" s="93"/>
      <c r="I91" s="101"/>
      <c r="J91" s="101"/>
      <c r="K91" s="101"/>
      <c r="L91" s="92"/>
      <c r="M91" s="94"/>
      <c r="N91" s="101"/>
      <c r="O91" s="101"/>
      <c r="P91" s="101"/>
      <c r="Q91" s="100"/>
      <c r="R91" s="93"/>
      <c r="S91" s="101"/>
      <c r="T91" s="101"/>
      <c r="U91" s="101"/>
      <c r="V91" s="101"/>
      <c r="W91" s="101"/>
      <c r="X91" s="101"/>
      <c r="Y91" s="101"/>
      <c r="Z91" s="101"/>
      <c r="AA91" s="101"/>
      <c r="AB91" s="101"/>
      <c r="AC91" s="101"/>
      <c r="AD91" s="101"/>
      <c r="AE91" s="101"/>
      <c r="AF91" s="101"/>
      <c r="AG91" s="101"/>
      <c r="AH91" s="101"/>
      <c r="AI91" s="101"/>
      <c r="AJ91" s="101"/>
      <c r="AK91" s="101"/>
      <c r="AL91" s="101"/>
      <c r="AM91" s="101"/>
      <c r="AN91" s="101"/>
      <c r="AO91" s="101"/>
      <c r="AP91" s="101"/>
      <c r="AQ91" s="101"/>
      <c r="AR91" s="101"/>
      <c r="AS91" s="101"/>
      <c r="AT91" s="101"/>
      <c r="AU91" s="101"/>
      <c r="AV91" s="101"/>
      <c r="AW91" s="101"/>
      <c r="AX91" s="101"/>
      <c r="AY91" s="92"/>
      <c r="AZ91" s="323"/>
      <c r="BA91" s="504"/>
      <c r="BB91" s="497"/>
      <c r="BC91" s="393"/>
      <c r="BD91" s="385"/>
      <c r="BE91" s="385"/>
      <c r="BF91" s="385"/>
      <c r="BG91" s="397"/>
      <c r="BH91" s="393"/>
      <c r="BI91" s="385"/>
      <c r="BJ91" s="385"/>
      <c r="BK91" s="385"/>
      <c r="BL91" s="397"/>
      <c r="BM91" s="393"/>
      <c r="BN91" s="385"/>
      <c r="BO91" s="385"/>
      <c r="BP91" s="385"/>
      <c r="BQ91" s="397"/>
      <c r="BR91" s="393"/>
      <c r="BS91" s="385"/>
      <c r="BT91" s="385"/>
      <c r="BU91" s="385"/>
      <c r="BV91" s="385"/>
      <c r="BW91" s="385"/>
      <c r="BX91" s="385"/>
      <c r="BY91" s="386"/>
      <c r="BZ91" s="386"/>
      <c r="CA91" s="386"/>
      <c r="CB91" s="386"/>
      <c r="CC91" s="386"/>
      <c r="CD91" s="386"/>
      <c r="CE91" s="386"/>
      <c r="CF91" s="386"/>
      <c r="CG91" s="386"/>
      <c r="CH91" s="386"/>
      <c r="CI91" s="386"/>
      <c r="CJ91" s="386"/>
      <c r="CK91" s="386"/>
      <c r="CL91" s="386"/>
      <c r="CM91" s="386"/>
      <c r="CN91" s="386"/>
      <c r="CO91" s="386"/>
      <c r="CP91" s="386"/>
      <c r="CQ91" s="386"/>
      <c r="CR91" s="386"/>
      <c r="CS91" s="386"/>
      <c r="CT91" s="386"/>
      <c r="CU91" s="386"/>
      <c r="CV91" s="386"/>
      <c r="CW91" s="386"/>
      <c r="CX91" s="386"/>
      <c r="CY91" s="386"/>
      <c r="CZ91" s="3"/>
    </row>
    <row r="92" s="440" customFormat="true" ht="15" customHeight="true" x14ac:dyDescent="0.2">
      <c r="A92" s="152"/>
      <c r="B92" s="124"/>
      <c r="C92" s="94"/>
      <c r="D92" s="101"/>
      <c r="E92" s="101"/>
      <c r="F92" s="101"/>
      <c r="G92" s="100"/>
      <c r="H92" s="93"/>
      <c r="I92" s="101"/>
      <c r="J92" s="101"/>
      <c r="K92" s="101"/>
      <c r="L92" s="92"/>
      <c r="M92" s="94"/>
      <c r="N92" s="101"/>
      <c r="O92" s="101"/>
      <c r="P92" s="101"/>
      <c r="Q92" s="100"/>
      <c r="R92" s="93"/>
      <c r="S92" s="101"/>
      <c r="T92" s="101"/>
      <c r="U92" s="101"/>
      <c r="V92" s="101"/>
      <c r="W92" s="101"/>
      <c r="X92" s="101"/>
      <c r="Y92" s="101"/>
      <c r="Z92" s="101"/>
      <c r="AA92" s="101"/>
      <c r="AB92" s="101"/>
      <c r="AC92" s="101"/>
      <c r="AD92" s="101"/>
      <c r="AE92" s="101"/>
      <c r="AF92" s="101"/>
      <c r="AG92" s="101"/>
      <c r="AH92" s="101"/>
      <c r="AI92" s="101"/>
      <c r="AJ92" s="101"/>
      <c r="AK92" s="101"/>
      <c r="AL92" s="101"/>
      <c r="AM92" s="101"/>
      <c r="AN92" s="101"/>
      <c r="AO92" s="101"/>
      <c r="AP92" s="101"/>
      <c r="AQ92" s="101"/>
      <c r="AR92" s="101"/>
      <c r="AS92" s="101"/>
      <c r="AT92" s="101"/>
      <c r="AU92" s="101"/>
      <c r="AV92" s="101"/>
      <c r="AW92" s="101"/>
      <c r="AX92" s="101"/>
      <c r="AY92" s="92"/>
      <c r="AZ92" s="323"/>
      <c r="BA92" s="504"/>
      <c r="BB92" s="497"/>
      <c r="BC92" s="393"/>
      <c r="BD92" s="385"/>
      <c r="BE92" s="385"/>
      <c r="BF92" s="385"/>
      <c r="BG92" s="397"/>
      <c r="BH92" s="393"/>
      <c r="BI92" s="385"/>
      <c r="BJ92" s="385"/>
      <c r="BK92" s="385"/>
      <c r="BL92" s="397"/>
      <c r="BM92" s="393"/>
      <c r="BN92" s="385"/>
      <c r="BO92" s="385"/>
      <c r="BP92" s="385"/>
      <c r="BQ92" s="397"/>
      <c r="BR92" s="393"/>
      <c r="BS92" s="385"/>
      <c r="BT92" s="385"/>
      <c r="BU92" s="385"/>
      <c r="BV92" s="385"/>
      <c r="BW92" s="385"/>
      <c r="BX92" s="385"/>
      <c r="BY92" s="386"/>
      <c r="BZ92" s="386"/>
      <c r="CA92" s="386"/>
      <c r="CB92" s="386"/>
      <c r="CC92" s="386"/>
      <c r="CD92" s="386"/>
      <c r="CE92" s="386"/>
      <c r="CF92" s="386"/>
      <c r="CG92" s="386"/>
      <c r="CH92" s="386"/>
      <c r="CI92" s="386"/>
      <c r="CJ92" s="386"/>
      <c r="CK92" s="386"/>
      <c r="CL92" s="386"/>
      <c r="CM92" s="386"/>
      <c r="CN92" s="386"/>
      <c r="CO92" s="386"/>
      <c r="CP92" s="386"/>
      <c r="CQ92" s="386"/>
      <c r="CR92" s="386"/>
      <c r="CS92" s="386"/>
      <c r="CT92" s="386"/>
      <c r="CU92" s="386"/>
      <c r="CV92" s="386"/>
      <c r="CW92" s="386"/>
      <c r="CX92" s="386"/>
      <c r="CY92" s="386"/>
      <c r="CZ92" s="3"/>
    </row>
    <row r="93" s="440" customFormat="true" ht="15" customHeight="true" x14ac:dyDescent="0.2">
      <c r="A93" s="130"/>
      <c r="B93" s="123"/>
      <c r="C93" s="146"/>
      <c r="D93" s="145"/>
      <c r="E93" s="145"/>
      <c r="F93" s="145"/>
      <c r="G93" s="134"/>
      <c r="H93" s="136"/>
      <c r="I93" s="145"/>
      <c r="J93" s="145"/>
      <c r="K93" s="145"/>
      <c r="L93" s="140"/>
      <c r="M93" s="146"/>
      <c r="N93" s="145"/>
      <c r="O93" s="145"/>
      <c r="P93" s="145"/>
      <c r="Q93" s="134"/>
      <c r="R93" s="136"/>
      <c r="S93" s="145"/>
      <c r="T93" s="145"/>
      <c r="U93" s="145"/>
      <c r="V93" s="145"/>
      <c r="W93" s="145"/>
      <c r="X93" s="145"/>
      <c r="Y93" s="145"/>
      <c r="Z93" s="145"/>
      <c r="AA93" s="145"/>
      <c r="AB93" s="145"/>
      <c r="AC93" s="101"/>
      <c r="AD93" s="101"/>
      <c r="AE93" s="101"/>
      <c r="AF93" s="101"/>
      <c r="AG93" s="101"/>
      <c r="AH93" s="101"/>
      <c r="AI93" s="101"/>
      <c r="AJ93" s="101"/>
      <c r="AK93" s="101"/>
      <c r="AL93" s="101"/>
      <c r="AM93" s="101"/>
      <c r="AN93" s="101"/>
      <c r="AO93" s="101"/>
      <c r="AP93" s="101"/>
      <c r="AQ93" s="101"/>
      <c r="AR93" s="101"/>
      <c r="AS93" s="101"/>
      <c r="AT93" s="101"/>
      <c r="AU93" s="101"/>
      <c r="AV93" s="101"/>
      <c r="AW93" s="101"/>
      <c r="AX93" s="101"/>
      <c r="AY93" s="92"/>
      <c r="AZ93" s="323"/>
      <c r="BA93" s="504"/>
      <c r="BB93" s="497"/>
      <c r="BC93" s="393"/>
      <c r="BD93" s="385"/>
      <c r="BE93" s="385"/>
      <c r="BF93" s="385"/>
      <c r="BG93" s="397"/>
      <c r="BH93" s="393"/>
      <c r="BI93" s="385"/>
      <c r="BJ93" s="385"/>
      <c r="BK93" s="385"/>
      <c r="BL93" s="397"/>
      <c r="BM93" s="393"/>
      <c r="BN93" s="385"/>
      <c r="BO93" s="385"/>
      <c r="BP93" s="385"/>
      <c r="BQ93" s="397"/>
      <c r="BR93" s="393"/>
      <c r="BS93" s="385"/>
      <c r="BT93" s="385"/>
      <c r="BU93" s="385"/>
      <c r="BV93" s="385"/>
      <c r="BW93" s="385"/>
      <c r="BX93" s="385"/>
      <c r="BY93" s="386"/>
      <c r="BZ93" s="386"/>
      <c r="CA93" s="386"/>
      <c r="CB93" s="386"/>
      <c r="CC93" s="386"/>
      <c r="CD93" s="386"/>
      <c r="CE93" s="386"/>
      <c r="CF93" s="386"/>
      <c r="CG93" s="386"/>
      <c r="CH93" s="386"/>
      <c r="CI93" s="386"/>
      <c r="CJ93" s="386"/>
      <c r="CK93" s="386"/>
      <c r="CL93" s="386"/>
      <c r="CM93" s="386"/>
      <c r="CN93" s="386"/>
      <c r="CO93" s="386"/>
      <c r="CP93" s="386"/>
      <c r="CQ93" s="386"/>
      <c r="CR93" s="386"/>
      <c r="CS93" s="386"/>
      <c r="CT93" s="386"/>
      <c r="CU93" s="386"/>
      <c r="CV93" s="386"/>
      <c r="CW93" s="386"/>
      <c r="CX93" s="386"/>
      <c r="CY93" s="386"/>
      <c r="CZ93" s="3"/>
    </row>
    <row r="94" s="440" customFormat="true" ht="15" customHeight="true" x14ac:dyDescent="0.2">
      <c r="A94" s="61"/>
      <c r="B94" s="123"/>
      <c r="C94" s="146"/>
      <c r="D94" s="144"/>
      <c r="E94" s="144"/>
      <c r="F94" s="144"/>
      <c r="G94" s="133"/>
      <c r="H94" s="136"/>
      <c r="I94" s="144"/>
      <c r="J94" s="144"/>
      <c r="K94" s="144"/>
      <c r="L94" s="139"/>
      <c r="M94" s="146"/>
      <c r="N94" s="144"/>
      <c r="O94" s="144"/>
      <c r="P94" s="144"/>
      <c r="Q94" s="133"/>
      <c r="R94" s="136"/>
      <c r="S94" s="144"/>
      <c r="T94" s="144"/>
      <c r="U94" s="144"/>
      <c r="V94" s="144"/>
      <c r="W94" s="144"/>
      <c r="X94" s="144"/>
      <c r="Y94" s="144"/>
      <c r="Z94" s="144"/>
      <c r="AA94" s="144"/>
      <c r="AB94" s="144"/>
      <c r="AC94" s="101"/>
      <c r="AD94" s="101"/>
      <c r="AE94" s="101"/>
      <c r="AF94" s="101"/>
      <c r="AG94" s="101"/>
      <c r="AH94" s="101"/>
      <c r="AI94" s="101"/>
      <c r="AJ94" s="101"/>
      <c r="AK94" s="101"/>
      <c r="AL94" s="101"/>
      <c r="AM94" s="101"/>
      <c r="AN94" s="101"/>
      <c r="AO94" s="101"/>
      <c r="AP94" s="101"/>
      <c r="AQ94" s="101"/>
      <c r="AR94" s="101"/>
      <c r="AS94" s="101"/>
      <c r="AT94" s="101"/>
      <c r="AU94" s="101"/>
      <c r="AV94" s="101"/>
      <c r="AW94" s="101"/>
      <c r="AX94" s="101"/>
      <c r="AY94" s="92"/>
      <c r="AZ94" s="323"/>
      <c r="BA94" s="504"/>
      <c r="BB94" s="497"/>
      <c r="BC94" s="393"/>
      <c r="BD94" s="385"/>
      <c r="BE94" s="385"/>
      <c r="BF94" s="385"/>
      <c r="BG94" s="397"/>
      <c r="BH94" s="393"/>
      <c r="BI94" s="385"/>
      <c r="BJ94" s="385"/>
      <c r="BK94" s="385"/>
      <c r="BL94" s="397"/>
      <c r="BM94" s="393"/>
      <c r="BN94" s="385"/>
      <c r="BO94" s="385"/>
      <c r="BP94" s="385"/>
      <c r="BQ94" s="397"/>
      <c r="BR94" s="393"/>
      <c r="BS94" s="385"/>
      <c r="BT94" s="385"/>
      <c r="BU94" s="385"/>
      <c r="BV94" s="385"/>
      <c r="BW94" s="385"/>
      <c r="BX94" s="385"/>
      <c r="BY94" s="386"/>
      <c r="BZ94" s="386"/>
      <c r="CA94" s="386"/>
      <c r="CB94" s="386"/>
      <c r="CC94" s="386"/>
      <c r="CD94" s="386"/>
      <c r="CE94" s="386"/>
      <c r="CF94" s="386"/>
      <c r="CG94" s="386"/>
      <c r="CH94" s="386"/>
      <c r="CI94" s="386"/>
      <c r="CJ94" s="386"/>
      <c r="CK94" s="386"/>
      <c r="CL94" s="386"/>
      <c r="CM94" s="386"/>
      <c r="CN94" s="386"/>
      <c r="CO94" s="386"/>
      <c r="CP94" s="386"/>
      <c r="CQ94" s="386"/>
      <c r="CR94" s="386"/>
      <c r="CS94" s="386"/>
      <c r="CT94" s="386"/>
      <c r="CU94" s="386"/>
      <c r="CV94" s="386"/>
      <c r="CW94" s="386"/>
      <c r="CX94" s="386"/>
      <c r="CY94" s="386"/>
      <c r="CZ94" s="3"/>
    </row>
    <row r="95" s="440" customFormat="true" ht="15" customHeight="true" x14ac:dyDescent="0.2">
      <c r="A95" s="130"/>
      <c r="B95" s="122"/>
      <c r="C95" s="91"/>
      <c r="D95" s="90"/>
      <c r="E95" s="90"/>
      <c r="F95" s="90"/>
      <c r="G95" s="89"/>
      <c r="H95" s="88"/>
      <c r="I95" s="90"/>
      <c r="J95" s="90"/>
      <c r="K95" s="90"/>
      <c r="L95" s="87"/>
      <c r="M95" s="91"/>
      <c r="N95" s="90"/>
      <c r="O95" s="90"/>
      <c r="P95" s="90"/>
      <c r="Q95" s="89"/>
      <c r="R95" s="88"/>
      <c r="S95" s="90"/>
      <c r="T95" s="90"/>
      <c r="U95" s="90"/>
      <c r="V95" s="90"/>
      <c r="W95" s="90"/>
      <c r="X95" s="90"/>
      <c r="Y95" s="90"/>
      <c r="Z95" s="90"/>
      <c r="AA95" s="90"/>
      <c r="AB95" s="90"/>
      <c r="AC95" s="101"/>
      <c r="AD95" s="101"/>
      <c r="AE95" s="101"/>
      <c r="AF95" s="101"/>
      <c r="AG95" s="101"/>
      <c r="AH95" s="101"/>
      <c r="AI95" s="101"/>
      <c r="AJ95" s="101"/>
      <c r="AK95" s="101"/>
      <c r="AL95" s="101"/>
      <c r="AM95" s="101"/>
      <c r="AN95" s="101"/>
      <c r="AO95" s="101"/>
      <c r="AP95" s="101"/>
      <c r="AQ95" s="101"/>
      <c r="AR95" s="101"/>
      <c r="AS95" s="101"/>
      <c r="AT95" s="101"/>
      <c r="AU95" s="101"/>
      <c r="AV95" s="101"/>
      <c r="AW95" s="101"/>
      <c r="AX95" s="101"/>
      <c r="AY95" s="92"/>
      <c r="AZ95" s="323"/>
      <c r="BA95" s="504"/>
      <c r="BB95" s="497"/>
      <c r="BC95" s="393"/>
      <c r="BD95" s="385"/>
      <c r="BE95" s="385"/>
      <c r="BF95" s="385"/>
      <c r="BG95" s="397"/>
      <c r="BH95" s="393"/>
      <c r="BI95" s="385"/>
      <c r="BJ95" s="385"/>
      <c r="BK95" s="385"/>
      <c r="BL95" s="397"/>
      <c r="BM95" s="393"/>
      <c r="BN95" s="385"/>
      <c r="BO95" s="385"/>
      <c r="BP95" s="385"/>
      <c r="BQ95" s="397"/>
      <c r="BR95" s="393"/>
      <c r="BS95" s="385"/>
      <c r="BT95" s="385"/>
      <c r="BU95" s="385"/>
      <c r="BV95" s="385"/>
      <c r="BW95" s="385"/>
      <c r="BX95" s="385"/>
      <c r="BY95" s="386"/>
      <c r="BZ95" s="386"/>
      <c r="CA95" s="386"/>
      <c r="CB95" s="386"/>
      <c r="CC95" s="386"/>
      <c r="CD95" s="386"/>
      <c r="CE95" s="386"/>
      <c r="CF95" s="386"/>
      <c r="CG95" s="386"/>
      <c r="CH95" s="386"/>
      <c r="CI95" s="386"/>
      <c r="CJ95" s="386"/>
      <c r="CK95" s="386"/>
      <c r="CL95" s="386"/>
      <c r="CM95" s="386"/>
      <c r="CN95" s="386"/>
      <c r="CO95" s="386"/>
      <c r="CP95" s="386"/>
      <c r="CQ95" s="386"/>
      <c r="CR95" s="386"/>
      <c r="CS95" s="386"/>
      <c r="CT95" s="386"/>
      <c r="CU95" s="386"/>
      <c r="CV95" s="386"/>
      <c r="CW95" s="386"/>
      <c r="CX95" s="386"/>
      <c r="CY95" s="386"/>
      <c r="CZ95" s="3"/>
    </row>
    <row r="96" s="295" customFormat="true" ht="15" customHeight="true" x14ac:dyDescent="0.2">
      <c r="A96" s="61"/>
      <c r="B96" s="122"/>
      <c r="C96" s="91"/>
      <c r="D96" s="90"/>
      <c r="E96" s="90"/>
      <c r="F96" s="90"/>
      <c r="G96" s="89"/>
      <c r="H96" s="88"/>
      <c r="I96" s="90"/>
      <c r="J96" s="90"/>
      <c r="K96" s="90"/>
      <c r="L96" s="87"/>
      <c r="M96" s="91"/>
      <c r="N96" s="90"/>
      <c r="O96" s="90"/>
      <c r="P96" s="90"/>
      <c r="Q96" s="89"/>
      <c r="R96" s="88"/>
      <c r="S96" s="90"/>
      <c r="T96" s="90"/>
      <c r="U96" s="90"/>
      <c r="V96" s="90"/>
      <c r="W96" s="90"/>
      <c r="X96" s="90"/>
      <c r="Y96" s="90"/>
      <c r="Z96" s="90"/>
      <c r="AA96" s="90"/>
      <c r="AB96" s="90"/>
      <c r="AC96" s="101"/>
      <c r="AD96" s="101"/>
      <c r="AE96" s="101"/>
      <c r="AF96" s="101"/>
      <c r="AG96" s="101"/>
      <c r="AH96" s="101"/>
      <c r="AI96" s="101"/>
      <c r="AJ96" s="101"/>
      <c r="AK96" s="101"/>
      <c r="AL96" s="101"/>
      <c r="AM96" s="101"/>
      <c r="AN96" s="101"/>
      <c r="AO96" s="101"/>
      <c r="AP96" s="101"/>
      <c r="AQ96" s="101"/>
      <c r="AR96" s="101"/>
      <c r="AS96" s="101"/>
      <c r="AT96" s="101"/>
      <c r="AU96" s="101"/>
      <c r="AV96" s="101"/>
      <c r="AW96" s="101"/>
      <c r="AX96" s="101"/>
      <c r="AY96" s="92"/>
      <c r="AZ96" s="323"/>
      <c r="BA96" s="504"/>
      <c r="BB96" s="497"/>
      <c r="BC96" s="393"/>
      <c r="BD96" s="385"/>
      <c r="BE96" s="385"/>
      <c r="BF96" s="385"/>
      <c r="BG96" s="397"/>
      <c r="BH96" s="393"/>
      <c r="BI96" s="385"/>
      <c r="BJ96" s="385"/>
      <c r="BK96" s="385"/>
      <c r="BL96" s="397"/>
      <c r="BM96" s="393"/>
      <c r="BN96" s="385"/>
      <c r="BO96" s="385"/>
      <c r="BP96" s="385"/>
      <c r="BQ96" s="397"/>
      <c r="BR96" s="393"/>
      <c r="BS96" s="385"/>
      <c r="BT96" s="385"/>
      <c r="BU96" s="385"/>
      <c r="BV96" s="385"/>
      <c r="BW96" s="385"/>
      <c r="BX96" s="385"/>
      <c r="BY96" s="386"/>
      <c r="BZ96" s="386"/>
      <c r="CA96" s="386"/>
      <c r="CB96" s="386"/>
      <c r="CC96" s="386"/>
      <c r="CD96" s="386"/>
      <c r="CE96" s="386"/>
      <c r="CF96" s="386"/>
      <c r="CG96" s="386"/>
      <c r="CH96" s="386"/>
      <c r="CI96" s="386"/>
      <c r="CJ96" s="386"/>
      <c r="CK96" s="386"/>
      <c r="CL96" s="386"/>
      <c r="CM96" s="386"/>
      <c r="CN96" s="386"/>
      <c r="CO96" s="386"/>
      <c r="CP96" s="386"/>
      <c r="CQ96" s="386"/>
      <c r="CR96" s="386"/>
      <c r="CS96" s="386"/>
      <c r="CT96" s="386"/>
      <c r="CU96" s="386"/>
      <c r="CV96" s="386"/>
      <c r="CW96" s="386"/>
      <c r="CX96" s="386"/>
      <c r="CY96" s="386"/>
      <c r="CZ96" s="3"/>
    </row>
    <row r="97" s="295" customFormat="true" ht="15" customHeight="true" x14ac:dyDescent="0.2">
      <c r="A97" s="130"/>
      <c r="B97" s="122"/>
      <c r="C97" s="91"/>
      <c r="D97" s="90"/>
      <c r="E97" s="90"/>
      <c r="F97" s="90"/>
      <c r="G97" s="89"/>
      <c r="H97" s="88"/>
      <c r="I97" s="90"/>
      <c r="J97" s="90"/>
      <c r="K97" s="90"/>
      <c r="L97" s="87"/>
      <c r="M97" s="91"/>
      <c r="N97" s="90"/>
      <c r="O97" s="90"/>
      <c r="P97" s="90"/>
      <c r="Q97" s="89"/>
      <c r="R97" s="88"/>
      <c r="S97" s="90"/>
      <c r="T97" s="90"/>
      <c r="U97" s="90"/>
      <c r="V97" s="90"/>
      <c r="W97" s="90"/>
      <c r="X97" s="90"/>
      <c r="Y97" s="90"/>
      <c r="Z97" s="90"/>
      <c r="AA97" s="90"/>
      <c r="AB97" s="90"/>
      <c r="AC97" s="101"/>
      <c r="AD97" s="101"/>
      <c r="AE97" s="101"/>
      <c r="AF97" s="101"/>
      <c r="AG97" s="101"/>
      <c r="AH97" s="101"/>
      <c r="AI97" s="101"/>
      <c r="AJ97" s="101"/>
      <c r="AK97" s="101"/>
      <c r="AL97" s="101"/>
      <c r="AM97" s="101"/>
      <c r="AN97" s="101"/>
      <c r="AO97" s="101"/>
      <c r="AP97" s="101"/>
      <c r="AQ97" s="101"/>
      <c r="AR97" s="101"/>
      <c r="AS97" s="101"/>
      <c r="AT97" s="101"/>
      <c r="AU97" s="101"/>
      <c r="AV97" s="101"/>
      <c r="AW97" s="101"/>
      <c r="AX97" s="101"/>
      <c r="AY97" s="92"/>
      <c r="AZ97" s="323"/>
      <c r="BA97" s="504"/>
      <c r="BB97" s="497"/>
      <c r="BC97" s="393"/>
      <c r="BD97" s="385"/>
      <c r="BE97" s="385"/>
      <c r="BF97" s="385"/>
      <c r="BG97" s="397"/>
      <c r="BH97" s="393"/>
      <c r="BI97" s="385"/>
      <c r="BJ97" s="385"/>
      <c r="BK97" s="385"/>
      <c r="BL97" s="397"/>
      <c r="BM97" s="393"/>
      <c r="BN97" s="385"/>
      <c r="BO97" s="385"/>
      <c r="BP97" s="385"/>
      <c r="BQ97" s="397"/>
      <c r="BR97" s="393"/>
      <c r="BS97" s="385"/>
      <c r="BT97" s="385"/>
      <c r="BU97" s="385"/>
      <c r="BV97" s="385"/>
      <c r="BW97" s="385"/>
      <c r="BX97" s="385"/>
      <c r="BY97" s="386"/>
      <c r="BZ97" s="386"/>
      <c r="CA97" s="386"/>
      <c r="CB97" s="386"/>
      <c r="CC97" s="386"/>
      <c r="CD97" s="386"/>
      <c r="CE97" s="386"/>
      <c r="CF97" s="386"/>
      <c r="CG97" s="386"/>
      <c r="CH97" s="386"/>
      <c r="CI97" s="386"/>
      <c r="CJ97" s="386"/>
      <c r="CK97" s="386"/>
      <c r="CL97" s="386"/>
      <c r="CM97" s="386"/>
      <c r="CN97" s="386"/>
      <c r="CO97" s="386"/>
      <c r="CP97" s="386"/>
      <c r="CQ97" s="386"/>
      <c r="CR97" s="386"/>
      <c r="CS97" s="386"/>
      <c r="CT97" s="386"/>
      <c r="CU97" s="386"/>
      <c r="CV97" s="386"/>
      <c r="CW97" s="386"/>
      <c r="CX97" s="386"/>
      <c r="CY97" s="386"/>
      <c r="CZ97" s="3"/>
    </row>
    <row r="98" s="295" customFormat="true" ht="15" customHeight="true" x14ac:dyDescent="0.2">
      <c r="A98" s="61"/>
      <c r="B98" s="122"/>
      <c r="C98" s="91"/>
      <c r="D98" s="90"/>
      <c r="E98" s="90"/>
      <c r="F98" s="90"/>
      <c r="G98" s="89"/>
      <c r="H98" s="88"/>
      <c r="I98" s="90"/>
      <c r="J98" s="90"/>
      <c r="K98" s="90"/>
      <c r="L98" s="87"/>
      <c r="M98" s="91"/>
      <c r="N98" s="90"/>
      <c r="O98" s="90"/>
      <c r="P98" s="90"/>
      <c r="Q98" s="89"/>
      <c r="R98" s="88"/>
      <c r="S98" s="90"/>
      <c r="T98" s="90"/>
      <c r="U98" s="90"/>
      <c r="V98" s="90"/>
      <c r="W98" s="90"/>
      <c r="X98" s="90"/>
      <c r="Y98" s="90"/>
      <c r="Z98" s="90"/>
      <c r="AA98" s="90"/>
      <c r="AB98" s="90"/>
      <c r="AC98" s="101"/>
      <c r="AD98" s="101"/>
      <c r="AE98" s="101"/>
      <c r="AF98" s="101"/>
      <c r="AG98" s="101"/>
      <c r="AH98" s="101"/>
      <c r="AI98" s="101"/>
      <c r="AJ98" s="101"/>
      <c r="AK98" s="101"/>
      <c r="AL98" s="101"/>
      <c r="AM98" s="101"/>
      <c r="AN98" s="101"/>
      <c r="AO98" s="101"/>
      <c r="AP98" s="101"/>
      <c r="AQ98" s="101"/>
      <c r="AR98" s="101"/>
      <c r="AS98" s="101"/>
      <c r="AT98" s="101"/>
      <c r="AU98" s="101"/>
      <c r="AV98" s="101"/>
      <c r="AW98" s="101"/>
      <c r="AX98" s="101"/>
      <c r="AY98" s="92"/>
      <c r="AZ98" s="323"/>
      <c r="BA98" s="504"/>
      <c r="BB98" s="497"/>
      <c r="BC98" s="393"/>
      <c r="BD98" s="385"/>
      <c r="BE98" s="385"/>
      <c r="BF98" s="385"/>
      <c r="BG98" s="397"/>
      <c r="BH98" s="393"/>
      <c r="BI98" s="385"/>
      <c r="BJ98" s="385"/>
      <c r="BK98" s="385"/>
      <c r="BL98" s="397"/>
      <c r="BM98" s="393"/>
      <c r="BN98" s="385"/>
      <c r="BO98" s="385"/>
      <c r="BP98" s="385"/>
      <c r="BQ98" s="397"/>
      <c r="BR98" s="393"/>
      <c r="BS98" s="385"/>
      <c r="BT98" s="385"/>
      <c r="BU98" s="385"/>
      <c r="BV98" s="385"/>
      <c r="BW98" s="385"/>
      <c r="BX98" s="385"/>
      <c r="BY98" s="386"/>
      <c r="BZ98" s="386"/>
      <c r="CA98" s="386"/>
      <c r="CB98" s="386"/>
      <c r="CC98" s="386"/>
      <c r="CD98" s="386"/>
      <c r="CE98" s="386"/>
      <c r="CF98" s="386"/>
      <c r="CG98" s="386"/>
      <c r="CH98" s="386"/>
      <c r="CI98" s="386"/>
      <c r="CJ98" s="386"/>
      <c r="CK98" s="386"/>
      <c r="CL98" s="386"/>
      <c r="CM98" s="386"/>
      <c r="CN98" s="386"/>
      <c r="CO98" s="386"/>
      <c r="CP98" s="386"/>
      <c r="CQ98" s="386"/>
      <c r="CR98" s="386"/>
      <c r="CS98" s="386"/>
      <c r="CT98" s="386"/>
      <c r="CU98" s="386"/>
      <c r="CV98" s="386"/>
      <c r="CW98" s="386"/>
      <c r="CX98" s="386"/>
      <c r="CY98" s="386"/>
      <c r="CZ98" s="3"/>
    </row>
    <row r="99" s="295" customFormat="true" ht="15" customHeight="true" x14ac:dyDescent="0.2">
      <c r="A99" s="61"/>
      <c r="B99" s="122"/>
      <c r="C99" s="91"/>
      <c r="D99" s="90"/>
      <c r="E99" s="90"/>
      <c r="F99" s="90"/>
      <c r="G99" s="89"/>
      <c r="H99" s="88"/>
      <c r="I99" s="90"/>
      <c r="J99" s="90"/>
      <c r="K99" s="90"/>
      <c r="L99" s="87"/>
      <c r="M99" s="91"/>
      <c r="N99" s="90"/>
      <c r="O99" s="90"/>
      <c r="P99" s="90"/>
      <c r="Q99" s="89"/>
      <c r="R99" s="88"/>
      <c r="S99" s="90"/>
      <c r="T99" s="90"/>
      <c r="U99" s="90"/>
      <c r="V99" s="90"/>
      <c r="W99" s="90"/>
      <c r="X99" s="90"/>
      <c r="Y99" s="90"/>
      <c r="Z99" s="90"/>
      <c r="AA99" s="90"/>
      <c r="AB99" s="90"/>
      <c r="AC99" s="101"/>
      <c r="AD99" s="101"/>
      <c r="AE99" s="101"/>
      <c r="AF99" s="101"/>
      <c r="AG99" s="101"/>
      <c r="AH99" s="101"/>
      <c r="AI99" s="101"/>
      <c r="AJ99" s="101"/>
      <c r="AK99" s="101"/>
      <c r="AL99" s="101"/>
      <c r="AM99" s="101"/>
      <c r="AN99" s="101"/>
      <c r="AO99" s="101"/>
      <c r="AP99" s="101"/>
      <c r="AQ99" s="101"/>
      <c r="AR99" s="101"/>
      <c r="AS99" s="101"/>
      <c r="AT99" s="101"/>
      <c r="AU99" s="101"/>
      <c r="AV99" s="101"/>
      <c r="AW99" s="101"/>
      <c r="AX99" s="101"/>
      <c r="AY99" s="92"/>
      <c r="AZ99" s="323"/>
      <c r="BA99" s="504"/>
      <c r="BB99" s="497"/>
      <c r="BC99" s="393"/>
      <c r="BD99" s="385"/>
      <c r="BE99" s="385"/>
      <c r="BF99" s="385"/>
      <c r="BG99" s="397"/>
      <c r="BH99" s="393"/>
      <c r="BI99" s="385"/>
      <c r="BJ99" s="385"/>
      <c r="BK99" s="385"/>
      <c r="BL99" s="397"/>
      <c r="BM99" s="393"/>
      <c r="BN99" s="385"/>
      <c r="BO99" s="385"/>
      <c r="BP99" s="385"/>
      <c r="BQ99" s="397"/>
      <c r="BR99" s="393"/>
      <c r="BS99" s="385"/>
      <c r="BT99" s="385"/>
      <c r="BU99" s="385"/>
      <c r="BV99" s="385"/>
      <c r="BW99" s="385"/>
      <c r="BX99" s="385"/>
      <c r="BY99" s="386"/>
      <c r="BZ99" s="386"/>
      <c r="CA99" s="386"/>
      <c r="CB99" s="386"/>
      <c r="CC99" s="386"/>
      <c r="CD99" s="386"/>
      <c r="CE99" s="386"/>
      <c r="CF99" s="386"/>
      <c r="CG99" s="386"/>
      <c r="CH99" s="386"/>
      <c r="CI99" s="386"/>
      <c r="CJ99" s="386"/>
      <c r="CK99" s="386"/>
      <c r="CL99" s="386"/>
      <c r="CM99" s="386"/>
      <c r="CN99" s="386"/>
      <c r="CO99" s="386"/>
      <c r="CP99" s="386"/>
      <c r="CQ99" s="386"/>
      <c r="CR99" s="386"/>
      <c r="CS99" s="386"/>
      <c r="CT99" s="386"/>
      <c r="CU99" s="386"/>
      <c r="CV99" s="386"/>
      <c r="CW99" s="386"/>
      <c r="CX99" s="386"/>
      <c r="CY99" s="386"/>
      <c r="CZ99" s="3"/>
    </row>
    <row r="100" s="295" customFormat="true" ht="15" customHeight="true" x14ac:dyDescent="0.2">
      <c r="A100" s="61"/>
      <c r="B100" s="122"/>
      <c r="C100" s="91"/>
      <c r="D100" s="90"/>
      <c r="E100" s="90"/>
      <c r="F100" s="90"/>
      <c r="G100" s="89"/>
      <c r="H100" s="88"/>
      <c r="I100" s="90"/>
      <c r="J100" s="90"/>
      <c r="K100" s="90"/>
      <c r="L100" s="87"/>
      <c r="M100" s="91"/>
      <c r="N100" s="90"/>
      <c r="O100" s="90"/>
      <c r="P100" s="90"/>
      <c r="Q100" s="89"/>
      <c r="R100" s="88"/>
      <c r="S100" s="90"/>
      <c r="T100" s="90"/>
      <c r="U100" s="90"/>
      <c r="V100" s="90"/>
      <c r="W100" s="90"/>
      <c r="X100" s="90"/>
      <c r="Y100" s="90"/>
      <c r="Z100" s="90"/>
      <c r="AA100" s="90"/>
      <c r="AB100" s="90"/>
      <c r="AC100" s="101"/>
      <c r="AD100" s="101"/>
      <c r="AE100" s="101"/>
      <c r="AF100" s="101"/>
      <c r="AG100" s="101"/>
      <c r="AH100" s="101"/>
      <c r="AI100" s="101"/>
      <c r="AJ100" s="101"/>
      <c r="AK100" s="101"/>
      <c r="AL100" s="101"/>
      <c r="AM100" s="101"/>
      <c r="AN100" s="101"/>
      <c r="AO100" s="101"/>
      <c r="AP100" s="101"/>
      <c r="AQ100" s="101"/>
      <c r="AR100" s="101"/>
      <c r="AS100" s="101"/>
      <c r="AT100" s="101"/>
      <c r="AU100" s="101"/>
      <c r="AV100" s="101"/>
      <c r="AW100" s="101"/>
      <c r="AX100" s="101"/>
      <c r="AY100" s="92"/>
      <c r="AZ100" s="323"/>
      <c r="BA100" s="504"/>
      <c r="BB100" s="497"/>
      <c r="BC100" s="393"/>
      <c r="BD100" s="385"/>
      <c r="BE100" s="385"/>
      <c r="BF100" s="385"/>
      <c r="BG100" s="397"/>
      <c r="BH100" s="393"/>
      <c r="BI100" s="385"/>
      <c r="BJ100" s="385"/>
      <c r="BK100" s="385"/>
      <c r="BL100" s="397"/>
      <c r="BM100" s="393"/>
      <c r="BN100" s="385"/>
      <c r="BO100" s="385"/>
      <c r="BP100" s="385"/>
      <c r="BQ100" s="397"/>
      <c r="BR100" s="393"/>
      <c r="BS100" s="385"/>
      <c r="BT100" s="385"/>
      <c r="BU100" s="385"/>
      <c r="BV100" s="385"/>
      <c r="BW100" s="385"/>
      <c r="BX100" s="385"/>
      <c r="BY100" s="386"/>
      <c r="BZ100" s="386"/>
      <c r="CA100" s="386"/>
      <c r="CB100" s="386"/>
      <c r="CC100" s="386"/>
      <c r="CD100" s="386"/>
      <c r="CE100" s="386"/>
      <c r="CF100" s="386"/>
      <c r="CG100" s="386"/>
      <c r="CH100" s="386"/>
      <c r="CI100" s="386"/>
      <c r="CJ100" s="386"/>
      <c r="CK100" s="386"/>
      <c r="CL100" s="386"/>
      <c r="CM100" s="386"/>
      <c r="CN100" s="386"/>
      <c r="CO100" s="386"/>
      <c r="CP100" s="386"/>
      <c r="CQ100" s="386"/>
      <c r="CR100" s="386"/>
      <c r="CS100" s="386"/>
      <c r="CT100" s="386"/>
      <c r="CU100" s="386"/>
      <c r="CV100" s="386"/>
      <c r="CW100" s="386"/>
      <c r="CX100" s="386"/>
      <c r="CY100" s="386"/>
      <c r="CZ100" s="3"/>
    </row>
    <row r="101" s="295" customFormat="true" ht="15" customHeight="true" x14ac:dyDescent="0.2">
      <c r="A101" s="130"/>
      <c r="B101" s="122"/>
      <c r="C101" s="91"/>
      <c r="D101" s="90"/>
      <c r="E101" s="90"/>
      <c r="F101" s="90"/>
      <c r="G101" s="89"/>
      <c r="H101" s="88"/>
      <c r="I101" s="90"/>
      <c r="J101" s="90"/>
      <c r="K101" s="90"/>
      <c r="L101" s="87"/>
      <c r="M101" s="91"/>
      <c r="N101" s="90"/>
      <c r="O101" s="90"/>
      <c r="P101" s="90"/>
      <c r="Q101" s="89"/>
      <c r="R101" s="88"/>
      <c r="S101" s="90"/>
      <c r="T101" s="90"/>
      <c r="U101" s="90"/>
      <c r="V101" s="90"/>
      <c r="W101" s="90"/>
      <c r="X101" s="90"/>
      <c r="Y101" s="90"/>
      <c r="Z101" s="90"/>
      <c r="AA101" s="90"/>
      <c r="AB101" s="90"/>
      <c r="AC101" s="101"/>
      <c r="AD101" s="101"/>
      <c r="AE101" s="101"/>
      <c r="AF101" s="101"/>
      <c r="AG101" s="101"/>
      <c r="AH101" s="101"/>
      <c r="AI101" s="101"/>
      <c r="AJ101" s="101"/>
      <c r="AK101" s="101"/>
      <c r="AL101" s="101"/>
      <c r="AM101" s="101"/>
      <c r="AN101" s="101"/>
      <c r="AO101" s="101"/>
      <c r="AP101" s="101"/>
      <c r="AQ101" s="101"/>
      <c r="AR101" s="101"/>
      <c r="AS101" s="101"/>
      <c r="AT101" s="101"/>
      <c r="AU101" s="101"/>
      <c r="AV101" s="101"/>
      <c r="AW101" s="101"/>
      <c r="AX101" s="101"/>
      <c r="AY101" s="92"/>
      <c r="AZ101" s="323"/>
      <c r="BA101" s="504"/>
      <c r="BB101" s="497"/>
      <c r="BC101" s="393"/>
      <c r="BD101" s="385"/>
      <c r="BE101" s="385"/>
      <c r="BF101" s="385"/>
      <c r="BG101" s="397"/>
      <c r="BH101" s="393"/>
      <c r="BI101" s="385"/>
      <c r="BJ101" s="385"/>
      <c r="BK101" s="385"/>
      <c r="BL101" s="397"/>
      <c r="BM101" s="393"/>
      <c r="BN101" s="385"/>
      <c r="BO101" s="385"/>
      <c r="BP101" s="385"/>
      <c r="BQ101" s="397"/>
      <c r="BR101" s="393"/>
      <c r="BS101" s="385"/>
      <c r="BT101" s="385"/>
      <c r="BU101" s="385"/>
      <c r="BV101" s="385"/>
      <c r="BW101" s="385"/>
      <c r="BX101" s="385"/>
      <c r="BY101" s="386"/>
      <c r="BZ101" s="386"/>
      <c r="CA101" s="386"/>
      <c r="CB101" s="386"/>
      <c r="CC101" s="386"/>
      <c r="CD101" s="386"/>
      <c r="CE101" s="386"/>
      <c r="CF101" s="386"/>
      <c r="CG101" s="386"/>
      <c r="CH101" s="386"/>
      <c r="CI101" s="386"/>
      <c r="CJ101" s="386"/>
      <c r="CK101" s="386"/>
      <c r="CL101" s="386"/>
      <c r="CM101" s="386"/>
      <c r="CN101" s="386"/>
      <c r="CO101" s="386"/>
      <c r="CP101" s="386"/>
      <c r="CQ101" s="386"/>
      <c r="CR101" s="386"/>
      <c r="CS101" s="386"/>
      <c r="CT101" s="386"/>
      <c r="CU101" s="386"/>
      <c r="CV101" s="386"/>
      <c r="CW101" s="386"/>
      <c r="CX101" s="386"/>
      <c r="CY101" s="386"/>
      <c r="CZ101" s="3"/>
    </row>
    <row r="102" s="295" customFormat="true" ht="15" customHeight="true" x14ac:dyDescent="0.2">
      <c r="A102" s="61"/>
      <c r="B102" s="122"/>
      <c r="C102" s="91"/>
      <c r="D102" s="90"/>
      <c r="E102" s="90"/>
      <c r="F102" s="90"/>
      <c r="G102" s="89"/>
      <c r="H102" s="88"/>
      <c r="I102" s="90"/>
      <c r="J102" s="90"/>
      <c r="K102" s="90"/>
      <c r="L102" s="87"/>
      <c r="M102" s="91"/>
      <c r="N102" s="90"/>
      <c r="O102" s="90"/>
      <c r="P102" s="90"/>
      <c r="Q102" s="89"/>
      <c r="R102" s="88"/>
      <c r="S102" s="90"/>
      <c r="T102" s="90"/>
      <c r="U102" s="90"/>
      <c r="V102" s="90"/>
      <c r="W102" s="90"/>
      <c r="X102" s="90"/>
      <c r="Y102" s="90"/>
      <c r="Z102" s="90"/>
      <c r="AA102" s="90"/>
      <c r="AB102" s="90"/>
      <c r="AC102" s="101"/>
      <c r="AD102" s="101"/>
      <c r="AE102" s="101"/>
      <c r="AF102" s="101"/>
      <c r="AG102" s="101"/>
      <c r="AH102" s="101"/>
      <c r="AI102" s="101"/>
      <c r="AJ102" s="101"/>
      <c r="AK102" s="101"/>
      <c r="AL102" s="101"/>
      <c r="AM102" s="101"/>
      <c r="AN102" s="101"/>
      <c r="AO102" s="101"/>
      <c r="AP102" s="101"/>
      <c r="AQ102" s="101"/>
      <c r="AR102" s="101"/>
      <c r="AS102" s="101"/>
      <c r="AT102" s="101"/>
      <c r="AU102" s="101"/>
      <c r="AV102" s="101"/>
      <c r="AW102" s="101"/>
      <c r="AX102" s="101"/>
      <c r="AY102" s="92"/>
      <c r="AZ102" s="323"/>
      <c r="BA102" s="504"/>
      <c r="BB102" s="497"/>
      <c r="BC102" s="393"/>
      <c r="BD102" s="385"/>
      <c r="BE102" s="385"/>
      <c r="BF102" s="385"/>
      <c r="BG102" s="397"/>
      <c r="BH102" s="393"/>
      <c r="BI102" s="385"/>
      <c r="BJ102" s="385"/>
      <c r="BK102" s="385"/>
      <c r="BL102" s="397"/>
      <c r="BM102" s="393"/>
      <c r="BN102" s="385"/>
      <c r="BO102" s="385"/>
      <c r="BP102" s="385"/>
      <c r="BQ102" s="397"/>
      <c r="BR102" s="393"/>
      <c r="BS102" s="385"/>
      <c r="BT102" s="385"/>
      <c r="BU102" s="385"/>
      <c r="BV102" s="385"/>
      <c r="BW102" s="385"/>
      <c r="BX102" s="385"/>
      <c r="BY102" s="386"/>
      <c r="BZ102" s="386"/>
      <c r="CA102" s="386"/>
      <c r="CB102" s="386"/>
      <c r="CC102" s="386"/>
      <c r="CD102" s="386"/>
      <c r="CE102" s="386"/>
      <c r="CF102" s="386"/>
      <c r="CG102" s="386"/>
      <c r="CH102" s="386"/>
      <c r="CI102" s="386"/>
      <c r="CJ102" s="386"/>
      <c r="CK102" s="386"/>
      <c r="CL102" s="386"/>
      <c r="CM102" s="386"/>
      <c r="CN102" s="386"/>
      <c r="CO102" s="386"/>
      <c r="CP102" s="386"/>
      <c r="CQ102" s="386"/>
      <c r="CR102" s="386"/>
      <c r="CS102" s="386"/>
      <c r="CT102" s="386"/>
      <c r="CU102" s="386"/>
      <c r="CV102" s="386"/>
      <c r="CW102" s="386"/>
      <c r="CX102" s="386"/>
      <c r="CY102" s="386"/>
      <c r="CZ102" s="3"/>
    </row>
    <row r="103" s="295" customFormat="true" ht="15" customHeight="true" x14ac:dyDescent="0.2">
      <c r="A103" s="61"/>
      <c r="B103" s="122"/>
      <c r="C103" s="91"/>
      <c r="D103" s="90"/>
      <c r="E103" s="90"/>
      <c r="F103" s="90"/>
      <c r="G103" s="89"/>
      <c r="H103" s="88"/>
      <c r="I103" s="90"/>
      <c r="J103" s="90"/>
      <c r="K103" s="90"/>
      <c r="L103" s="87"/>
      <c r="M103" s="91"/>
      <c r="N103" s="90"/>
      <c r="O103" s="90"/>
      <c r="P103" s="90"/>
      <c r="Q103" s="89"/>
      <c r="R103" s="88"/>
      <c r="S103" s="90"/>
      <c r="T103" s="90"/>
      <c r="U103" s="90"/>
      <c r="V103" s="90"/>
      <c r="W103" s="90"/>
      <c r="X103" s="90"/>
      <c r="Y103" s="90"/>
      <c r="Z103" s="90"/>
      <c r="AA103" s="90"/>
      <c r="AB103" s="90"/>
      <c r="AC103" s="101"/>
      <c r="AD103" s="101"/>
      <c r="AE103" s="101"/>
      <c r="AF103" s="101"/>
      <c r="AG103" s="101"/>
      <c r="AH103" s="101"/>
      <c r="AI103" s="101"/>
      <c r="AJ103" s="101"/>
      <c r="AK103" s="101"/>
      <c r="AL103" s="101"/>
      <c r="AM103" s="101"/>
      <c r="AN103" s="101"/>
      <c r="AO103" s="101"/>
      <c r="AP103" s="101"/>
      <c r="AQ103" s="101"/>
      <c r="AR103" s="101"/>
      <c r="AS103" s="101"/>
      <c r="AT103" s="101"/>
      <c r="AU103" s="101"/>
      <c r="AV103" s="101"/>
      <c r="AW103" s="101"/>
      <c r="AX103" s="101"/>
      <c r="AY103" s="92"/>
      <c r="AZ103" s="323"/>
      <c r="BA103" s="504"/>
      <c r="BB103" s="497"/>
      <c r="BC103" s="393"/>
      <c r="BD103" s="385"/>
      <c r="BE103" s="385"/>
      <c r="BF103" s="385"/>
      <c r="BG103" s="397"/>
      <c r="BH103" s="393"/>
      <c r="BI103" s="385"/>
      <c r="BJ103" s="385"/>
      <c r="BK103" s="385"/>
      <c r="BL103" s="397"/>
      <c r="BM103" s="393"/>
      <c r="BN103" s="385"/>
      <c r="BO103" s="385"/>
      <c r="BP103" s="385"/>
      <c r="BQ103" s="397"/>
      <c r="BR103" s="393"/>
      <c r="BS103" s="385"/>
      <c r="BT103" s="385"/>
      <c r="BU103" s="385"/>
      <c r="BV103" s="385"/>
      <c r="BW103" s="385"/>
      <c r="BX103" s="385"/>
      <c r="BY103" s="386"/>
      <c r="BZ103" s="386"/>
      <c r="CA103" s="386"/>
      <c r="CB103" s="386"/>
      <c r="CC103" s="386"/>
      <c r="CD103" s="386"/>
      <c r="CE103" s="386"/>
      <c r="CF103" s="386"/>
      <c r="CG103" s="386"/>
      <c r="CH103" s="386"/>
      <c r="CI103" s="386"/>
      <c r="CJ103" s="386"/>
      <c r="CK103" s="386"/>
      <c r="CL103" s="386"/>
      <c r="CM103" s="386"/>
      <c r="CN103" s="386"/>
      <c r="CO103" s="386"/>
      <c r="CP103" s="386"/>
      <c r="CQ103" s="386"/>
      <c r="CR103" s="386"/>
      <c r="CS103" s="386"/>
      <c r="CT103" s="386"/>
      <c r="CU103" s="386"/>
      <c r="CV103" s="386"/>
      <c r="CW103" s="386"/>
      <c r="CX103" s="386"/>
      <c r="CY103" s="386"/>
      <c r="CZ103" s="3"/>
    </row>
    <row r="104" s="295" customFormat="true" ht="15" customHeight="true" x14ac:dyDescent="0.2">
      <c r="A104" s="61"/>
      <c r="B104" s="122"/>
      <c r="C104" s="91"/>
      <c r="D104" s="90"/>
      <c r="E104" s="90"/>
      <c r="F104" s="90"/>
      <c r="G104" s="89"/>
      <c r="H104" s="88"/>
      <c r="I104" s="90"/>
      <c r="J104" s="90"/>
      <c r="K104" s="90"/>
      <c r="L104" s="87"/>
      <c r="M104" s="91"/>
      <c r="N104" s="90"/>
      <c r="O104" s="90"/>
      <c r="P104" s="90"/>
      <c r="Q104" s="89"/>
      <c r="R104" s="88"/>
      <c r="S104" s="90"/>
      <c r="T104" s="90"/>
      <c r="U104" s="90"/>
      <c r="V104" s="90"/>
      <c r="W104" s="90"/>
      <c r="X104" s="90"/>
      <c r="Y104" s="90"/>
      <c r="Z104" s="90"/>
      <c r="AA104" s="90"/>
      <c r="AB104" s="90"/>
      <c r="AC104" s="101"/>
      <c r="AD104" s="101"/>
      <c r="AE104" s="101"/>
      <c r="AF104" s="101"/>
      <c r="AG104" s="101"/>
      <c r="AH104" s="101"/>
      <c r="AI104" s="101"/>
      <c r="AJ104" s="101"/>
      <c r="AK104" s="101"/>
      <c r="AL104" s="101"/>
      <c r="AM104" s="101"/>
      <c r="AN104" s="101"/>
      <c r="AO104" s="101"/>
      <c r="AP104" s="101"/>
      <c r="AQ104" s="101"/>
      <c r="AR104" s="101"/>
      <c r="AS104" s="101"/>
      <c r="AT104" s="101"/>
      <c r="AU104" s="101"/>
      <c r="AV104" s="101"/>
      <c r="AW104" s="101"/>
      <c r="AX104" s="101"/>
      <c r="AY104" s="92"/>
      <c r="AZ104" s="323"/>
      <c r="BA104" s="504"/>
      <c r="BB104" s="497"/>
      <c r="BC104" s="393"/>
      <c r="BD104" s="385"/>
      <c r="BE104" s="385"/>
      <c r="BF104" s="385"/>
      <c r="BG104" s="397"/>
      <c r="BH104" s="393"/>
      <c r="BI104" s="385"/>
      <c r="BJ104" s="385"/>
      <c r="BK104" s="385"/>
      <c r="BL104" s="397"/>
      <c r="BM104" s="393"/>
      <c r="BN104" s="385"/>
      <c r="BO104" s="385"/>
      <c r="BP104" s="385"/>
      <c r="BQ104" s="397"/>
      <c r="BR104" s="393"/>
      <c r="BS104" s="385"/>
      <c r="BT104" s="385"/>
      <c r="BU104" s="385"/>
      <c r="BV104" s="385"/>
      <c r="BW104" s="385"/>
      <c r="BX104" s="385"/>
      <c r="BY104" s="386"/>
      <c r="BZ104" s="386"/>
      <c r="CA104" s="386"/>
      <c r="CB104" s="386"/>
      <c r="CC104" s="386"/>
      <c r="CD104" s="386"/>
      <c r="CE104" s="386"/>
      <c r="CF104" s="386"/>
      <c r="CG104" s="386"/>
      <c r="CH104" s="386"/>
      <c r="CI104" s="386"/>
      <c r="CJ104" s="386"/>
      <c r="CK104" s="386"/>
      <c r="CL104" s="386"/>
      <c r="CM104" s="386"/>
      <c r="CN104" s="386"/>
      <c r="CO104" s="386"/>
      <c r="CP104" s="386"/>
      <c r="CQ104" s="386"/>
      <c r="CR104" s="386"/>
      <c r="CS104" s="386"/>
      <c r="CT104" s="386"/>
      <c r="CU104" s="386"/>
      <c r="CV104" s="386"/>
      <c r="CW104" s="386"/>
      <c r="CX104" s="386"/>
      <c r="CY104" s="386"/>
      <c r="CZ104" s="3"/>
    </row>
    <row r="105" s="295" customFormat="true" ht="15" customHeight="true" x14ac:dyDescent="0.2">
      <c r="A105" s="127"/>
      <c r="B105" s="121"/>
      <c r="C105" s="86"/>
      <c r="D105" s="85"/>
      <c r="E105" s="85"/>
      <c r="F105" s="85"/>
      <c r="G105" s="84"/>
      <c r="H105" s="83"/>
      <c r="I105" s="85"/>
      <c r="J105" s="85"/>
      <c r="K105" s="85"/>
      <c r="L105" s="82"/>
      <c r="M105" s="86"/>
      <c r="N105" s="85"/>
      <c r="O105" s="85"/>
      <c r="P105" s="85"/>
      <c r="Q105" s="84"/>
      <c r="R105" s="83"/>
      <c r="S105" s="85"/>
      <c r="T105" s="85"/>
      <c r="U105" s="85"/>
      <c r="V105" s="85"/>
      <c r="W105" s="85"/>
      <c r="X105" s="85"/>
      <c r="Y105" s="85"/>
      <c r="Z105" s="85"/>
      <c r="AA105" s="85"/>
      <c r="AB105" s="85"/>
      <c r="AC105" s="81"/>
      <c r="AD105" s="81"/>
      <c r="AE105" s="81"/>
      <c r="AF105" s="81"/>
      <c r="AG105" s="81"/>
      <c r="AH105" s="81"/>
      <c r="AI105" s="81"/>
      <c r="AJ105" s="81"/>
      <c r="AK105" s="81"/>
      <c r="AL105" s="81"/>
      <c r="AM105" s="81"/>
      <c r="AN105" s="81"/>
      <c r="AO105" s="81"/>
      <c r="AP105" s="81"/>
      <c r="AQ105" s="81"/>
      <c r="AR105" s="81"/>
      <c r="AS105" s="81"/>
      <c r="AT105" s="81"/>
      <c r="AU105" s="81"/>
      <c r="AV105" s="81"/>
      <c r="AW105" s="81"/>
      <c r="AX105" s="81"/>
      <c r="AY105" s="62"/>
      <c r="AZ105" s="323"/>
      <c r="BA105" s="504"/>
      <c r="BB105" s="497"/>
      <c r="BC105" s="396"/>
      <c r="BD105" s="395"/>
      <c r="BE105" s="395"/>
      <c r="BF105" s="395"/>
      <c r="BG105" s="399"/>
      <c r="BH105" s="396"/>
      <c r="BI105" s="395"/>
      <c r="BJ105" s="395"/>
      <c r="BK105" s="395"/>
      <c r="BL105" s="399"/>
      <c r="BM105" s="396"/>
      <c r="BN105" s="395"/>
      <c r="BO105" s="395"/>
      <c r="BP105" s="395"/>
      <c r="BQ105" s="399"/>
      <c r="BR105" s="396"/>
      <c r="BS105" s="395"/>
      <c r="BT105" s="395"/>
      <c r="BU105" s="395"/>
      <c r="BV105" s="395"/>
      <c r="BW105" s="395"/>
      <c r="BX105" s="395"/>
      <c r="BY105" s="398"/>
      <c r="BZ105" s="398"/>
      <c r="CA105" s="398"/>
      <c r="CB105" s="398"/>
      <c r="CC105" s="398"/>
      <c r="CD105" s="398"/>
      <c r="CE105" s="398"/>
      <c r="CF105" s="398"/>
      <c r="CG105" s="398"/>
      <c r="CH105" s="398"/>
      <c r="CI105" s="398"/>
      <c r="CJ105" s="398"/>
      <c r="CK105" s="398"/>
      <c r="CL105" s="398"/>
      <c r="CM105" s="398"/>
      <c r="CN105" s="398"/>
      <c r="CO105" s="398"/>
      <c r="CP105" s="398"/>
      <c r="CQ105" s="398"/>
      <c r="CR105" s="398"/>
      <c r="CS105" s="398"/>
      <c r="CT105" s="398"/>
      <c r="CU105" s="398"/>
      <c r="CV105" s="398"/>
      <c r="CW105" s="398"/>
      <c r="CX105" s="398"/>
      <c r="CY105" s="398"/>
      <c r="CZ105" s="3"/>
    </row>
    <row r="106" s="295" customFormat="true" ht="250.15" customHeight="true" x14ac:dyDescent="0.2">
      <c r="A106" s="441"/>
      <c r="B106" s="154"/>
      <c r="C106" s="153"/>
      <c r="D106" s="153"/>
      <c r="E106" s="153"/>
      <c r="F106" s="153"/>
      <c r="G106" s="153"/>
      <c r="H106" s="153"/>
      <c r="I106" s="153"/>
      <c r="J106" s="153"/>
      <c r="K106" s="153"/>
      <c r="L106" s="153"/>
      <c r="M106" s="153"/>
      <c r="N106" s="153"/>
      <c r="O106" s="153"/>
      <c r="P106" s="153"/>
      <c r="Q106" s="153"/>
      <c r="R106" s="153"/>
      <c r="S106" s="153"/>
      <c r="T106" s="153"/>
      <c r="U106" s="153"/>
      <c r="V106" s="153"/>
      <c r="W106" s="153"/>
      <c r="X106" s="153"/>
      <c r="Y106" s="153"/>
      <c r="Z106" s="153"/>
      <c r="AA106" s="153"/>
      <c r="AB106" s="153"/>
      <c r="AZ106" s="323"/>
      <c r="BA106" s="379"/>
      <c r="BB106" s="380"/>
      <c r="BC106" s="380"/>
      <c r="BD106" s="380"/>
      <c r="BE106" s="380"/>
      <c r="BF106" s="380"/>
      <c r="BG106" s="380"/>
      <c r="BH106" s="380"/>
      <c r="BI106" s="380"/>
      <c r="BJ106" s="380"/>
      <c r="BK106" s="380"/>
      <c r="BL106" s="380"/>
      <c r="BM106" s="380"/>
      <c r="BN106" s="380"/>
      <c r="BO106" s="380"/>
      <c r="BP106" s="380"/>
      <c r="BQ106" s="380"/>
      <c r="BR106" s="380"/>
      <c r="BS106" s="380"/>
      <c r="BT106" s="380"/>
      <c r="BU106" s="380"/>
      <c r="BV106" s="380"/>
      <c r="BW106" s="380"/>
      <c r="BX106" s="380"/>
      <c r="BY106" s="379"/>
      <c r="BZ106" s="379"/>
      <c r="CA106" s="379"/>
      <c r="CB106" s="379"/>
      <c r="CC106" s="379"/>
      <c r="CD106" s="379"/>
      <c r="CE106" s="379"/>
      <c r="CF106" s="379"/>
      <c r="CG106" s="379"/>
      <c r="CH106" s="379"/>
      <c r="CI106" s="379"/>
      <c r="CJ106" s="379"/>
      <c r="CK106" s="379"/>
      <c r="CL106" s="379"/>
      <c r="CM106" s="379"/>
      <c r="CN106" s="379"/>
      <c r="CO106" s="379"/>
      <c r="CP106" s="379"/>
      <c r="CQ106" s="379"/>
      <c r="CR106" s="379"/>
      <c r="CS106" s="379"/>
      <c r="CT106" s="379"/>
      <c r="CU106" s="379"/>
      <c r="CV106" s="379"/>
      <c r="CW106" s="379"/>
      <c r="CX106" s="379"/>
      <c r="CY106" s="379"/>
      <c r="CZ106" s="322"/>
    </row>
    <row r="107" s="275" customFormat="true" ht="18" customHeight="true" x14ac:dyDescent="0.2">
      <c r="A107" s="441"/>
      <c r="B107" s="276"/>
      <c r="C107" s="369"/>
      <c r="D107" s="369"/>
      <c r="E107" s="369"/>
      <c r="F107" s="369"/>
      <c r="G107" s="369"/>
      <c r="H107" s="369"/>
      <c r="I107" s="369"/>
      <c r="J107" s="369"/>
      <c r="K107" s="369"/>
      <c r="L107" s="369"/>
      <c r="M107" s="369"/>
      <c r="N107" s="369"/>
      <c r="O107" s="369"/>
      <c r="P107" s="369"/>
      <c r="Q107" s="369"/>
      <c r="R107" s="369"/>
      <c r="S107" s="369"/>
      <c r="T107" s="369"/>
      <c r="U107" s="369"/>
      <c r="V107" s="369"/>
      <c r="W107" s="369"/>
      <c r="X107" s="369"/>
      <c r="Y107" s="369"/>
      <c r="Z107" s="369"/>
      <c r="AA107" s="369"/>
      <c r="AB107" s="369"/>
      <c r="AZ107" s="689"/>
      <c r="BB107" s="298"/>
      <c r="BZ107" s="318"/>
      <c r="CA107" s="318"/>
      <c r="CB107" s="318"/>
      <c r="CC107" s="318"/>
      <c r="CD107" s="318"/>
      <c r="CE107" s="318"/>
      <c r="CF107" s="318"/>
      <c r="CG107" s="318"/>
      <c r="CH107" s="318"/>
      <c r="CI107" s="318"/>
      <c r="CJ107" s="318"/>
      <c r="CK107" s="318"/>
      <c r="CL107" s="318"/>
      <c r="CM107" s="318"/>
      <c r="CN107" s="318"/>
      <c r="CO107" s="318"/>
      <c r="CP107" s="318"/>
      <c r="CQ107" s="318"/>
      <c r="CR107" s="318"/>
      <c r="CS107" s="318"/>
      <c r="CT107" s="318"/>
      <c r="CU107" s="318"/>
      <c r="CV107" s="318"/>
      <c r="CW107" s="318"/>
      <c r="CX107" s="318"/>
      <c r="CY107" s="318"/>
      <c r="CZ107" s="689"/>
    </row>
    <row r="108" s="275" customFormat="true" ht="22.5" customHeight="true" x14ac:dyDescent="0.35">
      <c r="A108" s="846" t="str">
        <f>A1026</f>
        <v>Afghanistan</v>
      </c>
      <c r="B108" s="847"/>
      <c r="C108" s="277"/>
      <c r="D108" s="277"/>
      <c r="E108" s="277"/>
      <c r="F108" s="277"/>
      <c r="G108" s="277"/>
      <c r="H108" s="277"/>
      <c r="I108" s="277"/>
      <c r="J108" s="277"/>
      <c r="K108" s="277"/>
      <c r="L108" s="277"/>
      <c r="M108" s="277"/>
      <c r="N108" s="277"/>
      <c r="O108" s="277"/>
      <c r="P108" s="277"/>
      <c r="Q108" s="277"/>
      <c r="R108" s="277"/>
      <c r="S108" s="277"/>
      <c r="T108" s="277"/>
      <c r="U108" s="277"/>
      <c r="AZ108" s="689"/>
      <c r="BB108" s="298"/>
      <c r="BZ108" s="318"/>
      <c r="CA108" s="318"/>
      <c r="CB108" s="318"/>
      <c r="CC108" s="318"/>
      <c r="CD108" s="318"/>
      <c r="CE108" s="318"/>
      <c r="CF108" s="318"/>
      <c r="CG108" s="318"/>
      <c r="CH108" s="318"/>
      <c r="CI108" s="318"/>
      <c r="CJ108" s="318"/>
      <c r="CK108" s="318"/>
      <c r="CL108" s="318"/>
      <c r="CM108" s="318"/>
      <c r="CN108" s="318"/>
      <c r="CO108" s="318"/>
      <c r="CP108" s="318"/>
      <c r="CQ108" s="318"/>
      <c r="CR108" s="318"/>
      <c r="CS108" s="318"/>
      <c r="CT108" s="318"/>
      <c r="CU108" s="318"/>
      <c r="CV108" s="318"/>
      <c r="CW108" s="318"/>
      <c r="CX108" s="318"/>
      <c r="CY108" s="318"/>
      <c r="CZ108" s="689"/>
    </row>
    <row r="109" s="275" customFormat="true" ht="22.5" customHeight="true" x14ac:dyDescent="0.35">
      <c r="A109" s="302" t="str">
        <f>A1034</f>
        <v>2015</v>
      </c>
      <c r="B109" s="303"/>
      <c r="C109" s="277"/>
      <c r="D109" s="277"/>
      <c r="E109" s="277"/>
      <c r="F109" s="277"/>
      <c r="G109" s="277"/>
      <c r="H109" s="277"/>
      <c r="I109" s="277"/>
      <c r="J109" s="277"/>
      <c r="K109" s="277"/>
      <c r="L109" s="277"/>
      <c r="M109" s="277"/>
      <c r="N109" s="277"/>
      <c r="O109" s="277"/>
      <c r="P109" s="277"/>
      <c r="Q109" s="277"/>
      <c r="R109" s="277"/>
      <c r="S109" s="277"/>
      <c r="T109" s="277"/>
      <c r="U109" s="277"/>
      <c r="AZ109" s="689"/>
      <c r="BB109" s="298"/>
      <c r="BZ109" s="318"/>
      <c r="CA109" s="318"/>
      <c r="CB109" s="318"/>
      <c r="CC109" s="318"/>
      <c r="CD109" s="318"/>
      <c r="CE109" s="318"/>
      <c r="CF109" s="318"/>
      <c r="CG109" s="318"/>
      <c r="CH109" s="318"/>
      <c r="CI109" s="318"/>
      <c r="CJ109" s="318"/>
      <c r="CK109" s="318"/>
      <c r="CL109" s="318"/>
      <c r="CM109" s="318"/>
      <c r="CN109" s="318"/>
      <c r="CO109" s="318"/>
      <c r="CP109" s="318"/>
      <c r="CQ109" s="318"/>
      <c r="CR109" s="318"/>
      <c r="CS109" s="318"/>
      <c r="CT109" s="318"/>
      <c r="CU109" s="318"/>
      <c r="CV109" s="318"/>
      <c r="CW109" s="318"/>
      <c r="CX109" s="318"/>
      <c r="CY109" s="318"/>
      <c r="CZ109" s="689"/>
    </row>
    <row r="110" s="275" customFormat="true" ht="22.5" customHeight="true" x14ac:dyDescent="0.35">
      <c r="A110" s="304" t="s">
        <v>98</v>
      </c>
      <c r="B110" s="305"/>
      <c r="C110" s="277"/>
      <c r="D110" s="277"/>
      <c r="E110" s="277"/>
      <c r="F110" s="277"/>
      <c r="G110" s="277"/>
      <c r="H110" s="277"/>
      <c r="I110" s="277"/>
      <c r="J110" s="277"/>
      <c r="K110" s="277"/>
      <c r="L110" s="277"/>
      <c r="M110" s="277"/>
      <c r="N110" s="277"/>
      <c r="O110" s="277"/>
      <c r="P110" s="277"/>
      <c r="Q110" s="277"/>
      <c r="R110" s="277"/>
      <c r="S110" s="277"/>
      <c r="T110" s="277"/>
      <c r="U110" s="277"/>
      <c r="AZ110" s="689"/>
      <c r="BB110" s="298"/>
      <c r="BZ110" s="318"/>
      <c r="CA110" s="318"/>
      <c r="CB110" s="318"/>
      <c r="CC110" s="318"/>
      <c r="CD110" s="318"/>
      <c r="CE110" s="318"/>
      <c r="CF110" s="318"/>
      <c r="CG110" s="318"/>
      <c r="CH110" s="318"/>
      <c r="CI110" s="318"/>
      <c r="CJ110" s="318"/>
      <c r="CK110" s="318"/>
      <c r="CL110" s="318"/>
      <c r="CM110" s="318"/>
      <c r="CN110" s="318"/>
      <c r="CO110" s="318"/>
      <c r="CP110" s="318"/>
      <c r="CQ110" s="318"/>
      <c r="CR110" s="318"/>
      <c r="CS110" s="318"/>
      <c r="CT110" s="318"/>
      <c r="CU110" s="318"/>
      <c r="CV110" s="318"/>
      <c r="CW110" s="318"/>
      <c r="CX110" s="318"/>
      <c r="CY110" s="318"/>
      <c r="CZ110" s="689"/>
    </row>
    <row r="111" s="275" customFormat="true" ht="20.1" customHeight="true" x14ac:dyDescent="0.35">
      <c r="A111" s="306" t="s">
        <v>96</v>
      </c>
      <c r="B111" s="303"/>
      <c r="C111" s="277"/>
      <c r="D111" s="277"/>
      <c r="E111" s="277"/>
      <c r="F111" s="277"/>
      <c r="G111" s="277"/>
      <c r="H111" s="277"/>
      <c r="I111" s="277"/>
      <c r="J111" s="277"/>
      <c r="K111" s="277"/>
      <c r="L111" s="277"/>
      <c r="M111" s="277"/>
      <c r="N111" s="277"/>
      <c r="O111" s="277"/>
      <c r="P111" s="277"/>
      <c r="Q111" s="277"/>
      <c r="R111" s="277"/>
      <c r="S111" s="277"/>
      <c r="T111" s="277"/>
      <c r="U111" s="277"/>
      <c r="AZ111" s="689"/>
      <c r="BB111" s="298"/>
      <c r="BZ111" s="318"/>
      <c r="CA111" s="318"/>
      <c r="CB111" s="318"/>
      <c r="CC111" s="318"/>
      <c r="CD111" s="318"/>
      <c r="CE111" s="318"/>
      <c r="CF111" s="318"/>
      <c r="CG111" s="318"/>
      <c r="CH111" s="318"/>
      <c r="CI111" s="318"/>
      <c r="CJ111" s="318"/>
      <c r="CK111" s="318"/>
      <c r="CL111" s="318"/>
      <c r="CM111" s="318"/>
      <c r="CN111" s="318"/>
      <c r="CO111" s="318"/>
      <c r="CP111" s="318"/>
      <c r="CQ111" s="318"/>
      <c r="CR111" s="318"/>
      <c r="CS111" s="318"/>
      <c r="CT111" s="318"/>
      <c r="CU111" s="318"/>
      <c r="CV111" s="318"/>
      <c r="CW111" s="318"/>
      <c r="CX111" s="318"/>
      <c r="CY111" s="318"/>
      <c r="CZ111" s="689"/>
    </row>
    <row r="112" s="275" customFormat="true" ht="15" customHeight="true" x14ac:dyDescent="0.2">
      <c r="A112" s="501" t="s">
        <v>97</v>
      </c>
      <c r="B112" s="329"/>
      <c r="C112" s="277"/>
      <c r="D112" s="277"/>
      <c r="E112" s="277"/>
      <c r="F112" s="277"/>
      <c r="G112" s="277"/>
      <c r="H112" s="277"/>
      <c r="I112" s="277"/>
      <c r="J112" s="277"/>
      <c r="K112" s="277"/>
      <c r="L112" s="277"/>
      <c r="M112" s="277"/>
      <c r="N112" s="277"/>
      <c r="O112" s="277"/>
      <c r="P112" s="277"/>
      <c r="Q112" s="277"/>
      <c r="R112" s="277"/>
      <c r="S112" s="277"/>
      <c r="T112" s="277"/>
      <c r="U112" s="277"/>
      <c r="AZ112" s="689"/>
      <c r="BB112" s="298"/>
      <c r="BZ112" s="318"/>
      <c r="CA112" s="318"/>
      <c r="CB112" s="318"/>
      <c r="CC112" s="318"/>
      <c r="CD112" s="318"/>
      <c r="CE112" s="318"/>
      <c r="CF112" s="318"/>
      <c r="CG112" s="318"/>
      <c r="CH112" s="318"/>
      <c r="CI112" s="318"/>
      <c r="CJ112" s="318"/>
      <c r="CK112" s="318"/>
      <c r="CL112" s="318"/>
      <c r="CM112" s="318"/>
      <c r="CN112" s="318"/>
      <c r="CO112" s="318"/>
      <c r="CP112" s="318"/>
      <c r="CQ112" s="318"/>
      <c r="CR112" s="318"/>
      <c r="CS112" s="318"/>
      <c r="CT112" s="318"/>
      <c r="CU112" s="318"/>
      <c r="CV112" s="318"/>
      <c r="CW112" s="318"/>
      <c r="CX112" s="318"/>
      <c r="CY112" s="318"/>
      <c r="CZ112" s="689"/>
    </row>
    <row r="113" s="275" customFormat="true" ht="15" customHeight="true" x14ac:dyDescent="0.2">
      <c r="A113" s="310" t="s">
        <v>40</v>
      </c>
      <c r="B113" s="309"/>
      <c r="C113" s="277"/>
      <c r="D113" s="277"/>
      <c r="E113" s="277"/>
      <c r="F113" s="277"/>
      <c r="G113" s="277"/>
      <c r="H113" s="277"/>
      <c r="I113" s="277"/>
      <c r="J113" s="277"/>
      <c r="K113" s="277"/>
      <c r="L113" s="277"/>
      <c r="M113" s="277"/>
      <c r="N113" s="277"/>
      <c r="O113" s="277"/>
      <c r="P113" s="277"/>
      <c r="Q113" s="277"/>
      <c r="R113" s="277"/>
      <c r="S113" s="277"/>
      <c r="T113" s="277"/>
      <c r="U113" s="277"/>
      <c r="AZ113" s="689"/>
      <c r="BB113" s="298"/>
      <c r="BZ113" s="318"/>
      <c r="CA113" s="318"/>
      <c r="CB113" s="318"/>
      <c r="CC113" s="318"/>
      <c r="CD113" s="318"/>
      <c r="CE113" s="318"/>
      <c r="CF113" s="318"/>
      <c r="CG113" s="318"/>
      <c r="CH113" s="318"/>
      <c r="CI113" s="318"/>
      <c r="CJ113" s="318"/>
      <c r="CK113" s="318"/>
      <c r="CL113" s="318"/>
      <c r="CM113" s="318"/>
      <c r="CN113" s="318"/>
      <c r="CO113" s="318"/>
      <c r="CP113" s="318"/>
      <c r="CQ113" s="318"/>
      <c r="CR113" s="318"/>
      <c r="CS113" s="318"/>
      <c r="CT113" s="318"/>
      <c r="CU113" s="318"/>
      <c r="CV113" s="318"/>
      <c r="CW113" s="318"/>
      <c r="CX113" s="318"/>
      <c r="CY113" s="318"/>
      <c r="CZ113" s="689"/>
    </row>
    <row r="114" s="275" customFormat="true" ht="15" customHeight="true" x14ac:dyDescent="0.2">
      <c r="A114" s="308" t="s">
        <v>39</v>
      </c>
      <c r="B114" s="309"/>
      <c r="C114" s="277"/>
      <c r="D114" s="277"/>
      <c r="E114" s="277"/>
      <c r="F114" s="277"/>
      <c r="G114" s="277"/>
      <c r="H114" s="277"/>
      <c r="I114" s="277"/>
      <c r="J114" s="277"/>
      <c r="K114" s="277"/>
      <c r="L114" s="277"/>
      <c r="M114" s="277"/>
      <c r="N114" s="277"/>
      <c r="O114" s="277"/>
      <c r="P114" s="277"/>
      <c r="Q114" s="277"/>
      <c r="R114" s="277"/>
      <c r="S114" s="277"/>
      <c r="T114" s="277"/>
      <c r="U114" s="277"/>
      <c r="AZ114" s="689"/>
      <c r="BB114" s="298"/>
      <c r="BZ114" s="318"/>
      <c r="CA114" s="318"/>
      <c r="CB114" s="318"/>
      <c r="CC114" s="318"/>
      <c r="CD114" s="318"/>
      <c r="CE114" s="318"/>
      <c r="CF114" s="318"/>
      <c r="CG114" s="318"/>
      <c r="CH114" s="318"/>
      <c r="CI114" s="318"/>
      <c r="CJ114" s="318"/>
      <c r="CK114" s="318"/>
      <c r="CL114" s="318"/>
      <c r="CM114" s="318"/>
      <c r="CN114" s="318"/>
      <c r="CO114" s="318"/>
      <c r="CP114" s="318"/>
      <c r="CQ114" s="318"/>
      <c r="CR114" s="318"/>
      <c r="CS114" s="318"/>
      <c r="CT114" s="318"/>
      <c r="CU114" s="318"/>
      <c r="CV114" s="318"/>
      <c r="CW114" s="318"/>
      <c r="CX114" s="318"/>
      <c r="CY114" s="318"/>
      <c r="CZ114" s="689"/>
    </row>
    <row r="115" s="275" customFormat="true" ht="15" customHeight="true" x14ac:dyDescent="0.2">
      <c r="A115" s="308" t="s">
        <v>133</v>
      </c>
      <c r="B115" s="328" t="str">
        <f>A1025</f>
        <v>DHS15</v>
      </c>
      <c r="C115" s="277"/>
      <c r="D115" s="277"/>
      <c r="E115" s="277"/>
      <c r="F115" s="277"/>
      <c r="G115" s="277"/>
      <c r="H115" s="277"/>
      <c r="I115" s="277"/>
      <c r="J115" s="277"/>
      <c r="K115" s="277"/>
      <c r="L115" s="277"/>
      <c r="M115" s="277"/>
      <c r="N115" s="277"/>
      <c r="O115" s="277"/>
      <c r="P115" s="277"/>
      <c r="Q115" s="277"/>
      <c r="R115" s="277"/>
      <c r="S115" s="277"/>
      <c r="T115" s="277"/>
      <c r="U115" s="277"/>
      <c r="AZ115" s="689"/>
      <c r="BB115" s="298"/>
      <c r="BZ115" s="318"/>
      <c r="CA115" s="318"/>
      <c r="CB115" s="318"/>
      <c r="CC115" s="318"/>
      <c r="CD115" s="318"/>
      <c r="CE115" s="318"/>
      <c r="CF115" s="318"/>
      <c r="CG115" s="318"/>
      <c r="CH115" s="318"/>
      <c r="CI115" s="318"/>
      <c r="CJ115" s="318"/>
      <c r="CK115" s="318"/>
      <c r="CL115" s="318"/>
      <c r="CM115" s="318"/>
      <c r="CN115" s="318"/>
      <c r="CO115" s="318"/>
      <c r="CP115" s="318"/>
      <c r="CQ115" s="318"/>
      <c r="CR115" s="318"/>
      <c r="CS115" s="318"/>
      <c r="CT115" s="318"/>
      <c r="CU115" s="318"/>
      <c r="CV115" s="318"/>
      <c r="CW115" s="318"/>
      <c r="CX115" s="318"/>
      <c r="CY115" s="318"/>
      <c r="CZ115" s="689"/>
    </row>
    <row r="116" s="275" customFormat="true" ht="15" customHeight="true" x14ac:dyDescent="0.2">
      <c r="A116" s="161" t="str">
        <f>B1030</f>
        <v/>
      </c>
      <c r="B116" s="160"/>
      <c r="C116" s="277"/>
      <c r="D116" s="277"/>
      <c r="E116" s="277"/>
      <c r="F116" s="277"/>
      <c r="G116" s="277"/>
      <c r="H116" s="277"/>
      <c r="I116" s="277"/>
      <c r="J116" s="277"/>
      <c r="K116" s="277"/>
      <c r="L116" s="277"/>
      <c r="M116" s="277"/>
      <c r="N116" s="277"/>
      <c r="O116" s="277"/>
      <c r="P116" s="277"/>
      <c r="Q116" s="277"/>
      <c r="R116" s="277"/>
      <c r="S116" s="277"/>
      <c r="T116" s="277"/>
      <c r="U116" s="277"/>
      <c r="AZ116" s="689"/>
      <c r="BB116" s="298"/>
      <c r="BZ116" s="318"/>
      <c r="CA116" s="318"/>
      <c r="CB116" s="318"/>
      <c r="CC116" s="318"/>
      <c r="CD116" s="318"/>
      <c r="CE116" s="318"/>
      <c r="CF116" s="318"/>
      <c r="CG116" s="318"/>
      <c r="CH116" s="318"/>
      <c r="CI116" s="318"/>
      <c r="CJ116" s="318"/>
      <c r="CK116" s="318"/>
      <c r="CL116" s="318"/>
      <c r="CM116" s="318"/>
      <c r="CN116" s="318"/>
      <c r="CO116" s="318"/>
      <c r="CP116" s="318"/>
      <c r="CQ116" s="318"/>
      <c r="CR116" s="318"/>
      <c r="CS116" s="318"/>
      <c r="CT116" s="318"/>
      <c r="CU116" s="318"/>
      <c r="CV116" s="318"/>
      <c r="CW116" s="318"/>
      <c r="CX116" s="318"/>
      <c r="CY116" s="318"/>
      <c r="CZ116" s="689"/>
    </row>
    <row r="117" s="275" customFormat="true" ht="15" customHeight="true" x14ac:dyDescent="0.2">
      <c r="A117" s="161" t="str">
        <f>B1029</f>
        <v/>
      </c>
      <c r="B117" s="159"/>
      <c r="C117" s="277"/>
      <c r="D117" s="277"/>
      <c r="E117" s="277"/>
      <c r="F117" s="277"/>
      <c r="G117" s="277"/>
      <c r="H117" s="277"/>
      <c r="I117" s="277"/>
      <c r="J117" s="277"/>
      <c r="K117" s="277"/>
      <c r="L117" s="277"/>
      <c r="M117" s="277"/>
      <c r="N117" s="277"/>
      <c r="O117" s="277"/>
      <c r="P117" s="277"/>
      <c r="Q117" s="277"/>
      <c r="R117" s="277"/>
      <c r="S117" s="277"/>
      <c r="T117" s="277"/>
      <c r="U117" s="277"/>
      <c r="AZ117" s="689"/>
      <c r="BB117" s="298"/>
      <c r="BZ117" s="318"/>
      <c r="CA117" s="318"/>
      <c r="CB117" s="318"/>
      <c r="CC117" s="318"/>
      <c r="CD117" s="318"/>
      <c r="CE117" s="318"/>
      <c r="CF117" s="318"/>
      <c r="CG117" s="318"/>
      <c r="CH117" s="318"/>
      <c r="CI117" s="318"/>
      <c r="CJ117" s="318"/>
      <c r="CK117" s="318"/>
      <c r="CL117" s="318"/>
      <c r="CM117" s="318"/>
      <c r="CN117" s="318"/>
      <c r="CO117" s="318"/>
      <c r="CP117" s="318"/>
      <c r="CQ117" s="318"/>
      <c r="CR117" s="318"/>
      <c r="CS117" s="318"/>
      <c r="CT117" s="318"/>
      <c r="CU117" s="318"/>
      <c r="CV117" s="318"/>
      <c r="CW117" s="318"/>
      <c r="CX117" s="318"/>
      <c r="CY117" s="318"/>
      <c r="CZ117" s="689"/>
    </row>
    <row r="118" s="275" customFormat="true" ht="21" customHeight="true" x14ac:dyDescent="0.2">
      <c r="A118" s="158"/>
      <c r="B118" s="160"/>
      <c r="C118" s="277"/>
      <c r="D118" s="277"/>
      <c r="E118" s="277"/>
      <c r="F118" s="277"/>
      <c r="G118" s="277"/>
      <c r="H118" s="277"/>
      <c r="I118" s="277"/>
      <c r="J118" s="277"/>
      <c r="K118" s="277"/>
      <c r="L118" s="277"/>
      <c r="M118" s="277"/>
      <c r="N118" s="277"/>
      <c r="O118" s="277"/>
      <c r="P118" s="277"/>
      <c r="Q118" s="277"/>
      <c r="R118" s="277"/>
      <c r="S118" s="277"/>
      <c r="T118" s="277"/>
      <c r="U118" s="277"/>
      <c r="AZ118" s="689"/>
      <c r="BB118" s="298"/>
      <c r="BZ118" s="318"/>
      <c r="CA118" s="318"/>
      <c r="CB118" s="318"/>
      <c r="CC118" s="318"/>
      <c r="CD118" s="318"/>
      <c r="CE118" s="318"/>
      <c r="CF118" s="318"/>
      <c r="CG118" s="318"/>
      <c r="CH118" s="318"/>
      <c r="CI118" s="318"/>
      <c r="CJ118" s="318"/>
      <c r="CK118" s="318"/>
      <c r="CL118" s="318"/>
      <c r="CM118" s="318"/>
      <c r="CN118" s="318"/>
      <c r="CO118" s="318"/>
      <c r="CP118" s="318"/>
      <c r="CQ118" s="318"/>
      <c r="CR118" s="318"/>
      <c r="CS118" s="318"/>
      <c r="CT118" s="318"/>
      <c r="CU118" s="318"/>
      <c r="CV118" s="318"/>
      <c r="CW118" s="318"/>
      <c r="CX118" s="318"/>
      <c r="CY118" s="318"/>
      <c r="CZ118" s="689"/>
    </row>
    <row r="119" s="275" customFormat="true" ht="15" customHeight="true" x14ac:dyDescent="0.2">
      <c r="A119" s="157"/>
      <c r="B119" s="156"/>
      <c r="C119" s="277"/>
      <c r="D119" s="277"/>
      <c r="E119" s="277"/>
      <c r="F119" s="277"/>
      <c r="G119" s="277"/>
      <c r="H119" s="277"/>
      <c r="I119" s="277"/>
      <c r="J119" s="277"/>
      <c r="K119" s="277"/>
      <c r="L119" s="277"/>
      <c r="M119" s="277"/>
      <c r="N119" s="277"/>
      <c r="O119" s="277"/>
      <c r="P119" s="277"/>
      <c r="Q119" s="277"/>
      <c r="R119" s="277"/>
      <c r="S119" s="277"/>
      <c r="T119" s="277"/>
      <c r="U119" s="277"/>
      <c r="AZ119" s="689"/>
      <c r="BB119" s="298"/>
      <c r="BZ119" s="318"/>
      <c r="CA119" s="318"/>
      <c r="CB119" s="318"/>
      <c r="CC119" s="318"/>
      <c r="CD119" s="318"/>
      <c r="CE119" s="318"/>
      <c r="CF119" s="318"/>
      <c r="CG119" s="318"/>
      <c r="CH119" s="318"/>
      <c r="CI119" s="318"/>
      <c r="CJ119" s="318"/>
      <c r="CK119" s="318"/>
      <c r="CL119" s="318"/>
      <c r="CM119" s="318"/>
      <c r="CN119" s="318"/>
      <c r="CO119" s="318"/>
      <c r="CP119" s="318"/>
      <c r="CQ119" s="318"/>
      <c r="CR119" s="318"/>
      <c r="CS119" s="318"/>
      <c r="CT119" s="318"/>
      <c r="CU119" s="318"/>
      <c r="CV119" s="318"/>
      <c r="CW119" s="318"/>
      <c r="CX119" s="318"/>
      <c r="CY119" s="318"/>
      <c r="CZ119" s="689"/>
    </row>
    <row r="120" s="440" customFormat="true" ht="15" customHeight="true" x14ac:dyDescent="0.2">
      <c r="A120" s="280" t="s">
        <v>98</v>
      </c>
      <c r="B120" s="314"/>
      <c r="C120" s="858" t="s">
        <v>114</v>
      </c>
      <c r="D120" s="859"/>
      <c r="E120" s="859"/>
      <c r="F120" s="859"/>
      <c r="G120" s="860"/>
      <c r="H120" s="848" t="s">
        <v>38</v>
      </c>
      <c r="I120" s="834"/>
      <c r="J120" s="834"/>
      <c r="K120" s="834"/>
      <c r="L120" s="836"/>
      <c r="M120" s="823" t="s">
        <v>37</v>
      </c>
      <c r="N120" s="824"/>
      <c r="O120" s="824"/>
      <c r="P120" s="824"/>
      <c r="Q120" s="826"/>
      <c r="R120" s="16" t="s">
        <v>137</v>
      </c>
      <c r="S120" s="378"/>
      <c r="T120" s="378"/>
      <c r="U120" s="378"/>
      <c r="V120" s="378"/>
      <c r="W120" s="378"/>
      <c r="X120" s="378"/>
      <c r="Y120" s="378"/>
      <c r="Z120" s="378"/>
      <c r="AA120" s="378"/>
      <c r="AB120" s="378"/>
      <c r="AC120" s="378"/>
      <c r="AD120" s="378"/>
      <c r="AE120" s="378"/>
      <c r="AF120" s="378"/>
      <c r="AG120" s="378"/>
      <c r="AH120" s="378"/>
      <c r="AI120" s="378"/>
      <c r="AJ120" s="378"/>
      <c r="AK120" s="378"/>
      <c r="AL120" s="378"/>
      <c r="AM120" s="378"/>
      <c r="AN120" s="378"/>
      <c r="AO120" s="378"/>
      <c r="AP120" s="378"/>
      <c r="AQ120" s="378"/>
      <c r="AR120" s="378"/>
      <c r="AS120" s="378"/>
      <c r="AT120" s="378"/>
      <c r="AU120" s="378"/>
      <c r="AV120" s="378"/>
      <c r="AW120" s="378"/>
      <c r="AX120" s="378"/>
      <c r="AY120" s="378"/>
      <c r="AZ120" s="323"/>
      <c r="BA120" s="324" t="s">
        <v>128</v>
      </c>
      <c r="BB120" s="280" t="s">
        <v>98</v>
      </c>
      <c r="BC120" s="823" t="s">
        <v>114</v>
      </c>
      <c r="BD120" s="824"/>
      <c r="BE120" s="824"/>
      <c r="BF120" s="824"/>
      <c r="BG120" s="825"/>
      <c r="BH120" s="823" t="s">
        <v>38</v>
      </c>
      <c r="BI120" s="824"/>
      <c r="BJ120" s="824"/>
      <c r="BK120" s="824"/>
      <c r="BL120" s="825"/>
      <c r="BM120" s="823" t="s">
        <v>37</v>
      </c>
      <c r="BN120" s="824"/>
      <c r="BO120" s="824"/>
      <c r="BP120" s="824"/>
      <c r="BQ120" s="826"/>
      <c r="BR120" s="15" t="s">
        <v>137</v>
      </c>
      <c r="BS120" s="378"/>
      <c r="BT120" s="378"/>
      <c r="BU120" s="378"/>
      <c r="BV120" s="378"/>
      <c r="BW120" s="378"/>
      <c r="BX120" s="378"/>
      <c r="BY120" s="378"/>
      <c r="BZ120" s="389"/>
      <c r="CA120" s="389"/>
      <c r="CB120" s="389"/>
      <c r="CC120" s="389"/>
      <c r="CD120" s="389"/>
      <c r="CE120" s="389"/>
      <c r="CF120" s="389"/>
      <c r="CG120" s="389"/>
      <c r="CH120" s="389"/>
      <c r="CI120" s="389"/>
      <c r="CJ120" s="389"/>
      <c r="CK120" s="389"/>
      <c r="CL120" s="389"/>
      <c r="CM120" s="389"/>
      <c r="CN120" s="389"/>
      <c r="CO120" s="389"/>
      <c r="CP120" s="389"/>
      <c r="CQ120" s="389"/>
      <c r="CR120" s="389"/>
      <c r="CS120" s="389"/>
      <c r="CT120" s="389"/>
      <c r="CU120" s="389"/>
      <c r="CV120" s="389"/>
      <c r="CW120" s="389"/>
      <c r="CX120" s="389"/>
      <c r="CY120" s="389"/>
      <c r="CZ120" s="322"/>
    </row>
    <row r="121" s="440" customFormat="true" ht="12.75" x14ac:dyDescent="0.2">
      <c r="A121" s="312" t="s">
        <v>87</v>
      </c>
      <c r="B121" s="347"/>
      <c r="C121" s="370" t="s">
        <v>0</v>
      </c>
      <c r="D121" s="505" t="s">
        <v>1</v>
      </c>
      <c r="E121" s="505" t="s">
        <v>2</v>
      </c>
      <c r="F121" s="505" t="s">
        <v>3</v>
      </c>
      <c r="G121" s="506" t="s">
        <v>4</v>
      </c>
      <c r="H121" s="352" t="s">
        <v>0</v>
      </c>
      <c r="I121" s="507" t="s">
        <v>1</v>
      </c>
      <c r="J121" s="507" t="s">
        <v>2</v>
      </c>
      <c r="K121" s="507" t="s">
        <v>3</v>
      </c>
      <c r="L121" s="508" t="s">
        <v>4</v>
      </c>
      <c r="M121" s="353" t="s">
        <v>0</v>
      </c>
      <c r="N121" s="507" t="s">
        <v>1</v>
      </c>
      <c r="O121" s="507" t="s">
        <v>2</v>
      </c>
      <c r="P121" s="507" t="s">
        <v>3</v>
      </c>
      <c r="Q121" s="502" t="s">
        <v>4</v>
      </c>
      <c r="R121" s="352" t="s">
        <v>385</v>
      </c>
      <c r="S121" s="507" t="s">
        <v>386</v>
      </c>
      <c r="T121" s="507" t="s">
        <v>387</v>
      </c>
      <c r="U121" s="507" t="s">
        <v>388</v>
      </c>
      <c r="V121" s="507" t="s">
        <v>389</v>
      </c>
      <c r="W121" s="507" t="s">
        <v>390</v>
      </c>
      <c r="X121" s="507" t="s">
        <v>391</v>
      </c>
      <c r="Y121" s="507" t="s">
        <v>392</v>
      </c>
      <c r="Z121" s="507" t="s">
        <v>393</v>
      </c>
      <c r="AA121" s="507" t="s">
        <v>394</v>
      </c>
      <c r="AB121" s="507" t="s">
        <v>395</v>
      </c>
      <c r="AC121" s="507" t="s">
        <v>396</v>
      </c>
      <c r="AD121" s="507" t="s">
        <v>397</v>
      </c>
      <c r="AE121" s="507" t="s">
        <v>398</v>
      </c>
      <c r="AF121" s="507" t="s">
        <v>399</v>
      </c>
      <c r="AG121" s="507" t="s">
        <v>400</v>
      </c>
      <c r="AH121" s="507" t="s">
        <v>401</v>
      </c>
      <c r="AI121" s="507" t="s">
        <v>402</v>
      </c>
      <c r="AJ121" s="507" t="s">
        <v>403</v>
      </c>
      <c r="AK121" s="507" t="s">
        <v>404</v>
      </c>
      <c r="AL121" s="507" t="s">
        <v>405</v>
      </c>
      <c r="AM121" s="507" t="s">
        <v>406</v>
      </c>
      <c r="AN121" s="507" t="s">
        <v>407</v>
      </c>
      <c r="AO121" s="507" t="s">
        <v>408</v>
      </c>
      <c r="AP121" s="507" t="s">
        <v>409</v>
      </c>
      <c r="AQ121" s="507" t="s">
        <v>410</v>
      </c>
      <c r="AR121" s="507" t="s">
        <v>411</v>
      </c>
      <c r="AS121" s="507" t="s">
        <v>412</v>
      </c>
      <c r="AT121" s="507" t="s">
        <v>413</v>
      </c>
      <c r="AU121" s="507" t="s">
        <v>414</v>
      </c>
      <c r="AV121" s="507" t="s">
        <v>415</v>
      </c>
      <c r="AW121" s="507" t="s">
        <v>416</v>
      </c>
      <c r="AX121" s="507" t="s">
        <v>417</v>
      </c>
      <c r="AY121" s="508" t="s">
        <v>418</v>
      </c>
      <c r="AZ121" s="323"/>
      <c r="BA121" s="312" t="s">
        <v>116</v>
      </c>
      <c r="BB121" s="311"/>
      <c r="BC121" s="400" t="s">
        <v>0</v>
      </c>
      <c r="BD121" s="462" t="s">
        <v>1</v>
      </c>
      <c r="BE121" s="462" t="s">
        <v>2</v>
      </c>
      <c r="BF121" s="462" t="s">
        <v>3</v>
      </c>
      <c r="BG121" s="401" t="s">
        <v>4</v>
      </c>
      <c r="BH121" s="400" t="s">
        <v>0</v>
      </c>
      <c r="BI121" s="462" t="s">
        <v>1</v>
      </c>
      <c r="BJ121" s="462" t="s">
        <v>2</v>
      </c>
      <c r="BK121" s="462" t="s">
        <v>3</v>
      </c>
      <c r="BL121" s="401" t="s">
        <v>4</v>
      </c>
      <c r="BM121" s="400" t="s">
        <v>0</v>
      </c>
      <c r="BN121" s="462" t="s">
        <v>1</v>
      </c>
      <c r="BO121" s="462" t="s">
        <v>2</v>
      </c>
      <c r="BP121" s="462" t="s">
        <v>3</v>
      </c>
      <c r="BQ121" s="401" t="s">
        <v>4</v>
      </c>
      <c r="BR121" s="400" t="s">
        <v>385</v>
      </c>
      <c r="BS121" s="462" t="s">
        <v>386</v>
      </c>
      <c r="BT121" s="462" t="s">
        <v>387</v>
      </c>
      <c r="BU121" s="462" t="s">
        <v>388</v>
      </c>
      <c r="BV121" s="462" t="s">
        <v>389</v>
      </c>
      <c r="BW121" s="462" t="s">
        <v>390</v>
      </c>
      <c r="BX121" s="462" t="s">
        <v>391</v>
      </c>
      <c r="BY121" s="463" t="s">
        <v>392</v>
      </c>
      <c r="BZ121" s="463" t="s">
        <v>393</v>
      </c>
      <c r="CA121" s="463" t="s">
        <v>394</v>
      </c>
      <c r="CB121" s="463" t="s">
        <v>395</v>
      </c>
      <c r="CC121" s="463" t="s">
        <v>396</v>
      </c>
      <c r="CD121" s="463" t="s">
        <v>397</v>
      </c>
      <c r="CE121" s="463" t="s">
        <v>398</v>
      </c>
      <c r="CF121" s="463" t="s">
        <v>399</v>
      </c>
      <c r="CG121" s="463" t="s">
        <v>400</v>
      </c>
      <c r="CH121" s="463" t="s">
        <v>401</v>
      </c>
      <c r="CI121" s="463" t="s">
        <v>402</v>
      </c>
      <c r="CJ121" s="463" t="s">
        <v>403</v>
      </c>
      <c r="CK121" s="463" t="s">
        <v>404</v>
      </c>
      <c r="CL121" s="463" t="s">
        <v>405</v>
      </c>
      <c r="CM121" s="463" t="s">
        <v>406</v>
      </c>
      <c r="CN121" s="463" t="s">
        <v>407</v>
      </c>
      <c r="CO121" s="463" t="s">
        <v>408</v>
      </c>
      <c r="CP121" s="463" t="s">
        <v>409</v>
      </c>
      <c r="CQ121" s="463" t="s">
        <v>410</v>
      </c>
      <c r="CR121" s="463" t="s">
        <v>411</v>
      </c>
      <c r="CS121" s="463" t="s">
        <v>412</v>
      </c>
      <c r="CT121" s="463" t="s">
        <v>413</v>
      </c>
      <c r="CU121" s="463" t="s">
        <v>414</v>
      </c>
      <c r="CV121" s="463" t="s">
        <v>415</v>
      </c>
      <c r="CW121" s="463" t="s">
        <v>416</v>
      </c>
      <c r="CX121" s="463" t="s">
        <v>417</v>
      </c>
      <c r="CY121" s="463" t="s">
        <v>418</v>
      </c>
      <c r="CZ121" s="164"/>
    </row>
    <row r="122" s="440" customFormat="true" ht="15" customHeight="true" x14ac:dyDescent="0.2">
      <c r="A122" s="849" t="s">
        <v>18</v>
      </c>
      <c r="B122" s="349" t="s">
        <v>14</v>
      </c>
      <c r="C122" s="118">
        <v>13.011206396536339</v>
      </c>
      <c r="D122" s="117">
        <v>20.644590009033518</v>
      </c>
      <c r="E122" s="117">
        <v>27.250151689236802</v>
      </c>
      <c r="F122" s="117">
        <v>38.661447917838629</v>
      </c>
      <c r="G122" s="116">
        <v>66.860316424947129</v>
      </c>
      <c r="H122" s="115">
        <v>45.547478888105871</v>
      </c>
      <c r="I122" s="117">
        <v>62.314706694659328</v>
      </c>
      <c r="J122" s="117">
        <v>71.712470790961618</v>
      </c>
      <c r="K122" s="117">
        <v>75.179125598846468</v>
      </c>
      <c r="L122" s="114">
        <v>91.207487555704105</v>
      </c>
      <c r="M122" s="118">
        <v>12.07614050881555</v>
      </c>
      <c r="N122" s="117">
        <v>15.868157885569905</v>
      </c>
      <c r="O122" s="117">
        <v>20.974583975768432</v>
      </c>
      <c r="P122" s="117">
        <v>23.745545336953608</v>
      </c>
      <c r="Q122" s="116">
        <v>35.063492641149118</v>
      </c>
      <c r="R122" s="115">
        <v>10.740446386757894</v>
      </c>
      <c r="S122" s="117">
        <v>16.520186599134735</v>
      </c>
      <c r="T122" s="117">
        <v>13.63572775636116</v>
      </c>
      <c r="U122" s="117">
        <v>31.800311715022911</v>
      </c>
      <c r="V122" s="117">
        <v>18.541698552648043</v>
      </c>
      <c r="W122" s="117">
        <v>4.4639699960717367</v>
      </c>
      <c r="X122" s="117">
        <v>22.380129429559215</v>
      </c>
      <c r="Y122" s="117">
        <v>51.537757311684508</v>
      </c>
      <c r="Z122" s="117">
        <v>8.2617214821010521</v>
      </c>
      <c r="AA122" s="117">
        <v>4.0015205381305741</v>
      </c>
      <c r="AB122" s="117">
        <v>39.297423630683163</v>
      </c>
      <c r="AC122" s="117">
        <v>59.510318921341309</v>
      </c>
      <c r="AD122" s="117">
        <v>44.191500951884613</v>
      </c>
      <c r="AE122" s="117">
        <v>69.541837555137704</v>
      </c>
      <c r="AF122" s="117">
        <v>28.195867160902239</v>
      </c>
      <c r="AG122" s="117">
        <v>4.9198543744999563</v>
      </c>
      <c r="AH122" s="117">
        <v>9.9359995264591081</v>
      </c>
      <c r="AI122" s="117">
        <v>19.704748510959931</v>
      </c>
      <c r="AJ122" s="117">
        <v>34.282116876990173</v>
      </c>
      <c r="AK122" s="117">
        <v>6.1208183203834565</v>
      </c>
      <c r="AL122" s="117">
        <v>29.141973051158388</v>
      </c>
      <c r="AM122" s="117">
        <v>32.066234016542481</v>
      </c>
      <c r="AN122" s="117">
        <v>88.162933637635248</v>
      </c>
      <c r="AO122" s="117">
        <v>2.1277680271257906</v>
      </c>
      <c r="AP122" s="117">
        <v>8.7490891415322558</v>
      </c>
      <c r="AQ122" s="117">
        <v>45.403006465000487</v>
      </c>
      <c r="AR122" s="117">
        <v>5.4654347402625518</v>
      </c>
      <c r="AS122" s="117">
        <v>13.667716093264492</v>
      </c>
      <c r="AT122" s="117">
        <v>5.6083475442089119</v>
      </c>
      <c r="AU122" s="117">
        <v>13.335602582773051</v>
      </c>
      <c r="AV122" s="117">
        <v>30.820582011729194</v>
      </c>
      <c r="AW122" s="117">
        <v>7.1001440493660652</v>
      </c>
      <c r="AX122" s="117">
        <v>21.733041810816051</v>
      </c>
      <c r="AY122" s="114">
        <v>14.000548730815899</v>
      </c>
      <c r="AZ122" s="323"/>
      <c r="BA122" s="829" t="s">
        <v>18</v>
      </c>
      <c r="BB122" s="499" t="s">
        <v>14</v>
      </c>
      <c r="BC122" s="404">
        <v>5149.2705249999954</v>
      </c>
      <c r="BD122" s="402">
        <v>8156.4866170000087</v>
      </c>
      <c r="BE122" s="402">
        <v>10775.987398000008</v>
      </c>
      <c r="BF122" s="402">
        <v>15285.400218999974</v>
      </c>
      <c r="BG122" s="408">
        <v>26439.08916599994</v>
      </c>
      <c r="BH122" s="404">
        <v>4428.5833239999938</v>
      </c>
      <c r="BI122" s="402">
        <v>6079.697841000012</v>
      </c>
      <c r="BJ122" s="402">
        <v>6983.5392679999977</v>
      </c>
      <c r="BK122" s="402">
        <v>7313.5386549999976</v>
      </c>
      <c r="BL122" s="408">
        <v>8894.8373720000127</v>
      </c>
      <c r="BM122" s="404">
        <v>3597.8853740000004</v>
      </c>
      <c r="BN122" s="402">
        <v>4729.3254810000008</v>
      </c>
      <c r="BO122" s="402">
        <v>6252.2619750000022</v>
      </c>
      <c r="BP122" s="402">
        <v>7077.2154859999982</v>
      </c>
      <c r="BQ122" s="408">
        <v>10449.34914899998</v>
      </c>
      <c r="BR122" s="404">
        <v>682.46849699999996</v>
      </c>
      <c r="BS122" s="402">
        <v>683.7937380000003</v>
      </c>
      <c r="BT122" s="402">
        <v>768.06189500000016</v>
      </c>
      <c r="BU122" s="402">
        <v>3849.1792690000057</v>
      </c>
      <c r="BV122" s="402">
        <v>442.27194900000018</v>
      </c>
      <c r="BW122" s="402">
        <v>106.807864</v>
      </c>
      <c r="BX122" s="402">
        <v>943.83951500000001</v>
      </c>
      <c r="BY122" s="406">
        <v>7033.4626310000003</v>
      </c>
      <c r="BZ122" s="406">
        <v>605.87087100000031</v>
      </c>
      <c r="CA122" s="406">
        <v>193.2482</v>
      </c>
      <c r="CB122" s="406">
        <v>2434.1855990000008</v>
      </c>
      <c r="CC122" s="406">
        <v>8078.80465</v>
      </c>
      <c r="CD122" s="406">
        <v>2102.7036849999981</v>
      </c>
      <c r="CE122" s="406">
        <v>17683.187811999996</v>
      </c>
      <c r="CF122" s="406">
        <v>4494.53071</v>
      </c>
      <c r="CG122" s="406">
        <v>70.41046399999999</v>
      </c>
      <c r="CH122" s="406">
        <v>544.778952</v>
      </c>
      <c r="CI122" s="406">
        <v>904.60462299999995</v>
      </c>
      <c r="CJ122" s="406">
        <v>2968.9601510000002</v>
      </c>
      <c r="CK122" s="406">
        <v>253.85634800000005</v>
      </c>
      <c r="CL122" s="406">
        <v>995.58432200000016</v>
      </c>
      <c r="CM122" s="406">
        <v>1908.1351280000006</v>
      </c>
      <c r="CN122" s="406">
        <v>1566.4768440000023</v>
      </c>
      <c r="CO122" s="406">
        <v>28.447604999999999</v>
      </c>
      <c r="CP122" s="406">
        <v>429.36102800000015</v>
      </c>
      <c r="CQ122" s="406">
        <v>1620.0796489999996</v>
      </c>
      <c r="CR122" s="406">
        <v>23.538218000000004</v>
      </c>
      <c r="CS122" s="406">
        <v>624.55325400000038</v>
      </c>
      <c r="CT122" s="406">
        <v>125.26113099999996</v>
      </c>
      <c r="CU122" s="406">
        <v>575.16065100000003</v>
      </c>
      <c r="CV122" s="406">
        <v>2369.0922130000008</v>
      </c>
      <c r="CW122" s="406">
        <v>107.39166700000001</v>
      </c>
      <c r="CX122" s="406">
        <v>565.82774000000006</v>
      </c>
      <c r="CY122" s="406">
        <v>22.297052000000004</v>
      </c>
      <c r="CZ122" s="4"/>
    </row>
    <row r="123" s="440" customFormat="true" ht="15" customHeight="true" x14ac:dyDescent="0.2">
      <c r="A123" s="830"/>
      <c r="B123" s="350" t="s">
        <v>51</v>
      </c>
      <c r="C123" s="113">
        <v>86.988793603463392</v>
      </c>
      <c r="D123" s="112">
        <v>79.355409990966834</v>
      </c>
      <c r="E123" s="112">
        <v>72.749848310763483</v>
      </c>
      <c r="F123" s="112">
        <v>61.338552082161392</v>
      </c>
      <c r="G123" s="111">
        <v>33.139683575052672</v>
      </c>
      <c r="H123" s="110">
        <v>54.452521111894256</v>
      </c>
      <c r="I123" s="112">
        <v>37.685293305340977</v>
      </c>
      <c r="J123" s="112">
        <v>28.287529209038254</v>
      </c>
      <c r="K123" s="112">
        <v>24.820874401153649</v>
      </c>
      <c r="L123" s="109">
        <v>8.7925124442959017</v>
      </c>
      <c r="M123" s="113">
        <v>87.923859491184359</v>
      </c>
      <c r="N123" s="112">
        <v>84.1318421144301</v>
      </c>
      <c r="O123" s="112">
        <v>79.02541602423176</v>
      </c>
      <c r="P123" s="112">
        <v>76.254454663046545</v>
      </c>
      <c r="Q123" s="111">
        <v>64.936507358850776</v>
      </c>
      <c r="R123" s="110">
        <v>89.259553613242048</v>
      </c>
      <c r="S123" s="112">
        <v>83.479813400865268</v>
      </c>
      <c r="T123" s="112">
        <v>86.364272243638695</v>
      </c>
      <c r="U123" s="112">
        <v>68.19968828497727</v>
      </c>
      <c r="V123" s="112">
        <v>81.458301447352085</v>
      </c>
      <c r="W123" s="112">
        <v>95.53603000392819</v>
      </c>
      <c r="X123" s="112">
        <v>77.619870570440582</v>
      </c>
      <c r="Y123" s="112">
        <v>48.462242688315769</v>
      </c>
      <c r="Z123" s="112">
        <v>91.738278517898806</v>
      </c>
      <c r="AA123" s="112">
        <v>95.998479461869422</v>
      </c>
      <c r="AB123" s="112">
        <v>60.702576369316851</v>
      </c>
      <c r="AC123" s="112">
        <v>40.489681078658748</v>
      </c>
      <c r="AD123" s="112">
        <v>55.808499048115337</v>
      </c>
      <c r="AE123" s="112">
        <v>30.458162444862317</v>
      </c>
      <c r="AF123" s="112">
        <v>71.804132839097704</v>
      </c>
      <c r="AG123" s="112">
        <v>95.080145625500037</v>
      </c>
      <c r="AH123" s="112">
        <v>90.06400047354083</v>
      </c>
      <c r="AI123" s="112">
        <v>80.295251489040083</v>
      </c>
      <c r="AJ123" s="112">
        <v>65.717883123009841</v>
      </c>
      <c r="AK123" s="112">
        <v>93.87918167961648</v>
      </c>
      <c r="AL123" s="112">
        <v>70.858026948841683</v>
      </c>
      <c r="AM123" s="112">
        <v>67.933765983457505</v>
      </c>
      <c r="AN123" s="112">
        <v>11.837066362364707</v>
      </c>
      <c r="AO123" s="112">
        <v>97.872231972874133</v>
      </c>
      <c r="AP123" s="112">
        <v>91.25091085846789</v>
      </c>
      <c r="AQ123" s="112">
        <v>54.596993534999562</v>
      </c>
      <c r="AR123" s="112">
        <v>94.534565259737391</v>
      </c>
      <c r="AS123" s="112">
        <v>86.332283906735512</v>
      </c>
      <c r="AT123" s="112">
        <v>94.391652455791046</v>
      </c>
      <c r="AU123" s="112">
        <v>86.664397417226994</v>
      </c>
      <c r="AV123" s="112">
        <v>69.179417988270941</v>
      </c>
      <c r="AW123" s="112">
        <v>92.899855950633921</v>
      </c>
      <c r="AX123" s="112">
        <v>78.266958189183882</v>
      </c>
      <c r="AY123" s="109">
        <v>85.999451269184135</v>
      </c>
      <c r="AZ123" s="323"/>
      <c r="BA123" s="821"/>
      <c r="BB123" s="497" t="s">
        <v>51</v>
      </c>
      <c r="BC123" s="405">
        <v>34426.387320000045</v>
      </c>
      <c r="BD123" s="403">
        <v>31352.588707000024</v>
      </c>
      <c r="BE123" s="403">
        <v>28768.700355999954</v>
      </c>
      <c r="BF123" s="403">
        <v>24251.143397999946</v>
      </c>
      <c r="BG123" s="409">
        <v>13104.679962999953</v>
      </c>
      <c r="BH123" s="405">
        <v>5294.4209609999962</v>
      </c>
      <c r="BI123" s="403">
        <v>3676.7435570000048</v>
      </c>
      <c r="BJ123" s="403">
        <v>2754.7101480000001</v>
      </c>
      <c r="BK123" s="403">
        <v>2414.6120739999992</v>
      </c>
      <c r="BL123" s="409">
        <v>857.47311300000024</v>
      </c>
      <c r="BM123" s="405">
        <v>26195.452749000066</v>
      </c>
      <c r="BN123" s="403">
        <v>25074.546620000001</v>
      </c>
      <c r="BO123" s="403">
        <v>23556.491239000057</v>
      </c>
      <c r="BP123" s="403">
        <v>22727.176813999995</v>
      </c>
      <c r="BQ123" s="409">
        <v>19351.87246900002</v>
      </c>
      <c r="BR123" s="405">
        <v>5671.7226830000072</v>
      </c>
      <c r="BS123" s="403">
        <v>3455.3467849999934</v>
      </c>
      <c r="BT123" s="403">
        <v>4864.6546619999954</v>
      </c>
      <c r="BU123" s="403">
        <v>8255.0394049999941</v>
      </c>
      <c r="BV123" s="403">
        <v>1943.0108650000009</v>
      </c>
      <c r="BW123" s="403">
        <v>2285.8575009999913</v>
      </c>
      <c r="BX123" s="403">
        <v>3273.4708360000009</v>
      </c>
      <c r="BY123" s="407">
        <v>6613.7408909999967</v>
      </c>
      <c r="BZ123" s="407">
        <v>6727.5991849999928</v>
      </c>
      <c r="CA123" s="407">
        <v>4636.1209899999958</v>
      </c>
      <c r="CB123" s="407">
        <v>3760.0769610000025</v>
      </c>
      <c r="CC123" s="407">
        <v>5496.6639350000069</v>
      </c>
      <c r="CD123" s="407">
        <v>2655.4594000000016</v>
      </c>
      <c r="CE123" s="407">
        <v>7744.9406840000047</v>
      </c>
      <c r="CF123" s="407">
        <v>11445.857589999981</v>
      </c>
      <c r="CG123" s="407">
        <v>1360.7388880000042</v>
      </c>
      <c r="CH123" s="407">
        <v>4938.1012609999952</v>
      </c>
      <c r="CI123" s="407">
        <v>3686.1904460000032</v>
      </c>
      <c r="CJ123" s="407">
        <v>5691.4156409999914</v>
      </c>
      <c r="CK123" s="407">
        <v>3893.5686319999995</v>
      </c>
      <c r="CL123" s="407">
        <v>2420.7400299999977</v>
      </c>
      <c r="CM123" s="407">
        <v>4042.4705059999965</v>
      </c>
      <c r="CN123" s="407">
        <v>210.32070499999989</v>
      </c>
      <c r="CO123" s="407">
        <v>1308.5216810000004</v>
      </c>
      <c r="CP123" s="407">
        <v>4478.1330099999996</v>
      </c>
      <c r="CQ123" s="407">
        <v>1948.1414340000001</v>
      </c>
      <c r="CR123" s="407">
        <v>407.13599399999993</v>
      </c>
      <c r="CS123" s="407">
        <v>3944.9977210000061</v>
      </c>
      <c r="CT123" s="407">
        <v>2108.2154860000023</v>
      </c>
      <c r="CU123" s="407">
        <v>3737.8101909999968</v>
      </c>
      <c r="CV123" s="407">
        <v>5317.6289920000008</v>
      </c>
      <c r="CW123" s="407">
        <v>1405.1363360000016</v>
      </c>
      <c r="CX123" s="407">
        <v>2037.7090539999995</v>
      </c>
      <c r="CY123" s="407">
        <v>136.96136299999998</v>
      </c>
      <c r="CZ123" s="4"/>
    </row>
    <row r="124" s="440" customFormat="true" ht="15" customHeight="true" x14ac:dyDescent="0.2">
      <c r="A124" s="830" t="s">
        <v>50</v>
      </c>
      <c r="B124" s="350" t="s">
        <v>15</v>
      </c>
      <c r="C124" s="113">
        <f>C122*C129/100</f>
        <v>9.8242558727073721</v>
      </c>
      <c r="D124" s="112">
        <f>D122*D129/100</f>
        <v>15.110427418405102</v>
      </c>
      <c r="E124" s="112">
        <f t="shared" ref="E124:AY124" si="3">E122*E129/100</f>
        <v>19.995506507696206</v>
      </c>
      <c r="F124" s="112">
        <f t="shared" si="3"/>
        <v>30.936853647319744</v>
      </c>
      <c r="G124" s="111">
        <f t="shared" si="3"/>
        <v>57.136296899577161</v>
      </c>
      <c r="H124" s="110">
        <f t="shared" si="3"/>
        <v>29.119256929341208</v>
      </c>
      <c r="I124" s="112">
        <f t="shared" si="3"/>
        <v>47.179989324218205</v>
      </c>
      <c r="J124" s="112">
        <f t="shared" si="3"/>
        <v>56.0300083377916</v>
      </c>
      <c r="K124" s="112">
        <f t="shared" si="3"/>
        <v>64.875708002978357</v>
      </c>
      <c r="L124" s="109">
        <f t="shared" si="3"/>
        <v>80.658671471737847</v>
      </c>
      <c r="M124" s="113">
        <f t="shared" si="3"/>
        <v>9.0692786818475302</v>
      </c>
      <c r="N124" s="112">
        <f t="shared" si="3"/>
        <v>12.201480334110425</v>
      </c>
      <c r="O124" s="112">
        <f t="shared" si="3"/>
        <v>15.744605942549374</v>
      </c>
      <c r="P124" s="112">
        <f t="shared" si="3"/>
        <v>19.650068664543788</v>
      </c>
      <c r="Q124" s="111">
        <f t="shared" si="3"/>
        <v>28.968627540374509</v>
      </c>
      <c r="R124" s="110">
        <f t="shared" si="3"/>
        <v>10.152619377121084</v>
      </c>
      <c r="S124" s="112">
        <f t="shared" si="3"/>
        <v>14.81615894875481</v>
      </c>
      <c r="T124" s="112">
        <f t="shared" si="3"/>
        <v>11.198474335018799</v>
      </c>
      <c r="U124" s="112">
        <f t="shared" si="3"/>
        <v>25.83393245130997</v>
      </c>
      <c r="V124" s="112">
        <f t="shared" si="3"/>
        <v>12.264537784910242</v>
      </c>
      <c r="W124" s="112">
        <f t="shared" si="3"/>
        <v>4.3711334451485371</v>
      </c>
      <c r="X124" s="112">
        <f t="shared" si="3"/>
        <v>18.723164701710104</v>
      </c>
      <c r="Y124" s="112">
        <f t="shared" si="3"/>
        <v>36.648230305479082</v>
      </c>
      <c r="Z124" s="112">
        <f t="shared" si="3"/>
        <v>6.5894074198153341</v>
      </c>
      <c r="AA124" s="112">
        <f t="shared" si="3"/>
        <v>3.8289635090002334</v>
      </c>
      <c r="AB124" s="112">
        <f t="shared" si="3"/>
        <v>37.52376082006306</v>
      </c>
      <c r="AC124" s="112">
        <f t="shared" si="3"/>
        <v>39.094199104998197</v>
      </c>
      <c r="AD124" s="112">
        <f t="shared" si="3"/>
        <v>38.61876941109508</v>
      </c>
      <c r="AE124" s="112">
        <f t="shared" si="3"/>
        <v>54.33073733748526</v>
      </c>
      <c r="AF124" s="112">
        <f t="shared" si="3"/>
        <v>25.144617505961278</v>
      </c>
      <c r="AG124" s="112">
        <f t="shared" si="3"/>
        <v>4.3299125073538649</v>
      </c>
      <c r="AH124" s="112">
        <f t="shared" si="3"/>
        <v>9.7576456573227013</v>
      </c>
      <c r="AI124" s="112">
        <f t="shared" si="3"/>
        <v>12.497237763326517</v>
      </c>
      <c r="AJ124" s="112">
        <f t="shared" si="3"/>
        <v>32.429916835645813</v>
      </c>
      <c r="AK124" s="112">
        <f t="shared" si="3"/>
        <v>4.2344338197046758</v>
      </c>
      <c r="AL124" s="112">
        <f t="shared" si="3"/>
        <v>24.273586741197551</v>
      </c>
      <c r="AM124" s="112">
        <f t="shared" si="3"/>
        <v>22.405938571730942</v>
      </c>
      <c r="AN124" s="112">
        <f t="shared" si="3"/>
        <v>69.645538778261638</v>
      </c>
      <c r="AO124" s="112">
        <f t="shared" si="3"/>
        <v>2.1277680271257906</v>
      </c>
      <c r="AP124" s="112">
        <f t="shared" si="3"/>
        <v>8.7490891415322558</v>
      </c>
      <c r="AQ124" s="112">
        <f t="shared" si="3"/>
        <v>44.415122497610106</v>
      </c>
      <c r="AR124" s="112">
        <f t="shared" si="3"/>
        <v>4.7465867308535286</v>
      </c>
      <c r="AS124" s="112">
        <f t="shared" si="3"/>
        <v>10.914795780344688</v>
      </c>
      <c r="AT124" s="112">
        <f t="shared" si="3"/>
        <v>4.5753143875425595</v>
      </c>
      <c r="AU124" s="112">
        <f t="shared" si="3"/>
        <v>11.66947139020122</v>
      </c>
      <c r="AV124" s="112">
        <f t="shared" si="3"/>
        <v>27.258750852535986</v>
      </c>
      <c r="AW124" s="112">
        <f t="shared" si="3"/>
        <v>7.1001440493660652</v>
      </c>
      <c r="AX124" s="112">
        <f t="shared" si="3"/>
        <v>18.342605339803768</v>
      </c>
      <c r="AY124" s="109">
        <f t="shared" si="3"/>
        <v>13.199158738331043</v>
      </c>
      <c r="AZ124" s="331"/>
      <c r="BA124" s="821" t="s">
        <v>50</v>
      </c>
      <c r="BB124" s="497" t="s">
        <v>15</v>
      </c>
      <c r="BC124" s="405">
        <v>3888.0138900000029</v>
      </c>
      <c r="BD124" s="403">
        <v>5967.4270220000053</v>
      </c>
      <c r="BE124" s="403">
        <v>7902.0997120000002</v>
      </c>
      <c r="BF124" s="403">
        <v>12231.362635999998</v>
      </c>
      <c r="BG124" s="409">
        <v>22576.901229999956</v>
      </c>
      <c r="BH124" s="405">
        <v>2831.2665989999987</v>
      </c>
      <c r="BI124" s="403">
        <v>4603.0880099999986</v>
      </c>
      <c r="BJ124" s="403">
        <v>5443.0964759999952</v>
      </c>
      <c r="BK124" s="403">
        <v>6308.7256799999968</v>
      </c>
      <c r="BL124" s="409">
        <v>7866.0840750000025</v>
      </c>
      <c r="BM124" s="405">
        <v>2702.0408630000002</v>
      </c>
      <c r="BN124" s="403">
        <v>3633.8209060000013</v>
      </c>
      <c r="BO124" s="403">
        <v>4688.0934360000001</v>
      </c>
      <c r="BP124" s="403">
        <v>5856.5835519999928</v>
      </c>
      <c r="BQ124" s="409">
        <v>8633.0048929999975</v>
      </c>
      <c r="BR124" s="405">
        <v>645.11684500000001</v>
      </c>
      <c r="BS124" s="403">
        <v>613.26163900000017</v>
      </c>
      <c r="BT124" s="403">
        <v>630.77831800000001</v>
      </c>
      <c r="BU124" s="403">
        <v>3126.9956760000018</v>
      </c>
      <c r="BV124" s="403">
        <v>292.54391200000009</v>
      </c>
      <c r="BW124" s="403">
        <v>104.586596</v>
      </c>
      <c r="BX124" s="403">
        <v>789.61396300000013</v>
      </c>
      <c r="BY124" s="407">
        <v>5001.4585769999976</v>
      </c>
      <c r="BZ124" s="407">
        <v>483.23221999999998</v>
      </c>
      <c r="CA124" s="407">
        <v>184.914784</v>
      </c>
      <c r="CB124" s="407">
        <v>2321.5750240000016</v>
      </c>
      <c r="CC124" s="407">
        <v>5296.0838810000014</v>
      </c>
      <c r="CD124" s="407">
        <v>1837.5440299999989</v>
      </c>
      <c r="CE124" s="407">
        <v>13815.289702999999</v>
      </c>
      <c r="CF124" s="407">
        <v>4008.1496670000006</v>
      </c>
      <c r="CG124" s="407">
        <v>61.817067000000002</v>
      </c>
      <c r="CH124" s="407">
        <v>535.00002300000006</v>
      </c>
      <c r="CI124" s="407">
        <v>573.72257500000001</v>
      </c>
      <c r="CJ124" s="407">
        <v>2808.5526669999995</v>
      </c>
      <c r="CK124" s="407">
        <v>175.61996600000001</v>
      </c>
      <c r="CL124" s="407">
        <v>823.66198399999996</v>
      </c>
      <c r="CM124" s="407">
        <v>1333.2890430000002</v>
      </c>
      <c r="CN124" s="407">
        <v>1237.4602259999995</v>
      </c>
      <c r="CO124" s="407">
        <v>28.447604999999999</v>
      </c>
      <c r="CP124" s="407">
        <v>429.36102800000015</v>
      </c>
      <c r="CQ124" s="407">
        <v>1584.8297649999995</v>
      </c>
      <c r="CR124" s="407">
        <v>20.442325000000004</v>
      </c>
      <c r="CS124" s="407">
        <v>498.75715700000023</v>
      </c>
      <c r="CT124" s="407">
        <v>102.18857699999998</v>
      </c>
      <c r="CU124" s="407">
        <v>500.23654800000008</v>
      </c>
      <c r="CV124" s="407">
        <v>2095.3041819999994</v>
      </c>
      <c r="CW124" s="407">
        <v>107.39166700000001</v>
      </c>
      <c r="CX124" s="407">
        <v>477.55647900000014</v>
      </c>
      <c r="CY124" s="407">
        <v>21.020771000000003</v>
      </c>
      <c r="CZ124" s="4"/>
    </row>
    <row r="125" s="440" customFormat="true" ht="15" customHeight="true" x14ac:dyDescent="0.2">
      <c r="A125" s="830"/>
      <c r="B125" s="350" t="s">
        <v>16</v>
      </c>
      <c r="C125" s="113">
        <f>C122*C128/100</f>
        <v>3.1869505238289886</v>
      </c>
      <c r="D125" s="112">
        <f>D122*D128/100</f>
        <v>5.534162590628406</v>
      </c>
      <c r="E125" s="112">
        <f t="shared" ref="E125:AY125" si="4">E122*E128/100</f>
        <v>7.254645181540571</v>
      </c>
      <c r="F125" s="112">
        <f t="shared" si="4"/>
        <v>7.7245942705189421</v>
      </c>
      <c r="G125" s="111">
        <f t="shared" si="4"/>
        <v>9.7240195253700126</v>
      </c>
      <c r="H125" s="110">
        <f t="shared" si="4"/>
        <v>16.428221958764709</v>
      </c>
      <c r="I125" s="112">
        <f t="shared" si="4"/>
        <v>15.134717370440999</v>
      </c>
      <c r="J125" s="112">
        <f t="shared" si="4"/>
        <v>15.682462453170022</v>
      </c>
      <c r="K125" s="112">
        <f t="shared" si="4"/>
        <v>10.303417595868096</v>
      </c>
      <c r="L125" s="109">
        <f t="shared" si="4"/>
        <v>10.548816083966161</v>
      </c>
      <c r="M125" s="113">
        <f t="shared" si="4"/>
        <v>3.0068618269680196</v>
      </c>
      <c r="N125" s="112">
        <f t="shared" si="4"/>
        <v>3.6666775514594865</v>
      </c>
      <c r="O125" s="112">
        <f t="shared" si="4"/>
        <v>5.2299780332190497</v>
      </c>
      <c r="P125" s="112">
        <f t="shared" si="4"/>
        <v>4.0954766724097986</v>
      </c>
      <c r="Q125" s="111">
        <f t="shared" si="4"/>
        <v>6.0948651007746708</v>
      </c>
      <c r="R125" s="110">
        <f t="shared" si="4"/>
        <v>0.58782700963681001</v>
      </c>
      <c r="S125" s="112">
        <f t="shared" si="4"/>
        <v>1.7040276503799219</v>
      </c>
      <c r="T125" s="112">
        <f t="shared" si="4"/>
        <v>2.4372534213423567</v>
      </c>
      <c r="U125" s="112">
        <f t="shared" si="4"/>
        <v>5.9663792637129056</v>
      </c>
      <c r="V125" s="112">
        <f t="shared" si="4"/>
        <v>6.2771607677377963</v>
      </c>
      <c r="W125" s="112">
        <f t="shared" si="4"/>
        <v>9.283655092320052E-2</v>
      </c>
      <c r="X125" s="112">
        <f t="shared" si="4"/>
        <v>3.656964727849116</v>
      </c>
      <c r="Y125" s="112">
        <f t="shared" si="4"/>
        <v>14.889527006205412</v>
      </c>
      <c r="Z125" s="112">
        <f t="shared" si="4"/>
        <v>1.6723140622857133</v>
      </c>
      <c r="AA125" s="112">
        <f t="shared" si="4"/>
        <v>0.17255702913034093</v>
      </c>
      <c r="AB125" s="112">
        <f t="shared" si="4"/>
        <v>1.7736628106201078</v>
      </c>
      <c r="AC125" s="112">
        <f t="shared" si="4"/>
        <v>20.416119816343123</v>
      </c>
      <c r="AD125" s="112">
        <f t="shared" si="4"/>
        <v>5.5727315407895466</v>
      </c>
      <c r="AE125" s="112">
        <f t="shared" si="4"/>
        <v>15.211100217652445</v>
      </c>
      <c r="AF125" s="112">
        <f t="shared" si="4"/>
        <v>3.051249654940968</v>
      </c>
      <c r="AG125" s="112">
        <f t="shared" si="4"/>
        <v>0.58994186714609209</v>
      </c>
      <c r="AH125" s="112">
        <f t="shared" si="4"/>
        <v>0.17835386913640755</v>
      </c>
      <c r="AI125" s="112">
        <f t="shared" si="4"/>
        <v>7.2075107476334157</v>
      </c>
      <c r="AJ125" s="112">
        <f t="shared" si="4"/>
        <v>1.8522000413443509</v>
      </c>
      <c r="AK125" s="112">
        <f t="shared" si="4"/>
        <v>1.8863845006787787</v>
      </c>
      <c r="AL125" s="112">
        <f t="shared" si="4"/>
        <v>4.868386309960834</v>
      </c>
      <c r="AM125" s="112">
        <f t="shared" si="4"/>
        <v>9.6602954448115277</v>
      </c>
      <c r="AN125" s="112">
        <f t="shared" si="4"/>
        <v>18.51739485937345</v>
      </c>
      <c r="AO125" s="112">
        <f t="shared" si="4"/>
        <v>0</v>
      </c>
      <c r="AP125" s="112">
        <f t="shared" si="4"/>
        <v>0</v>
      </c>
      <c r="AQ125" s="112">
        <f t="shared" si="4"/>
        <v>0.98788396739036999</v>
      </c>
      <c r="AR125" s="112">
        <f t="shared" si="4"/>
        <v>0.71884800940902349</v>
      </c>
      <c r="AS125" s="112">
        <f t="shared" si="4"/>
        <v>2.7529203129198008</v>
      </c>
      <c r="AT125" s="112">
        <f t="shared" si="4"/>
        <v>1.0330331566663529</v>
      </c>
      <c r="AU125" s="112">
        <f t="shared" si="4"/>
        <v>1.6661311925718323</v>
      </c>
      <c r="AV125" s="112">
        <f t="shared" si="4"/>
        <v>3.5618311591931913</v>
      </c>
      <c r="AW125" s="112">
        <f t="shared" si="4"/>
        <v>0</v>
      </c>
      <c r="AX125" s="112">
        <f t="shared" si="4"/>
        <v>3.3904364710122845</v>
      </c>
      <c r="AY125" s="109">
        <f t="shared" si="4"/>
        <v>0.80138999248485598</v>
      </c>
      <c r="AZ125" s="331"/>
      <c r="BA125" s="821"/>
      <c r="BB125" s="497" t="s">
        <v>16</v>
      </c>
      <c r="BC125" s="405">
        <v>1261.2566350000004</v>
      </c>
      <c r="BD125" s="403">
        <v>2185.557726</v>
      </c>
      <c r="BE125" s="403">
        <v>2866.9906199999982</v>
      </c>
      <c r="BF125" s="403">
        <v>3054.037582999998</v>
      </c>
      <c r="BG125" s="409">
        <v>3842.3601160000017</v>
      </c>
      <c r="BH125" s="405">
        <v>1597.3167249999999</v>
      </c>
      <c r="BI125" s="403">
        <v>1476.6098310000007</v>
      </c>
      <c r="BJ125" s="403">
        <v>1523.4899770000011</v>
      </c>
      <c r="BK125" s="403">
        <v>1001.9379699999998</v>
      </c>
      <c r="BL125" s="409">
        <v>1028.7532969999995</v>
      </c>
      <c r="BM125" s="405">
        <v>895.84451100000001</v>
      </c>
      <c r="BN125" s="403">
        <v>1092.0027060000009</v>
      </c>
      <c r="BO125" s="403">
        <v>1557.271473</v>
      </c>
      <c r="BP125" s="403">
        <v>1220.6319340000002</v>
      </c>
      <c r="BQ125" s="409">
        <v>1816.3442560000003</v>
      </c>
      <c r="BR125" s="405">
        <v>37.351652000000001</v>
      </c>
      <c r="BS125" s="403">
        <v>70.532099000000002</v>
      </c>
      <c r="BT125" s="403">
        <v>137.28357700000001</v>
      </c>
      <c r="BU125" s="403">
        <v>722.18359299999986</v>
      </c>
      <c r="BV125" s="403">
        <v>149.72803699999997</v>
      </c>
      <c r="BW125" s="403">
        <v>2.2212680000000002</v>
      </c>
      <c r="BX125" s="403">
        <v>154.22555200000005</v>
      </c>
      <c r="BY125" s="407">
        <v>2032.0040540000002</v>
      </c>
      <c r="BZ125" s="407">
        <v>122.63865100000001</v>
      </c>
      <c r="CA125" s="407">
        <v>8.3334160000000015</v>
      </c>
      <c r="CB125" s="407">
        <v>109.73556999999998</v>
      </c>
      <c r="CC125" s="407">
        <v>2765.7679540000004</v>
      </c>
      <c r="CD125" s="407">
        <v>265.15965500000004</v>
      </c>
      <c r="CE125" s="407">
        <v>3867.8981089999984</v>
      </c>
      <c r="CF125" s="407">
        <v>486.38104300000009</v>
      </c>
      <c r="CG125" s="407">
        <v>8.4224510000000006</v>
      </c>
      <c r="CH125" s="407">
        <v>9.7789289999999998</v>
      </c>
      <c r="CI125" s="407">
        <v>330.88204800000005</v>
      </c>
      <c r="CJ125" s="407">
        <v>160.40748400000001</v>
      </c>
      <c r="CK125" s="407">
        <v>78.236381999999992</v>
      </c>
      <c r="CL125" s="407">
        <v>165.19621799999999</v>
      </c>
      <c r="CM125" s="407">
        <v>574.8460849999999</v>
      </c>
      <c r="CN125" s="407">
        <v>329.01661799999999</v>
      </c>
      <c r="CO125" s="407">
        <v>0</v>
      </c>
      <c r="CP125" s="407">
        <v>0</v>
      </c>
      <c r="CQ125" s="407">
        <v>35.249884000000002</v>
      </c>
      <c r="CR125" s="407">
        <v>3.0958929999999998</v>
      </c>
      <c r="CS125" s="407">
        <v>125.796097</v>
      </c>
      <c r="CT125" s="407">
        <v>23.072554</v>
      </c>
      <c r="CU125" s="407">
        <v>71.422234000000003</v>
      </c>
      <c r="CV125" s="407">
        <v>273.78803099999999</v>
      </c>
      <c r="CW125" s="407">
        <v>0</v>
      </c>
      <c r="CX125" s="407">
        <v>88.271261000000024</v>
      </c>
      <c r="CY125" s="407">
        <v>1.276281</v>
      </c>
      <c r="CZ125" s="4"/>
    </row>
    <row r="126" s="440" customFormat="true" ht="15" customHeight="true" x14ac:dyDescent="0.2">
      <c r="A126" s="830"/>
      <c r="B126" s="350" t="s">
        <v>22</v>
      </c>
      <c r="C126" s="113">
        <f>100-C124-C125-C127</f>
        <v>59.716921850197167</v>
      </c>
      <c r="D126" s="112">
        <f>100-D124-D125-D127</f>
        <v>62.420345588925073</v>
      </c>
      <c r="E126" s="112">
        <f t="shared" ref="E126:AY126" si="5">100-E124-E125-E127</f>
        <v>62.615045975396043</v>
      </c>
      <c r="F126" s="112">
        <f t="shared" si="5"/>
        <v>54.789969841181751</v>
      </c>
      <c r="G126" s="111">
        <f t="shared" si="5"/>
        <v>31.444845818962282</v>
      </c>
      <c r="H126" s="110">
        <f t="shared" si="5"/>
        <v>47.69444515368729</v>
      </c>
      <c r="I126" s="112">
        <f t="shared" si="5"/>
        <v>37.422034059964041</v>
      </c>
      <c r="J126" s="112">
        <f t="shared" si="5"/>
        <v>28.117813257790655</v>
      </c>
      <c r="K126" s="112">
        <f t="shared" si="5"/>
        <v>24.820874401153546</v>
      </c>
      <c r="L126" s="109">
        <f t="shared" si="5"/>
        <v>8.7925124442959923</v>
      </c>
      <c r="M126" s="113">
        <f t="shared" si="5"/>
        <v>59.826429315887744</v>
      </c>
      <c r="N126" s="112">
        <f t="shared" si="5"/>
        <v>63.153904436705986</v>
      </c>
      <c r="O126" s="112">
        <f t="shared" si="5"/>
        <v>65.100714759345777</v>
      </c>
      <c r="P126" s="112">
        <f t="shared" si="5"/>
        <v>65.306200794437899</v>
      </c>
      <c r="Q126" s="111">
        <f t="shared" si="5"/>
        <v>58.176627210906751</v>
      </c>
      <c r="R126" s="110">
        <f t="shared" si="5"/>
        <v>62.38316806514473</v>
      </c>
      <c r="S126" s="112">
        <f t="shared" si="5"/>
        <v>79.87234844116449</v>
      </c>
      <c r="T126" s="112">
        <f t="shared" si="5"/>
        <v>44.239020387121563</v>
      </c>
      <c r="U126" s="112">
        <f t="shared" si="5"/>
        <v>62.953684861691627</v>
      </c>
      <c r="V126" s="112">
        <f t="shared" si="5"/>
        <v>53.700348758727927</v>
      </c>
      <c r="W126" s="112">
        <f t="shared" si="5"/>
        <v>44.132924622327899</v>
      </c>
      <c r="X126" s="112">
        <f t="shared" si="5"/>
        <v>49.423294956364117</v>
      </c>
      <c r="Y126" s="112">
        <f t="shared" si="5"/>
        <v>47.134278730660384</v>
      </c>
      <c r="Z126" s="112">
        <f t="shared" si="5"/>
        <v>88.352019528584293</v>
      </c>
      <c r="AA126" s="112">
        <f t="shared" si="5"/>
        <v>15.702178383260005</v>
      </c>
      <c r="AB126" s="112">
        <f t="shared" si="5"/>
        <v>51.487975362160206</v>
      </c>
      <c r="AC126" s="112">
        <f t="shared" si="5"/>
        <v>30.01315049746513</v>
      </c>
      <c r="AD126" s="112">
        <f t="shared" si="5"/>
        <v>52.927769351562738</v>
      </c>
      <c r="AE126" s="112">
        <f t="shared" si="5"/>
        <v>30.309156366786357</v>
      </c>
      <c r="AF126" s="112">
        <f t="shared" si="5"/>
        <v>65.622035963829035</v>
      </c>
      <c r="AG126" s="112">
        <f t="shared" si="5"/>
        <v>90.86937376847176</v>
      </c>
      <c r="AH126" s="112">
        <f t="shared" si="5"/>
        <v>73.759210923691214</v>
      </c>
      <c r="AI126" s="112">
        <f t="shared" si="5"/>
        <v>47.567261578410502</v>
      </c>
      <c r="AJ126" s="112">
        <f t="shared" si="5"/>
        <v>50.796752261763707</v>
      </c>
      <c r="AK126" s="112">
        <f t="shared" si="5"/>
        <v>78.984245231603936</v>
      </c>
      <c r="AL126" s="112">
        <f t="shared" si="5"/>
        <v>70.668165840302649</v>
      </c>
      <c r="AM126" s="112">
        <f t="shared" si="5"/>
        <v>58.328129613705798</v>
      </c>
      <c r="AN126" s="112">
        <f t="shared" si="5"/>
        <v>10.191353376298654</v>
      </c>
      <c r="AO126" s="112">
        <f t="shared" si="5"/>
        <v>77.594232033838978</v>
      </c>
      <c r="AP126" s="112">
        <f t="shared" si="5"/>
        <v>52.227082950151456</v>
      </c>
      <c r="AQ126" s="112">
        <f t="shared" si="5"/>
        <v>47.946402344599342</v>
      </c>
      <c r="AR126" s="112">
        <f t="shared" si="5"/>
        <v>94.177561994355031</v>
      </c>
      <c r="AS126" s="112">
        <f t="shared" si="5"/>
        <v>86.199002189706405</v>
      </c>
      <c r="AT126" s="112">
        <f t="shared" si="5"/>
        <v>91.608069250720092</v>
      </c>
      <c r="AU126" s="112">
        <f t="shared" si="5"/>
        <v>79.797859455033333</v>
      </c>
      <c r="AV126" s="112">
        <f t="shared" si="5"/>
        <v>61.497697482837189</v>
      </c>
      <c r="AW126" s="112">
        <f t="shared" si="5"/>
        <v>58.251555029226161</v>
      </c>
      <c r="AX126" s="112">
        <f t="shared" si="5"/>
        <v>60.336775789772091</v>
      </c>
      <c r="AY126" s="109">
        <f t="shared" si="5"/>
        <v>85.999451269184092</v>
      </c>
      <c r="AZ126" s="331"/>
      <c r="BA126" s="821"/>
      <c r="BB126" s="497" t="s">
        <v>22</v>
      </c>
      <c r="BC126" s="405">
        <v>23633.364667000005</v>
      </c>
      <c r="BD126" s="403">
        <v>24662.294399999992</v>
      </c>
      <c r="BE126" s="403">
        <v>24761.623422000041</v>
      </c>
      <c r="BF126" s="403">
        <v>21662.060323999951</v>
      </c>
      <c r="BG126" s="409">
        <v>12434.813282999961</v>
      </c>
      <c r="BH126" s="405">
        <v>4637.3329459999959</v>
      </c>
      <c r="BI126" s="403">
        <v>3651.0588230000044</v>
      </c>
      <c r="BJ126" s="403">
        <v>2738.2115570000005</v>
      </c>
      <c r="BK126" s="403">
        <v>2414.6120739999992</v>
      </c>
      <c r="BL126" s="409">
        <v>857.47311300000024</v>
      </c>
      <c r="BM126" s="405">
        <v>17824.290372999967</v>
      </c>
      <c r="BN126" s="403">
        <v>18823.043525000001</v>
      </c>
      <c r="BO126" s="403">
        <v>19406.671799000054</v>
      </c>
      <c r="BP126" s="403">
        <v>19464.11628099997</v>
      </c>
      <c r="BQ126" s="409">
        <v>17337.345604999991</v>
      </c>
      <c r="BR126" s="405">
        <v>3963.9457629999974</v>
      </c>
      <c r="BS126" s="403">
        <v>3306.0287409999937</v>
      </c>
      <c r="BT126" s="403">
        <v>2491.8586260000029</v>
      </c>
      <c r="BU126" s="403">
        <v>7620.0516789999956</v>
      </c>
      <c r="BV126" s="403">
        <v>1280.9051900000018</v>
      </c>
      <c r="BW126" s="403">
        <v>1055.9532020000011</v>
      </c>
      <c r="BX126" s="403">
        <v>2084.3337339999998</v>
      </c>
      <c r="BY126" s="407">
        <v>6432.5109469999979</v>
      </c>
      <c r="BZ126" s="407">
        <v>6479.2688959999914</v>
      </c>
      <c r="CA126" s="407">
        <v>758.31616499999984</v>
      </c>
      <c r="CB126" s="407">
        <v>3189.5653010000028</v>
      </c>
      <c r="CC126" s="407">
        <v>4076.2018839999987</v>
      </c>
      <c r="CD126" s="407">
        <v>2518.3895830000006</v>
      </c>
      <c r="CE126" s="407">
        <v>7707.0512270000045</v>
      </c>
      <c r="CF126" s="407">
        <v>10460.407342999984</v>
      </c>
      <c r="CG126" s="407">
        <v>1300.4836520000033</v>
      </c>
      <c r="CH126" s="407">
        <v>4044.1291809999971</v>
      </c>
      <c r="CI126" s="407">
        <v>2183.7154990000017</v>
      </c>
      <c r="CJ126" s="407">
        <v>4399.1896360000019</v>
      </c>
      <c r="CK126" s="407">
        <v>3275.8123170000017</v>
      </c>
      <c r="CL126" s="407">
        <v>2414.2665289999982</v>
      </c>
      <c r="CM126" s="407">
        <v>3470.8769669999997</v>
      </c>
      <c r="CN126" s="407">
        <v>181.07971699999996</v>
      </c>
      <c r="CO126" s="407">
        <v>1037.4110499999981</v>
      </c>
      <c r="CP126" s="407">
        <v>2563.0409819999991</v>
      </c>
      <c r="CQ126" s="407">
        <v>1710.8336370000006</v>
      </c>
      <c r="CR126" s="407">
        <v>405.59847300000001</v>
      </c>
      <c r="CS126" s="407">
        <v>3938.907345000006</v>
      </c>
      <c r="CT126" s="407">
        <v>2046.0448060000033</v>
      </c>
      <c r="CU126" s="407">
        <v>3441.8988679999979</v>
      </c>
      <c r="CV126" s="407">
        <v>4727.1565530000025</v>
      </c>
      <c r="CW126" s="407">
        <v>881.07108200000107</v>
      </c>
      <c r="CX126" s="407">
        <v>1570.8901579999997</v>
      </c>
      <c r="CY126" s="407">
        <v>136.96136299999998</v>
      </c>
      <c r="CZ126" s="4"/>
    </row>
    <row r="127" s="440" customFormat="true" ht="15" customHeight="true" x14ac:dyDescent="0.2">
      <c r="A127" s="830"/>
      <c r="B127" s="350" t="s">
        <v>19</v>
      </c>
      <c r="C127" s="113">
        <v>27.271871753266485</v>
      </c>
      <c r="D127" s="112">
        <v>16.935064402041416</v>
      </c>
      <c r="E127" s="112">
        <v>10.134802335367185</v>
      </c>
      <c r="F127" s="112">
        <v>6.5485822409795684</v>
      </c>
      <c r="G127" s="111">
        <v>1.6948377560905479</v>
      </c>
      <c r="H127" s="110">
        <v>6.7580759582067955</v>
      </c>
      <c r="I127" s="112">
        <v>0.26325924537675405</v>
      </c>
      <c r="J127" s="112">
        <v>0.16971595124772573</v>
      </c>
      <c r="K127" s="112">
        <v>0</v>
      </c>
      <c r="L127" s="109">
        <v>0</v>
      </c>
      <c r="M127" s="113">
        <v>28.097430175296701</v>
      </c>
      <c r="N127" s="112">
        <v>20.9779376777241</v>
      </c>
      <c r="O127" s="112">
        <v>13.924701264885798</v>
      </c>
      <c r="P127" s="112">
        <v>10.948253868608496</v>
      </c>
      <c r="Q127" s="111">
        <v>6.7598801479440684</v>
      </c>
      <c r="R127" s="110">
        <v>26.876385548097371</v>
      </c>
      <c r="S127" s="112">
        <v>3.6074649597007715</v>
      </c>
      <c r="T127" s="112">
        <v>42.125251856517274</v>
      </c>
      <c r="U127" s="112">
        <v>5.2460034232854893</v>
      </c>
      <c r="V127" s="112">
        <v>27.757952688624034</v>
      </c>
      <c r="W127" s="112">
        <v>51.403105381600376</v>
      </c>
      <c r="X127" s="112">
        <v>28.196575614076664</v>
      </c>
      <c r="Y127" s="112">
        <v>1.327963957655123</v>
      </c>
      <c r="Z127" s="112">
        <v>3.3862589893146748</v>
      </c>
      <c r="AA127" s="112">
        <v>80.296301078609417</v>
      </c>
      <c r="AB127" s="112">
        <v>9.2146010071566256</v>
      </c>
      <c r="AC127" s="112">
        <v>10.476530581193547</v>
      </c>
      <c r="AD127" s="112">
        <v>2.8807296965526348</v>
      </c>
      <c r="AE127" s="112">
        <v>0.1490060780759396</v>
      </c>
      <c r="AF127" s="112">
        <v>6.1820968752687175</v>
      </c>
      <c r="AG127" s="112">
        <v>4.2107718570282762</v>
      </c>
      <c r="AH127" s="112">
        <v>16.304789549849684</v>
      </c>
      <c r="AI127" s="112">
        <v>32.727989910629553</v>
      </c>
      <c r="AJ127" s="112">
        <v>14.921130861246132</v>
      </c>
      <c r="AK127" s="112">
        <v>14.894936448012611</v>
      </c>
      <c r="AL127" s="112">
        <v>0.18986110853896077</v>
      </c>
      <c r="AM127" s="112">
        <v>9.6056363697517391</v>
      </c>
      <c r="AN127" s="112">
        <v>1.6457129860662567</v>
      </c>
      <c r="AO127" s="112">
        <v>20.277999939035229</v>
      </c>
      <c r="AP127" s="112">
        <v>39.023827908316292</v>
      </c>
      <c r="AQ127" s="112">
        <v>6.6505911904001875</v>
      </c>
      <c r="AR127" s="112">
        <v>0.35700326538241839</v>
      </c>
      <c r="AS127" s="112">
        <v>0.13328171702910024</v>
      </c>
      <c r="AT127" s="112">
        <v>2.7835832050709985</v>
      </c>
      <c r="AU127" s="112">
        <v>6.8665379621936165</v>
      </c>
      <c r="AV127" s="112">
        <v>7.681720505433641</v>
      </c>
      <c r="AW127" s="112">
        <v>34.648300921407774</v>
      </c>
      <c r="AX127" s="112">
        <v>17.930182399411866</v>
      </c>
      <c r="AY127" s="109">
        <v>0</v>
      </c>
      <c r="AZ127" s="323"/>
      <c r="BA127" s="821"/>
      <c r="BB127" s="497" t="s">
        <v>19</v>
      </c>
      <c r="BC127" s="405">
        <v>10793.022652999987</v>
      </c>
      <c r="BD127" s="403">
        <v>6690.294307000011</v>
      </c>
      <c r="BE127" s="403">
        <v>4007.0769339999988</v>
      </c>
      <c r="BF127" s="403">
        <v>2589.0830739999969</v>
      </c>
      <c r="BG127" s="409">
        <v>669.8666800000002</v>
      </c>
      <c r="BH127" s="405">
        <v>657.08801500000004</v>
      </c>
      <c r="BI127" s="403">
        <v>25.684733999999995</v>
      </c>
      <c r="BJ127" s="403">
        <v>16.498590999999998</v>
      </c>
      <c r="BK127" s="403">
        <v>0</v>
      </c>
      <c r="BL127" s="409">
        <v>0</v>
      </c>
      <c r="BM127" s="405">
        <v>8371.1623760000039</v>
      </c>
      <c r="BN127" s="403">
        <v>6251.5030950000055</v>
      </c>
      <c r="BO127" s="403">
        <v>4149.819440000002</v>
      </c>
      <c r="BP127" s="403">
        <v>3263.0605329999976</v>
      </c>
      <c r="BQ127" s="409">
        <v>2014.5268639999999</v>
      </c>
      <c r="BR127" s="405">
        <v>1707.7769200000007</v>
      </c>
      <c r="BS127" s="403">
        <v>149.31804400000001</v>
      </c>
      <c r="BT127" s="403">
        <v>2372.7960359999997</v>
      </c>
      <c r="BU127" s="403">
        <v>634.98772600000029</v>
      </c>
      <c r="BV127" s="403">
        <v>662.10567499999934</v>
      </c>
      <c r="BW127" s="403">
        <v>1229.9042989999998</v>
      </c>
      <c r="BX127" s="403">
        <v>1189.1371019999995</v>
      </c>
      <c r="BY127" s="407">
        <v>181.22994399999999</v>
      </c>
      <c r="BZ127" s="407">
        <v>248.33028900000005</v>
      </c>
      <c r="CA127" s="407">
        <v>3877.8048249999979</v>
      </c>
      <c r="CB127" s="407">
        <v>570.51166000000012</v>
      </c>
      <c r="CC127" s="407">
        <v>1420.4620509999995</v>
      </c>
      <c r="CD127" s="407">
        <v>137.06981700000003</v>
      </c>
      <c r="CE127" s="407">
        <v>37.889457</v>
      </c>
      <c r="CF127" s="407">
        <v>985.45024699999965</v>
      </c>
      <c r="CG127" s="407">
        <v>60.255236000000004</v>
      </c>
      <c r="CH127" s="407">
        <v>893.97207999999978</v>
      </c>
      <c r="CI127" s="407">
        <v>1502.4749469999997</v>
      </c>
      <c r="CJ127" s="407">
        <v>1292.2260049999998</v>
      </c>
      <c r="CK127" s="407">
        <v>617.75631500000009</v>
      </c>
      <c r="CL127" s="407">
        <v>6.4735009999999997</v>
      </c>
      <c r="CM127" s="407">
        <v>571.59353899999985</v>
      </c>
      <c r="CN127" s="407">
        <v>29.240988000000005</v>
      </c>
      <c r="CO127" s="407">
        <v>271.11063100000001</v>
      </c>
      <c r="CP127" s="407">
        <v>1915.0920279999993</v>
      </c>
      <c r="CQ127" s="407">
        <v>237.30779700000002</v>
      </c>
      <c r="CR127" s="407">
        <v>1.5375209999999999</v>
      </c>
      <c r="CS127" s="407">
        <v>6.090376</v>
      </c>
      <c r="CT127" s="407">
        <v>62.170679999999997</v>
      </c>
      <c r="CU127" s="407">
        <v>295.9113230000001</v>
      </c>
      <c r="CV127" s="407">
        <v>590.47243900000024</v>
      </c>
      <c r="CW127" s="407">
        <v>524.06525400000021</v>
      </c>
      <c r="CX127" s="407">
        <v>466.81889600000017</v>
      </c>
      <c r="CY127" s="407">
        <v>0</v>
      </c>
      <c r="CZ127" s="4"/>
    </row>
    <row r="128" s="440" customFormat="true" ht="15" customHeight="true" x14ac:dyDescent="0.2">
      <c r="A128" s="830" t="s">
        <v>169</v>
      </c>
      <c r="B128" s="350" t="s">
        <v>49</v>
      </c>
      <c r="C128" s="113">
        <v>24.49388954952996</v>
      </c>
      <c r="D128" s="112">
        <v>26.806841832203038</v>
      </c>
      <c r="E128" s="112">
        <v>26.622402929250459</v>
      </c>
      <c r="F128" s="112">
        <v>19.980095641877828</v>
      </c>
      <c r="G128" s="111">
        <v>14.543783286286926</v>
      </c>
      <c r="H128" s="110">
        <v>36.068345295516949</v>
      </c>
      <c r="I128" s="112">
        <v>24.287552928076476</v>
      </c>
      <c r="J128" s="112">
        <v>21.868528974386674</v>
      </c>
      <c r="K128" s="112">
        <v>13.705157533817058</v>
      </c>
      <c r="L128" s="109">
        <v>11.565734751243498</v>
      </c>
      <c r="M128" s="113">
        <v>24.899195440571585</v>
      </c>
      <c r="N128" s="112">
        <v>23.107140588724977</v>
      </c>
      <c r="O128" s="112">
        <v>24.934835605135966</v>
      </c>
      <c r="P128" s="112">
        <v>17.2473472994376</v>
      </c>
      <c r="Q128" s="111">
        <v>17.382367361835428</v>
      </c>
      <c r="R128" s="110">
        <v>5.4730221488890205</v>
      </c>
      <c r="S128" s="112">
        <v>10.31482084148597</v>
      </c>
      <c r="T128" s="112">
        <v>17.87402524375981</v>
      </c>
      <c r="U128" s="112">
        <v>18.762015030482562</v>
      </c>
      <c r="V128" s="112">
        <v>33.854291989022329</v>
      </c>
      <c r="W128" s="112">
        <v>2.0796858178907129</v>
      </c>
      <c r="X128" s="112">
        <v>16.340230468100295</v>
      </c>
      <c r="Y128" s="112">
        <v>28.890521789992007</v>
      </c>
      <c r="Z128" s="112">
        <v>20.241714343781343</v>
      </c>
      <c r="AA128" s="112">
        <v>4.3122864792531068</v>
      </c>
      <c r="AB128" s="112">
        <v>4.5134328074251764</v>
      </c>
      <c r="AC128" s="112">
        <v>34.306856670233017</v>
      </c>
      <c r="AD128" s="112">
        <v>12.610414719466299</v>
      </c>
      <c r="AE128" s="112">
        <v>21.873307856715758</v>
      </c>
      <c r="AF128" s="112">
        <v>10.821620195359619</v>
      </c>
      <c r="AG128" s="112">
        <v>11.991043275667128</v>
      </c>
      <c r="AH128" s="112">
        <v>1.795026948838508</v>
      </c>
      <c r="AI128" s="112">
        <v>36.577532281746926</v>
      </c>
      <c r="AJ128" s="112">
        <v>5.4028170080346758</v>
      </c>
      <c r="AK128" s="112">
        <v>30.819155249172642</v>
      </c>
      <c r="AL128" s="112">
        <v>16.705753935790277</v>
      </c>
      <c r="AM128" s="112">
        <v>30.126067937469454</v>
      </c>
      <c r="AN128" s="112">
        <v>21.00360559175936</v>
      </c>
      <c r="AO128" s="112">
        <v>0</v>
      </c>
      <c r="AP128" s="112">
        <v>0</v>
      </c>
      <c r="AQ128" s="112">
        <v>2.1758117893622164</v>
      </c>
      <c r="AR128" s="112">
        <v>13.152622683671291</v>
      </c>
      <c r="AS128" s="112">
        <v>20.141772730240216</v>
      </c>
      <c r="AT128" s="112">
        <v>18.419563846984591</v>
      </c>
      <c r="AU128" s="112">
        <v>12.493857568342227</v>
      </c>
      <c r="AV128" s="112">
        <v>11.556664172784561</v>
      </c>
      <c r="AW128" s="112">
        <v>0</v>
      </c>
      <c r="AX128" s="112">
        <v>15.600377068823104</v>
      </c>
      <c r="AY128" s="109">
        <v>5.7239898799177569</v>
      </c>
      <c r="AZ128" s="323"/>
      <c r="BA128" s="821" t="s">
        <v>108</v>
      </c>
      <c r="BB128" s="497" t="s">
        <v>49</v>
      </c>
      <c r="BC128" s="41" t="s">
        <v>35</v>
      </c>
      <c r="BD128" s="37" t="s">
        <v>35</v>
      </c>
      <c r="BE128" s="37" t="s">
        <v>35</v>
      </c>
      <c r="BF128" s="37" t="s">
        <v>35</v>
      </c>
      <c r="BG128" s="32" t="s">
        <v>35</v>
      </c>
      <c r="BH128" s="41" t="s">
        <v>35</v>
      </c>
      <c r="BI128" s="37" t="s">
        <v>35</v>
      </c>
      <c r="BJ128" s="37" t="s">
        <v>35</v>
      </c>
      <c r="BK128" s="37" t="s">
        <v>35</v>
      </c>
      <c r="BL128" s="32" t="s">
        <v>35</v>
      </c>
      <c r="BM128" s="41" t="s">
        <v>35</v>
      </c>
      <c r="BN128" s="37" t="s">
        <v>35</v>
      </c>
      <c r="BO128" s="37" t="s">
        <v>35</v>
      </c>
      <c r="BP128" s="37" t="s">
        <v>35</v>
      </c>
      <c r="BQ128" s="32" t="s">
        <v>35</v>
      </c>
      <c r="BR128" s="41" t="s">
        <v>35</v>
      </c>
      <c r="BS128" s="37" t="s">
        <v>35</v>
      </c>
      <c r="BT128" s="37" t="s">
        <v>35</v>
      </c>
      <c r="BU128" s="37" t="s">
        <v>35</v>
      </c>
      <c r="BV128" s="37" t="s">
        <v>35</v>
      </c>
      <c r="BW128" s="37" t="s">
        <v>35</v>
      </c>
      <c r="BX128" s="37" t="s">
        <v>35</v>
      </c>
      <c r="BY128" s="26" t="s">
        <v>35</v>
      </c>
      <c r="BZ128" s="26" t="s">
        <v>35</v>
      </c>
      <c r="CA128" s="26" t="s">
        <v>35</v>
      </c>
      <c r="CB128" s="26" t="s">
        <v>35</v>
      </c>
      <c r="CC128" s="26" t="s">
        <v>35</v>
      </c>
      <c r="CD128" s="26" t="s">
        <v>35</v>
      </c>
      <c r="CE128" s="26" t="s">
        <v>35</v>
      </c>
      <c r="CF128" s="26" t="s">
        <v>35</v>
      </c>
      <c r="CG128" s="26" t="s">
        <v>35</v>
      </c>
      <c r="CH128" s="26" t="s">
        <v>35</v>
      </c>
      <c r="CI128" s="26" t="s">
        <v>35</v>
      </c>
      <c r="CJ128" s="26" t="s">
        <v>35</v>
      </c>
      <c r="CK128" s="26" t="s">
        <v>35</v>
      </c>
      <c r="CL128" s="26" t="s">
        <v>35</v>
      </c>
      <c r="CM128" s="26" t="s">
        <v>35</v>
      </c>
      <c r="CN128" s="26" t="s">
        <v>35</v>
      </c>
      <c r="CO128" s="26" t="s">
        <v>35</v>
      </c>
      <c r="CP128" s="26" t="s">
        <v>35</v>
      </c>
      <c r="CQ128" s="26" t="s">
        <v>35</v>
      </c>
      <c r="CR128" s="26" t="s">
        <v>35</v>
      </c>
      <c r="CS128" s="26" t="s">
        <v>35</v>
      </c>
      <c r="CT128" s="26" t="s">
        <v>35</v>
      </c>
      <c r="CU128" s="26" t="s">
        <v>35</v>
      </c>
      <c r="CV128" s="26" t="s">
        <v>35</v>
      </c>
      <c r="CW128" s="26" t="s">
        <v>35</v>
      </c>
      <c r="CX128" s="26" t="s">
        <v>35</v>
      </c>
      <c r="CY128" s="26" t="s">
        <v>35</v>
      </c>
      <c r="CZ128" s="4"/>
    </row>
    <row r="129" s="440" customFormat="true" ht="15" customHeight="true" x14ac:dyDescent="0.2">
      <c r="A129" s="831"/>
      <c r="B129" s="351" t="s">
        <v>48</v>
      </c>
      <c r="C129" s="108">
        <v>75.506110450470203</v>
      </c>
      <c r="D129" s="107">
        <v>73.193158167796909</v>
      </c>
      <c r="E129" s="107">
        <v>73.377597070749445</v>
      </c>
      <c r="F129" s="107">
        <v>80.019904358122318</v>
      </c>
      <c r="G129" s="106">
        <v>85.456216713713147</v>
      </c>
      <c r="H129" s="105">
        <v>63.931654704483151</v>
      </c>
      <c r="I129" s="107">
        <v>75.712447071923322</v>
      </c>
      <c r="J129" s="107">
        <v>78.131471025613322</v>
      </c>
      <c r="K129" s="107">
        <v>86.294842466182928</v>
      </c>
      <c r="L129" s="104">
        <v>88.43426524875639</v>
      </c>
      <c r="M129" s="108">
        <v>75.100804559428411</v>
      </c>
      <c r="N129" s="107">
        <v>76.892859411275055</v>
      </c>
      <c r="O129" s="107">
        <v>75.065164394863999</v>
      </c>
      <c r="P129" s="107">
        <v>82.752652700562322</v>
      </c>
      <c r="Q129" s="106">
        <v>82.61763263816475</v>
      </c>
      <c r="R129" s="105">
        <v>94.526977851110985</v>
      </c>
      <c r="S129" s="107">
        <v>89.685179158514003</v>
      </c>
      <c r="T129" s="107">
        <v>82.125974756240169</v>
      </c>
      <c r="U129" s="107">
        <v>81.237984969517328</v>
      </c>
      <c r="V129" s="107">
        <v>66.145708010977643</v>
      </c>
      <c r="W129" s="107">
        <v>97.920314182109294</v>
      </c>
      <c r="X129" s="107">
        <v>83.659769531899713</v>
      </c>
      <c r="Y129" s="107">
        <v>71.109478210007964</v>
      </c>
      <c r="Z129" s="107">
        <v>79.758285656218604</v>
      </c>
      <c r="AA129" s="107">
        <v>95.687713520746897</v>
      </c>
      <c r="AB129" s="107">
        <v>95.486567192574839</v>
      </c>
      <c r="AC129" s="107">
        <v>65.693143329766997</v>
      </c>
      <c r="AD129" s="107">
        <v>87.389585280533737</v>
      </c>
      <c r="AE129" s="107">
        <v>78.126692143284245</v>
      </c>
      <c r="AF129" s="107">
        <v>89.1783798046404</v>
      </c>
      <c r="AG129" s="107">
        <v>88.00895672433289</v>
      </c>
      <c r="AH129" s="107">
        <v>98.204973051161502</v>
      </c>
      <c r="AI129" s="107">
        <v>63.422467718253081</v>
      </c>
      <c r="AJ129" s="107">
        <v>94.597182991965298</v>
      </c>
      <c r="AK129" s="107">
        <v>69.180844750827333</v>
      </c>
      <c r="AL129" s="107">
        <v>83.294246064209716</v>
      </c>
      <c r="AM129" s="107">
        <v>69.873932062530514</v>
      </c>
      <c r="AN129" s="107">
        <v>78.996394408240462</v>
      </c>
      <c r="AO129" s="107">
        <v>100</v>
      </c>
      <c r="AP129" s="107">
        <v>100</v>
      </c>
      <c r="AQ129" s="107">
        <v>97.824188210637772</v>
      </c>
      <c r="AR129" s="107">
        <v>86.847377316328718</v>
      </c>
      <c r="AS129" s="107">
        <v>79.858227269759766</v>
      </c>
      <c r="AT129" s="107">
        <v>81.580436153015427</v>
      </c>
      <c r="AU129" s="107">
        <v>87.506142431657779</v>
      </c>
      <c r="AV129" s="107">
        <v>88.443335827215378</v>
      </c>
      <c r="AW129" s="107">
        <v>100</v>
      </c>
      <c r="AX129" s="107">
        <v>84.399622931176907</v>
      </c>
      <c r="AY129" s="104">
        <v>94.276010120082248</v>
      </c>
      <c r="AZ129" s="323"/>
      <c r="BA129" s="822"/>
      <c r="BB129" s="498" t="s">
        <v>48</v>
      </c>
      <c r="BC129" s="40" t="s">
        <v>35</v>
      </c>
      <c r="BD129" s="36" t="s">
        <v>35</v>
      </c>
      <c r="BE129" s="36" t="s">
        <v>35</v>
      </c>
      <c r="BF129" s="36" t="s">
        <v>35</v>
      </c>
      <c r="BG129" s="31" t="s">
        <v>35</v>
      </c>
      <c r="BH129" s="40" t="s">
        <v>35</v>
      </c>
      <c r="BI129" s="36" t="s">
        <v>35</v>
      </c>
      <c r="BJ129" s="36" t="s">
        <v>35</v>
      </c>
      <c r="BK129" s="36" t="s">
        <v>35</v>
      </c>
      <c r="BL129" s="31" t="s">
        <v>35</v>
      </c>
      <c r="BM129" s="40" t="s">
        <v>35</v>
      </c>
      <c r="BN129" s="36" t="s">
        <v>35</v>
      </c>
      <c r="BO129" s="36" t="s">
        <v>35</v>
      </c>
      <c r="BP129" s="36" t="s">
        <v>35</v>
      </c>
      <c r="BQ129" s="31" t="s">
        <v>35</v>
      </c>
      <c r="BR129" s="40" t="s">
        <v>35</v>
      </c>
      <c r="BS129" s="36" t="s">
        <v>35</v>
      </c>
      <c r="BT129" s="36" t="s">
        <v>35</v>
      </c>
      <c r="BU129" s="36" t="s">
        <v>35</v>
      </c>
      <c r="BV129" s="36" t="s">
        <v>35</v>
      </c>
      <c r="BW129" s="36" t="s">
        <v>35</v>
      </c>
      <c r="BX129" s="36" t="s">
        <v>35</v>
      </c>
      <c r="BY129" s="25" t="s">
        <v>35</v>
      </c>
      <c r="BZ129" s="25" t="s">
        <v>35</v>
      </c>
      <c r="CA129" s="25" t="s">
        <v>35</v>
      </c>
      <c r="CB129" s="25" t="s">
        <v>35</v>
      </c>
      <c r="CC129" s="25" t="s">
        <v>35</v>
      </c>
      <c r="CD129" s="25" t="s">
        <v>35</v>
      </c>
      <c r="CE129" s="25" t="s">
        <v>35</v>
      </c>
      <c r="CF129" s="25" t="s">
        <v>35</v>
      </c>
      <c r="CG129" s="25" t="s">
        <v>35</v>
      </c>
      <c r="CH129" s="25" t="s">
        <v>35</v>
      </c>
      <c r="CI129" s="25" t="s">
        <v>35</v>
      </c>
      <c r="CJ129" s="25" t="s">
        <v>35</v>
      </c>
      <c r="CK129" s="25" t="s">
        <v>35</v>
      </c>
      <c r="CL129" s="25" t="s">
        <v>35</v>
      </c>
      <c r="CM129" s="25" t="s">
        <v>35</v>
      </c>
      <c r="CN129" s="25" t="s">
        <v>35</v>
      </c>
      <c r="CO129" s="25" t="s">
        <v>35</v>
      </c>
      <c r="CP129" s="25" t="s">
        <v>35</v>
      </c>
      <c r="CQ129" s="25" t="s">
        <v>35</v>
      </c>
      <c r="CR129" s="25" t="s">
        <v>35</v>
      </c>
      <c r="CS129" s="25" t="s">
        <v>35</v>
      </c>
      <c r="CT129" s="25" t="s">
        <v>35</v>
      </c>
      <c r="CU129" s="25" t="s">
        <v>35</v>
      </c>
      <c r="CV129" s="25" t="s">
        <v>35</v>
      </c>
      <c r="CW129" s="25" t="s">
        <v>35</v>
      </c>
      <c r="CX129" s="25" t="s">
        <v>35</v>
      </c>
      <c r="CY129" s="25" t="s">
        <v>35</v>
      </c>
      <c r="CZ129" s="4"/>
    </row>
    <row r="130" s="295" customFormat="true" ht="15" hidden="true" customHeight="true" x14ac:dyDescent="0.2">
      <c r="A130" s="865" t="s">
        <v>47</v>
      </c>
      <c r="B130" s="348" t="s">
        <v>42</v>
      </c>
      <c r="C130" s="354"/>
      <c r="D130" s="355"/>
      <c r="E130" s="355"/>
      <c r="F130" s="355"/>
      <c r="G130" s="356"/>
      <c r="H130" s="357"/>
      <c r="I130" s="355"/>
      <c r="J130" s="355"/>
      <c r="K130" s="355"/>
      <c r="L130" s="358"/>
      <c r="M130" s="354"/>
      <c r="N130" s="355"/>
      <c r="O130" s="355"/>
      <c r="P130" s="355"/>
      <c r="Q130" s="356"/>
      <c r="R130" s="357"/>
      <c r="S130" s="355"/>
      <c r="T130" s="355"/>
      <c r="U130" s="355"/>
      <c r="V130" s="355"/>
      <c r="W130" s="355"/>
      <c r="X130" s="355"/>
      <c r="Y130" s="355"/>
      <c r="Z130" s="355"/>
      <c r="AA130" s="355"/>
      <c r="AB130" s="358"/>
      <c r="AC130" s="358"/>
      <c r="AD130" s="358"/>
      <c r="AE130" s="358"/>
      <c r="AF130" s="358"/>
      <c r="AG130" s="358"/>
      <c r="AH130" s="358"/>
      <c r="AI130" s="358"/>
      <c r="AJ130" s="358"/>
      <c r="AK130" s="358"/>
      <c r="AL130" s="358"/>
      <c r="AM130" s="358"/>
      <c r="AN130" s="358"/>
      <c r="AO130" s="358"/>
      <c r="AP130" s="358"/>
      <c r="AQ130" s="358"/>
      <c r="AR130" s="358"/>
      <c r="AS130" s="358"/>
      <c r="AT130" s="358"/>
      <c r="AU130" s="358"/>
      <c r="AV130" s="358"/>
      <c r="AW130" s="358"/>
      <c r="AX130" s="358"/>
      <c r="AY130" s="358"/>
      <c r="AZ130" s="155"/>
      <c r="BB130" s="297"/>
      <c r="BZ130" s="323"/>
      <c r="CA130" s="323"/>
      <c r="CB130" s="323"/>
      <c r="CC130" s="323"/>
      <c r="CD130" s="323"/>
      <c r="CE130" s="323"/>
      <c r="CF130" s="323"/>
      <c r="CG130" s="323"/>
      <c r="CH130" s="323"/>
      <c r="CI130" s="323"/>
      <c r="CJ130" s="323"/>
      <c r="CK130" s="323"/>
      <c r="CL130" s="323"/>
      <c r="CM130" s="323"/>
      <c r="CN130" s="323"/>
      <c r="CO130" s="323"/>
      <c r="CP130" s="323"/>
      <c r="CQ130" s="323"/>
      <c r="CR130" s="323"/>
      <c r="CS130" s="323"/>
      <c r="CT130" s="323"/>
      <c r="CU130" s="323"/>
      <c r="CV130" s="323"/>
      <c r="CW130" s="323"/>
      <c r="CX130" s="323"/>
      <c r="CY130" s="323"/>
      <c r="CZ130" s="323"/>
    </row>
    <row r="131" s="295" customFormat="true" ht="15" hidden="true" customHeight="true" x14ac:dyDescent="0.2">
      <c r="A131" s="866"/>
      <c r="B131" s="345" t="s">
        <v>46</v>
      </c>
      <c r="C131" s="359"/>
      <c r="D131" s="360"/>
      <c r="E131" s="360"/>
      <c r="F131" s="360"/>
      <c r="G131" s="361"/>
      <c r="H131" s="362"/>
      <c r="I131" s="360"/>
      <c r="J131" s="360"/>
      <c r="K131" s="360"/>
      <c r="L131" s="363"/>
      <c r="M131" s="359"/>
      <c r="N131" s="360"/>
      <c r="O131" s="360"/>
      <c r="P131" s="360"/>
      <c r="Q131" s="361"/>
      <c r="R131" s="362"/>
      <c r="S131" s="360"/>
      <c r="T131" s="360"/>
      <c r="U131" s="360"/>
      <c r="V131" s="360"/>
      <c r="W131" s="360"/>
      <c r="X131" s="360"/>
      <c r="Y131" s="360"/>
      <c r="Z131" s="360"/>
      <c r="AA131" s="360"/>
      <c r="AB131" s="363"/>
      <c r="AC131" s="363"/>
      <c r="AD131" s="363"/>
      <c r="AE131" s="363"/>
      <c r="AF131" s="363"/>
      <c r="AG131" s="363"/>
      <c r="AH131" s="363"/>
      <c r="AI131" s="363"/>
      <c r="AJ131" s="363"/>
      <c r="AK131" s="363"/>
      <c r="AL131" s="363"/>
      <c r="AM131" s="363"/>
      <c r="AN131" s="363"/>
      <c r="AO131" s="363"/>
      <c r="AP131" s="363"/>
      <c r="AQ131" s="363"/>
      <c r="AR131" s="363"/>
      <c r="AS131" s="363"/>
      <c r="AT131" s="363"/>
      <c r="AU131" s="363"/>
      <c r="AV131" s="363"/>
      <c r="AW131" s="363"/>
      <c r="AX131" s="363"/>
      <c r="AY131" s="363"/>
      <c r="AZ131" s="155"/>
      <c r="BB131" s="297"/>
      <c r="BZ131" s="323"/>
      <c r="CA131" s="323"/>
      <c r="CB131" s="323"/>
      <c r="CC131" s="323"/>
      <c r="CD131" s="323"/>
      <c r="CE131" s="323"/>
      <c r="CF131" s="323"/>
      <c r="CG131" s="323"/>
      <c r="CH131" s="323"/>
      <c r="CI131" s="323"/>
      <c r="CJ131" s="323"/>
      <c r="CK131" s="323"/>
      <c r="CL131" s="323"/>
      <c r="CM131" s="323"/>
      <c r="CN131" s="323"/>
      <c r="CO131" s="323"/>
      <c r="CP131" s="323"/>
      <c r="CQ131" s="323"/>
      <c r="CR131" s="323"/>
      <c r="CS131" s="323"/>
      <c r="CT131" s="323"/>
      <c r="CU131" s="323"/>
      <c r="CV131" s="323"/>
      <c r="CW131" s="323"/>
      <c r="CX131" s="323"/>
      <c r="CY131" s="323"/>
      <c r="CZ131" s="323"/>
    </row>
    <row r="132" s="295" customFormat="true" ht="15" hidden="true" customHeight="true" x14ac:dyDescent="0.2">
      <c r="A132" s="867"/>
      <c r="B132" s="346" t="s">
        <v>46</v>
      </c>
      <c r="C132" s="364"/>
      <c r="D132" s="365"/>
      <c r="E132" s="365"/>
      <c r="F132" s="365"/>
      <c r="G132" s="366"/>
      <c r="H132" s="367"/>
      <c r="I132" s="365"/>
      <c r="J132" s="365"/>
      <c r="K132" s="365"/>
      <c r="L132" s="368"/>
      <c r="M132" s="364"/>
      <c r="N132" s="365"/>
      <c r="O132" s="365"/>
      <c r="P132" s="365"/>
      <c r="Q132" s="366"/>
      <c r="R132" s="14"/>
      <c r="S132" s="13"/>
      <c r="T132" s="13"/>
      <c r="U132" s="13"/>
      <c r="V132" s="13"/>
      <c r="W132" s="13"/>
      <c r="X132" s="13"/>
      <c r="Y132" s="13"/>
      <c r="Z132" s="13"/>
      <c r="AA132" s="13"/>
      <c r="AB132" s="8"/>
      <c r="AC132" s="8"/>
      <c r="AD132" s="8"/>
      <c r="AE132" s="8"/>
      <c r="AF132" s="8"/>
      <c r="AG132" s="8"/>
      <c r="AH132" s="8"/>
      <c r="AI132" s="8"/>
      <c r="AJ132" s="8"/>
      <c r="AK132" s="8"/>
      <c r="AL132" s="8"/>
      <c r="AM132" s="8"/>
      <c r="AN132" s="8"/>
      <c r="AO132" s="8"/>
      <c r="AP132" s="8"/>
      <c r="AQ132" s="8"/>
      <c r="AR132" s="8"/>
      <c r="AS132" s="8"/>
      <c r="AT132" s="8"/>
      <c r="AU132" s="8"/>
      <c r="AV132" s="8"/>
      <c r="AW132" s="8"/>
      <c r="AX132" s="8"/>
      <c r="AY132" s="8"/>
      <c r="AZ132" s="155"/>
      <c r="BB132" s="297"/>
      <c r="BZ132" s="323"/>
      <c r="CA132" s="323"/>
      <c r="CB132" s="323"/>
      <c r="CC132" s="323"/>
      <c r="CD132" s="323"/>
      <c r="CE132" s="323"/>
      <c r="CF132" s="323"/>
      <c r="CG132" s="323"/>
      <c r="CH132" s="323"/>
      <c r="CI132" s="323"/>
      <c r="CJ132" s="323"/>
      <c r="CK132" s="323"/>
      <c r="CL132" s="323"/>
      <c r="CM132" s="323"/>
      <c r="CN132" s="323"/>
      <c r="CO132" s="323"/>
      <c r="CP132" s="323"/>
      <c r="CQ132" s="323"/>
      <c r="CR132" s="323"/>
      <c r="CS132" s="323"/>
      <c r="CT132" s="323"/>
      <c r="CU132" s="323"/>
      <c r="CV132" s="323"/>
      <c r="CW132" s="323"/>
      <c r="CX132" s="323"/>
      <c r="CY132" s="323"/>
      <c r="CZ132" s="323"/>
    </row>
    <row r="133" s="440" customFormat="true" ht="15" customHeight="true" x14ac:dyDescent="0.2">
      <c r="A133" s="294"/>
      <c r="B133" s="347"/>
      <c r="C133" s="862" t="s">
        <v>114</v>
      </c>
      <c r="D133" s="863"/>
      <c r="E133" s="863"/>
      <c r="F133" s="863"/>
      <c r="G133" s="864"/>
      <c r="H133" s="848" t="s">
        <v>38</v>
      </c>
      <c r="I133" s="834"/>
      <c r="J133" s="834"/>
      <c r="K133" s="834"/>
      <c r="L133" s="836"/>
      <c r="M133" s="833" t="s">
        <v>37</v>
      </c>
      <c r="N133" s="834"/>
      <c r="O133" s="834"/>
      <c r="P133" s="834"/>
      <c r="Q133" s="836"/>
      <c r="R133" s="16" t="s">
        <v>137</v>
      </c>
      <c r="S133" s="378"/>
      <c r="T133" s="378"/>
      <c r="U133" s="378"/>
      <c r="V133" s="378"/>
      <c r="W133" s="378"/>
      <c r="X133" s="378"/>
      <c r="Y133" s="378"/>
      <c r="Z133" s="378"/>
      <c r="AA133" s="378"/>
      <c r="AB133" s="378"/>
      <c r="AC133" s="378"/>
      <c r="AD133" s="378"/>
      <c r="AE133" s="378"/>
      <c r="AF133" s="378"/>
      <c r="AG133" s="378"/>
      <c r="AH133" s="378"/>
      <c r="AI133" s="378"/>
      <c r="AJ133" s="378"/>
      <c r="AK133" s="378"/>
      <c r="AL133" s="378"/>
      <c r="AM133" s="378"/>
      <c r="AN133" s="378"/>
      <c r="AO133" s="378"/>
      <c r="AP133" s="378"/>
      <c r="AQ133" s="378"/>
      <c r="AR133" s="378"/>
      <c r="AS133" s="378"/>
      <c r="AT133" s="378"/>
      <c r="AU133" s="378"/>
      <c r="AV133" s="378"/>
      <c r="AW133" s="378"/>
      <c r="AX133" s="378"/>
      <c r="AY133" s="378"/>
      <c r="AZ133" s="323"/>
      <c r="BA133" s="324" t="s">
        <v>128</v>
      </c>
      <c r="BB133" s="280" t="s">
        <v>98</v>
      </c>
      <c r="BC133" s="823" t="s">
        <v>114</v>
      </c>
      <c r="BD133" s="824"/>
      <c r="BE133" s="824"/>
      <c r="BF133" s="824"/>
      <c r="BG133" s="825"/>
      <c r="BH133" s="823" t="s">
        <v>38</v>
      </c>
      <c r="BI133" s="824"/>
      <c r="BJ133" s="824"/>
      <c r="BK133" s="824"/>
      <c r="BL133" s="825"/>
      <c r="BM133" s="823" t="s">
        <v>37</v>
      </c>
      <c r="BN133" s="824"/>
      <c r="BO133" s="824"/>
      <c r="BP133" s="824"/>
      <c r="BQ133" s="826"/>
      <c r="BR133" s="15" t="s">
        <v>137</v>
      </c>
      <c r="BS133" s="378"/>
      <c r="BT133" s="378"/>
      <c r="BU133" s="378"/>
      <c r="BV133" s="378"/>
      <c r="BW133" s="378"/>
      <c r="BX133" s="378"/>
      <c r="BY133" s="378"/>
      <c r="BZ133" s="389"/>
      <c r="CA133" s="389"/>
      <c r="CB133" s="389"/>
      <c r="CC133" s="389"/>
      <c r="CD133" s="389"/>
      <c r="CE133" s="389"/>
      <c r="CF133" s="389"/>
      <c r="CG133" s="389"/>
      <c r="CH133" s="389"/>
      <c r="CI133" s="389"/>
      <c r="CJ133" s="389"/>
      <c r="CK133" s="389"/>
      <c r="CL133" s="389"/>
      <c r="CM133" s="389"/>
      <c r="CN133" s="389"/>
      <c r="CO133" s="389"/>
      <c r="CP133" s="389"/>
      <c r="CQ133" s="389"/>
      <c r="CR133" s="389"/>
      <c r="CS133" s="389"/>
      <c r="CT133" s="389"/>
      <c r="CU133" s="389"/>
      <c r="CV133" s="389"/>
      <c r="CW133" s="389"/>
      <c r="CX133" s="389"/>
      <c r="CY133" s="389"/>
      <c r="CZ133" s="322"/>
    </row>
    <row r="134" s="440" customFormat="true" ht="12.75" x14ac:dyDescent="0.2">
      <c r="A134" s="312" t="s">
        <v>69</v>
      </c>
      <c r="B134" s="347"/>
      <c r="C134" s="370" t="s">
        <v>0</v>
      </c>
      <c r="D134" s="505" t="s">
        <v>1</v>
      </c>
      <c r="E134" s="505" t="s">
        <v>2</v>
      </c>
      <c r="F134" s="505" t="s">
        <v>3</v>
      </c>
      <c r="G134" s="506" t="s">
        <v>4</v>
      </c>
      <c r="H134" s="352" t="s">
        <v>0</v>
      </c>
      <c r="I134" s="507" t="s">
        <v>1</v>
      </c>
      <c r="J134" s="507" t="s">
        <v>2</v>
      </c>
      <c r="K134" s="507" t="s">
        <v>3</v>
      </c>
      <c r="L134" s="508" t="s">
        <v>4</v>
      </c>
      <c r="M134" s="353" t="s">
        <v>0</v>
      </c>
      <c r="N134" s="507" t="s">
        <v>1</v>
      </c>
      <c r="O134" s="507" t="s">
        <v>2</v>
      </c>
      <c r="P134" s="507" t="s">
        <v>3</v>
      </c>
      <c r="Q134" s="502" t="s">
        <v>4</v>
      </c>
      <c r="R134" s="352" t="s">
        <v>385</v>
      </c>
      <c r="S134" s="507" t="s">
        <v>386</v>
      </c>
      <c r="T134" s="507" t="s">
        <v>387</v>
      </c>
      <c r="U134" s="507" t="s">
        <v>388</v>
      </c>
      <c r="V134" s="507" t="s">
        <v>389</v>
      </c>
      <c r="W134" s="507" t="s">
        <v>390</v>
      </c>
      <c r="X134" s="507" t="s">
        <v>391</v>
      </c>
      <c r="Y134" s="507" t="s">
        <v>392</v>
      </c>
      <c r="Z134" s="507" t="s">
        <v>393</v>
      </c>
      <c r="AA134" s="507" t="s">
        <v>394</v>
      </c>
      <c r="AB134" s="507" t="s">
        <v>395</v>
      </c>
      <c r="AC134" s="507" t="s">
        <v>396</v>
      </c>
      <c r="AD134" s="507" t="s">
        <v>397</v>
      </c>
      <c r="AE134" s="507" t="s">
        <v>398</v>
      </c>
      <c r="AF134" s="507" t="s">
        <v>399</v>
      </c>
      <c r="AG134" s="507" t="s">
        <v>400</v>
      </c>
      <c r="AH134" s="507" t="s">
        <v>401</v>
      </c>
      <c r="AI134" s="507" t="s">
        <v>402</v>
      </c>
      <c r="AJ134" s="507" t="s">
        <v>403</v>
      </c>
      <c r="AK134" s="507" t="s">
        <v>404</v>
      </c>
      <c r="AL134" s="507" t="s">
        <v>405</v>
      </c>
      <c r="AM134" s="507" t="s">
        <v>406</v>
      </c>
      <c r="AN134" s="507" t="s">
        <v>407</v>
      </c>
      <c r="AO134" s="507" t="s">
        <v>408</v>
      </c>
      <c r="AP134" s="507" t="s">
        <v>409</v>
      </c>
      <c r="AQ134" s="507" t="s">
        <v>410</v>
      </c>
      <c r="AR134" s="507" t="s">
        <v>411</v>
      </c>
      <c r="AS134" s="507" t="s">
        <v>412</v>
      </c>
      <c r="AT134" s="507" t="s">
        <v>413</v>
      </c>
      <c r="AU134" s="507" t="s">
        <v>414</v>
      </c>
      <c r="AV134" s="507" t="s">
        <v>415</v>
      </c>
      <c r="AW134" s="507" t="s">
        <v>416</v>
      </c>
      <c r="AX134" s="507" t="s">
        <v>417</v>
      </c>
      <c r="AY134" s="508" t="s">
        <v>418</v>
      </c>
      <c r="AZ134" s="323"/>
      <c r="BA134" s="312" t="s">
        <v>116</v>
      </c>
      <c r="BB134" s="311"/>
      <c r="BC134" s="400" t="s">
        <v>0</v>
      </c>
      <c r="BD134" s="462" t="s">
        <v>1</v>
      </c>
      <c r="BE134" s="462" t="s">
        <v>2</v>
      </c>
      <c r="BF134" s="462" t="s">
        <v>3</v>
      </c>
      <c r="BG134" s="401" t="s">
        <v>4</v>
      </c>
      <c r="BH134" s="400" t="s">
        <v>0</v>
      </c>
      <c r="BI134" s="462" t="s">
        <v>1</v>
      </c>
      <c r="BJ134" s="462" t="s">
        <v>2</v>
      </c>
      <c r="BK134" s="462" t="s">
        <v>3</v>
      </c>
      <c r="BL134" s="401" t="s">
        <v>4</v>
      </c>
      <c r="BM134" s="400" t="s">
        <v>0</v>
      </c>
      <c r="BN134" s="462" t="s">
        <v>1</v>
      </c>
      <c r="BO134" s="462" t="s">
        <v>2</v>
      </c>
      <c r="BP134" s="462" t="s">
        <v>3</v>
      </c>
      <c r="BQ134" s="401" t="s">
        <v>4</v>
      </c>
      <c r="BR134" s="400" t="s">
        <v>385</v>
      </c>
      <c r="BS134" s="462" t="s">
        <v>386</v>
      </c>
      <c r="BT134" s="462" t="s">
        <v>387</v>
      </c>
      <c r="BU134" s="462" t="s">
        <v>388</v>
      </c>
      <c r="BV134" s="462" t="s">
        <v>389</v>
      </c>
      <c r="BW134" s="462" t="s">
        <v>390</v>
      </c>
      <c r="BX134" s="462" t="s">
        <v>391</v>
      </c>
      <c r="BY134" s="463" t="s">
        <v>392</v>
      </c>
      <c r="BZ134" s="463" t="s">
        <v>393</v>
      </c>
      <c r="CA134" s="463" t="s">
        <v>394</v>
      </c>
      <c r="CB134" s="463" t="s">
        <v>395</v>
      </c>
      <c r="CC134" s="463" t="s">
        <v>396</v>
      </c>
      <c r="CD134" s="463" t="s">
        <v>397</v>
      </c>
      <c r="CE134" s="463" t="s">
        <v>398</v>
      </c>
      <c r="CF134" s="463" t="s">
        <v>399</v>
      </c>
      <c r="CG134" s="463" t="s">
        <v>400</v>
      </c>
      <c r="CH134" s="463" t="s">
        <v>401</v>
      </c>
      <c r="CI134" s="463" t="s">
        <v>402</v>
      </c>
      <c r="CJ134" s="463" t="s">
        <v>403</v>
      </c>
      <c r="CK134" s="463" t="s">
        <v>404</v>
      </c>
      <c r="CL134" s="463" t="s">
        <v>405</v>
      </c>
      <c r="CM134" s="463" t="s">
        <v>406</v>
      </c>
      <c r="CN134" s="463" t="s">
        <v>407</v>
      </c>
      <c r="CO134" s="463" t="s">
        <v>408</v>
      </c>
      <c r="CP134" s="463" t="s">
        <v>409</v>
      </c>
      <c r="CQ134" s="463" t="s">
        <v>410</v>
      </c>
      <c r="CR134" s="463" t="s">
        <v>411</v>
      </c>
      <c r="CS134" s="463" t="s">
        <v>412</v>
      </c>
      <c r="CT134" s="463" t="s">
        <v>413</v>
      </c>
      <c r="CU134" s="463" t="s">
        <v>414</v>
      </c>
      <c r="CV134" s="463" t="s">
        <v>415</v>
      </c>
      <c r="CW134" s="463" t="s">
        <v>416</v>
      </c>
      <c r="CX134" s="463" t="s">
        <v>417</v>
      </c>
      <c r="CY134" s="463" t="s">
        <v>418</v>
      </c>
      <c r="CZ134" s="164"/>
    </row>
    <row r="135" s="440" customFormat="true" ht="15" customHeight="true" x14ac:dyDescent="0.2">
      <c r="A135" s="849" t="s">
        <v>45</v>
      </c>
      <c r="B135" s="349" t="s">
        <v>44</v>
      </c>
      <c r="C135" s="118">
        <v>0.12202933224545573</v>
      </c>
      <c r="D135" s="117">
        <v>0.42274109082614392</v>
      </c>
      <c r="E135" s="117">
        <v>1.323779636993216</v>
      </c>
      <c r="F135" s="117">
        <v>2.2875823814075469</v>
      </c>
      <c r="G135" s="116">
        <v>9.3112446666085145</v>
      </c>
      <c r="H135" s="115">
        <v>3.8989649380783025</v>
      </c>
      <c r="I135" s="117">
        <v>7.4580413115499455</v>
      </c>
      <c r="J135" s="117">
        <v>7.3199866171922148</v>
      </c>
      <c r="K135" s="117">
        <v>9.8318033266978304</v>
      </c>
      <c r="L135" s="114">
        <v>20.890104833449602</v>
      </c>
      <c r="M135" s="118">
        <v>3.4586087525537018E-2</v>
      </c>
      <c r="N135" s="117">
        <v>0.13001961915780669</v>
      </c>
      <c r="O135" s="117">
        <v>0.46839115342276455</v>
      </c>
      <c r="P135" s="117">
        <v>0.12011604745921983</v>
      </c>
      <c r="Q135" s="116">
        <v>0.96464480444776024</v>
      </c>
      <c r="R135" s="115">
        <v>0.30263686526347111</v>
      </c>
      <c r="S135" s="117">
        <v>0.31723617323537823</v>
      </c>
      <c r="T135" s="117">
        <v>1.1227984287866231</v>
      </c>
      <c r="U135" s="117">
        <v>1.6310166754014839</v>
      </c>
      <c r="V135" s="117">
        <v>0.12066711683438985</v>
      </c>
      <c r="W135" s="117">
        <v>0</v>
      </c>
      <c r="X135" s="117">
        <v>0.17832375078150808</v>
      </c>
      <c r="Y135" s="117">
        <v>0.15064665055267767</v>
      </c>
      <c r="Z135" s="117">
        <v>0.6807287084939585</v>
      </c>
      <c r="AA135" s="117">
        <v>0.14375150722324473</v>
      </c>
      <c r="AB135" s="117">
        <v>1.969405846432186</v>
      </c>
      <c r="AC135" s="117">
        <v>1.3971657980894663</v>
      </c>
      <c r="AD135" s="117">
        <v>1.5335289416629987</v>
      </c>
      <c r="AE135" s="117">
        <v>13.030423062873925</v>
      </c>
      <c r="AF135" s="117">
        <v>2.7942600557603745</v>
      </c>
      <c r="AG135" s="117">
        <v>0.17158956866159364</v>
      </c>
      <c r="AH135" s="117">
        <v>3.0573111665388848</v>
      </c>
      <c r="AI135" s="117">
        <v>0.55326582036981764</v>
      </c>
      <c r="AJ135" s="117">
        <v>0.85507225989437841</v>
      </c>
      <c r="AK135" s="117">
        <v>0.14329623871822261</v>
      </c>
      <c r="AL135" s="117">
        <v>0.27690555770742031</v>
      </c>
      <c r="AM135" s="117">
        <v>6.0929548570383396</v>
      </c>
      <c r="AN135" s="117">
        <v>0.30902378287780896</v>
      </c>
      <c r="AO135" s="117">
        <v>0</v>
      </c>
      <c r="AP135" s="117">
        <v>0</v>
      </c>
      <c r="AQ135" s="117">
        <v>0.25179095664235795</v>
      </c>
      <c r="AR135" s="117">
        <v>0.30309035545411278</v>
      </c>
      <c r="AS135" s="117">
        <v>1.5380137870110946</v>
      </c>
      <c r="AT135" s="117">
        <v>0.49853649307312115</v>
      </c>
      <c r="AU135" s="117">
        <v>0</v>
      </c>
      <c r="AV135" s="117">
        <v>0.69260861139818153</v>
      </c>
      <c r="AW135" s="117">
        <v>0</v>
      </c>
      <c r="AX135" s="117">
        <v>7.3652079909879667E-2</v>
      </c>
      <c r="AY135" s="114">
        <v>0.69213925053819003</v>
      </c>
      <c r="AZ135" s="323"/>
      <c r="BA135" s="829" t="s">
        <v>45</v>
      </c>
      <c r="BB135" s="499" t="s">
        <v>44</v>
      </c>
      <c r="BC135" s="42" t="s">
        <v>35</v>
      </c>
      <c r="BD135" s="38" t="s">
        <v>35</v>
      </c>
      <c r="BE135" s="38" t="s">
        <v>35</v>
      </c>
      <c r="BF135" s="38" t="s">
        <v>35</v>
      </c>
      <c r="BG135" s="33" t="s">
        <v>35</v>
      </c>
      <c r="BH135" s="42" t="s">
        <v>35</v>
      </c>
      <c r="BI135" s="38" t="s">
        <v>35</v>
      </c>
      <c r="BJ135" s="38" t="s">
        <v>35</v>
      </c>
      <c r="BK135" s="38" t="s">
        <v>35</v>
      </c>
      <c r="BL135" s="33" t="s">
        <v>35</v>
      </c>
      <c r="BM135" s="42" t="s">
        <v>35</v>
      </c>
      <c r="BN135" s="38" t="s">
        <v>35</v>
      </c>
      <c r="BO135" s="38" t="s">
        <v>35</v>
      </c>
      <c r="BP135" s="38" t="s">
        <v>35</v>
      </c>
      <c r="BQ135" s="33" t="s">
        <v>35</v>
      </c>
      <c r="BR135" s="42" t="s">
        <v>35</v>
      </c>
      <c r="BS135" s="38" t="s">
        <v>35</v>
      </c>
      <c r="BT135" s="38" t="s">
        <v>35</v>
      </c>
      <c r="BU135" s="38" t="s">
        <v>35</v>
      </c>
      <c r="BV135" s="38" t="s">
        <v>35</v>
      </c>
      <c r="BW135" s="38" t="s">
        <v>35</v>
      </c>
      <c r="BX135" s="38" t="s">
        <v>35</v>
      </c>
      <c r="BY135" s="27" t="s">
        <v>35</v>
      </c>
      <c r="BZ135" s="27" t="s">
        <v>35</v>
      </c>
      <c r="CA135" s="27" t="s">
        <v>35</v>
      </c>
      <c r="CB135" s="27" t="s">
        <v>35</v>
      </c>
      <c r="CC135" s="27" t="s">
        <v>35</v>
      </c>
      <c r="CD135" s="27" t="s">
        <v>35</v>
      </c>
      <c r="CE135" s="27" t="s">
        <v>35</v>
      </c>
      <c r="CF135" s="27" t="s">
        <v>35</v>
      </c>
      <c r="CG135" s="27" t="s">
        <v>35</v>
      </c>
      <c r="CH135" s="27" t="s">
        <v>35</v>
      </c>
      <c r="CI135" s="27" t="s">
        <v>35</v>
      </c>
      <c r="CJ135" s="27" t="s">
        <v>35</v>
      </c>
      <c r="CK135" s="27" t="s">
        <v>35</v>
      </c>
      <c r="CL135" s="27" t="s">
        <v>35</v>
      </c>
      <c r="CM135" s="27" t="s">
        <v>35</v>
      </c>
      <c r="CN135" s="27" t="s">
        <v>35</v>
      </c>
      <c r="CO135" s="27" t="s">
        <v>35</v>
      </c>
      <c r="CP135" s="27" t="s">
        <v>35</v>
      </c>
      <c r="CQ135" s="27" t="s">
        <v>35</v>
      </c>
      <c r="CR135" s="27" t="s">
        <v>35</v>
      </c>
      <c r="CS135" s="27" t="s">
        <v>35</v>
      </c>
      <c r="CT135" s="27" t="s">
        <v>35</v>
      </c>
      <c r="CU135" s="27" t="s">
        <v>35</v>
      </c>
      <c r="CV135" s="27" t="s">
        <v>35</v>
      </c>
      <c r="CW135" s="27" t="s">
        <v>35</v>
      </c>
      <c r="CX135" s="27" t="s">
        <v>35</v>
      </c>
      <c r="CY135" s="27" t="s">
        <v>35</v>
      </c>
      <c r="CZ135" s="4"/>
    </row>
    <row r="136" s="440" customFormat="true" ht="15" customHeight="true" x14ac:dyDescent="0.2">
      <c r="A136" s="830"/>
      <c r="B136" s="350" t="s">
        <v>43</v>
      </c>
      <c r="C136" s="113">
        <v>0.51485435769134524</v>
      </c>
      <c r="D136" s="112">
        <v>1.5127203512073817</v>
      </c>
      <c r="E136" s="112">
        <v>5.8473529248340439</v>
      </c>
      <c r="F136" s="112">
        <v>12.025655320450536</v>
      </c>
      <c r="G136" s="111">
        <v>34.370509302393629</v>
      </c>
      <c r="H136" s="110">
        <v>14.791810214655305</v>
      </c>
      <c r="I136" s="112">
        <v>25.518674980309662</v>
      </c>
      <c r="J136" s="112">
        <v>35.424218313120228</v>
      </c>
      <c r="K136" s="112">
        <v>43.060911037411671</v>
      </c>
      <c r="L136" s="109">
        <v>55.599070603216013</v>
      </c>
      <c r="M136" s="113">
        <v>0.21134327325138114</v>
      </c>
      <c r="N136" s="112">
        <v>0.36966337671373706</v>
      </c>
      <c r="O136" s="112">
        <v>1.9671005821357401</v>
      </c>
      <c r="P136" s="112">
        <v>3.6284502267808416</v>
      </c>
      <c r="Q136" s="111">
        <v>8.8246976540436606</v>
      </c>
      <c r="R136" s="110">
        <v>1.5144763239559913</v>
      </c>
      <c r="S136" s="112">
        <v>0.65234040376164437</v>
      </c>
      <c r="T136" s="112">
        <v>6.6967867135303418</v>
      </c>
      <c r="U136" s="112">
        <v>24.209529643532345</v>
      </c>
      <c r="V136" s="112">
        <v>1.1327708329348667</v>
      </c>
      <c r="W136" s="112">
        <v>4.2535409041623465E-2</v>
      </c>
      <c r="X136" s="112">
        <v>7.2510012910832904</v>
      </c>
      <c r="Y136" s="112">
        <v>9.7646240114451768</v>
      </c>
      <c r="Z136" s="112">
        <v>1.1723328702986928</v>
      </c>
      <c r="AA136" s="112">
        <v>0.4859518930255986</v>
      </c>
      <c r="AB136" s="112">
        <v>13.001618339536444</v>
      </c>
      <c r="AC136" s="112">
        <v>5.2268805791649209</v>
      </c>
      <c r="AD136" s="112">
        <v>5.0261603422952001</v>
      </c>
      <c r="AE136" s="112">
        <v>30.098484118498703</v>
      </c>
      <c r="AF136" s="112">
        <v>20.960082377667067</v>
      </c>
      <c r="AG136" s="112">
        <v>1.6267678120012126</v>
      </c>
      <c r="AH136" s="112">
        <v>3.0282154551969245</v>
      </c>
      <c r="AI136" s="112">
        <v>4.6550952457686332</v>
      </c>
      <c r="AJ136" s="112">
        <v>4.8620752737885393</v>
      </c>
      <c r="AK136" s="112">
        <v>1.2806446953502213</v>
      </c>
      <c r="AL136" s="112">
        <v>5.6212049329442664</v>
      </c>
      <c r="AM136" s="112">
        <v>18.175310909874362</v>
      </c>
      <c r="AN136" s="112">
        <v>37.835661321029832</v>
      </c>
      <c r="AO136" s="112">
        <v>0</v>
      </c>
      <c r="AP136" s="112">
        <v>0.15969331677871743</v>
      </c>
      <c r="AQ136" s="112">
        <v>0.41912674837474495</v>
      </c>
      <c r="AR136" s="112">
        <v>0.67479731059448678</v>
      </c>
      <c r="AS136" s="112">
        <v>4.3998490683211982</v>
      </c>
      <c r="AT136" s="112">
        <v>1.4465285534708578</v>
      </c>
      <c r="AU136" s="112">
        <v>0.5810104894745779</v>
      </c>
      <c r="AV136" s="112">
        <v>4.9067646391892321</v>
      </c>
      <c r="AW136" s="112">
        <v>0.39905442993639523</v>
      </c>
      <c r="AX136" s="112">
        <v>0.1383179991271519</v>
      </c>
      <c r="AY136" s="109">
        <v>6.4734551075370215</v>
      </c>
      <c r="AZ136" s="323"/>
      <c r="BA136" s="821"/>
      <c r="BB136" s="497" t="s">
        <v>43</v>
      </c>
      <c r="BC136" s="41" t="s">
        <v>35</v>
      </c>
      <c r="BD136" s="37" t="s">
        <v>35</v>
      </c>
      <c r="BE136" s="37" t="s">
        <v>35</v>
      </c>
      <c r="BF136" s="37" t="s">
        <v>35</v>
      </c>
      <c r="BG136" s="32" t="s">
        <v>35</v>
      </c>
      <c r="BH136" s="41" t="s">
        <v>35</v>
      </c>
      <c r="BI136" s="37" t="s">
        <v>35</v>
      </c>
      <c r="BJ136" s="37" t="s">
        <v>35</v>
      </c>
      <c r="BK136" s="37" t="s">
        <v>35</v>
      </c>
      <c r="BL136" s="32" t="s">
        <v>35</v>
      </c>
      <c r="BM136" s="41" t="s">
        <v>35</v>
      </c>
      <c r="BN136" s="37" t="s">
        <v>35</v>
      </c>
      <c r="BO136" s="37" t="s">
        <v>35</v>
      </c>
      <c r="BP136" s="37" t="s">
        <v>35</v>
      </c>
      <c r="BQ136" s="32" t="s">
        <v>35</v>
      </c>
      <c r="BR136" s="41" t="s">
        <v>35</v>
      </c>
      <c r="BS136" s="37" t="s">
        <v>35</v>
      </c>
      <c r="BT136" s="37" t="s">
        <v>35</v>
      </c>
      <c r="BU136" s="37" t="s">
        <v>35</v>
      </c>
      <c r="BV136" s="37" t="s">
        <v>35</v>
      </c>
      <c r="BW136" s="37" t="s">
        <v>35</v>
      </c>
      <c r="BX136" s="37" t="s">
        <v>35</v>
      </c>
      <c r="BY136" s="26" t="s">
        <v>35</v>
      </c>
      <c r="BZ136" s="26" t="s">
        <v>35</v>
      </c>
      <c r="CA136" s="26" t="s">
        <v>35</v>
      </c>
      <c r="CB136" s="26" t="s">
        <v>35</v>
      </c>
      <c r="CC136" s="26" t="s">
        <v>35</v>
      </c>
      <c r="CD136" s="26" t="s">
        <v>35</v>
      </c>
      <c r="CE136" s="26" t="s">
        <v>35</v>
      </c>
      <c r="CF136" s="26" t="s">
        <v>35</v>
      </c>
      <c r="CG136" s="26" t="s">
        <v>35</v>
      </c>
      <c r="CH136" s="26" t="s">
        <v>35</v>
      </c>
      <c r="CI136" s="26" t="s">
        <v>35</v>
      </c>
      <c r="CJ136" s="26" t="s">
        <v>35</v>
      </c>
      <c r="CK136" s="26" t="s">
        <v>35</v>
      </c>
      <c r="CL136" s="26" t="s">
        <v>35</v>
      </c>
      <c r="CM136" s="26" t="s">
        <v>35</v>
      </c>
      <c r="CN136" s="26" t="s">
        <v>35</v>
      </c>
      <c r="CO136" s="26" t="s">
        <v>35</v>
      </c>
      <c r="CP136" s="26" t="s">
        <v>35</v>
      </c>
      <c r="CQ136" s="26" t="s">
        <v>35</v>
      </c>
      <c r="CR136" s="26" t="s">
        <v>35</v>
      </c>
      <c r="CS136" s="26" t="s">
        <v>35</v>
      </c>
      <c r="CT136" s="26" t="s">
        <v>35</v>
      </c>
      <c r="CU136" s="26" t="s">
        <v>35</v>
      </c>
      <c r="CV136" s="26" t="s">
        <v>35</v>
      </c>
      <c r="CW136" s="26" t="s">
        <v>35</v>
      </c>
      <c r="CX136" s="26" t="s">
        <v>35</v>
      </c>
      <c r="CY136" s="26" t="s">
        <v>35</v>
      </c>
      <c r="CZ136" s="4"/>
    </row>
    <row r="137" s="440" customFormat="true" ht="15" customHeight="true" x14ac:dyDescent="0.2">
      <c r="A137" s="830"/>
      <c r="B137" s="350" t="s">
        <v>42</v>
      </c>
      <c r="C137" s="113">
        <v>12.374322706599544</v>
      </c>
      <c r="D137" s="112">
        <v>18.70912856699999</v>
      </c>
      <c r="E137" s="112">
        <v>20.079019127409516</v>
      </c>
      <c r="F137" s="112">
        <v>24.348210215980597</v>
      </c>
      <c r="G137" s="111">
        <v>23.178562455945119</v>
      </c>
      <c r="H137" s="110">
        <v>26.85670373537231</v>
      </c>
      <c r="I137" s="112">
        <v>29.337990402799552</v>
      </c>
      <c r="J137" s="112">
        <v>28.968265860649183</v>
      </c>
      <c r="K137" s="112">
        <v>22.286411234736988</v>
      </c>
      <c r="L137" s="109">
        <v>14.718312119038307</v>
      </c>
      <c r="M137" s="113">
        <v>11.83021114803863</v>
      </c>
      <c r="N137" s="112">
        <v>15.368474889698359</v>
      </c>
      <c r="O137" s="112">
        <v>18.539092240209925</v>
      </c>
      <c r="P137" s="112">
        <v>19.996979062713535</v>
      </c>
      <c r="Q137" s="111">
        <v>25.274150182657785</v>
      </c>
      <c r="R137" s="110">
        <v>8.9233331975384313</v>
      </c>
      <c r="S137" s="112">
        <v>15.550610022137706</v>
      </c>
      <c r="T137" s="112">
        <v>5.8161426140441908</v>
      </c>
      <c r="U137" s="112">
        <v>5.959765396089054</v>
      </c>
      <c r="V137" s="112">
        <v>17.28826060287879</v>
      </c>
      <c r="W137" s="112">
        <v>4.4214345870301131</v>
      </c>
      <c r="X137" s="112">
        <v>14.950804387694408</v>
      </c>
      <c r="Y137" s="112">
        <v>41.62248664968665</v>
      </c>
      <c r="Z137" s="112">
        <v>6.4086599033083962</v>
      </c>
      <c r="AA137" s="112">
        <v>3.371817137881731</v>
      </c>
      <c r="AB137" s="112">
        <v>24.326399444714518</v>
      </c>
      <c r="AC137" s="112">
        <v>52.886272544086935</v>
      </c>
      <c r="AD137" s="112">
        <v>37.631811667926442</v>
      </c>
      <c r="AE137" s="112">
        <v>26.412930373765093</v>
      </c>
      <c r="AF137" s="112">
        <v>4.4415247274748033</v>
      </c>
      <c r="AG137" s="112">
        <v>3.1214969938371508</v>
      </c>
      <c r="AH137" s="112">
        <v>3.8504729047232984</v>
      </c>
      <c r="AI137" s="112">
        <v>14.49638744482148</v>
      </c>
      <c r="AJ137" s="112">
        <v>28.564969343307254</v>
      </c>
      <c r="AK137" s="112">
        <v>4.6968773863150108</v>
      </c>
      <c r="AL137" s="112">
        <v>23.243862560506699</v>
      </c>
      <c r="AM137" s="112">
        <v>7.7979682496297693</v>
      </c>
      <c r="AN137" s="112">
        <v>50.01824853372748</v>
      </c>
      <c r="AO137" s="112">
        <v>2.1277680271257906</v>
      </c>
      <c r="AP137" s="112">
        <v>8.589395824753538</v>
      </c>
      <c r="AQ137" s="112">
        <v>44.732088759983377</v>
      </c>
      <c r="AR137" s="112">
        <v>4.4875470742139516</v>
      </c>
      <c r="AS137" s="112">
        <v>7.7298532379321907</v>
      </c>
      <c r="AT137" s="112">
        <v>3.6632824976649347</v>
      </c>
      <c r="AU137" s="112">
        <v>12.754592093298477</v>
      </c>
      <c r="AV137" s="112">
        <v>25.221208761141771</v>
      </c>
      <c r="AW137" s="112">
        <v>6.7010896194296707</v>
      </c>
      <c r="AX137" s="112">
        <v>21.521071731779021</v>
      </c>
      <c r="AY137" s="109">
        <v>6.8349543727406825</v>
      </c>
      <c r="AZ137" s="323"/>
      <c r="BA137" s="821"/>
      <c r="BB137" s="497" t="s">
        <v>42</v>
      </c>
      <c r="BC137" s="41" t="s">
        <v>35</v>
      </c>
      <c r="BD137" s="37" t="s">
        <v>35</v>
      </c>
      <c r="BE137" s="37" t="s">
        <v>35</v>
      </c>
      <c r="BF137" s="37" t="s">
        <v>35</v>
      </c>
      <c r="BG137" s="32" t="s">
        <v>35</v>
      </c>
      <c r="BH137" s="41" t="s">
        <v>35</v>
      </c>
      <c r="BI137" s="37" t="s">
        <v>35</v>
      </c>
      <c r="BJ137" s="37" t="s">
        <v>35</v>
      </c>
      <c r="BK137" s="37" t="s">
        <v>35</v>
      </c>
      <c r="BL137" s="32" t="s">
        <v>35</v>
      </c>
      <c r="BM137" s="41" t="s">
        <v>35</v>
      </c>
      <c r="BN137" s="37" t="s">
        <v>35</v>
      </c>
      <c r="BO137" s="37" t="s">
        <v>35</v>
      </c>
      <c r="BP137" s="37" t="s">
        <v>35</v>
      </c>
      <c r="BQ137" s="32" t="s">
        <v>35</v>
      </c>
      <c r="BR137" s="41" t="s">
        <v>35</v>
      </c>
      <c r="BS137" s="37" t="s">
        <v>35</v>
      </c>
      <c r="BT137" s="37" t="s">
        <v>35</v>
      </c>
      <c r="BU137" s="37" t="s">
        <v>35</v>
      </c>
      <c r="BV137" s="37" t="s">
        <v>35</v>
      </c>
      <c r="BW137" s="37" t="s">
        <v>35</v>
      </c>
      <c r="BX137" s="37" t="s">
        <v>35</v>
      </c>
      <c r="BY137" s="26" t="s">
        <v>35</v>
      </c>
      <c r="BZ137" s="26" t="s">
        <v>35</v>
      </c>
      <c r="CA137" s="26" t="s">
        <v>35</v>
      </c>
      <c r="CB137" s="26" t="s">
        <v>35</v>
      </c>
      <c r="CC137" s="26" t="s">
        <v>35</v>
      </c>
      <c r="CD137" s="26" t="s">
        <v>35</v>
      </c>
      <c r="CE137" s="26" t="s">
        <v>35</v>
      </c>
      <c r="CF137" s="26" t="s">
        <v>35</v>
      </c>
      <c r="CG137" s="26" t="s">
        <v>35</v>
      </c>
      <c r="CH137" s="26" t="s">
        <v>35</v>
      </c>
      <c r="CI137" s="26" t="s">
        <v>35</v>
      </c>
      <c r="CJ137" s="26" t="s">
        <v>35</v>
      </c>
      <c r="CK137" s="26" t="s">
        <v>35</v>
      </c>
      <c r="CL137" s="26" t="s">
        <v>35</v>
      </c>
      <c r="CM137" s="26" t="s">
        <v>35</v>
      </c>
      <c r="CN137" s="26" t="s">
        <v>35</v>
      </c>
      <c r="CO137" s="26" t="s">
        <v>35</v>
      </c>
      <c r="CP137" s="26" t="s">
        <v>35</v>
      </c>
      <c r="CQ137" s="26" t="s">
        <v>35</v>
      </c>
      <c r="CR137" s="26" t="s">
        <v>35</v>
      </c>
      <c r="CS137" s="26" t="s">
        <v>35</v>
      </c>
      <c r="CT137" s="26" t="s">
        <v>35</v>
      </c>
      <c r="CU137" s="26" t="s">
        <v>35</v>
      </c>
      <c r="CV137" s="26" t="s">
        <v>35</v>
      </c>
      <c r="CW137" s="26" t="s">
        <v>35</v>
      </c>
      <c r="CX137" s="26" t="s">
        <v>35</v>
      </c>
      <c r="CY137" s="26" t="s">
        <v>35</v>
      </c>
      <c r="CZ137" s="4"/>
    </row>
    <row r="138" s="440" customFormat="true" ht="15" customHeight="true" x14ac:dyDescent="0.2">
      <c r="A138" s="830"/>
      <c r="B138" s="350" t="s">
        <v>41</v>
      </c>
      <c r="C138" s="113">
        <v>59.716921850196769</v>
      </c>
      <c r="D138" s="112">
        <v>62.421846620689735</v>
      </c>
      <c r="E138" s="112">
        <v>62.616813606008201</v>
      </c>
      <c r="F138" s="112">
        <v>54.789969841181829</v>
      </c>
      <c r="G138" s="111">
        <v>31.445695635221377</v>
      </c>
      <c r="H138" s="110">
        <v>47.694445153687461</v>
      </c>
      <c r="I138" s="112">
        <v>37.422034059964218</v>
      </c>
      <c r="J138" s="112">
        <v>28.118108707516775</v>
      </c>
      <c r="K138" s="112">
        <v>24.820874401153649</v>
      </c>
      <c r="L138" s="109">
        <v>8.7925124442959017</v>
      </c>
      <c r="M138" s="113">
        <v>59.826429315887339</v>
      </c>
      <c r="N138" s="112">
        <v>63.156369283870461</v>
      </c>
      <c r="O138" s="112">
        <v>65.103936617803598</v>
      </c>
      <c r="P138" s="112">
        <v>65.306200794437956</v>
      </c>
      <c r="Q138" s="111">
        <v>58.176627210906616</v>
      </c>
      <c r="R138" s="110">
        <v>62.383168065144531</v>
      </c>
      <c r="S138" s="112">
        <v>79.872348441164505</v>
      </c>
      <c r="T138" s="112">
        <v>44.239020387121556</v>
      </c>
      <c r="U138" s="112">
        <v>62.953684861691798</v>
      </c>
      <c r="V138" s="112">
        <v>53.700348758728069</v>
      </c>
      <c r="W138" s="112">
        <v>44.132924622328211</v>
      </c>
      <c r="X138" s="112">
        <v>49.42329495636389</v>
      </c>
      <c r="Y138" s="112">
        <v>47.134278730660654</v>
      </c>
      <c r="Z138" s="112">
        <v>88.352019528584108</v>
      </c>
      <c r="AA138" s="112">
        <v>15.702178383260041</v>
      </c>
      <c r="AB138" s="112">
        <v>51.49225222703511</v>
      </c>
      <c r="AC138" s="112">
        <v>30.026233411227764</v>
      </c>
      <c r="AD138" s="112">
        <v>52.927769351562681</v>
      </c>
      <c r="AE138" s="112">
        <v>30.309156366786379</v>
      </c>
      <c r="AF138" s="112">
        <v>65.622035963828992</v>
      </c>
      <c r="AG138" s="112">
        <v>90.869876731076459</v>
      </c>
      <c r="AH138" s="112">
        <v>73.759210923691171</v>
      </c>
      <c r="AI138" s="112">
        <v>47.567261578410495</v>
      </c>
      <c r="AJ138" s="112">
        <v>50.796752261763821</v>
      </c>
      <c r="AK138" s="112">
        <v>78.984245231603921</v>
      </c>
      <c r="AL138" s="112">
        <v>70.66853964222193</v>
      </c>
      <c r="AM138" s="112">
        <v>58.328129613705826</v>
      </c>
      <c r="AN138" s="112">
        <v>10.191353376298453</v>
      </c>
      <c r="AO138" s="112">
        <v>77.594232033838736</v>
      </c>
      <c r="AP138" s="112">
        <v>52.227082950151569</v>
      </c>
      <c r="AQ138" s="112">
        <v>47.946402344599385</v>
      </c>
      <c r="AR138" s="112">
        <v>94.177561994354988</v>
      </c>
      <c r="AS138" s="112">
        <v>86.199002189706405</v>
      </c>
      <c r="AT138" s="112">
        <v>91.608069250720106</v>
      </c>
      <c r="AU138" s="112">
        <v>79.803434664629762</v>
      </c>
      <c r="AV138" s="112">
        <v>61.497697482837324</v>
      </c>
      <c r="AW138" s="112">
        <v>58.251555029226132</v>
      </c>
      <c r="AX138" s="112">
        <v>60.336775789772027</v>
      </c>
      <c r="AY138" s="109">
        <v>85.999451269184135</v>
      </c>
      <c r="AZ138" s="323"/>
      <c r="BA138" s="821"/>
      <c r="BB138" s="497" t="s">
        <v>41</v>
      </c>
      <c r="BC138" s="41" t="s">
        <v>35</v>
      </c>
      <c r="BD138" s="37" t="s">
        <v>35</v>
      </c>
      <c r="BE138" s="37" t="s">
        <v>35</v>
      </c>
      <c r="BF138" s="37" t="s">
        <v>35</v>
      </c>
      <c r="BG138" s="32" t="s">
        <v>35</v>
      </c>
      <c r="BH138" s="41" t="s">
        <v>35</v>
      </c>
      <c r="BI138" s="37" t="s">
        <v>35</v>
      </c>
      <c r="BJ138" s="37" t="s">
        <v>35</v>
      </c>
      <c r="BK138" s="37" t="s">
        <v>35</v>
      </c>
      <c r="BL138" s="32" t="s">
        <v>35</v>
      </c>
      <c r="BM138" s="41" t="s">
        <v>35</v>
      </c>
      <c r="BN138" s="37" t="s">
        <v>35</v>
      </c>
      <c r="BO138" s="37" t="s">
        <v>35</v>
      </c>
      <c r="BP138" s="37" t="s">
        <v>35</v>
      </c>
      <c r="BQ138" s="32" t="s">
        <v>35</v>
      </c>
      <c r="BR138" s="41" t="s">
        <v>35</v>
      </c>
      <c r="BS138" s="37" t="s">
        <v>35</v>
      </c>
      <c r="BT138" s="37" t="s">
        <v>35</v>
      </c>
      <c r="BU138" s="37" t="s">
        <v>35</v>
      </c>
      <c r="BV138" s="37" t="s">
        <v>35</v>
      </c>
      <c r="BW138" s="37" t="s">
        <v>35</v>
      </c>
      <c r="BX138" s="37" t="s">
        <v>35</v>
      </c>
      <c r="BY138" s="26" t="s">
        <v>35</v>
      </c>
      <c r="BZ138" s="26" t="s">
        <v>35</v>
      </c>
      <c r="CA138" s="26" t="s">
        <v>35</v>
      </c>
      <c r="CB138" s="26" t="s">
        <v>35</v>
      </c>
      <c r="CC138" s="26" t="s">
        <v>35</v>
      </c>
      <c r="CD138" s="26" t="s">
        <v>35</v>
      </c>
      <c r="CE138" s="26" t="s">
        <v>35</v>
      </c>
      <c r="CF138" s="26" t="s">
        <v>35</v>
      </c>
      <c r="CG138" s="26" t="s">
        <v>35</v>
      </c>
      <c r="CH138" s="26" t="s">
        <v>35</v>
      </c>
      <c r="CI138" s="26" t="s">
        <v>35</v>
      </c>
      <c r="CJ138" s="26" t="s">
        <v>35</v>
      </c>
      <c r="CK138" s="26" t="s">
        <v>35</v>
      </c>
      <c r="CL138" s="26" t="s">
        <v>35</v>
      </c>
      <c r="CM138" s="26" t="s">
        <v>35</v>
      </c>
      <c r="CN138" s="26" t="s">
        <v>35</v>
      </c>
      <c r="CO138" s="26" t="s">
        <v>35</v>
      </c>
      <c r="CP138" s="26" t="s">
        <v>35</v>
      </c>
      <c r="CQ138" s="26" t="s">
        <v>35</v>
      </c>
      <c r="CR138" s="26" t="s">
        <v>35</v>
      </c>
      <c r="CS138" s="26" t="s">
        <v>35</v>
      </c>
      <c r="CT138" s="26" t="s">
        <v>35</v>
      </c>
      <c r="CU138" s="26" t="s">
        <v>35</v>
      </c>
      <c r="CV138" s="26" t="s">
        <v>35</v>
      </c>
      <c r="CW138" s="26" t="s">
        <v>35</v>
      </c>
      <c r="CX138" s="26" t="s">
        <v>35</v>
      </c>
      <c r="CY138" s="26" t="s">
        <v>35</v>
      </c>
      <c r="CZ138" s="4"/>
    </row>
    <row r="139" s="440" customFormat="true" ht="15" customHeight="true" x14ac:dyDescent="0.2">
      <c r="A139" s="830"/>
      <c r="B139" s="350" t="s">
        <v>19</v>
      </c>
      <c r="C139" s="113">
        <v>27.271871753266485</v>
      </c>
      <c r="D139" s="112">
        <v>16.933563370277042</v>
      </c>
      <c r="E139" s="112">
        <v>10.133034704755488</v>
      </c>
      <c r="F139" s="112">
        <v>6.5485822409795684</v>
      </c>
      <c r="G139" s="111">
        <v>1.6939879398313202</v>
      </c>
      <c r="H139" s="110">
        <v>6.7580759582067955</v>
      </c>
      <c r="I139" s="112">
        <v>0.26325924537675405</v>
      </c>
      <c r="J139" s="112">
        <v>0.16942050152148189</v>
      </c>
      <c r="K139" s="112">
        <v>0</v>
      </c>
      <c r="L139" s="109">
        <v>0</v>
      </c>
      <c r="M139" s="113">
        <v>28.097430175296701</v>
      </c>
      <c r="N139" s="112">
        <v>20.97547283055966</v>
      </c>
      <c r="O139" s="112">
        <v>13.921479406428158</v>
      </c>
      <c r="P139" s="112">
        <v>10.948253868608496</v>
      </c>
      <c r="Q139" s="111">
        <v>6.7598801479440684</v>
      </c>
      <c r="R139" s="110">
        <v>26.876385548097371</v>
      </c>
      <c r="S139" s="112">
        <v>3.6074649597007715</v>
      </c>
      <c r="T139" s="112">
        <v>42.125251856517274</v>
      </c>
      <c r="U139" s="112">
        <v>5.2460034232854893</v>
      </c>
      <c r="V139" s="112">
        <v>27.757952688624034</v>
      </c>
      <c r="W139" s="112">
        <v>51.403105381600376</v>
      </c>
      <c r="X139" s="112">
        <v>28.196575614076664</v>
      </c>
      <c r="Y139" s="112">
        <v>1.327963957655123</v>
      </c>
      <c r="Z139" s="112">
        <v>3.3862589893146748</v>
      </c>
      <c r="AA139" s="112">
        <v>80.296301078609417</v>
      </c>
      <c r="AB139" s="112">
        <v>9.2103241422817561</v>
      </c>
      <c r="AC139" s="112">
        <v>10.463447667430918</v>
      </c>
      <c r="AD139" s="112">
        <v>2.8807296965526348</v>
      </c>
      <c r="AE139" s="112">
        <v>0.1490060780759396</v>
      </c>
      <c r="AF139" s="112">
        <v>6.1820968752687175</v>
      </c>
      <c r="AG139" s="112">
        <v>4.2102688944235238</v>
      </c>
      <c r="AH139" s="112">
        <v>16.304789549849684</v>
      </c>
      <c r="AI139" s="112">
        <v>32.727989910629553</v>
      </c>
      <c r="AJ139" s="112">
        <v>14.921130861246132</v>
      </c>
      <c r="AK139" s="112">
        <v>14.894936448012611</v>
      </c>
      <c r="AL139" s="112">
        <v>0.18948730661976701</v>
      </c>
      <c r="AM139" s="112">
        <v>9.6056363697517391</v>
      </c>
      <c r="AN139" s="112">
        <v>1.6457129860662567</v>
      </c>
      <c r="AO139" s="112">
        <v>20.277999939035229</v>
      </c>
      <c r="AP139" s="112">
        <v>39.023827908316292</v>
      </c>
      <c r="AQ139" s="112">
        <v>6.6505911904001875</v>
      </c>
      <c r="AR139" s="112">
        <v>0.35700326538241839</v>
      </c>
      <c r="AS139" s="112">
        <v>0.13328171702910024</v>
      </c>
      <c r="AT139" s="112">
        <v>2.7835832050709985</v>
      </c>
      <c r="AU139" s="112">
        <v>6.8609627525972607</v>
      </c>
      <c r="AV139" s="112">
        <v>7.681720505433641</v>
      </c>
      <c r="AW139" s="112">
        <v>34.648300921407774</v>
      </c>
      <c r="AX139" s="112">
        <v>17.930182399411866</v>
      </c>
      <c r="AY139" s="109">
        <v>0</v>
      </c>
      <c r="AZ139" s="323"/>
      <c r="BA139" s="821"/>
      <c r="BB139" s="497" t="s">
        <v>19</v>
      </c>
      <c r="BC139" s="41" t="s">
        <v>35</v>
      </c>
      <c r="BD139" s="37" t="s">
        <v>35</v>
      </c>
      <c r="BE139" s="37" t="s">
        <v>35</v>
      </c>
      <c r="BF139" s="37" t="s">
        <v>35</v>
      </c>
      <c r="BG139" s="32" t="s">
        <v>35</v>
      </c>
      <c r="BH139" s="41" t="s">
        <v>35</v>
      </c>
      <c r="BI139" s="37" t="s">
        <v>35</v>
      </c>
      <c r="BJ139" s="37" t="s">
        <v>35</v>
      </c>
      <c r="BK139" s="37" t="s">
        <v>35</v>
      </c>
      <c r="BL139" s="32" t="s">
        <v>35</v>
      </c>
      <c r="BM139" s="41" t="s">
        <v>35</v>
      </c>
      <c r="BN139" s="37" t="s">
        <v>35</v>
      </c>
      <c r="BO139" s="37" t="s">
        <v>35</v>
      </c>
      <c r="BP139" s="37" t="s">
        <v>35</v>
      </c>
      <c r="BQ139" s="32" t="s">
        <v>35</v>
      </c>
      <c r="BR139" s="41" t="s">
        <v>35</v>
      </c>
      <c r="BS139" s="37" t="s">
        <v>35</v>
      </c>
      <c r="BT139" s="37" t="s">
        <v>35</v>
      </c>
      <c r="BU139" s="37" t="s">
        <v>35</v>
      </c>
      <c r="BV139" s="37" t="s">
        <v>35</v>
      </c>
      <c r="BW139" s="37" t="s">
        <v>35</v>
      </c>
      <c r="BX139" s="37" t="s">
        <v>35</v>
      </c>
      <c r="BY139" s="26" t="s">
        <v>35</v>
      </c>
      <c r="BZ139" s="26" t="s">
        <v>35</v>
      </c>
      <c r="CA139" s="26" t="s">
        <v>35</v>
      </c>
      <c r="CB139" s="26" t="s">
        <v>35</v>
      </c>
      <c r="CC139" s="26" t="s">
        <v>35</v>
      </c>
      <c r="CD139" s="26" t="s">
        <v>35</v>
      </c>
      <c r="CE139" s="26" t="s">
        <v>35</v>
      </c>
      <c r="CF139" s="26" t="s">
        <v>35</v>
      </c>
      <c r="CG139" s="26" t="s">
        <v>35</v>
      </c>
      <c r="CH139" s="26" t="s">
        <v>35</v>
      </c>
      <c r="CI139" s="26" t="s">
        <v>35</v>
      </c>
      <c r="CJ139" s="26" t="s">
        <v>35</v>
      </c>
      <c r="CK139" s="26" t="s">
        <v>35</v>
      </c>
      <c r="CL139" s="26" t="s">
        <v>35</v>
      </c>
      <c r="CM139" s="26" t="s">
        <v>35</v>
      </c>
      <c r="CN139" s="26" t="s">
        <v>35</v>
      </c>
      <c r="CO139" s="26" t="s">
        <v>35</v>
      </c>
      <c r="CP139" s="26" t="s">
        <v>35</v>
      </c>
      <c r="CQ139" s="26" t="s">
        <v>35</v>
      </c>
      <c r="CR139" s="26" t="s">
        <v>35</v>
      </c>
      <c r="CS139" s="26" t="s">
        <v>35</v>
      </c>
      <c r="CT139" s="26" t="s">
        <v>35</v>
      </c>
      <c r="CU139" s="26" t="s">
        <v>35</v>
      </c>
      <c r="CV139" s="26" t="s">
        <v>35</v>
      </c>
      <c r="CW139" s="26" t="s">
        <v>35</v>
      </c>
      <c r="CX139" s="26" t="s">
        <v>35</v>
      </c>
      <c r="CY139" s="26" t="s">
        <v>35</v>
      </c>
      <c r="CZ139" s="4"/>
    </row>
    <row r="140" s="294" customFormat="true" ht="15" customHeight="true" x14ac:dyDescent="0.2">
      <c r="A140" s="830" t="s">
        <v>106</v>
      </c>
      <c r="B140" s="350" t="s">
        <v>64</v>
      </c>
      <c r="C140" s="57" t="s">
        <v>35</v>
      </c>
      <c r="D140" s="54" t="s">
        <v>35</v>
      </c>
      <c r="E140" s="54" t="s">
        <v>35</v>
      </c>
      <c r="F140" s="54" t="s">
        <v>35</v>
      </c>
      <c r="G140" s="51" t="s">
        <v>35</v>
      </c>
      <c r="H140" s="48" t="s">
        <v>35</v>
      </c>
      <c r="I140" s="54" t="s">
        <v>35</v>
      </c>
      <c r="J140" s="54" t="s">
        <v>35</v>
      </c>
      <c r="K140" s="54" t="s">
        <v>35</v>
      </c>
      <c r="L140" s="45" t="s">
        <v>35</v>
      </c>
      <c r="M140" s="57" t="s">
        <v>35</v>
      </c>
      <c r="N140" s="54" t="s">
        <v>35</v>
      </c>
      <c r="O140" s="54" t="s">
        <v>35</v>
      </c>
      <c r="P140" s="54" t="s">
        <v>35</v>
      </c>
      <c r="Q140" s="51" t="s">
        <v>35</v>
      </c>
      <c r="R140" s="48" t="s">
        <v>35</v>
      </c>
      <c r="S140" s="54" t="s">
        <v>35</v>
      </c>
      <c r="T140" s="54" t="s">
        <v>35</v>
      </c>
      <c r="U140" s="54" t="s">
        <v>35</v>
      </c>
      <c r="V140" s="54" t="s">
        <v>35</v>
      </c>
      <c r="W140" s="54" t="s">
        <v>35</v>
      </c>
      <c r="X140" s="54" t="s">
        <v>35</v>
      </c>
      <c r="Y140" s="54" t="s">
        <v>35</v>
      </c>
      <c r="Z140" s="54" t="s">
        <v>35</v>
      </c>
      <c r="AA140" s="54" t="s">
        <v>35</v>
      </c>
      <c r="AB140" s="54" t="s">
        <v>35</v>
      </c>
      <c r="AC140" s="54" t="s">
        <v>35</v>
      </c>
      <c r="AD140" s="54" t="s">
        <v>35</v>
      </c>
      <c r="AE140" s="54" t="s">
        <v>35</v>
      </c>
      <c r="AF140" s="54" t="s">
        <v>35</v>
      </c>
      <c r="AG140" s="54" t="s">
        <v>35</v>
      </c>
      <c r="AH140" s="54" t="s">
        <v>35</v>
      </c>
      <c r="AI140" s="54" t="s">
        <v>35</v>
      </c>
      <c r="AJ140" s="54" t="s">
        <v>35</v>
      </c>
      <c r="AK140" s="54" t="s">
        <v>35</v>
      </c>
      <c r="AL140" s="54" t="s">
        <v>35</v>
      </c>
      <c r="AM140" s="54" t="s">
        <v>35</v>
      </c>
      <c r="AN140" s="54" t="s">
        <v>35</v>
      </c>
      <c r="AO140" s="54" t="s">
        <v>35</v>
      </c>
      <c r="AP140" s="54" t="s">
        <v>35</v>
      </c>
      <c r="AQ140" s="54" t="s">
        <v>35</v>
      </c>
      <c r="AR140" s="54" t="s">
        <v>35</v>
      </c>
      <c r="AS140" s="54" t="s">
        <v>35</v>
      </c>
      <c r="AT140" s="54" t="s">
        <v>35</v>
      </c>
      <c r="AU140" s="54" t="s">
        <v>35</v>
      </c>
      <c r="AV140" s="54" t="s">
        <v>35</v>
      </c>
      <c r="AW140" s="54" t="s">
        <v>35</v>
      </c>
      <c r="AX140" s="54" t="s">
        <v>35</v>
      </c>
      <c r="AY140" s="45" t="s">
        <v>35</v>
      </c>
      <c r="AZ140" s="322"/>
      <c r="BA140" s="821" t="s">
        <v>106</v>
      </c>
      <c r="BB140" s="497" t="s">
        <v>64</v>
      </c>
      <c r="BC140" s="41" t="s">
        <v>35</v>
      </c>
      <c r="BD140" s="37" t="s">
        <v>35</v>
      </c>
      <c r="BE140" s="37" t="s">
        <v>35</v>
      </c>
      <c r="BF140" s="37" t="s">
        <v>35</v>
      </c>
      <c r="BG140" s="32" t="s">
        <v>35</v>
      </c>
      <c r="BH140" s="41" t="s">
        <v>35</v>
      </c>
      <c r="BI140" s="37" t="s">
        <v>35</v>
      </c>
      <c r="BJ140" s="37" t="s">
        <v>35</v>
      </c>
      <c r="BK140" s="37" t="s">
        <v>35</v>
      </c>
      <c r="BL140" s="32" t="s">
        <v>35</v>
      </c>
      <c r="BM140" s="41" t="s">
        <v>35</v>
      </c>
      <c r="BN140" s="37" t="s">
        <v>35</v>
      </c>
      <c r="BO140" s="37" t="s">
        <v>35</v>
      </c>
      <c r="BP140" s="37" t="s">
        <v>35</v>
      </c>
      <c r="BQ140" s="32" t="s">
        <v>35</v>
      </c>
      <c r="BR140" s="41" t="s">
        <v>35</v>
      </c>
      <c r="BS140" s="37" t="s">
        <v>35</v>
      </c>
      <c r="BT140" s="37" t="s">
        <v>35</v>
      </c>
      <c r="BU140" s="37" t="s">
        <v>35</v>
      </c>
      <c r="BV140" s="37" t="s">
        <v>35</v>
      </c>
      <c r="BW140" s="37" t="s">
        <v>35</v>
      </c>
      <c r="BX140" s="37" t="s">
        <v>35</v>
      </c>
      <c r="BY140" s="26" t="s">
        <v>35</v>
      </c>
      <c r="BZ140" s="26" t="s">
        <v>35</v>
      </c>
      <c r="CA140" s="26" t="s">
        <v>35</v>
      </c>
      <c r="CB140" s="26" t="s">
        <v>35</v>
      </c>
      <c r="CC140" s="26" t="s">
        <v>35</v>
      </c>
      <c r="CD140" s="26" t="s">
        <v>35</v>
      </c>
      <c r="CE140" s="26" t="s">
        <v>35</v>
      </c>
      <c r="CF140" s="26" t="s">
        <v>35</v>
      </c>
      <c r="CG140" s="26" t="s">
        <v>35</v>
      </c>
      <c r="CH140" s="26" t="s">
        <v>35</v>
      </c>
      <c r="CI140" s="26" t="s">
        <v>35</v>
      </c>
      <c r="CJ140" s="26" t="s">
        <v>35</v>
      </c>
      <c r="CK140" s="26" t="s">
        <v>35</v>
      </c>
      <c r="CL140" s="26" t="s">
        <v>35</v>
      </c>
      <c r="CM140" s="26" t="s">
        <v>35</v>
      </c>
      <c r="CN140" s="26" t="s">
        <v>35</v>
      </c>
      <c r="CO140" s="26" t="s">
        <v>35</v>
      </c>
      <c r="CP140" s="26" t="s">
        <v>35</v>
      </c>
      <c r="CQ140" s="26" t="s">
        <v>35</v>
      </c>
      <c r="CR140" s="26" t="s">
        <v>35</v>
      </c>
      <c r="CS140" s="26" t="s">
        <v>35</v>
      </c>
      <c r="CT140" s="26" t="s">
        <v>35</v>
      </c>
      <c r="CU140" s="26" t="s">
        <v>35</v>
      </c>
      <c r="CV140" s="26" t="s">
        <v>35</v>
      </c>
      <c r="CW140" s="26" t="s">
        <v>35</v>
      </c>
      <c r="CX140" s="26" t="s">
        <v>35</v>
      </c>
      <c r="CY140" s="26" t="s">
        <v>35</v>
      </c>
      <c r="CZ140" s="4"/>
    </row>
    <row r="141" s="294" customFormat="true" ht="15" customHeight="true" x14ac:dyDescent="0.2">
      <c r="A141" s="830"/>
      <c r="B141" s="350" t="s">
        <v>65</v>
      </c>
      <c r="C141" s="57" t="s">
        <v>35</v>
      </c>
      <c r="D141" s="54" t="s">
        <v>35</v>
      </c>
      <c r="E141" s="54" t="s">
        <v>35</v>
      </c>
      <c r="F141" s="54" t="s">
        <v>35</v>
      </c>
      <c r="G141" s="51" t="s">
        <v>35</v>
      </c>
      <c r="H141" s="48" t="s">
        <v>35</v>
      </c>
      <c r="I141" s="54" t="s">
        <v>35</v>
      </c>
      <c r="J141" s="54" t="s">
        <v>35</v>
      </c>
      <c r="K141" s="54" t="s">
        <v>35</v>
      </c>
      <c r="L141" s="45" t="s">
        <v>35</v>
      </c>
      <c r="M141" s="57" t="s">
        <v>35</v>
      </c>
      <c r="N141" s="54" t="s">
        <v>35</v>
      </c>
      <c r="O141" s="54" t="s">
        <v>35</v>
      </c>
      <c r="P141" s="54" t="s">
        <v>35</v>
      </c>
      <c r="Q141" s="51" t="s">
        <v>35</v>
      </c>
      <c r="R141" s="48" t="s">
        <v>35</v>
      </c>
      <c r="S141" s="54" t="s">
        <v>35</v>
      </c>
      <c r="T141" s="54" t="s">
        <v>35</v>
      </c>
      <c r="U141" s="54" t="s">
        <v>35</v>
      </c>
      <c r="V141" s="54" t="s">
        <v>35</v>
      </c>
      <c r="W141" s="54" t="s">
        <v>35</v>
      </c>
      <c r="X141" s="54" t="s">
        <v>35</v>
      </c>
      <c r="Y141" s="54" t="s">
        <v>35</v>
      </c>
      <c r="Z141" s="54" t="s">
        <v>35</v>
      </c>
      <c r="AA141" s="54" t="s">
        <v>35</v>
      </c>
      <c r="AB141" s="54" t="s">
        <v>35</v>
      </c>
      <c r="AC141" s="54" t="s">
        <v>35</v>
      </c>
      <c r="AD141" s="54" t="s">
        <v>35</v>
      </c>
      <c r="AE141" s="54" t="s">
        <v>35</v>
      </c>
      <c r="AF141" s="54" t="s">
        <v>35</v>
      </c>
      <c r="AG141" s="54" t="s">
        <v>35</v>
      </c>
      <c r="AH141" s="54" t="s">
        <v>35</v>
      </c>
      <c r="AI141" s="54" t="s">
        <v>35</v>
      </c>
      <c r="AJ141" s="54" t="s">
        <v>35</v>
      </c>
      <c r="AK141" s="54" t="s">
        <v>35</v>
      </c>
      <c r="AL141" s="54" t="s">
        <v>35</v>
      </c>
      <c r="AM141" s="54" t="s">
        <v>35</v>
      </c>
      <c r="AN141" s="54" t="s">
        <v>35</v>
      </c>
      <c r="AO141" s="54" t="s">
        <v>35</v>
      </c>
      <c r="AP141" s="54" t="s">
        <v>35</v>
      </c>
      <c r="AQ141" s="54" t="s">
        <v>35</v>
      </c>
      <c r="AR141" s="54" t="s">
        <v>35</v>
      </c>
      <c r="AS141" s="54" t="s">
        <v>35</v>
      </c>
      <c r="AT141" s="54" t="s">
        <v>35</v>
      </c>
      <c r="AU141" s="54" t="s">
        <v>35</v>
      </c>
      <c r="AV141" s="54" t="s">
        <v>35</v>
      </c>
      <c r="AW141" s="54" t="s">
        <v>35</v>
      </c>
      <c r="AX141" s="54" t="s">
        <v>35</v>
      </c>
      <c r="AY141" s="45" t="s">
        <v>35</v>
      </c>
      <c r="AZ141" s="322"/>
      <c r="BA141" s="821"/>
      <c r="BB141" s="497" t="s">
        <v>65</v>
      </c>
      <c r="BC141" s="41" t="s">
        <v>35</v>
      </c>
      <c r="BD141" s="37" t="s">
        <v>35</v>
      </c>
      <c r="BE141" s="37" t="s">
        <v>35</v>
      </c>
      <c r="BF141" s="37" t="s">
        <v>35</v>
      </c>
      <c r="BG141" s="32" t="s">
        <v>35</v>
      </c>
      <c r="BH141" s="41" t="s">
        <v>35</v>
      </c>
      <c r="BI141" s="37" t="s">
        <v>35</v>
      </c>
      <c r="BJ141" s="37" t="s">
        <v>35</v>
      </c>
      <c r="BK141" s="37" t="s">
        <v>35</v>
      </c>
      <c r="BL141" s="32" t="s">
        <v>35</v>
      </c>
      <c r="BM141" s="41" t="s">
        <v>35</v>
      </c>
      <c r="BN141" s="37" t="s">
        <v>35</v>
      </c>
      <c r="BO141" s="37" t="s">
        <v>35</v>
      </c>
      <c r="BP141" s="37" t="s">
        <v>35</v>
      </c>
      <c r="BQ141" s="32" t="s">
        <v>35</v>
      </c>
      <c r="BR141" s="41" t="s">
        <v>35</v>
      </c>
      <c r="BS141" s="37" t="s">
        <v>35</v>
      </c>
      <c r="BT141" s="37" t="s">
        <v>35</v>
      </c>
      <c r="BU141" s="37" t="s">
        <v>35</v>
      </c>
      <c r="BV141" s="37" t="s">
        <v>35</v>
      </c>
      <c r="BW141" s="37" t="s">
        <v>35</v>
      </c>
      <c r="BX141" s="37" t="s">
        <v>35</v>
      </c>
      <c r="BY141" s="26" t="s">
        <v>35</v>
      </c>
      <c r="BZ141" s="26" t="s">
        <v>35</v>
      </c>
      <c r="CA141" s="26" t="s">
        <v>35</v>
      </c>
      <c r="CB141" s="26" t="s">
        <v>35</v>
      </c>
      <c r="CC141" s="26" t="s">
        <v>35</v>
      </c>
      <c r="CD141" s="26" t="s">
        <v>35</v>
      </c>
      <c r="CE141" s="26" t="s">
        <v>35</v>
      </c>
      <c r="CF141" s="26" t="s">
        <v>35</v>
      </c>
      <c r="CG141" s="26" t="s">
        <v>35</v>
      </c>
      <c r="CH141" s="26" t="s">
        <v>35</v>
      </c>
      <c r="CI141" s="26" t="s">
        <v>35</v>
      </c>
      <c r="CJ141" s="26" t="s">
        <v>35</v>
      </c>
      <c r="CK141" s="26" t="s">
        <v>35</v>
      </c>
      <c r="CL141" s="26" t="s">
        <v>35</v>
      </c>
      <c r="CM141" s="26" t="s">
        <v>35</v>
      </c>
      <c r="CN141" s="26" t="s">
        <v>35</v>
      </c>
      <c r="CO141" s="26" t="s">
        <v>35</v>
      </c>
      <c r="CP141" s="26" t="s">
        <v>35</v>
      </c>
      <c r="CQ141" s="26" t="s">
        <v>35</v>
      </c>
      <c r="CR141" s="26" t="s">
        <v>35</v>
      </c>
      <c r="CS141" s="26" t="s">
        <v>35</v>
      </c>
      <c r="CT141" s="26" t="s">
        <v>35</v>
      </c>
      <c r="CU141" s="26" t="s">
        <v>35</v>
      </c>
      <c r="CV141" s="26" t="s">
        <v>35</v>
      </c>
      <c r="CW141" s="26" t="s">
        <v>35</v>
      </c>
      <c r="CX141" s="26" t="s">
        <v>35</v>
      </c>
      <c r="CY141" s="26" t="s">
        <v>35</v>
      </c>
      <c r="CZ141" s="4"/>
    </row>
    <row r="142" s="294" customFormat="true" ht="15" customHeight="true" x14ac:dyDescent="0.2">
      <c r="A142" s="830"/>
      <c r="B142" s="350" t="s">
        <v>66</v>
      </c>
      <c r="C142" s="57" t="s">
        <v>35</v>
      </c>
      <c r="D142" s="54" t="s">
        <v>35</v>
      </c>
      <c r="E142" s="54" t="s">
        <v>35</v>
      </c>
      <c r="F142" s="54" t="s">
        <v>35</v>
      </c>
      <c r="G142" s="51" t="s">
        <v>35</v>
      </c>
      <c r="H142" s="48" t="s">
        <v>35</v>
      </c>
      <c r="I142" s="54" t="s">
        <v>35</v>
      </c>
      <c r="J142" s="54" t="s">
        <v>35</v>
      </c>
      <c r="K142" s="54" t="s">
        <v>35</v>
      </c>
      <c r="L142" s="45" t="s">
        <v>35</v>
      </c>
      <c r="M142" s="57" t="s">
        <v>35</v>
      </c>
      <c r="N142" s="54" t="s">
        <v>35</v>
      </c>
      <c r="O142" s="54" t="s">
        <v>35</v>
      </c>
      <c r="P142" s="54" t="s">
        <v>35</v>
      </c>
      <c r="Q142" s="51" t="s">
        <v>35</v>
      </c>
      <c r="R142" s="48" t="s">
        <v>35</v>
      </c>
      <c r="S142" s="54" t="s">
        <v>35</v>
      </c>
      <c r="T142" s="54" t="s">
        <v>35</v>
      </c>
      <c r="U142" s="54" t="s">
        <v>35</v>
      </c>
      <c r="V142" s="54" t="s">
        <v>35</v>
      </c>
      <c r="W142" s="54" t="s">
        <v>35</v>
      </c>
      <c r="X142" s="54" t="s">
        <v>35</v>
      </c>
      <c r="Y142" s="54" t="s">
        <v>35</v>
      </c>
      <c r="Z142" s="54" t="s">
        <v>35</v>
      </c>
      <c r="AA142" s="54" t="s">
        <v>35</v>
      </c>
      <c r="AB142" s="54" t="s">
        <v>35</v>
      </c>
      <c r="AC142" s="54" t="s">
        <v>35</v>
      </c>
      <c r="AD142" s="54" t="s">
        <v>35</v>
      </c>
      <c r="AE142" s="54" t="s">
        <v>35</v>
      </c>
      <c r="AF142" s="54" t="s">
        <v>35</v>
      </c>
      <c r="AG142" s="54" t="s">
        <v>35</v>
      </c>
      <c r="AH142" s="54" t="s">
        <v>35</v>
      </c>
      <c r="AI142" s="54" t="s">
        <v>35</v>
      </c>
      <c r="AJ142" s="54" t="s">
        <v>35</v>
      </c>
      <c r="AK142" s="54" t="s">
        <v>35</v>
      </c>
      <c r="AL142" s="54" t="s">
        <v>35</v>
      </c>
      <c r="AM142" s="54" t="s">
        <v>35</v>
      </c>
      <c r="AN142" s="54" t="s">
        <v>35</v>
      </c>
      <c r="AO142" s="54" t="s">
        <v>35</v>
      </c>
      <c r="AP142" s="54" t="s">
        <v>35</v>
      </c>
      <c r="AQ142" s="54" t="s">
        <v>35</v>
      </c>
      <c r="AR142" s="54" t="s">
        <v>35</v>
      </c>
      <c r="AS142" s="54" t="s">
        <v>35</v>
      </c>
      <c r="AT142" s="54" t="s">
        <v>35</v>
      </c>
      <c r="AU142" s="54" t="s">
        <v>35</v>
      </c>
      <c r="AV142" s="54" t="s">
        <v>35</v>
      </c>
      <c r="AW142" s="54" t="s">
        <v>35</v>
      </c>
      <c r="AX142" s="54" t="s">
        <v>35</v>
      </c>
      <c r="AY142" s="45" t="s">
        <v>35</v>
      </c>
      <c r="AZ142" s="322"/>
      <c r="BA142" s="821"/>
      <c r="BB142" s="497" t="s">
        <v>66</v>
      </c>
      <c r="BC142" s="41" t="s">
        <v>35</v>
      </c>
      <c r="BD142" s="37" t="s">
        <v>35</v>
      </c>
      <c r="BE142" s="37" t="s">
        <v>35</v>
      </c>
      <c r="BF142" s="37" t="s">
        <v>35</v>
      </c>
      <c r="BG142" s="32" t="s">
        <v>35</v>
      </c>
      <c r="BH142" s="41" t="s">
        <v>35</v>
      </c>
      <c r="BI142" s="37" t="s">
        <v>35</v>
      </c>
      <c r="BJ142" s="37" t="s">
        <v>35</v>
      </c>
      <c r="BK142" s="37" t="s">
        <v>35</v>
      </c>
      <c r="BL142" s="32" t="s">
        <v>35</v>
      </c>
      <c r="BM142" s="41" t="s">
        <v>35</v>
      </c>
      <c r="BN142" s="37" t="s">
        <v>35</v>
      </c>
      <c r="BO142" s="37" t="s">
        <v>35</v>
      </c>
      <c r="BP142" s="37" t="s">
        <v>35</v>
      </c>
      <c r="BQ142" s="32" t="s">
        <v>35</v>
      </c>
      <c r="BR142" s="41" t="s">
        <v>35</v>
      </c>
      <c r="BS142" s="37" t="s">
        <v>35</v>
      </c>
      <c r="BT142" s="37" t="s">
        <v>35</v>
      </c>
      <c r="BU142" s="37" t="s">
        <v>35</v>
      </c>
      <c r="BV142" s="37" t="s">
        <v>35</v>
      </c>
      <c r="BW142" s="37" t="s">
        <v>35</v>
      </c>
      <c r="BX142" s="37" t="s">
        <v>35</v>
      </c>
      <c r="BY142" s="26" t="s">
        <v>35</v>
      </c>
      <c r="BZ142" s="26" t="s">
        <v>35</v>
      </c>
      <c r="CA142" s="26" t="s">
        <v>35</v>
      </c>
      <c r="CB142" s="26" t="s">
        <v>35</v>
      </c>
      <c r="CC142" s="26" t="s">
        <v>35</v>
      </c>
      <c r="CD142" s="26" t="s">
        <v>35</v>
      </c>
      <c r="CE142" s="26" t="s">
        <v>35</v>
      </c>
      <c r="CF142" s="26" t="s">
        <v>35</v>
      </c>
      <c r="CG142" s="26" t="s">
        <v>35</v>
      </c>
      <c r="CH142" s="26" t="s">
        <v>35</v>
      </c>
      <c r="CI142" s="26" t="s">
        <v>35</v>
      </c>
      <c r="CJ142" s="26" t="s">
        <v>35</v>
      </c>
      <c r="CK142" s="26" t="s">
        <v>35</v>
      </c>
      <c r="CL142" s="26" t="s">
        <v>35</v>
      </c>
      <c r="CM142" s="26" t="s">
        <v>35</v>
      </c>
      <c r="CN142" s="26" t="s">
        <v>35</v>
      </c>
      <c r="CO142" s="26" t="s">
        <v>35</v>
      </c>
      <c r="CP142" s="26" t="s">
        <v>35</v>
      </c>
      <c r="CQ142" s="26" t="s">
        <v>35</v>
      </c>
      <c r="CR142" s="26" t="s">
        <v>35</v>
      </c>
      <c r="CS142" s="26" t="s">
        <v>35</v>
      </c>
      <c r="CT142" s="26" t="s">
        <v>35</v>
      </c>
      <c r="CU142" s="26" t="s">
        <v>35</v>
      </c>
      <c r="CV142" s="26" t="s">
        <v>35</v>
      </c>
      <c r="CW142" s="26" t="s">
        <v>35</v>
      </c>
      <c r="CX142" s="26" t="s">
        <v>35</v>
      </c>
      <c r="CY142" s="26" t="s">
        <v>35</v>
      </c>
      <c r="CZ142" s="4"/>
    </row>
    <row r="143" s="294" customFormat="true" ht="15" customHeight="true" x14ac:dyDescent="0.2">
      <c r="A143" s="830"/>
      <c r="B143" s="350" t="s">
        <v>67</v>
      </c>
      <c r="C143" s="57" t="s">
        <v>35</v>
      </c>
      <c r="D143" s="54" t="s">
        <v>35</v>
      </c>
      <c r="E143" s="54" t="s">
        <v>35</v>
      </c>
      <c r="F143" s="54" t="s">
        <v>35</v>
      </c>
      <c r="G143" s="51" t="s">
        <v>35</v>
      </c>
      <c r="H143" s="48" t="s">
        <v>35</v>
      </c>
      <c r="I143" s="54" t="s">
        <v>35</v>
      </c>
      <c r="J143" s="54" t="s">
        <v>35</v>
      </c>
      <c r="K143" s="54" t="s">
        <v>35</v>
      </c>
      <c r="L143" s="45" t="s">
        <v>35</v>
      </c>
      <c r="M143" s="57" t="s">
        <v>35</v>
      </c>
      <c r="N143" s="54" t="s">
        <v>35</v>
      </c>
      <c r="O143" s="54" t="s">
        <v>35</v>
      </c>
      <c r="P143" s="54" t="s">
        <v>35</v>
      </c>
      <c r="Q143" s="51" t="s">
        <v>35</v>
      </c>
      <c r="R143" s="48" t="s">
        <v>35</v>
      </c>
      <c r="S143" s="54" t="s">
        <v>35</v>
      </c>
      <c r="T143" s="54" t="s">
        <v>35</v>
      </c>
      <c r="U143" s="54" t="s">
        <v>35</v>
      </c>
      <c r="V143" s="54" t="s">
        <v>35</v>
      </c>
      <c r="W143" s="54" t="s">
        <v>35</v>
      </c>
      <c r="X143" s="54" t="s">
        <v>35</v>
      </c>
      <c r="Y143" s="54" t="s">
        <v>35</v>
      </c>
      <c r="Z143" s="54" t="s">
        <v>35</v>
      </c>
      <c r="AA143" s="54" t="s">
        <v>35</v>
      </c>
      <c r="AB143" s="54" t="s">
        <v>35</v>
      </c>
      <c r="AC143" s="54" t="s">
        <v>35</v>
      </c>
      <c r="AD143" s="54" t="s">
        <v>35</v>
      </c>
      <c r="AE143" s="54" t="s">
        <v>35</v>
      </c>
      <c r="AF143" s="54" t="s">
        <v>35</v>
      </c>
      <c r="AG143" s="54" t="s">
        <v>35</v>
      </c>
      <c r="AH143" s="54" t="s">
        <v>35</v>
      </c>
      <c r="AI143" s="54" t="s">
        <v>35</v>
      </c>
      <c r="AJ143" s="54" t="s">
        <v>35</v>
      </c>
      <c r="AK143" s="54" t="s">
        <v>35</v>
      </c>
      <c r="AL143" s="54" t="s">
        <v>35</v>
      </c>
      <c r="AM143" s="54" t="s">
        <v>35</v>
      </c>
      <c r="AN143" s="54" t="s">
        <v>35</v>
      </c>
      <c r="AO143" s="54" t="s">
        <v>35</v>
      </c>
      <c r="AP143" s="54" t="s">
        <v>35</v>
      </c>
      <c r="AQ143" s="54" t="s">
        <v>35</v>
      </c>
      <c r="AR143" s="54" t="s">
        <v>35</v>
      </c>
      <c r="AS143" s="54" t="s">
        <v>35</v>
      </c>
      <c r="AT143" s="54" t="s">
        <v>35</v>
      </c>
      <c r="AU143" s="54" t="s">
        <v>35</v>
      </c>
      <c r="AV143" s="54" t="s">
        <v>35</v>
      </c>
      <c r="AW143" s="54" t="s">
        <v>35</v>
      </c>
      <c r="AX143" s="54" t="s">
        <v>35</v>
      </c>
      <c r="AY143" s="45" t="s">
        <v>35</v>
      </c>
      <c r="AZ143" s="322"/>
      <c r="BA143" s="821"/>
      <c r="BB143" s="497" t="s">
        <v>67</v>
      </c>
      <c r="BC143" s="41" t="s">
        <v>35</v>
      </c>
      <c r="BD143" s="37" t="s">
        <v>35</v>
      </c>
      <c r="BE143" s="37" t="s">
        <v>35</v>
      </c>
      <c r="BF143" s="37" t="s">
        <v>35</v>
      </c>
      <c r="BG143" s="32" t="s">
        <v>35</v>
      </c>
      <c r="BH143" s="41" t="s">
        <v>35</v>
      </c>
      <c r="BI143" s="37" t="s">
        <v>35</v>
      </c>
      <c r="BJ143" s="37" t="s">
        <v>35</v>
      </c>
      <c r="BK143" s="37" t="s">
        <v>35</v>
      </c>
      <c r="BL143" s="32" t="s">
        <v>35</v>
      </c>
      <c r="BM143" s="41" t="s">
        <v>35</v>
      </c>
      <c r="BN143" s="37" t="s">
        <v>35</v>
      </c>
      <c r="BO143" s="37" t="s">
        <v>35</v>
      </c>
      <c r="BP143" s="37" t="s">
        <v>35</v>
      </c>
      <c r="BQ143" s="32" t="s">
        <v>35</v>
      </c>
      <c r="BR143" s="41" t="s">
        <v>35</v>
      </c>
      <c r="BS143" s="37" t="s">
        <v>35</v>
      </c>
      <c r="BT143" s="37" t="s">
        <v>35</v>
      </c>
      <c r="BU143" s="37" t="s">
        <v>35</v>
      </c>
      <c r="BV143" s="37" t="s">
        <v>35</v>
      </c>
      <c r="BW143" s="37" t="s">
        <v>35</v>
      </c>
      <c r="BX143" s="37" t="s">
        <v>35</v>
      </c>
      <c r="BY143" s="26" t="s">
        <v>35</v>
      </c>
      <c r="BZ143" s="26" t="s">
        <v>35</v>
      </c>
      <c r="CA143" s="26" t="s">
        <v>35</v>
      </c>
      <c r="CB143" s="26" t="s">
        <v>35</v>
      </c>
      <c r="CC143" s="26" t="s">
        <v>35</v>
      </c>
      <c r="CD143" s="26" t="s">
        <v>35</v>
      </c>
      <c r="CE143" s="26" t="s">
        <v>35</v>
      </c>
      <c r="CF143" s="26" t="s">
        <v>35</v>
      </c>
      <c r="CG143" s="26" t="s">
        <v>35</v>
      </c>
      <c r="CH143" s="26" t="s">
        <v>35</v>
      </c>
      <c r="CI143" s="26" t="s">
        <v>35</v>
      </c>
      <c r="CJ143" s="26" t="s">
        <v>35</v>
      </c>
      <c r="CK143" s="26" t="s">
        <v>35</v>
      </c>
      <c r="CL143" s="26" t="s">
        <v>35</v>
      </c>
      <c r="CM143" s="26" t="s">
        <v>35</v>
      </c>
      <c r="CN143" s="26" t="s">
        <v>35</v>
      </c>
      <c r="CO143" s="26" t="s">
        <v>35</v>
      </c>
      <c r="CP143" s="26" t="s">
        <v>35</v>
      </c>
      <c r="CQ143" s="26" t="s">
        <v>35</v>
      </c>
      <c r="CR143" s="26" t="s">
        <v>35</v>
      </c>
      <c r="CS143" s="26" t="s">
        <v>35</v>
      </c>
      <c r="CT143" s="26" t="s">
        <v>35</v>
      </c>
      <c r="CU143" s="26" t="s">
        <v>35</v>
      </c>
      <c r="CV143" s="26" t="s">
        <v>35</v>
      </c>
      <c r="CW143" s="26" t="s">
        <v>35</v>
      </c>
      <c r="CX143" s="26" t="s">
        <v>35</v>
      </c>
      <c r="CY143" s="26" t="s">
        <v>35</v>
      </c>
      <c r="CZ143" s="4"/>
    </row>
    <row r="144" s="294" customFormat="true" ht="15" customHeight="true" x14ac:dyDescent="0.2">
      <c r="A144" s="830" t="s">
        <v>107</v>
      </c>
      <c r="B144" s="350" t="s">
        <v>64</v>
      </c>
      <c r="C144" s="57" t="s">
        <v>35</v>
      </c>
      <c r="D144" s="54" t="s">
        <v>35</v>
      </c>
      <c r="E144" s="54" t="s">
        <v>35</v>
      </c>
      <c r="F144" s="54" t="s">
        <v>35</v>
      </c>
      <c r="G144" s="51" t="s">
        <v>35</v>
      </c>
      <c r="H144" s="48" t="s">
        <v>35</v>
      </c>
      <c r="I144" s="54" t="s">
        <v>35</v>
      </c>
      <c r="J144" s="54" t="s">
        <v>35</v>
      </c>
      <c r="K144" s="54" t="s">
        <v>35</v>
      </c>
      <c r="L144" s="45" t="s">
        <v>35</v>
      </c>
      <c r="M144" s="57" t="s">
        <v>35</v>
      </c>
      <c r="N144" s="54" t="s">
        <v>35</v>
      </c>
      <c r="O144" s="54" t="s">
        <v>35</v>
      </c>
      <c r="P144" s="54" t="s">
        <v>35</v>
      </c>
      <c r="Q144" s="51" t="s">
        <v>35</v>
      </c>
      <c r="R144" s="48" t="s">
        <v>35</v>
      </c>
      <c r="S144" s="54" t="s">
        <v>35</v>
      </c>
      <c r="T144" s="54" t="s">
        <v>35</v>
      </c>
      <c r="U144" s="54" t="s">
        <v>35</v>
      </c>
      <c r="V144" s="54" t="s">
        <v>35</v>
      </c>
      <c r="W144" s="54" t="s">
        <v>35</v>
      </c>
      <c r="X144" s="54" t="s">
        <v>35</v>
      </c>
      <c r="Y144" s="54" t="s">
        <v>35</v>
      </c>
      <c r="Z144" s="54" t="s">
        <v>35</v>
      </c>
      <c r="AA144" s="54" t="s">
        <v>35</v>
      </c>
      <c r="AB144" s="54" t="s">
        <v>35</v>
      </c>
      <c r="AC144" s="54" t="s">
        <v>35</v>
      </c>
      <c r="AD144" s="54" t="s">
        <v>35</v>
      </c>
      <c r="AE144" s="54" t="s">
        <v>35</v>
      </c>
      <c r="AF144" s="54" t="s">
        <v>35</v>
      </c>
      <c r="AG144" s="54" t="s">
        <v>35</v>
      </c>
      <c r="AH144" s="54" t="s">
        <v>35</v>
      </c>
      <c r="AI144" s="54" t="s">
        <v>35</v>
      </c>
      <c r="AJ144" s="54" t="s">
        <v>35</v>
      </c>
      <c r="AK144" s="54" t="s">
        <v>35</v>
      </c>
      <c r="AL144" s="54" t="s">
        <v>35</v>
      </c>
      <c r="AM144" s="54" t="s">
        <v>35</v>
      </c>
      <c r="AN144" s="54" t="s">
        <v>35</v>
      </c>
      <c r="AO144" s="54" t="s">
        <v>35</v>
      </c>
      <c r="AP144" s="54" t="s">
        <v>35</v>
      </c>
      <c r="AQ144" s="54" t="s">
        <v>35</v>
      </c>
      <c r="AR144" s="54" t="s">
        <v>35</v>
      </c>
      <c r="AS144" s="54" t="s">
        <v>35</v>
      </c>
      <c r="AT144" s="54" t="s">
        <v>35</v>
      </c>
      <c r="AU144" s="54" t="s">
        <v>35</v>
      </c>
      <c r="AV144" s="54" t="s">
        <v>35</v>
      </c>
      <c r="AW144" s="54" t="s">
        <v>35</v>
      </c>
      <c r="AX144" s="54" t="s">
        <v>35</v>
      </c>
      <c r="AY144" s="45" t="s">
        <v>35</v>
      </c>
      <c r="AZ144" s="322"/>
      <c r="BA144" s="821" t="s">
        <v>107</v>
      </c>
      <c r="BB144" s="497" t="s">
        <v>64</v>
      </c>
      <c r="BC144" s="41" t="s">
        <v>35</v>
      </c>
      <c r="BD144" s="37" t="s">
        <v>35</v>
      </c>
      <c r="BE144" s="37" t="s">
        <v>35</v>
      </c>
      <c r="BF144" s="37" t="s">
        <v>35</v>
      </c>
      <c r="BG144" s="32" t="s">
        <v>35</v>
      </c>
      <c r="BH144" s="41" t="s">
        <v>35</v>
      </c>
      <c r="BI144" s="37" t="s">
        <v>35</v>
      </c>
      <c r="BJ144" s="37" t="s">
        <v>35</v>
      </c>
      <c r="BK144" s="37" t="s">
        <v>35</v>
      </c>
      <c r="BL144" s="32" t="s">
        <v>35</v>
      </c>
      <c r="BM144" s="41" t="s">
        <v>35</v>
      </c>
      <c r="BN144" s="37" t="s">
        <v>35</v>
      </c>
      <c r="BO144" s="37" t="s">
        <v>35</v>
      </c>
      <c r="BP144" s="37" t="s">
        <v>35</v>
      </c>
      <c r="BQ144" s="32" t="s">
        <v>35</v>
      </c>
      <c r="BR144" s="41" t="s">
        <v>35</v>
      </c>
      <c r="BS144" s="37" t="s">
        <v>35</v>
      </c>
      <c r="BT144" s="37" t="s">
        <v>35</v>
      </c>
      <c r="BU144" s="37" t="s">
        <v>35</v>
      </c>
      <c r="BV144" s="37" t="s">
        <v>35</v>
      </c>
      <c r="BW144" s="37" t="s">
        <v>35</v>
      </c>
      <c r="BX144" s="37" t="s">
        <v>35</v>
      </c>
      <c r="BY144" s="26" t="s">
        <v>35</v>
      </c>
      <c r="BZ144" s="26" t="s">
        <v>35</v>
      </c>
      <c r="CA144" s="26" t="s">
        <v>35</v>
      </c>
      <c r="CB144" s="26" t="s">
        <v>35</v>
      </c>
      <c r="CC144" s="26" t="s">
        <v>35</v>
      </c>
      <c r="CD144" s="26" t="s">
        <v>35</v>
      </c>
      <c r="CE144" s="26" t="s">
        <v>35</v>
      </c>
      <c r="CF144" s="26" t="s">
        <v>35</v>
      </c>
      <c r="CG144" s="26" t="s">
        <v>35</v>
      </c>
      <c r="CH144" s="26" t="s">
        <v>35</v>
      </c>
      <c r="CI144" s="26" t="s">
        <v>35</v>
      </c>
      <c r="CJ144" s="26" t="s">
        <v>35</v>
      </c>
      <c r="CK144" s="26" t="s">
        <v>35</v>
      </c>
      <c r="CL144" s="26" t="s">
        <v>35</v>
      </c>
      <c r="CM144" s="26" t="s">
        <v>35</v>
      </c>
      <c r="CN144" s="26" t="s">
        <v>35</v>
      </c>
      <c r="CO144" s="26" t="s">
        <v>35</v>
      </c>
      <c r="CP144" s="26" t="s">
        <v>35</v>
      </c>
      <c r="CQ144" s="26" t="s">
        <v>35</v>
      </c>
      <c r="CR144" s="26" t="s">
        <v>35</v>
      </c>
      <c r="CS144" s="26" t="s">
        <v>35</v>
      </c>
      <c r="CT144" s="26" t="s">
        <v>35</v>
      </c>
      <c r="CU144" s="26" t="s">
        <v>35</v>
      </c>
      <c r="CV144" s="26" t="s">
        <v>35</v>
      </c>
      <c r="CW144" s="26" t="s">
        <v>35</v>
      </c>
      <c r="CX144" s="26" t="s">
        <v>35</v>
      </c>
      <c r="CY144" s="26" t="s">
        <v>35</v>
      </c>
      <c r="CZ144" s="4"/>
    </row>
    <row r="145" s="294" customFormat="true" ht="15" customHeight="true" x14ac:dyDescent="0.2">
      <c r="A145" s="830"/>
      <c r="B145" s="350" t="s">
        <v>65</v>
      </c>
      <c r="C145" s="57" t="s">
        <v>35</v>
      </c>
      <c r="D145" s="54" t="s">
        <v>35</v>
      </c>
      <c r="E145" s="54" t="s">
        <v>35</v>
      </c>
      <c r="F145" s="54" t="s">
        <v>35</v>
      </c>
      <c r="G145" s="51" t="s">
        <v>35</v>
      </c>
      <c r="H145" s="48" t="s">
        <v>35</v>
      </c>
      <c r="I145" s="54" t="s">
        <v>35</v>
      </c>
      <c r="J145" s="54" t="s">
        <v>35</v>
      </c>
      <c r="K145" s="54" t="s">
        <v>35</v>
      </c>
      <c r="L145" s="45" t="s">
        <v>35</v>
      </c>
      <c r="M145" s="57" t="s">
        <v>35</v>
      </c>
      <c r="N145" s="54" t="s">
        <v>35</v>
      </c>
      <c r="O145" s="54" t="s">
        <v>35</v>
      </c>
      <c r="P145" s="54" t="s">
        <v>35</v>
      </c>
      <c r="Q145" s="51" t="s">
        <v>35</v>
      </c>
      <c r="R145" s="48" t="s">
        <v>35</v>
      </c>
      <c r="S145" s="54" t="s">
        <v>35</v>
      </c>
      <c r="T145" s="54" t="s">
        <v>35</v>
      </c>
      <c r="U145" s="54" t="s">
        <v>35</v>
      </c>
      <c r="V145" s="54" t="s">
        <v>35</v>
      </c>
      <c r="W145" s="54" t="s">
        <v>35</v>
      </c>
      <c r="X145" s="54" t="s">
        <v>35</v>
      </c>
      <c r="Y145" s="54" t="s">
        <v>35</v>
      </c>
      <c r="Z145" s="54" t="s">
        <v>35</v>
      </c>
      <c r="AA145" s="54" t="s">
        <v>35</v>
      </c>
      <c r="AB145" s="54" t="s">
        <v>35</v>
      </c>
      <c r="AC145" s="54" t="s">
        <v>35</v>
      </c>
      <c r="AD145" s="54" t="s">
        <v>35</v>
      </c>
      <c r="AE145" s="54" t="s">
        <v>35</v>
      </c>
      <c r="AF145" s="54" t="s">
        <v>35</v>
      </c>
      <c r="AG145" s="54" t="s">
        <v>35</v>
      </c>
      <c r="AH145" s="54" t="s">
        <v>35</v>
      </c>
      <c r="AI145" s="54" t="s">
        <v>35</v>
      </c>
      <c r="AJ145" s="54" t="s">
        <v>35</v>
      </c>
      <c r="AK145" s="54" t="s">
        <v>35</v>
      </c>
      <c r="AL145" s="54" t="s">
        <v>35</v>
      </c>
      <c r="AM145" s="54" t="s">
        <v>35</v>
      </c>
      <c r="AN145" s="54" t="s">
        <v>35</v>
      </c>
      <c r="AO145" s="54" t="s">
        <v>35</v>
      </c>
      <c r="AP145" s="54" t="s">
        <v>35</v>
      </c>
      <c r="AQ145" s="54" t="s">
        <v>35</v>
      </c>
      <c r="AR145" s="54" t="s">
        <v>35</v>
      </c>
      <c r="AS145" s="54" t="s">
        <v>35</v>
      </c>
      <c r="AT145" s="54" t="s">
        <v>35</v>
      </c>
      <c r="AU145" s="54" t="s">
        <v>35</v>
      </c>
      <c r="AV145" s="54" t="s">
        <v>35</v>
      </c>
      <c r="AW145" s="54" t="s">
        <v>35</v>
      </c>
      <c r="AX145" s="54" t="s">
        <v>35</v>
      </c>
      <c r="AY145" s="45" t="s">
        <v>35</v>
      </c>
      <c r="AZ145" s="322"/>
      <c r="BA145" s="821"/>
      <c r="BB145" s="497" t="s">
        <v>65</v>
      </c>
      <c r="BC145" s="41" t="s">
        <v>35</v>
      </c>
      <c r="BD145" s="37" t="s">
        <v>35</v>
      </c>
      <c r="BE145" s="37" t="s">
        <v>35</v>
      </c>
      <c r="BF145" s="37" t="s">
        <v>35</v>
      </c>
      <c r="BG145" s="32" t="s">
        <v>35</v>
      </c>
      <c r="BH145" s="41" t="s">
        <v>35</v>
      </c>
      <c r="BI145" s="37" t="s">
        <v>35</v>
      </c>
      <c r="BJ145" s="37" t="s">
        <v>35</v>
      </c>
      <c r="BK145" s="37" t="s">
        <v>35</v>
      </c>
      <c r="BL145" s="32" t="s">
        <v>35</v>
      </c>
      <c r="BM145" s="41" t="s">
        <v>35</v>
      </c>
      <c r="BN145" s="37" t="s">
        <v>35</v>
      </c>
      <c r="BO145" s="37" t="s">
        <v>35</v>
      </c>
      <c r="BP145" s="37" t="s">
        <v>35</v>
      </c>
      <c r="BQ145" s="32" t="s">
        <v>35</v>
      </c>
      <c r="BR145" s="41" t="s">
        <v>35</v>
      </c>
      <c r="BS145" s="37" t="s">
        <v>35</v>
      </c>
      <c r="BT145" s="37" t="s">
        <v>35</v>
      </c>
      <c r="BU145" s="37" t="s">
        <v>35</v>
      </c>
      <c r="BV145" s="37" t="s">
        <v>35</v>
      </c>
      <c r="BW145" s="37" t="s">
        <v>35</v>
      </c>
      <c r="BX145" s="37" t="s">
        <v>35</v>
      </c>
      <c r="BY145" s="26" t="s">
        <v>35</v>
      </c>
      <c r="BZ145" s="26" t="s">
        <v>35</v>
      </c>
      <c r="CA145" s="26" t="s">
        <v>35</v>
      </c>
      <c r="CB145" s="26" t="s">
        <v>35</v>
      </c>
      <c r="CC145" s="26" t="s">
        <v>35</v>
      </c>
      <c r="CD145" s="26" t="s">
        <v>35</v>
      </c>
      <c r="CE145" s="26" t="s">
        <v>35</v>
      </c>
      <c r="CF145" s="26" t="s">
        <v>35</v>
      </c>
      <c r="CG145" s="26" t="s">
        <v>35</v>
      </c>
      <c r="CH145" s="26" t="s">
        <v>35</v>
      </c>
      <c r="CI145" s="26" t="s">
        <v>35</v>
      </c>
      <c r="CJ145" s="26" t="s">
        <v>35</v>
      </c>
      <c r="CK145" s="26" t="s">
        <v>35</v>
      </c>
      <c r="CL145" s="26" t="s">
        <v>35</v>
      </c>
      <c r="CM145" s="26" t="s">
        <v>35</v>
      </c>
      <c r="CN145" s="26" t="s">
        <v>35</v>
      </c>
      <c r="CO145" s="26" t="s">
        <v>35</v>
      </c>
      <c r="CP145" s="26" t="s">
        <v>35</v>
      </c>
      <c r="CQ145" s="26" t="s">
        <v>35</v>
      </c>
      <c r="CR145" s="26" t="s">
        <v>35</v>
      </c>
      <c r="CS145" s="26" t="s">
        <v>35</v>
      </c>
      <c r="CT145" s="26" t="s">
        <v>35</v>
      </c>
      <c r="CU145" s="26" t="s">
        <v>35</v>
      </c>
      <c r="CV145" s="26" t="s">
        <v>35</v>
      </c>
      <c r="CW145" s="26" t="s">
        <v>35</v>
      </c>
      <c r="CX145" s="26" t="s">
        <v>35</v>
      </c>
      <c r="CY145" s="26" t="s">
        <v>35</v>
      </c>
      <c r="CZ145" s="4"/>
    </row>
    <row r="146" s="294" customFormat="true" ht="15" customHeight="true" x14ac:dyDescent="0.2">
      <c r="A146" s="830"/>
      <c r="B146" s="350" t="s">
        <v>66</v>
      </c>
      <c r="C146" s="57" t="s">
        <v>35</v>
      </c>
      <c r="D146" s="54" t="s">
        <v>35</v>
      </c>
      <c r="E146" s="54" t="s">
        <v>35</v>
      </c>
      <c r="F146" s="54" t="s">
        <v>35</v>
      </c>
      <c r="G146" s="51" t="s">
        <v>35</v>
      </c>
      <c r="H146" s="48" t="s">
        <v>35</v>
      </c>
      <c r="I146" s="54" t="s">
        <v>35</v>
      </c>
      <c r="J146" s="54" t="s">
        <v>35</v>
      </c>
      <c r="K146" s="54" t="s">
        <v>35</v>
      </c>
      <c r="L146" s="45" t="s">
        <v>35</v>
      </c>
      <c r="M146" s="57" t="s">
        <v>35</v>
      </c>
      <c r="N146" s="54" t="s">
        <v>35</v>
      </c>
      <c r="O146" s="54" t="s">
        <v>35</v>
      </c>
      <c r="P146" s="54" t="s">
        <v>35</v>
      </c>
      <c r="Q146" s="51" t="s">
        <v>35</v>
      </c>
      <c r="R146" s="48" t="s">
        <v>35</v>
      </c>
      <c r="S146" s="54" t="s">
        <v>35</v>
      </c>
      <c r="T146" s="54" t="s">
        <v>35</v>
      </c>
      <c r="U146" s="54" t="s">
        <v>35</v>
      </c>
      <c r="V146" s="54" t="s">
        <v>35</v>
      </c>
      <c r="W146" s="54" t="s">
        <v>35</v>
      </c>
      <c r="X146" s="54" t="s">
        <v>35</v>
      </c>
      <c r="Y146" s="54" t="s">
        <v>35</v>
      </c>
      <c r="Z146" s="54" t="s">
        <v>35</v>
      </c>
      <c r="AA146" s="54" t="s">
        <v>35</v>
      </c>
      <c r="AB146" s="54" t="s">
        <v>35</v>
      </c>
      <c r="AC146" s="54" t="s">
        <v>35</v>
      </c>
      <c r="AD146" s="54" t="s">
        <v>35</v>
      </c>
      <c r="AE146" s="54" t="s">
        <v>35</v>
      </c>
      <c r="AF146" s="54" t="s">
        <v>35</v>
      </c>
      <c r="AG146" s="54" t="s">
        <v>35</v>
      </c>
      <c r="AH146" s="54" t="s">
        <v>35</v>
      </c>
      <c r="AI146" s="54" t="s">
        <v>35</v>
      </c>
      <c r="AJ146" s="54" t="s">
        <v>35</v>
      </c>
      <c r="AK146" s="54" t="s">
        <v>35</v>
      </c>
      <c r="AL146" s="54" t="s">
        <v>35</v>
      </c>
      <c r="AM146" s="54" t="s">
        <v>35</v>
      </c>
      <c r="AN146" s="54" t="s">
        <v>35</v>
      </c>
      <c r="AO146" s="54" t="s">
        <v>35</v>
      </c>
      <c r="AP146" s="54" t="s">
        <v>35</v>
      </c>
      <c r="AQ146" s="54" t="s">
        <v>35</v>
      </c>
      <c r="AR146" s="54" t="s">
        <v>35</v>
      </c>
      <c r="AS146" s="54" t="s">
        <v>35</v>
      </c>
      <c r="AT146" s="54" t="s">
        <v>35</v>
      </c>
      <c r="AU146" s="54" t="s">
        <v>35</v>
      </c>
      <c r="AV146" s="54" t="s">
        <v>35</v>
      </c>
      <c r="AW146" s="54" t="s">
        <v>35</v>
      </c>
      <c r="AX146" s="54" t="s">
        <v>35</v>
      </c>
      <c r="AY146" s="45" t="s">
        <v>35</v>
      </c>
      <c r="AZ146" s="322"/>
      <c r="BA146" s="821"/>
      <c r="BB146" s="497" t="s">
        <v>66</v>
      </c>
      <c r="BC146" s="41" t="s">
        <v>35</v>
      </c>
      <c r="BD146" s="37" t="s">
        <v>35</v>
      </c>
      <c r="BE146" s="37" t="s">
        <v>35</v>
      </c>
      <c r="BF146" s="37" t="s">
        <v>35</v>
      </c>
      <c r="BG146" s="32" t="s">
        <v>35</v>
      </c>
      <c r="BH146" s="41" t="s">
        <v>35</v>
      </c>
      <c r="BI146" s="37" t="s">
        <v>35</v>
      </c>
      <c r="BJ146" s="37" t="s">
        <v>35</v>
      </c>
      <c r="BK146" s="37" t="s">
        <v>35</v>
      </c>
      <c r="BL146" s="32" t="s">
        <v>35</v>
      </c>
      <c r="BM146" s="41" t="s">
        <v>35</v>
      </c>
      <c r="BN146" s="37" t="s">
        <v>35</v>
      </c>
      <c r="BO146" s="37" t="s">
        <v>35</v>
      </c>
      <c r="BP146" s="37" t="s">
        <v>35</v>
      </c>
      <c r="BQ146" s="32" t="s">
        <v>35</v>
      </c>
      <c r="BR146" s="41" t="s">
        <v>35</v>
      </c>
      <c r="BS146" s="37" t="s">
        <v>35</v>
      </c>
      <c r="BT146" s="37" t="s">
        <v>35</v>
      </c>
      <c r="BU146" s="37" t="s">
        <v>35</v>
      </c>
      <c r="BV146" s="37" t="s">
        <v>35</v>
      </c>
      <c r="BW146" s="37" t="s">
        <v>35</v>
      </c>
      <c r="BX146" s="37" t="s">
        <v>35</v>
      </c>
      <c r="BY146" s="26" t="s">
        <v>35</v>
      </c>
      <c r="BZ146" s="26" t="s">
        <v>35</v>
      </c>
      <c r="CA146" s="26" t="s">
        <v>35</v>
      </c>
      <c r="CB146" s="26" t="s">
        <v>35</v>
      </c>
      <c r="CC146" s="26" t="s">
        <v>35</v>
      </c>
      <c r="CD146" s="26" t="s">
        <v>35</v>
      </c>
      <c r="CE146" s="26" t="s">
        <v>35</v>
      </c>
      <c r="CF146" s="26" t="s">
        <v>35</v>
      </c>
      <c r="CG146" s="26" t="s">
        <v>35</v>
      </c>
      <c r="CH146" s="26" t="s">
        <v>35</v>
      </c>
      <c r="CI146" s="26" t="s">
        <v>35</v>
      </c>
      <c r="CJ146" s="26" t="s">
        <v>35</v>
      </c>
      <c r="CK146" s="26" t="s">
        <v>35</v>
      </c>
      <c r="CL146" s="26" t="s">
        <v>35</v>
      </c>
      <c r="CM146" s="26" t="s">
        <v>35</v>
      </c>
      <c r="CN146" s="26" t="s">
        <v>35</v>
      </c>
      <c r="CO146" s="26" t="s">
        <v>35</v>
      </c>
      <c r="CP146" s="26" t="s">
        <v>35</v>
      </c>
      <c r="CQ146" s="26" t="s">
        <v>35</v>
      </c>
      <c r="CR146" s="26" t="s">
        <v>35</v>
      </c>
      <c r="CS146" s="26" t="s">
        <v>35</v>
      </c>
      <c r="CT146" s="26" t="s">
        <v>35</v>
      </c>
      <c r="CU146" s="26" t="s">
        <v>35</v>
      </c>
      <c r="CV146" s="26" t="s">
        <v>35</v>
      </c>
      <c r="CW146" s="26" t="s">
        <v>35</v>
      </c>
      <c r="CX146" s="26" t="s">
        <v>35</v>
      </c>
      <c r="CY146" s="26" t="s">
        <v>35</v>
      </c>
      <c r="CZ146" s="4"/>
    </row>
    <row r="147" s="294" customFormat="true" ht="15" customHeight="true" x14ac:dyDescent="0.2">
      <c r="A147" s="830"/>
      <c r="B147" s="350" t="s">
        <v>67</v>
      </c>
      <c r="C147" s="57" t="s">
        <v>35</v>
      </c>
      <c r="D147" s="54" t="s">
        <v>35</v>
      </c>
      <c r="E147" s="54" t="s">
        <v>35</v>
      </c>
      <c r="F147" s="54" t="s">
        <v>35</v>
      </c>
      <c r="G147" s="51" t="s">
        <v>35</v>
      </c>
      <c r="H147" s="48" t="s">
        <v>35</v>
      </c>
      <c r="I147" s="54" t="s">
        <v>35</v>
      </c>
      <c r="J147" s="54" t="s">
        <v>35</v>
      </c>
      <c r="K147" s="54" t="s">
        <v>35</v>
      </c>
      <c r="L147" s="45" t="s">
        <v>35</v>
      </c>
      <c r="M147" s="57" t="s">
        <v>35</v>
      </c>
      <c r="N147" s="54" t="s">
        <v>35</v>
      </c>
      <c r="O147" s="54" t="s">
        <v>35</v>
      </c>
      <c r="P147" s="54" t="s">
        <v>35</v>
      </c>
      <c r="Q147" s="51" t="s">
        <v>35</v>
      </c>
      <c r="R147" s="48" t="s">
        <v>35</v>
      </c>
      <c r="S147" s="54" t="s">
        <v>35</v>
      </c>
      <c r="T147" s="54" t="s">
        <v>35</v>
      </c>
      <c r="U147" s="54" t="s">
        <v>35</v>
      </c>
      <c r="V147" s="54" t="s">
        <v>35</v>
      </c>
      <c r="W147" s="54" t="s">
        <v>35</v>
      </c>
      <c r="X147" s="54" t="s">
        <v>35</v>
      </c>
      <c r="Y147" s="54" t="s">
        <v>35</v>
      </c>
      <c r="Z147" s="54" t="s">
        <v>35</v>
      </c>
      <c r="AA147" s="54" t="s">
        <v>35</v>
      </c>
      <c r="AB147" s="54" t="s">
        <v>35</v>
      </c>
      <c r="AC147" s="54" t="s">
        <v>35</v>
      </c>
      <c r="AD147" s="54" t="s">
        <v>35</v>
      </c>
      <c r="AE147" s="54" t="s">
        <v>35</v>
      </c>
      <c r="AF147" s="54" t="s">
        <v>35</v>
      </c>
      <c r="AG147" s="54" t="s">
        <v>35</v>
      </c>
      <c r="AH147" s="54" t="s">
        <v>35</v>
      </c>
      <c r="AI147" s="54" t="s">
        <v>35</v>
      </c>
      <c r="AJ147" s="54" t="s">
        <v>35</v>
      </c>
      <c r="AK147" s="54" t="s">
        <v>35</v>
      </c>
      <c r="AL147" s="54" t="s">
        <v>35</v>
      </c>
      <c r="AM147" s="54" t="s">
        <v>35</v>
      </c>
      <c r="AN147" s="54" t="s">
        <v>35</v>
      </c>
      <c r="AO147" s="54" t="s">
        <v>35</v>
      </c>
      <c r="AP147" s="54" t="s">
        <v>35</v>
      </c>
      <c r="AQ147" s="54" t="s">
        <v>35</v>
      </c>
      <c r="AR147" s="54" t="s">
        <v>35</v>
      </c>
      <c r="AS147" s="54" t="s">
        <v>35</v>
      </c>
      <c r="AT147" s="54" t="s">
        <v>35</v>
      </c>
      <c r="AU147" s="54" t="s">
        <v>35</v>
      </c>
      <c r="AV147" s="54" t="s">
        <v>35</v>
      </c>
      <c r="AW147" s="54" t="s">
        <v>35</v>
      </c>
      <c r="AX147" s="54" t="s">
        <v>35</v>
      </c>
      <c r="AY147" s="45" t="s">
        <v>35</v>
      </c>
      <c r="AZ147" s="322"/>
      <c r="BA147" s="821"/>
      <c r="BB147" s="497" t="s">
        <v>67</v>
      </c>
      <c r="BC147" s="41" t="s">
        <v>35</v>
      </c>
      <c r="BD147" s="37" t="s">
        <v>35</v>
      </c>
      <c r="BE147" s="37" t="s">
        <v>35</v>
      </c>
      <c r="BF147" s="37" t="s">
        <v>35</v>
      </c>
      <c r="BG147" s="32" t="s">
        <v>35</v>
      </c>
      <c r="BH147" s="41" t="s">
        <v>35</v>
      </c>
      <c r="BI147" s="37" t="s">
        <v>35</v>
      </c>
      <c r="BJ147" s="37" t="s">
        <v>35</v>
      </c>
      <c r="BK147" s="37" t="s">
        <v>35</v>
      </c>
      <c r="BL147" s="32" t="s">
        <v>35</v>
      </c>
      <c r="BM147" s="41" t="s">
        <v>35</v>
      </c>
      <c r="BN147" s="37" t="s">
        <v>35</v>
      </c>
      <c r="BO147" s="37" t="s">
        <v>35</v>
      </c>
      <c r="BP147" s="37" t="s">
        <v>35</v>
      </c>
      <c r="BQ147" s="32" t="s">
        <v>35</v>
      </c>
      <c r="BR147" s="41" t="s">
        <v>35</v>
      </c>
      <c r="BS147" s="37" t="s">
        <v>35</v>
      </c>
      <c r="BT147" s="37" t="s">
        <v>35</v>
      </c>
      <c r="BU147" s="37" t="s">
        <v>35</v>
      </c>
      <c r="BV147" s="37" t="s">
        <v>35</v>
      </c>
      <c r="BW147" s="37" t="s">
        <v>35</v>
      </c>
      <c r="BX147" s="37" t="s">
        <v>35</v>
      </c>
      <c r="BY147" s="26" t="s">
        <v>35</v>
      </c>
      <c r="BZ147" s="26" t="s">
        <v>35</v>
      </c>
      <c r="CA147" s="26" t="s">
        <v>35</v>
      </c>
      <c r="CB147" s="26" t="s">
        <v>35</v>
      </c>
      <c r="CC147" s="26" t="s">
        <v>35</v>
      </c>
      <c r="CD147" s="26" t="s">
        <v>35</v>
      </c>
      <c r="CE147" s="26" t="s">
        <v>35</v>
      </c>
      <c r="CF147" s="26" t="s">
        <v>35</v>
      </c>
      <c r="CG147" s="26" t="s">
        <v>35</v>
      </c>
      <c r="CH147" s="26" t="s">
        <v>35</v>
      </c>
      <c r="CI147" s="26" t="s">
        <v>35</v>
      </c>
      <c r="CJ147" s="26" t="s">
        <v>35</v>
      </c>
      <c r="CK147" s="26" t="s">
        <v>35</v>
      </c>
      <c r="CL147" s="26" t="s">
        <v>35</v>
      </c>
      <c r="CM147" s="26" t="s">
        <v>35</v>
      </c>
      <c r="CN147" s="26" t="s">
        <v>35</v>
      </c>
      <c r="CO147" s="26" t="s">
        <v>35</v>
      </c>
      <c r="CP147" s="26" t="s">
        <v>35</v>
      </c>
      <c r="CQ147" s="26" t="s">
        <v>35</v>
      </c>
      <c r="CR147" s="26" t="s">
        <v>35</v>
      </c>
      <c r="CS147" s="26" t="s">
        <v>35</v>
      </c>
      <c r="CT147" s="26" t="s">
        <v>35</v>
      </c>
      <c r="CU147" s="26" t="s">
        <v>35</v>
      </c>
      <c r="CV147" s="26" t="s">
        <v>35</v>
      </c>
      <c r="CW147" s="26" t="s">
        <v>35</v>
      </c>
      <c r="CX147" s="26" t="s">
        <v>35</v>
      </c>
      <c r="CY147" s="26" t="s">
        <v>35</v>
      </c>
      <c r="CZ147" s="4"/>
    </row>
    <row r="148" s="294" customFormat="true" ht="15" customHeight="true" x14ac:dyDescent="0.2">
      <c r="A148" s="830" t="s">
        <v>108</v>
      </c>
      <c r="B148" s="350" t="s">
        <v>49</v>
      </c>
      <c r="C148" s="149">
        <v>3.1869505238289886</v>
      </c>
      <c r="D148" s="148">
        <v>5.5317865783418556</v>
      </c>
      <c r="E148" s="148">
        <v>7.2500019164015495</v>
      </c>
      <c r="F148" s="148">
        <v>7.724594270518943</v>
      </c>
      <c r="G148" s="147">
        <v>9.7167270612607179</v>
      </c>
      <c r="H148" s="137">
        <v>16.428221958764709</v>
      </c>
      <c r="I148" s="148">
        <v>15.134717370441001</v>
      </c>
      <c r="J148" s="148">
        <v>15.644392661548562</v>
      </c>
      <c r="K148" s="148">
        <v>10.299367247807798</v>
      </c>
      <c r="L148" s="141">
        <v>10.548816083966161</v>
      </c>
      <c r="M148" s="149">
        <v>3.0068618269680192</v>
      </c>
      <c r="N148" s="148">
        <v>3.6639625290948734</v>
      </c>
      <c r="O148" s="148">
        <v>5.2242086806522678</v>
      </c>
      <c r="P148" s="148">
        <v>4.0954766724097986</v>
      </c>
      <c r="Q148" s="147">
        <v>6.0948651007746708</v>
      </c>
      <c r="R148" s="137">
        <v>0.58782700963681012</v>
      </c>
      <c r="S148" s="148">
        <v>1.7040276503799219</v>
      </c>
      <c r="T148" s="148">
        <v>2.4372534213423571</v>
      </c>
      <c r="U148" s="148">
        <v>5.9663792637129047</v>
      </c>
      <c r="V148" s="148">
        <v>6.2771607677377963</v>
      </c>
      <c r="W148" s="148">
        <v>9.283655092320052E-2</v>
      </c>
      <c r="X148" s="148">
        <v>3.6569647278491151</v>
      </c>
      <c r="Y148" s="148">
        <v>14.889527006205414</v>
      </c>
      <c r="Z148" s="148">
        <v>1.6723140622857129</v>
      </c>
      <c r="AA148" s="148">
        <v>0.17255702913034091</v>
      </c>
      <c r="AB148" s="148">
        <v>1.7715679459347933</v>
      </c>
      <c r="AC148" s="148">
        <v>20.373277995398201</v>
      </c>
      <c r="AD148" s="148">
        <v>5.5727315407895466</v>
      </c>
      <c r="AE148" s="148">
        <v>15.211100217652444</v>
      </c>
      <c r="AF148" s="148">
        <v>3.0512496549409676</v>
      </c>
      <c r="AG148" s="148">
        <v>0.58850957716116659</v>
      </c>
      <c r="AH148" s="148">
        <v>0.17835386913640752</v>
      </c>
      <c r="AI148" s="148">
        <v>7.2075107476334148</v>
      </c>
      <c r="AJ148" s="148">
        <v>1.8522000413443509</v>
      </c>
      <c r="AK148" s="148">
        <v>1.8863845006787789</v>
      </c>
      <c r="AL148" s="148">
        <v>4.8354957252021542</v>
      </c>
      <c r="AM148" s="148">
        <v>9.6602954448115277</v>
      </c>
      <c r="AN148" s="148">
        <v>18.51739485937345</v>
      </c>
      <c r="AO148" s="148">
        <v>0</v>
      </c>
      <c r="AP148" s="148">
        <v>0</v>
      </c>
      <c r="AQ148" s="148">
        <v>0.98788396739036988</v>
      </c>
      <c r="AR148" s="148">
        <v>0.7188480094090236</v>
      </c>
      <c r="AS148" s="148">
        <v>2.7529203129198012</v>
      </c>
      <c r="AT148" s="148">
        <v>1.0330331566663529</v>
      </c>
      <c r="AU148" s="148">
        <v>1.6559869430251086</v>
      </c>
      <c r="AV148" s="148">
        <v>3.5618311591931908</v>
      </c>
      <c r="AW148" s="148">
        <v>0</v>
      </c>
      <c r="AX148" s="148">
        <v>3.390436471012285</v>
      </c>
      <c r="AY148" s="141">
        <v>0.80138999248485587</v>
      </c>
      <c r="AZ148" s="322"/>
      <c r="BA148" s="821" t="s">
        <v>108</v>
      </c>
      <c r="BB148" s="497" t="s">
        <v>49</v>
      </c>
      <c r="BC148" s="41" t="s">
        <v>35</v>
      </c>
      <c r="BD148" s="37" t="s">
        <v>35</v>
      </c>
      <c r="BE148" s="37" t="s">
        <v>35</v>
      </c>
      <c r="BF148" s="37" t="s">
        <v>35</v>
      </c>
      <c r="BG148" s="32" t="s">
        <v>35</v>
      </c>
      <c r="BH148" s="41" t="s">
        <v>35</v>
      </c>
      <c r="BI148" s="37" t="s">
        <v>35</v>
      </c>
      <c r="BJ148" s="37" t="s">
        <v>35</v>
      </c>
      <c r="BK148" s="37" t="s">
        <v>35</v>
      </c>
      <c r="BL148" s="32" t="s">
        <v>35</v>
      </c>
      <c r="BM148" s="41" t="s">
        <v>35</v>
      </c>
      <c r="BN148" s="37" t="s">
        <v>35</v>
      </c>
      <c r="BO148" s="37" t="s">
        <v>35</v>
      </c>
      <c r="BP148" s="37" t="s">
        <v>35</v>
      </c>
      <c r="BQ148" s="32" t="s">
        <v>35</v>
      </c>
      <c r="BR148" s="41" t="s">
        <v>35</v>
      </c>
      <c r="BS148" s="37" t="s">
        <v>35</v>
      </c>
      <c r="BT148" s="37" t="s">
        <v>35</v>
      </c>
      <c r="BU148" s="37" t="s">
        <v>35</v>
      </c>
      <c r="BV148" s="37" t="s">
        <v>35</v>
      </c>
      <c r="BW148" s="37" t="s">
        <v>35</v>
      </c>
      <c r="BX148" s="37" t="s">
        <v>35</v>
      </c>
      <c r="BY148" s="26" t="s">
        <v>35</v>
      </c>
      <c r="BZ148" s="26" t="s">
        <v>35</v>
      </c>
      <c r="CA148" s="26" t="s">
        <v>35</v>
      </c>
      <c r="CB148" s="26" t="s">
        <v>35</v>
      </c>
      <c r="CC148" s="26" t="s">
        <v>35</v>
      </c>
      <c r="CD148" s="26" t="s">
        <v>35</v>
      </c>
      <c r="CE148" s="26" t="s">
        <v>35</v>
      </c>
      <c r="CF148" s="26" t="s">
        <v>35</v>
      </c>
      <c r="CG148" s="26" t="s">
        <v>35</v>
      </c>
      <c r="CH148" s="26" t="s">
        <v>35</v>
      </c>
      <c r="CI148" s="26" t="s">
        <v>35</v>
      </c>
      <c r="CJ148" s="26" t="s">
        <v>35</v>
      </c>
      <c r="CK148" s="26" t="s">
        <v>35</v>
      </c>
      <c r="CL148" s="26" t="s">
        <v>35</v>
      </c>
      <c r="CM148" s="26" t="s">
        <v>35</v>
      </c>
      <c r="CN148" s="26" t="s">
        <v>35</v>
      </c>
      <c r="CO148" s="26" t="s">
        <v>35</v>
      </c>
      <c r="CP148" s="26" t="s">
        <v>35</v>
      </c>
      <c r="CQ148" s="26" t="s">
        <v>35</v>
      </c>
      <c r="CR148" s="26" t="s">
        <v>35</v>
      </c>
      <c r="CS148" s="26" t="s">
        <v>35</v>
      </c>
      <c r="CT148" s="26" t="s">
        <v>35</v>
      </c>
      <c r="CU148" s="26" t="s">
        <v>35</v>
      </c>
      <c r="CV148" s="26" t="s">
        <v>35</v>
      </c>
      <c r="CW148" s="26" t="s">
        <v>35</v>
      </c>
      <c r="CX148" s="26" t="s">
        <v>35</v>
      </c>
      <c r="CY148" s="26" t="s">
        <v>35</v>
      </c>
      <c r="CZ148" s="4"/>
    </row>
    <row r="149" s="294" customFormat="true" ht="15" customHeight="true" x14ac:dyDescent="0.2">
      <c r="A149" s="830"/>
      <c r="B149" s="350" t="s">
        <v>48</v>
      </c>
      <c r="C149" s="149">
        <v>9.8242558727073721</v>
      </c>
      <c r="D149" s="148">
        <v>15.103939975975786</v>
      </c>
      <c r="E149" s="148">
        <v>19.982708578096489</v>
      </c>
      <c r="F149" s="148">
        <v>30.936853647319744</v>
      </c>
      <c r="G149" s="147">
        <v>57.093447911728958</v>
      </c>
      <c r="H149" s="137">
        <v>29.119256929341208</v>
      </c>
      <c r="I149" s="148">
        <v>47.179989324218205</v>
      </c>
      <c r="J149" s="148">
        <v>55.893993298805334</v>
      </c>
      <c r="K149" s="148">
        <v>64.850204892420578</v>
      </c>
      <c r="L149" s="141">
        <v>80.658671471737833</v>
      </c>
      <c r="M149" s="149">
        <v>9.0692786818475302</v>
      </c>
      <c r="N149" s="148">
        <v>12.192445644933755</v>
      </c>
      <c r="O149" s="148">
        <v>15.727237574626859</v>
      </c>
      <c r="P149" s="148">
        <v>19.650068664543792</v>
      </c>
      <c r="Q149" s="147">
        <v>28.968627540374509</v>
      </c>
      <c r="R149" s="137">
        <v>10.152619377121084</v>
      </c>
      <c r="S149" s="148">
        <v>14.81615894875481</v>
      </c>
      <c r="T149" s="148">
        <v>11.198474335018799</v>
      </c>
      <c r="U149" s="148">
        <v>25.83393245130997</v>
      </c>
      <c r="V149" s="148">
        <v>12.264537784910244</v>
      </c>
      <c r="W149" s="148">
        <v>4.3711334451485371</v>
      </c>
      <c r="X149" s="148">
        <v>18.7231647017101</v>
      </c>
      <c r="Y149" s="148">
        <v>36.648230305479082</v>
      </c>
      <c r="Z149" s="148">
        <v>6.5894074198153341</v>
      </c>
      <c r="AA149" s="148">
        <v>3.8289635090002334</v>
      </c>
      <c r="AB149" s="148">
        <v>37.479441685145503</v>
      </c>
      <c r="AC149" s="148">
        <v>39.012162621420124</v>
      </c>
      <c r="AD149" s="148">
        <v>38.61876941109508</v>
      </c>
      <c r="AE149" s="148">
        <v>54.33073733748526</v>
      </c>
      <c r="AF149" s="148">
        <v>25.144617505961275</v>
      </c>
      <c r="AG149" s="148">
        <v>4.3194001320415527</v>
      </c>
      <c r="AH149" s="148">
        <v>9.7576456573227013</v>
      </c>
      <c r="AI149" s="148">
        <v>12.497237763326519</v>
      </c>
      <c r="AJ149" s="148">
        <v>32.429916835645813</v>
      </c>
      <c r="AK149" s="148">
        <v>4.2344338197046767</v>
      </c>
      <c r="AL149" s="148">
        <v>24.109595551658</v>
      </c>
      <c r="AM149" s="148">
        <v>22.405938571730942</v>
      </c>
      <c r="AN149" s="148">
        <v>69.645538778261653</v>
      </c>
      <c r="AO149" s="148">
        <v>2.1277680271257906</v>
      </c>
      <c r="AP149" s="148">
        <v>8.7490891415322558</v>
      </c>
      <c r="AQ149" s="148">
        <v>44.415122497610113</v>
      </c>
      <c r="AR149" s="148">
        <v>4.7465867308535286</v>
      </c>
      <c r="AS149" s="148">
        <v>10.914795780344686</v>
      </c>
      <c r="AT149" s="148">
        <v>4.5753143875425604</v>
      </c>
      <c r="AU149" s="148">
        <v>11.598421745138259</v>
      </c>
      <c r="AV149" s="148">
        <v>27.258750852535986</v>
      </c>
      <c r="AW149" s="148">
        <v>7.1001440493660652</v>
      </c>
      <c r="AX149" s="148">
        <v>18.342605339803768</v>
      </c>
      <c r="AY149" s="141">
        <v>13.19915873833104</v>
      </c>
      <c r="AZ149" s="322"/>
      <c r="BA149" s="821"/>
      <c r="BB149" s="497" t="s">
        <v>48</v>
      </c>
      <c r="BC149" s="41" t="s">
        <v>35</v>
      </c>
      <c r="BD149" s="37" t="s">
        <v>35</v>
      </c>
      <c r="BE149" s="37" t="s">
        <v>35</v>
      </c>
      <c r="BF149" s="37" t="s">
        <v>35</v>
      </c>
      <c r="BG149" s="32" t="s">
        <v>35</v>
      </c>
      <c r="BH149" s="41" t="s">
        <v>35</v>
      </c>
      <c r="BI149" s="37" t="s">
        <v>35</v>
      </c>
      <c r="BJ149" s="37" t="s">
        <v>35</v>
      </c>
      <c r="BK149" s="37" t="s">
        <v>35</v>
      </c>
      <c r="BL149" s="32" t="s">
        <v>35</v>
      </c>
      <c r="BM149" s="41" t="s">
        <v>35</v>
      </c>
      <c r="BN149" s="37" t="s">
        <v>35</v>
      </c>
      <c r="BO149" s="37" t="s">
        <v>35</v>
      </c>
      <c r="BP149" s="37" t="s">
        <v>35</v>
      </c>
      <c r="BQ149" s="32" t="s">
        <v>35</v>
      </c>
      <c r="BR149" s="41" t="s">
        <v>35</v>
      </c>
      <c r="BS149" s="37" t="s">
        <v>35</v>
      </c>
      <c r="BT149" s="37" t="s">
        <v>35</v>
      </c>
      <c r="BU149" s="37" t="s">
        <v>35</v>
      </c>
      <c r="BV149" s="37" t="s">
        <v>35</v>
      </c>
      <c r="BW149" s="37" t="s">
        <v>35</v>
      </c>
      <c r="BX149" s="37" t="s">
        <v>35</v>
      </c>
      <c r="BY149" s="26" t="s">
        <v>35</v>
      </c>
      <c r="BZ149" s="26" t="s">
        <v>35</v>
      </c>
      <c r="CA149" s="26" t="s">
        <v>35</v>
      </c>
      <c r="CB149" s="26" t="s">
        <v>35</v>
      </c>
      <c r="CC149" s="26" t="s">
        <v>35</v>
      </c>
      <c r="CD149" s="26" t="s">
        <v>35</v>
      </c>
      <c r="CE149" s="26" t="s">
        <v>35</v>
      </c>
      <c r="CF149" s="26" t="s">
        <v>35</v>
      </c>
      <c r="CG149" s="26" t="s">
        <v>35</v>
      </c>
      <c r="CH149" s="26" t="s">
        <v>35</v>
      </c>
      <c r="CI149" s="26" t="s">
        <v>35</v>
      </c>
      <c r="CJ149" s="26" t="s">
        <v>35</v>
      </c>
      <c r="CK149" s="26" t="s">
        <v>35</v>
      </c>
      <c r="CL149" s="26" t="s">
        <v>35</v>
      </c>
      <c r="CM149" s="26" t="s">
        <v>35</v>
      </c>
      <c r="CN149" s="26" t="s">
        <v>35</v>
      </c>
      <c r="CO149" s="26" t="s">
        <v>35</v>
      </c>
      <c r="CP149" s="26" t="s">
        <v>35</v>
      </c>
      <c r="CQ149" s="26" t="s">
        <v>35</v>
      </c>
      <c r="CR149" s="26" t="s">
        <v>35</v>
      </c>
      <c r="CS149" s="26" t="s">
        <v>35</v>
      </c>
      <c r="CT149" s="26" t="s">
        <v>35</v>
      </c>
      <c r="CU149" s="26" t="s">
        <v>35</v>
      </c>
      <c r="CV149" s="26" t="s">
        <v>35</v>
      </c>
      <c r="CW149" s="26" t="s">
        <v>35</v>
      </c>
      <c r="CX149" s="26" t="s">
        <v>35</v>
      </c>
      <c r="CY149" s="26" t="s">
        <v>35</v>
      </c>
      <c r="CZ149" s="4"/>
    </row>
    <row r="150" s="294" customFormat="true" ht="15" customHeight="true" x14ac:dyDescent="0.2">
      <c r="A150" s="830"/>
      <c r="B150" s="350" t="s">
        <v>110</v>
      </c>
      <c r="C150" s="149">
        <v>86.988793603463392</v>
      </c>
      <c r="D150" s="148">
        <v>79.364273445682699</v>
      </c>
      <c r="E150" s="148">
        <v>72.76728950550222</v>
      </c>
      <c r="F150" s="148">
        <v>61.338552082161392</v>
      </c>
      <c r="G150" s="147">
        <v>33.189825027010166</v>
      </c>
      <c r="H150" s="137">
        <v>54.452521111894256</v>
      </c>
      <c r="I150" s="148">
        <v>37.685293305340977</v>
      </c>
      <c r="J150" s="148">
        <v>28.461614039645966</v>
      </c>
      <c r="K150" s="148">
        <v>24.850427859771735</v>
      </c>
      <c r="L150" s="141">
        <v>8.7925124442959017</v>
      </c>
      <c r="M150" s="149">
        <v>87.923859491184359</v>
      </c>
      <c r="N150" s="148">
        <v>84.143591825971384</v>
      </c>
      <c r="O150" s="148">
        <v>79.048553744721033</v>
      </c>
      <c r="P150" s="148">
        <v>76.254454663046545</v>
      </c>
      <c r="Q150" s="147">
        <v>64.936507358850776</v>
      </c>
      <c r="R150" s="137">
        <v>89.259553613242048</v>
      </c>
      <c r="S150" s="148">
        <v>83.479813400865268</v>
      </c>
      <c r="T150" s="148">
        <v>86.364272243638695</v>
      </c>
      <c r="U150" s="148">
        <v>68.19968828497727</v>
      </c>
      <c r="V150" s="148">
        <v>81.458301447352085</v>
      </c>
      <c r="W150" s="148">
        <v>95.53603000392819</v>
      </c>
      <c r="X150" s="148">
        <v>77.619870570440582</v>
      </c>
      <c r="Y150" s="148">
        <v>48.462242688315769</v>
      </c>
      <c r="Z150" s="148">
        <v>91.738278517898806</v>
      </c>
      <c r="AA150" s="148">
        <v>95.998479461869422</v>
      </c>
      <c r="AB150" s="148">
        <v>60.748990368919742</v>
      </c>
      <c r="AC150" s="148">
        <v>40.614559383181742</v>
      </c>
      <c r="AD150" s="148">
        <v>55.808499048115337</v>
      </c>
      <c r="AE150" s="148">
        <v>30.458162444862317</v>
      </c>
      <c r="AF150" s="148">
        <v>71.804132839097704</v>
      </c>
      <c r="AG150" s="148">
        <v>95.092090290797273</v>
      </c>
      <c r="AH150" s="148">
        <v>90.06400047354083</v>
      </c>
      <c r="AI150" s="148">
        <v>80.295251489040083</v>
      </c>
      <c r="AJ150" s="148">
        <v>65.717883123009841</v>
      </c>
      <c r="AK150" s="148">
        <v>93.87918167961648</v>
      </c>
      <c r="AL150" s="148">
        <v>71.054908723139903</v>
      </c>
      <c r="AM150" s="148">
        <v>67.933765983457505</v>
      </c>
      <c r="AN150" s="148">
        <v>11.837066362364707</v>
      </c>
      <c r="AO150" s="148">
        <v>97.872231972874133</v>
      </c>
      <c r="AP150" s="148">
        <v>91.25091085846789</v>
      </c>
      <c r="AQ150" s="148">
        <v>54.596993534999562</v>
      </c>
      <c r="AR150" s="148">
        <v>94.534565259737391</v>
      </c>
      <c r="AS150" s="148">
        <v>86.332283906735512</v>
      </c>
      <c r="AT150" s="148">
        <v>94.391652455791046</v>
      </c>
      <c r="AU150" s="148">
        <v>86.745591311836677</v>
      </c>
      <c r="AV150" s="148">
        <v>69.179417988270941</v>
      </c>
      <c r="AW150" s="148">
        <v>92.899855950633921</v>
      </c>
      <c r="AX150" s="148">
        <v>78.266958189183882</v>
      </c>
      <c r="AY150" s="141">
        <v>85.999451269184135</v>
      </c>
      <c r="AZ150" s="322"/>
      <c r="BA150" s="821"/>
      <c r="BB150" s="497" t="s">
        <v>110</v>
      </c>
      <c r="BC150" s="41" t="s">
        <v>35</v>
      </c>
      <c r="BD150" s="37" t="s">
        <v>35</v>
      </c>
      <c r="BE150" s="37" t="s">
        <v>35</v>
      </c>
      <c r="BF150" s="37" t="s">
        <v>35</v>
      </c>
      <c r="BG150" s="32" t="s">
        <v>35</v>
      </c>
      <c r="BH150" s="41" t="s">
        <v>35</v>
      </c>
      <c r="BI150" s="37" t="s">
        <v>35</v>
      </c>
      <c r="BJ150" s="37" t="s">
        <v>35</v>
      </c>
      <c r="BK150" s="37" t="s">
        <v>35</v>
      </c>
      <c r="BL150" s="32" t="s">
        <v>35</v>
      </c>
      <c r="BM150" s="41" t="s">
        <v>35</v>
      </c>
      <c r="BN150" s="37" t="s">
        <v>35</v>
      </c>
      <c r="BO150" s="37" t="s">
        <v>35</v>
      </c>
      <c r="BP150" s="37" t="s">
        <v>35</v>
      </c>
      <c r="BQ150" s="32" t="s">
        <v>35</v>
      </c>
      <c r="BR150" s="41" t="s">
        <v>35</v>
      </c>
      <c r="BS150" s="37" t="s">
        <v>35</v>
      </c>
      <c r="BT150" s="37" t="s">
        <v>35</v>
      </c>
      <c r="BU150" s="37" t="s">
        <v>35</v>
      </c>
      <c r="BV150" s="37" t="s">
        <v>35</v>
      </c>
      <c r="BW150" s="37" t="s">
        <v>35</v>
      </c>
      <c r="BX150" s="37" t="s">
        <v>35</v>
      </c>
      <c r="BY150" s="26" t="s">
        <v>35</v>
      </c>
      <c r="BZ150" s="26" t="s">
        <v>35</v>
      </c>
      <c r="CA150" s="26" t="s">
        <v>35</v>
      </c>
      <c r="CB150" s="26" t="s">
        <v>35</v>
      </c>
      <c r="CC150" s="26" t="s">
        <v>35</v>
      </c>
      <c r="CD150" s="26" t="s">
        <v>35</v>
      </c>
      <c r="CE150" s="26" t="s">
        <v>35</v>
      </c>
      <c r="CF150" s="26" t="s">
        <v>35</v>
      </c>
      <c r="CG150" s="26" t="s">
        <v>35</v>
      </c>
      <c r="CH150" s="26" t="s">
        <v>35</v>
      </c>
      <c r="CI150" s="26" t="s">
        <v>35</v>
      </c>
      <c r="CJ150" s="26" t="s">
        <v>35</v>
      </c>
      <c r="CK150" s="26" t="s">
        <v>35</v>
      </c>
      <c r="CL150" s="26" t="s">
        <v>35</v>
      </c>
      <c r="CM150" s="26" t="s">
        <v>35</v>
      </c>
      <c r="CN150" s="26" t="s">
        <v>35</v>
      </c>
      <c r="CO150" s="26" t="s">
        <v>35</v>
      </c>
      <c r="CP150" s="26" t="s">
        <v>35</v>
      </c>
      <c r="CQ150" s="26" t="s">
        <v>35</v>
      </c>
      <c r="CR150" s="26" t="s">
        <v>35</v>
      </c>
      <c r="CS150" s="26" t="s">
        <v>35</v>
      </c>
      <c r="CT150" s="26" t="s">
        <v>35</v>
      </c>
      <c r="CU150" s="26" t="s">
        <v>35</v>
      </c>
      <c r="CV150" s="26" t="s">
        <v>35</v>
      </c>
      <c r="CW150" s="26" t="s">
        <v>35</v>
      </c>
      <c r="CX150" s="26" t="s">
        <v>35</v>
      </c>
      <c r="CY150" s="26" t="s">
        <v>35</v>
      </c>
      <c r="CZ150" s="4"/>
    </row>
    <row r="151" s="294" customFormat="true" ht="15" customHeight="true" x14ac:dyDescent="0.2">
      <c r="A151" s="830" t="s">
        <v>109</v>
      </c>
      <c r="B151" s="350" t="s">
        <v>49</v>
      </c>
      <c r="C151" s="149">
        <v>15.422932241568457</v>
      </c>
      <c r="D151" s="148">
        <v>18.796099165915635</v>
      </c>
      <c r="E151" s="148">
        <v>19.287879747229461</v>
      </c>
      <c r="F151" s="148">
        <v>17.215052289175699</v>
      </c>
      <c r="G151" s="147">
        <v>13.625329944553217</v>
      </c>
      <c r="H151" s="137">
        <v>30.061387187287618</v>
      </c>
      <c r="I151" s="148">
        <v>23.755526921683192</v>
      </c>
      <c r="J151" s="148">
        <v>21.823131112805484</v>
      </c>
      <c r="K151" s="148">
        <v>14.178044804428966</v>
      </c>
      <c r="L151" s="141">
        <v>11.639283211356842</v>
      </c>
      <c r="M151" s="149">
        <v>15.00613084761094</v>
      </c>
      <c r="N151" s="148">
        <v>15.687444673012566</v>
      </c>
      <c r="O151" s="148">
        <v>18.591254032674275</v>
      </c>
      <c r="P151" s="148">
        <v>15.005495127233292</v>
      </c>
      <c r="Q151" s="147">
        <v>13.618699933554524</v>
      </c>
      <c r="R151" s="137">
        <v>3.4681851419765581</v>
      </c>
      <c r="S151" s="148">
        <v>3.9602249681946344</v>
      </c>
      <c r="T151" s="148">
        <v>16.746360025751063</v>
      </c>
      <c r="U151" s="148">
        <v>12.184462736306577</v>
      </c>
      <c r="V151" s="148">
        <v>25.954798254783491</v>
      </c>
      <c r="W151" s="148">
        <v>8.8680443485024654</v>
      </c>
      <c r="X151" s="148">
        <v>16.963335277122376</v>
      </c>
      <c r="Y151" s="148">
        <v>25.391341912226125</v>
      </c>
      <c r="Z151" s="148">
        <v>18.456708477237278</v>
      </c>
      <c r="AA151" s="148">
        <v>14.116045108519796</v>
      </c>
      <c r="AB151" s="148">
        <v>3.4630161517289113</v>
      </c>
      <c r="AC151" s="148">
        <v>33.021398538723325</v>
      </c>
      <c r="AD151" s="148">
        <v>15.025649229116572</v>
      </c>
      <c r="AE151" s="148">
        <v>24.078124202019261</v>
      </c>
      <c r="AF151" s="148">
        <v>9.1102569744626454</v>
      </c>
      <c r="AG151" s="148">
        <v>11.139065681130953</v>
      </c>
      <c r="AH151" s="148">
        <v>1.299114348602717</v>
      </c>
      <c r="AI151" s="148">
        <v>39.399826861601497</v>
      </c>
      <c r="AJ151" s="148">
        <v>6.2800865397227872</v>
      </c>
      <c r="AK151" s="148">
        <v>31.994688487283224</v>
      </c>
      <c r="AL151" s="148">
        <v>15.51214610588845</v>
      </c>
      <c r="AM151" s="148">
        <v>35.653284248657208</v>
      </c>
      <c r="AN151" s="148">
        <v>20.288078046361978</v>
      </c>
      <c r="AO151" s="148">
        <v>15.824867134939231</v>
      </c>
      <c r="AP151" s="148">
        <v>1.5569031448418249</v>
      </c>
      <c r="AQ151" s="148">
        <v>2.6337881075658856</v>
      </c>
      <c r="AR151" s="148">
        <v>4.3318486603141553</v>
      </c>
      <c r="AS151" s="148">
        <v>21.942061606041243</v>
      </c>
      <c r="AT151" s="148">
        <v>14.255732631932638</v>
      </c>
      <c r="AU151" s="148">
        <v>11.576094747925499</v>
      </c>
      <c r="AV151" s="148">
        <v>5.4550569852443695</v>
      </c>
      <c r="AW151" s="148">
        <v>1.4372810724908751</v>
      </c>
      <c r="AX151" s="148">
        <v>10.715689292176263</v>
      </c>
      <c r="AY151" s="141">
        <v>1.7238454872227642</v>
      </c>
      <c r="AZ151" s="322"/>
      <c r="BA151" s="821" t="s">
        <v>109</v>
      </c>
      <c r="BB151" s="497" t="s">
        <v>49</v>
      </c>
      <c r="BC151" s="41" t="s">
        <v>35</v>
      </c>
      <c r="BD151" s="37" t="s">
        <v>35</v>
      </c>
      <c r="BE151" s="37" t="s">
        <v>35</v>
      </c>
      <c r="BF151" s="37" t="s">
        <v>35</v>
      </c>
      <c r="BG151" s="32" t="s">
        <v>35</v>
      </c>
      <c r="BH151" s="41" t="s">
        <v>35</v>
      </c>
      <c r="BI151" s="37" t="s">
        <v>35</v>
      </c>
      <c r="BJ151" s="37" t="s">
        <v>35</v>
      </c>
      <c r="BK151" s="37" t="s">
        <v>35</v>
      </c>
      <c r="BL151" s="32" t="s">
        <v>35</v>
      </c>
      <c r="BM151" s="41" t="s">
        <v>35</v>
      </c>
      <c r="BN151" s="37" t="s">
        <v>35</v>
      </c>
      <c r="BO151" s="37" t="s">
        <v>35</v>
      </c>
      <c r="BP151" s="37" t="s">
        <v>35</v>
      </c>
      <c r="BQ151" s="32" t="s">
        <v>35</v>
      </c>
      <c r="BR151" s="41" t="s">
        <v>35</v>
      </c>
      <c r="BS151" s="37" t="s">
        <v>35</v>
      </c>
      <c r="BT151" s="37" t="s">
        <v>35</v>
      </c>
      <c r="BU151" s="37" t="s">
        <v>35</v>
      </c>
      <c r="BV151" s="37" t="s">
        <v>35</v>
      </c>
      <c r="BW151" s="37" t="s">
        <v>35</v>
      </c>
      <c r="BX151" s="37" t="s">
        <v>35</v>
      </c>
      <c r="BY151" s="26" t="s">
        <v>35</v>
      </c>
      <c r="BZ151" s="26" t="s">
        <v>35</v>
      </c>
      <c r="CA151" s="26" t="s">
        <v>35</v>
      </c>
      <c r="CB151" s="26" t="s">
        <v>35</v>
      </c>
      <c r="CC151" s="26" t="s">
        <v>35</v>
      </c>
      <c r="CD151" s="26" t="s">
        <v>35</v>
      </c>
      <c r="CE151" s="26" t="s">
        <v>35</v>
      </c>
      <c r="CF151" s="26" t="s">
        <v>35</v>
      </c>
      <c r="CG151" s="26" t="s">
        <v>35</v>
      </c>
      <c r="CH151" s="26" t="s">
        <v>35</v>
      </c>
      <c r="CI151" s="26" t="s">
        <v>35</v>
      </c>
      <c r="CJ151" s="26" t="s">
        <v>35</v>
      </c>
      <c r="CK151" s="26" t="s">
        <v>35</v>
      </c>
      <c r="CL151" s="26" t="s">
        <v>35</v>
      </c>
      <c r="CM151" s="26" t="s">
        <v>35</v>
      </c>
      <c r="CN151" s="26" t="s">
        <v>35</v>
      </c>
      <c r="CO151" s="26" t="s">
        <v>35</v>
      </c>
      <c r="CP151" s="26" t="s">
        <v>35</v>
      </c>
      <c r="CQ151" s="26" t="s">
        <v>35</v>
      </c>
      <c r="CR151" s="26" t="s">
        <v>35</v>
      </c>
      <c r="CS151" s="26" t="s">
        <v>35</v>
      </c>
      <c r="CT151" s="26" t="s">
        <v>35</v>
      </c>
      <c r="CU151" s="26" t="s">
        <v>35</v>
      </c>
      <c r="CV151" s="26" t="s">
        <v>35</v>
      </c>
      <c r="CW151" s="26" t="s">
        <v>35</v>
      </c>
      <c r="CX151" s="26" t="s">
        <v>35</v>
      </c>
      <c r="CY151" s="26" t="s">
        <v>35</v>
      </c>
      <c r="CZ151" s="4"/>
    </row>
    <row r="152" s="294" customFormat="true" ht="15" customHeight="true" x14ac:dyDescent="0.2">
      <c r="A152" s="832"/>
      <c r="B152" s="377" t="s">
        <v>48</v>
      </c>
      <c r="C152" s="149">
        <v>84.505211054338801</v>
      </c>
      <c r="D152" s="148">
        <v>81.114361384143379</v>
      </c>
      <c r="E152" s="148">
        <v>80.473704078905854</v>
      </c>
      <c r="F152" s="148">
        <v>82.743429347249318</v>
      </c>
      <c r="G152" s="147">
        <v>86.313160074473132</v>
      </c>
      <c r="H152" s="137">
        <v>69.764516565516502</v>
      </c>
      <c r="I152" s="148">
        <v>76.244473078316858</v>
      </c>
      <c r="J152" s="148">
        <v>77.978685439101397</v>
      </c>
      <c r="K152" s="148">
        <v>85.774213038511959</v>
      </c>
      <c r="L152" s="141">
        <v>88.36071678864316</v>
      </c>
      <c r="M152" s="149">
        <v>84.964735669059692</v>
      </c>
      <c r="N152" s="148">
        <v>84.157602578961672</v>
      </c>
      <c r="O152" s="148">
        <v>81.311670799591013</v>
      </c>
      <c r="P152" s="148">
        <v>84.754186170751652</v>
      </c>
      <c r="Q152" s="147">
        <v>86.370778210478463</v>
      </c>
      <c r="R152" s="137">
        <v>96.38639551695934</v>
      </c>
      <c r="S152" s="148">
        <v>96.039775031805362</v>
      </c>
      <c r="T152" s="148">
        <v>82.819366196443568</v>
      </c>
      <c r="U152" s="148">
        <v>87.8155372636935</v>
      </c>
      <c r="V152" s="148">
        <v>73.848841201461653</v>
      </c>
      <c r="W152" s="148">
        <v>90.889598723457894</v>
      </c>
      <c r="X152" s="148">
        <v>83.036664722877546</v>
      </c>
      <c r="Y152" s="148">
        <v>74.570585846132474</v>
      </c>
      <c r="Z152" s="148">
        <v>81.543291522762615</v>
      </c>
      <c r="AA152" s="148">
        <v>85.69473784361395</v>
      </c>
      <c r="AB152" s="148">
        <v>96.12033116545048</v>
      </c>
      <c r="AC152" s="148">
        <v>66.839129590549334</v>
      </c>
      <c r="AD152" s="148">
        <v>84.97435077088349</v>
      </c>
      <c r="AE152" s="148">
        <v>75.893586052504332</v>
      </c>
      <c r="AF152" s="148">
        <v>90.889743025537385</v>
      </c>
      <c r="AG152" s="148">
        <v>88.39695442970293</v>
      </c>
      <c r="AH152" s="148">
        <v>98.700885651397314</v>
      </c>
      <c r="AI152" s="148">
        <v>60.600173138398482</v>
      </c>
      <c r="AJ152" s="148">
        <v>93.529229361742878</v>
      </c>
      <c r="AK152" s="148">
        <v>67.853607924980565</v>
      </c>
      <c r="AL152" s="148">
        <v>84.116025284766991</v>
      </c>
      <c r="AM152" s="148">
        <v>64.346715751342813</v>
      </c>
      <c r="AN152" s="148">
        <v>79.539357066909815</v>
      </c>
      <c r="AO152" s="148">
        <v>84.066354088948174</v>
      </c>
      <c r="AP152" s="148">
        <v>98.016034917714791</v>
      </c>
      <c r="AQ152" s="148">
        <v>97.197259970939982</v>
      </c>
      <c r="AR152" s="148">
        <v>94.813402939717378</v>
      </c>
      <c r="AS152" s="148">
        <v>77.719261097097942</v>
      </c>
      <c r="AT152" s="148">
        <v>85.744267368067412</v>
      </c>
      <c r="AU152" s="148">
        <v>88.118029126966533</v>
      </c>
      <c r="AV152" s="148">
        <v>94.54494301475566</v>
      </c>
      <c r="AW152" s="148">
        <v>98.562718927509124</v>
      </c>
      <c r="AX152" s="148">
        <v>89.28431070782365</v>
      </c>
      <c r="AY152" s="141">
        <v>98.276154512777225</v>
      </c>
      <c r="AZ152" s="322"/>
      <c r="BA152" s="821"/>
      <c r="BB152" s="497" t="s">
        <v>48</v>
      </c>
      <c r="BC152" s="41" t="s">
        <v>35</v>
      </c>
      <c r="BD152" s="37" t="s">
        <v>35</v>
      </c>
      <c r="BE152" s="37" t="s">
        <v>35</v>
      </c>
      <c r="BF152" s="37" t="s">
        <v>35</v>
      </c>
      <c r="BG152" s="32" t="s">
        <v>35</v>
      </c>
      <c r="BH152" s="41" t="s">
        <v>35</v>
      </c>
      <c r="BI152" s="37" t="s">
        <v>35</v>
      </c>
      <c r="BJ152" s="37" t="s">
        <v>35</v>
      </c>
      <c r="BK152" s="37" t="s">
        <v>35</v>
      </c>
      <c r="BL152" s="32" t="s">
        <v>35</v>
      </c>
      <c r="BM152" s="41" t="s">
        <v>35</v>
      </c>
      <c r="BN152" s="37" t="s">
        <v>35</v>
      </c>
      <c r="BO152" s="37" t="s">
        <v>35</v>
      </c>
      <c r="BP152" s="37" t="s">
        <v>35</v>
      </c>
      <c r="BQ152" s="32" t="s">
        <v>35</v>
      </c>
      <c r="BR152" s="41" t="s">
        <v>35</v>
      </c>
      <c r="BS152" s="37" t="s">
        <v>35</v>
      </c>
      <c r="BT152" s="37" t="s">
        <v>35</v>
      </c>
      <c r="BU152" s="37" t="s">
        <v>35</v>
      </c>
      <c r="BV152" s="37" t="s">
        <v>35</v>
      </c>
      <c r="BW152" s="37" t="s">
        <v>35</v>
      </c>
      <c r="BX152" s="37" t="s">
        <v>35</v>
      </c>
      <c r="BY152" s="26" t="s">
        <v>35</v>
      </c>
      <c r="BZ152" s="26" t="s">
        <v>35</v>
      </c>
      <c r="CA152" s="26" t="s">
        <v>35</v>
      </c>
      <c r="CB152" s="26" t="s">
        <v>35</v>
      </c>
      <c r="CC152" s="26" t="s">
        <v>35</v>
      </c>
      <c r="CD152" s="26" t="s">
        <v>35</v>
      </c>
      <c r="CE152" s="26" t="s">
        <v>35</v>
      </c>
      <c r="CF152" s="26" t="s">
        <v>35</v>
      </c>
      <c r="CG152" s="26" t="s">
        <v>35</v>
      </c>
      <c r="CH152" s="26" t="s">
        <v>35</v>
      </c>
      <c r="CI152" s="26" t="s">
        <v>35</v>
      </c>
      <c r="CJ152" s="26" t="s">
        <v>35</v>
      </c>
      <c r="CK152" s="26" t="s">
        <v>35</v>
      </c>
      <c r="CL152" s="26" t="s">
        <v>35</v>
      </c>
      <c r="CM152" s="26" t="s">
        <v>35</v>
      </c>
      <c r="CN152" s="26" t="s">
        <v>35</v>
      </c>
      <c r="CO152" s="26" t="s">
        <v>35</v>
      </c>
      <c r="CP152" s="26" t="s">
        <v>35</v>
      </c>
      <c r="CQ152" s="26" t="s">
        <v>35</v>
      </c>
      <c r="CR152" s="26" t="s">
        <v>35</v>
      </c>
      <c r="CS152" s="26" t="s">
        <v>35</v>
      </c>
      <c r="CT152" s="26" t="s">
        <v>35</v>
      </c>
      <c r="CU152" s="26" t="s">
        <v>35</v>
      </c>
      <c r="CV152" s="26" t="s">
        <v>35</v>
      </c>
      <c r="CW152" s="26" t="s">
        <v>35</v>
      </c>
      <c r="CX152" s="26" t="s">
        <v>35</v>
      </c>
      <c r="CY152" s="26" t="s">
        <v>35</v>
      </c>
      <c r="CZ152" s="4"/>
    </row>
    <row r="153" s="440" customFormat="true" ht="15" customHeight="true" x14ac:dyDescent="0.2">
      <c r="A153" s="849" t="s">
        <v>62</v>
      </c>
      <c r="B153" s="349" t="s">
        <v>302</v>
      </c>
      <c r="C153" s="113">
        <v>0.12212364057976904</v>
      </c>
      <c r="D153" s="112">
        <v>0.42306996589495355</v>
      </c>
      <c r="E153" s="112">
        <v>1.3240743172240093</v>
      </c>
      <c r="F153" s="112">
        <v>2.2877817025735854</v>
      </c>
      <c r="G153" s="111">
        <v>9.3165895753530421</v>
      </c>
      <c r="H153" s="110">
        <v>3.9004808496846719</v>
      </c>
      <c r="I153" s="112">
        <v>7.4580413115499455</v>
      </c>
      <c r="J153" s="112">
        <v>7.3199866171922148</v>
      </c>
      <c r="K153" s="112">
        <v>9.8547848201361692</v>
      </c>
      <c r="L153" s="109">
        <v>20.890104833449602</v>
      </c>
      <c r="M153" s="113">
        <v>3.4621602088102534E-2</v>
      </c>
      <c r="N153" s="112">
        <v>0.13009939256790479</v>
      </c>
      <c r="O153" s="112">
        <v>0.46859239031367994</v>
      </c>
      <c r="P153" s="112">
        <v>0.12013482410288302</v>
      </c>
      <c r="Q153" s="111">
        <v>0.96475631631805281</v>
      </c>
      <c r="R153" s="110">
        <v>0.30263686526347111</v>
      </c>
      <c r="S153" s="112">
        <v>0.31723617323537823</v>
      </c>
      <c r="T153" s="112">
        <v>1.1227984287866231</v>
      </c>
      <c r="U153" s="112">
        <v>1.6310166754014839</v>
      </c>
      <c r="V153" s="112">
        <v>0.1208385321854939</v>
      </c>
      <c r="W153" s="112">
        <v>0</v>
      </c>
      <c r="X153" s="112">
        <v>0.17832375078150808</v>
      </c>
      <c r="Y153" s="112">
        <v>0.15067770548562925</v>
      </c>
      <c r="Z153" s="112">
        <v>0.6807287084939585</v>
      </c>
      <c r="AA153" s="112">
        <v>0.14402778358487772</v>
      </c>
      <c r="AB153" s="112">
        <v>1.969405846432186</v>
      </c>
      <c r="AC153" s="112">
        <v>1.3980938276386661</v>
      </c>
      <c r="AD153" s="112">
        <v>1.5335289416629987</v>
      </c>
      <c r="AE153" s="112">
        <v>13.030423062873925</v>
      </c>
      <c r="AF153" s="112">
        <v>2.7988481535398955</v>
      </c>
      <c r="AG153" s="112">
        <v>0.17178014598570607</v>
      </c>
      <c r="AH153" s="112">
        <v>3.0573111665388848</v>
      </c>
      <c r="AI153" s="112">
        <v>0.55326582036981764</v>
      </c>
      <c r="AJ153" s="112">
        <v>0.85507225989437841</v>
      </c>
      <c r="AK153" s="112">
        <v>0.14329623871822261</v>
      </c>
      <c r="AL153" s="112">
        <v>0.27690555770742031</v>
      </c>
      <c r="AM153" s="112">
        <v>6.0929548570383396</v>
      </c>
      <c r="AN153" s="112">
        <v>0.30930034177156313</v>
      </c>
      <c r="AO153" s="112">
        <v>0</v>
      </c>
      <c r="AP153" s="112">
        <v>0</v>
      </c>
      <c r="AQ153" s="112">
        <v>0.25179095664235795</v>
      </c>
      <c r="AR153" s="112">
        <v>0.30399008446054837</v>
      </c>
      <c r="AS153" s="112">
        <v>1.5516597733001365</v>
      </c>
      <c r="AT153" s="112">
        <v>0.49875223230136134</v>
      </c>
      <c r="AU153" s="112">
        <v>0</v>
      </c>
      <c r="AV153" s="112">
        <v>0.69260861139818153</v>
      </c>
      <c r="AW153" s="112">
        <v>0</v>
      </c>
      <c r="AX153" s="112">
        <v>7.3652079909879667E-2</v>
      </c>
      <c r="AY153" s="109">
        <v>0.69213925053819003</v>
      </c>
      <c r="AZ153" s="323"/>
      <c r="BA153" s="821" t="s">
        <v>62</v>
      </c>
      <c r="BB153" s="342" t="s">
        <v>302</v>
      </c>
      <c r="BC153" s="392">
        <v>48.293910999999994</v>
      </c>
      <c r="BD153" s="383">
        <v>167.021096</v>
      </c>
      <c r="BE153" s="383">
        <v>523.48452399999996</v>
      </c>
      <c r="BF153" s="383">
        <v>904.43100600000002</v>
      </c>
      <c r="BG153" s="394">
        <v>3682.0170939999944</v>
      </c>
      <c r="BH153" s="392">
        <v>379.09652800000003</v>
      </c>
      <c r="BI153" s="383">
        <v>727.63943000000006</v>
      </c>
      <c r="BJ153" s="383">
        <v>712.8385539999997</v>
      </c>
      <c r="BK153" s="383">
        <v>956.45264699999973</v>
      </c>
      <c r="BL153" s="394">
        <v>2037.2678839999999</v>
      </c>
      <c r="BM153" s="392">
        <v>10.304349999999999</v>
      </c>
      <c r="BN153" s="383">
        <v>38.750881</v>
      </c>
      <c r="BO153" s="383">
        <v>139.62156300000001</v>
      </c>
      <c r="BP153" s="383">
        <v>35.799858</v>
      </c>
      <c r="BQ153" s="394">
        <v>287.47593600000005</v>
      </c>
      <c r="BR153" s="392">
        <v>19.230124999999997</v>
      </c>
      <c r="BS153" s="383">
        <v>13.130851</v>
      </c>
      <c r="BT153" s="383">
        <v>63.244053000000008</v>
      </c>
      <c r="BU153" s="383">
        <v>197.42182500000001</v>
      </c>
      <c r="BV153" s="383">
        <v>2.8782519999999998</v>
      </c>
      <c r="BW153" s="383">
        <v>0</v>
      </c>
      <c r="BX153" s="383">
        <v>7.5204659999999999</v>
      </c>
      <c r="BY153" s="384">
        <v>20.559055000000001</v>
      </c>
      <c r="BZ153" s="384">
        <v>49.921036000000001</v>
      </c>
      <c r="CA153" s="384">
        <v>6.942291</v>
      </c>
      <c r="CB153" s="384">
        <v>121.99016900000002</v>
      </c>
      <c r="CC153" s="384">
        <v>189.67180400000001</v>
      </c>
      <c r="CD153" s="384">
        <v>72.967808000000019</v>
      </c>
      <c r="CE153" s="384">
        <v>3313.3927200000003</v>
      </c>
      <c r="CF153" s="384">
        <v>445.41590300000001</v>
      </c>
      <c r="CG153" s="384">
        <v>2.4557029999999997</v>
      </c>
      <c r="CH153" s="384">
        <v>167.62870899999996</v>
      </c>
      <c r="CI153" s="384">
        <v>25.3993</v>
      </c>
      <c r="CJ153" s="384">
        <v>74.052470999999997</v>
      </c>
      <c r="CK153" s="384">
        <v>5.9431039999999999</v>
      </c>
      <c r="CL153" s="384">
        <v>9.4599919999999997</v>
      </c>
      <c r="CM153" s="384">
        <v>362.56771499999996</v>
      </c>
      <c r="CN153" s="384">
        <v>5.4907269999999997</v>
      </c>
      <c r="CO153" s="384">
        <v>0</v>
      </c>
      <c r="CP153" s="384">
        <v>0</v>
      </c>
      <c r="CQ153" s="384">
        <v>8.9844580000000001</v>
      </c>
      <c r="CR153" s="384">
        <v>1.3053319999999999</v>
      </c>
      <c r="CS153" s="384">
        <v>70.280323999999993</v>
      </c>
      <c r="CT153" s="384">
        <v>11.134696</v>
      </c>
      <c r="CU153" s="384">
        <v>0</v>
      </c>
      <c r="CV153" s="384">
        <v>53.238893000000004</v>
      </c>
      <c r="CW153" s="384">
        <v>0</v>
      </c>
      <c r="CX153" s="384">
        <v>1.917559</v>
      </c>
      <c r="CY153" s="384">
        <v>1.10229</v>
      </c>
      <c r="CZ153" s="3"/>
    </row>
    <row r="154" s="440" customFormat="true" ht="15" customHeight="true" x14ac:dyDescent="0.2">
      <c r="A154" s="830"/>
      <c r="B154" s="350" t="s">
        <v>303</v>
      </c>
      <c r="C154" s="113">
        <v>0.51525225429533672</v>
      </c>
      <c r="D154" s="112">
        <v>1.5138971850198242</v>
      </c>
      <c r="E154" s="112">
        <v>5.8486545760011017</v>
      </c>
      <c r="F154" s="112">
        <v>12.026703137421119</v>
      </c>
      <c r="G154" s="111">
        <v>34.390238913450148</v>
      </c>
      <c r="H154" s="110">
        <v>14.797561247849941</v>
      </c>
      <c r="I154" s="112">
        <v>25.518674980309662</v>
      </c>
      <c r="J154" s="112">
        <v>35.424218313120228</v>
      </c>
      <c r="K154" s="112">
        <v>43.161564397896193</v>
      </c>
      <c r="L154" s="109">
        <v>55.599070603216013</v>
      </c>
      <c r="M154" s="113">
        <v>0.21156029010519981</v>
      </c>
      <c r="N154" s="112">
        <v>0.36989018331677009</v>
      </c>
      <c r="O154" s="112">
        <v>1.9679457159568516</v>
      </c>
      <c r="P154" s="112">
        <v>3.6290174292354602</v>
      </c>
      <c r="Q154" s="111">
        <v>8.8257177793121855</v>
      </c>
      <c r="R154" s="110">
        <v>1.5144763239559913</v>
      </c>
      <c r="S154" s="112">
        <v>0.65234040376164437</v>
      </c>
      <c r="T154" s="112">
        <v>6.6967867135303418</v>
      </c>
      <c r="U154" s="112">
        <v>24.209529643532345</v>
      </c>
      <c r="V154" s="112">
        <v>1.1343800062966072</v>
      </c>
      <c r="W154" s="112">
        <v>4.2535409041623465E-2</v>
      </c>
      <c r="X154" s="112">
        <v>7.2510012910832904</v>
      </c>
      <c r="Y154" s="112">
        <v>9.7666369320302682</v>
      </c>
      <c r="Z154" s="112">
        <v>1.1723328702986928</v>
      </c>
      <c r="AA154" s="112">
        <v>0.48688584511783828</v>
      </c>
      <c r="AB154" s="112">
        <v>13.001618339536444</v>
      </c>
      <c r="AC154" s="112">
        <v>5.2303523930571849</v>
      </c>
      <c r="AD154" s="112">
        <v>5.0261603422952001</v>
      </c>
      <c r="AE154" s="112">
        <v>30.098484118498703</v>
      </c>
      <c r="AF154" s="112">
        <v>20.994498253604345</v>
      </c>
      <c r="AG154" s="112">
        <v>1.6285745946569508</v>
      </c>
      <c r="AH154" s="112">
        <v>3.0282154551969245</v>
      </c>
      <c r="AI154" s="112">
        <v>4.6550952457686332</v>
      </c>
      <c r="AJ154" s="112">
        <v>4.8620752737885393</v>
      </c>
      <c r="AK154" s="112">
        <v>1.2806446953502213</v>
      </c>
      <c r="AL154" s="112">
        <v>5.6212049329442664</v>
      </c>
      <c r="AM154" s="112">
        <v>18.175310909874362</v>
      </c>
      <c r="AN154" s="112">
        <v>37.869522108513429</v>
      </c>
      <c r="AO154" s="112">
        <v>0</v>
      </c>
      <c r="AP154" s="112">
        <v>0.15969331677871743</v>
      </c>
      <c r="AQ154" s="112">
        <v>0.41912674837474495</v>
      </c>
      <c r="AR154" s="112">
        <v>0.67680045818028478</v>
      </c>
      <c r="AS154" s="112">
        <v>4.4388866117861658</v>
      </c>
      <c r="AT154" s="112">
        <v>1.447154531625094</v>
      </c>
      <c r="AU154" s="112">
        <v>0.5810104894745779</v>
      </c>
      <c r="AV154" s="112">
        <v>4.9067646391892321</v>
      </c>
      <c r="AW154" s="112">
        <v>0.39905442993639523</v>
      </c>
      <c r="AX154" s="112">
        <v>0.1383179991271519</v>
      </c>
      <c r="AY154" s="109">
        <v>6.4734551075370215</v>
      </c>
      <c r="AZ154" s="323"/>
      <c r="BA154" s="821"/>
      <c r="BB154" s="497" t="s">
        <v>303</v>
      </c>
      <c r="BC154" s="393">
        <v>203.75699899999998</v>
      </c>
      <c r="BD154" s="385">
        <v>597.66182300000014</v>
      </c>
      <c r="BE154" s="385">
        <v>2312.3174560000002</v>
      </c>
      <c r="BF154" s="385">
        <v>4754.5284609999962</v>
      </c>
      <c r="BG154" s="397">
        <v>13591.394846999996</v>
      </c>
      <c r="BH154" s="393">
        <v>1438.2083409999996</v>
      </c>
      <c r="BI154" s="385">
        <v>2489.7145699999969</v>
      </c>
      <c r="BJ154" s="385">
        <v>3449.6987329999993</v>
      </c>
      <c r="BK154" s="385">
        <v>4189.0303309999981</v>
      </c>
      <c r="BL154" s="397">
        <v>5422.1939919999959</v>
      </c>
      <c r="BM154" s="393">
        <v>62.966216000000003</v>
      </c>
      <c r="BN154" s="385">
        <v>110.17400000000001</v>
      </c>
      <c r="BO154" s="385">
        <v>586.36815800000022</v>
      </c>
      <c r="BP154" s="385">
        <v>1081.4375399999999</v>
      </c>
      <c r="BQ154" s="397">
        <v>2629.8677050000006</v>
      </c>
      <c r="BR154" s="393">
        <v>96.232720999999998</v>
      </c>
      <c r="BS154" s="385">
        <v>27.001285999999997</v>
      </c>
      <c r="BT154" s="385">
        <v>377.21101399999998</v>
      </c>
      <c r="BU154" s="385">
        <v>2930.3744080000024</v>
      </c>
      <c r="BV154" s="385">
        <v>27.019788000000002</v>
      </c>
      <c r="BW154" s="385">
        <v>1.01773</v>
      </c>
      <c r="BX154" s="385">
        <v>305.7972279999999</v>
      </c>
      <c r="BY154" s="386">
        <v>1332.5981119999999</v>
      </c>
      <c r="BZ154" s="386">
        <v>85.972679999999997</v>
      </c>
      <c r="CA154" s="386">
        <v>23.468410999999996</v>
      </c>
      <c r="CB154" s="386">
        <v>805.35437699999989</v>
      </c>
      <c r="CC154" s="386">
        <v>709.57353099999978</v>
      </c>
      <c r="CD154" s="386">
        <v>239.15290599999994</v>
      </c>
      <c r="CE154" s="386">
        <v>7653.4812170000023</v>
      </c>
      <c r="CF154" s="386">
        <v>3341.118519000001</v>
      </c>
      <c r="CG154" s="386">
        <v>23.281476999999999</v>
      </c>
      <c r="CH154" s="386">
        <v>166.03342600000002</v>
      </c>
      <c r="CI154" s="386">
        <v>213.70588299999997</v>
      </c>
      <c r="CJ154" s="386">
        <v>421.07398999999998</v>
      </c>
      <c r="CK154" s="386">
        <v>53.113778000000011</v>
      </c>
      <c r="CL154" s="386">
        <v>192.03859299999999</v>
      </c>
      <c r="CM154" s="386">
        <v>1081.5410750000001</v>
      </c>
      <c r="CN154" s="386">
        <v>672.26310300000011</v>
      </c>
      <c r="CO154" s="386">
        <v>0</v>
      </c>
      <c r="CP154" s="386">
        <v>7.8369400000000002</v>
      </c>
      <c r="CQ154" s="386">
        <v>14.955369000000001</v>
      </c>
      <c r="CR154" s="386">
        <v>2.9061779999999997</v>
      </c>
      <c r="CS154" s="386">
        <v>201.053346</v>
      </c>
      <c r="CT154" s="386">
        <v>32.307876999999998</v>
      </c>
      <c r="CU154" s="386">
        <v>25.058812999999997</v>
      </c>
      <c r="CV154" s="386">
        <v>377.16931799999998</v>
      </c>
      <c r="CW154" s="386">
        <v>6.0358099999999997</v>
      </c>
      <c r="CX154" s="386">
        <v>3.6011600000000001</v>
      </c>
      <c r="CY154" s="386">
        <v>10.309522000000001</v>
      </c>
      <c r="CZ154" s="3"/>
    </row>
    <row r="155" s="440" customFormat="true" ht="15" customHeight="true" x14ac:dyDescent="0.2">
      <c r="A155" s="830"/>
      <c r="B155" s="350" t="s">
        <v>424</v>
      </c>
      <c r="C155" s="113">
        <v>1.3853328967346346</v>
      </c>
      <c r="D155" s="112">
        <v>2.1971763458635025</v>
      </c>
      <c r="E155" s="112">
        <v>2.4605555338742779</v>
      </c>
      <c r="F155" s="112">
        <v>3.1552173285177925</v>
      </c>
      <c r="G155" s="111">
        <v>5.7041049709243428</v>
      </c>
      <c r="H155" s="110">
        <v>4.6561861192506138</v>
      </c>
      <c r="I155" s="112">
        <v>6.1976993694028097</v>
      </c>
      <c r="J155" s="112">
        <v>8.4328766590301001</v>
      </c>
      <c r="K155" s="112">
        <v>4.2744915706841722</v>
      </c>
      <c r="L155" s="109">
        <v>5.5797856193869899</v>
      </c>
      <c r="M155" s="113">
        <v>1.5526816533779604</v>
      </c>
      <c r="N155" s="112">
        <v>1.3111189501399605</v>
      </c>
      <c r="O155" s="112">
        <v>1.9594649061725165</v>
      </c>
      <c r="P155" s="112">
        <v>2.2120299310135016</v>
      </c>
      <c r="Q155" s="111">
        <v>3.2103205655277884</v>
      </c>
      <c r="R155" s="110">
        <v>1.5516322724177123</v>
      </c>
      <c r="S155" s="112">
        <v>1.249388241656469</v>
      </c>
      <c r="T155" s="112">
        <v>0.17883220108921935</v>
      </c>
      <c r="U155" s="112">
        <v>1.4919357445838584</v>
      </c>
      <c r="V155" s="112">
        <v>9.4776303910838938E-2</v>
      </c>
      <c r="W155" s="112">
        <v>0.25876338958916711</v>
      </c>
      <c r="X155" s="112">
        <v>2.639087042138335</v>
      </c>
      <c r="Y155" s="112">
        <v>12.606000560606963</v>
      </c>
      <c r="Z155" s="112">
        <v>3.9057308179182654E-2</v>
      </c>
      <c r="AA155" s="112">
        <v>0.17807714262734006</v>
      </c>
      <c r="AB155" s="112">
        <v>2.6801925877678641</v>
      </c>
      <c r="AC155" s="112">
        <v>6.3844053709492812</v>
      </c>
      <c r="AD155" s="112">
        <v>5.4933225560090264</v>
      </c>
      <c r="AE155" s="112">
        <v>3.8606284459921039</v>
      </c>
      <c r="AF155" s="112">
        <v>1.0879191736372467</v>
      </c>
      <c r="AG155" s="112">
        <v>0.3832074118152119</v>
      </c>
      <c r="AH155" s="112">
        <v>2.9157667829574383E-2</v>
      </c>
      <c r="AI155" s="112">
        <v>1.7996430630913871</v>
      </c>
      <c r="AJ155" s="112">
        <v>2.2072180075208463</v>
      </c>
      <c r="AK155" s="112">
        <v>0.3196246361037251</v>
      </c>
      <c r="AL155" s="112">
        <v>0.3774911768096666</v>
      </c>
      <c r="AM155" s="112">
        <v>1.9342559409810829</v>
      </c>
      <c r="AN155" s="112">
        <v>22.617862508984306</v>
      </c>
      <c r="AO155" s="112">
        <v>0</v>
      </c>
      <c r="AP155" s="112">
        <v>0</v>
      </c>
      <c r="AQ155" s="112">
        <v>0.31675027239336578</v>
      </c>
      <c r="AR155" s="112">
        <v>0.49786477177622984</v>
      </c>
      <c r="AS155" s="112">
        <v>0.38880497992248991</v>
      </c>
      <c r="AT155" s="112">
        <v>0</v>
      </c>
      <c r="AU155" s="112">
        <v>0.43191029298407724</v>
      </c>
      <c r="AV155" s="112">
        <v>4.7591065584900489</v>
      </c>
      <c r="AW155" s="112">
        <v>0.42577023283052523</v>
      </c>
      <c r="AX155" s="112">
        <v>0</v>
      </c>
      <c r="AY155" s="109">
        <v>2.2840595267760273</v>
      </c>
      <c r="AZ155" s="323"/>
      <c r="BA155" s="821"/>
      <c r="BB155" s="497" t="s">
        <v>424</v>
      </c>
      <c r="BC155" s="393">
        <v>547.83122500000025</v>
      </c>
      <c r="BD155" s="385">
        <v>867.40924899999993</v>
      </c>
      <c r="BE155" s="385">
        <v>972.80245200000002</v>
      </c>
      <c r="BF155" s="385">
        <v>1247.3551910000001</v>
      </c>
      <c r="BG155" s="397">
        <v>2254.3240569999994</v>
      </c>
      <c r="BH155" s="393">
        <v>452.54522699999984</v>
      </c>
      <c r="BI155" s="385">
        <v>604.67490699999985</v>
      </c>
      <c r="BJ155" s="385">
        <v>821.21456199999989</v>
      </c>
      <c r="BK155" s="385">
        <v>414.85926400000005</v>
      </c>
      <c r="BL155" s="397">
        <v>544.15801800000031</v>
      </c>
      <c r="BM155" s="393">
        <v>462.12116800000007</v>
      </c>
      <c r="BN155" s="385">
        <v>390.52460900000017</v>
      </c>
      <c r="BO155" s="385">
        <v>583.84122000000002</v>
      </c>
      <c r="BP155" s="385">
        <v>659.17903499999989</v>
      </c>
      <c r="BQ155" s="397">
        <v>956.60416399999997</v>
      </c>
      <c r="BR155" s="393">
        <v>98.593681000000004</v>
      </c>
      <c r="BS155" s="385">
        <v>51.713934999999999</v>
      </c>
      <c r="BT155" s="385">
        <v>10.073110999999999</v>
      </c>
      <c r="BU155" s="385">
        <v>180.587165</v>
      </c>
      <c r="BV155" s="385">
        <v>2.257476</v>
      </c>
      <c r="BW155" s="385">
        <v>6.1913419999999997</v>
      </c>
      <c r="BX155" s="385">
        <v>111.29849099999998</v>
      </c>
      <c r="BY155" s="386">
        <v>1720.0119819999998</v>
      </c>
      <c r="BZ155" s="386">
        <v>2.8642560000000001</v>
      </c>
      <c r="CA155" s="386">
        <v>8.5835059999999999</v>
      </c>
      <c r="CB155" s="386">
        <v>166.01816599999998</v>
      </c>
      <c r="CC155" s="386">
        <v>866.13763699999993</v>
      </c>
      <c r="CD155" s="386">
        <v>261.38124600000003</v>
      </c>
      <c r="CE155" s="386">
        <v>981.685562</v>
      </c>
      <c r="CF155" s="386">
        <v>173.13425900000001</v>
      </c>
      <c r="CG155" s="386">
        <v>5.478186</v>
      </c>
      <c r="CH155" s="386">
        <v>1.5986800000000001</v>
      </c>
      <c r="CI155" s="386">
        <v>82.617925</v>
      </c>
      <c r="CJ155" s="386">
        <v>191.15337399999996</v>
      </c>
      <c r="CK155" s="386">
        <v>13.256192000000002</v>
      </c>
      <c r="CL155" s="386">
        <v>12.896322999999999</v>
      </c>
      <c r="CM155" s="386">
        <v>115.099943</v>
      </c>
      <c r="CN155" s="386">
        <v>401.51429400000001</v>
      </c>
      <c r="CO155" s="386">
        <v>0</v>
      </c>
      <c r="CP155" s="386">
        <v>0</v>
      </c>
      <c r="CQ155" s="386">
        <v>11.302350000000001</v>
      </c>
      <c r="CR155" s="386">
        <v>2.137829</v>
      </c>
      <c r="CS155" s="386">
        <v>17.610393999999999</v>
      </c>
      <c r="CT155" s="386">
        <v>0</v>
      </c>
      <c r="CU155" s="386">
        <v>18.628164999999999</v>
      </c>
      <c r="CV155" s="386">
        <v>365.81925299999995</v>
      </c>
      <c r="CW155" s="386">
        <v>6.4398940000000007</v>
      </c>
      <c r="CX155" s="386">
        <v>0</v>
      </c>
      <c r="CY155" s="386">
        <v>3.6375570000000002</v>
      </c>
      <c r="CZ155" s="3"/>
    </row>
    <row r="156" s="440" customFormat="true" ht="15" customHeight="true" x14ac:dyDescent="0.2">
      <c r="A156" s="830"/>
      <c r="B156" s="350" t="s">
        <v>305</v>
      </c>
      <c r="C156" s="113">
        <v>0.20927763037635808</v>
      </c>
      <c r="D156" s="112">
        <v>0.34201106239228646</v>
      </c>
      <c r="E156" s="112">
        <v>0.21490200106263738</v>
      </c>
      <c r="F156" s="112">
        <v>0.69195915506945627</v>
      </c>
      <c r="G156" s="111">
        <v>1.6453887026719449</v>
      </c>
      <c r="H156" s="110">
        <v>1.1029667269890859</v>
      </c>
      <c r="I156" s="112">
        <v>2.2689140227437701</v>
      </c>
      <c r="J156" s="112">
        <v>1.9059564924990193</v>
      </c>
      <c r="K156" s="112">
        <v>3.2965683138364761</v>
      </c>
      <c r="L156" s="109">
        <v>1.4925613291730611</v>
      </c>
      <c r="M156" s="113">
        <v>0.12504863980455722</v>
      </c>
      <c r="N156" s="112">
        <v>0.30849281769966769</v>
      </c>
      <c r="O156" s="112">
        <v>1.9720853454143244E-2</v>
      </c>
      <c r="P156" s="112">
        <v>0.12276138446253361</v>
      </c>
      <c r="Q156" s="111">
        <v>0.25280350252038913</v>
      </c>
      <c r="R156" s="110">
        <v>0.11018897294179286</v>
      </c>
      <c r="S156" s="112">
        <v>0.59666147749195508</v>
      </c>
      <c r="T156" s="112">
        <v>0</v>
      </c>
      <c r="U156" s="112">
        <v>0.17051877164393039</v>
      </c>
      <c r="V156" s="112">
        <v>0</v>
      </c>
      <c r="W156" s="112">
        <v>1.9562114988863117</v>
      </c>
      <c r="X156" s="112">
        <v>0.49545791656156812</v>
      </c>
      <c r="Y156" s="112">
        <v>4.8051804520249007E-2</v>
      </c>
      <c r="Z156" s="112">
        <v>0.3557570672652377</v>
      </c>
      <c r="AA156" s="112">
        <v>1.1581821383309845E-2</v>
      </c>
      <c r="AB156" s="112">
        <v>0.17495322316463119</v>
      </c>
      <c r="AC156" s="112">
        <v>0.15595671975894224</v>
      </c>
      <c r="AD156" s="112">
        <v>0.16549275128513163</v>
      </c>
      <c r="AE156" s="112">
        <v>1.4626239837450286</v>
      </c>
      <c r="AF156" s="112">
        <v>2.7340504023334149</v>
      </c>
      <c r="AG156" s="112">
        <v>0</v>
      </c>
      <c r="AH156" s="112">
        <v>4.3800482715379008E-2</v>
      </c>
      <c r="AI156" s="112">
        <v>0.45482735966579013</v>
      </c>
      <c r="AJ156" s="112">
        <v>0.18036233502048496</v>
      </c>
      <c r="AK156" s="112">
        <v>8.243765749802659E-2</v>
      </c>
      <c r="AL156" s="112">
        <v>0</v>
      </c>
      <c r="AM156" s="112">
        <v>2.0723225094166953</v>
      </c>
      <c r="AN156" s="112">
        <v>0.7635982717902603</v>
      </c>
      <c r="AO156" s="112">
        <v>0</v>
      </c>
      <c r="AP156" s="112">
        <v>0</v>
      </c>
      <c r="AQ156" s="112">
        <v>1.7989804585211024E-2</v>
      </c>
      <c r="AR156" s="112">
        <v>0.14721581019329097</v>
      </c>
      <c r="AS156" s="112">
        <v>4.7287695423358866E-2</v>
      </c>
      <c r="AT156" s="112">
        <v>0</v>
      </c>
      <c r="AU156" s="112">
        <v>0.5502672489432987</v>
      </c>
      <c r="AV156" s="112">
        <v>0.26144520484140576</v>
      </c>
      <c r="AW156" s="112">
        <v>0</v>
      </c>
      <c r="AX156" s="112">
        <v>0</v>
      </c>
      <c r="AY156" s="109">
        <v>0</v>
      </c>
      <c r="AZ156" s="323"/>
      <c r="BA156" s="821"/>
      <c r="BB156" s="497" t="s">
        <v>305</v>
      </c>
      <c r="BC156" s="393">
        <v>82.759040000000013</v>
      </c>
      <c r="BD156" s="385">
        <v>135.02036799999999</v>
      </c>
      <c r="BE156" s="385">
        <v>84.963412000000005</v>
      </c>
      <c r="BF156" s="385">
        <v>273.55289800000003</v>
      </c>
      <c r="BG156" s="397">
        <v>650.27543400000002</v>
      </c>
      <c r="BH156" s="393">
        <v>107.19982300000001</v>
      </c>
      <c r="BI156" s="385">
        <v>221.36526700000002</v>
      </c>
      <c r="BJ156" s="385">
        <v>185.606797</v>
      </c>
      <c r="BK156" s="385">
        <v>319.94726900000001</v>
      </c>
      <c r="BL156" s="397">
        <v>145.55921499999999</v>
      </c>
      <c r="BM156" s="393">
        <v>37.217946999999995</v>
      </c>
      <c r="BN156" s="385">
        <v>91.886427999999995</v>
      </c>
      <c r="BO156" s="385">
        <v>5.8760159999999999</v>
      </c>
      <c r="BP156" s="385">
        <v>36.582566</v>
      </c>
      <c r="BQ156" s="397">
        <v>75.329824000000002</v>
      </c>
      <c r="BR156" s="393">
        <v>7.0016180000000006</v>
      </c>
      <c r="BS156" s="385">
        <v>24.696656999999998</v>
      </c>
      <c r="BT156" s="385">
        <v>0</v>
      </c>
      <c r="BU156" s="385">
        <v>20.639965</v>
      </c>
      <c r="BV156" s="385">
        <v>0</v>
      </c>
      <c r="BW156" s="385">
        <v>46.805595000000004</v>
      </c>
      <c r="BX156" s="385">
        <v>20.894998000000001</v>
      </c>
      <c r="BY156" s="386">
        <v>6.5563760000000002</v>
      </c>
      <c r="BZ156" s="386">
        <v>26.089337999999998</v>
      </c>
      <c r="CA156" s="386">
        <v>0.55825599999999997</v>
      </c>
      <c r="CB156" s="386">
        <v>10.837062</v>
      </c>
      <c r="CC156" s="386">
        <v>21.157802</v>
      </c>
      <c r="CD156" s="386">
        <v>7.8744149999999999</v>
      </c>
      <c r="CE156" s="386">
        <v>371.91790599999996</v>
      </c>
      <c r="CF156" s="386">
        <v>435.10382200000004</v>
      </c>
      <c r="CG156" s="386">
        <v>0</v>
      </c>
      <c r="CH156" s="386">
        <v>2.4015279999999999</v>
      </c>
      <c r="CI156" s="386">
        <v>20.880192000000001</v>
      </c>
      <c r="CJ156" s="386">
        <v>15.620056000000002</v>
      </c>
      <c r="CK156" s="386">
        <v>3.4190399999999999</v>
      </c>
      <c r="CL156" s="386">
        <v>0</v>
      </c>
      <c r="CM156" s="386">
        <v>123.31574000000001</v>
      </c>
      <c r="CN156" s="386">
        <v>13.555464000000001</v>
      </c>
      <c r="CO156" s="386">
        <v>0</v>
      </c>
      <c r="CP156" s="386">
        <v>0</v>
      </c>
      <c r="CQ156" s="386">
        <v>0.64191600000000004</v>
      </c>
      <c r="CR156" s="386">
        <v>0.63214400000000004</v>
      </c>
      <c r="CS156" s="386">
        <v>2.141832</v>
      </c>
      <c r="CT156" s="386">
        <v>0</v>
      </c>
      <c r="CU156" s="386">
        <v>23.732866000000001</v>
      </c>
      <c r="CV156" s="386">
        <v>20.096564000000001</v>
      </c>
      <c r="CW156" s="386">
        <v>0</v>
      </c>
      <c r="CX156" s="386">
        <v>0</v>
      </c>
      <c r="CY156" s="386">
        <v>0</v>
      </c>
      <c r="CZ156" s="3"/>
    </row>
    <row r="157" s="440" customFormat="true" ht="15" customHeight="true" x14ac:dyDescent="0.2">
      <c r="A157" s="830"/>
      <c r="B157" s="350" t="s">
        <v>425</v>
      </c>
      <c r="C157" s="113">
        <v>7.4217364253844606E-2</v>
      </c>
      <c r="D157" s="112">
        <v>0.31141634126963752</v>
      </c>
      <c r="E157" s="112">
        <v>0.46596028730137007</v>
      </c>
      <c r="F157" s="112">
        <v>0.70547380009222826</v>
      </c>
      <c r="G157" s="111">
        <v>0.7833465125622705</v>
      </c>
      <c r="H157" s="110">
        <v>1.7183429132436572</v>
      </c>
      <c r="I157" s="112">
        <v>1.2323663628487276</v>
      </c>
      <c r="J157" s="112">
        <v>1.0613747562285674</v>
      </c>
      <c r="K157" s="112">
        <v>1.6916870819319412</v>
      </c>
      <c r="L157" s="109">
        <v>0.43467902365497701</v>
      </c>
      <c r="M157" s="113">
        <v>3.878166425848535E-3</v>
      </c>
      <c r="N157" s="112">
        <v>0.20032750945170008</v>
      </c>
      <c r="O157" s="112">
        <v>0.16855214174548661</v>
      </c>
      <c r="P157" s="112">
        <v>0.34761521720134564</v>
      </c>
      <c r="Q157" s="111">
        <v>0.37983071990117673</v>
      </c>
      <c r="R157" s="110">
        <v>0</v>
      </c>
      <c r="S157" s="112">
        <v>2.7566157603487622E-2</v>
      </c>
      <c r="T157" s="112">
        <v>0.12343798821830183</v>
      </c>
      <c r="U157" s="112">
        <v>0</v>
      </c>
      <c r="V157" s="112">
        <v>0</v>
      </c>
      <c r="W157" s="112">
        <v>0</v>
      </c>
      <c r="X157" s="112">
        <v>4.9740138273262104E-2</v>
      </c>
      <c r="Y157" s="112">
        <v>0</v>
      </c>
      <c r="Z157" s="112">
        <v>0.28858597414855236</v>
      </c>
      <c r="AA157" s="112">
        <v>0</v>
      </c>
      <c r="AB157" s="112">
        <v>0.12583120144652049</v>
      </c>
      <c r="AC157" s="112">
        <v>0</v>
      </c>
      <c r="AD157" s="112">
        <v>1.4852707386762465</v>
      </c>
      <c r="AE157" s="112">
        <v>1.4617192651770214</v>
      </c>
      <c r="AF157" s="112">
        <v>0.83350140437456577</v>
      </c>
      <c r="AG157" s="112">
        <v>0.11402131970251728</v>
      </c>
      <c r="AH157" s="112">
        <v>0</v>
      </c>
      <c r="AI157" s="112">
        <v>0.42008784339399557</v>
      </c>
      <c r="AJ157" s="112">
        <v>1.1713944225574098</v>
      </c>
      <c r="AK157" s="112">
        <v>0</v>
      </c>
      <c r="AL157" s="112">
        <v>0.11163761420273964</v>
      </c>
      <c r="AM157" s="112">
        <v>2.8274003916287769</v>
      </c>
      <c r="AN157" s="112">
        <v>0.12842083435392432</v>
      </c>
      <c r="AO157" s="112">
        <v>0</v>
      </c>
      <c r="AP157" s="112">
        <v>0</v>
      </c>
      <c r="AQ157" s="112">
        <v>0</v>
      </c>
      <c r="AR157" s="112">
        <v>0</v>
      </c>
      <c r="AS157" s="112">
        <v>0</v>
      </c>
      <c r="AT157" s="112">
        <v>0</v>
      </c>
      <c r="AU157" s="112">
        <v>0</v>
      </c>
      <c r="AV157" s="112">
        <v>0.18392343917460988</v>
      </c>
      <c r="AW157" s="112">
        <v>0</v>
      </c>
      <c r="AX157" s="112">
        <v>0</v>
      </c>
      <c r="AY157" s="109">
        <v>0</v>
      </c>
      <c r="AZ157" s="323"/>
      <c r="BA157" s="821"/>
      <c r="BB157" s="497" t="s">
        <v>425</v>
      </c>
      <c r="BC157" s="393">
        <v>29.349328</v>
      </c>
      <c r="BD157" s="385">
        <v>122.94207300000001</v>
      </c>
      <c r="BE157" s="385">
        <v>184.22153199999997</v>
      </c>
      <c r="BF157" s="385">
        <v>278.89565599999997</v>
      </c>
      <c r="BG157" s="397">
        <v>309.58702499999993</v>
      </c>
      <c r="BH157" s="393">
        <v>167.00962199999998</v>
      </c>
      <c r="BI157" s="385">
        <v>120.23510199999998</v>
      </c>
      <c r="BJ157" s="385">
        <v>103.35932099999999</v>
      </c>
      <c r="BK157" s="385">
        <v>164.18608999999998</v>
      </c>
      <c r="BL157" s="397">
        <v>42.391248000000004</v>
      </c>
      <c r="BM157" s="393">
        <v>1.15425</v>
      </c>
      <c r="BN157" s="385">
        <v>59.668744999999994</v>
      </c>
      <c r="BO157" s="385">
        <v>50.221714999999989</v>
      </c>
      <c r="BP157" s="385">
        <v>103.58841000000001</v>
      </c>
      <c r="BQ157" s="397">
        <v>113.18111099999999</v>
      </c>
      <c r="BR157" s="393">
        <v>0</v>
      </c>
      <c r="BS157" s="385">
        <v>1.1410020000000001</v>
      </c>
      <c r="BT157" s="385">
        <v>6.9529120000000004</v>
      </c>
      <c r="BU157" s="385">
        <v>0</v>
      </c>
      <c r="BV157" s="385">
        <v>0</v>
      </c>
      <c r="BW157" s="385">
        <v>0</v>
      </c>
      <c r="BX157" s="385">
        <v>2.097696</v>
      </c>
      <c r="BY157" s="386">
        <v>0</v>
      </c>
      <c r="BZ157" s="386">
        <v>21.163366</v>
      </c>
      <c r="CA157" s="386">
        <v>0</v>
      </c>
      <c r="CB157" s="386">
        <v>7.7943149999999992</v>
      </c>
      <c r="CC157" s="386">
        <v>0</v>
      </c>
      <c r="CD157" s="386">
        <v>70.671604000000002</v>
      </c>
      <c r="CE157" s="386">
        <v>371.68785299999996</v>
      </c>
      <c r="CF157" s="386">
        <v>132.64555999999999</v>
      </c>
      <c r="CG157" s="386">
        <v>1.6300049999999999</v>
      </c>
      <c r="CH157" s="386">
        <v>0</v>
      </c>
      <c r="CI157" s="386">
        <v>19.285372000000002</v>
      </c>
      <c r="CJ157" s="386">
        <v>101.44715900000001</v>
      </c>
      <c r="CK157" s="386">
        <v>0</v>
      </c>
      <c r="CL157" s="386">
        <v>3.8139029999999998</v>
      </c>
      <c r="CM157" s="386">
        <v>168.24744699999999</v>
      </c>
      <c r="CN157" s="386">
        <v>2.279738</v>
      </c>
      <c r="CO157" s="386">
        <v>0</v>
      </c>
      <c r="CP157" s="386">
        <v>0</v>
      </c>
      <c r="CQ157" s="386">
        <v>0</v>
      </c>
      <c r="CR157" s="386">
        <v>0</v>
      </c>
      <c r="CS157" s="386">
        <v>0</v>
      </c>
      <c r="CT157" s="386">
        <v>0</v>
      </c>
      <c r="CU157" s="386">
        <v>0</v>
      </c>
      <c r="CV157" s="386">
        <v>14.137682</v>
      </c>
      <c r="CW157" s="386">
        <v>0</v>
      </c>
      <c r="CX157" s="386">
        <v>0</v>
      </c>
      <c r="CY157" s="386">
        <v>0</v>
      </c>
      <c r="CZ157" s="3"/>
    </row>
    <row r="158" s="440" customFormat="true" ht="15" customHeight="true" x14ac:dyDescent="0.2">
      <c r="A158" s="830"/>
      <c r="B158" s="350" t="s">
        <v>307</v>
      </c>
      <c r="C158" s="113">
        <v>2.5843764749237845</v>
      </c>
      <c r="D158" s="112">
        <v>5.6101403714969011</v>
      </c>
      <c r="E158" s="112">
        <v>5.8929784558777722</v>
      </c>
      <c r="F158" s="112">
        <v>9.9176672826034711</v>
      </c>
      <c r="G158" s="111">
        <v>11.419433730948398</v>
      </c>
      <c r="H158" s="110">
        <v>8.9356810491483163</v>
      </c>
      <c r="I158" s="112">
        <v>9.582277644712212</v>
      </c>
      <c r="J158" s="112">
        <v>12.847662331839354</v>
      </c>
      <c r="K158" s="112">
        <v>10.11392166902799</v>
      </c>
      <c r="L158" s="109">
        <v>6.225070663344443</v>
      </c>
      <c r="M158" s="113">
        <v>2.2058687273296145</v>
      </c>
      <c r="N158" s="112">
        <v>4.3360626155157105</v>
      </c>
      <c r="O158" s="112">
        <v>5.4853673818455055</v>
      </c>
      <c r="P158" s="112">
        <v>6.8213584636838558</v>
      </c>
      <c r="Q158" s="111">
        <v>12.558188859134376</v>
      </c>
      <c r="R158" s="110">
        <v>5.8083002154807577</v>
      </c>
      <c r="S158" s="112">
        <v>4.7340857096095341</v>
      </c>
      <c r="T158" s="112">
        <v>3.909622875064187</v>
      </c>
      <c r="U158" s="112">
        <v>1.8328774865621729</v>
      </c>
      <c r="V158" s="112">
        <v>0.64367770757705534</v>
      </c>
      <c r="W158" s="112">
        <v>0.97737069053114611</v>
      </c>
      <c r="X158" s="112">
        <v>0.34548458110381003</v>
      </c>
      <c r="Y158" s="112">
        <v>20.451680026306775</v>
      </c>
      <c r="Z158" s="112">
        <v>5.9033975825100136</v>
      </c>
      <c r="AA158" s="112">
        <v>1.365904317240392</v>
      </c>
      <c r="AB158" s="112">
        <v>17.042807578372976</v>
      </c>
      <c r="AC158" s="112">
        <v>4.1939940902772594</v>
      </c>
      <c r="AD158" s="112">
        <v>16.350343401480945</v>
      </c>
      <c r="AE158" s="112">
        <v>11.815563538121268</v>
      </c>
      <c r="AF158" s="112">
        <v>1.1233126564292391</v>
      </c>
      <c r="AG158" s="112">
        <v>0.12027449551005601</v>
      </c>
      <c r="AH158" s="112">
        <v>2.7902683636469958</v>
      </c>
      <c r="AI158" s="112">
        <v>3.7964513636624697</v>
      </c>
      <c r="AJ158" s="112">
        <v>6.404261666247109</v>
      </c>
      <c r="AK158" s="112">
        <v>3.3663481961281896</v>
      </c>
      <c r="AL158" s="112">
        <v>0.5466254101156266</v>
      </c>
      <c r="AM158" s="112">
        <v>2.2812645359048851</v>
      </c>
      <c r="AN158" s="112">
        <v>4.7547151772093104</v>
      </c>
      <c r="AO158" s="112">
        <v>0.83758775293211862</v>
      </c>
      <c r="AP158" s="112">
        <v>7.7052448372225761</v>
      </c>
      <c r="AQ158" s="112">
        <v>18.662570858421219</v>
      </c>
      <c r="AR158" s="112">
        <v>0.6814856053452798</v>
      </c>
      <c r="AS158" s="112">
        <v>0.27437238752950427</v>
      </c>
      <c r="AT158" s="112">
        <v>0.51700164247692615</v>
      </c>
      <c r="AU158" s="112">
        <v>6.1867494767542972</v>
      </c>
      <c r="AV158" s="112">
        <v>11.943262953297147</v>
      </c>
      <c r="AW158" s="112">
        <v>6.017777906886125</v>
      </c>
      <c r="AX158" s="112">
        <v>16.807114230473978</v>
      </c>
      <c r="AY158" s="109">
        <v>4.5508948459646561</v>
      </c>
      <c r="AZ158" s="323"/>
      <c r="BA158" s="821"/>
      <c r="BB158" s="497" t="s">
        <v>307</v>
      </c>
      <c r="BC158" s="393">
        <v>1021.9941599999997</v>
      </c>
      <c r="BD158" s="385">
        <v>2214.7915689999973</v>
      </c>
      <c r="BE158" s="385">
        <v>2329.8412950000029</v>
      </c>
      <c r="BF158" s="385">
        <v>3920.7612280000012</v>
      </c>
      <c r="BG158" s="397">
        <v>4513.0838770000046</v>
      </c>
      <c r="BH158" s="393">
        <v>868.47898800000019</v>
      </c>
      <c r="BI158" s="385">
        <v>934.88930300000027</v>
      </c>
      <c r="BJ158" s="385">
        <v>1251.1374019999992</v>
      </c>
      <c r="BK158" s="385">
        <v>981.60308199999986</v>
      </c>
      <c r="BL158" s="397">
        <v>607.08821899999998</v>
      </c>
      <c r="BM158" s="393">
        <v>656.52777600000002</v>
      </c>
      <c r="BN158" s="385">
        <v>1291.522144</v>
      </c>
      <c r="BO158" s="385">
        <v>1634.4174239999998</v>
      </c>
      <c r="BP158" s="385">
        <v>2032.7466760000002</v>
      </c>
      <c r="BQ158" s="397">
        <v>3742.0611150000018</v>
      </c>
      <c r="BR158" s="393">
        <v>369.07049999999992</v>
      </c>
      <c r="BS158" s="385">
        <v>195.95046000000002</v>
      </c>
      <c r="BT158" s="385">
        <v>220.21797500000002</v>
      </c>
      <c r="BU158" s="385">
        <v>221.85549899999998</v>
      </c>
      <c r="BV158" s="385">
        <v>15.331754</v>
      </c>
      <c r="BW158" s="385">
        <v>23.385210000000001</v>
      </c>
      <c r="BX158" s="385">
        <v>14.570157000000002</v>
      </c>
      <c r="BY158" s="386">
        <v>2790.5071499999985</v>
      </c>
      <c r="BZ158" s="386">
        <v>432.92389399999996</v>
      </c>
      <c r="CA158" s="386">
        <v>65.838027999999994</v>
      </c>
      <c r="CB158" s="386">
        <v>1055.6762490000003</v>
      </c>
      <c r="CC158" s="386">
        <v>568.97642299999995</v>
      </c>
      <c r="CD158" s="386">
        <v>777.97600399999999</v>
      </c>
      <c r="CE158" s="386">
        <v>3004.4766789999994</v>
      </c>
      <c r="CF158" s="386">
        <v>178.76686899999999</v>
      </c>
      <c r="CG158" s="386">
        <v>1.719398</v>
      </c>
      <c r="CH158" s="386">
        <v>152.98707199999998</v>
      </c>
      <c r="CI158" s="386">
        <v>174.28730200000001</v>
      </c>
      <c r="CJ158" s="386">
        <v>554.63312699999994</v>
      </c>
      <c r="CK158" s="386">
        <v>139.61676600000001</v>
      </c>
      <c r="CL158" s="386">
        <v>18.674496999999999</v>
      </c>
      <c r="CM158" s="386">
        <v>135.749056</v>
      </c>
      <c r="CN158" s="386">
        <v>84.40612400000002</v>
      </c>
      <c r="CO158" s="386">
        <v>11.198291000000001</v>
      </c>
      <c r="CP158" s="386">
        <v>378.13443100000018</v>
      </c>
      <c r="CQ158" s="386">
        <v>665.92178799999965</v>
      </c>
      <c r="CR158" s="386">
        <v>2.9262959999999998</v>
      </c>
      <c r="CS158" s="386">
        <v>12.427325</v>
      </c>
      <c r="CT158" s="386">
        <v>11.542116</v>
      </c>
      <c r="CU158" s="386">
        <v>266.8327010000001</v>
      </c>
      <c r="CV158" s="386">
        <v>918.04532600000005</v>
      </c>
      <c r="CW158" s="386">
        <v>91.020576000000005</v>
      </c>
      <c r="CX158" s="386">
        <v>437.57940300000018</v>
      </c>
      <c r="CY158" s="386">
        <v>7.2476830000000003</v>
      </c>
      <c r="CZ158" s="3"/>
    </row>
    <row r="159" s="440" customFormat="true" ht="15" customHeight="true" x14ac:dyDescent="0.2">
      <c r="A159" s="830"/>
      <c r="B159" s="350" t="s">
        <v>308</v>
      </c>
      <c r="C159" s="113">
        <v>2.3444142661704443</v>
      </c>
      <c r="D159" s="112">
        <v>5.2345170059047303</v>
      </c>
      <c r="E159" s="112">
        <v>6.8443798075964306</v>
      </c>
      <c r="F159" s="112">
        <v>6.9751366699502064</v>
      </c>
      <c r="G159" s="111">
        <v>4.1442049428528778</v>
      </c>
      <c r="H159" s="110">
        <v>7.1217257331112016</v>
      </c>
      <c r="I159" s="112">
        <v>8.0447315366532699</v>
      </c>
      <c r="J159" s="112">
        <v>4.7641589897844892</v>
      </c>
      <c r="K159" s="112">
        <v>4.4434621636825211</v>
      </c>
      <c r="L159" s="109">
        <v>2.2653369715802234</v>
      </c>
      <c r="M159" s="113">
        <v>2.0444642722243036</v>
      </c>
      <c r="N159" s="112">
        <v>3.9136208721043619</v>
      </c>
      <c r="O159" s="112">
        <v>6.1071782738763458</v>
      </c>
      <c r="P159" s="112">
        <v>6.8036330235723907</v>
      </c>
      <c r="Q159" s="111">
        <v>6.3104937735222935</v>
      </c>
      <c r="R159" s="110">
        <v>0.66216679366578224</v>
      </c>
      <c r="S159" s="112">
        <v>4.5970795372293356</v>
      </c>
      <c r="T159" s="112">
        <v>0</v>
      </c>
      <c r="U159" s="112">
        <v>1.4724767934244638</v>
      </c>
      <c r="V159" s="112">
        <v>0.30709721384705463</v>
      </c>
      <c r="W159" s="112">
        <v>0.67276971679656716</v>
      </c>
      <c r="X159" s="112">
        <v>9.0327163356538822</v>
      </c>
      <c r="Y159" s="112">
        <v>2.268926874867204</v>
      </c>
      <c r="Z159" s="112">
        <v>0</v>
      </c>
      <c r="AA159" s="112">
        <v>1.6081785205470385</v>
      </c>
      <c r="AB159" s="112">
        <v>3.6793702041587335</v>
      </c>
      <c r="AC159" s="112">
        <v>22.210472305544886</v>
      </c>
      <c r="AD159" s="112">
        <v>10.766472961277236</v>
      </c>
      <c r="AE159" s="112">
        <v>4.8352291250746564</v>
      </c>
      <c r="AF159" s="112">
        <v>1.3801887496148995</v>
      </c>
      <c r="AG159" s="112">
        <v>0.16517231599557788</v>
      </c>
      <c r="AH159" s="112">
        <v>1.0310468732467275</v>
      </c>
      <c r="AI159" s="112">
        <v>8.4378938109380428</v>
      </c>
      <c r="AJ159" s="112">
        <v>1.274677596576979</v>
      </c>
      <c r="AK159" s="112">
        <v>0.98940984340601568</v>
      </c>
      <c r="AL159" s="112">
        <v>20.966083111537092</v>
      </c>
      <c r="AM159" s="112">
        <v>0.75504738111502312</v>
      </c>
      <c r="AN159" s="112">
        <v>22.207593257941816</v>
      </c>
      <c r="AO159" s="112">
        <v>0</v>
      </c>
      <c r="AP159" s="112">
        <v>0.88415098753096155</v>
      </c>
      <c r="AQ159" s="112">
        <v>25.752767629168812</v>
      </c>
      <c r="AR159" s="112">
        <v>3.1941974729492708</v>
      </c>
      <c r="AS159" s="112">
        <v>7.084283156926201</v>
      </c>
      <c r="AT159" s="112">
        <v>0.47071281221906158</v>
      </c>
      <c r="AU159" s="112">
        <v>4.49934922142931</v>
      </c>
      <c r="AV159" s="112">
        <v>4.2583316900720138</v>
      </c>
      <c r="AW159" s="112">
        <v>0.25754147971302027</v>
      </c>
      <c r="AX159" s="112">
        <v>4.0159237327068071</v>
      </c>
      <c r="AY159" s="109">
        <v>0</v>
      </c>
      <c r="AZ159" s="323"/>
      <c r="BA159" s="821"/>
      <c r="BB159" s="497" t="s">
        <v>308</v>
      </c>
      <c r="BC159" s="393">
        <v>927.10087399999986</v>
      </c>
      <c r="BD159" s="385">
        <v>2066.5016140000002</v>
      </c>
      <c r="BE159" s="385">
        <v>2705.9862570000009</v>
      </c>
      <c r="BF159" s="385">
        <v>2757.4876869999989</v>
      </c>
      <c r="BG159" s="397">
        <v>1637.8346730000007</v>
      </c>
      <c r="BH159" s="393">
        <v>692.17658100000017</v>
      </c>
      <c r="BI159" s="385">
        <v>784.87951800000008</v>
      </c>
      <c r="BJ159" s="385">
        <v>463.94568500000003</v>
      </c>
      <c r="BK159" s="385">
        <v>431.25864500000012</v>
      </c>
      <c r="BL159" s="397">
        <v>220.92269499999989</v>
      </c>
      <c r="BM159" s="393">
        <v>608.48932899999977</v>
      </c>
      <c r="BN159" s="385">
        <v>1165.6953479999997</v>
      </c>
      <c r="BO159" s="385">
        <v>1819.6918980000007</v>
      </c>
      <c r="BP159" s="385">
        <v>2027.4645419999993</v>
      </c>
      <c r="BQ159" s="397">
        <v>1880.3868639999985</v>
      </c>
      <c r="BR159" s="393">
        <v>42.075344000000001</v>
      </c>
      <c r="BS159" s="385">
        <v>190.279582</v>
      </c>
      <c r="BT159" s="385">
        <v>0</v>
      </c>
      <c r="BU159" s="385">
        <v>178.23181100000002</v>
      </c>
      <c r="BV159" s="385">
        <v>7.3147459999999995</v>
      </c>
      <c r="BW159" s="385">
        <v>16.097128000000001</v>
      </c>
      <c r="BX159" s="385">
        <v>380.93768099999994</v>
      </c>
      <c r="BY159" s="386">
        <v>309.58125000000007</v>
      </c>
      <c r="BZ159" s="386">
        <v>0</v>
      </c>
      <c r="CA159" s="386">
        <v>77.515899999999988</v>
      </c>
      <c r="CB159" s="386">
        <v>227.90985100000006</v>
      </c>
      <c r="CC159" s="386">
        <v>3013.1742710000008</v>
      </c>
      <c r="CD159" s="386">
        <v>512.28634199999999</v>
      </c>
      <c r="CE159" s="386">
        <v>1229.5082749999999</v>
      </c>
      <c r="CF159" s="386">
        <v>219.646792</v>
      </c>
      <c r="CG159" s="386">
        <v>2.36124</v>
      </c>
      <c r="CH159" s="386">
        <v>56.531064999999998</v>
      </c>
      <c r="CI159" s="386">
        <v>387.36641300000008</v>
      </c>
      <c r="CJ159" s="386">
        <v>110.39187000000001</v>
      </c>
      <c r="CK159" s="386">
        <v>41.035030999999996</v>
      </c>
      <c r="CL159" s="386">
        <v>716.26940300000012</v>
      </c>
      <c r="CM159" s="386">
        <v>44.929892000000002</v>
      </c>
      <c r="CN159" s="386">
        <v>394.23115799999994</v>
      </c>
      <c r="CO159" s="386">
        <v>0</v>
      </c>
      <c r="CP159" s="386">
        <v>43.389657</v>
      </c>
      <c r="CQ159" s="386">
        <v>918.91568400000028</v>
      </c>
      <c r="CR159" s="386">
        <v>13.715869000000001</v>
      </c>
      <c r="CS159" s="386">
        <v>320.87299299999995</v>
      </c>
      <c r="CT159" s="386">
        <v>10.508713</v>
      </c>
      <c r="CU159" s="386">
        <v>194.05561999999995</v>
      </c>
      <c r="CV159" s="386">
        <v>327.32608500000003</v>
      </c>
      <c r="CW159" s="386">
        <v>3.8953869999999999</v>
      </c>
      <c r="CX159" s="386">
        <v>104.55605200000001</v>
      </c>
      <c r="CY159" s="386">
        <v>0</v>
      </c>
      <c r="CZ159" s="3"/>
    </row>
    <row r="160" s="440" customFormat="true" ht="15" customHeight="true" x14ac:dyDescent="0.2">
      <c r="A160" s="830"/>
      <c r="B160" s="350" t="s">
        <v>426</v>
      </c>
      <c r="C160" s="113">
        <v>7.2739314361483984</v>
      </c>
      <c r="D160" s="112">
        <v>7.3986632839594364</v>
      </c>
      <c r="E160" s="112">
        <v>3.6906742857873618</v>
      </c>
      <c r="F160" s="112">
        <v>2.9435430655341386</v>
      </c>
      <c r="G160" s="111">
        <v>1.3470606402675551</v>
      </c>
      <c r="H160" s="110">
        <v>4.7944644527289091</v>
      </c>
      <c r="I160" s="112">
        <v>2.7058601823213695</v>
      </c>
      <c r="J160" s="112">
        <v>1.9360804282772524</v>
      </c>
      <c r="K160" s="112">
        <v>1.4521699945732494</v>
      </c>
      <c r="L160" s="109">
        <v>0.82931213197525566</v>
      </c>
      <c r="M160" s="113">
        <v>6.45382023198687</v>
      </c>
      <c r="N160" s="112">
        <v>9.1529691608976105</v>
      </c>
      <c r="O160" s="112">
        <v>5.0095094542173841</v>
      </c>
      <c r="P160" s="112">
        <v>3.5595000938998376</v>
      </c>
      <c r="Q160" s="111">
        <v>2.0530018847552247</v>
      </c>
      <c r="R160" s="110">
        <v>2.1394292546293796</v>
      </c>
      <c r="S160" s="112">
        <v>10.203881522096388</v>
      </c>
      <c r="T160" s="112">
        <v>8.6712511637570711E-2</v>
      </c>
      <c r="U160" s="112">
        <v>0.26800095796088275</v>
      </c>
      <c r="V160" s="112">
        <v>0.41566830821697959</v>
      </c>
      <c r="W160" s="112">
        <v>0.12887301521999542</v>
      </c>
      <c r="X160" s="112">
        <v>5.0824309372720293</v>
      </c>
      <c r="Y160" s="112">
        <v>0.48272308318615353</v>
      </c>
      <c r="Z160" s="112">
        <v>3.7840612681435334E-2</v>
      </c>
      <c r="AA160" s="112">
        <v>0.3201329154000675</v>
      </c>
      <c r="AB160" s="112">
        <v>1.8018315000195919</v>
      </c>
      <c r="AC160" s="112">
        <v>23.306558190414808</v>
      </c>
      <c r="AD160" s="112">
        <v>3.6835816441966278</v>
      </c>
      <c r="AE160" s="112">
        <v>2.1968763964987637</v>
      </c>
      <c r="AF160" s="112">
        <v>6.4436642434077624</v>
      </c>
      <c r="AG160" s="112">
        <v>0</v>
      </c>
      <c r="AH160" s="112">
        <v>0.1299802243190098</v>
      </c>
      <c r="AI160" s="112">
        <v>8.2466229337147485</v>
      </c>
      <c r="AJ160" s="112">
        <v>22.32437969707911</v>
      </c>
      <c r="AK160" s="112">
        <v>0.27973277529904816</v>
      </c>
      <c r="AL160" s="112">
        <v>1.5341010278874145</v>
      </c>
      <c r="AM160" s="112">
        <v>1.6761608672250998</v>
      </c>
      <c r="AN160" s="112">
        <v>2.4273373420571773</v>
      </c>
      <c r="AO160" s="112">
        <v>0.19521615248235386</v>
      </c>
      <c r="AP160" s="112">
        <v>0</v>
      </c>
      <c r="AQ160" s="112">
        <v>2.2202300854461949</v>
      </c>
      <c r="AR160" s="112">
        <v>0.1815036910659697</v>
      </c>
      <c r="AS160" s="112">
        <v>0</v>
      </c>
      <c r="AT160" s="112">
        <v>0</v>
      </c>
      <c r="AU160" s="112">
        <v>0.52172886913293959</v>
      </c>
      <c r="AV160" s="112">
        <v>0.34667772239047961</v>
      </c>
      <c r="AW160" s="112">
        <v>12.289960954858415</v>
      </c>
      <c r="AX160" s="112">
        <v>6.4950749453475893</v>
      </c>
      <c r="AY160" s="109">
        <v>0</v>
      </c>
      <c r="AZ160" s="323"/>
      <c r="BA160" s="821"/>
      <c r="BB160" s="497" t="s">
        <v>426</v>
      </c>
      <c r="BC160" s="393">
        <v>2876.4831749999998</v>
      </c>
      <c r="BD160" s="385">
        <v>2920.8711329999996</v>
      </c>
      <c r="BE160" s="385">
        <v>1459.1408099999994</v>
      </c>
      <c r="BF160" s="385">
        <v>1163.6737949999997</v>
      </c>
      <c r="BG160" s="397">
        <v>532.37295300000005</v>
      </c>
      <c r="BH160" s="393">
        <v>465.98480999999987</v>
      </c>
      <c r="BI160" s="385">
        <v>263.99566299999998</v>
      </c>
      <c r="BJ160" s="385">
        <v>188.54034100000001</v>
      </c>
      <c r="BK160" s="385">
        <v>140.93984399999999</v>
      </c>
      <c r="BL160" s="397">
        <v>80.877094</v>
      </c>
      <c r="BM160" s="393">
        <v>1920.8360820000005</v>
      </c>
      <c r="BN160" s="385">
        <v>2726.2665239999997</v>
      </c>
      <c r="BO160" s="385">
        <v>1492.6310249999999</v>
      </c>
      <c r="BP160" s="385">
        <v>1060.7215589999998</v>
      </c>
      <c r="BQ160" s="397">
        <v>611.74892399999999</v>
      </c>
      <c r="BR160" s="393">
        <v>135.94342500000002</v>
      </c>
      <c r="BS160" s="385">
        <v>422.35299500000013</v>
      </c>
      <c r="BT160" s="385">
        <v>4.8842699999999999</v>
      </c>
      <c r="BU160" s="385">
        <v>32.439422</v>
      </c>
      <c r="BV160" s="385">
        <v>9.9008000000000003</v>
      </c>
      <c r="BW160" s="385">
        <v>3.0834999999999999</v>
      </c>
      <c r="BX160" s="385">
        <v>214.34188600000007</v>
      </c>
      <c r="BY160" s="386">
        <v>65.864623999999992</v>
      </c>
      <c r="BZ160" s="386">
        <v>2.7750300000000001</v>
      </c>
      <c r="CA160" s="386">
        <v>15.430743999999999</v>
      </c>
      <c r="CB160" s="386">
        <v>111.61017400000001</v>
      </c>
      <c r="CC160" s="386">
        <v>3161.874296</v>
      </c>
      <c r="CD160" s="386">
        <v>175.27082200000004</v>
      </c>
      <c r="CE160" s="386">
        <v>558.62455299999999</v>
      </c>
      <c r="CF160" s="386">
        <v>1025.4613220000001</v>
      </c>
      <c r="CG160" s="386">
        <v>0</v>
      </c>
      <c r="CH160" s="386">
        <v>7.1266600000000002</v>
      </c>
      <c r="CI160" s="386">
        <v>378.58555900000005</v>
      </c>
      <c r="CJ160" s="386">
        <v>1933.3751750000004</v>
      </c>
      <c r="CK160" s="386">
        <v>11.601707000000001</v>
      </c>
      <c r="CL160" s="386">
        <v>52.409866999999991</v>
      </c>
      <c r="CM160" s="386">
        <v>99.741723000000022</v>
      </c>
      <c r="CN160" s="386">
        <v>43.090306999999996</v>
      </c>
      <c r="CO160" s="386">
        <v>2.6099800000000002</v>
      </c>
      <c r="CP160" s="386">
        <v>0</v>
      </c>
      <c r="CQ160" s="386">
        <v>79.222718</v>
      </c>
      <c r="CR160" s="386">
        <v>0.77937599999999996</v>
      </c>
      <c r="CS160" s="386">
        <v>0</v>
      </c>
      <c r="CT160" s="386">
        <v>0</v>
      </c>
      <c r="CU160" s="386">
        <v>22.502013999999999</v>
      </c>
      <c r="CV160" s="386">
        <v>26.648150000000001</v>
      </c>
      <c r="CW160" s="386">
        <v>185.88910099999993</v>
      </c>
      <c r="CX160" s="386">
        <v>169.10166599999999</v>
      </c>
      <c r="CY160" s="386">
        <v>0</v>
      </c>
      <c r="CZ160" s="3"/>
    </row>
    <row r="161" s="440" customFormat="true" ht="15" customHeight="true" x14ac:dyDescent="0.2">
      <c r="A161" s="830"/>
      <c r="B161" s="350" t="s">
        <v>178</v>
      </c>
      <c r="C161" s="113">
        <v>27.292948364531423</v>
      </c>
      <c r="D161" s="112">
        <v>16.946736981594807</v>
      </c>
      <c r="E161" s="112">
        <v>10.135290370972124</v>
      </c>
      <c r="F161" s="112">
        <v>6.5491528307247844</v>
      </c>
      <c r="G161" s="111">
        <v>1.6949603351744689</v>
      </c>
      <c r="H161" s="110">
        <v>6.7607034878061825</v>
      </c>
      <c r="I161" s="112">
        <v>0.26325924537675405</v>
      </c>
      <c r="J161" s="112">
        <v>0.16942050152148189</v>
      </c>
      <c r="K161" s="112">
        <v>0</v>
      </c>
      <c r="L161" s="109">
        <v>0</v>
      </c>
      <c r="M161" s="113">
        <v>28.126281890344089</v>
      </c>
      <c r="N161" s="112">
        <v>20.988342311388415</v>
      </c>
      <c r="O161" s="112">
        <v>13.927460551059564</v>
      </c>
      <c r="P161" s="112">
        <v>10.949965309052747</v>
      </c>
      <c r="Q161" s="111">
        <v>6.7606615825972955</v>
      </c>
      <c r="R161" s="110">
        <v>26.876385548097371</v>
      </c>
      <c r="S161" s="112">
        <v>3.6074649597007715</v>
      </c>
      <c r="T161" s="112">
        <v>42.125251856517274</v>
      </c>
      <c r="U161" s="112">
        <v>5.2460034232854893</v>
      </c>
      <c r="V161" s="112">
        <v>27.797384634384194</v>
      </c>
      <c r="W161" s="112">
        <v>51.403105381600376</v>
      </c>
      <c r="X161" s="112">
        <v>28.196575614076664</v>
      </c>
      <c r="Y161" s="112">
        <v>1.3282377097200762</v>
      </c>
      <c r="Z161" s="112">
        <v>3.3862589893146748</v>
      </c>
      <c r="AA161" s="112">
        <v>80.450622729513114</v>
      </c>
      <c r="AB161" s="112">
        <v>9.2103241422817561</v>
      </c>
      <c r="AC161" s="112">
        <v>10.470397729216828</v>
      </c>
      <c r="AD161" s="112">
        <v>2.8807296965526348</v>
      </c>
      <c r="AE161" s="112">
        <v>0.1490060780759396</v>
      </c>
      <c r="AF161" s="112">
        <v>6.192247707467649</v>
      </c>
      <c r="AG161" s="112">
        <v>4.2149450631787202</v>
      </c>
      <c r="AH161" s="112">
        <v>16.304789549849684</v>
      </c>
      <c r="AI161" s="112">
        <v>32.727989910629553</v>
      </c>
      <c r="AJ161" s="112">
        <v>14.921130861246132</v>
      </c>
      <c r="AK161" s="112">
        <v>14.894936448012611</v>
      </c>
      <c r="AL161" s="112">
        <v>0.18948730661976701</v>
      </c>
      <c r="AM161" s="112">
        <v>9.6056363697517391</v>
      </c>
      <c r="AN161" s="112">
        <v>1.6471858065677236</v>
      </c>
      <c r="AO161" s="112">
        <v>20.277999939035229</v>
      </c>
      <c r="AP161" s="112">
        <v>39.023827908316292</v>
      </c>
      <c r="AQ161" s="112">
        <v>6.6505911904001875</v>
      </c>
      <c r="AR161" s="112">
        <v>0.35806303580228382</v>
      </c>
      <c r="AS161" s="112">
        <v>0.13446425550731089</v>
      </c>
      <c r="AT161" s="112">
        <v>2.7847877870840478</v>
      </c>
      <c r="AU161" s="112">
        <v>6.8609627525972607</v>
      </c>
      <c r="AV161" s="112">
        <v>7.681720505433641</v>
      </c>
      <c r="AW161" s="112">
        <v>34.648300921407774</v>
      </c>
      <c r="AX161" s="112">
        <v>17.930182399411866</v>
      </c>
      <c r="AY161" s="109">
        <v>0</v>
      </c>
      <c r="AZ161" s="323"/>
      <c r="BA161" s="821"/>
      <c r="BB161" s="497" t="s">
        <v>178</v>
      </c>
      <c r="BC161" s="393">
        <v>10793.022652999987</v>
      </c>
      <c r="BD161" s="385">
        <v>6690.294307000011</v>
      </c>
      <c r="BE161" s="385">
        <v>4007.0769339999988</v>
      </c>
      <c r="BF161" s="385">
        <v>2589.0830739999969</v>
      </c>
      <c r="BG161" s="397">
        <v>669.8666800000002</v>
      </c>
      <c r="BH161" s="393">
        <v>657.08801500000004</v>
      </c>
      <c r="BI161" s="385">
        <v>25.684733999999995</v>
      </c>
      <c r="BJ161" s="385">
        <v>16.498590999999998</v>
      </c>
      <c r="BK161" s="385">
        <v>0</v>
      </c>
      <c r="BL161" s="397">
        <v>0</v>
      </c>
      <c r="BM161" s="393">
        <v>8371.1623760000039</v>
      </c>
      <c r="BN161" s="385">
        <v>6251.5030950000055</v>
      </c>
      <c r="BO161" s="385">
        <v>4149.819440000002</v>
      </c>
      <c r="BP161" s="385">
        <v>3263.0605329999976</v>
      </c>
      <c r="BQ161" s="397">
        <v>2014.5268639999999</v>
      </c>
      <c r="BR161" s="393">
        <v>1707.7769200000007</v>
      </c>
      <c r="BS161" s="385">
        <v>149.31804400000001</v>
      </c>
      <c r="BT161" s="385">
        <v>2372.7960359999997</v>
      </c>
      <c r="BU161" s="385">
        <v>634.98772600000029</v>
      </c>
      <c r="BV161" s="385">
        <v>662.10567499999934</v>
      </c>
      <c r="BW161" s="385">
        <v>1229.9042989999998</v>
      </c>
      <c r="BX161" s="385">
        <v>1189.1371019999995</v>
      </c>
      <c r="BY161" s="386">
        <v>181.22994399999999</v>
      </c>
      <c r="BZ161" s="386">
        <v>248.33028900000005</v>
      </c>
      <c r="CA161" s="386">
        <v>3877.8048249999979</v>
      </c>
      <c r="CB161" s="386">
        <v>570.51166000000012</v>
      </c>
      <c r="CC161" s="386">
        <v>1420.4620509999995</v>
      </c>
      <c r="CD161" s="386">
        <v>137.06981700000003</v>
      </c>
      <c r="CE161" s="386">
        <v>37.889457</v>
      </c>
      <c r="CF161" s="386">
        <v>985.45024699999965</v>
      </c>
      <c r="CG161" s="386">
        <v>60.255236000000004</v>
      </c>
      <c r="CH161" s="386">
        <v>893.97207999999978</v>
      </c>
      <c r="CI161" s="386">
        <v>1502.4749469999997</v>
      </c>
      <c r="CJ161" s="386">
        <v>1292.2260049999998</v>
      </c>
      <c r="CK161" s="386">
        <v>617.75631500000009</v>
      </c>
      <c r="CL161" s="386">
        <v>6.4735009999999997</v>
      </c>
      <c r="CM161" s="386">
        <v>571.59353899999985</v>
      </c>
      <c r="CN161" s="386">
        <v>29.240988000000005</v>
      </c>
      <c r="CO161" s="386">
        <v>271.11063100000001</v>
      </c>
      <c r="CP161" s="386">
        <v>1915.0920279999993</v>
      </c>
      <c r="CQ161" s="386">
        <v>237.30779700000002</v>
      </c>
      <c r="CR161" s="386">
        <v>1.5375209999999999</v>
      </c>
      <c r="CS161" s="386">
        <v>6.090376</v>
      </c>
      <c r="CT161" s="386">
        <v>62.170679999999997</v>
      </c>
      <c r="CU161" s="386">
        <v>295.9113230000001</v>
      </c>
      <c r="CV161" s="386">
        <v>590.47243900000024</v>
      </c>
      <c r="CW161" s="386">
        <v>524.06525400000021</v>
      </c>
      <c r="CX161" s="386">
        <v>466.81889600000017</v>
      </c>
      <c r="CY161" s="386">
        <v>0</v>
      </c>
      <c r="CZ161" s="3"/>
    </row>
    <row r="162" s="440" customFormat="true" ht="15" customHeight="true" x14ac:dyDescent="0.2">
      <c r="A162" s="830"/>
      <c r="B162" s="350" t="s">
        <v>310</v>
      </c>
      <c r="C162" s="113">
        <v>5.9955449934510785</v>
      </c>
      <c r="D162" s="112">
        <v>5.3704334300044492</v>
      </c>
      <c r="E162" s="112">
        <v>4.4196147368274996</v>
      </c>
      <c r="F162" s="112">
        <v>3.5968366381518879</v>
      </c>
      <c r="G162" s="111">
        <v>1.1407774265528214</v>
      </c>
      <c r="H162" s="110">
        <v>4.4352097659666869</v>
      </c>
      <c r="I162" s="112">
        <v>4.2809154891825516</v>
      </c>
      <c r="J162" s="112">
        <v>1.8621931237666693</v>
      </c>
      <c r="K162" s="112">
        <v>1.8149424494708928</v>
      </c>
      <c r="L162" s="109">
        <v>0.21343984107167169</v>
      </c>
      <c r="M162" s="113">
        <v>6.0354661257877611</v>
      </c>
      <c r="N162" s="112">
        <v>5.6167742552157351</v>
      </c>
      <c r="O162" s="112">
        <v>4.8264945659169145</v>
      </c>
      <c r="P162" s="112">
        <v>3.8154683721777398</v>
      </c>
      <c r="Q162" s="111">
        <v>2.8182379283222794</v>
      </c>
      <c r="R162" s="110">
        <v>0.90123391597417923</v>
      </c>
      <c r="S162" s="112">
        <v>4.9424903760388785</v>
      </c>
      <c r="T162" s="112">
        <v>1.6042495496724838</v>
      </c>
      <c r="U162" s="112">
        <v>1.1624753715185587</v>
      </c>
      <c r="V162" s="112">
        <v>16.267268456595076</v>
      </c>
      <c r="W162" s="112">
        <v>2.5125307901132334</v>
      </c>
      <c r="X162" s="112">
        <v>2.8837762905251205</v>
      </c>
      <c r="Y162" s="112">
        <v>6.3044594220326555</v>
      </c>
      <c r="Z162" s="112">
        <v>0.17761903847064664</v>
      </c>
      <c r="AA162" s="112">
        <v>0.22613746079692085</v>
      </c>
      <c r="AB162" s="112">
        <v>0.79819787296843259</v>
      </c>
      <c r="AC162" s="112">
        <v>20.132529051808813</v>
      </c>
      <c r="AD162" s="112">
        <v>3.5364020104829996</v>
      </c>
      <c r="AE162" s="112">
        <v>4.4397899994000412</v>
      </c>
      <c r="AF162" s="112">
        <v>2.3895604259704085E-2</v>
      </c>
      <c r="AG162" s="112">
        <v>2.3422883663667</v>
      </c>
      <c r="AH162" s="112">
        <v>0</v>
      </c>
      <c r="AI162" s="112">
        <v>4.2311363735587366E-2</v>
      </c>
      <c r="AJ162" s="112">
        <v>17.507417650404903</v>
      </c>
      <c r="AK162" s="112">
        <v>2.149471067708136E-2</v>
      </c>
      <c r="AL162" s="112">
        <v>1.2420252478415741</v>
      </c>
      <c r="AM162" s="112">
        <v>0</v>
      </c>
      <c r="AN162" s="112">
        <v>0.35442027263860393</v>
      </c>
      <c r="AO162" s="112">
        <v>1.2901802741936725</v>
      </c>
      <c r="AP162" s="112">
        <v>0</v>
      </c>
      <c r="AQ162" s="112">
        <v>0</v>
      </c>
      <c r="AR162" s="112">
        <v>0.12732058590133716</v>
      </c>
      <c r="AS162" s="112">
        <v>5.0975630164980926E-2</v>
      </c>
      <c r="AT162" s="112">
        <v>2.6771533105468541</v>
      </c>
      <c r="AU162" s="112">
        <v>1.6365831021307904</v>
      </c>
      <c r="AV162" s="112">
        <v>4.076584120107948</v>
      </c>
      <c r="AW162" s="112">
        <v>0</v>
      </c>
      <c r="AX162" s="112">
        <v>0.69803376859823985</v>
      </c>
      <c r="AY162" s="109">
        <v>0</v>
      </c>
      <c r="AZ162" s="323"/>
      <c r="BA162" s="821"/>
      <c r="BB162" s="497" t="s">
        <v>310</v>
      </c>
      <c r="BC162" s="393">
        <v>2370.9440280000003</v>
      </c>
      <c r="BD162" s="385">
        <v>2120.1591930000004</v>
      </c>
      <c r="BE162" s="385">
        <v>1747.3338820000006</v>
      </c>
      <c r="BF162" s="385">
        <v>1421.9409900000003</v>
      </c>
      <c r="BG162" s="397">
        <v>450.84759300000007</v>
      </c>
      <c r="BH162" s="393">
        <v>431.06803700000006</v>
      </c>
      <c r="BI162" s="385">
        <v>417.66501100000011</v>
      </c>
      <c r="BJ162" s="385">
        <v>181.345011</v>
      </c>
      <c r="BK162" s="385">
        <v>176.148596</v>
      </c>
      <c r="BL162" s="397">
        <v>20.815315999999999</v>
      </c>
      <c r="BM162" s="393">
        <v>1796.322285</v>
      </c>
      <c r="BN162" s="385">
        <v>1672.9897540000011</v>
      </c>
      <c r="BO162" s="385">
        <v>1438.0999970000005</v>
      </c>
      <c r="BP162" s="385">
        <v>1136.9994250000007</v>
      </c>
      <c r="BQ162" s="397">
        <v>839.77225400000009</v>
      </c>
      <c r="BR162" s="393">
        <v>57.266126</v>
      </c>
      <c r="BS162" s="385">
        <v>204.57662199999999</v>
      </c>
      <c r="BT162" s="385">
        <v>90.362829999999988</v>
      </c>
      <c r="BU162" s="385">
        <v>140.708561</v>
      </c>
      <c r="BV162" s="385">
        <v>387.4699330000002</v>
      </c>
      <c r="BW162" s="385">
        <v>60.116454000000004</v>
      </c>
      <c r="BX162" s="385">
        <v>121.61779600000001</v>
      </c>
      <c r="BY162" s="386">
        <v>860.20508200000029</v>
      </c>
      <c r="BZ162" s="386">
        <v>13.025639</v>
      </c>
      <c r="CA162" s="386">
        <v>10.900064</v>
      </c>
      <c r="CB162" s="386">
        <v>49.442471999999995</v>
      </c>
      <c r="CC162" s="386">
        <v>2731.2709840000011</v>
      </c>
      <c r="CD162" s="386">
        <v>168.26777499999997</v>
      </c>
      <c r="CE162" s="386">
        <v>1128.955506</v>
      </c>
      <c r="CF162" s="386">
        <v>3.8028080000000002</v>
      </c>
      <c r="CG162" s="386">
        <v>33.484454999999997</v>
      </c>
      <c r="CH162" s="386">
        <v>0</v>
      </c>
      <c r="CI162" s="386">
        <v>1.942428</v>
      </c>
      <c r="CJ162" s="386">
        <v>1516.2081600000001</v>
      </c>
      <c r="CK162" s="386">
        <v>0.89147699999999996</v>
      </c>
      <c r="CL162" s="386">
        <v>42.431610999999997</v>
      </c>
      <c r="CM162" s="386">
        <v>0</v>
      </c>
      <c r="CN162" s="386">
        <v>6.2916999999999996</v>
      </c>
      <c r="CO162" s="386">
        <v>17.249314000000002</v>
      </c>
      <c r="CP162" s="386">
        <v>0</v>
      </c>
      <c r="CQ162" s="386">
        <v>0</v>
      </c>
      <c r="CR162" s="386">
        <v>0.54671400000000003</v>
      </c>
      <c r="CS162" s="386">
        <v>2.308872</v>
      </c>
      <c r="CT162" s="386">
        <v>59.767729000000003</v>
      </c>
      <c r="CU162" s="386">
        <v>70.585351999999986</v>
      </c>
      <c r="CV162" s="386">
        <v>313.35565599999995</v>
      </c>
      <c r="CW162" s="386">
        <v>0</v>
      </c>
      <c r="CX162" s="386">
        <v>18.173566000000001</v>
      </c>
      <c r="CY162" s="386">
        <v>0</v>
      </c>
      <c r="CZ162" s="3"/>
    </row>
    <row r="163" s="440" customFormat="true" ht="15" customHeight="true" x14ac:dyDescent="0.2">
      <c r="A163" s="830"/>
      <c r="B163" s="350" t="s">
        <v>427</v>
      </c>
      <c r="C163" s="113">
        <v>3.747734225033212E-2</v>
      </c>
      <c r="D163" s="112">
        <v>0.10525295139245325</v>
      </c>
      <c r="E163" s="112">
        <v>0.40672361181478911</v>
      </c>
      <c r="F163" s="112">
        <v>0.69263267423833841</v>
      </c>
      <c r="G163" s="111">
        <v>0.59181610055509992</v>
      </c>
      <c r="H163" s="110">
        <v>0.38923582065497536</v>
      </c>
      <c r="I163" s="112">
        <v>0.18101159305502779</v>
      </c>
      <c r="J163" s="112">
        <v>0</v>
      </c>
      <c r="K163" s="112">
        <v>0</v>
      </c>
      <c r="L163" s="109">
        <v>0</v>
      </c>
      <c r="M163" s="113">
        <v>1.2171122602248202E-2</v>
      </c>
      <c r="N163" s="112">
        <v>2.7768602223583343E-2</v>
      </c>
      <c r="O163" s="112">
        <v>0.24093224595267068</v>
      </c>
      <c r="P163" s="112">
        <v>0.48857399229709586</v>
      </c>
      <c r="Q163" s="111">
        <v>1.4770207911363111</v>
      </c>
      <c r="R163" s="110">
        <v>3.0899353582244542E-2</v>
      </c>
      <c r="S163" s="112">
        <v>0</v>
      </c>
      <c r="T163" s="112">
        <v>0</v>
      </c>
      <c r="U163" s="112">
        <v>0</v>
      </c>
      <c r="V163" s="112">
        <v>0</v>
      </c>
      <c r="W163" s="112">
        <v>0</v>
      </c>
      <c r="X163" s="112">
        <v>0</v>
      </c>
      <c r="Y163" s="112">
        <v>2.4935668051273081E-2</v>
      </c>
      <c r="Z163" s="112">
        <v>0</v>
      </c>
      <c r="AA163" s="112">
        <v>0</v>
      </c>
      <c r="AB163" s="112">
        <v>0.33327213368882436</v>
      </c>
      <c r="AC163" s="112">
        <v>0</v>
      </c>
      <c r="AD163" s="112">
        <v>0</v>
      </c>
      <c r="AE163" s="112">
        <v>6.5560684116498902E-2</v>
      </c>
      <c r="AF163" s="112">
        <v>0.11097149815389297</v>
      </c>
      <c r="AG163" s="112">
        <v>0</v>
      </c>
      <c r="AH163" s="112">
        <v>0</v>
      </c>
      <c r="AI163" s="112">
        <v>2.2280496616086256</v>
      </c>
      <c r="AJ163" s="112">
        <v>0</v>
      </c>
      <c r="AK163" s="112">
        <v>0</v>
      </c>
      <c r="AL163" s="112">
        <v>0.30045677583250779</v>
      </c>
      <c r="AM163" s="112">
        <v>0.27557764719449068</v>
      </c>
      <c r="AN163" s="112">
        <v>0</v>
      </c>
      <c r="AO163" s="112">
        <v>0</v>
      </c>
      <c r="AP163" s="112">
        <v>10.612182388147016</v>
      </c>
      <c r="AQ163" s="112">
        <v>0</v>
      </c>
      <c r="AR163" s="112">
        <v>0</v>
      </c>
      <c r="AS163" s="112">
        <v>0</v>
      </c>
      <c r="AT163" s="112">
        <v>0</v>
      </c>
      <c r="AU163" s="112">
        <v>0</v>
      </c>
      <c r="AV163" s="112">
        <v>0.13168444295099177</v>
      </c>
      <c r="AW163" s="112">
        <v>0.1252048885206655</v>
      </c>
      <c r="AX163" s="112">
        <v>5.8085140317014436E-2</v>
      </c>
      <c r="AY163" s="109">
        <v>0.80138999248485587</v>
      </c>
      <c r="AZ163" s="323"/>
      <c r="BA163" s="821"/>
      <c r="BB163" s="497" t="s">
        <v>427</v>
      </c>
      <c r="BC163" s="393">
        <v>14.820451</v>
      </c>
      <c r="BD163" s="385">
        <v>41.552142000000003</v>
      </c>
      <c r="BE163" s="385">
        <v>160.80178700000005</v>
      </c>
      <c r="BF163" s="385">
        <v>273.81916100000001</v>
      </c>
      <c r="BG163" s="397">
        <v>233.892132</v>
      </c>
      <c r="BH163" s="393">
        <v>37.830707000000004</v>
      </c>
      <c r="BI163" s="385">
        <v>17.66029</v>
      </c>
      <c r="BJ163" s="385">
        <v>0</v>
      </c>
      <c r="BK163" s="385">
        <v>0</v>
      </c>
      <c r="BL163" s="397">
        <v>0</v>
      </c>
      <c r="BM163" s="393">
        <v>3.6224639999999999</v>
      </c>
      <c r="BN163" s="385">
        <v>8.2710439999999998</v>
      </c>
      <c r="BO163" s="385">
        <v>71.788055999999983</v>
      </c>
      <c r="BP163" s="385">
        <v>145.59375</v>
      </c>
      <c r="BQ163" s="397">
        <v>440.11936200000002</v>
      </c>
      <c r="BR163" s="393">
        <v>1.9634039999999999</v>
      </c>
      <c r="BS163" s="385">
        <v>0</v>
      </c>
      <c r="BT163" s="385">
        <v>0</v>
      </c>
      <c r="BU163" s="385">
        <v>0</v>
      </c>
      <c r="BV163" s="385">
        <v>0</v>
      </c>
      <c r="BW163" s="385">
        <v>0</v>
      </c>
      <c r="BX163" s="385">
        <v>0</v>
      </c>
      <c r="BY163" s="386">
        <v>3.40232</v>
      </c>
      <c r="BZ163" s="386">
        <v>0</v>
      </c>
      <c r="CA163" s="386">
        <v>0</v>
      </c>
      <c r="CB163" s="386">
        <v>20.643751000000002</v>
      </c>
      <c r="CC163" s="386">
        <v>0</v>
      </c>
      <c r="CD163" s="386">
        <v>0</v>
      </c>
      <c r="CE163" s="386">
        <v>16.670855</v>
      </c>
      <c r="CF163" s="386">
        <v>17.66029</v>
      </c>
      <c r="CG163" s="386">
        <v>0</v>
      </c>
      <c r="CH163" s="386">
        <v>0</v>
      </c>
      <c r="CI163" s="386">
        <v>102.28519400000002</v>
      </c>
      <c r="CJ163" s="386">
        <v>0</v>
      </c>
      <c r="CK163" s="386">
        <v>0</v>
      </c>
      <c r="CL163" s="386">
        <v>10.264578</v>
      </c>
      <c r="CM163" s="386">
        <v>16.398539</v>
      </c>
      <c r="CN163" s="386">
        <v>0</v>
      </c>
      <c r="CO163" s="386">
        <v>0</v>
      </c>
      <c r="CP163" s="386">
        <v>520.79221800000005</v>
      </c>
      <c r="CQ163" s="386">
        <v>0</v>
      </c>
      <c r="CR163" s="386">
        <v>0</v>
      </c>
      <c r="CS163" s="386">
        <v>0</v>
      </c>
      <c r="CT163" s="386">
        <v>0</v>
      </c>
      <c r="CU163" s="386">
        <v>0</v>
      </c>
      <c r="CV163" s="386">
        <v>10.122216000000002</v>
      </c>
      <c r="CW163" s="386">
        <v>1.893759</v>
      </c>
      <c r="CX163" s="386">
        <v>1.5122679999999999</v>
      </c>
      <c r="CY163" s="386">
        <v>1.276281</v>
      </c>
      <c r="CZ163" s="3"/>
    </row>
    <row r="164" s="440" customFormat="true" ht="15" customHeight="true" x14ac:dyDescent="0.2">
      <c r="A164" s="830"/>
      <c r="B164" s="350" t="s">
        <v>428</v>
      </c>
      <c r="C164" s="113">
        <v>51.216566841974988</v>
      </c>
      <c r="D164" s="112">
        <v>51.869918694170501</v>
      </c>
      <c r="E164" s="112">
        <v>51.551527649227324</v>
      </c>
      <c r="F164" s="112">
        <v>43.838714005607216</v>
      </c>
      <c r="G164" s="111">
        <v>27.0181473089931</v>
      </c>
      <c r="H164" s="110">
        <v>40.813289065930825</v>
      </c>
      <c r="I164" s="112">
        <v>31.8491422460344</v>
      </c>
      <c r="J164" s="112">
        <v>24.13824565981929</v>
      </c>
      <c r="K164" s="112">
        <v>19.631490533780092</v>
      </c>
      <c r="L164" s="109">
        <v>6.2406583951167072</v>
      </c>
      <c r="M164" s="113">
        <v>52.161760982327941</v>
      </c>
      <c r="N164" s="112">
        <v>52.495550772686741</v>
      </c>
      <c r="O164" s="112">
        <v>53.004052441237739</v>
      </c>
      <c r="P164" s="112">
        <v>52.453090233928378</v>
      </c>
      <c r="Q164" s="111">
        <v>48.988734526347734</v>
      </c>
      <c r="R164" s="110">
        <v>60.073404023704413</v>
      </c>
      <c r="S164" s="112">
        <v>69.071805441576203</v>
      </c>
      <c r="T164" s="112">
        <v>42.644045065873549</v>
      </c>
      <c r="U164" s="112">
        <v>62.431513115606577</v>
      </c>
      <c r="V164" s="112">
        <v>53.118526376381489</v>
      </c>
      <c r="W164" s="112">
        <v>42.047840108221898</v>
      </c>
      <c r="X164" s="112">
        <v>43.845406102530319</v>
      </c>
      <c r="Y164" s="112">
        <v>46.47195718223508</v>
      </c>
      <c r="Z164" s="112">
        <v>87.795333434712376</v>
      </c>
      <c r="AA164" s="112">
        <v>14.59159022484268</v>
      </c>
      <c r="AB164" s="112">
        <v>49.182195370162056</v>
      </c>
      <c r="AC164" s="112">
        <v>6.5172403213333423</v>
      </c>
      <c r="AD164" s="112">
        <v>49.026630599400725</v>
      </c>
      <c r="AE164" s="112">
        <v>26.395414597876609</v>
      </c>
      <c r="AF164" s="112">
        <v>19.799436217857885</v>
      </c>
      <c r="AG164" s="112">
        <v>89.843366371681114</v>
      </c>
      <c r="AH164" s="112">
        <v>67.483567746512747</v>
      </c>
      <c r="AI164" s="112">
        <v>33.84179471418701</v>
      </c>
      <c r="AJ164" s="112">
        <v>27.63175748344019</v>
      </c>
      <c r="AK164" s="112">
        <v>78.333091681383451</v>
      </c>
      <c r="AL164" s="112">
        <v>68.833981838501998</v>
      </c>
      <c r="AM164" s="112">
        <v>53.573948167306852</v>
      </c>
      <c r="AN164" s="112">
        <v>6.8282168539024566</v>
      </c>
      <c r="AO164" s="112">
        <v>77.399015881356405</v>
      </c>
      <c r="AP164" s="112">
        <v>41.614900562004564</v>
      </c>
      <c r="AQ164" s="112">
        <v>45.469118455965408</v>
      </c>
      <c r="AR164" s="112">
        <v>93.831558484325441</v>
      </c>
      <c r="AS164" s="112">
        <v>86.029265509439824</v>
      </c>
      <c r="AT164" s="112">
        <v>91.604437683746667</v>
      </c>
      <c r="AU164" s="112">
        <v>78.389128975242954</v>
      </c>
      <c r="AV164" s="112">
        <v>55.460168078256721</v>
      </c>
      <c r="AW164" s="112">
        <v>45.836389185846997</v>
      </c>
      <c r="AX164" s="112">
        <v>53.743794104413126</v>
      </c>
      <c r="AY164" s="109">
        <v>85.198061276699278</v>
      </c>
      <c r="AZ164" s="323"/>
      <c r="BA164" s="821"/>
      <c r="BB164" s="497" t="s">
        <v>428</v>
      </c>
      <c r="BC164" s="393">
        <v>20253.640565000002</v>
      </c>
      <c r="BD164" s="385">
        <v>20477.394682000006</v>
      </c>
      <c r="BE164" s="385">
        <v>20381.353646000061</v>
      </c>
      <c r="BF164" s="385">
        <v>17330.80221999998</v>
      </c>
      <c r="BG164" s="397">
        <v>10677.864408999985</v>
      </c>
      <c r="BH164" s="393">
        <v>3966.7355839999996</v>
      </c>
      <c r="BI164" s="385">
        <v>3107.3428990000029</v>
      </c>
      <c r="BJ164" s="385">
        <v>2350.6425669999999</v>
      </c>
      <c r="BK164" s="385">
        <v>1905.3273539999996</v>
      </c>
      <c r="BL164" s="397">
        <v>608.60838300000012</v>
      </c>
      <c r="BM164" s="393">
        <v>15524.788263999966</v>
      </c>
      <c r="BN164" s="385">
        <v>15636.113288999986</v>
      </c>
      <c r="BO164" s="385">
        <v>15793.061945000029</v>
      </c>
      <c r="BP164" s="385">
        <v>15630.88135399999</v>
      </c>
      <c r="BQ164" s="397">
        <v>14597.553882999964</v>
      </c>
      <c r="BR164" s="393">
        <v>3817.1789399999971</v>
      </c>
      <c r="BS164" s="385">
        <v>2858.9790889999954</v>
      </c>
      <c r="BT164" s="385">
        <v>2402.0181870000024</v>
      </c>
      <c r="BU164" s="385">
        <v>7556.8468689999963</v>
      </c>
      <c r="BV164" s="385">
        <v>1265.2297410000015</v>
      </c>
      <c r="BW164" s="385">
        <v>1006.0641070000008</v>
      </c>
      <c r="BX164" s="385">
        <v>1849.0968500000006</v>
      </c>
      <c r="BY164" s="386">
        <v>6340.815454999999</v>
      </c>
      <c r="BZ164" s="386">
        <v>6438.4444879999919</v>
      </c>
      <c r="CA164" s="386">
        <v>703.33003099999985</v>
      </c>
      <c r="CB164" s="386">
        <v>3046.4743140000028</v>
      </c>
      <c r="CC164" s="386">
        <v>884.15863400000023</v>
      </c>
      <c r="CD164" s="386">
        <v>2332.7670390000008</v>
      </c>
      <c r="CE164" s="386">
        <v>6711.8599410000052</v>
      </c>
      <c r="CF164" s="386">
        <v>3150.9332689999997</v>
      </c>
      <c r="CG164" s="386">
        <v>1284.366264000003</v>
      </c>
      <c r="CH164" s="386">
        <v>3700.0431829999966</v>
      </c>
      <c r="CI164" s="386">
        <v>1553.6074430000006</v>
      </c>
      <c r="CJ164" s="386">
        <v>2393.014036</v>
      </c>
      <c r="CK164" s="386">
        <v>3248.8062120000013</v>
      </c>
      <c r="CL164" s="386">
        <v>2351.5920839999981</v>
      </c>
      <c r="CM164" s="386">
        <v>3187.9743779999999</v>
      </c>
      <c r="CN164" s="386">
        <v>121.21510899999998</v>
      </c>
      <c r="CO164" s="386">
        <v>1034.8010699999984</v>
      </c>
      <c r="CP164" s="386">
        <v>2042.2487639999995</v>
      </c>
      <c r="CQ164" s="386">
        <v>1622.4386710000008</v>
      </c>
      <c r="CR164" s="386">
        <v>402.91227299999991</v>
      </c>
      <c r="CS164" s="386">
        <v>3896.5788490000054</v>
      </c>
      <c r="CT164" s="386">
        <v>2045.0786980000032</v>
      </c>
      <c r="CU164" s="386">
        <v>3380.9002759999985</v>
      </c>
      <c r="CV164" s="386">
        <v>4263.0684999999958</v>
      </c>
      <c r="CW164" s="386">
        <v>693.28822200000036</v>
      </c>
      <c r="CX164" s="386">
        <v>1399.2394539999993</v>
      </c>
      <c r="CY164" s="386">
        <v>135.68508199999997</v>
      </c>
      <c r="CZ164" s="3"/>
    </row>
    <row r="165" s="440" customFormat="true" ht="15" customHeight="true" x14ac:dyDescent="0.2">
      <c r="A165" s="830"/>
      <c r="B165" s="350" t="s">
        <v>313</v>
      </c>
      <c r="C165" s="113">
        <v>0.79907613673440137</v>
      </c>
      <c r="D165" s="112">
        <v>0.42591716603322222</v>
      </c>
      <c r="E165" s="112">
        <v>0.1793484113587436</v>
      </c>
      <c r="F165" s="112">
        <v>0.23939382777799406</v>
      </c>
      <c r="G165" s="111">
        <v>0.14130963990405085</v>
      </c>
      <c r="H165" s="110">
        <v>0.33781485076393464</v>
      </c>
      <c r="I165" s="112">
        <v>0.27831606722473995</v>
      </c>
      <c r="J165" s="112">
        <v>0.13478757258397978</v>
      </c>
      <c r="K165" s="112">
        <v>0.15499451804292991</v>
      </c>
      <c r="L165" s="109">
        <v>2.8820934324467376E-2</v>
      </c>
      <c r="M165" s="113">
        <v>0.94676598257830458</v>
      </c>
      <c r="N165" s="112">
        <v>0.56803930099024191</v>
      </c>
      <c r="O165" s="112">
        <v>0.15626198898181787</v>
      </c>
      <c r="P165" s="112">
        <v>7.920115332519502E-2</v>
      </c>
      <c r="Q165" s="111">
        <v>0.31354314757173934</v>
      </c>
      <c r="R165" s="110">
        <v>2.9246460286704766E-2</v>
      </c>
      <c r="S165" s="112">
        <v>0</v>
      </c>
      <c r="T165" s="112">
        <v>0.79254360748051333</v>
      </c>
      <c r="U165" s="112">
        <v>0</v>
      </c>
      <c r="V165" s="112">
        <v>7.2562895141253442E-2</v>
      </c>
      <c r="W165" s="112">
        <v>0</v>
      </c>
      <c r="X165" s="112">
        <v>0</v>
      </c>
      <c r="Y165" s="112">
        <v>0</v>
      </c>
      <c r="Z165" s="112">
        <v>0.16308841392506526</v>
      </c>
      <c r="AA165" s="112">
        <v>0.42467100249631956</v>
      </c>
      <c r="AB165" s="112">
        <v>0</v>
      </c>
      <c r="AC165" s="112">
        <v>0</v>
      </c>
      <c r="AD165" s="112">
        <v>0</v>
      </c>
      <c r="AE165" s="112">
        <v>0.18868070454948041</v>
      </c>
      <c r="AF165" s="112">
        <v>0</v>
      </c>
      <c r="AG165" s="112">
        <v>0.25382662804292738</v>
      </c>
      <c r="AH165" s="112">
        <v>0</v>
      </c>
      <c r="AI165" s="112">
        <v>2.6522862417059008</v>
      </c>
      <c r="AJ165" s="112">
        <v>0.25918958413715931</v>
      </c>
      <c r="AK165" s="112">
        <v>0.26034563740318678</v>
      </c>
      <c r="AL165" s="112">
        <v>0</v>
      </c>
      <c r="AM165" s="112">
        <v>5.4717875797312521E-2</v>
      </c>
      <c r="AN165" s="112">
        <v>0</v>
      </c>
      <c r="AO165" s="112">
        <v>0</v>
      </c>
      <c r="AP165" s="112">
        <v>0</v>
      </c>
      <c r="AQ165" s="112">
        <v>0</v>
      </c>
      <c r="AR165" s="112">
        <v>0</v>
      </c>
      <c r="AS165" s="112">
        <v>0</v>
      </c>
      <c r="AT165" s="112">
        <v>0</v>
      </c>
      <c r="AU165" s="112">
        <v>0.34230957131056849</v>
      </c>
      <c r="AV165" s="112">
        <v>5.2069603193056135</v>
      </c>
      <c r="AW165" s="112">
        <v>0</v>
      </c>
      <c r="AX165" s="112">
        <v>0</v>
      </c>
      <c r="AY165" s="109">
        <v>0</v>
      </c>
      <c r="AZ165" s="323"/>
      <c r="BA165" s="821"/>
      <c r="BB165" s="497" t="s">
        <v>313</v>
      </c>
      <c r="BC165" s="393">
        <v>315.99542599999995</v>
      </c>
      <c r="BD165" s="385">
        <v>168.14512400000004</v>
      </c>
      <c r="BE165" s="385">
        <v>70.906985000000006</v>
      </c>
      <c r="BF165" s="385">
        <v>94.639799000000011</v>
      </c>
      <c r="BG165" s="397">
        <v>55.847100000000005</v>
      </c>
      <c r="BH165" s="393">
        <v>32.832987000000003</v>
      </c>
      <c r="BI165" s="385">
        <v>27.153744</v>
      </c>
      <c r="BJ165" s="385">
        <v>13.12595</v>
      </c>
      <c r="BK165" s="385">
        <v>15.042937999999999</v>
      </c>
      <c r="BL165" s="397">
        <v>2.8107069999999998</v>
      </c>
      <c r="BM165" s="393">
        <v>281.78384199999994</v>
      </c>
      <c r="BN165" s="385">
        <v>169.19389800000005</v>
      </c>
      <c r="BO165" s="385">
        <v>46.559747000000002</v>
      </c>
      <c r="BP165" s="385">
        <v>23.601732999999999</v>
      </c>
      <c r="BQ165" s="397">
        <v>93.428887999999986</v>
      </c>
      <c r="BR165" s="393">
        <v>1.858376</v>
      </c>
      <c r="BS165" s="385">
        <v>0</v>
      </c>
      <c r="BT165" s="385">
        <v>44.641734999999997</v>
      </c>
      <c r="BU165" s="385">
        <v>0</v>
      </c>
      <c r="BV165" s="385">
        <v>1.728375</v>
      </c>
      <c r="BW165" s="385">
        <v>0</v>
      </c>
      <c r="BX165" s="385">
        <v>0</v>
      </c>
      <c r="BY165" s="386">
        <v>0</v>
      </c>
      <c r="BZ165" s="386">
        <v>11.960040000000001</v>
      </c>
      <c r="CA165" s="386">
        <v>20.46959</v>
      </c>
      <c r="CB165" s="386">
        <v>0</v>
      </c>
      <c r="CC165" s="386">
        <v>0</v>
      </c>
      <c r="CD165" s="386">
        <v>0</v>
      </c>
      <c r="CE165" s="386">
        <v>47.977971999999994</v>
      </c>
      <c r="CF165" s="386">
        <v>0</v>
      </c>
      <c r="CG165" s="386">
        <v>3.6286079999999998</v>
      </c>
      <c r="CH165" s="386">
        <v>0</v>
      </c>
      <c r="CI165" s="386">
        <v>121.76102599999997</v>
      </c>
      <c r="CJ165" s="386">
        <v>22.446791999999999</v>
      </c>
      <c r="CK165" s="386">
        <v>10.797639999999999</v>
      </c>
      <c r="CL165" s="386">
        <v>0</v>
      </c>
      <c r="CM165" s="386">
        <v>3.2560449999999999</v>
      </c>
      <c r="CN165" s="386">
        <v>0</v>
      </c>
      <c r="CO165" s="386">
        <v>0</v>
      </c>
      <c r="CP165" s="386">
        <v>0</v>
      </c>
      <c r="CQ165" s="386">
        <v>0</v>
      </c>
      <c r="CR165" s="386">
        <v>0</v>
      </c>
      <c r="CS165" s="386">
        <v>0</v>
      </c>
      <c r="CT165" s="386">
        <v>0</v>
      </c>
      <c r="CU165" s="386">
        <v>14.763712</v>
      </c>
      <c r="CV165" s="386">
        <v>400.2445229999999</v>
      </c>
      <c r="CW165" s="386">
        <v>0</v>
      </c>
      <c r="CX165" s="386">
        <v>0</v>
      </c>
      <c r="CY165" s="386">
        <v>0</v>
      </c>
      <c r="CZ165" s="3"/>
    </row>
    <row r="166" s="440" customFormat="true" ht="15" customHeight="true" x14ac:dyDescent="0.2">
      <c r="A166" s="831"/>
      <c r="B166" s="351" t="s">
        <v>46</v>
      </c>
      <c r="C166" s="113">
        <v>0.14946035757484397</v>
      </c>
      <c r="D166" s="112">
        <v>2.2508492150035915</v>
      </c>
      <c r="E166" s="112">
        <v>6.565315955075075</v>
      </c>
      <c r="F166" s="112">
        <v>6.379787881737939</v>
      </c>
      <c r="G166" s="111">
        <v>0.66262119978990264</v>
      </c>
      <c r="H166" s="110">
        <v>0.23633791687123964</v>
      </c>
      <c r="I166" s="112">
        <v>0.13878994858489918</v>
      </c>
      <c r="J166" s="112">
        <v>3.038554337228527E-3</v>
      </c>
      <c r="K166" s="112">
        <v>0.10992248693751056</v>
      </c>
      <c r="L166" s="109">
        <v>0.20115965370641065</v>
      </c>
      <c r="M166" s="113">
        <v>8.5610313016780806E-2</v>
      </c>
      <c r="N166" s="112">
        <v>0.58094325580155548</v>
      </c>
      <c r="O166" s="112">
        <v>6.6584670892694779</v>
      </c>
      <c r="P166" s="112">
        <v>8.597650572047165</v>
      </c>
      <c r="Q166" s="111">
        <v>5.0866886230329387</v>
      </c>
      <c r="R166" s="110">
        <v>0</v>
      </c>
      <c r="S166" s="112">
        <v>0</v>
      </c>
      <c r="T166" s="112">
        <v>0.71571920212991436</v>
      </c>
      <c r="U166" s="112">
        <v>8.3652016480415564E-2</v>
      </c>
      <c r="V166" s="112">
        <v>2.7819565464108961E-2</v>
      </c>
      <c r="W166" s="112">
        <v>0</v>
      </c>
      <c r="X166" s="112">
        <v>0</v>
      </c>
      <c r="Y166" s="112">
        <v>9.5713030957957745E-2</v>
      </c>
      <c r="Z166" s="112">
        <v>0</v>
      </c>
      <c r="AA166" s="112">
        <v>0.1921902364501358</v>
      </c>
      <c r="AB166" s="112">
        <v>0</v>
      </c>
      <c r="AC166" s="112">
        <v>0</v>
      </c>
      <c r="AD166" s="112">
        <v>5.2064356680199812E-2</v>
      </c>
      <c r="AE166" s="112">
        <v>0</v>
      </c>
      <c r="AF166" s="112">
        <v>36.47746593531955</v>
      </c>
      <c r="AG166" s="112">
        <v>0.7625432870644282</v>
      </c>
      <c r="AH166" s="112">
        <v>6.10186247014403</v>
      </c>
      <c r="AI166" s="112">
        <v>0.14368066752839836</v>
      </c>
      <c r="AJ166" s="112">
        <v>0.40106316208685866</v>
      </c>
      <c r="AK166" s="112">
        <v>2.8637480020193139E-2</v>
      </c>
      <c r="AL166" s="112">
        <v>0</v>
      </c>
      <c r="AM166" s="112">
        <v>0.67540254676537714</v>
      </c>
      <c r="AN166" s="112">
        <v>9.1827224269276073E-2</v>
      </c>
      <c r="AO166" s="112">
        <v>0</v>
      </c>
      <c r="AP166" s="112">
        <v>0</v>
      </c>
      <c r="AQ166" s="112">
        <v>0.23906399860257774</v>
      </c>
      <c r="AR166" s="112">
        <v>0</v>
      </c>
      <c r="AS166" s="112">
        <v>0</v>
      </c>
      <c r="AT166" s="112">
        <v>0</v>
      </c>
      <c r="AU166" s="112">
        <v>0</v>
      </c>
      <c r="AV166" s="112">
        <v>9.0761715092020273E-2</v>
      </c>
      <c r="AW166" s="112">
        <v>0</v>
      </c>
      <c r="AX166" s="112">
        <v>3.9821599694281076E-2</v>
      </c>
      <c r="AY166" s="109">
        <v>0</v>
      </c>
      <c r="AZ166" s="323"/>
      <c r="BA166" s="821"/>
      <c r="BB166" s="497" t="s">
        <v>46</v>
      </c>
      <c r="BC166" s="393">
        <v>59.104241999999999</v>
      </c>
      <c r="BD166" s="385">
        <v>888.59841899999969</v>
      </c>
      <c r="BE166" s="385">
        <v>2595.6558880000011</v>
      </c>
      <c r="BF166" s="385">
        <v>2522.127860999999</v>
      </c>
      <c r="BG166" s="397">
        <v>261.87507400000004</v>
      </c>
      <c r="BH166" s="393">
        <v>22.970215</v>
      </c>
      <c r="BI166" s="385">
        <v>13.54096</v>
      </c>
      <c r="BJ166" s="385">
        <v>0.295902</v>
      </c>
      <c r="BK166" s="385">
        <v>10.668488</v>
      </c>
      <c r="BL166" s="397">
        <v>19.617713999999999</v>
      </c>
      <c r="BM166" s="393">
        <v>25.480006000000003</v>
      </c>
      <c r="BN166" s="385">
        <v>173.037418</v>
      </c>
      <c r="BO166" s="385">
        <v>1983.9536479999997</v>
      </c>
      <c r="BP166" s="385">
        <v>2562.076998999999</v>
      </c>
      <c r="BQ166" s="397">
        <v>1515.7201340000001</v>
      </c>
      <c r="BR166" s="393">
        <v>0</v>
      </c>
      <c r="BS166" s="385">
        <v>0</v>
      </c>
      <c r="BT166" s="385">
        <v>40.314434000000006</v>
      </c>
      <c r="BU166" s="385">
        <v>10.125423</v>
      </c>
      <c r="BV166" s="385">
        <v>0.66263399999999995</v>
      </c>
      <c r="BW166" s="385">
        <v>0</v>
      </c>
      <c r="BX166" s="385">
        <v>0</v>
      </c>
      <c r="BY166" s="386">
        <v>13.059460000000001</v>
      </c>
      <c r="BZ166" s="386">
        <v>0</v>
      </c>
      <c r="CA166" s="386">
        <v>9.2637719999999995</v>
      </c>
      <c r="CB166" s="386">
        <v>0</v>
      </c>
      <c r="CC166" s="386">
        <v>0</v>
      </c>
      <c r="CD166" s="386">
        <v>2.4773070000000001</v>
      </c>
      <c r="CE166" s="386">
        <v>0</v>
      </c>
      <c r="CF166" s="386">
        <v>5805.1178689999988</v>
      </c>
      <c r="CG166" s="386">
        <v>10.901026</v>
      </c>
      <c r="CH166" s="386">
        <v>334.55780999999996</v>
      </c>
      <c r="CI166" s="386">
        <v>6.5960850000000004</v>
      </c>
      <c r="CJ166" s="386">
        <v>34.733576999999997</v>
      </c>
      <c r="CK166" s="386">
        <v>1.1877180000000001</v>
      </c>
      <c r="CL166" s="386">
        <v>0</v>
      </c>
      <c r="CM166" s="386">
        <v>40.190542000000001</v>
      </c>
      <c r="CN166" s="386">
        <v>1.630125</v>
      </c>
      <c r="CO166" s="386">
        <v>0</v>
      </c>
      <c r="CP166" s="386">
        <v>0</v>
      </c>
      <c r="CQ166" s="386">
        <v>8.5303319999999996</v>
      </c>
      <c r="CR166" s="386">
        <v>0</v>
      </c>
      <c r="CS166" s="386">
        <v>0</v>
      </c>
      <c r="CT166" s="386">
        <v>0</v>
      </c>
      <c r="CU166" s="386">
        <v>0</v>
      </c>
      <c r="CV166" s="386">
        <v>6.9766000000000004</v>
      </c>
      <c r="CW166" s="386">
        <v>0</v>
      </c>
      <c r="CX166" s="386">
        <v>1.03677</v>
      </c>
      <c r="CY166" s="386">
        <v>0</v>
      </c>
      <c r="CZ166" s="3"/>
    </row>
    <row r="167" s="344" customFormat="true" ht="15" customHeight="true" x14ac:dyDescent="0.2">
      <c r="A167" s="128"/>
      <c r="B167" s="60"/>
      <c r="C167" s="94"/>
      <c r="D167" s="101"/>
      <c r="E167" s="101"/>
      <c r="F167" s="101"/>
      <c r="G167" s="100"/>
      <c r="H167" s="93"/>
      <c r="I167" s="101"/>
      <c r="J167" s="101"/>
      <c r="K167" s="101"/>
      <c r="L167" s="92"/>
      <c r="M167" s="94"/>
      <c r="N167" s="101"/>
      <c r="O167" s="101"/>
      <c r="P167" s="101"/>
      <c r="Q167" s="100"/>
      <c r="R167" s="93"/>
      <c r="S167" s="101"/>
      <c r="T167" s="101"/>
      <c r="U167" s="101"/>
      <c r="V167" s="101"/>
      <c r="W167" s="101"/>
      <c r="X167" s="101"/>
      <c r="Y167" s="101"/>
      <c r="Z167" s="101"/>
      <c r="AA167" s="101"/>
      <c r="AB167" s="101"/>
      <c r="AC167" s="101"/>
      <c r="AD167" s="101"/>
      <c r="AE167" s="101"/>
      <c r="AF167" s="101"/>
      <c r="AG167" s="101"/>
      <c r="AH167" s="101"/>
      <c r="AI167" s="101"/>
      <c r="AJ167" s="101"/>
      <c r="AK167" s="101"/>
      <c r="AL167" s="101"/>
      <c r="AM167" s="101"/>
      <c r="AN167" s="101"/>
      <c r="AO167" s="101"/>
      <c r="AP167" s="101"/>
      <c r="AQ167" s="101"/>
      <c r="AR167" s="101"/>
      <c r="AS167" s="101"/>
      <c r="AT167" s="101"/>
      <c r="AU167" s="101"/>
      <c r="AV167" s="101"/>
      <c r="AW167" s="101"/>
      <c r="AX167" s="101"/>
      <c r="AY167" s="92"/>
      <c r="AZ167" s="323"/>
      <c r="BA167" s="822"/>
      <c r="BB167" s="497" t="s">
        <v>179</v>
      </c>
      <c r="BC167" s="393">
        <v>39545.096077000133</v>
      </c>
      <c r="BD167" s="385">
        <v>39478.362791999898</v>
      </c>
      <c r="BE167" s="385">
        <v>39535.88685999986</v>
      </c>
      <c r="BF167" s="385">
        <v>39533.099026999909</v>
      </c>
      <c r="BG167" s="397">
        <v>39521.082947999974</v>
      </c>
      <c r="BH167" s="393">
        <v>9719.2254649999759</v>
      </c>
      <c r="BI167" s="385">
        <v>9756.4413979999863</v>
      </c>
      <c r="BJ167" s="385">
        <v>9738.2494160000097</v>
      </c>
      <c r="BK167" s="385">
        <v>9705.4645479999836</v>
      </c>
      <c r="BL167" s="397">
        <v>9752.3104850000127</v>
      </c>
      <c r="BM167" s="393">
        <v>29762.776355000093</v>
      </c>
      <c r="BN167" s="385">
        <v>29785.597177000003</v>
      </c>
      <c r="BO167" s="385">
        <v>29795.951852000002</v>
      </c>
      <c r="BP167" s="385">
        <v>29799.733979999946</v>
      </c>
      <c r="BQ167" s="397">
        <v>29797.77702800003</v>
      </c>
      <c r="BR167" s="393">
        <v>6354.1911800000107</v>
      </c>
      <c r="BS167" s="385">
        <v>4139.1405229999937</v>
      </c>
      <c r="BT167" s="385">
        <v>5632.7165570000034</v>
      </c>
      <c r="BU167" s="385">
        <v>12104.218673999978</v>
      </c>
      <c r="BV167" s="385">
        <v>2381.8991739999974</v>
      </c>
      <c r="BW167" s="385">
        <v>2392.665364999993</v>
      </c>
      <c r="BX167" s="385">
        <v>4217.3103510000092</v>
      </c>
      <c r="BY167" s="386">
        <v>13644.390809999959</v>
      </c>
      <c r="BZ167" s="386">
        <v>7333.4700560000038</v>
      </c>
      <c r="CA167" s="386">
        <v>4820.1054179999965</v>
      </c>
      <c r="CB167" s="386">
        <v>6194.2625600000019</v>
      </c>
      <c r="CC167" s="386">
        <v>13566.457433</v>
      </c>
      <c r="CD167" s="386">
        <v>4758.163085000002</v>
      </c>
      <c r="CE167" s="386">
        <v>25428.128495999998</v>
      </c>
      <c r="CF167" s="386">
        <v>15914.257528999991</v>
      </c>
      <c r="CG167" s="386">
        <v>1429.5615980000043</v>
      </c>
      <c r="CH167" s="386">
        <v>5482.8802129999985</v>
      </c>
      <c r="CI167" s="386">
        <v>4590.7950690000025</v>
      </c>
      <c r="CJ167" s="386">
        <v>8660.3757919999916</v>
      </c>
      <c r="CK167" s="386">
        <v>4147.4249800000025</v>
      </c>
      <c r="CL167" s="386">
        <v>3416.3243519999955</v>
      </c>
      <c r="CM167" s="386">
        <v>5950.6056339999977</v>
      </c>
      <c r="CN167" s="386">
        <v>1775.2088370000029</v>
      </c>
      <c r="CO167" s="386">
        <v>1336.9692860000014</v>
      </c>
      <c r="CP167" s="386">
        <v>4907.4940379999925</v>
      </c>
      <c r="CQ167" s="386">
        <v>3568.2210829999981</v>
      </c>
      <c r="CR167" s="386">
        <v>429.39953200000019</v>
      </c>
      <c r="CS167" s="386">
        <v>4529.3643110000066</v>
      </c>
      <c r="CT167" s="386">
        <v>2232.5105090000029</v>
      </c>
      <c r="CU167" s="386">
        <v>4312.9708419999952</v>
      </c>
      <c r="CV167" s="386">
        <v>7686.7212049999916</v>
      </c>
      <c r="CW167" s="386">
        <v>1512.5280030000017</v>
      </c>
      <c r="CX167" s="386">
        <v>2603.5367940000015</v>
      </c>
      <c r="CY167" s="386">
        <v>159.25841499999993</v>
      </c>
      <c r="CZ167" s="3"/>
    </row>
    <row r="168" s="344" customFormat="true" ht="15" customHeight="true" x14ac:dyDescent="0.2">
      <c r="A168" s="151"/>
      <c r="B168" s="59"/>
      <c r="C168" s="94"/>
      <c r="D168" s="101"/>
      <c r="E168" s="101"/>
      <c r="F168" s="101"/>
      <c r="G168" s="100"/>
      <c r="H168" s="93"/>
      <c r="I168" s="101"/>
      <c r="J168" s="101"/>
      <c r="K168" s="101"/>
      <c r="L168" s="92"/>
      <c r="M168" s="94"/>
      <c r="N168" s="101"/>
      <c r="O168" s="101"/>
      <c r="P168" s="101"/>
      <c r="Q168" s="100"/>
      <c r="R168" s="93"/>
      <c r="S168" s="101"/>
      <c r="T168" s="101"/>
      <c r="U168" s="101"/>
      <c r="V168" s="101"/>
      <c r="W168" s="101"/>
      <c r="X168" s="101"/>
      <c r="Y168" s="101"/>
      <c r="Z168" s="101"/>
      <c r="AA168" s="101"/>
      <c r="AB168" s="101"/>
      <c r="AC168" s="101"/>
      <c r="AD168" s="101"/>
      <c r="AE168" s="101"/>
      <c r="AF168" s="101"/>
      <c r="AG168" s="101"/>
      <c r="AH168" s="101"/>
      <c r="AI168" s="101"/>
      <c r="AJ168" s="101"/>
      <c r="AK168" s="101"/>
      <c r="AL168" s="101"/>
      <c r="AM168" s="101"/>
      <c r="AN168" s="101"/>
      <c r="AO168" s="101"/>
      <c r="AP168" s="101"/>
      <c r="AQ168" s="101"/>
      <c r="AR168" s="101"/>
      <c r="AS168" s="101"/>
      <c r="AT168" s="101"/>
      <c r="AU168" s="101"/>
      <c r="AV168" s="101"/>
      <c r="AW168" s="101"/>
      <c r="AX168" s="101"/>
      <c r="AY168" s="92"/>
      <c r="AZ168" s="323"/>
      <c r="BA168" s="504"/>
      <c r="BB168" s="497"/>
      <c r="BC168" s="393"/>
      <c r="BD168" s="385"/>
      <c r="BE168" s="385"/>
      <c r="BF168" s="385"/>
      <c r="BG168" s="397"/>
      <c r="BH168" s="393"/>
      <c r="BI168" s="385"/>
      <c r="BJ168" s="385"/>
      <c r="BK168" s="385"/>
      <c r="BL168" s="397"/>
      <c r="BM168" s="393"/>
      <c r="BN168" s="385"/>
      <c r="BO168" s="385"/>
      <c r="BP168" s="385"/>
      <c r="BQ168" s="397"/>
      <c r="BR168" s="393"/>
      <c r="BS168" s="385"/>
      <c r="BT168" s="385"/>
      <c r="BU168" s="385"/>
      <c r="BV168" s="385"/>
      <c r="BW168" s="385"/>
      <c r="BX168" s="385"/>
      <c r="BY168" s="386"/>
      <c r="BZ168" s="386"/>
      <c r="CA168" s="386"/>
      <c r="CB168" s="386"/>
      <c r="CC168" s="386"/>
      <c r="CD168" s="386"/>
      <c r="CE168" s="386"/>
      <c r="CF168" s="386"/>
      <c r="CG168" s="386"/>
      <c r="CH168" s="386"/>
      <c r="CI168" s="386"/>
      <c r="CJ168" s="386"/>
      <c r="CK168" s="386"/>
      <c r="CL168" s="386"/>
      <c r="CM168" s="386"/>
      <c r="CN168" s="386"/>
      <c r="CO168" s="386"/>
      <c r="CP168" s="386"/>
      <c r="CQ168" s="386"/>
      <c r="CR168" s="386"/>
      <c r="CS168" s="386"/>
      <c r="CT168" s="386"/>
      <c r="CU168" s="386"/>
      <c r="CV168" s="386"/>
      <c r="CW168" s="386"/>
      <c r="CX168" s="386"/>
      <c r="CY168" s="386"/>
      <c r="CZ168" s="3"/>
    </row>
    <row r="169" s="344" customFormat="true" ht="15" customHeight="true" x14ac:dyDescent="0.2">
      <c r="A169" s="151"/>
      <c r="B169" s="59"/>
      <c r="C169" s="94"/>
      <c r="D169" s="101"/>
      <c r="E169" s="101"/>
      <c r="F169" s="101"/>
      <c r="G169" s="100"/>
      <c r="H169" s="93"/>
      <c r="I169" s="101"/>
      <c r="J169" s="101"/>
      <c r="K169" s="101"/>
      <c r="L169" s="92"/>
      <c r="M169" s="94"/>
      <c r="N169" s="101"/>
      <c r="O169" s="101"/>
      <c r="P169" s="101"/>
      <c r="Q169" s="100"/>
      <c r="R169" s="93"/>
      <c r="S169" s="101"/>
      <c r="T169" s="101"/>
      <c r="U169" s="101"/>
      <c r="V169" s="101"/>
      <c r="W169" s="101"/>
      <c r="X169" s="101"/>
      <c r="Y169" s="101"/>
      <c r="Z169" s="101"/>
      <c r="AA169" s="101"/>
      <c r="AB169" s="101"/>
      <c r="AC169" s="101"/>
      <c r="AD169" s="101"/>
      <c r="AE169" s="101"/>
      <c r="AF169" s="101"/>
      <c r="AG169" s="101"/>
      <c r="AH169" s="101"/>
      <c r="AI169" s="101"/>
      <c r="AJ169" s="101"/>
      <c r="AK169" s="101"/>
      <c r="AL169" s="101"/>
      <c r="AM169" s="101"/>
      <c r="AN169" s="101"/>
      <c r="AO169" s="101"/>
      <c r="AP169" s="101"/>
      <c r="AQ169" s="101"/>
      <c r="AR169" s="101"/>
      <c r="AS169" s="101"/>
      <c r="AT169" s="101"/>
      <c r="AU169" s="101"/>
      <c r="AV169" s="101"/>
      <c r="AW169" s="101"/>
      <c r="AX169" s="101"/>
      <c r="AY169" s="92"/>
      <c r="AZ169" s="323"/>
      <c r="BA169" s="504"/>
      <c r="BB169" s="497"/>
      <c r="BC169" s="393"/>
      <c r="BD169" s="385"/>
      <c r="BE169" s="385"/>
      <c r="BF169" s="385"/>
      <c r="BG169" s="397"/>
      <c r="BH169" s="393"/>
      <c r="BI169" s="385"/>
      <c r="BJ169" s="385"/>
      <c r="BK169" s="385"/>
      <c r="BL169" s="397"/>
      <c r="BM169" s="393"/>
      <c r="BN169" s="385"/>
      <c r="BO169" s="385"/>
      <c r="BP169" s="385"/>
      <c r="BQ169" s="397"/>
      <c r="BR169" s="393"/>
      <c r="BS169" s="385"/>
      <c r="BT169" s="385"/>
      <c r="BU169" s="385"/>
      <c r="BV169" s="385"/>
      <c r="BW169" s="385"/>
      <c r="BX169" s="385"/>
      <c r="BY169" s="386"/>
      <c r="BZ169" s="386"/>
      <c r="CA169" s="386"/>
      <c r="CB169" s="386"/>
      <c r="CC169" s="386"/>
      <c r="CD169" s="386"/>
      <c r="CE169" s="386"/>
      <c r="CF169" s="386"/>
      <c r="CG169" s="386"/>
      <c r="CH169" s="386"/>
      <c r="CI169" s="386"/>
      <c r="CJ169" s="386"/>
      <c r="CK169" s="386"/>
      <c r="CL169" s="386"/>
      <c r="CM169" s="386"/>
      <c r="CN169" s="386"/>
      <c r="CO169" s="386"/>
      <c r="CP169" s="386"/>
      <c r="CQ169" s="386"/>
      <c r="CR169" s="386"/>
      <c r="CS169" s="386"/>
      <c r="CT169" s="386"/>
      <c r="CU169" s="386"/>
      <c r="CV169" s="386"/>
      <c r="CW169" s="386"/>
      <c r="CX169" s="386"/>
      <c r="CY169" s="386"/>
      <c r="CZ169" s="3"/>
    </row>
    <row r="170" s="344" customFormat="true" ht="15" customHeight="true" x14ac:dyDescent="0.2">
      <c r="A170" s="151"/>
      <c r="B170" s="59"/>
      <c r="C170" s="94"/>
      <c r="D170" s="101"/>
      <c r="E170" s="101"/>
      <c r="F170" s="101"/>
      <c r="G170" s="100"/>
      <c r="H170" s="93"/>
      <c r="I170" s="101"/>
      <c r="J170" s="101"/>
      <c r="K170" s="101"/>
      <c r="L170" s="92"/>
      <c r="M170" s="94"/>
      <c r="N170" s="101"/>
      <c r="O170" s="101"/>
      <c r="P170" s="101"/>
      <c r="Q170" s="100"/>
      <c r="R170" s="93"/>
      <c r="S170" s="101"/>
      <c r="T170" s="101"/>
      <c r="U170" s="101"/>
      <c r="V170" s="101"/>
      <c r="W170" s="101"/>
      <c r="X170" s="101"/>
      <c r="Y170" s="101"/>
      <c r="Z170" s="101"/>
      <c r="AA170" s="101"/>
      <c r="AB170" s="101"/>
      <c r="AC170" s="101"/>
      <c r="AD170" s="101"/>
      <c r="AE170" s="101"/>
      <c r="AF170" s="101"/>
      <c r="AG170" s="101"/>
      <c r="AH170" s="101"/>
      <c r="AI170" s="101"/>
      <c r="AJ170" s="101"/>
      <c r="AK170" s="101"/>
      <c r="AL170" s="101"/>
      <c r="AM170" s="101"/>
      <c r="AN170" s="101"/>
      <c r="AO170" s="101"/>
      <c r="AP170" s="101"/>
      <c r="AQ170" s="101"/>
      <c r="AR170" s="101"/>
      <c r="AS170" s="101"/>
      <c r="AT170" s="101"/>
      <c r="AU170" s="101"/>
      <c r="AV170" s="101"/>
      <c r="AW170" s="101"/>
      <c r="AX170" s="101"/>
      <c r="AY170" s="92"/>
      <c r="AZ170" s="323"/>
      <c r="BA170" s="504"/>
      <c r="BB170" s="497"/>
      <c r="BC170" s="393"/>
      <c r="BD170" s="385"/>
      <c r="BE170" s="385"/>
      <c r="BF170" s="385"/>
      <c r="BG170" s="397"/>
      <c r="BH170" s="393"/>
      <c r="BI170" s="385"/>
      <c r="BJ170" s="385"/>
      <c r="BK170" s="385"/>
      <c r="BL170" s="397"/>
      <c r="BM170" s="393"/>
      <c r="BN170" s="385"/>
      <c r="BO170" s="385"/>
      <c r="BP170" s="385"/>
      <c r="BQ170" s="397"/>
      <c r="BR170" s="393"/>
      <c r="BS170" s="385"/>
      <c r="BT170" s="385"/>
      <c r="BU170" s="385"/>
      <c r="BV170" s="385"/>
      <c r="BW170" s="385"/>
      <c r="BX170" s="385"/>
      <c r="BY170" s="386"/>
      <c r="BZ170" s="386"/>
      <c r="CA170" s="386"/>
      <c r="CB170" s="386"/>
      <c r="CC170" s="386"/>
      <c r="CD170" s="386"/>
      <c r="CE170" s="386"/>
      <c r="CF170" s="386"/>
      <c r="CG170" s="386"/>
      <c r="CH170" s="386"/>
      <c r="CI170" s="386"/>
      <c r="CJ170" s="386"/>
      <c r="CK170" s="386"/>
      <c r="CL170" s="386"/>
      <c r="CM170" s="386"/>
      <c r="CN170" s="386"/>
      <c r="CO170" s="386"/>
      <c r="CP170" s="386"/>
      <c r="CQ170" s="386"/>
      <c r="CR170" s="386"/>
      <c r="CS170" s="386"/>
      <c r="CT170" s="386"/>
      <c r="CU170" s="386"/>
      <c r="CV170" s="386"/>
      <c r="CW170" s="386"/>
      <c r="CX170" s="386"/>
      <c r="CY170" s="386"/>
      <c r="CZ170" s="3"/>
    </row>
    <row r="171" s="344" customFormat="true" ht="15" customHeight="true" x14ac:dyDescent="0.2">
      <c r="A171" s="151"/>
      <c r="B171" s="59"/>
      <c r="C171" s="94"/>
      <c r="D171" s="101"/>
      <c r="E171" s="101"/>
      <c r="F171" s="101"/>
      <c r="G171" s="100"/>
      <c r="H171" s="93"/>
      <c r="I171" s="101"/>
      <c r="J171" s="101"/>
      <c r="K171" s="101"/>
      <c r="L171" s="92"/>
      <c r="M171" s="94"/>
      <c r="N171" s="101"/>
      <c r="O171" s="101"/>
      <c r="P171" s="101"/>
      <c r="Q171" s="100"/>
      <c r="R171" s="93"/>
      <c r="S171" s="101"/>
      <c r="T171" s="101"/>
      <c r="U171" s="101"/>
      <c r="V171" s="101"/>
      <c r="W171" s="101"/>
      <c r="X171" s="101"/>
      <c r="Y171" s="101"/>
      <c r="Z171" s="101"/>
      <c r="AA171" s="101"/>
      <c r="AB171" s="101"/>
      <c r="AC171" s="101"/>
      <c r="AD171" s="101"/>
      <c r="AE171" s="101"/>
      <c r="AF171" s="101"/>
      <c r="AG171" s="101"/>
      <c r="AH171" s="101"/>
      <c r="AI171" s="101"/>
      <c r="AJ171" s="101"/>
      <c r="AK171" s="101"/>
      <c r="AL171" s="101"/>
      <c r="AM171" s="101"/>
      <c r="AN171" s="101"/>
      <c r="AO171" s="101"/>
      <c r="AP171" s="101"/>
      <c r="AQ171" s="101"/>
      <c r="AR171" s="101"/>
      <c r="AS171" s="101"/>
      <c r="AT171" s="101"/>
      <c r="AU171" s="101"/>
      <c r="AV171" s="101"/>
      <c r="AW171" s="101"/>
      <c r="AX171" s="101"/>
      <c r="AY171" s="92"/>
      <c r="AZ171" s="323"/>
      <c r="BA171" s="504"/>
      <c r="BB171" s="497"/>
      <c r="BC171" s="393"/>
      <c r="BD171" s="385"/>
      <c r="BE171" s="385"/>
      <c r="BF171" s="385"/>
      <c r="BG171" s="397"/>
      <c r="BH171" s="393"/>
      <c r="BI171" s="385"/>
      <c r="BJ171" s="385"/>
      <c r="BK171" s="385"/>
      <c r="BL171" s="397"/>
      <c r="BM171" s="393"/>
      <c r="BN171" s="385"/>
      <c r="BO171" s="385"/>
      <c r="BP171" s="385"/>
      <c r="BQ171" s="397"/>
      <c r="BR171" s="393"/>
      <c r="BS171" s="385"/>
      <c r="BT171" s="385"/>
      <c r="BU171" s="385"/>
      <c r="BV171" s="385"/>
      <c r="BW171" s="385"/>
      <c r="BX171" s="385"/>
      <c r="BY171" s="386"/>
      <c r="BZ171" s="386"/>
      <c r="CA171" s="386"/>
      <c r="CB171" s="386"/>
      <c r="CC171" s="386"/>
      <c r="CD171" s="386"/>
      <c r="CE171" s="386"/>
      <c r="CF171" s="386"/>
      <c r="CG171" s="386"/>
      <c r="CH171" s="386"/>
      <c r="CI171" s="386"/>
      <c r="CJ171" s="386"/>
      <c r="CK171" s="386"/>
      <c r="CL171" s="386"/>
      <c r="CM171" s="386"/>
      <c r="CN171" s="386"/>
      <c r="CO171" s="386"/>
      <c r="CP171" s="386"/>
      <c r="CQ171" s="386"/>
      <c r="CR171" s="386"/>
      <c r="CS171" s="386"/>
      <c r="CT171" s="386"/>
      <c r="CU171" s="386"/>
      <c r="CV171" s="386"/>
      <c r="CW171" s="386"/>
      <c r="CX171" s="386"/>
      <c r="CY171" s="386"/>
      <c r="CZ171" s="3"/>
    </row>
    <row r="172" s="344" customFormat="true" ht="15" customHeight="true" x14ac:dyDescent="0.2">
      <c r="A172" s="151"/>
      <c r="B172" s="59"/>
      <c r="C172" s="94"/>
      <c r="D172" s="101"/>
      <c r="E172" s="101"/>
      <c r="F172" s="101"/>
      <c r="G172" s="100"/>
      <c r="H172" s="93"/>
      <c r="I172" s="101"/>
      <c r="J172" s="101"/>
      <c r="K172" s="101"/>
      <c r="L172" s="92"/>
      <c r="M172" s="94"/>
      <c r="N172" s="101"/>
      <c r="O172" s="101"/>
      <c r="P172" s="101"/>
      <c r="Q172" s="100"/>
      <c r="R172" s="93"/>
      <c r="S172" s="101"/>
      <c r="T172" s="101"/>
      <c r="U172" s="101"/>
      <c r="V172" s="101"/>
      <c r="W172" s="101"/>
      <c r="X172" s="101"/>
      <c r="Y172" s="101"/>
      <c r="Z172" s="101"/>
      <c r="AA172" s="101"/>
      <c r="AB172" s="101"/>
      <c r="AC172" s="101"/>
      <c r="AD172" s="101"/>
      <c r="AE172" s="101"/>
      <c r="AF172" s="101"/>
      <c r="AG172" s="101"/>
      <c r="AH172" s="101"/>
      <c r="AI172" s="101"/>
      <c r="AJ172" s="101"/>
      <c r="AK172" s="101"/>
      <c r="AL172" s="101"/>
      <c r="AM172" s="101"/>
      <c r="AN172" s="101"/>
      <c r="AO172" s="101"/>
      <c r="AP172" s="101"/>
      <c r="AQ172" s="101"/>
      <c r="AR172" s="101"/>
      <c r="AS172" s="101"/>
      <c r="AT172" s="101"/>
      <c r="AU172" s="101"/>
      <c r="AV172" s="101"/>
      <c r="AW172" s="101"/>
      <c r="AX172" s="101"/>
      <c r="AY172" s="92"/>
      <c r="AZ172" s="323"/>
      <c r="BA172" s="504"/>
      <c r="BB172" s="497"/>
      <c r="BC172" s="393"/>
      <c r="BD172" s="385"/>
      <c r="BE172" s="385"/>
      <c r="BF172" s="385"/>
      <c r="BG172" s="397"/>
      <c r="BH172" s="393"/>
      <c r="BI172" s="385"/>
      <c r="BJ172" s="385"/>
      <c r="BK172" s="385"/>
      <c r="BL172" s="397"/>
      <c r="BM172" s="393"/>
      <c r="BN172" s="385"/>
      <c r="BO172" s="385"/>
      <c r="BP172" s="385"/>
      <c r="BQ172" s="397"/>
      <c r="BR172" s="393"/>
      <c r="BS172" s="385"/>
      <c r="BT172" s="385"/>
      <c r="BU172" s="385"/>
      <c r="BV172" s="385"/>
      <c r="BW172" s="385"/>
      <c r="BX172" s="385"/>
      <c r="BY172" s="386"/>
      <c r="BZ172" s="386"/>
      <c r="CA172" s="386"/>
      <c r="CB172" s="386"/>
      <c r="CC172" s="386"/>
      <c r="CD172" s="386"/>
      <c r="CE172" s="386"/>
      <c r="CF172" s="386"/>
      <c r="CG172" s="386"/>
      <c r="CH172" s="386"/>
      <c r="CI172" s="386"/>
      <c r="CJ172" s="386"/>
      <c r="CK172" s="386"/>
      <c r="CL172" s="386"/>
      <c r="CM172" s="386"/>
      <c r="CN172" s="386"/>
      <c r="CO172" s="386"/>
      <c r="CP172" s="386"/>
      <c r="CQ172" s="386"/>
      <c r="CR172" s="386"/>
      <c r="CS172" s="386"/>
      <c r="CT172" s="386"/>
      <c r="CU172" s="386"/>
      <c r="CV172" s="386"/>
      <c r="CW172" s="386"/>
      <c r="CX172" s="386"/>
      <c r="CY172" s="386"/>
      <c r="CZ172" s="3"/>
    </row>
    <row r="173" s="440" customFormat="true" ht="15" customHeight="true" x14ac:dyDescent="0.2">
      <c r="A173" s="131"/>
      <c r="B173" s="125"/>
      <c r="C173" s="74"/>
      <c r="D173" s="73"/>
      <c r="E173" s="73"/>
      <c r="F173" s="73"/>
      <c r="G173" s="72"/>
      <c r="H173" s="71"/>
      <c r="I173" s="73"/>
      <c r="J173" s="73"/>
      <c r="K173" s="73"/>
      <c r="L173" s="70"/>
      <c r="M173" s="74"/>
      <c r="N173" s="73"/>
      <c r="O173" s="73"/>
      <c r="P173" s="73"/>
      <c r="Q173" s="72"/>
      <c r="R173" s="71"/>
      <c r="S173" s="73"/>
      <c r="T173" s="73"/>
      <c r="U173" s="73"/>
      <c r="V173" s="73"/>
      <c r="W173" s="73"/>
      <c r="X173" s="73"/>
      <c r="Y173" s="73"/>
      <c r="Z173" s="73"/>
      <c r="AA173" s="73"/>
      <c r="AB173" s="73"/>
      <c r="AC173" s="101"/>
      <c r="AD173" s="101"/>
      <c r="AE173" s="101"/>
      <c r="AF173" s="101"/>
      <c r="AG173" s="101"/>
      <c r="AH173" s="101"/>
      <c r="AI173" s="101"/>
      <c r="AJ173" s="101"/>
      <c r="AK173" s="101"/>
      <c r="AL173" s="101"/>
      <c r="AM173" s="101"/>
      <c r="AN173" s="101"/>
      <c r="AO173" s="101"/>
      <c r="AP173" s="101"/>
      <c r="AQ173" s="101"/>
      <c r="AR173" s="101"/>
      <c r="AS173" s="101"/>
      <c r="AT173" s="101"/>
      <c r="AU173" s="101"/>
      <c r="AV173" s="101"/>
      <c r="AW173" s="101"/>
      <c r="AX173" s="101"/>
      <c r="AY173" s="92"/>
      <c r="AZ173" s="323"/>
      <c r="BA173" s="504"/>
      <c r="BB173" s="497"/>
      <c r="BC173" s="393"/>
      <c r="BD173" s="385"/>
      <c r="BE173" s="385"/>
      <c r="BF173" s="385"/>
      <c r="BG173" s="397"/>
      <c r="BH173" s="393"/>
      <c r="BI173" s="385"/>
      <c r="BJ173" s="385"/>
      <c r="BK173" s="385"/>
      <c r="BL173" s="397"/>
      <c r="BM173" s="393"/>
      <c r="BN173" s="385"/>
      <c r="BO173" s="385"/>
      <c r="BP173" s="385"/>
      <c r="BQ173" s="397"/>
      <c r="BR173" s="393"/>
      <c r="BS173" s="385"/>
      <c r="BT173" s="385"/>
      <c r="BU173" s="385"/>
      <c r="BV173" s="385"/>
      <c r="BW173" s="385"/>
      <c r="BX173" s="385"/>
      <c r="BY173" s="386"/>
      <c r="BZ173" s="386"/>
      <c r="CA173" s="386"/>
      <c r="CB173" s="386"/>
      <c r="CC173" s="386"/>
      <c r="CD173" s="386"/>
      <c r="CE173" s="386"/>
      <c r="CF173" s="386"/>
      <c r="CG173" s="386"/>
      <c r="CH173" s="386"/>
      <c r="CI173" s="386"/>
      <c r="CJ173" s="386"/>
      <c r="CK173" s="386"/>
      <c r="CL173" s="386"/>
      <c r="CM173" s="386"/>
      <c r="CN173" s="386"/>
      <c r="CO173" s="386"/>
      <c r="CP173" s="386"/>
      <c r="CQ173" s="386"/>
      <c r="CR173" s="386"/>
      <c r="CS173" s="386"/>
      <c r="CT173" s="386"/>
      <c r="CU173" s="386"/>
      <c r="CV173" s="386"/>
      <c r="CW173" s="386"/>
      <c r="CX173" s="386"/>
      <c r="CY173" s="386"/>
      <c r="CZ173" s="3"/>
    </row>
    <row r="174" s="440" customFormat="true" ht="15" customHeight="true" x14ac:dyDescent="0.2">
      <c r="A174" s="131"/>
      <c r="B174" s="125"/>
      <c r="C174" s="143"/>
      <c r="D174" s="142"/>
      <c r="E174" s="142"/>
      <c r="F174" s="142"/>
      <c r="G174" s="132"/>
      <c r="H174" s="135"/>
      <c r="I174" s="142"/>
      <c r="J174" s="142"/>
      <c r="K174" s="142"/>
      <c r="L174" s="138"/>
      <c r="M174" s="143"/>
      <c r="N174" s="142"/>
      <c r="O174" s="142"/>
      <c r="P174" s="142"/>
      <c r="Q174" s="132"/>
      <c r="R174" s="135"/>
      <c r="S174" s="142"/>
      <c r="T174" s="142"/>
      <c r="U174" s="142"/>
      <c r="V174" s="142"/>
      <c r="W174" s="142"/>
      <c r="X174" s="142"/>
      <c r="Y174" s="142"/>
      <c r="Z174" s="142"/>
      <c r="AA174" s="142"/>
      <c r="AB174" s="142"/>
      <c r="AC174" s="142"/>
      <c r="AD174" s="142"/>
      <c r="AE174" s="142"/>
      <c r="AF174" s="142"/>
      <c r="AG174" s="142"/>
      <c r="AH174" s="142"/>
      <c r="AI174" s="142"/>
      <c r="AJ174" s="142"/>
      <c r="AK174" s="142"/>
      <c r="AL174" s="142"/>
      <c r="AM174" s="142"/>
      <c r="AN174" s="142"/>
      <c r="AO174" s="142"/>
      <c r="AP174" s="142"/>
      <c r="AQ174" s="142"/>
      <c r="AR174" s="142"/>
      <c r="AS174" s="142"/>
      <c r="AT174" s="142"/>
      <c r="AU174" s="142"/>
      <c r="AV174" s="142"/>
      <c r="AW174" s="142"/>
      <c r="AX174" s="142"/>
      <c r="AY174" s="138"/>
      <c r="AZ174" s="323"/>
      <c r="BA174" s="504"/>
      <c r="BB174" s="497"/>
      <c r="BC174" s="393"/>
      <c r="BD174" s="385"/>
      <c r="BE174" s="385"/>
      <c r="BF174" s="385"/>
      <c r="BG174" s="397"/>
      <c r="BH174" s="393"/>
      <c r="BI174" s="385"/>
      <c r="BJ174" s="385"/>
      <c r="BK174" s="385"/>
      <c r="BL174" s="397"/>
      <c r="BM174" s="393"/>
      <c r="BN174" s="385"/>
      <c r="BO174" s="385"/>
      <c r="BP174" s="385"/>
      <c r="BQ174" s="397"/>
      <c r="BR174" s="393"/>
      <c r="BS174" s="385"/>
      <c r="BT174" s="385"/>
      <c r="BU174" s="385"/>
      <c r="BV174" s="385"/>
      <c r="BW174" s="385"/>
      <c r="BX174" s="385"/>
      <c r="BY174" s="386"/>
      <c r="BZ174" s="386"/>
      <c r="CA174" s="386"/>
      <c r="CB174" s="386"/>
      <c r="CC174" s="386"/>
      <c r="CD174" s="386"/>
      <c r="CE174" s="386"/>
      <c r="CF174" s="386"/>
      <c r="CG174" s="386"/>
      <c r="CH174" s="386"/>
      <c r="CI174" s="386"/>
      <c r="CJ174" s="386"/>
      <c r="CK174" s="386"/>
      <c r="CL174" s="386"/>
      <c r="CM174" s="386"/>
      <c r="CN174" s="386"/>
      <c r="CO174" s="386"/>
      <c r="CP174" s="386"/>
      <c r="CQ174" s="386"/>
      <c r="CR174" s="386"/>
      <c r="CS174" s="386"/>
      <c r="CT174" s="386"/>
      <c r="CU174" s="386"/>
      <c r="CV174" s="386"/>
      <c r="CW174" s="386"/>
      <c r="CX174" s="386"/>
      <c r="CY174" s="386"/>
      <c r="CZ174" s="3"/>
    </row>
    <row r="175" s="440" customFormat="true" ht="15" customHeight="true" x14ac:dyDescent="0.2">
      <c r="A175" s="131"/>
      <c r="B175" s="125"/>
      <c r="C175" s="143"/>
      <c r="D175" s="142"/>
      <c r="E175" s="142"/>
      <c r="F175" s="142"/>
      <c r="G175" s="132"/>
      <c r="H175" s="135"/>
      <c r="I175" s="142"/>
      <c r="J175" s="142"/>
      <c r="K175" s="142"/>
      <c r="L175" s="138"/>
      <c r="M175" s="143"/>
      <c r="N175" s="142"/>
      <c r="O175" s="142"/>
      <c r="P175" s="142"/>
      <c r="Q175" s="132"/>
      <c r="R175" s="135"/>
      <c r="S175" s="142"/>
      <c r="T175" s="142"/>
      <c r="U175" s="142"/>
      <c r="V175" s="142"/>
      <c r="W175" s="142"/>
      <c r="X175" s="142"/>
      <c r="Y175" s="142"/>
      <c r="Z175" s="142"/>
      <c r="AA175" s="142"/>
      <c r="AB175" s="142"/>
      <c r="AC175" s="142"/>
      <c r="AD175" s="142"/>
      <c r="AE175" s="142"/>
      <c r="AF175" s="142"/>
      <c r="AG175" s="142"/>
      <c r="AH175" s="142"/>
      <c r="AI175" s="142"/>
      <c r="AJ175" s="142"/>
      <c r="AK175" s="142"/>
      <c r="AL175" s="142"/>
      <c r="AM175" s="142"/>
      <c r="AN175" s="142"/>
      <c r="AO175" s="142"/>
      <c r="AP175" s="142"/>
      <c r="AQ175" s="142"/>
      <c r="AR175" s="142"/>
      <c r="AS175" s="142"/>
      <c r="AT175" s="142"/>
      <c r="AU175" s="142"/>
      <c r="AV175" s="142"/>
      <c r="AW175" s="142"/>
      <c r="AX175" s="142"/>
      <c r="AY175" s="138"/>
      <c r="AZ175" s="323"/>
      <c r="BA175" s="504"/>
      <c r="BB175" s="497"/>
      <c r="BC175" s="393"/>
      <c r="BD175" s="385"/>
      <c r="BE175" s="385"/>
      <c r="BF175" s="385"/>
      <c r="BG175" s="397"/>
      <c r="BH175" s="393"/>
      <c r="BI175" s="385"/>
      <c r="BJ175" s="385"/>
      <c r="BK175" s="385"/>
      <c r="BL175" s="397"/>
      <c r="BM175" s="393"/>
      <c r="BN175" s="385"/>
      <c r="BO175" s="385"/>
      <c r="BP175" s="385"/>
      <c r="BQ175" s="397"/>
      <c r="BR175" s="393"/>
      <c r="BS175" s="385"/>
      <c r="BT175" s="385"/>
      <c r="BU175" s="385"/>
      <c r="BV175" s="385"/>
      <c r="BW175" s="385"/>
      <c r="BX175" s="385"/>
      <c r="BY175" s="386"/>
      <c r="BZ175" s="386"/>
      <c r="CA175" s="386"/>
      <c r="CB175" s="386"/>
      <c r="CC175" s="386"/>
      <c r="CD175" s="386"/>
      <c r="CE175" s="386"/>
      <c r="CF175" s="386"/>
      <c r="CG175" s="386"/>
      <c r="CH175" s="386"/>
      <c r="CI175" s="386"/>
      <c r="CJ175" s="386"/>
      <c r="CK175" s="386"/>
      <c r="CL175" s="386"/>
      <c r="CM175" s="386"/>
      <c r="CN175" s="386"/>
      <c r="CO175" s="386"/>
      <c r="CP175" s="386"/>
      <c r="CQ175" s="386"/>
      <c r="CR175" s="386"/>
      <c r="CS175" s="386"/>
      <c r="CT175" s="386"/>
      <c r="CU175" s="386"/>
      <c r="CV175" s="386"/>
      <c r="CW175" s="386"/>
      <c r="CX175" s="386"/>
      <c r="CY175" s="386"/>
      <c r="CZ175" s="3"/>
    </row>
    <row r="176" s="440" customFormat="true" ht="15" customHeight="true" x14ac:dyDescent="0.2">
      <c r="A176" s="131"/>
      <c r="B176" s="125"/>
      <c r="C176" s="99"/>
      <c r="D176" s="98"/>
      <c r="E176" s="98"/>
      <c r="F176" s="98"/>
      <c r="G176" s="97"/>
      <c r="H176" s="96"/>
      <c r="I176" s="98"/>
      <c r="J176" s="98"/>
      <c r="K176" s="98"/>
      <c r="L176" s="95"/>
      <c r="M176" s="99"/>
      <c r="N176" s="98"/>
      <c r="O176" s="98"/>
      <c r="P176" s="98"/>
      <c r="Q176" s="97"/>
      <c r="R176" s="96"/>
      <c r="S176" s="98"/>
      <c r="T176" s="98"/>
      <c r="U176" s="98"/>
      <c r="V176" s="98"/>
      <c r="W176" s="98"/>
      <c r="X176" s="98"/>
      <c r="Y176" s="98"/>
      <c r="Z176" s="98"/>
      <c r="AA176" s="98"/>
      <c r="AB176" s="98"/>
      <c r="AC176" s="98"/>
      <c r="AD176" s="98"/>
      <c r="AE176" s="98"/>
      <c r="AF176" s="98"/>
      <c r="AG176" s="98"/>
      <c r="AH176" s="98"/>
      <c r="AI176" s="98"/>
      <c r="AJ176" s="98"/>
      <c r="AK176" s="98"/>
      <c r="AL176" s="98"/>
      <c r="AM176" s="98"/>
      <c r="AN176" s="98"/>
      <c r="AO176" s="98"/>
      <c r="AP176" s="98"/>
      <c r="AQ176" s="98"/>
      <c r="AR176" s="98"/>
      <c r="AS176" s="98"/>
      <c r="AT176" s="98"/>
      <c r="AU176" s="98"/>
      <c r="AV176" s="98"/>
      <c r="AW176" s="98"/>
      <c r="AX176" s="98"/>
      <c r="AY176" s="95"/>
      <c r="AZ176" s="323"/>
      <c r="BA176" s="504"/>
      <c r="BB176" s="497"/>
      <c r="BC176" s="393"/>
      <c r="BD176" s="385"/>
      <c r="BE176" s="385"/>
      <c r="BF176" s="385"/>
      <c r="BG176" s="397"/>
      <c r="BH176" s="393"/>
      <c r="BI176" s="385"/>
      <c r="BJ176" s="385"/>
      <c r="BK176" s="385"/>
      <c r="BL176" s="397"/>
      <c r="BM176" s="393"/>
      <c r="BN176" s="385"/>
      <c r="BO176" s="385"/>
      <c r="BP176" s="385"/>
      <c r="BQ176" s="397"/>
      <c r="BR176" s="393"/>
      <c r="BS176" s="385"/>
      <c r="BT176" s="385"/>
      <c r="BU176" s="385"/>
      <c r="BV176" s="385"/>
      <c r="BW176" s="385"/>
      <c r="BX176" s="385"/>
      <c r="BY176" s="386"/>
      <c r="BZ176" s="386"/>
      <c r="CA176" s="386"/>
      <c r="CB176" s="386"/>
      <c r="CC176" s="386"/>
      <c r="CD176" s="386"/>
      <c r="CE176" s="386"/>
      <c r="CF176" s="386"/>
      <c r="CG176" s="386"/>
      <c r="CH176" s="386"/>
      <c r="CI176" s="386"/>
      <c r="CJ176" s="386"/>
      <c r="CK176" s="386"/>
      <c r="CL176" s="386"/>
      <c r="CM176" s="386"/>
      <c r="CN176" s="386"/>
      <c r="CO176" s="386"/>
      <c r="CP176" s="386"/>
      <c r="CQ176" s="386"/>
      <c r="CR176" s="386"/>
      <c r="CS176" s="386"/>
      <c r="CT176" s="386"/>
      <c r="CU176" s="386"/>
      <c r="CV176" s="386"/>
      <c r="CW176" s="386"/>
      <c r="CX176" s="386"/>
      <c r="CY176" s="386"/>
      <c r="CZ176" s="3"/>
    </row>
    <row r="177" s="440" customFormat="true" ht="15" customHeight="true" x14ac:dyDescent="0.2">
      <c r="A177" s="131"/>
      <c r="B177" s="125"/>
      <c r="C177" s="99"/>
      <c r="D177" s="98"/>
      <c r="E177" s="98"/>
      <c r="F177" s="98"/>
      <c r="G177" s="97"/>
      <c r="H177" s="96"/>
      <c r="I177" s="98"/>
      <c r="J177" s="98"/>
      <c r="K177" s="98"/>
      <c r="L177" s="95"/>
      <c r="M177" s="99"/>
      <c r="N177" s="98"/>
      <c r="O177" s="98"/>
      <c r="P177" s="98"/>
      <c r="Q177" s="97"/>
      <c r="R177" s="96"/>
      <c r="S177" s="98"/>
      <c r="T177" s="98"/>
      <c r="U177" s="98"/>
      <c r="V177" s="98"/>
      <c r="W177" s="98"/>
      <c r="X177" s="98"/>
      <c r="Y177" s="98"/>
      <c r="Z177" s="98"/>
      <c r="AA177" s="98"/>
      <c r="AB177" s="98"/>
      <c r="AC177" s="98"/>
      <c r="AD177" s="98"/>
      <c r="AE177" s="98"/>
      <c r="AF177" s="98"/>
      <c r="AG177" s="98"/>
      <c r="AH177" s="98"/>
      <c r="AI177" s="98"/>
      <c r="AJ177" s="98"/>
      <c r="AK177" s="98"/>
      <c r="AL177" s="98"/>
      <c r="AM177" s="98"/>
      <c r="AN177" s="98"/>
      <c r="AO177" s="98"/>
      <c r="AP177" s="98"/>
      <c r="AQ177" s="98"/>
      <c r="AR177" s="98"/>
      <c r="AS177" s="98"/>
      <c r="AT177" s="98"/>
      <c r="AU177" s="98"/>
      <c r="AV177" s="98"/>
      <c r="AW177" s="98"/>
      <c r="AX177" s="98"/>
      <c r="AY177" s="95"/>
      <c r="AZ177" s="323"/>
      <c r="BA177" s="504"/>
      <c r="BB177" s="497"/>
      <c r="BC177" s="393"/>
      <c r="BD177" s="385"/>
      <c r="BE177" s="385"/>
      <c r="BF177" s="385"/>
      <c r="BG177" s="397"/>
      <c r="BH177" s="393"/>
      <c r="BI177" s="385"/>
      <c r="BJ177" s="385"/>
      <c r="BK177" s="385"/>
      <c r="BL177" s="397"/>
      <c r="BM177" s="393"/>
      <c r="BN177" s="385"/>
      <c r="BO177" s="385"/>
      <c r="BP177" s="385"/>
      <c r="BQ177" s="397"/>
      <c r="BR177" s="393"/>
      <c r="BS177" s="385"/>
      <c r="BT177" s="385"/>
      <c r="BU177" s="385"/>
      <c r="BV177" s="385"/>
      <c r="BW177" s="385"/>
      <c r="BX177" s="385"/>
      <c r="BY177" s="386"/>
      <c r="BZ177" s="386"/>
      <c r="CA177" s="386"/>
      <c r="CB177" s="386"/>
      <c r="CC177" s="386"/>
      <c r="CD177" s="386"/>
      <c r="CE177" s="386"/>
      <c r="CF177" s="386"/>
      <c r="CG177" s="386"/>
      <c r="CH177" s="386"/>
      <c r="CI177" s="386"/>
      <c r="CJ177" s="386"/>
      <c r="CK177" s="386"/>
      <c r="CL177" s="386"/>
      <c r="CM177" s="386"/>
      <c r="CN177" s="386"/>
      <c r="CO177" s="386"/>
      <c r="CP177" s="386"/>
      <c r="CQ177" s="386"/>
      <c r="CR177" s="386"/>
      <c r="CS177" s="386"/>
      <c r="CT177" s="386"/>
      <c r="CU177" s="386"/>
      <c r="CV177" s="386"/>
      <c r="CW177" s="386"/>
      <c r="CX177" s="386"/>
      <c r="CY177" s="386"/>
      <c r="CZ177" s="3"/>
    </row>
    <row r="178" s="440" customFormat="true" ht="15" customHeight="true" x14ac:dyDescent="0.2">
      <c r="A178" s="131"/>
      <c r="B178" s="125"/>
      <c r="C178" s="99"/>
      <c r="D178" s="98"/>
      <c r="E178" s="98"/>
      <c r="F178" s="98"/>
      <c r="G178" s="97"/>
      <c r="H178" s="96"/>
      <c r="I178" s="98"/>
      <c r="J178" s="98"/>
      <c r="K178" s="98"/>
      <c r="L178" s="95"/>
      <c r="M178" s="99"/>
      <c r="N178" s="98"/>
      <c r="O178" s="98"/>
      <c r="P178" s="98"/>
      <c r="Q178" s="97"/>
      <c r="R178" s="96"/>
      <c r="S178" s="98"/>
      <c r="T178" s="98"/>
      <c r="U178" s="98"/>
      <c r="V178" s="98"/>
      <c r="W178" s="98"/>
      <c r="X178" s="98"/>
      <c r="Y178" s="98"/>
      <c r="Z178" s="98"/>
      <c r="AA178" s="98"/>
      <c r="AB178" s="98"/>
      <c r="AC178" s="98"/>
      <c r="AD178" s="98"/>
      <c r="AE178" s="98"/>
      <c r="AF178" s="98"/>
      <c r="AG178" s="98"/>
      <c r="AH178" s="98"/>
      <c r="AI178" s="98"/>
      <c r="AJ178" s="98"/>
      <c r="AK178" s="98"/>
      <c r="AL178" s="98"/>
      <c r="AM178" s="98"/>
      <c r="AN178" s="98"/>
      <c r="AO178" s="98"/>
      <c r="AP178" s="98"/>
      <c r="AQ178" s="98"/>
      <c r="AR178" s="98"/>
      <c r="AS178" s="98"/>
      <c r="AT178" s="98"/>
      <c r="AU178" s="98"/>
      <c r="AV178" s="98"/>
      <c r="AW178" s="98"/>
      <c r="AX178" s="98"/>
      <c r="AY178" s="95"/>
      <c r="AZ178" s="323"/>
      <c r="BA178" s="504"/>
      <c r="BB178" s="497"/>
      <c r="BC178" s="393"/>
      <c r="BD178" s="385"/>
      <c r="BE178" s="385"/>
      <c r="BF178" s="385"/>
      <c r="BG178" s="397"/>
      <c r="BH178" s="393"/>
      <c r="BI178" s="385"/>
      <c r="BJ178" s="385"/>
      <c r="BK178" s="385"/>
      <c r="BL178" s="397"/>
      <c r="BM178" s="393"/>
      <c r="BN178" s="385"/>
      <c r="BO178" s="385"/>
      <c r="BP178" s="385"/>
      <c r="BQ178" s="397"/>
      <c r="BR178" s="393"/>
      <c r="BS178" s="385"/>
      <c r="BT178" s="385"/>
      <c r="BU178" s="385"/>
      <c r="BV178" s="385"/>
      <c r="BW178" s="385"/>
      <c r="BX178" s="385"/>
      <c r="BY178" s="386"/>
      <c r="BZ178" s="386"/>
      <c r="CA178" s="386"/>
      <c r="CB178" s="386"/>
      <c r="CC178" s="386"/>
      <c r="CD178" s="386"/>
      <c r="CE178" s="386"/>
      <c r="CF178" s="386"/>
      <c r="CG178" s="386"/>
      <c r="CH178" s="386"/>
      <c r="CI178" s="386"/>
      <c r="CJ178" s="386"/>
      <c r="CK178" s="386"/>
      <c r="CL178" s="386"/>
      <c r="CM178" s="386"/>
      <c r="CN178" s="386"/>
      <c r="CO178" s="386"/>
      <c r="CP178" s="386"/>
      <c r="CQ178" s="386"/>
      <c r="CR178" s="386"/>
      <c r="CS178" s="386"/>
      <c r="CT178" s="386"/>
      <c r="CU178" s="386"/>
      <c r="CV178" s="386"/>
      <c r="CW178" s="386"/>
      <c r="CX178" s="386"/>
      <c r="CY178" s="386"/>
      <c r="CZ178" s="3"/>
    </row>
    <row r="179" s="440" customFormat="true" ht="15" customHeight="true" x14ac:dyDescent="0.2">
      <c r="A179" s="131"/>
      <c r="B179" s="125"/>
      <c r="C179" s="99"/>
      <c r="D179" s="98"/>
      <c r="E179" s="98"/>
      <c r="F179" s="98"/>
      <c r="G179" s="97"/>
      <c r="H179" s="96"/>
      <c r="I179" s="98"/>
      <c r="J179" s="98"/>
      <c r="K179" s="98"/>
      <c r="L179" s="95"/>
      <c r="M179" s="99"/>
      <c r="N179" s="98"/>
      <c r="O179" s="98"/>
      <c r="P179" s="98"/>
      <c r="Q179" s="97"/>
      <c r="R179" s="96"/>
      <c r="S179" s="98"/>
      <c r="T179" s="98"/>
      <c r="U179" s="98"/>
      <c r="V179" s="98"/>
      <c r="W179" s="98"/>
      <c r="X179" s="98"/>
      <c r="Y179" s="98"/>
      <c r="Z179" s="98"/>
      <c r="AA179" s="98"/>
      <c r="AB179" s="98"/>
      <c r="AC179" s="98"/>
      <c r="AD179" s="98"/>
      <c r="AE179" s="98"/>
      <c r="AF179" s="98"/>
      <c r="AG179" s="98"/>
      <c r="AH179" s="98"/>
      <c r="AI179" s="98"/>
      <c r="AJ179" s="98"/>
      <c r="AK179" s="98"/>
      <c r="AL179" s="98"/>
      <c r="AM179" s="98"/>
      <c r="AN179" s="98"/>
      <c r="AO179" s="98"/>
      <c r="AP179" s="98"/>
      <c r="AQ179" s="98"/>
      <c r="AR179" s="98"/>
      <c r="AS179" s="98"/>
      <c r="AT179" s="98"/>
      <c r="AU179" s="98"/>
      <c r="AV179" s="98"/>
      <c r="AW179" s="98"/>
      <c r="AX179" s="98"/>
      <c r="AY179" s="95"/>
      <c r="AZ179" s="323"/>
      <c r="BA179" s="504"/>
      <c r="BB179" s="497"/>
      <c r="BC179" s="393"/>
      <c r="BD179" s="385"/>
      <c r="BE179" s="385"/>
      <c r="BF179" s="385"/>
      <c r="BG179" s="397"/>
      <c r="BH179" s="393"/>
      <c r="BI179" s="385"/>
      <c r="BJ179" s="385"/>
      <c r="BK179" s="385"/>
      <c r="BL179" s="397"/>
      <c r="BM179" s="393"/>
      <c r="BN179" s="385"/>
      <c r="BO179" s="385"/>
      <c r="BP179" s="385"/>
      <c r="BQ179" s="397"/>
      <c r="BR179" s="393"/>
      <c r="BS179" s="385"/>
      <c r="BT179" s="385"/>
      <c r="BU179" s="385"/>
      <c r="BV179" s="385"/>
      <c r="BW179" s="385"/>
      <c r="BX179" s="385"/>
      <c r="BY179" s="386"/>
      <c r="BZ179" s="386"/>
      <c r="CA179" s="386"/>
      <c r="CB179" s="386"/>
      <c r="CC179" s="386"/>
      <c r="CD179" s="386"/>
      <c r="CE179" s="386"/>
      <c r="CF179" s="386"/>
      <c r="CG179" s="386"/>
      <c r="CH179" s="386"/>
      <c r="CI179" s="386"/>
      <c r="CJ179" s="386"/>
      <c r="CK179" s="386"/>
      <c r="CL179" s="386"/>
      <c r="CM179" s="386"/>
      <c r="CN179" s="386"/>
      <c r="CO179" s="386"/>
      <c r="CP179" s="386"/>
      <c r="CQ179" s="386"/>
      <c r="CR179" s="386"/>
      <c r="CS179" s="386"/>
      <c r="CT179" s="386"/>
      <c r="CU179" s="386"/>
      <c r="CV179" s="386"/>
      <c r="CW179" s="386"/>
      <c r="CX179" s="386"/>
      <c r="CY179" s="386"/>
      <c r="CZ179" s="3"/>
    </row>
    <row r="180" s="440" customFormat="true" ht="15" customHeight="true" x14ac:dyDescent="0.2">
      <c r="A180" s="131"/>
      <c r="B180" s="125"/>
      <c r="C180" s="99"/>
      <c r="D180" s="98"/>
      <c r="E180" s="98"/>
      <c r="F180" s="98"/>
      <c r="G180" s="97"/>
      <c r="H180" s="96"/>
      <c r="I180" s="98"/>
      <c r="J180" s="98"/>
      <c r="K180" s="98"/>
      <c r="L180" s="95"/>
      <c r="M180" s="99"/>
      <c r="N180" s="98"/>
      <c r="O180" s="98"/>
      <c r="P180" s="98"/>
      <c r="Q180" s="97"/>
      <c r="R180" s="96"/>
      <c r="S180" s="98"/>
      <c r="T180" s="98"/>
      <c r="U180" s="98"/>
      <c r="V180" s="98"/>
      <c r="W180" s="98"/>
      <c r="X180" s="98"/>
      <c r="Y180" s="98"/>
      <c r="Z180" s="98"/>
      <c r="AA180" s="98"/>
      <c r="AB180" s="98"/>
      <c r="AC180" s="98"/>
      <c r="AD180" s="98"/>
      <c r="AE180" s="98"/>
      <c r="AF180" s="98"/>
      <c r="AG180" s="98"/>
      <c r="AH180" s="98"/>
      <c r="AI180" s="98"/>
      <c r="AJ180" s="98"/>
      <c r="AK180" s="98"/>
      <c r="AL180" s="98"/>
      <c r="AM180" s="98"/>
      <c r="AN180" s="98"/>
      <c r="AO180" s="98"/>
      <c r="AP180" s="98"/>
      <c r="AQ180" s="98"/>
      <c r="AR180" s="98"/>
      <c r="AS180" s="98"/>
      <c r="AT180" s="98"/>
      <c r="AU180" s="98"/>
      <c r="AV180" s="98"/>
      <c r="AW180" s="98"/>
      <c r="AX180" s="98"/>
      <c r="AY180" s="95"/>
      <c r="AZ180" s="323"/>
      <c r="BA180" s="504"/>
      <c r="BB180" s="497"/>
      <c r="BC180" s="393"/>
      <c r="BD180" s="385"/>
      <c r="BE180" s="385"/>
      <c r="BF180" s="385"/>
      <c r="BG180" s="397"/>
      <c r="BH180" s="393"/>
      <c r="BI180" s="385"/>
      <c r="BJ180" s="385"/>
      <c r="BK180" s="385"/>
      <c r="BL180" s="397"/>
      <c r="BM180" s="393"/>
      <c r="BN180" s="385"/>
      <c r="BO180" s="385"/>
      <c r="BP180" s="385"/>
      <c r="BQ180" s="397"/>
      <c r="BR180" s="393"/>
      <c r="BS180" s="385"/>
      <c r="BT180" s="385"/>
      <c r="BU180" s="385"/>
      <c r="BV180" s="385"/>
      <c r="BW180" s="385"/>
      <c r="BX180" s="385"/>
      <c r="BY180" s="386"/>
      <c r="BZ180" s="386"/>
      <c r="CA180" s="386"/>
      <c r="CB180" s="386"/>
      <c r="CC180" s="386"/>
      <c r="CD180" s="386"/>
      <c r="CE180" s="386"/>
      <c r="CF180" s="386"/>
      <c r="CG180" s="386"/>
      <c r="CH180" s="386"/>
      <c r="CI180" s="386"/>
      <c r="CJ180" s="386"/>
      <c r="CK180" s="386"/>
      <c r="CL180" s="386"/>
      <c r="CM180" s="386"/>
      <c r="CN180" s="386"/>
      <c r="CO180" s="386"/>
      <c r="CP180" s="386"/>
      <c r="CQ180" s="386"/>
      <c r="CR180" s="386"/>
      <c r="CS180" s="386"/>
      <c r="CT180" s="386"/>
      <c r="CU180" s="386"/>
      <c r="CV180" s="386"/>
      <c r="CW180" s="386"/>
      <c r="CX180" s="386"/>
      <c r="CY180" s="386"/>
      <c r="CZ180" s="3"/>
    </row>
    <row r="181" s="440" customFormat="true" ht="15" customHeight="true" x14ac:dyDescent="0.2">
      <c r="A181" s="131"/>
      <c r="B181" s="125"/>
      <c r="C181" s="99"/>
      <c r="D181" s="98"/>
      <c r="E181" s="98"/>
      <c r="F181" s="98"/>
      <c r="G181" s="97"/>
      <c r="H181" s="96"/>
      <c r="I181" s="98"/>
      <c r="J181" s="98"/>
      <c r="K181" s="98"/>
      <c r="L181" s="95"/>
      <c r="M181" s="99"/>
      <c r="N181" s="98"/>
      <c r="O181" s="98"/>
      <c r="P181" s="98"/>
      <c r="Q181" s="97"/>
      <c r="R181" s="96"/>
      <c r="S181" s="98"/>
      <c r="T181" s="98"/>
      <c r="U181" s="98"/>
      <c r="V181" s="98"/>
      <c r="W181" s="98"/>
      <c r="X181" s="98"/>
      <c r="Y181" s="98"/>
      <c r="Z181" s="98"/>
      <c r="AA181" s="98"/>
      <c r="AB181" s="98"/>
      <c r="AC181" s="98"/>
      <c r="AD181" s="98"/>
      <c r="AE181" s="98"/>
      <c r="AF181" s="98"/>
      <c r="AG181" s="98"/>
      <c r="AH181" s="98"/>
      <c r="AI181" s="98"/>
      <c r="AJ181" s="98"/>
      <c r="AK181" s="98"/>
      <c r="AL181" s="98"/>
      <c r="AM181" s="98"/>
      <c r="AN181" s="98"/>
      <c r="AO181" s="98"/>
      <c r="AP181" s="98"/>
      <c r="AQ181" s="98"/>
      <c r="AR181" s="98"/>
      <c r="AS181" s="98"/>
      <c r="AT181" s="98"/>
      <c r="AU181" s="98"/>
      <c r="AV181" s="98"/>
      <c r="AW181" s="98"/>
      <c r="AX181" s="98"/>
      <c r="AY181" s="95"/>
      <c r="AZ181" s="323"/>
      <c r="BA181" s="504"/>
      <c r="BB181" s="497"/>
      <c r="BC181" s="393"/>
      <c r="BD181" s="385"/>
      <c r="BE181" s="385"/>
      <c r="BF181" s="385"/>
      <c r="BG181" s="397"/>
      <c r="BH181" s="393"/>
      <c r="BI181" s="385"/>
      <c r="BJ181" s="385"/>
      <c r="BK181" s="385"/>
      <c r="BL181" s="397"/>
      <c r="BM181" s="393"/>
      <c r="BN181" s="385"/>
      <c r="BO181" s="385"/>
      <c r="BP181" s="385"/>
      <c r="BQ181" s="397"/>
      <c r="BR181" s="393"/>
      <c r="BS181" s="385"/>
      <c r="BT181" s="385"/>
      <c r="BU181" s="385"/>
      <c r="BV181" s="385"/>
      <c r="BW181" s="385"/>
      <c r="BX181" s="385"/>
      <c r="BY181" s="386"/>
      <c r="BZ181" s="386"/>
      <c r="CA181" s="386"/>
      <c r="CB181" s="386"/>
      <c r="CC181" s="386"/>
      <c r="CD181" s="386"/>
      <c r="CE181" s="386"/>
      <c r="CF181" s="386"/>
      <c r="CG181" s="386"/>
      <c r="CH181" s="386"/>
      <c r="CI181" s="386"/>
      <c r="CJ181" s="386"/>
      <c r="CK181" s="386"/>
      <c r="CL181" s="386"/>
      <c r="CM181" s="386"/>
      <c r="CN181" s="386"/>
      <c r="CO181" s="386"/>
      <c r="CP181" s="386"/>
      <c r="CQ181" s="386"/>
      <c r="CR181" s="386"/>
      <c r="CS181" s="386"/>
      <c r="CT181" s="386"/>
      <c r="CU181" s="386"/>
      <c r="CV181" s="386"/>
      <c r="CW181" s="386"/>
      <c r="CX181" s="386"/>
      <c r="CY181" s="386"/>
      <c r="CZ181" s="3"/>
    </row>
    <row r="182" s="440" customFormat="true" ht="15" customHeight="true" x14ac:dyDescent="0.2">
      <c r="A182" s="131"/>
      <c r="B182" s="125"/>
      <c r="C182" s="99"/>
      <c r="D182" s="98"/>
      <c r="E182" s="98"/>
      <c r="F182" s="98"/>
      <c r="G182" s="97"/>
      <c r="H182" s="96"/>
      <c r="I182" s="98"/>
      <c r="J182" s="98"/>
      <c r="K182" s="98"/>
      <c r="L182" s="95"/>
      <c r="M182" s="99"/>
      <c r="N182" s="98"/>
      <c r="O182" s="98"/>
      <c r="P182" s="98"/>
      <c r="Q182" s="97"/>
      <c r="R182" s="96"/>
      <c r="S182" s="98"/>
      <c r="T182" s="98"/>
      <c r="U182" s="98"/>
      <c r="V182" s="98"/>
      <c r="W182" s="98"/>
      <c r="X182" s="98"/>
      <c r="Y182" s="98"/>
      <c r="Z182" s="98"/>
      <c r="AA182" s="98"/>
      <c r="AB182" s="98"/>
      <c r="AC182" s="98"/>
      <c r="AD182" s="98"/>
      <c r="AE182" s="98"/>
      <c r="AF182" s="98"/>
      <c r="AG182" s="98"/>
      <c r="AH182" s="98"/>
      <c r="AI182" s="98"/>
      <c r="AJ182" s="98"/>
      <c r="AK182" s="98"/>
      <c r="AL182" s="98"/>
      <c r="AM182" s="98"/>
      <c r="AN182" s="98"/>
      <c r="AO182" s="98"/>
      <c r="AP182" s="98"/>
      <c r="AQ182" s="98"/>
      <c r="AR182" s="98"/>
      <c r="AS182" s="98"/>
      <c r="AT182" s="98"/>
      <c r="AU182" s="98"/>
      <c r="AV182" s="98"/>
      <c r="AW182" s="98"/>
      <c r="AX182" s="98"/>
      <c r="AY182" s="95"/>
      <c r="AZ182" s="323"/>
      <c r="BA182" s="504"/>
      <c r="BB182" s="497"/>
      <c r="BC182" s="393"/>
      <c r="BD182" s="385"/>
      <c r="BE182" s="385"/>
      <c r="BF182" s="385"/>
      <c r="BG182" s="397"/>
      <c r="BH182" s="393"/>
      <c r="BI182" s="385"/>
      <c r="BJ182" s="385"/>
      <c r="BK182" s="385"/>
      <c r="BL182" s="397"/>
      <c r="BM182" s="393"/>
      <c r="BN182" s="385"/>
      <c r="BO182" s="385"/>
      <c r="BP182" s="385"/>
      <c r="BQ182" s="397"/>
      <c r="BR182" s="393"/>
      <c r="BS182" s="385"/>
      <c r="BT182" s="385"/>
      <c r="BU182" s="385"/>
      <c r="BV182" s="385"/>
      <c r="BW182" s="385"/>
      <c r="BX182" s="385"/>
      <c r="BY182" s="386"/>
      <c r="BZ182" s="386"/>
      <c r="CA182" s="386"/>
      <c r="CB182" s="386"/>
      <c r="CC182" s="386"/>
      <c r="CD182" s="386"/>
      <c r="CE182" s="386"/>
      <c r="CF182" s="386"/>
      <c r="CG182" s="386"/>
      <c r="CH182" s="386"/>
      <c r="CI182" s="386"/>
      <c r="CJ182" s="386"/>
      <c r="CK182" s="386"/>
      <c r="CL182" s="386"/>
      <c r="CM182" s="386"/>
      <c r="CN182" s="386"/>
      <c r="CO182" s="386"/>
      <c r="CP182" s="386"/>
      <c r="CQ182" s="386"/>
      <c r="CR182" s="386"/>
      <c r="CS182" s="386"/>
      <c r="CT182" s="386"/>
      <c r="CU182" s="386"/>
      <c r="CV182" s="386"/>
      <c r="CW182" s="386"/>
      <c r="CX182" s="386"/>
      <c r="CY182" s="386"/>
      <c r="CZ182" s="3"/>
    </row>
    <row r="183" s="440" customFormat="true" ht="15" customHeight="true" x14ac:dyDescent="0.2">
      <c r="A183" s="131"/>
      <c r="B183" s="125"/>
      <c r="C183" s="99"/>
      <c r="D183" s="98"/>
      <c r="E183" s="98"/>
      <c r="F183" s="98"/>
      <c r="G183" s="97"/>
      <c r="H183" s="96"/>
      <c r="I183" s="98"/>
      <c r="J183" s="98"/>
      <c r="K183" s="98"/>
      <c r="L183" s="95"/>
      <c r="M183" s="99"/>
      <c r="N183" s="98"/>
      <c r="O183" s="98"/>
      <c r="P183" s="98"/>
      <c r="Q183" s="97"/>
      <c r="R183" s="96"/>
      <c r="S183" s="98"/>
      <c r="T183" s="98"/>
      <c r="U183" s="98"/>
      <c r="V183" s="98"/>
      <c r="W183" s="98"/>
      <c r="X183" s="98"/>
      <c r="Y183" s="98"/>
      <c r="Z183" s="98"/>
      <c r="AA183" s="98"/>
      <c r="AB183" s="98"/>
      <c r="AC183" s="98"/>
      <c r="AD183" s="98"/>
      <c r="AE183" s="98"/>
      <c r="AF183" s="98"/>
      <c r="AG183" s="98"/>
      <c r="AH183" s="98"/>
      <c r="AI183" s="98"/>
      <c r="AJ183" s="98"/>
      <c r="AK183" s="98"/>
      <c r="AL183" s="98"/>
      <c r="AM183" s="98"/>
      <c r="AN183" s="98"/>
      <c r="AO183" s="98"/>
      <c r="AP183" s="98"/>
      <c r="AQ183" s="98"/>
      <c r="AR183" s="98"/>
      <c r="AS183" s="98"/>
      <c r="AT183" s="98"/>
      <c r="AU183" s="98"/>
      <c r="AV183" s="98"/>
      <c r="AW183" s="98"/>
      <c r="AX183" s="98"/>
      <c r="AY183" s="95"/>
      <c r="AZ183" s="323"/>
      <c r="BA183" s="504"/>
      <c r="BB183" s="497"/>
      <c r="BC183" s="393"/>
      <c r="BD183" s="385"/>
      <c r="BE183" s="385"/>
      <c r="BF183" s="385"/>
      <c r="BG183" s="397"/>
      <c r="BH183" s="393"/>
      <c r="BI183" s="385"/>
      <c r="BJ183" s="385"/>
      <c r="BK183" s="385"/>
      <c r="BL183" s="397"/>
      <c r="BM183" s="393"/>
      <c r="BN183" s="385"/>
      <c r="BO183" s="385"/>
      <c r="BP183" s="385"/>
      <c r="BQ183" s="397"/>
      <c r="BR183" s="393"/>
      <c r="BS183" s="385"/>
      <c r="BT183" s="385"/>
      <c r="BU183" s="385"/>
      <c r="BV183" s="385"/>
      <c r="BW183" s="385"/>
      <c r="BX183" s="385"/>
      <c r="BY183" s="386"/>
      <c r="BZ183" s="386"/>
      <c r="CA183" s="386"/>
      <c r="CB183" s="386"/>
      <c r="CC183" s="386"/>
      <c r="CD183" s="386"/>
      <c r="CE183" s="386"/>
      <c r="CF183" s="386"/>
      <c r="CG183" s="386"/>
      <c r="CH183" s="386"/>
      <c r="CI183" s="386"/>
      <c r="CJ183" s="386"/>
      <c r="CK183" s="386"/>
      <c r="CL183" s="386"/>
      <c r="CM183" s="386"/>
      <c r="CN183" s="386"/>
      <c r="CO183" s="386"/>
      <c r="CP183" s="386"/>
      <c r="CQ183" s="386"/>
      <c r="CR183" s="386"/>
      <c r="CS183" s="386"/>
      <c r="CT183" s="386"/>
      <c r="CU183" s="386"/>
      <c r="CV183" s="386"/>
      <c r="CW183" s="386"/>
      <c r="CX183" s="386"/>
      <c r="CY183" s="386"/>
      <c r="CZ183" s="3"/>
    </row>
    <row r="184" s="440" customFormat="true" ht="15" customHeight="true" x14ac:dyDescent="0.2">
      <c r="A184" s="131"/>
      <c r="B184" s="125"/>
      <c r="C184" s="99"/>
      <c r="D184" s="98"/>
      <c r="E184" s="98"/>
      <c r="F184" s="98"/>
      <c r="G184" s="97"/>
      <c r="H184" s="96"/>
      <c r="I184" s="98"/>
      <c r="J184" s="98"/>
      <c r="K184" s="98"/>
      <c r="L184" s="95"/>
      <c r="M184" s="99"/>
      <c r="N184" s="98"/>
      <c r="O184" s="98"/>
      <c r="P184" s="98"/>
      <c r="Q184" s="97"/>
      <c r="R184" s="96"/>
      <c r="S184" s="98"/>
      <c r="T184" s="98"/>
      <c r="U184" s="98"/>
      <c r="V184" s="98"/>
      <c r="W184" s="98"/>
      <c r="X184" s="98"/>
      <c r="Y184" s="98"/>
      <c r="Z184" s="98"/>
      <c r="AA184" s="98"/>
      <c r="AB184" s="98"/>
      <c r="AC184" s="98"/>
      <c r="AD184" s="98"/>
      <c r="AE184" s="98"/>
      <c r="AF184" s="98"/>
      <c r="AG184" s="98"/>
      <c r="AH184" s="98"/>
      <c r="AI184" s="98"/>
      <c r="AJ184" s="98"/>
      <c r="AK184" s="98"/>
      <c r="AL184" s="98"/>
      <c r="AM184" s="98"/>
      <c r="AN184" s="98"/>
      <c r="AO184" s="98"/>
      <c r="AP184" s="98"/>
      <c r="AQ184" s="98"/>
      <c r="AR184" s="98"/>
      <c r="AS184" s="98"/>
      <c r="AT184" s="98"/>
      <c r="AU184" s="98"/>
      <c r="AV184" s="98"/>
      <c r="AW184" s="98"/>
      <c r="AX184" s="98"/>
      <c r="AY184" s="95"/>
      <c r="AZ184" s="323"/>
      <c r="BA184" s="504"/>
      <c r="BB184" s="497"/>
      <c r="BC184" s="393"/>
      <c r="BD184" s="385"/>
      <c r="BE184" s="385"/>
      <c r="BF184" s="385"/>
      <c r="BG184" s="397"/>
      <c r="BH184" s="393"/>
      <c r="BI184" s="385"/>
      <c r="BJ184" s="385"/>
      <c r="BK184" s="385"/>
      <c r="BL184" s="397"/>
      <c r="BM184" s="393"/>
      <c r="BN184" s="385"/>
      <c r="BO184" s="385"/>
      <c r="BP184" s="385"/>
      <c r="BQ184" s="397"/>
      <c r="BR184" s="393"/>
      <c r="BS184" s="385"/>
      <c r="BT184" s="385"/>
      <c r="BU184" s="385"/>
      <c r="BV184" s="385"/>
      <c r="BW184" s="385"/>
      <c r="BX184" s="385"/>
      <c r="BY184" s="386"/>
      <c r="BZ184" s="386"/>
      <c r="CA184" s="386"/>
      <c r="CB184" s="386"/>
      <c r="CC184" s="386"/>
      <c r="CD184" s="386"/>
      <c r="CE184" s="386"/>
      <c r="CF184" s="386"/>
      <c r="CG184" s="386"/>
      <c r="CH184" s="386"/>
      <c r="CI184" s="386"/>
      <c r="CJ184" s="386"/>
      <c r="CK184" s="386"/>
      <c r="CL184" s="386"/>
      <c r="CM184" s="386"/>
      <c r="CN184" s="386"/>
      <c r="CO184" s="386"/>
      <c r="CP184" s="386"/>
      <c r="CQ184" s="386"/>
      <c r="CR184" s="386"/>
      <c r="CS184" s="386"/>
      <c r="CT184" s="386"/>
      <c r="CU184" s="386"/>
      <c r="CV184" s="386"/>
      <c r="CW184" s="386"/>
      <c r="CX184" s="386"/>
      <c r="CY184" s="386"/>
      <c r="CZ184" s="3"/>
    </row>
    <row r="185" s="440" customFormat="true" ht="15" customHeight="true" x14ac:dyDescent="0.2">
      <c r="A185" s="131"/>
      <c r="B185" s="125"/>
      <c r="C185" s="99"/>
      <c r="D185" s="98"/>
      <c r="E185" s="98"/>
      <c r="F185" s="98"/>
      <c r="G185" s="97"/>
      <c r="H185" s="96"/>
      <c r="I185" s="98"/>
      <c r="J185" s="98"/>
      <c r="K185" s="98"/>
      <c r="L185" s="95"/>
      <c r="M185" s="99"/>
      <c r="N185" s="98"/>
      <c r="O185" s="98"/>
      <c r="P185" s="98"/>
      <c r="Q185" s="97"/>
      <c r="R185" s="96"/>
      <c r="S185" s="98"/>
      <c r="T185" s="98"/>
      <c r="U185" s="98"/>
      <c r="V185" s="98"/>
      <c r="W185" s="98"/>
      <c r="X185" s="98"/>
      <c r="Y185" s="98"/>
      <c r="Z185" s="98"/>
      <c r="AA185" s="98"/>
      <c r="AB185" s="98"/>
      <c r="AC185" s="98"/>
      <c r="AD185" s="98"/>
      <c r="AE185" s="98"/>
      <c r="AF185" s="98"/>
      <c r="AG185" s="98"/>
      <c r="AH185" s="98"/>
      <c r="AI185" s="98"/>
      <c r="AJ185" s="98"/>
      <c r="AK185" s="98"/>
      <c r="AL185" s="98"/>
      <c r="AM185" s="98"/>
      <c r="AN185" s="98"/>
      <c r="AO185" s="98"/>
      <c r="AP185" s="98"/>
      <c r="AQ185" s="98"/>
      <c r="AR185" s="98"/>
      <c r="AS185" s="98"/>
      <c r="AT185" s="98"/>
      <c r="AU185" s="98"/>
      <c r="AV185" s="98"/>
      <c r="AW185" s="98"/>
      <c r="AX185" s="98"/>
      <c r="AY185" s="95"/>
      <c r="AZ185" s="323"/>
      <c r="BA185" s="504"/>
      <c r="BB185" s="497"/>
      <c r="BC185" s="393"/>
      <c r="BD185" s="385"/>
      <c r="BE185" s="385"/>
      <c r="BF185" s="385"/>
      <c r="BG185" s="397"/>
      <c r="BH185" s="393"/>
      <c r="BI185" s="385"/>
      <c r="BJ185" s="385"/>
      <c r="BK185" s="385"/>
      <c r="BL185" s="397"/>
      <c r="BM185" s="393"/>
      <c r="BN185" s="385"/>
      <c r="BO185" s="385"/>
      <c r="BP185" s="385"/>
      <c r="BQ185" s="397"/>
      <c r="BR185" s="393"/>
      <c r="BS185" s="385"/>
      <c r="BT185" s="385"/>
      <c r="BU185" s="385"/>
      <c r="BV185" s="385"/>
      <c r="BW185" s="385"/>
      <c r="BX185" s="385"/>
      <c r="BY185" s="386"/>
      <c r="BZ185" s="386"/>
      <c r="CA185" s="386"/>
      <c r="CB185" s="386"/>
      <c r="CC185" s="386"/>
      <c r="CD185" s="386"/>
      <c r="CE185" s="386"/>
      <c r="CF185" s="386"/>
      <c r="CG185" s="386"/>
      <c r="CH185" s="386"/>
      <c r="CI185" s="386"/>
      <c r="CJ185" s="386"/>
      <c r="CK185" s="386"/>
      <c r="CL185" s="386"/>
      <c r="CM185" s="386"/>
      <c r="CN185" s="386"/>
      <c r="CO185" s="386"/>
      <c r="CP185" s="386"/>
      <c r="CQ185" s="386"/>
      <c r="CR185" s="386"/>
      <c r="CS185" s="386"/>
      <c r="CT185" s="386"/>
      <c r="CU185" s="386"/>
      <c r="CV185" s="386"/>
      <c r="CW185" s="386"/>
      <c r="CX185" s="386"/>
      <c r="CY185" s="386"/>
      <c r="CZ185" s="3"/>
    </row>
    <row r="186" s="440" customFormat="true" ht="15" customHeight="true" x14ac:dyDescent="0.2">
      <c r="A186" s="131"/>
      <c r="B186" s="125"/>
      <c r="C186" s="99"/>
      <c r="D186" s="98"/>
      <c r="E186" s="98"/>
      <c r="F186" s="98"/>
      <c r="G186" s="97"/>
      <c r="H186" s="96"/>
      <c r="I186" s="98"/>
      <c r="J186" s="98"/>
      <c r="K186" s="98"/>
      <c r="L186" s="95"/>
      <c r="M186" s="99"/>
      <c r="N186" s="98"/>
      <c r="O186" s="98"/>
      <c r="P186" s="98"/>
      <c r="Q186" s="97"/>
      <c r="R186" s="96"/>
      <c r="S186" s="98"/>
      <c r="T186" s="98"/>
      <c r="U186" s="98"/>
      <c r="V186" s="98"/>
      <c r="W186" s="98"/>
      <c r="X186" s="98"/>
      <c r="Y186" s="98"/>
      <c r="Z186" s="98"/>
      <c r="AA186" s="98"/>
      <c r="AB186" s="98"/>
      <c r="AC186" s="98"/>
      <c r="AD186" s="98"/>
      <c r="AE186" s="98"/>
      <c r="AF186" s="98"/>
      <c r="AG186" s="98"/>
      <c r="AH186" s="98"/>
      <c r="AI186" s="98"/>
      <c r="AJ186" s="98"/>
      <c r="AK186" s="98"/>
      <c r="AL186" s="98"/>
      <c r="AM186" s="98"/>
      <c r="AN186" s="98"/>
      <c r="AO186" s="98"/>
      <c r="AP186" s="98"/>
      <c r="AQ186" s="98"/>
      <c r="AR186" s="98"/>
      <c r="AS186" s="98"/>
      <c r="AT186" s="98"/>
      <c r="AU186" s="98"/>
      <c r="AV186" s="98"/>
      <c r="AW186" s="98"/>
      <c r="AX186" s="98"/>
      <c r="AY186" s="95"/>
      <c r="AZ186" s="323"/>
      <c r="BA186" s="504"/>
      <c r="BB186" s="497"/>
      <c r="BC186" s="393"/>
      <c r="BD186" s="385"/>
      <c r="BE186" s="385"/>
      <c r="BF186" s="385"/>
      <c r="BG186" s="397"/>
      <c r="BH186" s="393"/>
      <c r="BI186" s="385"/>
      <c r="BJ186" s="385"/>
      <c r="BK186" s="385"/>
      <c r="BL186" s="397"/>
      <c r="BM186" s="393"/>
      <c r="BN186" s="385"/>
      <c r="BO186" s="385"/>
      <c r="BP186" s="385"/>
      <c r="BQ186" s="397"/>
      <c r="BR186" s="393"/>
      <c r="BS186" s="385"/>
      <c r="BT186" s="385"/>
      <c r="BU186" s="385"/>
      <c r="BV186" s="385"/>
      <c r="BW186" s="385"/>
      <c r="BX186" s="385"/>
      <c r="BY186" s="386"/>
      <c r="BZ186" s="386"/>
      <c r="CA186" s="386"/>
      <c r="CB186" s="386"/>
      <c r="CC186" s="386"/>
      <c r="CD186" s="386"/>
      <c r="CE186" s="386"/>
      <c r="CF186" s="386"/>
      <c r="CG186" s="386"/>
      <c r="CH186" s="386"/>
      <c r="CI186" s="386"/>
      <c r="CJ186" s="386"/>
      <c r="CK186" s="386"/>
      <c r="CL186" s="386"/>
      <c r="CM186" s="386"/>
      <c r="CN186" s="386"/>
      <c r="CO186" s="386"/>
      <c r="CP186" s="386"/>
      <c r="CQ186" s="386"/>
      <c r="CR186" s="386"/>
      <c r="CS186" s="386"/>
      <c r="CT186" s="386"/>
      <c r="CU186" s="386"/>
      <c r="CV186" s="386"/>
      <c r="CW186" s="386"/>
      <c r="CX186" s="386"/>
      <c r="CY186" s="386"/>
      <c r="CZ186" s="3"/>
    </row>
    <row r="187" s="440" customFormat="true" ht="15" customHeight="true" x14ac:dyDescent="0.2">
      <c r="A187" s="131"/>
      <c r="B187" s="125"/>
      <c r="C187" s="99"/>
      <c r="D187" s="98"/>
      <c r="E187" s="98"/>
      <c r="F187" s="98"/>
      <c r="G187" s="97"/>
      <c r="H187" s="96"/>
      <c r="I187" s="98"/>
      <c r="J187" s="98"/>
      <c r="K187" s="98"/>
      <c r="L187" s="95"/>
      <c r="M187" s="99"/>
      <c r="N187" s="98"/>
      <c r="O187" s="98"/>
      <c r="P187" s="98"/>
      <c r="Q187" s="97"/>
      <c r="R187" s="96"/>
      <c r="S187" s="98"/>
      <c r="T187" s="98"/>
      <c r="U187" s="98"/>
      <c r="V187" s="98"/>
      <c r="W187" s="98"/>
      <c r="X187" s="98"/>
      <c r="Y187" s="98"/>
      <c r="Z187" s="98"/>
      <c r="AA187" s="98"/>
      <c r="AB187" s="98"/>
      <c r="AC187" s="98"/>
      <c r="AD187" s="98"/>
      <c r="AE187" s="98"/>
      <c r="AF187" s="98"/>
      <c r="AG187" s="98"/>
      <c r="AH187" s="98"/>
      <c r="AI187" s="98"/>
      <c r="AJ187" s="98"/>
      <c r="AK187" s="98"/>
      <c r="AL187" s="98"/>
      <c r="AM187" s="98"/>
      <c r="AN187" s="98"/>
      <c r="AO187" s="98"/>
      <c r="AP187" s="98"/>
      <c r="AQ187" s="98"/>
      <c r="AR187" s="98"/>
      <c r="AS187" s="98"/>
      <c r="AT187" s="98"/>
      <c r="AU187" s="98"/>
      <c r="AV187" s="98"/>
      <c r="AW187" s="98"/>
      <c r="AX187" s="98"/>
      <c r="AY187" s="95"/>
      <c r="AZ187" s="323"/>
      <c r="BA187" s="504"/>
      <c r="BB187" s="497"/>
      <c r="BC187" s="393"/>
      <c r="BD187" s="385"/>
      <c r="BE187" s="385"/>
      <c r="BF187" s="385"/>
      <c r="BG187" s="397"/>
      <c r="BH187" s="393"/>
      <c r="BI187" s="385"/>
      <c r="BJ187" s="385"/>
      <c r="BK187" s="385"/>
      <c r="BL187" s="397"/>
      <c r="BM187" s="393"/>
      <c r="BN187" s="385"/>
      <c r="BO187" s="385"/>
      <c r="BP187" s="385"/>
      <c r="BQ187" s="397"/>
      <c r="BR187" s="393"/>
      <c r="BS187" s="385"/>
      <c r="BT187" s="385"/>
      <c r="BU187" s="385"/>
      <c r="BV187" s="385"/>
      <c r="BW187" s="385"/>
      <c r="BX187" s="385"/>
      <c r="BY187" s="386"/>
      <c r="BZ187" s="386"/>
      <c r="CA187" s="386"/>
      <c r="CB187" s="386"/>
      <c r="CC187" s="386"/>
      <c r="CD187" s="386"/>
      <c r="CE187" s="386"/>
      <c r="CF187" s="386"/>
      <c r="CG187" s="386"/>
      <c r="CH187" s="386"/>
      <c r="CI187" s="386"/>
      <c r="CJ187" s="386"/>
      <c r="CK187" s="386"/>
      <c r="CL187" s="386"/>
      <c r="CM187" s="386"/>
      <c r="CN187" s="386"/>
      <c r="CO187" s="386"/>
      <c r="CP187" s="386"/>
      <c r="CQ187" s="386"/>
      <c r="CR187" s="386"/>
      <c r="CS187" s="386"/>
      <c r="CT187" s="386"/>
      <c r="CU187" s="386"/>
      <c r="CV187" s="386"/>
      <c r="CW187" s="386"/>
      <c r="CX187" s="386"/>
      <c r="CY187" s="386"/>
      <c r="CZ187" s="3"/>
    </row>
    <row r="188" s="440" customFormat="true" ht="15" customHeight="true" x14ac:dyDescent="0.2">
      <c r="A188" s="131"/>
      <c r="B188" s="125"/>
      <c r="C188" s="99"/>
      <c r="D188" s="98"/>
      <c r="E188" s="98"/>
      <c r="F188" s="98"/>
      <c r="G188" s="97"/>
      <c r="H188" s="96"/>
      <c r="I188" s="98"/>
      <c r="J188" s="98"/>
      <c r="K188" s="98"/>
      <c r="L188" s="95"/>
      <c r="M188" s="99"/>
      <c r="N188" s="98"/>
      <c r="O188" s="98"/>
      <c r="P188" s="98"/>
      <c r="Q188" s="97"/>
      <c r="R188" s="96"/>
      <c r="S188" s="98"/>
      <c r="T188" s="98"/>
      <c r="U188" s="98"/>
      <c r="V188" s="98"/>
      <c r="W188" s="98"/>
      <c r="X188" s="98"/>
      <c r="Y188" s="98"/>
      <c r="Z188" s="98"/>
      <c r="AA188" s="98"/>
      <c r="AB188" s="98"/>
      <c r="AC188" s="98"/>
      <c r="AD188" s="98"/>
      <c r="AE188" s="98"/>
      <c r="AF188" s="98"/>
      <c r="AG188" s="98"/>
      <c r="AH188" s="98"/>
      <c r="AI188" s="98"/>
      <c r="AJ188" s="98"/>
      <c r="AK188" s="98"/>
      <c r="AL188" s="98"/>
      <c r="AM188" s="98"/>
      <c r="AN188" s="98"/>
      <c r="AO188" s="98"/>
      <c r="AP188" s="98"/>
      <c r="AQ188" s="98"/>
      <c r="AR188" s="98"/>
      <c r="AS188" s="98"/>
      <c r="AT188" s="98"/>
      <c r="AU188" s="98"/>
      <c r="AV188" s="98"/>
      <c r="AW188" s="98"/>
      <c r="AX188" s="98"/>
      <c r="AY188" s="95"/>
      <c r="AZ188" s="323"/>
      <c r="BA188" s="504"/>
      <c r="BB188" s="497"/>
      <c r="BC188" s="393"/>
      <c r="BD188" s="385"/>
      <c r="BE188" s="385"/>
      <c r="BF188" s="385"/>
      <c r="BG188" s="397"/>
      <c r="BH188" s="393"/>
      <c r="BI188" s="385"/>
      <c r="BJ188" s="385"/>
      <c r="BK188" s="385"/>
      <c r="BL188" s="397"/>
      <c r="BM188" s="393"/>
      <c r="BN188" s="385"/>
      <c r="BO188" s="385"/>
      <c r="BP188" s="385"/>
      <c r="BQ188" s="397"/>
      <c r="BR188" s="393"/>
      <c r="BS188" s="385"/>
      <c r="BT188" s="385"/>
      <c r="BU188" s="385"/>
      <c r="BV188" s="385"/>
      <c r="BW188" s="385"/>
      <c r="BX188" s="385"/>
      <c r="BY188" s="386"/>
      <c r="BZ188" s="386"/>
      <c r="CA188" s="386"/>
      <c r="CB188" s="386"/>
      <c r="CC188" s="386"/>
      <c r="CD188" s="386"/>
      <c r="CE188" s="386"/>
      <c r="CF188" s="386"/>
      <c r="CG188" s="386"/>
      <c r="CH188" s="386"/>
      <c r="CI188" s="386"/>
      <c r="CJ188" s="386"/>
      <c r="CK188" s="386"/>
      <c r="CL188" s="386"/>
      <c r="CM188" s="386"/>
      <c r="CN188" s="386"/>
      <c r="CO188" s="386"/>
      <c r="CP188" s="386"/>
      <c r="CQ188" s="386"/>
      <c r="CR188" s="386"/>
      <c r="CS188" s="386"/>
      <c r="CT188" s="386"/>
      <c r="CU188" s="386"/>
      <c r="CV188" s="386"/>
      <c r="CW188" s="386"/>
      <c r="CX188" s="386"/>
      <c r="CY188" s="386"/>
      <c r="CZ188" s="3"/>
    </row>
    <row r="189" s="440" customFormat="true" ht="15" customHeight="true" x14ac:dyDescent="0.2">
      <c r="A189" s="131"/>
      <c r="B189" s="125"/>
      <c r="C189" s="99"/>
      <c r="D189" s="98"/>
      <c r="E189" s="98"/>
      <c r="F189" s="98"/>
      <c r="G189" s="97"/>
      <c r="H189" s="96"/>
      <c r="I189" s="98"/>
      <c r="J189" s="98"/>
      <c r="K189" s="98"/>
      <c r="L189" s="95"/>
      <c r="M189" s="99"/>
      <c r="N189" s="98"/>
      <c r="O189" s="98"/>
      <c r="P189" s="98"/>
      <c r="Q189" s="97"/>
      <c r="R189" s="96"/>
      <c r="S189" s="98"/>
      <c r="T189" s="98"/>
      <c r="U189" s="98"/>
      <c r="V189" s="98"/>
      <c r="W189" s="98"/>
      <c r="X189" s="98"/>
      <c r="Y189" s="98"/>
      <c r="Z189" s="98"/>
      <c r="AA189" s="98"/>
      <c r="AB189" s="98"/>
      <c r="AC189" s="98"/>
      <c r="AD189" s="98"/>
      <c r="AE189" s="98"/>
      <c r="AF189" s="98"/>
      <c r="AG189" s="98"/>
      <c r="AH189" s="98"/>
      <c r="AI189" s="98"/>
      <c r="AJ189" s="98"/>
      <c r="AK189" s="98"/>
      <c r="AL189" s="98"/>
      <c r="AM189" s="98"/>
      <c r="AN189" s="98"/>
      <c r="AO189" s="98"/>
      <c r="AP189" s="98"/>
      <c r="AQ189" s="98"/>
      <c r="AR189" s="98"/>
      <c r="AS189" s="98"/>
      <c r="AT189" s="98"/>
      <c r="AU189" s="98"/>
      <c r="AV189" s="98"/>
      <c r="AW189" s="98"/>
      <c r="AX189" s="98"/>
      <c r="AY189" s="95"/>
      <c r="AZ189" s="323"/>
      <c r="BA189" s="504"/>
      <c r="BB189" s="497"/>
      <c r="BC189" s="393"/>
      <c r="BD189" s="385"/>
      <c r="BE189" s="385"/>
      <c r="BF189" s="385"/>
      <c r="BG189" s="397"/>
      <c r="BH189" s="393"/>
      <c r="BI189" s="385"/>
      <c r="BJ189" s="385"/>
      <c r="BK189" s="385"/>
      <c r="BL189" s="397"/>
      <c r="BM189" s="393"/>
      <c r="BN189" s="385"/>
      <c r="BO189" s="385"/>
      <c r="BP189" s="385"/>
      <c r="BQ189" s="397"/>
      <c r="BR189" s="393"/>
      <c r="BS189" s="385"/>
      <c r="BT189" s="385"/>
      <c r="BU189" s="385"/>
      <c r="BV189" s="385"/>
      <c r="BW189" s="385"/>
      <c r="BX189" s="385"/>
      <c r="BY189" s="386"/>
      <c r="BZ189" s="386"/>
      <c r="CA189" s="386"/>
      <c r="CB189" s="386"/>
      <c r="CC189" s="386"/>
      <c r="CD189" s="386"/>
      <c r="CE189" s="386"/>
      <c r="CF189" s="386"/>
      <c r="CG189" s="386"/>
      <c r="CH189" s="386"/>
      <c r="CI189" s="386"/>
      <c r="CJ189" s="386"/>
      <c r="CK189" s="386"/>
      <c r="CL189" s="386"/>
      <c r="CM189" s="386"/>
      <c r="CN189" s="386"/>
      <c r="CO189" s="386"/>
      <c r="CP189" s="386"/>
      <c r="CQ189" s="386"/>
      <c r="CR189" s="386"/>
      <c r="CS189" s="386"/>
      <c r="CT189" s="386"/>
      <c r="CU189" s="386"/>
      <c r="CV189" s="386"/>
      <c r="CW189" s="386"/>
      <c r="CX189" s="386"/>
      <c r="CY189" s="386"/>
      <c r="CZ189" s="3"/>
    </row>
    <row r="190" s="440" customFormat="true" ht="15" customHeight="true" x14ac:dyDescent="0.2">
      <c r="A190" s="131"/>
      <c r="B190" s="125"/>
      <c r="C190" s="99"/>
      <c r="D190" s="98"/>
      <c r="E190" s="98"/>
      <c r="F190" s="98"/>
      <c r="G190" s="97"/>
      <c r="H190" s="96"/>
      <c r="I190" s="98"/>
      <c r="J190" s="98"/>
      <c r="K190" s="98"/>
      <c r="L190" s="95"/>
      <c r="M190" s="99"/>
      <c r="N190" s="98"/>
      <c r="O190" s="98"/>
      <c r="P190" s="98"/>
      <c r="Q190" s="97"/>
      <c r="R190" s="96"/>
      <c r="S190" s="98"/>
      <c r="T190" s="98"/>
      <c r="U190" s="98"/>
      <c r="V190" s="98"/>
      <c r="W190" s="98"/>
      <c r="X190" s="98"/>
      <c r="Y190" s="98"/>
      <c r="Z190" s="98"/>
      <c r="AA190" s="98"/>
      <c r="AB190" s="98"/>
      <c r="AC190" s="98"/>
      <c r="AD190" s="98"/>
      <c r="AE190" s="98"/>
      <c r="AF190" s="98"/>
      <c r="AG190" s="98"/>
      <c r="AH190" s="98"/>
      <c r="AI190" s="98"/>
      <c r="AJ190" s="98"/>
      <c r="AK190" s="98"/>
      <c r="AL190" s="98"/>
      <c r="AM190" s="98"/>
      <c r="AN190" s="98"/>
      <c r="AO190" s="98"/>
      <c r="AP190" s="98"/>
      <c r="AQ190" s="98"/>
      <c r="AR190" s="98"/>
      <c r="AS190" s="98"/>
      <c r="AT190" s="98"/>
      <c r="AU190" s="98"/>
      <c r="AV190" s="98"/>
      <c r="AW190" s="98"/>
      <c r="AX190" s="98"/>
      <c r="AY190" s="95"/>
      <c r="AZ190" s="323"/>
      <c r="BA190" s="504"/>
      <c r="BB190" s="497"/>
      <c r="BC190" s="393"/>
      <c r="BD190" s="385"/>
      <c r="BE190" s="385"/>
      <c r="BF190" s="385"/>
      <c r="BG190" s="397"/>
      <c r="BH190" s="393"/>
      <c r="BI190" s="385"/>
      <c r="BJ190" s="385"/>
      <c r="BK190" s="385"/>
      <c r="BL190" s="397"/>
      <c r="BM190" s="393"/>
      <c r="BN190" s="385"/>
      <c r="BO190" s="385"/>
      <c r="BP190" s="385"/>
      <c r="BQ190" s="397"/>
      <c r="BR190" s="393"/>
      <c r="BS190" s="385"/>
      <c r="BT190" s="385"/>
      <c r="BU190" s="385"/>
      <c r="BV190" s="385"/>
      <c r="BW190" s="385"/>
      <c r="BX190" s="385"/>
      <c r="BY190" s="386"/>
      <c r="BZ190" s="386"/>
      <c r="CA190" s="386"/>
      <c r="CB190" s="386"/>
      <c r="CC190" s="386"/>
      <c r="CD190" s="386"/>
      <c r="CE190" s="386"/>
      <c r="CF190" s="386"/>
      <c r="CG190" s="386"/>
      <c r="CH190" s="386"/>
      <c r="CI190" s="386"/>
      <c r="CJ190" s="386"/>
      <c r="CK190" s="386"/>
      <c r="CL190" s="386"/>
      <c r="CM190" s="386"/>
      <c r="CN190" s="386"/>
      <c r="CO190" s="386"/>
      <c r="CP190" s="386"/>
      <c r="CQ190" s="386"/>
      <c r="CR190" s="386"/>
      <c r="CS190" s="386"/>
      <c r="CT190" s="386"/>
      <c r="CU190" s="386"/>
      <c r="CV190" s="386"/>
      <c r="CW190" s="386"/>
      <c r="CX190" s="386"/>
      <c r="CY190" s="386"/>
      <c r="CZ190" s="3"/>
    </row>
    <row r="191" s="440" customFormat="true" ht="15" customHeight="true" x14ac:dyDescent="0.2">
      <c r="A191" s="131"/>
      <c r="B191" s="125"/>
      <c r="C191" s="99"/>
      <c r="D191" s="98"/>
      <c r="E191" s="98"/>
      <c r="F191" s="98"/>
      <c r="G191" s="97"/>
      <c r="H191" s="96"/>
      <c r="I191" s="98"/>
      <c r="J191" s="98"/>
      <c r="K191" s="98"/>
      <c r="L191" s="95"/>
      <c r="M191" s="99"/>
      <c r="N191" s="98"/>
      <c r="O191" s="98"/>
      <c r="P191" s="98"/>
      <c r="Q191" s="97"/>
      <c r="R191" s="96"/>
      <c r="S191" s="98"/>
      <c r="T191" s="98"/>
      <c r="U191" s="98"/>
      <c r="V191" s="98"/>
      <c r="W191" s="98"/>
      <c r="X191" s="98"/>
      <c r="Y191" s="98"/>
      <c r="Z191" s="98"/>
      <c r="AA191" s="98"/>
      <c r="AB191" s="98"/>
      <c r="AC191" s="98"/>
      <c r="AD191" s="98"/>
      <c r="AE191" s="98"/>
      <c r="AF191" s="98"/>
      <c r="AG191" s="98"/>
      <c r="AH191" s="98"/>
      <c r="AI191" s="98"/>
      <c r="AJ191" s="98"/>
      <c r="AK191" s="98"/>
      <c r="AL191" s="98"/>
      <c r="AM191" s="98"/>
      <c r="AN191" s="98"/>
      <c r="AO191" s="98"/>
      <c r="AP191" s="98"/>
      <c r="AQ191" s="98"/>
      <c r="AR191" s="98"/>
      <c r="AS191" s="98"/>
      <c r="AT191" s="98"/>
      <c r="AU191" s="98"/>
      <c r="AV191" s="98"/>
      <c r="AW191" s="98"/>
      <c r="AX191" s="98"/>
      <c r="AY191" s="95"/>
      <c r="AZ191" s="323"/>
      <c r="BA191" s="504"/>
      <c r="BB191" s="497"/>
      <c r="BC191" s="393"/>
      <c r="BD191" s="385"/>
      <c r="BE191" s="385"/>
      <c r="BF191" s="385"/>
      <c r="BG191" s="397"/>
      <c r="BH191" s="393"/>
      <c r="BI191" s="385"/>
      <c r="BJ191" s="385"/>
      <c r="BK191" s="385"/>
      <c r="BL191" s="397"/>
      <c r="BM191" s="393"/>
      <c r="BN191" s="385"/>
      <c r="BO191" s="385"/>
      <c r="BP191" s="385"/>
      <c r="BQ191" s="397"/>
      <c r="BR191" s="393"/>
      <c r="BS191" s="385"/>
      <c r="BT191" s="385"/>
      <c r="BU191" s="385"/>
      <c r="BV191" s="385"/>
      <c r="BW191" s="385"/>
      <c r="BX191" s="385"/>
      <c r="BY191" s="386"/>
      <c r="BZ191" s="386"/>
      <c r="CA191" s="386"/>
      <c r="CB191" s="386"/>
      <c r="CC191" s="386"/>
      <c r="CD191" s="386"/>
      <c r="CE191" s="386"/>
      <c r="CF191" s="386"/>
      <c r="CG191" s="386"/>
      <c r="CH191" s="386"/>
      <c r="CI191" s="386"/>
      <c r="CJ191" s="386"/>
      <c r="CK191" s="386"/>
      <c r="CL191" s="386"/>
      <c r="CM191" s="386"/>
      <c r="CN191" s="386"/>
      <c r="CO191" s="386"/>
      <c r="CP191" s="386"/>
      <c r="CQ191" s="386"/>
      <c r="CR191" s="386"/>
      <c r="CS191" s="386"/>
      <c r="CT191" s="386"/>
      <c r="CU191" s="386"/>
      <c r="CV191" s="386"/>
      <c r="CW191" s="386"/>
      <c r="CX191" s="386"/>
      <c r="CY191" s="386"/>
      <c r="CZ191" s="3"/>
    </row>
    <row r="192" s="440" customFormat="true" ht="15" customHeight="true" x14ac:dyDescent="0.2">
      <c r="A192" s="131"/>
      <c r="B192" s="125"/>
      <c r="C192" s="99"/>
      <c r="D192" s="98"/>
      <c r="E192" s="98"/>
      <c r="F192" s="98"/>
      <c r="G192" s="97"/>
      <c r="H192" s="96"/>
      <c r="I192" s="98"/>
      <c r="J192" s="98"/>
      <c r="K192" s="98"/>
      <c r="L192" s="95"/>
      <c r="M192" s="99"/>
      <c r="N192" s="98"/>
      <c r="O192" s="98"/>
      <c r="P192" s="98"/>
      <c r="Q192" s="97"/>
      <c r="R192" s="96"/>
      <c r="S192" s="98"/>
      <c r="T192" s="98"/>
      <c r="U192" s="98"/>
      <c r="V192" s="98"/>
      <c r="W192" s="98"/>
      <c r="X192" s="98"/>
      <c r="Y192" s="98"/>
      <c r="Z192" s="98"/>
      <c r="AA192" s="98"/>
      <c r="AB192" s="98"/>
      <c r="AC192" s="98"/>
      <c r="AD192" s="98"/>
      <c r="AE192" s="98"/>
      <c r="AF192" s="98"/>
      <c r="AG192" s="98"/>
      <c r="AH192" s="98"/>
      <c r="AI192" s="98"/>
      <c r="AJ192" s="98"/>
      <c r="AK192" s="98"/>
      <c r="AL192" s="98"/>
      <c r="AM192" s="98"/>
      <c r="AN192" s="98"/>
      <c r="AO192" s="98"/>
      <c r="AP192" s="98"/>
      <c r="AQ192" s="98"/>
      <c r="AR192" s="98"/>
      <c r="AS192" s="98"/>
      <c r="AT192" s="98"/>
      <c r="AU192" s="98"/>
      <c r="AV192" s="98"/>
      <c r="AW192" s="98"/>
      <c r="AX192" s="98"/>
      <c r="AY192" s="95"/>
      <c r="AZ192" s="323"/>
      <c r="BA192" s="504"/>
      <c r="BB192" s="497"/>
      <c r="BC192" s="393"/>
      <c r="BD192" s="385"/>
      <c r="BE192" s="385"/>
      <c r="BF192" s="385"/>
      <c r="BG192" s="397"/>
      <c r="BH192" s="393"/>
      <c r="BI192" s="385"/>
      <c r="BJ192" s="385"/>
      <c r="BK192" s="385"/>
      <c r="BL192" s="397"/>
      <c r="BM192" s="393"/>
      <c r="BN192" s="385"/>
      <c r="BO192" s="385"/>
      <c r="BP192" s="385"/>
      <c r="BQ192" s="397"/>
      <c r="BR192" s="393"/>
      <c r="BS192" s="385"/>
      <c r="BT192" s="385"/>
      <c r="BU192" s="385"/>
      <c r="BV192" s="385"/>
      <c r="BW192" s="385"/>
      <c r="BX192" s="385"/>
      <c r="BY192" s="386"/>
      <c r="BZ192" s="386"/>
      <c r="CA192" s="386"/>
      <c r="CB192" s="386"/>
      <c r="CC192" s="386"/>
      <c r="CD192" s="386"/>
      <c r="CE192" s="386"/>
      <c r="CF192" s="386"/>
      <c r="CG192" s="386"/>
      <c r="CH192" s="386"/>
      <c r="CI192" s="386"/>
      <c r="CJ192" s="386"/>
      <c r="CK192" s="386"/>
      <c r="CL192" s="386"/>
      <c r="CM192" s="386"/>
      <c r="CN192" s="386"/>
      <c r="CO192" s="386"/>
      <c r="CP192" s="386"/>
      <c r="CQ192" s="386"/>
      <c r="CR192" s="386"/>
      <c r="CS192" s="386"/>
      <c r="CT192" s="386"/>
      <c r="CU192" s="386"/>
      <c r="CV192" s="386"/>
      <c r="CW192" s="386"/>
      <c r="CX192" s="386"/>
      <c r="CY192" s="386"/>
      <c r="CZ192" s="3"/>
    </row>
    <row r="193" s="440" customFormat="true" ht="15" customHeight="true" x14ac:dyDescent="0.2">
      <c r="A193" s="131"/>
      <c r="B193" s="125"/>
      <c r="C193" s="99"/>
      <c r="D193" s="98"/>
      <c r="E193" s="98"/>
      <c r="F193" s="98"/>
      <c r="G193" s="97"/>
      <c r="H193" s="96"/>
      <c r="I193" s="98"/>
      <c r="J193" s="98"/>
      <c r="K193" s="98"/>
      <c r="L193" s="95"/>
      <c r="M193" s="99"/>
      <c r="N193" s="98"/>
      <c r="O193" s="98"/>
      <c r="P193" s="98"/>
      <c r="Q193" s="97"/>
      <c r="R193" s="96"/>
      <c r="S193" s="98"/>
      <c r="T193" s="98"/>
      <c r="U193" s="98"/>
      <c r="V193" s="98"/>
      <c r="W193" s="98"/>
      <c r="X193" s="98"/>
      <c r="Y193" s="98"/>
      <c r="Z193" s="98"/>
      <c r="AA193" s="98"/>
      <c r="AB193" s="98"/>
      <c r="AC193" s="98"/>
      <c r="AD193" s="98"/>
      <c r="AE193" s="98"/>
      <c r="AF193" s="98"/>
      <c r="AG193" s="98"/>
      <c r="AH193" s="98"/>
      <c r="AI193" s="98"/>
      <c r="AJ193" s="98"/>
      <c r="AK193" s="98"/>
      <c r="AL193" s="98"/>
      <c r="AM193" s="98"/>
      <c r="AN193" s="98"/>
      <c r="AO193" s="98"/>
      <c r="AP193" s="98"/>
      <c r="AQ193" s="98"/>
      <c r="AR193" s="98"/>
      <c r="AS193" s="98"/>
      <c r="AT193" s="98"/>
      <c r="AU193" s="98"/>
      <c r="AV193" s="98"/>
      <c r="AW193" s="98"/>
      <c r="AX193" s="98"/>
      <c r="AY193" s="95"/>
      <c r="AZ193" s="323"/>
      <c r="BA193" s="504"/>
      <c r="BB193" s="497"/>
      <c r="BC193" s="393"/>
      <c r="BD193" s="385"/>
      <c r="BE193" s="385"/>
      <c r="BF193" s="385"/>
      <c r="BG193" s="397"/>
      <c r="BH193" s="393"/>
      <c r="BI193" s="385"/>
      <c r="BJ193" s="385"/>
      <c r="BK193" s="385"/>
      <c r="BL193" s="397"/>
      <c r="BM193" s="393"/>
      <c r="BN193" s="385"/>
      <c r="BO193" s="385"/>
      <c r="BP193" s="385"/>
      <c r="BQ193" s="397"/>
      <c r="BR193" s="393"/>
      <c r="BS193" s="385"/>
      <c r="BT193" s="385"/>
      <c r="BU193" s="385"/>
      <c r="BV193" s="385"/>
      <c r="BW193" s="385"/>
      <c r="BX193" s="385"/>
      <c r="BY193" s="386"/>
      <c r="BZ193" s="386"/>
      <c r="CA193" s="386"/>
      <c r="CB193" s="386"/>
      <c r="CC193" s="386"/>
      <c r="CD193" s="386"/>
      <c r="CE193" s="386"/>
      <c r="CF193" s="386"/>
      <c r="CG193" s="386"/>
      <c r="CH193" s="386"/>
      <c r="CI193" s="386"/>
      <c r="CJ193" s="386"/>
      <c r="CK193" s="386"/>
      <c r="CL193" s="386"/>
      <c r="CM193" s="386"/>
      <c r="CN193" s="386"/>
      <c r="CO193" s="386"/>
      <c r="CP193" s="386"/>
      <c r="CQ193" s="386"/>
      <c r="CR193" s="386"/>
      <c r="CS193" s="386"/>
      <c r="CT193" s="386"/>
      <c r="CU193" s="386"/>
      <c r="CV193" s="386"/>
      <c r="CW193" s="386"/>
      <c r="CX193" s="386"/>
      <c r="CY193" s="386"/>
      <c r="CZ193" s="3"/>
    </row>
    <row r="194" s="440" customFormat="true" ht="15" customHeight="true" x14ac:dyDescent="0.2">
      <c r="A194" s="131"/>
      <c r="B194" s="125"/>
      <c r="C194" s="99"/>
      <c r="D194" s="98"/>
      <c r="E194" s="98"/>
      <c r="F194" s="98"/>
      <c r="G194" s="97"/>
      <c r="H194" s="96"/>
      <c r="I194" s="98"/>
      <c r="J194" s="98"/>
      <c r="K194" s="98"/>
      <c r="L194" s="95"/>
      <c r="M194" s="99"/>
      <c r="N194" s="98"/>
      <c r="O194" s="98"/>
      <c r="P194" s="98"/>
      <c r="Q194" s="97"/>
      <c r="R194" s="96"/>
      <c r="S194" s="98"/>
      <c r="T194" s="98"/>
      <c r="U194" s="98"/>
      <c r="V194" s="98"/>
      <c r="W194" s="98"/>
      <c r="X194" s="98"/>
      <c r="Y194" s="98"/>
      <c r="Z194" s="98"/>
      <c r="AA194" s="98"/>
      <c r="AB194" s="98"/>
      <c r="AC194" s="98"/>
      <c r="AD194" s="98"/>
      <c r="AE194" s="98"/>
      <c r="AF194" s="98"/>
      <c r="AG194" s="98"/>
      <c r="AH194" s="98"/>
      <c r="AI194" s="98"/>
      <c r="AJ194" s="98"/>
      <c r="AK194" s="98"/>
      <c r="AL194" s="98"/>
      <c r="AM194" s="98"/>
      <c r="AN194" s="98"/>
      <c r="AO194" s="98"/>
      <c r="AP194" s="98"/>
      <c r="AQ194" s="98"/>
      <c r="AR194" s="98"/>
      <c r="AS194" s="98"/>
      <c r="AT194" s="98"/>
      <c r="AU194" s="98"/>
      <c r="AV194" s="98"/>
      <c r="AW194" s="98"/>
      <c r="AX194" s="98"/>
      <c r="AY194" s="95"/>
      <c r="AZ194" s="323"/>
      <c r="BA194" s="504"/>
      <c r="BB194" s="497"/>
      <c r="BC194" s="393"/>
      <c r="BD194" s="385"/>
      <c r="BE194" s="385"/>
      <c r="BF194" s="385"/>
      <c r="BG194" s="397"/>
      <c r="BH194" s="393"/>
      <c r="BI194" s="385"/>
      <c r="BJ194" s="385"/>
      <c r="BK194" s="385"/>
      <c r="BL194" s="397"/>
      <c r="BM194" s="393"/>
      <c r="BN194" s="385"/>
      <c r="BO194" s="385"/>
      <c r="BP194" s="385"/>
      <c r="BQ194" s="397"/>
      <c r="BR194" s="393"/>
      <c r="BS194" s="385"/>
      <c r="BT194" s="385"/>
      <c r="BU194" s="385"/>
      <c r="BV194" s="385"/>
      <c r="BW194" s="385"/>
      <c r="BX194" s="385"/>
      <c r="BY194" s="386"/>
      <c r="BZ194" s="386"/>
      <c r="CA194" s="386"/>
      <c r="CB194" s="386"/>
      <c r="CC194" s="386"/>
      <c r="CD194" s="386"/>
      <c r="CE194" s="386"/>
      <c r="CF194" s="386"/>
      <c r="CG194" s="386"/>
      <c r="CH194" s="386"/>
      <c r="CI194" s="386"/>
      <c r="CJ194" s="386"/>
      <c r="CK194" s="386"/>
      <c r="CL194" s="386"/>
      <c r="CM194" s="386"/>
      <c r="CN194" s="386"/>
      <c r="CO194" s="386"/>
      <c r="CP194" s="386"/>
      <c r="CQ194" s="386"/>
      <c r="CR194" s="386"/>
      <c r="CS194" s="386"/>
      <c r="CT194" s="386"/>
      <c r="CU194" s="386"/>
      <c r="CV194" s="386"/>
      <c r="CW194" s="386"/>
      <c r="CX194" s="386"/>
      <c r="CY194" s="386"/>
      <c r="CZ194" s="3"/>
    </row>
    <row r="195" s="295" customFormat="true" ht="15" customHeight="true" x14ac:dyDescent="0.2">
      <c r="A195" s="131"/>
      <c r="B195" s="125"/>
      <c r="C195" s="99"/>
      <c r="D195" s="98"/>
      <c r="E195" s="98"/>
      <c r="F195" s="98"/>
      <c r="G195" s="97"/>
      <c r="H195" s="96"/>
      <c r="I195" s="98"/>
      <c r="J195" s="98"/>
      <c r="K195" s="98"/>
      <c r="L195" s="95"/>
      <c r="M195" s="99"/>
      <c r="N195" s="98"/>
      <c r="O195" s="98"/>
      <c r="P195" s="98"/>
      <c r="Q195" s="97"/>
      <c r="R195" s="96"/>
      <c r="S195" s="98"/>
      <c r="T195" s="98"/>
      <c r="U195" s="98"/>
      <c r="V195" s="98"/>
      <c r="W195" s="98"/>
      <c r="X195" s="98"/>
      <c r="Y195" s="98"/>
      <c r="Z195" s="98"/>
      <c r="AA195" s="98"/>
      <c r="AB195" s="98"/>
      <c r="AC195" s="98"/>
      <c r="AD195" s="98"/>
      <c r="AE195" s="98"/>
      <c r="AF195" s="98"/>
      <c r="AG195" s="98"/>
      <c r="AH195" s="98"/>
      <c r="AI195" s="98"/>
      <c r="AJ195" s="98"/>
      <c r="AK195" s="98"/>
      <c r="AL195" s="98"/>
      <c r="AM195" s="98"/>
      <c r="AN195" s="98"/>
      <c r="AO195" s="98"/>
      <c r="AP195" s="98"/>
      <c r="AQ195" s="98"/>
      <c r="AR195" s="98"/>
      <c r="AS195" s="98"/>
      <c r="AT195" s="98"/>
      <c r="AU195" s="98"/>
      <c r="AV195" s="98"/>
      <c r="AW195" s="98"/>
      <c r="AX195" s="98"/>
      <c r="AY195" s="95"/>
      <c r="AZ195" s="323"/>
      <c r="BA195" s="504"/>
      <c r="BB195" s="497"/>
      <c r="BC195" s="393"/>
      <c r="BD195" s="385"/>
      <c r="BE195" s="385"/>
      <c r="BF195" s="385"/>
      <c r="BG195" s="397"/>
      <c r="BH195" s="393"/>
      <c r="BI195" s="385"/>
      <c r="BJ195" s="385"/>
      <c r="BK195" s="385"/>
      <c r="BL195" s="397"/>
      <c r="BM195" s="393"/>
      <c r="BN195" s="385"/>
      <c r="BO195" s="385"/>
      <c r="BP195" s="385"/>
      <c r="BQ195" s="397"/>
      <c r="BR195" s="393"/>
      <c r="BS195" s="385"/>
      <c r="BT195" s="385"/>
      <c r="BU195" s="385"/>
      <c r="BV195" s="385"/>
      <c r="BW195" s="385"/>
      <c r="BX195" s="385"/>
      <c r="BY195" s="386"/>
      <c r="BZ195" s="386"/>
      <c r="CA195" s="386"/>
      <c r="CB195" s="386"/>
      <c r="CC195" s="386"/>
      <c r="CD195" s="386"/>
      <c r="CE195" s="386"/>
      <c r="CF195" s="386"/>
      <c r="CG195" s="386"/>
      <c r="CH195" s="386"/>
      <c r="CI195" s="386"/>
      <c r="CJ195" s="386"/>
      <c r="CK195" s="386"/>
      <c r="CL195" s="386"/>
      <c r="CM195" s="386"/>
      <c r="CN195" s="386"/>
      <c r="CO195" s="386"/>
      <c r="CP195" s="386"/>
      <c r="CQ195" s="386"/>
      <c r="CR195" s="386"/>
      <c r="CS195" s="386"/>
      <c r="CT195" s="386"/>
      <c r="CU195" s="386"/>
      <c r="CV195" s="386"/>
      <c r="CW195" s="386"/>
      <c r="CX195" s="386"/>
      <c r="CY195" s="386"/>
      <c r="CZ195" s="3"/>
    </row>
    <row r="196" s="295" customFormat="true" ht="15" customHeight="true" x14ac:dyDescent="0.2">
      <c r="A196" s="131"/>
      <c r="B196" s="125"/>
      <c r="C196" s="99"/>
      <c r="D196" s="98"/>
      <c r="E196" s="98"/>
      <c r="F196" s="98"/>
      <c r="G196" s="97"/>
      <c r="H196" s="96"/>
      <c r="I196" s="98"/>
      <c r="J196" s="98"/>
      <c r="K196" s="98"/>
      <c r="L196" s="95"/>
      <c r="M196" s="99"/>
      <c r="N196" s="98"/>
      <c r="O196" s="98"/>
      <c r="P196" s="98"/>
      <c r="Q196" s="97"/>
      <c r="R196" s="96"/>
      <c r="S196" s="98"/>
      <c r="T196" s="98"/>
      <c r="U196" s="98"/>
      <c r="V196" s="98"/>
      <c r="W196" s="98"/>
      <c r="X196" s="98"/>
      <c r="Y196" s="98"/>
      <c r="Z196" s="98"/>
      <c r="AA196" s="98"/>
      <c r="AB196" s="98"/>
      <c r="AC196" s="98"/>
      <c r="AD196" s="98"/>
      <c r="AE196" s="98"/>
      <c r="AF196" s="98"/>
      <c r="AG196" s="98"/>
      <c r="AH196" s="98"/>
      <c r="AI196" s="98"/>
      <c r="AJ196" s="98"/>
      <c r="AK196" s="98"/>
      <c r="AL196" s="98"/>
      <c r="AM196" s="98"/>
      <c r="AN196" s="98"/>
      <c r="AO196" s="98"/>
      <c r="AP196" s="98"/>
      <c r="AQ196" s="98"/>
      <c r="AR196" s="98"/>
      <c r="AS196" s="98"/>
      <c r="AT196" s="98"/>
      <c r="AU196" s="98"/>
      <c r="AV196" s="98"/>
      <c r="AW196" s="98"/>
      <c r="AX196" s="98"/>
      <c r="AY196" s="95"/>
      <c r="AZ196" s="323"/>
      <c r="BA196" s="504"/>
      <c r="BB196" s="497"/>
      <c r="BC196" s="393"/>
      <c r="BD196" s="385"/>
      <c r="BE196" s="385"/>
      <c r="BF196" s="385"/>
      <c r="BG196" s="397"/>
      <c r="BH196" s="393"/>
      <c r="BI196" s="385"/>
      <c r="BJ196" s="385"/>
      <c r="BK196" s="385"/>
      <c r="BL196" s="397"/>
      <c r="BM196" s="393"/>
      <c r="BN196" s="385"/>
      <c r="BO196" s="385"/>
      <c r="BP196" s="385"/>
      <c r="BQ196" s="397"/>
      <c r="BR196" s="393"/>
      <c r="BS196" s="385"/>
      <c r="BT196" s="385"/>
      <c r="BU196" s="385"/>
      <c r="BV196" s="385"/>
      <c r="BW196" s="385"/>
      <c r="BX196" s="385"/>
      <c r="BY196" s="386"/>
      <c r="BZ196" s="386"/>
      <c r="CA196" s="386"/>
      <c r="CB196" s="386"/>
      <c r="CC196" s="386"/>
      <c r="CD196" s="386"/>
      <c r="CE196" s="386"/>
      <c r="CF196" s="386"/>
      <c r="CG196" s="386"/>
      <c r="CH196" s="386"/>
      <c r="CI196" s="386"/>
      <c r="CJ196" s="386"/>
      <c r="CK196" s="386"/>
      <c r="CL196" s="386"/>
      <c r="CM196" s="386"/>
      <c r="CN196" s="386"/>
      <c r="CO196" s="386"/>
      <c r="CP196" s="386"/>
      <c r="CQ196" s="386"/>
      <c r="CR196" s="386"/>
      <c r="CS196" s="386"/>
      <c r="CT196" s="386"/>
      <c r="CU196" s="386"/>
      <c r="CV196" s="386"/>
      <c r="CW196" s="386"/>
      <c r="CX196" s="386"/>
      <c r="CY196" s="386"/>
      <c r="CZ196" s="3"/>
    </row>
    <row r="197" s="295" customFormat="true" ht="15" customHeight="true" x14ac:dyDescent="0.2">
      <c r="A197" s="152"/>
      <c r="B197" s="124"/>
      <c r="C197" s="94"/>
      <c r="D197" s="101"/>
      <c r="E197" s="101"/>
      <c r="F197" s="101"/>
      <c r="G197" s="100"/>
      <c r="H197" s="93"/>
      <c r="I197" s="101"/>
      <c r="J197" s="101"/>
      <c r="K197" s="101"/>
      <c r="L197" s="92"/>
      <c r="M197" s="94"/>
      <c r="N197" s="101"/>
      <c r="O197" s="101"/>
      <c r="P197" s="101"/>
      <c r="Q197" s="100"/>
      <c r="R197" s="93"/>
      <c r="S197" s="101"/>
      <c r="T197" s="101"/>
      <c r="U197" s="101"/>
      <c r="V197" s="101"/>
      <c r="W197" s="101"/>
      <c r="X197" s="101"/>
      <c r="Y197" s="101"/>
      <c r="Z197" s="101"/>
      <c r="AA197" s="101"/>
      <c r="AB197" s="101"/>
      <c r="AC197" s="101"/>
      <c r="AD197" s="101"/>
      <c r="AE197" s="101"/>
      <c r="AF197" s="101"/>
      <c r="AG197" s="101"/>
      <c r="AH197" s="101"/>
      <c r="AI197" s="101"/>
      <c r="AJ197" s="101"/>
      <c r="AK197" s="101"/>
      <c r="AL197" s="101"/>
      <c r="AM197" s="101"/>
      <c r="AN197" s="101"/>
      <c r="AO197" s="101"/>
      <c r="AP197" s="101"/>
      <c r="AQ197" s="101"/>
      <c r="AR197" s="101"/>
      <c r="AS197" s="101"/>
      <c r="AT197" s="101"/>
      <c r="AU197" s="101"/>
      <c r="AV197" s="101"/>
      <c r="AW197" s="101"/>
      <c r="AX197" s="101"/>
      <c r="AY197" s="92"/>
      <c r="AZ197" s="323"/>
      <c r="BA197" s="504"/>
      <c r="BB197" s="497"/>
      <c r="BC197" s="393"/>
      <c r="BD197" s="385"/>
      <c r="BE197" s="385"/>
      <c r="BF197" s="385"/>
      <c r="BG197" s="397"/>
      <c r="BH197" s="393"/>
      <c r="BI197" s="385"/>
      <c r="BJ197" s="385"/>
      <c r="BK197" s="385"/>
      <c r="BL197" s="397"/>
      <c r="BM197" s="393"/>
      <c r="BN197" s="385"/>
      <c r="BO197" s="385"/>
      <c r="BP197" s="385"/>
      <c r="BQ197" s="397"/>
      <c r="BR197" s="393"/>
      <c r="BS197" s="385"/>
      <c r="BT197" s="385"/>
      <c r="BU197" s="385"/>
      <c r="BV197" s="385"/>
      <c r="BW197" s="385"/>
      <c r="BX197" s="385"/>
      <c r="BY197" s="386"/>
      <c r="BZ197" s="386"/>
      <c r="CA197" s="386"/>
      <c r="CB197" s="386"/>
      <c r="CC197" s="386"/>
      <c r="CD197" s="386"/>
      <c r="CE197" s="386"/>
      <c r="CF197" s="386"/>
      <c r="CG197" s="386"/>
      <c r="CH197" s="386"/>
      <c r="CI197" s="386"/>
      <c r="CJ197" s="386"/>
      <c r="CK197" s="386"/>
      <c r="CL197" s="386"/>
      <c r="CM197" s="386"/>
      <c r="CN197" s="386"/>
      <c r="CO197" s="386"/>
      <c r="CP197" s="386"/>
      <c r="CQ197" s="386"/>
      <c r="CR197" s="386"/>
      <c r="CS197" s="386"/>
      <c r="CT197" s="386"/>
      <c r="CU197" s="386"/>
      <c r="CV197" s="386"/>
      <c r="CW197" s="386"/>
      <c r="CX197" s="386"/>
      <c r="CY197" s="386"/>
      <c r="CZ197" s="3"/>
    </row>
    <row r="198" s="295" customFormat="true" ht="15" customHeight="true" x14ac:dyDescent="0.2">
      <c r="A198" s="152"/>
      <c r="B198" s="124"/>
      <c r="C198" s="94"/>
      <c r="D198" s="101"/>
      <c r="E198" s="101"/>
      <c r="F198" s="101"/>
      <c r="G198" s="100"/>
      <c r="H198" s="93"/>
      <c r="I198" s="101"/>
      <c r="J198" s="101"/>
      <c r="K198" s="101"/>
      <c r="L198" s="92"/>
      <c r="M198" s="94"/>
      <c r="N198" s="101"/>
      <c r="O198" s="101"/>
      <c r="P198" s="101"/>
      <c r="Q198" s="100"/>
      <c r="R198" s="93"/>
      <c r="S198" s="101"/>
      <c r="T198" s="101"/>
      <c r="U198" s="101"/>
      <c r="V198" s="101"/>
      <c r="W198" s="101"/>
      <c r="X198" s="101"/>
      <c r="Y198" s="101"/>
      <c r="Z198" s="101"/>
      <c r="AA198" s="101"/>
      <c r="AB198" s="101"/>
      <c r="AC198" s="101"/>
      <c r="AD198" s="101"/>
      <c r="AE198" s="101"/>
      <c r="AF198" s="101"/>
      <c r="AG198" s="101"/>
      <c r="AH198" s="101"/>
      <c r="AI198" s="101"/>
      <c r="AJ198" s="101"/>
      <c r="AK198" s="101"/>
      <c r="AL198" s="101"/>
      <c r="AM198" s="101"/>
      <c r="AN198" s="101"/>
      <c r="AO198" s="101"/>
      <c r="AP198" s="101"/>
      <c r="AQ198" s="101"/>
      <c r="AR198" s="101"/>
      <c r="AS198" s="101"/>
      <c r="AT198" s="101"/>
      <c r="AU198" s="101"/>
      <c r="AV198" s="101"/>
      <c r="AW198" s="101"/>
      <c r="AX198" s="101"/>
      <c r="AY198" s="92"/>
      <c r="AZ198" s="323"/>
      <c r="BA198" s="504"/>
      <c r="BB198" s="497"/>
      <c r="BC198" s="393"/>
      <c r="BD198" s="385"/>
      <c r="BE198" s="385"/>
      <c r="BF198" s="385"/>
      <c r="BG198" s="397"/>
      <c r="BH198" s="393"/>
      <c r="BI198" s="385"/>
      <c r="BJ198" s="385"/>
      <c r="BK198" s="385"/>
      <c r="BL198" s="397"/>
      <c r="BM198" s="393"/>
      <c r="BN198" s="385"/>
      <c r="BO198" s="385"/>
      <c r="BP198" s="385"/>
      <c r="BQ198" s="397"/>
      <c r="BR198" s="393"/>
      <c r="BS198" s="385"/>
      <c r="BT198" s="385"/>
      <c r="BU198" s="385"/>
      <c r="BV198" s="385"/>
      <c r="BW198" s="385"/>
      <c r="BX198" s="385"/>
      <c r="BY198" s="386"/>
      <c r="BZ198" s="386"/>
      <c r="CA198" s="386"/>
      <c r="CB198" s="386"/>
      <c r="CC198" s="386"/>
      <c r="CD198" s="386"/>
      <c r="CE198" s="386"/>
      <c r="CF198" s="386"/>
      <c r="CG198" s="386"/>
      <c r="CH198" s="386"/>
      <c r="CI198" s="386"/>
      <c r="CJ198" s="386"/>
      <c r="CK198" s="386"/>
      <c r="CL198" s="386"/>
      <c r="CM198" s="386"/>
      <c r="CN198" s="386"/>
      <c r="CO198" s="386"/>
      <c r="CP198" s="386"/>
      <c r="CQ198" s="386"/>
      <c r="CR198" s="386"/>
      <c r="CS198" s="386"/>
      <c r="CT198" s="386"/>
      <c r="CU198" s="386"/>
      <c r="CV198" s="386"/>
      <c r="CW198" s="386"/>
      <c r="CX198" s="386"/>
      <c r="CY198" s="386"/>
      <c r="CZ198" s="3"/>
    </row>
    <row r="199" s="295" customFormat="true" ht="15" customHeight="true" x14ac:dyDescent="0.2">
      <c r="A199" s="152"/>
      <c r="B199" s="124"/>
      <c r="C199" s="94"/>
      <c r="D199" s="101"/>
      <c r="E199" s="101"/>
      <c r="F199" s="101"/>
      <c r="G199" s="100"/>
      <c r="H199" s="93"/>
      <c r="I199" s="101"/>
      <c r="J199" s="101"/>
      <c r="K199" s="101"/>
      <c r="L199" s="92"/>
      <c r="M199" s="94"/>
      <c r="N199" s="101"/>
      <c r="O199" s="101"/>
      <c r="P199" s="101"/>
      <c r="Q199" s="100"/>
      <c r="R199" s="93"/>
      <c r="S199" s="101"/>
      <c r="T199" s="101"/>
      <c r="U199" s="101"/>
      <c r="V199" s="101"/>
      <c r="W199" s="101"/>
      <c r="X199" s="101"/>
      <c r="Y199" s="101"/>
      <c r="Z199" s="101"/>
      <c r="AA199" s="101"/>
      <c r="AB199" s="101"/>
      <c r="AC199" s="101"/>
      <c r="AD199" s="101"/>
      <c r="AE199" s="101"/>
      <c r="AF199" s="101"/>
      <c r="AG199" s="101"/>
      <c r="AH199" s="101"/>
      <c r="AI199" s="101"/>
      <c r="AJ199" s="101"/>
      <c r="AK199" s="101"/>
      <c r="AL199" s="101"/>
      <c r="AM199" s="101"/>
      <c r="AN199" s="101"/>
      <c r="AO199" s="101"/>
      <c r="AP199" s="101"/>
      <c r="AQ199" s="101"/>
      <c r="AR199" s="101"/>
      <c r="AS199" s="101"/>
      <c r="AT199" s="101"/>
      <c r="AU199" s="101"/>
      <c r="AV199" s="101"/>
      <c r="AW199" s="101"/>
      <c r="AX199" s="101"/>
      <c r="AY199" s="92"/>
      <c r="AZ199" s="323"/>
      <c r="BA199" s="504"/>
      <c r="BB199" s="497"/>
      <c r="BC199" s="393"/>
      <c r="BD199" s="385"/>
      <c r="BE199" s="385"/>
      <c r="BF199" s="385"/>
      <c r="BG199" s="397"/>
      <c r="BH199" s="393"/>
      <c r="BI199" s="385"/>
      <c r="BJ199" s="385"/>
      <c r="BK199" s="385"/>
      <c r="BL199" s="397"/>
      <c r="BM199" s="393"/>
      <c r="BN199" s="385"/>
      <c r="BO199" s="385"/>
      <c r="BP199" s="385"/>
      <c r="BQ199" s="397"/>
      <c r="BR199" s="393"/>
      <c r="BS199" s="385"/>
      <c r="BT199" s="385"/>
      <c r="BU199" s="385"/>
      <c r="BV199" s="385"/>
      <c r="BW199" s="385"/>
      <c r="BX199" s="385"/>
      <c r="BY199" s="386"/>
      <c r="BZ199" s="386"/>
      <c r="CA199" s="386"/>
      <c r="CB199" s="386"/>
      <c r="CC199" s="386"/>
      <c r="CD199" s="386"/>
      <c r="CE199" s="386"/>
      <c r="CF199" s="386"/>
      <c r="CG199" s="386"/>
      <c r="CH199" s="386"/>
      <c r="CI199" s="386"/>
      <c r="CJ199" s="386"/>
      <c r="CK199" s="386"/>
      <c r="CL199" s="386"/>
      <c r="CM199" s="386"/>
      <c r="CN199" s="386"/>
      <c r="CO199" s="386"/>
      <c r="CP199" s="386"/>
      <c r="CQ199" s="386"/>
      <c r="CR199" s="386"/>
      <c r="CS199" s="386"/>
      <c r="CT199" s="386"/>
      <c r="CU199" s="386"/>
      <c r="CV199" s="386"/>
      <c r="CW199" s="386"/>
      <c r="CX199" s="386"/>
      <c r="CY199" s="386"/>
      <c r="CZ199" s="3"/>
    </row>
    <row r="200" s="295" customFormat="true" ht="15" customHeight="true" x14ac:dyDescent="0.2">
      <c r="A200" s="152"/>
      <c r="B200" s="124"/>
      <c r="C200" s="94"/>
      <c r="D200" s="101"/>
      <c r="E200" s="101"/>
      <c r="F200" s="101"/>
      <c r="G200" s="100"/>
      <c r="H200" s="93"/>
      <c r="I200" s="101"/>
      <c r="J200" s="101"/>
      <c r="K200" s="101"/>
      <c r="L200" s="92"/>
      <c r="M200" s="94"/>
      <c r="N200" s="101"/>
      <c r="O200" s="101"/>
      <c r="P200" s="101"/>
      <c r="Q200" s="100"/>
      <c r="R200" s="93"/>
      <c r="S200" s="101"/>
      <c r="T200" s="101"/>
      <c r="U200" s="101"/>
      <c r="V200" s="101"/>
      <c r="W200" s="101"/>
      <c r="X200" s="101"/>
      <c r="Y200" s="101"/>
      <c r="Z200" s="101"/>
      <c r="AA200" s="101"/>
      <c r="AB200" s="101"/>
      <c r="AC200" s="101"/>
      <c r="AD200" s="101"/>
      <c r="AE200" s="101"/>
      <c r="AF200" s="101"/>
      <c r="AG200" s="101"/>
      <c r="AH200" s="101"/>
      <c r="AI200" s="101"/>
      <c r="AJ200" s="101"/>
      <c r="AK200" s="101"/>
      <c r="AL200" s="101"/>
      <c r="AM200" s="101"/>
      <c r="AN200" s="101"/>
      <c r="AO200" s="101"/>
      <c r="AP200" s="101"/>
      <c r="AQ200" s="101"/>
      <c r="AR200" s="101"/>
      <c r="AS200" s="101"/>
      <c r="AT200" s="101"/>
      <c r="AU200" s="101"/>
      <c r="AV200" s="101"/>
      <c r="AW200" s="101"/>
      <c r="AX200" s="101"/>
      <c r="AY200" s="92"/>
      <c r="AZ200" s="323"/>
      <c r="BA200" s="504"/>
      <c r="BB200" s="497"/>
      <c r="BC200" s="393"/>
      <c r="BD200" s="385"/>
      <c r="BE200" s="385"/>
      <c r="BF200" s="385"/>
      <c r="BG200" s="397"/>
      <c r="BH200" s="393"/>
      <c r="BI200" s="385"/>
      <c r="BJ200" s="385"/>
      <c r="BK200" s="385"/>
      <c r="BL200" s="397"/>
      <c r="BM200" s="393"/>
      <c r="BN200" s="385"/>
      <c r="BO200" s="385"/>
      <c r="BP200" s="385"/>
      <c r="BQ200" s="397"/>
      <c r="BR200" s="393"/>
      <c r="BS200" s="385"/>
      <c r="BT200" s="385"/>
      <c r="BU200" s="385"/>
      <c r="BV200" s="385"/>
      <c r="BW200" s="385"/>
      <c r="BX200" s="385"/>
      <c r="BY200" s="386"/>
      <c r="BZ200" s="386"/>
      <c r="CA200" s="386"/>
      <c r="CB200" s="386"/>
      <c r="CC200" s="386"/>
      <c r="CD200" s="386"/>
      <c r="CE200" s="386"/>
      <c r="CF200" s="386"/>
      <c r="CG200" s="386"/>
      <c r="CH200" s="386"/>
      <c r="CI200" s="386"/>
      <c r="CJ200" s="386"/>
      <c r="CK200" s="386"/>
      <c r="CL200" s="386"/>
      <c r="CM200" s="386"/>
      <c r="CN200" s="386"/>
      <c r="CO200" s="386"/>
      <c r="CP200" s="386"/>
      <c r="CQ200" s="386"/>
      <c r="CR200" s="386"/>
      <c r="CS200" s="386"/>
      <c r="CT200" s="386"/>
      <c r="CU200" s="386"/>
      <c r="CV200" s="386"/>
      <c r="CW200" s="386"/>
      <c r="CX200" s="386"/>
      <c r="CY200" s="386"/>
      <c r="CZ200" s="3"/>
    </row>
    <row r="201" s="295" customFormat="true" ht="15" customHeight="true" x14ac:dyDescent="0.2">
      <c r="A201" s="152"/>
      <c r="B201" s="124"/>
      <c r="C201" s="94"/>
      <c r="D201" s="101"/>
      <c r="E201" s="101"/>
      <c r="F201" s="101"/>
      <c r="G201" s="100"/>
      <c r="H201" s="93"/>
      <c r="I201" s="101"/>
      <c r="J201" s="101"/>
      <c r="K201" s="101"/>
      <c r="L201" s="92"/>
      <c r="M201" s="94"/>
      <c r="N201" s="101"/>
      <c r="O201" s="101"/>
      <c r="P201" s="101"/>
      <c r="Q201" s="100"/>
      <c r="R201" s="93"/>
      <c r="S201" s="101"/>
      <c r="T201" s="101"/>
      <c r="U201" s="101"/>
      <c r="V201" s="101"/>
      <c r="W201" s="101"/>
      <c r="X201" s="101"/>
      <c r="Y201" s="101"/>
      <c r="Z201" s="101"/>
      <c r="AA201" s="101"/>
      <c r="AB201" s="101"/>
      <c r="AC201" s="101"/>
      <c r="AD201" s="101"/>
      <c r="AE201" s="101"/>
      <c r="AF201" s="101"/>
      <c r="AG201" s="101"/>
      <c r="AH201" s="101"/>
      <c r="AI201" s="101"/>
      <c r="AJ201" s="101"/>
      <c r="AK201" s="101"/>
      <c r="AL201" s="101"/>
      <c r="AM201" s="101"/>
      <c r="AN201" s="101"/>
      <c r="AO201" s="101"/>
      <c r="AP201" s="101"/>
      <c r="AQ201" s="101"/>
      <c r="AR201" s="101"/>
      <c r="AS201" s="101"/>
      <c r="AT201" s="101"/>
      <c r="AU201" s="101"/>
      <c r="AV201" s="101"/>
      <c r="AW201" s="101"/>
      <c r="AX201" s="101"/>
      <c r="AY201" s="92"/>
      <c r="AZ201" s="323"/>
      <c r="BA201" s="504"/>
      <c r="BB201" s="497"/>
      <c r="BC201" s="393"/>
      <c r="BD201" s="385"/>
      <c r="BE201" s="385"/>
      <c r="BF201" s="385"/>
      <c r="BG201" s="397"/>
      <c r="BH201" s="393"/>
      <c r="BI201" s="385"/>
      <c r="BJ201" s="385"/>
      <c r="BK201" s="385"/>
      <c r="BL201" s="397"/>
      <c r="BM201" s="393"/>
      <c r="BN201" s="385"/>
      <c r="BO201" s="385"/>
      <c r="BP201" s="385"/>
      <c r="BQ201" s="397"/>
      <c r="BR201" s="393"/>
      <c r="BS201" s="385"/>
      <c r="BT201" s="385"/>
      <c r="BU201" s="385"/>
      <c r="BV201" s="385"/>
      <c r="BW201" s="385"/>
      <c r="BX201" s="385"/>
      <c r="BY201" s="386"/>
      <c r="BZ201" s="386"/>
      <c r="CA201" s="386"/>
      <c r="CB201" s="386"/>
      <c r="CC201" s="386"/>
      <c r="CD201" s="386"/>
      <c r="CE201" s="386"/>
      <c r="CF201" s="386"/>
      <c r="CG201" s="386"/>
      <c r="CH201" s="386"/>
      <c r="CI201" s="386"/>
      <c r="CJ201" s="386"/>
      <c r="CK201" s="386"/>
      <c r="CL201" s="386"/>
      <c r="CM201" s="386"/>
      <c r="CN201" s="386"/>
      <c r="CO201" s="386"/>
      <c r="CP201" s="386"/>
      <c r="CQ201" s="386"/>
      <c r="CR201" s="386"/>
      <c r="CS201" s="386"/>
      <c r="CT201" s="386"/>
      <c r="CU201" s="386"/>
      <c r="CV201" s="386"/>
      <c r="CW201" s="386"/>
      <c r="CX201" s="386"/>
      <c r="CY201" s="386"/>
      <c r="CZ201" s="3"/>
    </row>
    <row r="202" s="295" customFormat="true" ht="15" customHeight="true" x14ac:dyDescent="0.2">
      <c r="A202" s="152"/>
      <c r="B202" s="124"/>
      <c r="C202" s="94"/>
      <c r="D202" s="101"/>
      <c r="E202" s="101"/>
      <c r="F202" s="101"/>
      <c r="G202" s="100"/>
      <c r="H202" s="93"/>
      <c r="I202" s="101"/>
      <c r="J202" s="101"/>
      <c r="K202" s="101"/>
      <c r="L202" s="92"/>
      <c r="M202" s="94"/>
      <c r="N202" s="101"/>
      <c r="O202" s="101"/>
      <c r="P202" s="101"/>
      <c r="Q202" s="100"/>
      <c r="R202" s="93"/>
      <c r="S202" s="101"/>
      <c r="T202" s="101"/>
      <c r="U202" s="101"/>
      <c r="V202" s="101"/>
      <c r="W202" s="101"/>
      <c r="X202" s="101"/>
      <c r="Y202" s="101"/>
      <c r="Z202" s="101"/>
      <c r="AA202" s="101"/>
      <c r="AB202" s="101"/>
      <c r="AC202" s="101"/>
      <c r="AD202" s="101"/>
      <c r="AE202" s="101"/>
      <c r="AF202" s="101"/>
      <c r="AG202" s="101"/>
      <c r="AH202" s="101"/>
      <c r="AI202" s="101"/>
      <c r="AJ202" s="101"/>
      <c r="AK202" s="101"/>
      <c r="AL202" s="101"/>
      <c r="AM202" s="101"/>
      <c r="AN202" s="101"/>
      <c r="AO202" s="101"/>
      <c r="AP202" s="101"/>
      <c r="AQ202" s="101"/>
      <c r="AR202" s="101"/>
      <c r="AS202" s="101"/>
      <c r="AT202" s="101"/>
      <c r="AU202" s="101"/>
      <c r="AV202" s="101"/>
      <c r="AW202" s="101"/>
      <c r="AX202" s="101"/>
      <c r="AY202" s="92"/>
      <c r="AZ202" s="323"/>
      <c r="BA202" s="504"/>
      <c r="BB202" s="497"/>
      <c r="BC202" s="393"/>
      <c r="BD202" s="385"/>
      <c r="BE202" s="385"/>
      <c r="BF202" s="385"/>
      <c r="BG202" s="397"/>
      <c r="BH202" s="393"/>
      <c r="BI202" s="385"/>
      <c r="BJ202" s="385"/>
      <c r="BK202" s="385"/>
      <c r="BL202" s="397"/>
      <c r="BM202" s="393"/>
      <c r="BN202" s="385"/>
      <c r="BO202" s="385"/>
      <c r="BP202" s="385"/>
      <c r="BQ202" s="397"/>
      <c r="BR202" s="393"/>
      <c r="BS202" s="385"/>
      <c r="BT202" s="385"/>
      <c r="BU202" s="385"/>
      <c r="BV202" s="385"/>
      <c r="BW202" s="385"/>
      <c r="BX202" s="385"/>
      <c r="BY202" s="386"/>
      <c r="BZ202" s="386"/>
      <c r="CA202" s="386"/>
      <c r="CB202" s="386"/>
      <c r="CC202" s="386"/>
      <c r="CD202" s="386"/>
      <c r="CE202" s="386"/>
      <c r="CF202" s="386"/>
      <c r="CG202" s="386"/>
      <c r="CH202" s="386"/>
      <c r="CI202" s="386"/>
      <c r="CJ202" s="386"/>
      <c r="CK202" s="386"/>
      <c r="CL202" s="386"/>
      <c r="CM202" s="386"/>
      <c r="CN202" s="386"/>
      <c r="CO202" s="386"/>
      <c r="CP202" s="386"/>
      <c r="CQ202" s="386"/>
      <c r="CR202" s="386"/>
      <c r="CS202" s="386"/>
      <c r="CT202" s="386"/>
      <c r="CU202" s="386"/>
      <c r="CV202" s="386"/>
      <c r="CW202" s="386"/>
      <c r="CX202" s="386"/>
      <c r="CY202" s="386"/>
      <c r="CZ202" s="3"/>
    </row>
    <row r="203" s="440" customFormat="true" ht="15" customHeight="true" x14ac:dyDescent="0.2">
      <c r="A203" s="131"/>
      <c r="B203" s="125"/>
      <c r="C203" s="113"/>
      <c r="D203" s="112"/>
      <c r="E203" s="112"/>
      <c r="F203" s="112"/>
      <c r="G203" s="111"/>
      <c r="H203" s="110"/>
      <c r="I203" s="112"/>
      <c r="J203" s="112"/>
      <c r="K203" s="112"/>
      <c r="L203" s="109"/>
      <c r="M203" s="113"/>
      <c r="N203" s="112"/>
      <c r="O203" s="112"/>
      <c r="P203" s="112"/>
      <c r="Q203" s="111"/>
      <c r="R203" s="110"/>
      <c r="S203" s="112"/>
      <c r="T203" s="112"/>
      <c r="U203" s="112"/>
      <c r="V203" s="112"/>
      <c r="W203" s="112"/>
      <c r="X203" s="112"/>
      <c r="Y203" s="112"/>
      <c r="Z203" s="112"/>
      <c r="AA203" s="112"/>
      <c r="AB203" s="112"/>
      <c r="AC203" s="112"/>
      <c r="AD203" s="112"/>
      <c r="AE203" s="112"/>
      <c r="AF203" s="112"/>
      <c r="AG203" s="112"/>
      <c r="AH203" s="112"/>
      <c r="AI203" s="112"/>
      <c r="AJ203" s="112"/>
      <c r="AK203" s="112"/>
      <c r="AL203" s="112"/>
      <c r="AM203" s="112"/>
      <c r="AN203" s="112"/>
      <c r="AO203" s="112"/>
      <c r="AP203" s="112"/>
      <c r="AQ203" s="112"/>
      <c r="AR203" s="112"/>
      <c r="AS203" s="112"/>
      <c r="AT203" s="112"/>
      <c r="AU203" s="112"/>
      <c r="AV203" s="112"/>
      <c r="AW203" s="112"/>
      <c r="AX203" s="112"/>
      <c r="AY203" s="109"/>
      <c r="AZ203" s="323"/>
      <c r="BA203" s="504"/>
      <c r="BB203" s="497"/>
      <c r="BC203" s="393"/>
      <c r="BD203" s="385"/>
      <c r="BE203" s="385"/>
      <c r="BF203" s="385"/>
      <c r="BG203" s="397"/>
      <c r="BH203" s="393"/>
      <c r="BI203" s="385"/>
      <c r="BJ203" s="385"/>
      <c r="BK203" s="385"/>
      <c r="BL203" s="397"/>
      <c r="BM203" s="393"/>
      <c r="BN203" s="385"/>
      <c r="BO203" s="385"/>
      <c r="BP203" s="385"/>
      <c r="BQ203" s="397"/>
      <c r="BR203" s="393"/>
      <c r="BS203" s="385"/>
      <c r="BT203" s="385"/>
      <c r="BU203" s="385"/>
      <c r="BV203" s="385"/>
      <c r="BW203" s="385"/>
      <c r="BX203" s="385"/>
      <c r="BY203" s="386"/>
      <c r="BZ203" s="386"/>
      <c r="CA203" s="386"/>
      <c r="CB203" s="386"/>
      <c r="CC203" s="386"/>
      <c r="CD203" s="386"/>
      <c r="CE203" s="386"/>
      <c r="CF203" s="386"/>
      <c r="CG203" s="386"/>
      <c r="CH203" s="386"/>
      <c r="CI203" s="386"/>
      <c r="CJ203" s="386"/>
      <c r="CK203" s="386"/>
      <c r="CL203" s="386"/>
      <c r="CM203" s="386"/>
      <c r="CN203" s="386"/>
      <c r="CO203" s="386"/>
      <c r="CP203" s="386"/>
      <c r="CQ203" s="386"/>
      <c r="CR203" s="386"/>
      <c r="CS203" s="386"/>
      <c r="CT203" s="386"/>
      <c r="CU203" s="386"/>
      <c r="CV203" s="386"/>
      <c r="CW203" s="386"/>
      <c r="CX203" s="386"/>
      <c r="CY203" s="386"/>
      <c r="CZ203" s="3"/>
    </row>
    <row r="204" s="440" customFormat="true" ht="15" customHeight="true" x14ac:dyDescent="0.2">
      <c r="A204" s="131"/>
      <c r="B204" s="125"/>
      <c r="C204" s="113"/>
      <c r="D204" s="112"/>
      <c r="E204" s="112"/>
      <c r="F204" s="112"/>
      <c r="G204" s="111"/>
      <c r="H204" s="110"/>
      <c r="I204" s="112"/>
      <c r="J204" s="112"/>
      <c r="K204" s="112"/>
      <c r="L204" s="109"/>
      <c r="M204" s="113"/>
      <c r="N204" s="112"/>
      <c r="O204" s="112"/>
      <c r="P204" s="112"/>
      <c r="Q204" s="111"/>
      <c r="R204" s="110"/>
      <c r="S204" s="112"/>
      <c r="T204" s="112"/>
      <c r="U204" s="112"/>
      <c r="V204" s="112"/>
      <c r="W204" s="112"/>
      <c r="X204" s="112"/>
      <c r="Y204" s="112"/>
      <c r="Z204" s="112"/>
      <c r="AA204" s="112"/>
      <c r="AB204" s="112"/>
      <c r="AC204" s="112"/>
      <c r="AD204" s="112"/>
      <c r="AE204" s="112"/>
      <c r="AF204" s="112"/>
      <c r="AG204" s="112"/>
      <c r="AH204" s="112"/>
      <c r="AI204" s="112"/>
      <c r="AJ204" s="112"/>
      <c r="AK204" s="112"/>
      <c r="AL204" s="112"/>
      <c r="AM204" s="112"/>
      <c r="AN204" s="112"/>
      <c r="AO204" s="112"/>
      <c r="AP204" s="112"/>
      <c r="AQ204" s="112"/>
      <c r="AR204" s="112"/>
      <c r="AS204" s="112"/>
      <c r="AT204" s="112"/>
      <c r="AU204" s="112"/>
      <c r="AV204" s="112"/>
      <c r="AW204" s="112"/>
      <c r="AX204" s="112"/>
      <c r="AY204" s="109"/>
      <c r="AZ204" s="323"/>
      <c r="BA204" s="504"/>
      <c r="BB204" s="497"/>
      <c r="BC204" s="393"/>
      <c r="BD204" s="385"/>
      <c r="BE204" s="385"/>
      <c r="BF204" s="385"/>
      <c r="BG204" s="397"/>
      <c r="BH204" s="393"/>
      <c r="BI204" s="385"/>
      <c r="BJ204" s="385"/>
      <c r="BK204" s="385"/>
      <c r="BL204" s="397"/>
      <c r="BM204" s="393"/>
      <c r="BN204" s="385"/>
      <c r="BO204" s="385"/>
      <c r="BP204" s="385"/>
      <c r="BQ204" s="397"/>
      <c r="BR204" s="393"/>
      <c r="BS204" s="385"/>
      <c r="BT204" s="385"/>
      <c r="BU204" s="385"/>
      <c r="BV204" s="385"/>
      <c r="BW204" s="385"/>
      <c r="BX204" s="385"/>
      <c r="BY204" s="386"/>
      <c r="BZ204" s="386"/>
      <c r="CA204" s="386"/>
      <c r="CB204" s="386"/>
      <c r="CC204" s="386"/>
      <c r="CD204" s="386"/>
      <c r="CE204" s="386"/>
      <c r="CF204" s="386"/>
      <c r="CG204" s="386"/>
      <c r="CH204" s="386"/>
      <c r="CI204" s="386"/>
      <c r="CJ204" s="386"/>
      <c r="CK204" s="386"/>
      <c r="CL204" s="386"/>
      <c r="CM204" s="386"/>
      <c r="CN204" s="386"/>
      <c r="CO204" s="386"/>
      <c r="CP204" s="386"/>
      <c r="CQ204" s="386"/>
      <c r="CR204" s="386"/>
      <c r="CS204" s="386"/>
      <c r="CT204" s="386"/>
      <c r="CU204" s="386"/>
      <c r="CV204" s="386"/>
      <c r="CW204" s="386"/>
      <c r="CX204" s="386"/>
      <c r="CY204" s="386"/>
      <c r="CZ204" s="3"/>
    </row>
    <row r="205" s="440" customFormat="true" ht="15" customHeight="true" x14ac:dyDescent="0.2">
      <c r="A205" s="126"/>
      <c r="B205" s="58"/>
      <c r="C205" s="108"/>
      <c r="D205" s="107"/>
      <c r="E205" s="107"/>
      <c r="F205" s="107"/>
      <c r="G205" s="106"/>
      <c r="H205" s="105"/>
      <c r="I205" s="107"/>
      <c r="J205" s="107"/>
      <c r="K205" s="107"/>
      <c r="L205" s="104"/>
      <c r="M205" s="108"/>
      <c r="N205" s="107"/>
      <c r="O205" s="107"/>
      <c r="P205" s="107"/>
      <c r="Q205" s="106"/>
      <c r="R205" s="105"/>
      <c r="S205" s="107"/>
      <c r="T205" s="107"/>
      <c r="U205" s="107"/>
      <c r="V205" s="107"/>
      <c r="W205" s="107"/>
      <c r="X205" s="107"/>
      <c r="Y205" s="107"/>
      <c r="Z205" s="107"/>
      <c r="AA205" s="107"/>
      <c r="AB205" s="107"/>
      <c r="AC205" s="107"/>
      <c r="AD205" s="107"/>
      <c r="AE205" s="107"/>
      <c r="AF205" s="107"/>
      <c r="AG205" s="107"/>
      <c r="AH205" s="107"/>
      <c r="AI205" s="107"/>
      <c r="AJ205" s="107"/>
      <c r="AK205" s="107"/>
      <c r="AL205" s="107"/>
      <c r="AM205" s="107"/>
      <c r="AN205" s="107"/>
      <c r="AO205" s="107"/>
      <c r="AP205" s="107"/>
      <c r="AQ205" s="107"/>
      <c r="AR205" s="107"/>
      <c r="AS205" s="107"/>
      <c r="AT205" s="107"/>
      <c r="AU205" s="107"/>
      <c r="AV205" s="107"/>
      <c r="AW205" s="107"/>
      <c r="AX205" s="107"/>
      <c r="AY205" s="104"/>
      <c r="AZ205" s="323"/>
      <c r="BA205" s="504"/>
      <c r="BB205" s="497"/>
      <c r="BC205" s="396"/>
      <c r="BD205" s="395"/>
      <c r="BE205" s="395"/>
      <c r="BF205" s="395"/>
      <c r="BG205" s="399"/>
      <c r="BH205" s="396"/>
      <c r="BI205" s="395"/>
      <c r="BJ205" s="395"/>
      <c r="BK205" s="395"/>
      <c r="BL205" s="399"/>
      <c r="BM205" s="396"/>
      <c r="BN205" s="395"/>
      <c r="BO205" s="395"/>
      <c r="BP205" s="395"/>
      <c r="BQ205" s="399"/>
      <c r="BR205" s="396"/>
      <c r="BS205" s="395"/>
      <c r="BT205" s="395"/>
      <c r="BU205" s="395"/>
      <c r="BV205" s="395"/>
      <c r="BW205" s="395"/>
      <c r="BX205" s="395"/>
      <c r="BY205" s="398"/>
      <c r="BZ205" s="398"/>
      <c r="CA205" s="398"/>
      <c r="CB205" s="398"/>
      <c r="CC205" s="398"/>
      <c r="CD205" s="398"/>
      <c r="CE205" s="398"/>
      <c r="CF205" s="398"/>
      <c r="CG205" s="398"/>
      <c r="CH205" s="398"/>
      <c r="CI205" s="398"/>
      <c r="CJ205" s="398"/>
      <c r="CK205" s="398"/>
      <c r="CL205" s="398"/>
      <c r="CM205" s="398"/>
      <c r="CN205" s="398"/>
      <c r="CO205" s="398"/>
      <c r="CP205" s="398"/>
      <c r="CQ205" s="398"/>
      <c r="CR205" s="398"/>
      <c r="CS205" s="398"/>
      <c r="CT205" s="398"/>
      <c r="CU205" s="398"/>
      <c r="CV205" s="398"/>
      <c r="CW205" s="398"/>
      <c r="CX205" s="398"/>
      <c r="CY205" s="398"/>
      <c r="CZ205" s="3"/>
    </row>
    <row r="206" s="440" customFormat="true" ht="250.15" customHeight="true" x14ac:dyDescent="0.2">
      <c r="B206" s="439"/>
      <c r="AZ206" s="323"/>
      <c r="BA206" s="296"/>
      <c r="BB206" s="294"/>
      <c r="BC206" s="294"/>
      <c r="BD206" s="294"/>
      <c r="BE206" s="294"/>
      <c r="BF206" s="294"/>
      <c r="BG206" s="294"/>
      <c r="BH206" s="294"/>
      <c r="BI206" s="294"/>
      <c r="BJ206" s="294"/>
      <c r="BK206" s="294"/>
      <c r="BL206" s="294"/>
      <c r="BM206" s="294"/>
      <c r="BN206" s="294"/>
      <c r="BO206" s="294"/>
      <c r="BP206" s="294"/>
      <c r="BQ206" s="294"/>
      <c r="BR206" s="294"/>
      <c r="BS206" s="294"/>
      <c r="BT206" s="294"/>
      <c r="BU206" s="294"/>
      <c r="BV206" s="294"/>
      <c r="BW206" s="294"/>
      <c r="BX206" s="294"/>
      <c r="BY206" s="296"/>
      <c r="BZ206" s="322"/>
      <c r="CA206" s="322"/>
      <c r="CB206" s="322"/>
      <c r="CC206" s="322"/>
      <c r="CD206" s="322"/>
      <c r="CE206" s="322"/>
      <c r="CF206" s="322"/>
      <c r="CG206" s="322"/>
      <c r="CH206" s="322"/>
      <c r="CI206" s="322"/>
      <c r="CJ206" s="322"/>
      <c r="CK206" s="322"/>
      <c r="CL206" s="322"/>
      <c r="CM206" s="322"/>
      <c r="CN206" s="322"/>
      <c r="CO206" s="322"/>
      <c r="CP206" s="322"/>
      <c r="CQ206" s="322"/>
      <c r="CR206" s="322"/>
      <c r="CS206" s="322"/>
      <c r="CT206" s="322"/>
      <c r="CU206" s="322"/>
      <c r="CV206" s="322"/>
      <c r="CW206" s="322"/>
      <c r="CX206" s="322"/>
      <c r="CY206" s="322"/>
      <c r="CZ206" s="322"/>
    </row>
    <row r="207" s="275" customFormat="true" ht="18" customHeight="true" x14ac:dyDescent="0.2">
      <c r="AZ207" s="689"/>
      <c r="BB207" s="298"/>
      <c r="BZ207" s="318"/>
      <c r="CA207" s="318"/>
      <c r="CB207" s="318"/>
      <c r="CC207" s="318"/>
      <c r="CD207" s="318"/>
      <c r="CE207" s="318"/>
      <c r="CF207" s="318"/>
      <c r="CG207" s="318"/>
      <c r="CH207" s="318"/>
      <c r="CI207" s="318"/>
      <c r="CJ207" s="318"/>
      <c r="CK207" s="318"/>
      <c r="CL207" s="318"/>
      <c r="CM207" s="318"/>
      <c r="CN207" s="318"/>
      <c r="CO207" s="318"/>
      <c r="CP207" s="318"/>
      <c r="CQ207" s="318"/>
      <c r="CR207" s="318"/>
      <c r="CS207" s="318"/>
      <c r="CT207" s="318"/>
      <c r="CU207" s="318"/>
      <c r="CV207" s="318"/>
      <c r="CW207" s="318"/>
      <c r="CX207" s="318"/>
      <c r="CY207" s="318"/>
      <c r="CZ207" s="689"/>
    </row>
    <row r="208" s="275" customFormat="true" ht="22.5" customHeight="true" x14ac:dyDescent="0.35">
      <c r="A208" s="846" t="str">
        <f>A1026</f>
        <v>Afghanistan</v>
      </c>
      <c r="B208" s="847"/>
      <c r="AZ208" s="689"/>
      <c r="BB208" s="298"/>
      <c r="BZ208" s="318"/>
      <c r="CA208" s="318"/>
      <c r="CB208" s="318"/>
      <c r="CC208" s="318"/>
      <c r="CD208" s="318"/>
      <c r="CE208" s="318"/>
      <c r="CF208" s="318"/>
      <c r="CG208" s="318"/>
      <c r="CH208" s="318"/>
      <c r="CI208" s="318"/>
      <c r="CJ208" s="318"/>
      <c r="CK208" s="318"/>
      <c r="CL208" s="318"/>
      <c r="CM208" s="318"/>
      <c r="CN208" s="318"/>
      <c r="CO208" s="318"/>
      <c r="CP208" s="318"/>
      <c r="CQ208" s="318"/>
      <c r="CR208" s="318"/>
      <c r="CS208" s="318"/>
      <c r="CT208" s="318"/>
      <c r="CU208" s="318"/>
      <c r="CV208" s="318"/>
      <c r="CW208" s="318"/>
      <c r="CX208" s="318"/>
      <c r="CY208" s="318"/>
      <c r="CZ208" s="689"/>
    </row>
    <row r="209" s="275" customFormat="true" ht="22.5" customHeight="true" x14ac:dyDescent="0.35">
      <c r="A209" s="302" t="str">
        <f>A1034</f>
        <v>2015</v>
      </c>
      <c r="B209" s="303"/>
      <c r="AZ209" s="689"/>
      <c r="BB209" s="298"/>
      <c r="BZ209" s="318"/>
      <c r="CA209" s="318"/>
      <c r="CB209" s="318"/>
      <c r="CC209" s="318"/>
      <c r="CD209" s="318"/>
      <c r="CE209" s="318"/>
      <c r="CF209" s="318"/>
      <c r="CG209" s="318"/>
      <c r="CH209" s="318"/>
      <c r="CI209" s="318"/>
      <c r="CJ209" s="318"/>
      <c r="CK209" s="318"/>
      <c r="CL209" s="318"/>
      <c r="CM209" s="318"/>
      <c r="CN209" s="318"/>
      <c r="CO209" s="318"/>
      <c r="CP209" s="318"/>
      <c r="CQ209" s="318"/>
      <c r="CR209" s="318"/>
      <c r="CS209" s="318"/>
      <c r="CT209" s="318"/>
      <c r="CU209" s="318"/>
      <c r="CV209" s="318"/>
      <c r="CW209" s="318"/>
      <c r="CX209" s="318"/>
      <c r="CY209" s="318"/>
      <c r="CZ209" s="689"/>
    </row>
    <row r="210" s="275" customFormat="true" ht="22.5" customHeight="true" x14ac:dyDescent="0.35">
      <c r="A210" s="500" t="s">
        <v>111</v>
      </c>
      <c r="B210" s="305"/>
      <c r="AZ210" s="689"/>
      <c r="BB210" s="298"/>
      <c r="BZ210" s="318"/>
      <c r="CA210" s="318"/>
      <c r="CB210" s="318"/>
      <c r="CC210" s="318"/>
      <c r="CD210" s="318"/>
      <c r="CE210" s="318"/>
      <c r="CF210" s="318"/>
      <c r="CG210" s="318"/>
      <c r="CH210" s="318"/>
      <c r="CI210" s="318"/>
      <c r="CJ210" s="318"/>
      <c r="CK210" s="318"/>
      <c r="CL210" s="318"/>
      <c r="CM210" s="318"/>
      <c r="CN210" s="318"/>
      <c r="CO210" s="318"/>
      <c r="CP210" s="318"/>
      <c r="CQ210" s="318"/>
      <c r="CR210" s="318"/>
      <c r="CS210" s="318"/>
      <c r="CT210" s="318"/>
      <c r="CU210" s="318"/>
      <c r="CV210" s="318"/>
      <c r="CW210" s="318"/>
      <c r="CX210" s="318"/>
      <c r="CY210" s="318"/>
      <c r="CZ210" s="689"/>
    </row>
    <row r="211" s="275" customFormat="true" ht="20.1" customHeight="true" x14ac:dyDescent="0.35">
      <c r="A211" s="307" t="s">
        <v>96</v>
      </c>
      <c r="B211" s="303"/>
      <c r="AZ211" s="689"/>
      <c r="BB211" s="298"/>
      <c r="BZ211" s="318"/>
      <c r="CA211" s="318"/>
      <c r="CB211" s="318"/>
      <c r="CC211" s="318"/>
      <c r="CD211" s="318"/>
      <c r="CE211" s="318"/>
      <c r="CF211" s="318"/>
      <c r="CG211" s="318"/>
      <c r="CH211" s="318"/>
      <c r="CI211" s="318"/>
      <c r="CJ211" s="318"/>
      <c r="CK211" s="318"/>
      <c r="CL211" s="318"/>
      <c r="CM211" s="318"/>
      <c r="CN211" s="318"/>
      <c r="CO211" s="318"/>
      <c r="CP211" s="318"/>
      <c r="CQ211" s="318"/>
      <c r="CR211" s="318"/>
      <c r="CS211" s="318"/>
      <c r="CT211" s="318"/>
      <c r="CU211" s="318"/>
      <c r="CV211" s="318"/>
      <c r="CW211" s="318"/>
      <c r="CX211" s="318"/>
      <c r="CY211" s="318"/>
      <c r="CZ211" s="689"/>
    </row>
    <row r="212" s="275" customFormat="true" ht="15" customHeight="true" x14ac:dyDescent="0.2">
      <c r="A212" s="501" t="s">
        <v>97</v>
      </c>
      <c r="B212" s="329"/>
      <c r="AZ212" s="689"/>
      <c r="BB212" s="298"/>
      <c r="BZ212" s="318"/>
      <c r="CA212" s="318"/>
      <c r="CB212" s="318"/>
      <c r="CC212" s="318"/>
      <c r="CD212" s="318"/>
      <c r="CE212" s="318"/>
      <c r="CF212" s="318"/>
      <c r="CG212" s="318"/>
      <c r="CH212" s="318"/>
      <c r="CI212" s="318"/>
      <c r="CJ212" s="318"/>
      <c r="CK212" s="318"/>
      <c r="CL212" s="318"/>
      <c r="CM212" s="318"/>
      <c r="CN212" s="318"/>
      <c r="CO212" s="318"/>
      <c r="CP212" s="318"/>
      <c r="CQ212" s="318"/>
      <c r="CR212" s="318"/>
      <c r="CS212" s="318"/>
      <c r="CT212" s="318"/>
      <c r="CU212" s="318"/>
      <c r="CV212" s="318"/>
      <c r="CW212" s="318"/>
      <c r="CX212" s="318"/>
      <c r="CY212" s="318"/>
      <c r="CZ212" s="689"/>
    </row>
    <row r="213" s="275" customFormat="true" ht="15" customHeight="true" x14ac:dyDescent="0.2">
      <c r="A213" s="310" t="s">
        <v>40</v>
      </c>
      <c r="B213" s="309"/>
      <c r="AZ213" s="689"/>
      <c r="BB213" s="298"/>
      <c r="BZ213" s="318"/>
      <c r="CA213" s="318"/>
      <c r="CB213" s="318"/>
      <c r="CC213" s="318"/>
      <c r="CD213" s="318"/>
      <c r="CE213" s="318"/>
      <c r="CF213" s="318"/>
      <c r="CG213" s="318"/>
      <c r="CH213" s="318"/>
      <c r="CI213" s="318"/>
      <c r="CJ213" s="318"/>
      <c r="CK213" s="318"/>
      <c r="CL213" s="318"/>
      <c r="CM213" s="318"/>
      <c r="CN213" s="318"/>
      <c r="CO213" s="318"/>
      <c r="CP213" s="318"/>
      <c r="CQ213" s="318"/>
      <c r="CR213" s="318"/>
      <c r="CS213" s="318"/>
      <c r="CT213" s="318"/>
      <c r="CU213" s="318"/>
      <c r="CV213" s="318"/>
      <c r="CW213" s="318"/>
      <c r="CX213" s="318"/>
      <c r="CY213" s="318"/>
      <c r="CZ213" s="689"/>
    </row>
    <row r="214" s="275" customFormat="true" ht="15" customHeight="true" x14ac:dyDescent="0.2">
      <c r="A214" s="308" t="s">
        <v>39</v>
      </c>
      <c r="B214" s="309"/>
      <c r="AZ214" s="689"/>
      <c r="BB214" s="298"/>
      <c r="BZ214" s="318"/>
      <c r="CA214" s="318"/>
      <c r="CB214" s="318"/>
      <c r="CC214" s="318"/>
      <c r="CD214" s="318"/>
      <c r="CE214" s="318"/>
      <c r="CF214" s="318"/>
      <c r="CG214" s="318"/>
      <c r="CH214" s="318"/>
      <c r="CI214" s="318"/>
      <c r="CJ214" s="318"/>
      <c r="CK214" s="318"/>
      <c r="CL214" s="318"/>
      <c r="CM214" s="318"/>
      <c r="CN214" s="318"/>
      <c r="CO214" s="318"/>
      <c r="CP214" s="318"/>
      <c r="CQ214" s="318"/>
      <c r="CR214" s="318"/>
      <c r="CS214" s="318"/>
      <c r="CT214" s="318"/>
      <c r="CU214" s="318"/>
      <c r="CV214" s="318"/>
      <c r="CW214" s="318"/>
      <c r="CX214" s="318"/>
      <c r="CY214" s="318"/>
      <c r="CZ214" s="689"/>
    </row>
    <row r="215" s="275" customFormat="true" ht="15" customHeight="true" x14ac:dyDescent="0.2">
      <c r="A215" s="308" t="s">
        <v>133</v>
      </c>
      <c r="B215" s="328" t="str">
        <f>A1025</f>
        <v>DHS15</v>
      </c>
      <c r="AZ215" s="689"/>
      <c r="BB215" s="298"/>
      <c r="BZ215" s="318"/>
      <c r="CA215" s="318"/>
      <c r="CB215" s="318"/>
      <c r="CC215" s="318"/>
      <c r="CD215" s="318"/>
      <c r="CE215" s="318"/>
      <c r="CF215" s="318"/>
      <c r="CG215" s="318"/>
      <c r="CH215" s="318"/>
      <c r="CI215" s="318"/>
      <c r="CJ215" s="318"/>
      <c r="CK215" s="318"/>
      <c r="CL215" s="318"/>
      <c r="CM215" s="318"/>
      <c r="CN215" s="318"/>
      <c r="CO215" s="318"/>
      <c r="CP215" s="318"/>
      <c r="CQ215" s="318"/>
      <c r="CR215" s="318"/>
      <c r="CS215" s="318"/>
      <c r="CT215" s="318"/>
      <c r="CU215" s="318"/>
      <c r="CV215" s="318"/>
      <c r="CW215" s="318"/>
      <c r="CX215" s="318"/>
      <c r="CY215" s="318"/>
      <c r="CZ215" s="689"/>
    </row>
    <row r="216" s="275" customFormat="true" ht="15" customHeight="true" x14ac:dyDescent="0.2">
      <c r="A216" s="158"/>
      <c r="B216" s="160"/>
      <c r="AZ216" s="689"/>
      <c r="BB216" s="298"/>
      <c r="BZ216" s="318"/>
      <c r="CA216" s="318"/>
      <c r="CB216" s="318"/>
      <c r="CC216" s="318"/>
      <c r="CD216" s="318"/>
      <c r="CE216" s="318"/>
      <c r="CF216" s="318"/>
      <c r="CG216" s="318"/>
      <c r="CH216" s="318"/>
      <c r="CI216" s="318"/>
      <c r="CJ216" s="318"/>
      <c r="CK216" s="318"/>
      <c r="CL216" s="318"/>
      <c r="CM216" s="318"/>
      <c r="CN216" s="318"/>
      <c r="CO216" s="318"/>
      <c r="CP216" s="318"/>
      <c r="CQ216" s="318"/>
      <c r="CR216" s="318"/>
      <c r="CS216" s="318"/>
      <c r="CT216" s="318"/>
      <c r="CU216" s="318"/>
      <c r="CV216" s="318"/>
      <c r="CW216" s="318"/>
      <c r="CX216" s="318"/>
      <c r="CY216" s="318"/>
      <c r="CZ216" s="689"/>
    </row>
    <row r="217" s="275" customFormat="true" ht="15" customHeight="true" x14ac:dyDescent="0.2">
      <c r="A217" s="158"/>
      <c r="B217" s="159"/>
      <c r="AZ217" s="689"/>
      <c r="BB217" s="298"/>
      <c r="BZ217" s="318"/>
      <c r="CA217" s="318"/>
      <c r="CB217" s="318"/>
      <c r="CC217" s="318"/>
      <c r="CD217" s="318"/>
      <c r="CE217" s="318"/>
      <c r="CF217" s="318"/>
      <c r="CG217" s="318"/>
      <c r="CH217" s="318"/>
      <c r="CI217" s="318"/>
      <c r="CJ217" s="318"/>
      <c r="CK217" s="318"/>
      <c r="CL217" s="318"/>
      <c r="CM217" s="318"/>
      <c r="CN217" s="318"/>
      <c r="CO217" s="318"/>
      <c r="CP217" s="318"/>
      <c r="CQ217" s="318"/>
      <c r="CR217" s="318"/>
      <c r="CS217" s="318"/>
      <c r="CT217" s="318"/>
      <c r="CU217" s="318"/>
      <c r="CV217" s="318"/>
      <c r="CW217" s="318"/>
      <c r="CX217" s="318"/>
      <c r="CY217" s="318"/>
      <c r="CZ217" s="689"/>
    </row>
    <row r="218" s="275" customFormat="true" ht="18" customHeight="true" x14ac:dyDescent="0.2">
      <c r="A218" s="158"/>
      <c r="B218" s="160"/>
      <c r="AZ218" s="689"/>
      <c r="BB218" s="298"/>
      <c r="BZ218" s="318"/>
      <c r="CA218" s="318"/>
      <c r="CB218" s="318"/>
      <c r="CC218" s="318"/>
      <c r="CD218" s="318"/>
      <c r="CE218" s="318"/>
      <c r="CF218" s="318"/>
      <c r="CG218" s="318"/>
      <c r="CH218" s="318"/>
      <c r="CI218" s="318"/>
      <c r="CJ218" s="318"/>
      <c r="CK218" s="318"/>
      <c r="CL218" s="318"/>
      <c r="CM218" s="318"/>
      <c r="CN218" s="318"/>
      <c r="CO218" s="318"/>
      <c r="CP218" s="318"/>
      <c r="CQ218" s="318"/>
      <c r="CR218" s="318"/>
      <c r="CS218" s="318"/>
      <c r="CT218" s="318"/>
      <c r="CU218" s="318"/>
      <c r="CV218" s="318"/>
      <c r="CW218" s="318"/>
      <c r="CX218" s="318"/>
      <c r="CY218" s="318"/>
      <c r="CZ218" s="689"/>
    </row>
    <row r="219" s="275" customFormat="true" ht="18" customHeight="true" x14ac:dyDescent="0.2">
      <c r="A219" s="157"/>
      <c r="B219" s="156"/>
      <c r="AZ219" s="689"/>
      <c r="BB219" s="298"/>
      <c r="BZ219" s="318"/>
      <c r="CA219" s="318"/>
      <c r="CB219" s="318"/>
      <c r="CC219" s="318"/>
      <c r="CD219" s="318"/>
      <c r="CE219" s="318"/>
      <c r="CF219" s="318"/>
      <c r="CG219" s="318"/>
      <c r="CH219" s="318"/>
      <c r="CI219" s="318"/>
      <c r="CJ219" s="318"/>
      <c r="CK219" s="318"/>
      <c r="CL219" s="318"/>
      <c r="CM219" s="318"/>
      <c r="CN219" s="318"/>
      <c r="CO219" s="318"/>
      <c r="CP219" s="318"/>
      <c r="CQ219" s="318"/>
      <c r="CR219" s="318"/>
      <c r="CS219" s="318"/>
      <c r="CT219" s="318"/>
      <c r="CU219" s="318"/>
      <c r="CV219" s="318"/>
      <c r="CW219" s="318"/>
      <c r="CX219" s="318"/>
      <c r="CY219" s="318"/>
      <c r="CZ219" s="689"/>
    </row>
    <row r="220" s="440" customFormat="true" ht="15" customHeight="true" x14ac:dyDescent="0.2">
      <c r="A220" s="278" t="s">
        <v>86</v>
      </c>
      <c r="B220" s="313"/>
      <c r="C220" s="858" t="s">
        <v>114</v>
      </c>
      <c r="D220" s="859"/>
      <c r="E220" s="859"/>
      <c r="F220" s="859"/>
      <c r="G220" s="860"/>
      <c r="H220" s="848" t="s">
        <v>38</v>
      </c>
      <c r="I220" s="834"/>
      <c r="J220" s="834"/>
      <c r="K220" s="834"/>
      <c r="L220" s="836"/>
      <c r="M220" s="823" t="s">
        <v>37</v>
      </c>
      <c r="N220" s="824"/>
      <c r="O220" s="824"/>
      <c r="P220" s="824"/>
      <c r="Q220" s="826"/>
      <c r="R220" s="16" t="s">
        <v>137</v>
      </c>
      <c r="S220" s="378"/>
      <c r="T220" s="378"/>
      <c r="U220" s="378"/>
      <c r="V220" s="378"/>
      <c r="W220" s="378"/>
      <c r="X220" s="378"/>
      <c r="Y220" s="378"/>
      <c r="Z220" s="378"/>
      <c r="AA220" s="378"/>
      <c r="AB220" s="378"/>
      <c r="AC220" s="378"/>
      <c r="AD220" s="378"/>
      <c r="AE220" s="378"/>
      <c r="AF220" s="378"/>
      <c r="AG220" s="378"/>
      <c r="AH220" s="378"/>
      <c r="AI220" s="378"/>
      <c r="AJ220" s="378"/>
      <c r="AK220" s="378"/>
      <c r="AL220" s="378"/>
      <c r="AM220" s="378"/>
      <c r="AN220" s="378"/>
      <c r="AO220" s="378"/>
      <c r="AP220" s="378"/>
      <c r="AQ220" s="378"/>
      <c r="AR220" s="378"/>
      <c r="AS220" s="378"/>
      <c r="AT220" s="378"/>
      <c r="AU220" s="378"/>
      <c r="AV220" s="378"/>
      <c r="AW220" s="378"/>
      <c r="AX220" s="378"/>
      <c r="AY220" s="378"/>
      <c r="AZ220" s="323"/>
      <c r="BA220" s="324" t="s">
        <v>128</v>
      </c>
      <c r="BB220" s="278" t="s">
        <v>86</v>
      </c>
      <c r="BC220" s="823" t="s">
        <v>114</v>
      </c>
      <c r="BD220" s="824"/>
      <c r="BE220" s="824"/>
      <c r="BF220" s="824"/>
      <c r="BG220" s="825"/>
      <c r="BH220" s="823" t="s">
        <v>38</v>
      </c>
      <c r="BI220" s="824"/>
      <c r="BJ220" s="824"/>
      <c r="BK220" s="824"/>
      <c r="BL220" s="825"/>
      <c r="BM220" s="823" t="s">
        <v>37</v>
      </c>
      <c r="BN220" s="824"/>
      <c r="BO220" s="824"/>
      <c r="BP220" s="824"/>
      <c r="BQ220" s="826"/>
      <c r="BR220" s="15" t="s">
        <v>137</v>
      </c>
      <c r="BS220" s="378"/>
      <c r="BT220" s="378"/>
      <c r="BU220" s="378"/>
      <c r="BV220" s="378"/>
      <c r="BW220" s="378"/>
      <c r="BX220" s="378"/>
      <c r="BY220" s="378"/>
      <c r="BZ220" s="389"/>
      <c r="CA220" s="389"/>
      <c r="CB220" s="389"/>
      <c r="CC220" s="389"/>
      <c r="CD220" s="389"/>
      <c r="CE220" s="389"/>
      <c r="CF220" s="389"/>
      <c r="CG220" s="389"/>
      <c r="CH220" s="389"/>
      <c r="CI220" s="389"/>
      <c r="CJ220" s="389"/>
      <c r="CK220" s="389"/>
      <c r="CL220" s="389"/>
      <c r="CM220" s="389"/>
      <c r="CN220" s="389"/>
      <c r="CO220" s="389"/>
      <c r="CP220" s="389"/>
      <c r="CQ220" s="389"/>
      <c r="CR220" s="389"/>
      <c r="CS220" s="389"/>
      <c r="CT220" s="389"/>
      <c r="CU220" s="389"/>
      <c r="CV220" s="389"/>
      <c r="CW220" s="389"/>
      <c r="CX220" s="389"/>
      <c r="CY220" s="389"/>
      <c r="CZ220" s="322"/>
    </row>
    <row r="221" s="440" customFormat="true" ht="12.75" x14ac:dyDescent="0.2">
      <c r="A221" s="312" t="s">
        <v>87</v>
      </c>
      <c r="B221" s="347"/>
      <c r="C221" s="370" t="s">
        <v>0</v>
      </c>
      <c r="D221" s="505" t="s">
        <v>1</v>
      </c>
      <c r="E221" s="505" t="s">
        <v>2</v>
      </c>
      <c r="F221" s="505" t="s">
        <v>3</v>
      </c>
      <c r="G221" s="506" t="s">
        <v>4</v>
      </c>
      <c r="H221" s="352" t="s">
        <v>0</v>
      </c>
      <c r="I221" s="507" t="s">
        <v>1</v>
      </c>
      <c r="J221" s="507" t="s">
        <v>2</v>
      </c>
      <c r="K221" s="507" t="s">
        <v>3</v>
      </c>
      <c r="L221" s="508" t="s">
        <v>4</v>
      </c>
      <c r="M221" s="353" t="s">
        <v>0</v>
      </c>
      <c r="N221" s="507" t="s">
        <v>1</v>
      </c>
      <c r="O221" s="507" t="s">
        <v>2</v>
      </c>
      <c r="P221" s="507" t="s">
        <v>3</v>
      </c>
      <c r="Q221" s="502" t="s">
        <v>4</v>
      </c>
      <c r="R221" s="352" t="s">
        <v>385</v>
      </c>
      <c r="S221" s="507" t="s">
        <v>386</v>
      </c>
      <c r="T221" s="507" t="s">
        <v>387</v>
      </c>
      <c r="U221" s="507" t="s">
        <v>388</v>
      </c>
      <c r="V221" s="507" t="s">
        <v>389</v>
      </c>
      <c r="W221" s="507" t="s">
        <v>390</v>
      </c>
      <c r="X221" s="507" t="s">
        <v>391</v>
      </c>
      <c r="Y221" s="507" t="s">
        <v>392</v>
      </c>
      <c r="Z221" s="507" t="s">
        <v>393</v>
      </c>
      <c r="AA221" s="507" t="s">
        <v>394</v>
      </c>
      <c r="AB221" s="507" t="s">
        <v>395</v>
      </c>
      <c r="AC221" s="507" t="s">
        <v>396</v>
      </c>
      <c r="AD221" s="507" t="s">
        <v>397</v>
      </c>
      <c r="AE221" s="507" t="s">
        <v>398</v>
      </c>
      <c r="AF221" s="507" t="s">
        <v>399</v>
      </c>
      <c r="AG221" s="507" t="s">
        <v>400</v>
      </c>
      <c r="AH221" s="507" t="s">
        <v>401</v>
      </c>
      <c r="AI221" s="507" t="s">
        <v>402</v>
      </c>
      <c r="AJ221" s="507" t="s">
        <v>403</v>
      </c>
      <c r="AK221" s="507" t="s">
        <v>404</v>
      </c>
      <c r="AL221" s="507" t="s">
        <v>405</v>
      </c>
      <c r="AM221" s="507" t="s">
        <v>406</v>
      </c>
      <c r="AN221" s="507" t="s">
        <v>407</v>
      </c>
      <c r="AO221" s="507" t="s">
        <v>408</v>
      </c>
      <c r="AP221" s="507" t="s">
        <v>409</v>
      </c>
      <c r="AQ221" s="507" t="s">
        <v>410</v>
      </c>
      <c r="AR221" s="507" t="s">
        <v>411</v>
      </c>
      <c r="AS221" s="507" t="s">
        <v>412</v>
      </c>
      <c r="AT221" s="507" t="s">
        <v>413</v>
      </c>
      <c r="AU221" s="507" t="s">
        <v>414</v>
      </c>
      <c r="AV221" s="507" t="s">
        <v>415</v>
      </c>
      <c r="AW221" s="507" t="s">
        <v>416</v>
      </c>
      <c r="AX221" s="507" t="s">
        <v>417</v>
      </c>
      <c r="AY221" s="508" t="s">
        <v>418</v>
      </c>
      <c r="AZ221" s="323"/>
      <c r="BA221" s="312" t="s">
        <v>117</v>
      </c>
      <c r="BB221" s="311"/>
      <c r="BC221" s="400" t="s">
        <v>0</v>
      </c>
      <c r="BD221" s="462" t="s">
        <v>1</v>
      </c>
      <c r="BE221" s="462" t="s">
        <v>2</v>
      </c>
      <c r="BF221" s="462" t="s">
        <v>3</v>
      </c>
      <c r="BG221" s="401" t="s">
        <v>4</v>
      </c>
      <c r="BH221" s="400" t="s">
        <v>0</v>
      </c>
      <c r="BI221" s="462" t="s">
        <v>1</v>
      </c>
      <c r="BJ221" s="462" t="s">
        <v>2</v>
      </c>
      <c r="BK221" s="462" t="s">
        <v>3</v>
      </c>
      <c r="BL221" s="401" t="s">
        <v>4</v>
      </c>
      <c r="BM221" s="400" t="s">
        <v>0</v>
      </c>
      <c r="BN221" s="462" t="s">
        <v>1</v>
      </c>
      <c r="BO221" s="462" t="s">
        <v>2</v>
      </c>
      <c r="BP221" s="462" t="s">
        <v>3</v>
      </c>
      <c r="BQ221" s="401" t="s">
        <v>4</v>
      </c>
      <c r="BR221" s="400" t="s">
        <v>385</v>
      </c>
      <c r="BS221" s="462" t="s">
        <v>386</v>
      </c>
      <c r="BT221" s="462" t="s">
        <v>387</v>
      </c>
      <c r="BU221" s="462" t="s">
        <v>388</v>
      </c>
      <c r="BV221" s="462" t="s">
        <v>389</v>
      </c>
      <c r="BW221" s="462" t="s">
        <v>390</v>
      </c>
      <c r="BX221" s="462" t="s">
        <v>391</v>
      </c>
      <c r="BY221" s="463" t="s">
        <v>392</v>
      </c>
      <c r="BZ221" s="463" t="s">
        <v>393</v>
      </c>
      <c r="CA221" s="463" t="s">
        <v>394</v>
      </c>
      <c r="CB221" s="463" t="s">
        <v>395</v>
      </c>
      <c r="CC221" s="463" t="s">
        <v>396</v>
      </c>
      <c r="CD221" s="463" t="s">
        <v>397</v>
      </c>
      <c r="CE221" s="463" t="s">
        <v>398</v>
      </c>
      <c r="CF221" s="463" t="s">
        <v>399</v>
      </c>
      <c r="CG221" s="463" t="s">
        <v>400</v>
      </c>
      <c r="CH221" s="463" t="s">
        <v>401</v>
      </c>
      <c r="CI221" s="463" t="s">
        <v>402</v>
      </c>
      <c r="CJ221" s="463" t="s">
        <v>403</v>
      </c>
      <c r="CK221" s="463" t="s">
        <v>404</v>
      </c>
      <c r="CL221" s="463" t="s">
        <v>405</v>
      </c>
      <c r="CM221" s="463" t="s">
        <v>406</v>
      </c>
      <c r="CN221" s="463" t="s">
        <v>407</v>
      </c>
      <c r="CO221" s="463" t="s">
        <v>408</v>
      </c>
      <c r="CP221" s="463" t="s">
        <v>409</v>
      </c>
      <c r="CQ221" s="463" t="s">
        <v>410</v>
      </c>
      <c r="CR221" s="463" t="s">
        <v>411</v>
      </c>
      <c r="CS221" s="463" t="s">
        <v>412</v>
      </c>
      <c r="CT221" s="463" t="s">
        <v>413</v>
      </c>
      <c r="CU221" s="463" t="s">
        <v>414</v>
      </c>
      <c r="CV221" s="463" t="s">
        <v>415</v>
      </c>
      <c r="CW221" s="463" t="s">
        <v>416</v>
      </c>
      <c r="CX221" s="463" t="s">
        <v>417</v>
      </c>
      <c r="CY221" s="463" t="s">
        <v>418</v>
      </c>
      <c r="CZ221" s="164"/>
    </row>
    <row r="222" s="440" customFormat="true" ht="15" customHeight="true" x14ac:dyDescent="0.2">
      <c r="A222" s="849" t="s">
        <v>36</v>
      </c>
      <c r="B222" s="349" t="s">
        <v>15</v>
      </c>
      <c r="C222" s="118">
        <v>7.7090190936423832</v>
      </c>
      <c r="D222" s="117">
        <v>16.525531359136632</v>
      </c>
      <c r="E222" s="117">
        <v>26.843200482993879</v>
      </c>
      <c r="F222" s="117">
        <v>34.137549575348281</v>
      </c>
      <c r="G222" s="116">
        <v>61.434168263666045</v>
      </c>
      <c r="H222" s="115">
        <v>33.07995925941821</v>
      </c>
      <c r="I222" s="117">
        <v>50.183950960601386</v>
      </c>
      <c r="J222" s="117">
        <v>61.88267437050262</v>
      </c>
      <c r="K222" s="117">
        <v>66.91191908569624</v>
      </c>
      <c r="L222" s="114">
        <v>75.290920040521598</v>
      </c>
      <c r="M222" s="118">
        <v>7.0362388746746607</v>
      </c>
      <c r="N222" s="117">
        <v>12.804820325164407</v>
      </c>
      <c r="O222" s="117">
        <v>19.535844160560696</v>
      </c>
      <c r="P222" s="117">
        <v>23.961117590521603</v>
      </c>
      <c r="Q222" s="116">
        <v>36.849856394954898</v>
      </c>
      <c r="R222" s="115">
        <v>26.14707762267124</v>
      </c>
      <c r="S222" s="117">
        <v>4.412170598927986</v>
      </c>
      <c r="T222" s="117">
        <v>14.505269112462447</v>
      </c>
      <c r="U222" s="117">
        <v>42.664165362506367</v>
      </c>
      <c r="V222" s="117">
        <v>15.580302728632645</v>
      </c>
      <c r="W222" s="117">
        <v>0.28752922149601151</v>
      </c>
      <c r="X222" s="117">
        <v>14.73347390871378</v>
      </c>
      <c r="Y222" s="117">
        <v>24.103210109764778</v>
      </c>
      <c r="Z222" s="117">
        <v>14.784590281190511</v>
      </c>
      <c r="AA222" s="117">
        <v>17.892266108905801</v>
      </c>
      <c r="AB222" s="117">
        <v>19.673478723813666</v>
      </c>
      <c r="AC222" s="117">
        <v>27.06864221512663</v>
      </c>
      <c r="AD222" s="117">
        <v>25.134662406796473</v>
      </c>
      <c r="AE222" s="117">
        <v>65.839815737315249</v>
      </c>
      <c r="AF222" s="117">
        <v>15.394429072928473</v>
      </c>
      <c r="AG222" s="117">
        <v>58.396605830783521</v>
      </c>
      <c r="AH222" s="117">
        <v>23.035638035850344</v>
      </c>
      <c r="AI222" s="117">
        <v>19.711652832143812</v>
      </c>
      <c r="AJ222" s="117">
        <v>12.910737044947092</v>
      </c>
      <c r="AK222" s="117">
        <v>22.657166621491516</v>
      </c>
      <c r="AL222" s="117">
        <v>48.300449182759777</v>
      </c>
      <c r="AM222" s="117">
        <v>37.214793515611156</v>
      </c>
      <c r="AN222" s="117">
        <v>35.146651422054838</v>
      </c>
      <c r="AO222" s="117">
        <v>8.1678617620653888</v>
      </c>
      <c r="AP222" s="117">
        <v>27.955722219220604</v>
      </c>
      <c r="AQ222" s="117">
        <v>54.825017357758277</v>
      </c>
      <c r="AR222" s="117">
        <v>65.606335478162279</v>
      </c>
      <c r="AS222" s="117">
        <v>34.146083000131497</v>
      </c>
      <c r="AT222" s="117">
        <v>22.086371757812849</v>
      </c>
      <c r="AU222" s="117">
        <v>20.311782298861445</v>
      </c>
      <c r="AV222" s="117">
        <v>14.035487140667044</v>
      </c>
      <c r="AW222" s="117">
        <v>4.6744577873095752</v>
      </c>
      <c r="AX222" s="117">
        <v>23.96264698692562</v>
      </c>
      <c r="AY222" s="114">
        <v>37.182701342159746</v>
      </c>
      <c r="AZ222" s="323"/>
      <c r="BA222" s="829" t="s">
        <v>36</v>
      </c>
      <c r="BB222" s="499" t="s">
        <v>15</v>
      </c>
      <c r="BC222" s="404">
        <v>2983.0091360000024</v>
      </c>
      <c r="BD222" s="402">
        <v>6187.9259030000112</v>
      </c>
      <c r="BE222" s="402">
        <v>9670.0215280000048</v>
      </c>
      <c r="BF222" s="402">
        <v>12308.693627999983</v>
      </c>
      <c r="BG222" s="408">
        <v>23063.263698999974</v>
      </c>
      <c r="BH222" s="404">
        <v>3052.7273680000017</v>
      </c>
      <c r="BI222" s="402">
        <v>4625.9614970000084</v>
      </c>
      <c r="BJ222" s="402">
        <v>5819.6592059999903</v>
      </c>
      <c r="BK222" s="402">
        <v>6172.1842840000118</v>
      </c>
      <c r="BL222" s="408">
        <v>6950.5560669999977</v>
      </c>
      <c r="BM222" s="404">
        <v>2059.5151069999993</v>
      </c>
      <c r="BN222" s="402">
        <v>3653.3764479999963</v>
      </c>
      <c r="BO222" s="402">
        <v>5403.7995100000035</v>
      </c>
      <c r="BP222" s="402">
        <v>6359.9045969999925</v>
      </c>
      <c r="BQ222" s="408">
        <v>10115.229809999984</v>
      </c>
      <c r="BR222" s="404">
        <v>1651.825808000001</v>
      </c>
      <c r="BS222" s="402">
        <v>181.84138200000001</v>
      </c>
      <c r="BT222" s="402">
        <v>673.99543499999993</v>
      </c>
      <c r="BU222" s="402">
        <v>5099.6666820000037</v>
      </c>
      <c r="BV222" s="402">
        <v>371.107102</v>
      </c>
      <c r="BW222" s="402">
        <v>6.8565369999999994</v>
      </c>
      <c r="BX222" s="402">
        <v>618.878783</v>
      </c>
      <c r="BY222" s="406">
        <v>3241.4086069999994</v>
      </c>
      <c r="BZ222" s="406">
        <v>804.73383899999942</v>
      </c>
      <c r="CA222" s="406">
        <v>858.69397199999969</v>
      </c>
      <c r="CB222" s="406">
        <v>829.70723700000008</v>
      </c>
      <c r="CC222" s="406">
        <v>3546.7601419999996</v>
      </c>
      <c r="CD222" s="406">
        <v>1191.3658109999994</v>
      </c>
      <c r="CE222" s="406">
        <v>15771.147583</v>
      </c>
      <c r="CF222" s="406">
        <v>2346.6249970000013</v>
      </c>
      <c r="CG222" s="406">
        <v>831.76322499999981</v>
      </c>
      <c r="CH222" s="406">
        <v>1180.678359</v>
      </c>
      <c r="CI222" s="406">
        <v>888.6601459999996</v>
      </c>
      <c r="CJ222" s="406">
        <v>1112.5313489999999</v>
      </c>
      <c r="CK222" s="406">
        <v>899.06259199999954</v>
      </c>
      <c r="CL222" s="406">
        <v>1498.3795909999978</v>
      </c>
      <c r="CM222" s="406">
        <v>2103.9404919999993</v>
      </c>
      <c r="CN222" s="406">
        <v>619.92233400000009</v>
      </c>
      <c r="CO222" s="406">
        <v>108.35102300000001</v>
      </c>
      <c r="CP222" s="406">
        <v>1014.8090550000006</v>
      </c>
      <c r="CQ222" s="406">
        <v>1879.1830170000005</v>
      </c>
      <c r="CR222" s="406">
        <v>275.36923899999965</v>
      </c>
      <c r="CS222" s="406">
        <v>1559.8584390000005</v>
      </c>
      <c r="CT222" s="406">
        <v>457.33091899999994</v>
      </c>
      <c r="CU222" s="406">
        <v>854.8921310000004</v>
      </c>
      <c r="CV222" s="406">
        <v>1064.250589</v>
      </c>
      <c r="CW222" s="406">
        <v>39.534961000000003</v>
      </c>
      <c r="CX222" s="406">
        <v>587.55001600000014</v>
      </c>
      <c r="CY222" s="406">
        <v>42.232500000000009</v>
      </c>
      <c r="CZ222" s="4"/>
    </row>
    <row r="223" s="440" customFormat="true" ht="15" customHeight="true" x14ac:dyDescent="0.2">
      <c r="A223" s="830"/>
      <c r="B223" s="350" t="s">
        <v>16</v>
      </c>
      <c r="C223" s="113">
        <v>73.547494880263642</v>
      </c>
      <c r="D223" s="112">
        <v>63.640384189839395</v>
      </c>
      <c r="E223" s="112">
        <v>46.165027629842456</v>
      </c>
      <c r="F223" s="112">
        <v>41.476905631079568</v>
      </c>
      <c r="G223" s="111">
        <v>24.311202875282962</v>
      </c>
      <c r="H223" s="110">
        <v>52.859365662205825</v>
      </c>
      <c r="I223" s="112">
        <v>35.435624927721427</v>
      </c>
      <c r="J223" s="112">
        <v>26.710066761965486</v>
      </c>
      <c r="K223" s="112">
        <v>24.520582459498492</v>
      </c>
      <c r="L223" s="109">
        <v>15.666567838648394</v>
      </c>
      <c r="M223" s="113">
        <v>73.895248043207744</v>
      </c>
      <c r="N223" s="112">
        <v>68.14358900670571</v>
      </c>
      <c r="O223" s="112">
        <v>55.457513462927942</v>
      </c>
      <c r="P223" s="112">
        <v>45.505262690827244</v>
      </c>
      <c r="Q223" s="111">
        <v>36.965991363131458</v>
      </c>
      <c r="R223" s="110">
        <v>68.604598173078173</v>
      </c>
      <c r="S223" s="112">
        <v>58.074616219469085</v>
      </c>
      <c r="T223" s="112">
        <v>78.136087501838887</v>
      </c>
      <c r="U223" s="112">
        <v>56.996370077522187</v>
      </c>
      <c r="V223" s="112">
        <v>83.581404986876251</v>
      </c>
      <c r="W223" s="112">
        <v>3.1097763659979889</v>
      </c>
      <c r="X223" s="112">
        <v>46.481296290417113</v>
      </c>
      <c r="Y223" s="112">
        <v>74.538860540545059</v>
      </c>
      <c r="Z223" s="112">
        <v>40.234750251841902</v>
      </c>
      <c r="AA223" s="112">
        <v>70.50473792126536</v>
      </c>
      <c r="AB223" s="112">
        <v>21.325325466329744</v>
      </c>
      <c r="AC223" s="112">
        <v>58.967629947919001</v>
      </c>
      <c r="AD223" s="112">
        <v>66.22385607326548</v>
      </c>
      <c r="AE223" s="112">
        <v>24.520907070351154</v>
      </c>
      <c r="AF223" s="112">
        <v>21.896635694371209</v>
      </c>
      <c r="AG223" s="112">
        <v>39.120776947567727</v>
      </c>
      <c r="AH223" s="112">
        <v>31.903228294985858</v>
      </c>
      <c r="AI223" s="112">
        <v>53.234500953855992</v>
      </c>
      <c r="AJ223" s="112">
        <v>85.004287042909922</v>
      </c>
      <c r="AK223" s="112">
        <v>58.829343008221166</v>
      </c>
      <c r="AL223" s="112">
        <v>30.964058848377157</v>
      </c>
      <c r="AM223" s="112">
        <v>27.258100718387695</v>
      </c>
      <c r="AN223" s="112">
        <v>40.277076329189157</v>
      </c>
      <c r="AO223" s="112">
        <v>45.56454183991778</v>
      </c>
      <c r="AP223" s="112">
        <v>56.985167261400768</v>
      </c>
      <c r="AQ223" s="112">
        <v>32.57847353662924</v>
      </c>
      <c r="AR223" s="112">
        <v>33.680700585254101</v>
      </c>
      <c r="AS223" s="112">
        <v>61.300420524079811</v>
      </c>
      <c r="AT223" s="112">
        <v>64.790315922255928</v>
      </c>
      <c r="AU223" s="112">
        <v>69.934473499250572</v>
      </c>
      <c r="AV223" s="112">
        <v>67.397098541075437</v>
      </c>
      <c r="AW223" s="112">
        <v>2.9006535460054348</v>
      </c>
      <c r="AX223" s="112">
        <v>64.365045207886567</v>
      </c>
      <c r="AY223" s="109">
        <v>40.372853417097112</v>
      </c>
      <c r="AZ223" s="323"/>
      <c r="BA223" s="821"/>
      <c r="BB223" s="497" t="s">
        <v>16</v>
      </c>
      <c r="BC223" s="405">
        <v>28459.24319199998</v>
      </c>
      <c r="BD223" s="403">
        <v>23829.913437999949</v>
      </c>
      <c r="BE223" s="403">
        <v>16630.535963999988</v>
      </c>
      <c r="BF223" s="403">
        <v>14954.984478999975</v>
      </c>
      <c r="BG223" s="409">
        <v>9126.7725859999809</v>
      </c>
      <c r="BH223" s="405">
        <v>4878.0360019999989</v>
      </c>
      <c r="BI223" s="403">
        <v>3266.4593639999966</v>
      </c>
      <c r="BJ223" s="403">
        <v>2511.9064019999987</v>
      </c>
      <c r="BK223" s="403">
        <v>2261.8623969999999</v>
      </c>
      <c r="BL223" s="409">
        <v>1446.2747709999992</v>
      </c>
      <c r="BM223" s="405">
        <v>21629.222996999986</v>
      </c>
      <c r="BN223" s="403">
        <v>19442.223852999959</v>
      </c>
      <c r="BO223" s="403">
        <v>15340.073436999997</v>
      </c>
      <c r="BP223" s="403">
        <v>12078.281753000003</v>
      </c>
      <c r="BQ223" s="409">
        <v>10147.10868299998</v>
      </c>
      <c r="BR223" s="405">
        <v>4334.0539790000039</v>
      </c>
      <c r="BS223" s="403">
        <v>2393.4633159999985</v>
      </c>
      <c r="BT223" s="403">
        <v>3630.6369689999992</v>
      </c>
      <c r="BU223" s="403">
        <v>6812.8014929999899</v>
      </c>
      <c r="BV223" s="403">
        <v>1990.8247949999982</v>
      </c>
      <c r="BW223" s="403">
        <v>74.156973000000022</v>
      </c>
      <c r="BX223" s="403">
        <v>1952.4443629999976</v>
      </c>
      <c r="BY223" s="407">
        <v>10024.013523999989</v>
      </c>
      <c r="BZ223" s="407">
        <v>2190.0008330000005</v>
      </c>
      <c r="CA223" s="407">
        <v>3383.6962339999973</v>
      </c>
      <c r="CB223" s="407">
        <v>899.37204899999961</v>
      </c>
      <c r="CC223" s="407">
        <v>7726.4325969999973</v>
      </c>
      <c r="CD223" s="407">
        <v>3138.9654940000023</v>
      </c>
      <c r="CE223" s="407">
        <v>5873.6926880000037</v>
      </c>
      <c r="CF223" s="407">
        <v>3337.7783890000001</v>
      </c>
      <c r="CG223" s="407">
        <v>557.21087100000022</v>
      </c>
      <c r="CH223" s="407">
        <v>1635.1815900000013</v>
      </c>
      <c r="CI223" s="407">
        <v>2399.9702000000011</v>
      </c>
      <c r="CJ223" s="407">
        <v>7324.9059139999945</v>
      </c>
      <c r="CK223" s="407">
        <v>2334.4164119999991</v>
      </c>
      <c r="CL223" s="407">
        <v>960.56899299999986</v>
      </c>
      <c r="CM223" s="407">
        <v>1541.0382920000013</v>
      </c>
      <c r="CN223" s="407">
        <v>710.41359999999997</v>
      </c>
      <c r="CO223" s="407">
        <v>604.43783999999971</v>
      </c>
      <c r="CP223" s="407">
        <v>2068.5948760000001</v>
      </c>
      <c r="CQ223" s="407">
        <v>1116.6601879999998</v>
      </c>
      <c r="CR223" s="407">
        <v>141.367885</v>
      </c>
      <c r="CS223" s="407">
        <v>2800.3205600000006</v>
      </c>
      <c r="CT223" s="407">
        <v>1341.579099000001</v>
      </c>
      <c r="CU223" s="407">
        <v>2943.4359920000047</v>
      </c>
      <c r="CV223" s="407">
        <v>5110.4319429999987</v>
      </c>
      <c r="CW223" s="407">
        <v>24.532732999999997</v>
      </c>
      <c r="CX223" s="407">
        <v>1578.1930670000011</v>
      </c>
      <c r="CY223" s="407">
        <v>45.855908000000007</v>
      </c>
      <c r="CZ223" s="4"/>
    </row>
    <row r="224" s="440" customFormat="true" ht="15" customHeight="true" x14ac:dyDescent="0.2">
      <c r="A224" s="831"/>
      <c r="B224" s="351" t="s">
        <v>20</v>
      </c>
      <c r="C224" s="113">
        <v>18.74348602609377</v>
      </c>
      <c r="D224" s="112">
        <v>19.834084451024122</v>
      </c>
      <c r="E224" s="112">
        <v>26.991771887163846</v>
      </c>
      <c r="F224" s="112">
        <v>24.3855447935724</v>
      </c>
      <c r="G224" s="111">
        <v>14.254628861050952</v>
      </c>
      <c r="H224" s="110">
        <v>14.060675078376129</v>
      </c>
      <c r="I224" s="112">
        <v>14.380424111677279</v>
      </c>
      <c r="J224" s="112">
        <v>11.407258867531739</v>
      </c>
      <c r="K224" s="112">
        <v>8.56749845480552</v>
      </c>
      <c r="L224" s="109">
        <v>9.042512120829878</v>
      </c>
      <c r="M224" s="113">
        <v>19.06851308211721</v>
      </c>
      <c r="N224" s="112">
        <v>19.05159066812978</v>
      </c>
      <c r="O224" s="112">
        <v>25.006642376511362</v>
      </c>
      <c r="P224" s="112">
        <v>30.533619718651256</v>
      </c>
      <c r="Q224" s="111">
        <v>26.184152241913321</v>
      </c>
      <c r="R224" s="110">
        <v>5.2483242042505056</v>
      </c>
      <c r="S224" s="112">
        <v>37.513213181603035</v>
      </c>
      <c r="T224" s="112">
        <v>7.3586433856986933</v>
      </c>
      <c r="U224" s="112">
        <v>0.33946455997159508</v>
      </c>
      <c r="V224" s="112">
        <v>0.8382922844911328</v>
      </c>
      <c r="W224" s="112">
        <v>96.602694412505954</v>
      </c>
      <c r="X224" s="112">
        <v>38.785229800868841</v>
      </c>
      <c r="Y224" s="112">
        <v>1.3579293496903728</v>
      </c>
      <c r="Z224" s="112">
        <v>44.980659466967474</v>
      </c>
      <c r="AA224" s="112">
        <v>11.6029959698289</v>
      </c>
      <c r="AB224" s="112">
        <v>59.001195809856569</v>
      </c>
      <c r="AC224" s="112">
        <v>13.963727836954314</v>
      </c>
      <c r="AD224" s="112">
        <v>8.6414815199380399</v>
      </c>
      <c r="AE224" s="112">
        <v>9.639277192333557</v>
      </c>
      <c r="AF224" s="112">
        <v>62.708935232700256</v>
      </c>
      <c r="AG224" s="112">
        <v>2.4826172216484705</v>
      </c>
      <c r="AH224" s="112">
        <v>45.061133669163837</v>
      </c>
      <c r="AI224" s="112">
        <v>27.05384621400016</v>
      </c>
      <c r="AJ224" s="112">
        <v>2.0849759121429927</v>
      </c>
      <c r="AK224" s="112">
        <v>18.513490370287279</v>
      </c>
      <c r="AL224" s="112">
        <v>20.735491968862991</v>
      </c>
      <c r="AM224" s="112">
        <v>35.527105766001185</v>
      </c>
      <c r="AN224" s="112">
        <v>24.576272248755863</v>
      </c>
      <c r="AO224" s="112">
        <v>46.267596398016742</v>
      </c>
      <c r="AP224" s="112">
        <v>15.059110519378757</v>
      </c>
      <c r="AQ224" s="112">
        <v>12.59650910561253</v>
      </c>
      <c r="AR224" s="112">
        <v>0.71296393658351176</v>
      </c>
      <c r="AS224" s="112">
        <v>4.5534964757885561</v>
      </c>
      <c r="AT224" s="112">
        <v>13.123312319931173</v>
      </c>
      <c r="AU224" s="112">
        <v>9.7537442018882139</v>
      </c>
      <c r="AV224" s="112">
        <v>18.567414318257622</v>
      </c>
      <c r="AW224" s="112">
        <v>92.424888666684993</v>
      </c>
      <c r="AX224" s="112">
        <v>11.67230780518779</v>
      </c>
      <c r="AY224" s="109">
        <v>22.444445240743228</v>
      </c>
      <c r="AZ224" s="323"/>
      <c r="BA224" s="821"/>
      <c r="BB224" s="497" t="s">
        <v>20</v>
      </c>
      <c r="BC224" s="405">
        <v>7252.802124000008</v>
      </c>
      <c r="BD224" s="403">
        <v>7426.8017330000084</v>
      </c>
      <c r="BE224" s="403">
        <v>9723.5430399999968</v>
      </c>
      <c r="BF224" s="403">
        <v>8792.4940000000133</v>
      </c>
      <c r="BG224" s="409">
        <v>5351.3911500000067</v>
      </c>
      <c r="BH224" s="405">
        <v>1297.5653110000017</v>
      </c>
      <c r="BI224" s="403">
        <v>1325.5888980000002</v>
      </c>
      <c r="BJ224" s="403">
        <v>1072.7777969999993</v>
      </c>
      <c r="BK224" s="403">
        <v>790.29536199999995</v>
      </c>
      <c r="BL224" s="409">
        <v>834.76848800000005</v>
      </c>
      <c r="BM224" s="405">
        <v>5581.3754279999985</v>
      </c>
      <c r="BN224" s="403">
        <v>5435.6586720000078</v>
      </c>
      <c r="BO224" s="403">
        <v>6917.0741080000034</v>
      </c>
      <c r="BP224" s="403">
        <v>8104.4178209999955</v>
      </c>
      <c r="BQ224" s="409">
        <v>7187.5101620000141</v>
      </c>
      <c r="BR224" s="405">
        <v>331.55970599999995</v>
      </c>
      <c r="BS224" s="403">
        <v>1546.0541190000008</v>
      </c>
      <c r="BT224" s="403">
        <v>341.92347699999993</v>
      </c>
      <c r="BU224" s="403">
        <v>40.576350000000005</v>
      </c>
      <c r="BV224" s="403">
        <v>19.967276999999999</v>
      </c>
      <c r="BW224" s="403">
        <v>2303.6265499999913</v>
      </c>
      <c r="BX224" s="403">
        <v>1629.1715020000001</v>
      </c>
      <c r="BY224" s="407">
        <v>182.61484099999998</v>
      </c>
      <c r="BZ224" s="407">
        <v>2448.3234289999987</v>
      </c>
      <c r="CA224" s="407">
        <v>556.85638900000004</v>
      </c>
      <c r="CB224" s="407">
        <v>2488.3102700000022</v>
      </c>
      <c r="CC224" s="407">
        <v>1829.6445360000021</v>
      </c>
      <c r="CD224" s="407">
        <v>409.60031499999997</v>
      </c>
      <c r="CE224" s="407">
        <v>2308.9746149999992</v>
      </c>
      <c r="CF224" s="407">
        <v>9558.9355249999808</v>
      </c>
      <c r="CG224" s="407">
        <v>35.360783000000005</v>
      </c>
      <c r="CH224" s="407">
        <v>2309.5824509999979</v>
      </c>
      <c r="CI224" s="407">
        <v>1219.6681389999997</v>
      </c>
      <c r="CJ224" s="407">
        <v>179.66449599999999</v>
      </c>
      <c r="CK224" s="407">
        <v>734.63672300000007</v>
      </c>
      <c r="CL224" s="407">
        <v>643.25774399999943</v>
      </c>
      <c r="CM224" s="407">
        <v>2008.5269680000004</v>
      </c>
      <c r="CN224" s="407">
        <v>433.4802729999999</v>
      </c>
      <c r="CO224" s="407">
        <v>613.76423199999999</v>
      </c>
      <c r="CP224" s="407">
        <v>546.65451300000029</v>
      </c>
      <c r="CQ224" s="407">
        <v>431.75811199999987</v>
      </c>
      <c r="CR224" s="407">
        <v>2.992521</v>
      </c>
      <c r="CS224" s="407">
        <v>208.01243600000001</v>
      </c>
      <c r="CT224" s="407">
        <v>271.73754700000012</v>
      </c>
      <c r="CU224" s="407">
        <v>410.52031000000005</v>
      </c>
      <c r="CV224" s="407">
        <v>1407.8871239999999</v>
      </c>
      <c r="CW224" s="407">
        <v>781.69801400000085</v>
      </c>
      <c r="CX224" s="407">
        <v>286.198125</v>
      </c>
      <c r="CY224" s="407">
        <v>25.492635</v>
      </c>
      <c r="CZ224" s="4"/>
    </row>
    <row r="225" s="440" customFormat="true" ht="15" customHeight="true" x14ac:dyDescent="0.2">
      <c r="A225" s="849" t="s">
        <v>429</v>
      </c>
      <c r="B225" s="349" t="s">
        <v>317</v>
      </c>
      <c r="C225" s="113">
        <v>79.448464132030352</v>
      </c>
      <c r="D225" s="112">
        <v>75.977073861725117</v>
      </c>
      <c r="E225" s="112">
        <v>66.508446483661473</v>
      </c>
      <c r="F225" s="112">
        <v>68.958172902289903</v>
      </c>
      <c r="G225" s="111">
        <v>81.403561152679629</v>
      </c>
      <c r="H225" s="110">
        <v>81.567004780971473</v>
      </c>
      <c r="I225" s="112">
        <v>80.894462837832407</v>
      </c>
      <c r="J225" s="112">
        <v>85.55506490017784</v>
      </c>
      <c r="K225" s="112">
        <v>86.697327333321326</v>
      </c>
      <c r="L225" s="109">
        <v>86.100938345996511</v>
      </c>
      <c r="M225" s="113">
        <v>79.510184478833494</v>
      </c>
      <c r="N225" s="112">
        <v>77.49194541814262</v>
      </c>
      <c r="O225" s="112">
        <v>69.589871129723804</v>
      </c>
      <c r="P225" s="112">
        <v>61.863990261596555</v>
      </c>
      <c r="Q225" s="111">
        <v>67.99163723127883</v>
      </c>
      <c r="R225" s="110">
        <v>94.203646340398578</v>
      </c>
      <c r="S225" s="112">
        <v>62.218344211552647</v>
      </c>
      <c r="T225" s="112">
        <v>76.421960175689264</v>
      </c>
      <c r="U225" s="112">
        <v>98.415837451682165</v>
      </c>
      <c r="V225" s="112">
        <v>99.021041997076992</v>
      </c>
      <c r="W225" s="112">
        <v>3.3859105909697593</v>
      </c>
      <c r="X225" s="112">
        <v>60.970688234748607</v>
      </c>
      <c r="Y225" s="112">
        <v>97.202493606953638</v>
      </c>
      <c r="Z225" s="112">
        <v>40.836529625559862</v>
      </c>
      <c r="AA225" s="112">
        <v>87.845638614346598</v>
      </c>
      <c r="AB225" s="112">
        <v>27.914207207903708</v>
      </c>
      <c r="AC225" s="112">
        <v>83.040910657449658</v>
      </c>
      <c r="AD225" s="112">
        <v>91.008467504009545</v>
      </c>
      <c r="AE225" s="112">
        <v>85.121641077143636</v>
      </c>
      <c r="AF225" s="112">
        <v>35.660382162710569</v>
      </c>
      <c r="AG225" s="112">
        <v>97.05304998803507</v>
      </c>
      <c r="AH225" s="112">
        <v>51.357312937888885</v>
      </c>
      <c r="AI225" s="112">
        <v>71.635311456330214</v>
      </c>
      <c r="AJ225" s="112">
        <v>97.425763796463173</v>
      </c>
      <c r="AK225" s="112">
        <v>77.963532061283885</v>
      </c>
      <c r="AL225" s="112">
        <v>71.976438143540832</v>
      </c>
      <c r="AM225" s="112">
        <v>61.253912764335624</v>
      </c>
      <c r="AN225" s="112">
        <v>74.87267948724525</v>
      </c>
      <c r="AO225" s="112">
        <v>53.313779939743412</v>
      </c>
      <c r="AP225" s="112">
        <v>62.830518124411498</v>
      </c>
      <c r="AQ225" s="112">
        <v>83.959013057599847</v>
      </c>
      <c r="AR225" s="112">
        <v>96.763890752762293</v>
      </c>
      <c r="AS225" s="112">
        <v>95.418106130219954</v>
      </c>
      <c r="AT225" s="112">
        <v>80.543042372043772</v>
      </c>
      <c r="AU225" s="112">
        <v>88.067558584250776</v>
      </c>
      <c r="AV225" s="112">
        <v>80.329211471642026</v>
      </c>
      <c r="AW225" s="112">
        <v>4.2358021717896053</v>
      </c>
      <c r="AX225" s="112">
        <v>83.184654351383784</v>
      </c>
      <c r="AY225" s="109">
        <v>55.311619169385814</v>
      </c>
      <c r="AZ225" s="323"/>
      <c r="BA225" s="821" t="s">
        <v>70</v>
      </c>
      <c r="BB225" s="497" t="s">
        <v>71</v>
      </c>
      <c r="BC225" s="41" t="s">
        <v>35</v>
      </c>
      <c r="BD225" s="37" t="s">
        <v>35</v>
      </c>
      <c r="BE225" s="37" t="s">
        <v>35</v>
      </c>
      <c r="BF225" s="37" t="s">
        <v>35</v>
      </c>
      <c r="BG225" s="32" t="s">
        <v>35</v>
      </c>
      <c r="BH225" s="41" t="s">
        <v>35</v>
      </c>
      <c r="BI225" s="37" t="s">
        <v>35</v>
      </c>
      <c r="BJ225" s="37" t="s">
        <v>35</v>
      </c>
      <c r="BK225" s="37" t="s">
        <v>35</v>
      </c>
      <c r="BL225" s="32" t="s">
        <v>35</v>
      </c>
      <c r="BM225" s="41" t="s">
        <v>35</v>
      </c>
      <c r="BN225" s="37" t="s">
        <v>35</v>
      </c>
      <c r="BO225" s="37" t="s">
        <v>35</v>
      </c>
      <c r="BP225" s="37" t="s">
        <v>35</v>
      </c>
      <c r="BQ225" s="32" t="s">
        <v>35</v>
      </c>
      <c r="BR225" s="41" t="s">
        <v>35</v>
      </c>
      <c r="BS225" s="37" t="s">
        <v>35</v>
      </c>
      <c r="BT225" s="37" t="s">
        <v>35</v>
      </c>
      <c r="BU225" s="37" t="s">
        <v>35</v>
      </c>
      <c r="BV225" s="37" t="s">
        <v>35</v>
      </c>
      <c r="BW225" s="37" t="s">
        <v>35</v>
      </c>
      <c r="BX225" s="37" t="s">
        <v>35</v>
      </c>
      <c r="BY225" s="26" t="s">
        <v>35</v>
      </c>
      <c r="BZ225" s="26" t="s">
        <v>35</v>
      </c>
      <c r="CA225" s="26" t="s">
        <v>35</v>
      </c>
      <c r="CB225" s="26" t="s">
        <v>35</v>
      </c>
      <c r="CC225" s="26" t="s">
        <v>35</v>
      </c>
      <c r="CD225" s="26" t="s">
        <v>35</v>
      </c>
      <c r="CE225" s="26" t="s">
        <v>35</v>
      </c>
      <c r="CF225" s="26" t="s">
        <v>35</v>
      </c>
      <c r="CG225" s="26" t="s">
        <v>35</v>
      </c>
      <c r="CH225" s="26" t="s">
        <v>35</v>
      </c>
      <c r="CI225" s="26" t="s">
        <v>35</v>
      </c>
      <c r="CJ225" s="26" t="s">
        <v>35</v>
      </c>
      <c r="CK225" s="26" t="s">
        <v>35</v>
      </c>
      <c r="CL225" s="26" t="s">
        <v>35</v>
      </c>
      <c r="CM225" s="26" t="s">
        <v>35</v>
      </c>
      <c r="CN225" s="26" t="s">
        <v>35</v>
      </c>
      <c r="CO225" s="26" t="s">
        <v>35</v>
      </c>
      <c r="CP225" s="26" t="s">
        <v>35</v>
      </c>
      <c r="CQ225" s="26" t="s">
        <v>35</v>
      </c>
      <c r="CR225" s="26" t="s">
        <v>35</v>
      </c>
      <c r="CS225" s="26" t="s">
        <v>35</v>
      </c>
      <c r="CT225" s="26" t="s">
        <v>35</v>
      </c>
      <c r="CU225" s="26" t="s">
        <v>35</v>
      </c>
      <c r="CV225" s="26" t="s">
        <v>35</v>
      </c>
      <c r="CW225" s="26" t="s">
        <v>35</v>
      </c>
      <c r="CX225" s="26" t="s">
        <v>35</v>
      </c>
      <c r="CY225" s="26" t="s">
        <v>35</v>
      </c>
      <c r="CZ225" s="4"/>
    </row>
    <row r="226" s="440" customFormat="true" ht="15" customHeight="true" x14ac:dyDescent="0.2">
      <c r="A226" s="830"/>
      <c r="B226" s="350" t="s">
        <v>430</v>
      </c>
      <c r="C226" s="113">
        <v>17.558767301395381</v>
      </c>
      <c r="D226" s="112">
        <v>17.054565761773045</v>
      </c>
      <c r="E226" s="112">
        <v>21.868807428186791</v>
      </c>
      <c r="F226" s="112">
        <v>18.593756728494313</v>
      </c>
      <c r="G226" s="111">
        <v>11.093281082260201</v>
      </c>
      <c r="H226" s="110">
        <v>11.199067295278924</v>
      </c>
      <c r="I226" s="112">
        <v>10.614677234798901</v>
      </c>
      <c r="J226" s="112">
        <v>9.9894900658600925</v>
      </c>
      <c r="K226" s="112">
        <v>6.3424222772443128</v>
      </c>
      <c r="L226" s="109">
        <v>7.3543190211503937</v>
      </c>
      <c r="M226" s="113">
        <v>17.947345946683605</v>
      </c>
      <c r="N226" s="112">
        <v>17.058875547346801</v>
      </c>
      <c r="O226" s="112">
        <v>20.679713072014174</v>
      </c>
      <c r="P226" s="112">
        <v>24.004427548754322</v>
      </c>
      <c r="Q226" s="111">
        <v>19.769340490530492</v>
      </c>
      <c r="R226" s="110">
        <v>4.1267543826089224</v>
      </c>
      <c r="S226" s="112">
        <v>37.296907955207473</v>
      </c>
      <c r="T226" s="112">
        <v>6.0703121405084355</v>
      </c>
      <c r="U226" s="112">
        <v>4.4510638357622999E-2</v>
      </c>
      <c r="V226" s="112">
        <v>0.6861227903015451</v>
      </c>
      <c r="W226" s="112">
        <v>96.013286254093387</v>
      </c>
      <c r="X226" s="112">
        <v>38.14153733358944</v>
      </c>
      <c r="Y226" s="112">
        <v>1.2212261415412375</v>
      </c>
      <c r="Z226" s="112">
        <v>29.042135479335169</v>
      </c>
      <c r="AA226" s="112">
        <v>11.265124752245345</v>
      </c>
      <c r="AB226" s="112">
        <v>16.851079557725431</v>
      </c>
      <c r="AC226" s="112">
        <v>13.477579241880749</v>
      </c>
      <c r="AD226" s="112">
        <v>8.121647663112828</v>
      </c>
      <c r="AE226" s="112">
        <v>7.5720189368355655</v>
      </c>
      <c r="AF226" s="112">
        <v>59.179730439816105</v>
      </c>
      <c r="AG226" s="112">
        <v>2.0120053829294475</v>
      </c>
      <c r="AH226" s="112">
        <v>39.320705892649414</v>
      </c>
      <c r="AI226" s="112">
        <v>22.444060593287176</v>
      </c>
      <c r="AJ226" s="112">
        <v>1.8171812722650518</v>
      </c>
      <c r="AK226" s="112">
        <v>17.496467627486766</v>
      </c>
      <c r="AL226" s="112">
        <v>18.307855711470815</v>
      </c>
      <c r="AM226" s="112">
        <v>18.65964818195512</v>
      </c>
      <c r="AN226" s="112">
        <v>23.93776017078461</v>
      </c>
      <c r="AO226" s="112">
        <v>45.404833630561001</v>
      </c>
      <c r="AP226" s="112">
        <v>10.576084106900364</v>
      </c>
      <c r="AQ226" s="112">
        <v>11.874501667474174</v>
      </c>
      <c r="AR226" s="112">
        <v>0.17469794546231149</v>
      </c>
      <c r="AS226" s="112">
        <v>4.5521417123484369</v>
      </c>
      <c r="AT226" s="112">
        <v>10.066724284850652</v>
      </c>
      <c r="AU226" s="112">
        <v>9.2288024329750495</v>
      </c>
      <c r="AV226" s="112">
        <v>13.76511196102371</v>
      </c>
      <c r="AW226" s="112">
        <v>50.621073559059248</v>
      </c>
      <c r="AX226" s="112">
        <v>1.9235633663950424</v>
      </c>
      <c r="AY226" s="109">
        <v>14.963698464536405</v>
      </c>
      <c r="AZ226" s="323"/>
      <c r="BA226" s="821"/>
      <c r="BB226" s="497" t="s">
        <v>72</v>
      </c>
      <c r="BC226" s="41" t="s">
        <v>35</v>
      </c>
      <c r="BD226" s="37" t="s">
        <v>35</v>
      </c>
      <c r="BE226" s="37" t="s">
        <v>35</v>
      </c>
      <c r="BF226" s="37" t="s">
        <v>35</v>
      </c>
      <c r="BG226" s="32" t="s">
        <v>35</v>
      </c>
      <c r="BH226" s="41" t="s">
        <v>35</v>
      </c>
      <c r="BI226" s="37" t="s">
        <v>35</v>
      </c>
      <c r="BJ226" s="37" t="s">
        <v>35</v>
      </c>
      <c r="BK226" s="37" t="s">
        <v>35</v>
      </c>
      <c r="BL226" s="32" t="s">
        <v>35</v>
      </c>
      <c r="BM226" s="41" t="s">
        <v>35</v>
      </c>
      <c r="BN226" s="37" t="s">
        <v>35</v>
      </c>
      <c r="BO226" s="37" t="s">
        <v>35</v>
      </c>
      <c r="BP226" s="37" t="s">
        <v>35</v>
      </c>
      <c r="BQ226" s="32" t="s">
        <v>35</v>
      </c>
      <c r="BR226" s="41" t="s">
        <v>35</v>
      </c>
      <c r="BS226" s="37" t="s">
        <v>35</v>
      </c>
      <c r="BT226" s="37" t="s">
        <v>35</v>
      </c>
      <c r="BU226" s="37" t="s">
        <v>35</v>
      </c>
      <c r="BV226" s="37" t="s">
        <v>35</v>
      </c>
      <c r="BW226" s="37" t="s">
        <v>35</v>
      </c>
      <c r="BX226" s="37" t="s">
        <v>35</v>
      </c>
      <c r="BY226" s="26" t="s">
        <v>35</v>
      </c>
      <c r="BZ226" s="26" t="s">
        <v>35</v>
      </c>
      <c r="CA226" s="26" t="s">
        <v>35</v>
      </c>
      <c r="CB226" s="26" t="s">
        <v>35</v>
      </c>
      <c r="CC226" s="26" t="s">
        <v>35</v>
      </c>
      <c r="CD226" s="26" t="s">
        <v>35</v>
      </c>
      <c r="CE226" s="26" t="s">
        <v>35</v>
      </c>
      <c r="CF226" s="26" t="s">
        <v>35</v>
      </c>
      <c r="CG226" s="26" t="s">
        <v>35</v>
      </c>
      <c r="CH226" s="26" t="s">
        <v>35</v>
      </c>
      <c r="CI226" s="26" t="s">
        <v>35</v>
      </c>
      <c r="CJ226" s="26" t="s">
        <v>35</v>
      </c>
      <c r="CK226" s="26" t="s">
        <v>35</v>
      </c>
      <c r="CL226" s="26" t="s">
        <v>35</v>
      </c>
      <c r="CM226" s="26" t="s">
        <v>35</v>
      </c>
      <c r="CN226" s="26" t="s">
        <v>35</v>
      </c>
      <c r="CO226" s="26" t="s">
        <v>35</v>
      </c>
      <c r="CP226" s="26" t="s">
        <v>35</v>
      </c>
      <c r="CQ226" s="26" t="s">
        <v>35</v>
      </c>
      <c r="CR226" s="26" t="s">
        <v>35</v>
      </c>
      <c r="CS226" s="26" t="s">
        <v>35</v>
      </c>
      <c r="CT226" s="26" t="s">
        <v>35</v>
      </c>
      <c r="CU226" s="26" t="s">
        <v>35</v>
      </c>
      <c r="CV226" s="26" t="s">
        <v>35</v>
      </c>
      <c r="CW226" s="26" t="s">
        <v>35</v>
      </c>
      <c r="CX226" s="26" t="s">
        <v>35</v>
      </c>
      <c r="CY226" s="26" t="s">
        <v>35</v>
      </c>
      <c r="CZ226" s="4"/>
    </row>
    <row r="227" s="440" customFormat="true" ht="15" customHeight="true" x14ac:dyDescent="0.2">
      <c r="A227" s="830"/>
      <c r="B227" s="350" t="s">
        <v>431</v>
      </c>
      <c r="C227" s="113">
        <v>2.1941438330625354</v>
      </c>
      <c r="D227" s="112">
        <v>5.0668804915916468</v>
      </c>
      <c r="E227" s="112">
        <v>8.6829947308224593</v>
      </c>
      <c r="F227" s="112">
        <v>8.6159446839842015</v>
      </c>
      <c r="G227" s="111">
        <v>4.8163325498561669</v>
      </c>
      <c r="H227" s="110">
        <v>5.0379798634430104</v>
      </c>
      <c r="I227" s="112">
        <v>5.4757542141288935</v>
      </c>
      <c r="J227" s="112">
        <v>3.4288093961876771</v>
      </c>
      <c r="K227" s="112">
        <v>4.7791003958651839</v>
      </c>
      <c r="L227" s="109">
        <v>5.0008880434039993</v>
      </c>
      <c r="M227" s="113">
        <v>1.7283239456893349</v>
      </c>
      <c r="N227" s="112">
        <v>4.1460127758316982</v>
      </c>
      <c r="O227" s="112">
        <v>6.9664565508385472</v>
      </c>
      <c r="P227" s="112">
        <v>10.634527760527449</v>
      </c>
      <c r="Q227" s="111">
        <v>7.743031096437508</v>
      </c>
      <c r="R227" s="110">
        <v>0.57838497393148847</v>
      </c>
      <c r="S227" s="112">
        <v>0.41428446086124882</v>
      </c>
      <c r="T227" s="112">
        <v>17.507727683802202</v>
      </c>
      <c r="U227" s="112">
        <v>1.2489376891771138</v>
      </c>
      <c r="V227" s="112">
        <v>0</v>
      </c>
      <c r="W227" s="112">
        <v>0.14941801107235111</v>
      </c>
      <c r="X227" s="112">
        <v>0.39873050832060902</v>
      </c>
      <c r="Y227" s="112">
        <v>1.4593945908327208</v>
      </c>
      <c r="Z227" s="112">
        <v>25.628534222517018</v>
      </c>
      <c r="AA227" s="112">
        <v>0.42827160621364757</v>
      </c>
      <c r="AB227" s="112">
        <v>31.045845609101839</v>
      </c>
      <c r="AC227" s="112">
        <v>3.481510100669575</v>
      </c>
      <c r="AD227" s="112">
        <v>0.38316183523583436</v>
      </c>
      <c r="AE227" s="112">
        <v>5.7979635042033006</v>
      </c>
      <c r="AF227" s="112">
        <v>4.1288755368650589</v>
      </c>
      <c r="AG227" s="112">
        <v>0.31670111813738827</v>
      </c>
      <c r="AH227" s="112">
        <v>6.292439732350581</v>
      </c>
      <c r="AI227" s="112">
        <v>1.7969999261581056</v>
      </c>
      <c r="AJ227" s="112">
        <v>0.32045691395558817</v>
      </c>
      <c r="AK227" s="112">
        <v>3.6871240766843214</v>
      </c>
      <c r="AL227" s="112">
        <v>8.7498698367150958</v>
      </c>
      <c r="AM227" s="112">
        <v>4.5785788667170833</v>
      </c>
      <c r="AN227" s="112">
        <v>0.36341107086927832</v>
      </c>
      <c r="AO227" s="112">
        <v>0.77908977484169284</v>
      </c>
      <c r="AP227" s="112">
        <v>25.932257974146133</v>
      </c>
      <c r="AQ227" s="112">
        <v>1.7463322353224275</v>
      </c>
      <c r="AR227" s="112">
        <v>1.8850745583996089</v>
      </c>
      <c r="AS227" s="112">
        <v>2.9752157431617184E-2</v>
      </c>
      <c r="AT227" s="112">
        <v>7.2903853463534949</v>
      </c>
      <c r="AU227" s="112">
        <v>2.414169091662969</v>
      </c>
      <c r="AV227" s="112">
        <v>1.3549541634507623</v>
      </c>
      <c r="AW227" s="112">
        <v>42.908095500563078</v>
      </c>
      <c r="AX227" s="112">
        <v>5.6234969038044591</v>
      </c>
      <c r="AY227" s="109">
        <v>28.681292602340687</v>
      </c>
      <c r="AZ227" s="323"/>
      <c r="BA227" s="821" t="s">
        <v>94</v>
      </c>
      <c r="BB227" s="497" t="s">
        <v>61</v>
      </c>
      <c r="BC227" s="41" t="s">
        <v>35</v>
      </c>
      <c r="BD227" s="37" t="s">
        <v>35</v>
      </c>
      <c r="BE227" s="37" t="s">
        <v>35</v>
      </c>
      <c r="BF227" s="37" t="s">
        <v>35</v>
      </c>
      <c r="BG227" s="32" t="s">
        <v>35</v>
      </c>
      <c r="BH227" s="41" t="s">
        <v>35</v>
      </c>
      <c r="BI227" s="37" t="s">
        <v>35</v>
      </c>
      <c r="BJ227" s="37" t="s">
        <v>35</v>
      </c>
      <c r="BK227" s="37" t="s">
        <v>35</v>
      </c>
      <c r="BL227" s="32" t="s">
        <v>35</v>
      </c>
      <c r="BM227" s="41" t="s">
        <v>35</v>
      </c>
      <c r="BN227" s="37" t="s">
        <v>35</v>
      </c>
      <c r="BO227" s="37" t="s">
        <v>35</v>
      </c>
      <c r="BP227" s="37" t="s">
        <v>35</v>
      </c>
      <c r="BQ227" s="32" t="s">
        <v>35</v>
      </c>
      <c r="BR227" s="41" t="s">
        <v>35</v>
      </c>
      <c r="BS227" s="37" t="s">
        <v>35</v>
      </c>
      <c r="BT227" s="37" t="s">
        <v>35</v>
      </c>
      <c r="BU227" s="37" t="s">
        <v>35</v>
      </c>
      <c r="BV227" s="37" t="s">
        <v>35</v>
      </c>
      <c r="BW227" s="37" t="s">
        <v>35</v>
      </c>
      <c r="BX227" s="37" t="s">
        <v>35</v>
      </c>
      <c r="BY227" s="26" t="s">
        <v>35</v>
      </c>
      <c r="BZ227" s="26" t="s">
        <v>35</v>
      </c>
      <c r="CA227" s="26" t="s">
        <v>35</v>
      </c>
      <c r="CB227" s="26" t="s">
        <v>35</v>
      </c>
      <c r="CC227" s="26" t="s">
        <v>35</v>
      </c>
      <c r="CD227" s="26" t="s">
        <v>35</v>
      </c>
      <c r="CE227" s="26" t="s">
        <v>35</v>
      </c>
      <c r="CF227" s="26" t="s">
        <v>35</v>
      </c>
      <c r="CG227" s="26" t="s">
        <v>35</v>
      </c>
      <c r="CH227" s="26" t="s">
        <v>35</v>
      </c>
      <c r="CI227" s="26" t="s">
        <v>35</v>
      </c>
      <c r="CJ227" s="26" t="s">
        <v>35</v>
      </c>
      <c r="CK227" s="26" t="s">
        <v>35</v>
      </c>
      <c r="CL227" s="26" t="s">
        <v>35</v>
      </c>
      <c r="CM227" s="26" t="s">
        <v>35</v>
      </c>
      <c r="CN227" s="26" t="s">
        <v>35</v>
      </c>
      <c r="CO227" s="26" t="s">
        <v>35</v>
      </c>
      <c r="CP227" s="26" t="s">
        <v>35</v>
      </c>
      <c r="CQ227" s="26" t="s">
        <v>35</v>
      </c>
      <c r="CR227" s="26" t="s">
        <v>35</v>
      </c>
      <c r="CS227" s="26" t="s">
        <v>35</v>
      </c>
      <c r="CT227" s="26" t="s">
        <v>35</v>
      </c>
      <c r="CU227" s="26" t="s">
        <v>35</v>
      </c>
      <c r="CV227" s="26" t="s">
        <v>35</v>
      </c>
      <c r="CW227" s="26" t="s">
        <v>35</v>
      </c>
      <c r="CX227" s="26" t="s">
        <v>35</v>
      </c>
      <c r="CY227" s="26" t="s">
        <v>35</v>
      </c>
      <c r="CZ227" s="4"/>
    </row>
    <row r="228" s="440" customFormat="true" ht="15" customHeight="true" x14ac:dyDescent="0.2">
      <c r="A228" s="830"/>
      <c r="B228" s="350" t="s">
        <v>432</v>
      </c>
      <c r="C228" s="113">
        <v>0.76765484528359307</v>
      </c>
      <c r="D228" s="112">
        <v>1.7431450732577563</v>
      </c>
      <c r="E228" s="112">
        <v>2.719939107095886</v>
      </c>
      <c r="F228" s="112">
        <v>3.6451473223378263</v>
      </c>
      <c r="G228" s="111">
        <v>2.4395491660215338</v>
      </c>
      <c r="H228" s="110">
        <v>2.1462452538660024</v>
      </c>
      <c r="I228" s="112">
        <v>2.9721301258412014</v>
      </c>
      <c r="J228" s="112">
        <v>1.0266356377742616</v>
      </c>
      <c r="K228" s="112">
        <v>1.7813762124737766</v>
      </c>
      <c r="L228" s="109">
        <v>1.2053806447283129</v>
      </c>
      <c r="M228" s="113">
        <v>0.78628975723654371</v>
      </c>
      <c r="N228" s="112">
        <v>1.1792200047329009</v>
      </c>
      <c r="O228" s="112">
        <v>2.5251290035387393</v>
      </c>
      <c r="P228" s="112">
        <v>3.1875975038752973</v>
      </c>
      <c r="Q228" s="111">
        <v>4.3488324291283691</v>
      </c>
      <c r="R228" s="110">
        <v>1.0912143030609898</v>
      </c>
      <c r="S228" s="112">
        <v>5.5148840376782811E-2</v>
      </c>
      <c r="T228" s="112">
        <v>0</v>
      </c>
      <c r="U228" s="112">
        <v>0.29071422078308745</v>
      </c>
      <c r="V228" s="112">
        <v>0.15098033570119049</v>
      </c>
      <c r="W228" s="112">
        <v>0.26539039235852435</v>
      </c>
      <c r="X228" s="112">
        <v>0.48904392334108199</v>
      </c>
      <c r="Y228" s="112">
        <v>0.1168856606724242</v>
      </c>
      <c r="Z228" s="112">
        <v>4.3434706566967094</v>
      </c>
      <c r="AA228" s="112">
        <v>0.26549896053815697</v>
      </c>
      <c r="AB228" s="112">
        <v>23.320131234475774</v>
      </c>
      <c r="AC228" s="112">
        <v>0</v>
      </c>
      <c r="AD228" s="112">
        <v>0.48672299764185134</v>
      </c>
      <c r="AE228" s="112">
        <v>1.5083764818175078</v>
      </c>
      <c r="AF228" s="112">
        <v>0.78703664954008712</v>
      </c>
      <c r="AG228" s="112">
        <v>0.45879076078427211</v>
      </c>
      <c r="AH228" s="112">
        <v>2.802819723028664</v>
      </c>
      <c r="AI228" s="112">
        <v>4.1236280242244874</v>
      </c>
      <c r="AJ228" s="112">
        <v>0.25737646420135879</v>
      </c>
      <c r="AK228" s="112">
        <v>0.21661281501950141</v>
      </c>
      <c r="AL228" s="112">
        <v>0.52108667578879886</v>
      </c>
      <c r="AM228" s="112">
        <v>15.093671925898629</v>
      </c>
      <c r="AN228" s="112">
        <v>0.45895701536675115</v>
      </c>
      <c r="AO228" s="112">
        <v>0.50229665485374453</v>
      </c>
      <c r="AP228" s="112">
        <v>0.56309423477693976</v>
      </c>
      <c r="AQ228" s="112">
        <v>0.22559252391480822</v>
      </c>
      <c r="AR228" s="112">
        <v>0.52014769809342554</v>
      </c>
      <c r="AS228" s="112">
        <v>0</v>
      </c>
      <c r="AT228" s="112">
        <v>2.0998479967520485</v>
      </c>
      <c r="AU228" s="112">
        <v>0.28946989111131149</v>
      </c>
      <c r="AV228" s="112">
        <v>4.5507224038835208</v>
      </c>
      <c r="AW228" s="112">
        <v>1.0604829112707663</v>
      </c>
      <c r="AX228" s="112">
        <v>9.0691034420618148</v>
      </c>
      <c r="AY228" s="109">
        <v>1.0433897637371317</v>
      </c>
      <c r="AZ228" s="323"/>
      <c r="BA228" s="821"/>
      <c r="BB228" s="497" t="s">
        <v>91</v>
      </c>
      <c r="BC228" s="41" t="s">
        <v>35</v>
      </c>
      <c r="BD228" s="37" t="s">
        <v>35</v>
      </c>
      <c r="BE228" s="37" t="s">
        <v>35</v>
      </c>
      <c r="BF228" s="37" t="s">
        <v>35</v>
      </c>
      <c r="BG228" s="32" t="s">
        <v>35</v>
      </c>
      <c r="BH228" s="41" t="s">
        <v>35</v>
      </c>
      <c r="BI228" s="37" t="s">
        <v>35</v>
      </c>
      <c r="BJ228" s="37" t="s">
        <v>35</v>
      </c>
      <c r="BK228" s="37" t="s">
        <v>35</v>
      </c>
      <c r="BL228" s="32" t="s">
        <v>35</v>
      </c>
      <c r="BM228" s="41" t="s">
        <v>35</v>
      </c>
      <c r="BN228" s="37" t="s">
        <v>35</v>
      </c>
      <c r="BO228" s="37" t="s">
        <v>35</v>
      </c>
      <c r="BP228" s="37" t="s">
        <v>35</v>
      </c>
      <c r="BQ228" s="32" t="s">
        <v>35</v>
      </c>
      <c r="BR228" s="41" t="s">
        <v>35</v>
      </c>
      <c r="BS228" s="37" t="s">
        <v>35</v>
      </c>
      <c r="BT228" s="37" t="s">
        <v>35</v>
      </c>
      <c r="BU228" s="37" t="s">
        <v>35</v>
      </c>
      <c r="BV228" s="37" t="s">
        <v>35</v>
      </c>
      <c r="BW228" s="37" t="s">
        <v>35</v>
      </c>
      <c r="BX228" s="37" t="s">
        <v>35</v>
      </c>
      <c r="BY228" s="26" t="s">
        <v>35</v>
      </c>
      <c r="BZ228" s="26" t="s">
        <v>35</v>
      </c>
      <c r="CA228" s="26" t="s">
        <v>35</v>
      </c>
      <c r="CB228" s="26" t="s">
        <v>35</v>
      </c>
      <c r="CC228" s="26" t="s">
        <v>35</v>
      </c>
      <c r="CD228" s="26" t="s">
        <v>35</v>
      </c>
      <c r="CE228" s="26" t="s">
        <v>35</v>
      </c>
      <c r="CF228" s="26" t="s">
        <v>35</v>
      </c>
      <c r="CG228" s="26" t="s">
        <v>35</v>
      </c>
      <c r="CH228" s="26" t="s">
        <v>35</v>
      </c>
      <c r="CI228" s="26" t="s">
        <v>35</v>
      </c>
      <c r="CJ228" s="26" t="s">
        <v>35</v>
      </c>
      <c r="CK228" s="26" t="s">
        <v>35</v>
      </c>
      <c r="CL228" s="26" t="s">
        <v>35</v>
      </c>
      <c r="CM228" s="26" t="s">
        <v>35</v>
      </c>
      <c r="CN228" s="26" t="s">
        <v>35</v>
      </c>
      <c r="CO228" s="26" t="s">
        <v>35</v>
      </c>
      <c r="CP228" s="26" t="s">
        <v>35</v>
      </c>
      <c r="CQ228" s="26" t="s">
        <v>35</v>
      </c>
      <c r="CR228" s="26" t="s">
        <v>35</v>
      </c>
      <c r="CS228" s="26" t="s">
        <v>35</v>
      </c>
      <c r="CT228" s="26" t="s">
        <v>35</v>
      </c>
      <c r="CU228" s="26" t="s">
        <v>35</v>
      </c>
      <c r="CV228" s="26" t="s">
        <v>35</v>
      </c>
      <c r="CW228" s="26" t="s">
        <v>35</v>
      </c>
      <c r="CX228" s="26" t="s">
        <v>35</v>
      </c>
      <c r="CY228" s="26" t="s">
        <v>35</v>
      </c>
      <c r="CZ228" s="4"/>
    </row>
    <row r="229" s="440" customFormat="true" ht="15" customHeight="true" x14ac:dyDescent="0.2">
      <c r="A229" s="830"/>
      <c r="B229" s="350" t="s">
        <v>590</v>
      </c>
      <c r="C229" s="113">
        <v>3.0969888227766879E-2</v>
      </c>
      <c r="D229" s="112">
        <v>0.15833481165275415</v>
      </c>
      <c r="E229" s="112">
        <v>0.21981225023380752</v>
      </c>
      <c r="F229" s="112">
        <v>0.18697836289415509</v>
      </c>
      <c r="G229" s="111">
        <v>0.24727604918239826</v>
      </c>
      <c r="H229" s="110">
        <v>4.9702806440756503E-2</v>
      </c>
      <c r="I229" s="112">
        <v>4.2975587398695572E-2</v>
      </c>
      <c r="J229" s="112">
        <v>0</v>
      </c>
      <c r="K229" s="112">
        <v>0.39977378109557526</v>
      </c>
      <c r="L229" s="109">
        <v>0.33847394472080283</v>
      </c>
      <c r="M229" s="113">
        <v>2.7855871556712621E-2</v>
      </c>
      <c r="N229" s="112">
        <v>0.12394625394584395</v>
      </c>
      <c r="O229" s="112">
        <v>0.2388302438847518</v>
      </c>
      <c r="P229" s="112">
        <v>0.30945692524655222</v>
      </c>
      <c r="Q229" s="111">
        <v>0.14715875262479639</v>
      </c>
      <c r="R229" s="110">
        <v>0</v>
      </c>
      <c r="S229" s="112">
        <v>1.5314532001937565E-2</v>
      </c>
      <c r="T229" s="112">
        <v>0</v>
      </c>
      <c r="U229" s="112">
        <v>0</v>
      </c>
      <c r="V229" s="112">
        <v>0.14185487692026791</v>
      </c>
      <c r="W229" s="112">
        <v>0.18599475150592207</v>
      </c>
      <c r="X229" s="112">
        <v>0</v>
      </c>
      <c r="Y229" s="112">
        <v>0</v>
      </c>
      <c r="Z229" s="112">
        <v>0.14933001589118367</v>
      </c>
      <c r="AA229" s="112">
        <v>0.19546606665621288</v>
      </c>
      <c r="AB229" s="112">
        <v>0.86873639079322429</v>
      </c>
      <c r="AC229" s="112">
        <v>0</v>
      </c>
      <c r="AD229" s="112">
        <v>0</v>
      </c>
      <c r="AE229" s="112">
        <v>0</v>
      </c>
      <c r="AF229" s="112">
        <v>0.24397521106810194</v>
      </c>
      <c r="AG229" s="112">
        <v>0.15945275011381155</v>
      </c>
      <c r="AH229" s="112">
        <v>0.22672171408243025</v>
      </c>
      <c r="AI229" s="112">
        <v>0</v>
      </c>
      <c r="AJ229" s="112">
        <v>0.17922155311479368</v>
      </c>
      <c r="AK229" s="112">
        <v>0.63626341952543242</v>
      </c>
      <c r="AL229" s="112">
        <v>0.4447496324845453</v>
      </c>
      <c r="AM229" s="112">
        <v>0.41418826109355994</v>
      </c>
      <c r="AN229" s="112">
        <v>0.3671922557340262</v>
      </c>
      <c r="AO229" s="112">
        <v>0</v>
      </c>
      <c r="AP229" s="112">
        <v>9.8045559765181464E-2</v>
      </c>
      <c r="AQ229" s="112">
        <v>2.1945605156887651</v>
      </c>
      <c r="AR229" s="112">
        <v>0.65618904528233035</v>
      </c>
      <c r="AS229" s="112">
        <v>0</v>
      </c>
      <c r="AT229" s="112">
        <v>0</v>
      </c>
      <c r="AU229" s="112">
        <v>0</v>
      </c>
      <c r="AV229" s="112">
        <v>0</v>
      </c>
      <c r="AW229" s="112">
        <v>1.1745458573172598</v>
      </c>
      <c r="AX229" s="112">
        <v>0.19918193635484288</v>
      </c>
      <c r="AY229" s="109">
        <v>0</v>
      </c>
      <c r="AZ229" s="323"/>
      <c r="BA229" s="821"/>
      <c r="BB229" s="497" t="s">
        <v>92</v>
      </c>
      <c r="BC229" s="41" t="s">
        <v>35</v>
      </c>
      <c r="BD229" s="37" t="s">
        <v>35</v>
      </c>
      <c r="BE229" s="37" t="s">
        <v>35</v>
      </c>
      <c r="BF229" s="37" t="s">
        <v>35</v>
      </c>
      <c r="BG229" s="32" t="s">
        <v>35</v>
      </c>
      <c r="BH229" s="41" t="s">
        <v>35</v>
      </c>
      <c r="BI229" s="37" t="s">
        <v>35</v>
      </c>
      <c r="BJ229" s="37" t="s">
        <v>35</v>
      </c>
      <c r="BK229" s="37" t="s">
        <v>35</v>
      </c>
      <c r="BL229" s="32" t="s">
        <v>35</v>
      </c>
      <c r="BM229" s="41" t="s">
        <v>35</v>
      </c>
      <c r="BN229" s="37" t="s">
        <v>35</v>
      </c>
      <c r="BO229" s="37" t="s">
        <v>35</v>
      </c>
      <c r="BP229" s="37" t="s">
        <v>35</v>
      </c>
      <c r="BQ229" s="32" t="s">
        <v>35</v>
      </c>
      <c r="BR229" s="41" t="s">
        <v>35</v>
      </c>
      <c r="BS229" s="37" t="s">
        <v>35</v>
      </c>
      <c r="BT229" s="37" t="s">
        <v>35</v>
      </c>
      <c r="BU229" s="37" t="s">
        <v>35</v>
      </c>
      <c r="BV229" s="37" t="s">
        <v>35</v>
      </c>
      <c r="BW229" s="37" t="s">
        <v>35</v>
      </c>
      <c r="BX229" s="37" t="s">
        <v>35</v>
      </c>
      <c r="BY229" s="26" t="s">
        <v>35</v>
      </c>
      <c r="BZ229" s="26" t="s">
        <v>35</v>
      </c>
      <c r="CA229" s="26" t="s">
        <v>35</v>
      </c>
      <c r="CB229" s="26" t="s">
        <v>35</v>
      </c>
      <c r="CC229" s="26" t="s">
        <v>35</v>
      </c>
      <c r="CD229" s="26" t="s">
        <v>35</v>
      </c>
      <c r="CE229" s="26" t="s">
        <v>35</v>
      </c>
      <c r="CF229" s="26" t="s">
        <v>35</v>
      </c>
      <c r="CG229" s="26" t="s">
        <v>35</v>
      </c>
      <c r="CH229" s="26" t="s">
        <v>35</v>
      </c>
      <c r="CI229" s="26" t="s">
        <v>35</v>
      </c>
      <c r="CJ229" s="26" t="s">
        <v>35</v>
      </c>
      <c r="CK229" s="26" t="s">
        <v>35</v>
      </c>
      <c r="CL229" s="26" t="s">
        <v>35</v>
      </c>
      <c r="CM229" s="26" t="s">
        <v>35</v>
      </c>
      <c r="CN229" s="26" t="s">
        <v>35</v>
      </c>
      <c r="CO229" s="26" t="s">
        <v>35</v>
      </c>
      <c r="CP229" s="26" t="s">
        <v>35</v>
      </c>
      <c r="CQ229" s="26" t="s">
        <v>35</v>
      </c>
      <c r="CR229" s="26" t="s">
        <v>35</v>
      </c>
      <c r="CS229" s="26" t="s">
        <v>35</v>
      </c>
      <c r="CT229" s="26" t="s">
        <v>35</v>
      </c>
      <c r="CU229" s="26" t="s">
        <v>35</v>
      </c>
      <c r="CV229" s="26" t="s">
        <v>35</v>
      </c>
      <c r="CW229" s="26" t="s">
        <v>35</v>
      </c>
      <c r="CX229" s="26" t="s">
        <v>35</v>
      </c>
      <c r="CY229" s="26" t="s">
        <v>35</v>
      </c>
      <c r="CZ229" s="4"/>
    </row>
    <row r="230" s="440" customFormat="true" ht="15" customHeight="true" x14ac:dyDescent="0.2">
      <c r="A230" s="152"/>
      <c r="B230" s="124"/>
      <c r="C230" s="94"/>
      <c r="D230" s="101"/>
      <c r="E230" s="101"/>
      <c r="F230" s="101"/>
      <c r="G230" s="100"/>
      <c r="H230" s="93"/>
      <c r="I230" s="101"/>
      <c r="J230" s="101"/>
      <c r="K230" s="101"/>
      <c r="L230" s="92"/>
      <c r="M230" s="94"/>
      <c r="N230" s="101"/>
      <c r="O230" s="101"/>
      <c r="P230" s="101"/>
      <c r="Q230" s="100"/>
      <c r="R230" s="93"/>
      <c r="S230" s="101"/>
      <c r="T230" s="101"/>
      <c r="U230" s="101"/>
      <c r="V230" s="101"/>
      <c r="W230" s="101"/>
      <c r="X230" s="101"/>
      <c r="Y230" s="101"/>
      <c r="Z230" s="101"/>
      <c r="AA230" s="101"/>
      <c r="AB230" s="101"/>
      <c r="AC230" s="101"/>
      <c r="AD230" s="101"/>
      <c r="AE230" s="101"/>
      <c r="AF230" s="101"/>
      <c r="AG230" s="101"/>
      <c r="AH230" s="101"/>
      <c r="AI230" s="101"/>
      <c r="AJ230" s="101"/>
      <c r="AK230" s="101"/>
      <c r="AL230" s="101"/>
      <c r="AM230" s="101"/>
      <c r="AN230" s="101"/>
      <c r="AO230" s="101"/>
      <c r="AP230" s="101"/>
      <c r="AQ230" s="101"/>
      <c r="AR230" s="101"/>
      <c r="AS230" s="101"/>
      <c r="AT230" s="101"/>
      <c r="AU230" s="101"/>
      <c r="AV230" s="101"/>
      <c r="AW230" s="101"/>
      <c r="AX230" s="101"/>
      <c r="AY230" s="92"/>
      <c r="AZ230" s="323"/>
      <c r="BA230" s="821"/>
      <c r="BB230" s="497" t="s">
        <v>93</v>
      </c>
      <c r="BC230" s="41" t="s">
        <v>35</v>
      </c>
      <c r="BD230" s="37" t="s">
        <v>35</v>
      </c>
      <c r="BE230" s="37" t="s">
        <v>35</v>
      </c>
      <c r="BF230" s="37" t="s">
        <v>35</v>
      </c>
      <c r="BG230" s="32" t="s">
        <v>35</v>
      </c>
      <c r="BH230" s="41" t="s">
        <v>35</v>
      </c>
      <c r="BI230" s="37" t="s">
        <v>35</v>
      </c>
      <c r="BJ230" s="37" t="s">
        <v>35</v>
      </c>
      <c r="BK230" s="37" t="s">
        <v>35</v>
      </c>
      <c r="BL230" s="32" t="s">
        <v>35</v>
      </c>
      <c r="BM230" s="41" t="s">
        <v>35</v>
      </c>
      <c r="BN230" s="37" t="s">
        <v>35</v>
      </c>
      <c r="BO230" s="37" t="s">
        <v>35</v>
      </c>
      <c r="BP230" s="37" t="s">
        <v>35</v>
      </c>
      <c r="BQ230" s="32" t="s">
        <v>35</v>
      </c>
      <c r="BR230" s="41" t="s">
        <v>35</v>
      </c>
      <c r="BS230" s="37" t="s">
        <v>35</v>
      </c>
      <c r="BT230" s="37" t="s">
        <v>35</v>
      </c>
      <c r="BU230" s="37" t="s">
        <v>35</v>
      </c>
      <c r="BV230" s="37" t="s">
        <v>35</v>
      </c>
      <c r="BW230" s="37" t="s">
        <v>35</v>
      </c>
      <c r="BX230" s="37" t="s">
        <v>35</v>
      </c>
      <c r="BY230" s="26" t="s">
        <v>35</v>
      </c>
      <c r="BZ230" s="26" t="s">
        <v>35</v>
      </c>
      <c r="CA230" s="26" t="s">
        <v>35</v>
      </c>
      <c r="CB230" s="26" t="s">
        <v>35</v>
      </c>
      <c r="CC230" s="26" t="s">
        <v>35</v>
      </c>
      <c r="CD230" s="26" t="s">
        <v>35</v>
      </c>
      <c r="CE230" s="26" t="s">
        <v>35</v>
      </c>
      <c r="CF230" s="26" t="s">
        <v>35</v>
      </c>
      <c r="CG230" s="26" t="s">
        <v>35</v>
      </c>
      <c r="CH230" s="26" t="s">
        <v>35</v>
      </c>
      <c r="CI230" s="26" t="s">
        <v>35</v>
      </c>
      <c r="CJ230" s="26" t="s">
        <v>35</v>
      </c>
      <c r="CK230" s="26" t="s">
        <v>35</v>
      </c>
      <c r="CL230" s="26" t="s">
        <v>35</v>
      </c>
      <c r="CM230" s="26" t="s">
        <v>35</v>
      </c>
      <c r="CN230" s="26" t="s">
        <v>35</v>
      </c>
      <c r="CO230" s="26" t="s">
        <v>35</v>
      </c>
      <c r="CP230" s="26" t="s">
        <v>35</v>
      </c>
      <c r="CQ230" s="26" t="s">
        <v>35</v>
      </c>
      <c r="CR230" s="26" t="s">
        <v>35</v>
      </c>
      <c r="CS230" s="26" t="s">
        <v>35</v>
      </c>
      <c r="CT230" s="26" t="s">
        <v>35</v>
      </c>
      <c r="CU230" s="26" t="s">
        <v>35</v>
      </c>
      <c r="CV230" s="26" t="s">
        <v>35</v>
      </c>
      <c r="CW230" s="26" t="s">
        <v>35</v>
      </c>
      <c r="CX230" s="26" t="s">
        <v>35</v>
      </c>
      <c r="CY230" s="26" t="s">
        <v>35</v>
      </c>
      <c r="CZ230" s="4"/>
    </row>
    <row r="231" s="440" customFormat="true" ht="15" customHeight="true" x14ac:dyDescent="0.2">
      <c r="A231" s="131"/>
      <c r="B231" s="125"/>
      <c r="C231" s="143"/>
      <c r="D231" s="142"/>
      <c r="E231" s="142"/>
      <c r="F231" s="142"/>
      <c r="G231" s="132"/>
      <c r="H231" s="135"/>
      <c r="I231" s="142"/>
      <c r="J231" s="142"/>
      <c r="K231" s="142"/>
      <c r="L231" s="138"/>
      <c r="M231" s="143"/>
      <c r="N231" s="142"/>
      <c r="O231" s="142"/>
      <c r="P231" s="142"/>
      <c r="Q231" s="132"/>
      <c r="R231" s="135"/>
      <c r="S231" s="142"/>
      <c r="T231" s="142"/>
      <c r="U231" s="142"/>
      <c r="V231" s="142"/>
      <c r="W231" s="142"/>
      <c r="X231" s="142"/>
      <c r="Y231" s="142"/>
      <c r="Z231" s="142"/>
      <c r="AA231" s="142"/>
      <c r="AB231" s="142"/>
      <c r="AC231" s="142"/>
      <c r="AD231" s="142"/>
      <c r="AE231" s="142"/>
      <c r="AF231" s="142"/>
      <c r="AG231" s="142"/>
      <c r="AH231" s="142"/>
      <c r="AI231" s="142"/>
      <c r="AJ231" s="142"/>
      <c r="AK231" s="142"/>
      <c r="AL231" s="142"/>
      <c r="AM231" s="142"/>
      <c r="AN231" s="142"/>
      <c r="AO231" s="142"/>
      <c r="AP231" s="142"/>
      <c r="AQ231" s="142"/>
      <c r="AR231" s="142"/>
      <c r="AS231" s="142"/>
      <c r="AT231" s="142"/>
      <c r="AU231" s="142"/>
      <c r="AV231" s="142"/>
      <c r="AW231" s="142"/>
      <c r="AX231" s="142"/>
      <c r="AY231" s="138"/>
      <c r="AZ231" s="323"/>
      <c r="BA231" s="821" t="s">
        <v>429</v>
      </c>
      <c r="BB231" s="497" t="s">
        <v>317</v>
      </c>
      <c r="BC231" s="393">
        <v>31442.252327999995</v>
      </c>
      <c r="BD231" s="385">
        <v>30017.839341000014</v>
      </c>
      <c r="BE231" s="385">
        <v>26300.557492000025</v>
      </c>
      <c r="BF231" s="385">
        <v>27263.678107000062</v>
      </c>
      <c r="BG231" s="397">
        <v>32190.03628499994</v>
      </c>
      <c r="BH231" s="393">
        <v>7930.7633699999933</v>
      </c>
      <c r="BI231" s="385">
        <v>7892.4208609999951</v>
      </c>
      <c r="BJ231" s="385">
        <v>8331.5656079999972</v>
      </c>
      <c r="BK231" s="385">
        <v>8434.0466810000016</v>
      </c>
      <c r="BL231" s="397">
        <v>8396.8308380000144</v>
      </c>
      <c r="BM231" s="393">
        <v>23688.738104000004</v>
      </c>
      <c r="BN231" s="385">
        <v>23095.600300999959</v>
      </c>
      <c r="BO231" s="385">
        <v>20743.872947000003</v>
      </c>
      <c r="BP231" s="385">
        <v>18438.186350000004</v>
      </c>
      <c r="BQ231" s="397">
        <v>20262.338493000025</v>
      </c>
      <c r="BR231" s="393">
        <v>5985.8797870000089</v>
      </c>
      <c r="BS231" s="385">
        <v>2575.3046979999963</v>
      </c>
      <c r="BT231" s="385">
        <v>4304.6324039999981</v>
      </c>
      <c r="BU231" s="385">
        <v>11912.468174999976</v>
      </c>
      <c r="BV231" s="385">
        <v>2361.9318969999977</v>
      </c>
      <c r="BW231" s="385">
        <v>81.013510000000025</v>
      </c>
      <c r="BX231" s="385">
        <v>2571.3231459999975</v>
      </c>
      <c r="BY231" s="386">
        <v>13265.422130999961</v>
      </c>
      <c r="BZ231" s="386">
        <v>2994.7346720000028</v>
      </c>
      <c r="CA231" s="386">
        <v>4242.3902059999937</v>
      </c>
      <c r="CB231" s="386">
        <v>1729.0792860000013</v>
      </c>
      <c r="CC231" s="386">
        <v>11273.192738999993</v>
      </c>
      <c r="CD231" s="386">
        <v>4330.3313050000052</v>
      </c>
      <c r="CE231" s="386">
        <v>21644.840271000001</v>
      </c>
      <c r="CF231" s="386">
        <v>5684.403385999999</v>
      </c>
      <c r="CG231" s="386">
        <v>1388.974096000004</v>
      </c>
      <c r="CH231" s="386">
        <v>2815.8599489999983</v>
      </c>
      <c r="CI231" s="386">
        <v>3288.6303460000013</v>
      </c>
      <c r="CJ231" s="386">
        <v>8437.4372629999889</v>
      </c>
      <c r="CK231" s="386">
        <v>3233.4790039999989</v>
      </c>
      <c r="CL231" s="386">
        <v>2458.9485839999988</v>
      </c>
      <c r="CM231" s="386">
        <v>3644.9787839999999</v>
      </c>
      <c r="CN231" s="386">
        <v>1330.3359340000015</v>
      </c>
      <c r="CO231" s="386">
        <v>712.78886299999942</v>
      </c>
      <c r="CP231" s="386">
        <v>3083.4039309999989</v>
      </c>
      <c r="CQ231" s="386">
        <v>2995.8432049999988</v>
      </c>
      <c r="CR231" s="386">
        <v>416.73712400000005</v>
      </c>
      <c r="CS231" s="386">
        <v>4360.178999000007</v>
      </c>
      <c r="CT231" s="386">
        <v>1798.9100180000021</v>
      </c>
      <c r="CU231" s="386">
        <v>3798.3281230000002</v>
      </c>
      <c r="CV231" s="386">
        <v>6174.6825319999934</v>
      </c>
      <c r="CW231" s="386">
        <v>64.067694000000017</v>
      </c>
      <c r="CX231" s="386">
        <v>2165.7430830000003</v>
      </c>
      <c r="CY231" s="386">
        <v>88.088407999999973</v>
      </c>
      <c r="CZ231" s="3"/>
    </row>
    <row r="232" s="440" customFormat="true" ht="15" customHeight="true" x14ac:dyDescent="0.2">
      <c r="A232" s="131"/>
      <c r="B232" s="125"/>
      <c r="C232" s="143"/>
      <c r="D232" s="142"/>
      <c r="E232" s="142"/>
      <c r="F232" s="142"/>
      <c r="G232" s="132"/>
      <c r="H232" s="135"/>
      <c r="I232" s="142"/>
      <c r="J232" s="142"/>
      <c r="K232" s="142"/>
      <c r="L232" s="138"/>
      <c r="M232" s="143"/>
      <c r="N232" s="142"/>
      <c r="O232" s="142"/>
      <c r="P232" s="142"/>
      <c r="Q232" s="132"/>
      <c r="R232" s="135"/>
      <c r="S232" s="142"/>
      <c r="T232" s="142"/>
      <c r="U232" s="142"/>
      <c r="V232" s="142"/>
      <c r="W232" s="142"/>
      <c r="X232" s="142"/>
      <c r="Y232" s="142"/>
      <c r="Z232" s="142"/>
      <c r="AA232" s="142"/>
      <c r="AB232" s="142"/>
      <c r="AC232" s="142"/>
      <c r="AD232" s="142"/>
      <c r="AE232" s="142"/>
      <c r="AF232" s="142"/>
      <c r="AG232" s="142"/>
      <c r="AH232" s="142"/>
      <c r="AI232" s="142"/>
      <c r="AJ232" s="142"/>
      <c r="AK232" s="142"/>
      <c r="AL232" s="142"/>
      <c r="AM232" s="142"/>
      <c r="AN232" s="142"/>
      <c r="AO232" s="142"/>
      <c r="AP232" s="142"/>
      <c r="AQ232" s="142"/>
      <c r="AR232" s="142"/>
      <c r="AS232" s="142"/>
      <c r="AT232" s="142"/>
      <c r="AU232" s="142"/>
      <c r="AV232" s="142"/>
      <c r="AW232" s="142"/>
      <c r="AX232" s="142"/>
      <c r="AY232" s="138"/>
      <c r="AZ232" s="323"/>
      <c r="BA232" s="821"/>
      <c r="BB232" s="497" t="s">
        <v>430</v>
      </c>
      <c r="BC232" s="393">
        <v>6948.9976690000012</v>
      </c>
      <c r="BD232" s="385">
        <v>6738.1012330000085</v>
      </c>
      <c r="BE232" s="385">
        <v>8647.951612999992</v>
      </c>
      <c r="BF232" s="385">
        <v>7351.3287390000087</v>
      </c>
      <c r="BG232" s="397">
        <v>4386.7014600000039</v>
      </c>
      <c r="BH232" s="393">
        <v>1088.8857930000008</v>
      </c>
      <c r="BI232" s="385">
        <v>1035.6147640000002</v>
      </c>
      <c r="BJ232" s="385">
        <v>972.80145799999946</v>
      </c>
      <c r="BK232" s="385">
        <v>617.00039900000002</v>
      </c>
      <c r="BL232" s="397">
        <v>717.21602500000017</v>
      </c>
      <c r="BM232" s="393">
        <v>5347.1134619999984</v>
      </c>
      <c r="BN232" s="385">
        <v>5084.2054500000049</v>
      </c>
      <c r="BO232" s="385">
        <v>6164.3646350000045</v>
      </c>
      <c r="BP232" s="385">
        <v>7154.373755999999</v>
      </c>
      <c r="BQ232" s="397">
        <v>5891.5049720000061</v>
      </c>
      <c r="BR232" s="393">
        <v>262.22186300000004</v>
      </c>
      <c r="BS232" s="385">
        <v>1543.7714310000008</v>
      </c>
      <c r="BT232" s="385">
        <v>341.92347699999993</v>
      </c>
      <c r="BU232" s="385">
        <v>5.3876650000000001</v>
      </c>
      <c r="BV232" s="385">
        <v>16.365969</v>
      </c>
      <c r="BW232" s="385">
        <v>2297.2766459999916</v>
      </c>
      <c r="BX232" s="385">
        <v>1608.5470020000002</v>
      </c>
      <c r="BY232" s="386">
        <v>166.66321699999997</v>
      </c>
      <c r="BZ232" s="386">
        <v>2129.7963089999976</v>
      </c>
      <c r="CA232" s="386">
        <v>544.03446400000007</v>
      </c>
      <c r="CB232" s="386">
        <v>1043.8001120000001</v>
      </c>
      <c r="CC232" s="386">
        <v>1829.6445360000021</v>
      </c>
      <c r="CD232" s="386">
        <v>386.44124099999993</v>
      </c>
      <c r="CE232" s="386">
        <v>1925.4227050000004</v>
      </c>
      <c r="CF232" s="386">
        <v>9433.478826999979</v>
      </c>
      <c r="CG232" s="386">
        <v>28.794801999999994</v>
      </c>
      <c r="CH232" s="386">
        <v>2155.9072029999993</v>
      </c>
      <c r="CI232" s="386">
        <v>1030.3608270000004</v>
      </c>
      <c r="CJ232" s="386">
        <v>157.37472700000001</v>
      </c>
      <c r="CK232" s="386">
        <v>725.65286900000001</v>
      </c>
      <c r="CL232" s="386">
        <v>625.45573299999944</v>
      </c>
      <c r="CM232" s="386">
        <v>1110.3620759999997</v>
      </c>
      <c r="CN232" s="386">
        <v>425.32553599999989</v>
      </c>
      <c r="CO232" s="386">
        <v>607.04867999999988</v>
      </c>
      <c r="CP232" s="386">
        <v>519.02069700000004</v>
      </c>
      <c r="CQ232" s="386">
        <v>423.7084719999998</v>
      </c>
      <c r="CR232" s="386">
        <v>0.75237900000000002</v>
      </c>
      <c r="CS232" s="386">
        <v>208.01243600000001</v>
      </c>
      <c r="CT232" s="386">
        <v>224.83793300000008</v>
      </c>
      <c r="CU232" s="386">
        <v>398.03555800000004</v>
      </c>
      <c r="CV232" s="386">
        <v>1058.0857799999997</v>
      </c>
      <c r="CW232" s="386">
        <v>765.6579130000008</v>
      </c>
      <c r="CX232" s="386">
        <v>50.080679999999994</v>
      </c>
      <c r="CY232" s="386">
        <v>23.830949000000004</v>
      </c>
      <c r="CZ232" s="3"/>
    </row>
    <row r="233" s="440" customFormat="true" ht="15" customHeight="true" x14ac:dyDescent="0.2">
      <c r="A233" s="131"/>
      <c r="B233" s="125"/>
      <c r="C233" s="99"/>
      <c r="D233" s="98"/>
      <c r="E233" s="98"/>
      <c r="F233" s="98"/>
      <c r="G233" s="97"/>
      <c r="H233" s="96"/>
      <c r="I233" s="98"/>
      <c r="J233" s="98"/>
      <c r="K233" s="98"/>
      <c r="L233" s="95"/>
      <c r="M233" s="99"/>
      <c r="N233" s="98"/>
      <c r="O233" s="98"/>
      <c r="P233" s="98"/>
      <c r="Q233" s="97"/>
      <c r="R233" s="96"/>
      <c r="S233" s="98"/>
      <c r="T233" s="98"/>
      <c r="U233" s="98"/>
      <c r="V233" s="98"/>
      <c r="W233" s="98"/>
      <c r="X233" s="98"/>
      <c r="Y233" s="98"/>
      <c r="Z233" s="98"/>
      <c r="AA233" s="98"/>
      <c r="AB233" s="98"/>
      <c r="AC233" s="98"/>
      <c r="AD233" s="98"/>
      <c r="AE233" s="98"/>
      <c r="AF233" s="98"/>
      <c r="AG233" s="98"/>
      <c r="AH233" s="98"/>
      <c r="AI233" s="98"/>
      <c r="AJ233" s="98"/>
      <c r="AK233" s="98"/>
      <c r="AL233" s="98"/>
      <c r="AM233" s="98"/>
      <c r="AN233" s="98"/>
      <c r="AO233" s="98"/>
      <c r="AP233" s="98"/>
      <c r="AQ233" s="98"/>
      <c r="AR233" s="98"/>
      <c r="AS233" s="98"/>
      <c r="AT233" s="98"/>
      <c r="AU233" s="98"/>
      <c r="AV233" s="98"/>
      <c r="AW233" s="98"/>
      <c r="AX233" s="98"/>
      <c r="AY233" s="95"/>
      <c r="AZ233" s="323"/>
      <c r="BA233" s="821"/>
      <c r="BB233" s="497" t="s">
        <v>431</v>
      </c>
      <c r="BC233" s="393">
        <v>868.34685600000023</v>
      </c>
      <c r="BD233" s="385">
        <v>2001.8776299999997</v>
      </c>
      <c r="BE233" s="385">
        <v>3433.6631540000017</v>
      </c>
      <c r="BF233" s="385">
        <v>3406.4467279999985</v>
      </c>
      <c r="BG233" s="397">
        <v>1904.559424</v>
      </c>
      <c r="BH233" s="393">
        <v>489.84299799999985</v>
      </c>
      <c r="BI233" s="385">
        <v>534.23875100000021</v>
      </c>
      <c r="BJ233" s="385">
        <v>333.90601099999992</v>
      </c>
      <c r="BK233" s="385">
        <v>464.91809000000001</v>
      </c>
      <c r="BL233" s="397">
        <v>487.70212900000024</v>
      </c>
      <c r="BM233" s="393">
        <v>514.92539699999998</v>
      </c>
      <c r="BN233" s="385">
        <v>1235.6723449999993</v>
      </c>
      <c r="BO233" s="385">
        <v>2076.6138409999994</v>
      </c>
      <c r="BP233" s="385">
        <v>3169.5563730000003</v>
      </c>
      <c r="BQ233" s="397">
        <v>2307.5178569999994</v>
      </c>
      <c r="BR233" s="393">
        <v>36.751687000000004</v>
      </c>
      <c r="BS233" s="385">
        <v>17.147815999999999</v>
      </c>
      <c r="BT233" s="385">
        <v>986.16067599999985</v>
      </c>
      <c r="BU233" s="385">
        <v>151.174149</v>
      </c>
      <c r="BV233" s="385">
        <v>0</v>
      </c>
      <c r="BW233" s="385">
        <v>3.5750730000000002</v>
      </c>
      <c r="BX233" s="385">
        <v>16.815702999999999</v>
      </c>
      <c r="BY233" s="386">
        <v>199.16655</v>
      </c>
      <c r="BZ233" s="386">
        <v>1879.4608829999991</v>
      </c>
      <c r="CA233" s="386">
        <v>20.682817</v>
      </c>
      <c r="CB233" s="386">
        <v>1923.061191</v>
      </c>
      <c r="CC233" s="386">
        <v>472.63130999999993</v>
      </c>
      <c r="CD233" s="386">
        <v>18.231465</v>
      </c>
      <c r="CE233" s="386">
        <v>1474.3136099999995</v>
      </c>
      <c r="CF233" s="386">
        <v>658.15879299999972</v>
      </c>
      <c r="CG233" s="386">
        <v>4.5324660000000003</v>
      </c>
      <c r="CH233" s="386">
        <v>345.00693300000006</v>
      </c>
      <c r="CI233" s="386">
        <v>82.496583999999999</v>
      </c>
      <c r="CJ233" s="386">
        <v>27.752773000000001</v>
      </c>
      <c r="CK233" s="386">
        <v>152.920705</v>
      </c>
      <c r="CL233" s="386">
        <v>298.92393400000009</v>
      </c>
      <c r="CM233" s="386">
        <v>272.453172</v>
      </c>
      <c r="CN233" s="386">
        <v>6.4570790000000002</v>
      </c>
      <c r="CO233" s="386">
        <v>10.416191</v>
      </c>
      <c r="CP233" s="386">
        <v>1272.6240139999991</v>
      </c>
      <c r="CQ233" s="386">
        <v>62.312995000000001</v>
      </c>
      <c r="CR233" s="386">
        <v>8.1185299999999998</v>
      </c>
      <c r="CS233" s="386">
        <v>1.35954</v>
      </c>
      <c r="CT233" s="386">
        <v>162.82905199999999</v>
      </c>
      <c r="CU233" s="386">
        <v>104.12240899999999</v>
      </c>
      <c r="CV233" s="386">
        <v>104.15154899999999</v>
      </c>
      <c r="CW233" s="386">
        <v>648.99696000000029</v>
      </c>
      <c r="CX233" s="386">
        <v>146.40981099999996</v>
      </c>
      <c r="CY233" s="386">
        <v>45.677372000000013</v>
      </c>
      <c r="CZ233" s="3"/>
    </row>
    <row r="234" s="440" customFormat="true" ht="15" customHeight="true" x14ac:dyDescent="0.2">
      <c r="A234" s="131"/>
      <c r="B234" s="125"/>
      <c r="C234" s="99"/>
      <c r="D234" s="98"/>
      <c r="E234" s="98"/>
      <c r="F234" s="98"/>
      <c r="G234" s="97"/>
      <c r="H234" s="96"/>
      <c r="I234" s="98"/>
      <c r="J234" s="98"/>
      <c r="K234" s="98"/>
      <c r="L234" s="95"/>
      <c r="M234" s="99"/>
      <c r="N234" s="98"/>
      <c r="O234" s="98"/>
      <c r="P234" s="98"/>
      <c r="Q234" s="97"/>
      <c r="R234" s="96"/>
      <c r="S234" s="98"/>
      <c r="T234" s="98"/>
      <c r="U234" s="98"/>
      <c r="V234" s="98"/>
      <c r="W234" s="98"/>
      <c r="X234" s="98"/>
      <c r="Y234" s="98"/>
      <c r="Z234" s="98"/>
      <c r="AA234" s="98"/>
      <c r="AB234" s="98"/>
      <c r="AC234" s="98"/>
      <c r="AD234" s="98"/>
      <c r="AE234" s="98"/>
      <c r="AF234" s="98"/>
      <c r="AG234" s="98"/>
      <c r="AH234" s="98"/>
      <c r="AI234" s="98"/>
      <c r="AJ234" s="98"/>
      <c r="AK234" s="98"/>
      <c r="AL234" s="98"/>
      <c r="AM234" s="98"/>
      <c r="AN234" s="98"/>
      <c r="AO234" s="98"/>
      <c r="AP234" s="98"/>
      <c r="AQ234" s="98"/>
      <c r="AR234" s="98"/>
      <c r="AS234" s="98"/>
      <c r="AT234" s="98"/>
      <c r="AU234" s="98"/>
      <c r="AV234" s="98"/>
      <c r="AW234" s="98"/>
      <c r="AX234" s="98"/>
      <c r="AY234" s="95"/>
      <c r="AZ234" s="323"/>
      <c r="BA234" s="821"/>
      <c r="BB234" s="497" t="s">
        <v>432</v>
      </c>
      <c r="BC234" s="393">
        <v>303.80445500000002</v>
      </c>
      <c r="BD234" s="385">
        <v>688.70050000000003</v>
      </c>
      <c r="BE234" s="385">
        <v>1075.5914269999998</v>
      </c>
      <c r="BF234" s="385">
        <v>1441.165260999999</v>
      </c>
      <c r="BG234" s="397">
        <v>964.68968999999959</v>
      </c>
      <c r="BH234" s="393">
        <v>208.67951800000003</v>
      </c>
      <c r="BI234" s="385">
        <v>289.97413400000005</v>
      </c>
      <c r="BJ234" s="385">
        <v>99.976338999999996</v>
      </c>
      <c r="BK234" s="385">
        <v>173.294963</v>
      </c>
      <c r="BL234" s="397">
        <v>117.55246299999999</v>
      </c>
      <c r="BM234" s="393">
        <v>234.26196600000003</v>
      </c>
      <c r="BN234" s="385">
        <v>351.45322199999998</v>
      </c>
      <c r="BO234" s="385">
        <v>752.70947300000023</v>
      </c>
      <c r="BP234" s="385">
        <v>950.0440649999997</v>
      </c>
      <c r="BQ234" s="397">
        <v>1296.0051899999994</v>
      </c>
      <c r="BR234" s="393">
        <v>69.337842999999992</v>
      </c>
      <c r="BS234" s="385">
        <v>2.2826879999999998</v>
      </c>
      <c r="BT234" s="385">
        <v>0</v>
      </c>
      <c r="BU234" s="385">
        <v>35.188685</v>
      </c>
      <c r="BV234" s="385">
        <v>3.601308</v>
      </c>
      <c r="BW234" s="385">
        <v>6.3499040000000004</v>
      </c>
      <c r="BX234" s="385">
        <v>20.624500000000001</v>
      </c>
      <c r="BY234" s="386">
        <v>15.951623999999999</v>
      </c>
      <c r="BZ234" s="386">
        <v>318.52711999999991</v>
      </c>
      <c r="CA234" s="386">
        <v>12.821925</v>
      </c>
      <c r="CB234" s="386">
        <v>1444.5101579999991</v>
      </c>
      <c r="CC234" s="386">
        <v>0</v>
      </c>
      <c r="CD234" s="386">
        <v>23.159074</v>
      </c>
      <c r="CE234" s="386">
        <v>383.55190999999996</v>
      </c>
      <c r="CF234" s="386">
        <v>125.45669799999999</v>
      </c>
      <c r="CG234" s="386">
        <v>6.5659809999999998</v>
      </c>
      <c r="CH234" s="386">
        <v>153.67524799999998</v>
      </c>
      <c r="CI234" s="386">
        <v>189.30731200000002</v>
      </c>
      <c r="CJ234" s="386">
        <v>22.289769</v>
      </c>
      <c r="CK234" s="386">
        <v>8.9838539999999991</v>
      </c>
      <c r="CL234" s="386">
        <v>17.802011</v>
      </c>
      <c r="CM234" s="386">
        <v>898.16489199999978</v>
      </c>
      <c r="CN234" s="386">
        <v>8.1547370000000008</v>
      </c>
      <c r="CO234" s="386">
        <v>6.7155519999999997</v>
      </c>
      <c r="CP234" s="386">
        <v>27.633815999999999</v>
      </c>
      <c r="CQ234" s="386">
        <v>8.0496400000000001</v>
      </c>
      <c r="CR234" s="386">
        <v>2.2401420000000001</v>
      </c>
      <c r="CS234" s="386">
        <v>0</v>
      </c>
      <c r="CT234" s="386">
        <v>46.899613999999985</v>
      </c>
      <c r="CU234" s="386">
        <v>12.484752</v>
      </c>
      <c r="CV234" s="386">
        <v>349.80134399999997</v>
      </c>
      <c r="CW234" s="386">
        <v>16.040101</v>
      </c>
      <c r="CX234" s="386">
        <v>236.11744499999992</v>
      </c>
      <c r="CY234" s="386">
        <v>1.661686</v>
      </c>
      <c r="CZ234" s="3"/>
    </row>
    <row r="235" s="440" customFormat="true" ht="15" customHeight="true" x14ac:dyDescent="0.2">
      <c r="A235" s="131"/>
      <c r="B235" s="125"/>
      <c r="C235" s="99"/>
      <c r="D235" s="98"/>
      <c r="E235" s="98"/>
      <c r="F235" s="98"/>
      <c r="G235" s="97"/>
      <c r="H235" s="96"/>
      <c r="I235" s="98"/>
      <c r="J235" s="98"/>
      <c r="K235" s="98"/>
      <c r="L235" s="95"/>
      <c r="M235" s="99"/>
      <c r="N235" s="98"/>
      <c r="O235" s="98"/>
      <c r="P235" s="98"/>
      <c r="Q235" s="97"/>
      <c r="R235" s="96"/>
      <c r="S235" s="98"/>
      <c r="T235" s="98"/>
      <c r="U235" s="98"/>
      <c r="V235" s="98"/>
      <c r="W235" s="98"/>
      <c r="X235" s="98"/>
      <c r="Y235" s="98"/>
      <c r="Z235" s="98"/>
      <c r="AA235" s="98"/>
      <c r="AB235" s="98"/>
      <c r="AC235" s="98"/>
      <c r="AD235" s="98"/>
      <c r="AE235" s="98"/>
      <c r="AF235" s="98"/>
      <c r="AG235" s="98"/>
      <c r="AH235" s="98"/>
      <c r="AI235" s="98"/>
      <c r="AJ235" s="98"/>
      <c r="AK235" s="98"/>
      <c r="AL235" s="98"/>
      <c r="AM235" s="98"/>
      <c r="AN235" s="98"/>
      <c r="AO235" s="98"/>
      <c r="AP235" s="98"/>
      <c r="AQ235" s="98"/>
      <c r="AR235" s="98"/>
      <c r="AS235" s="98"/>
      <c r="AT235" s="98"/>
      <c r="AU235" s="98"/>
      <c r="AV235" s="98"/>
      <c r="AW235" s="98"/>
      <c r="AX235" s="98"/>
      <c r="AY235" s="95"/>
      <c r="AZ235" s="323"/>
      <c r="BA235" s="821"/>
      <c r="BB235" s="497" t="s">
        <v>590</v>
      </c>
      <c r="BC235" s="393">
        <v>12.256537</v>
      </c>
      <c r="BD235" s="385">
        <v>62.556619999999995</v>
      </c>
      <c r="BE235" s="385">
        <v>86.924067999999991</v>
      </c>
      <c r="BF235" s="385">
        <v>73.924782000000008</v>
      </c>
      <c r="BG235" s="397">
        <v>97.782269999999983</v>
      </c>
      <c r="BH235" s="393">
        <v>4.8326060000000002</v>
      </c>
      <c r="BI235" s="385">
        <v>4.1928879999999999</v>
      </c>
      <c r="BJ235" s="385">
        <v>0</v>
      </c>
      <c r="BK235" s="385">
        <v>38.890596000000002</v>
      </c>
      <c r="BL235" s="397">
        <v>33.009030000000003</v>
      </c>
      <c r="BM235" s="393">
        <v>8.299194</v>
      </c>
      <c r="BN235" s="385">
        <v>36.940782999999996</v>
      </c>
      <c r="BO235" s="385">
        <v>71.192318</v>
      </c>
      <c r="BP235" s="385">
        <v>92.231756000000004</v>
      </c>
      <c r="BQ235" s="397">
        <v>43.855105999999999</v>
      </c>
      <c r="BR235" s="393">
        <v>0</v>
      </c>
      <c r="BS235" s="385">
        <v>0.63388999999999995</v>
      </c>
      <c r="BT235" s="385">
        <v>0</v>
      </c>
      <c r="BU235" s="385">
        <v>0</v>
      </c>
      <c r="BV235" s="385">
        <v>3.3836400000000002</v>
      </c>
      <c r="BW235" s="385">
        <v>4.4502319999999997</v>
      </c>
      <c r="BX235" s="385">
        <v>0</v>
      </c>
      <c r="BY235" s="386">
        <v>0</v>
      </c>
      <c r="BZ235" s="386">
        <v>10.951072</v>
      </c>
      <c r="CA235" s="386">
        <v>9.4397780000000004</v>
      </c>
      <c r="CB235" s="386">
        <v>53.811812999999994</v>
      </c>
      <c r="CC235" s="386">
        <v>0</v>
      </c>
      <c r="CD235" s="386">
        <v>0</v>
      </c>
      <c r="CE235" s="386">
        <v>0</v>
      </c>
      <c r="CF235" s="386">
        <v>38.890596000000002</v>
      </c>
      <c r="CG235" s="386">
        <v>2.2820070000000001</v>
      </c>
      <c r="CH235" s="386">
        <v>12.43088</v>
      </c>
      <c r="CI235" s="386">
        <v>0</v>
      </c>
      <c r="CJ235" s="386">
        <v>15.52126</v>
      </c>
      <c r="CK235" s="386">
        <v>26.388548</v>
      </c>
      <c r="CL235" s="386">
        <v>15.194090000000003</v>
      </c>
      <c r="CM235" s="386">
        <v>24.646709999999999</v>
      </c>
      <c r="CN235" s="386">
        <v>6.5242629999999995</v>
      </c>
      <c r="CO235" s="386">
        <v>0</v>
      </c>
      <c r="CP235" s="386">
        <v>4.8115800000000002</v>
      </c>
      <c r="CQ235" s="386">
        <v>78.306770999999998</v>
      </c>
      <c r="CR235" s="386">
        <v>2.8260370000000004</v>
      </c>
      <c r="CS235" s="386">
        <v>0</v>
      </c>
      <c r="CT235" s="386">
        <v>0</v>
      </c>
      <c r="CU235" s="386">
        <v>0</v>
      </c>
      <c r="CV235" s="386">
        <v>0</v>
      </c>
      <c r="CW235" s="386">
        <v>17.765335</v>
      </c>
      <c r="CX235" s="386">
        <v>5.1857749999999996</v>
      </c>
      <c r="CY235" s="386">
        <v>0</v>
      </c>
      <c r="CZ235" s="3"/>
    </row>
    <row r="236" s="440" customFormat="true" ht="15" customHeight="true" x14ac:dyDescent="0.2">
      <c r="A236" s="131"/>
      <c r="B236" s="125"/>
      <c r="C236" s="99"/>
      <c r="D236" s="98"/>
      <c r="E236" s="98"/>
      <c r="F236" s="98"/>
      <c r="G236" s="97"/>
      <c r="H236" s="96"/>
      <c r="I236" s="98"/>
      <c r="J236" s="98"/>
      <c r="K236" s="98"/>
      <c r="L236" s="95"/>
      <c r="M236" s="99"/>
      <c r="N236" s="98"/>
      <c r="O236" s="98"/>
      <c r="P236" s="98"/>
      <c r="Q236" s="97"/>
      <c r="R236" s="96"/>
      <c r="S236" s="98"/>
      <c r="T236" s="98"/>
      <c r="U236" s="98"/>
      <c r="V236" s="98"/>
      <c r="W236" s="98"/>
      <c r="X236" s="98"/>
      <c r="Y236" s="98"/>
      <c r="Z236" s="98"/>
      <c r="AA236" s="98"/>
      <c r="AB236" s="98"/>
      <c r="AC236" s="98"/>
      <c r="AD236" s="98"/>
      <c r="AE236" s="98"/>
      <c r="AF236" s="98"/>
      <c r="AG236" s="98"/>
      <c r="AH236" s="98"/>
      <c r="AI236" s="98"/>
      <c r="AJ236" s="98"/>
      <c r="AK236" s="98"/>
      <c r="AL236" s="98"/>
      <c r="AM236" s="98"/>
      <c r="AN236" s="98"/>
      <c r="AO236" s="98"/>
      <c r="AP236" s="98"/>
      <c r="AQ236" s="98"/>
      <c r="AR236" s="98"/>
      <c r="AS236" s="98"/>
      <c r="AT236" s="98"/>
      <c r="AU236" s="98"/>
      <c r="AV236" s="98"/>
      <c r="AW236" s="98"/>
      <c r="AX236" s="98"/>
      <c r="AY236" s="95"/>
      <c r="AZ236" s="323"/>
      <c r="BA236" s="822"/>
      <c r="BB236" s="497" t="s">
        <v>179</v>
      </c>
      <c r="BC236" s="393">
        <v>39575.657845000147</v>
      </c>
      <c r="BD236" s="385">
        <v>39509.075323999896</v>
      </c>
      <c r="BE236" s="385">
        <v>39544.687753999853</v>
      </c>
      <c r="BF236" s="385">
        <v>39536.543616999908</v>
      </c>
      <c r="BG236" s="397">
        <v>39543.769128999971</v>
      </c>
      <c r="BH236" s="393">
        <v>9723.0042849999772</v>
      </c>
      <c r="BI236" s="385">
        <v>9756.4413979999863</v>
      </c>
      <c r="BJ236" s="385">
        <v>9738.2494160000097</v>
      </c>
      <c r="BK236" s="385">
        <v>9728.1507289999845</v>
      </c>
      <c r="BL236" s="397">
        <v>9752.3104850000127</v>
      </c>
      <c r="BM236" s="393">
        <v>29793.338123000092</v>
      </c>
      <c r="BN236" s="385">
        <v>29803.872101000001</v>
      </c>
      <c r="BO236" s="385">
        <v>29808.753214000004</v>
      </c>
      <c r="BP236" s="385">
        <v>29804.392299999949</v>
      </c>
      <c r="BQ236" s="397">
        <v>29801.221618000029</v>
      </c>
      <c r="BR236" s="393">
        <v>6354.1911800000107</v>
      </c>
      <c r="BS236" s="385">
        <v>4139.1405229999937</v>
      </c>
      <c r="BT236" s="385">
        <v>5632.7165570000034</v>
      </c>
      <c r="BU236" s="385">
        <v>12104.218673999978</v>
      </c>
      <c r="BV236" s="385">
        <v>2385.2828139999979</v>
      </c>
      <c r="BW236" s="385">
        <v>2392.665364999993</v>
      </c>
      <c r="BX236" s="385">
        <v>4217.3103510000092</v>
      </c>
      <c r="BY236" s="386">
        <v>13647.20352199996</v>
      </c>
      <c r="BZ236" s="386">
        <v>7333.4700560000038</v>
      </c>
      <c r="CA236" s="386">
        <v>4829.3691899999958</v>
      </c>
      <c r="CB236" s="386">
        <v>6194.2625600000019</v>
      </c>
      <c r="CC236" s="386">
        <v>13575.468584999999</v>
      </c>
      <c r="CD236" s="386">
        <v>4758.163085000002</v>
      </c>
      <c r="CE236" s="386">
        <v>25428.128495999998</v>
      </c>
      <c r="CF236" s="386">
        <v>15940.388299999991</v>
      </c>
      <c r="CG236" s="386">
        <v>1431.1493520000042</v>
      </c>
      <c r="CH236" s="386">
        <v>5482.8802129999985</v>
      </c>
      <c r="CI236" s="386">
        <v>4590.7950690000025</v>
      </c>
      <c r="CJ236" s="386">
        <v>8660.3757919999916</v>
      </c>
      <c r="CK236" s="386">
        <v>4147.4249800000025</v>
      </c>
      <c r="CL236" s="386">
        <v>3416.3243519999955</v>
      </c>
      <c r="CM236" s="386">
        <v>5950.6056339999977</v>
      </c>
      <c r="CN236" s="386">
        <v>1776.7975490000028</v>
      </c>
      <c r="CO236" s="386">
        <v>1336.9692860000014</v>
      </c>
      <c r="CP236" s="386">
        <v>4907.4940379999925</v>
      </c>
      <c r="CQ236" s="386">
        <v>3568.2210829999981</v>
      </c>
      <c r="CR236" s="386">
        <v>430.67421200000018</v>
      </c>
      <c r="CS236" s="386">
        <v>4569.5509750000065</v>
      </c>
      <c r="CT236" s="386">
        <v>2233.476617000003</v>
      </c>
      <c r="CU236" s="386">
        <v>4312.9708419999952</v>
      </c>
      <c r="CV236" s="386">
        <v>7686.7212049999916</v>
      </c>
      <c r="CW236" s="386">
        <v>1512.5280030000017</v>
      </c>
      <c r="CX236" s="386">
        <v>2603.5367940000015</v>
      </c>
      <c r="CY236" s="386">
        <v>159.25841499999993</v>
      </c>
      <c r="CZ236" s="3"/>
    </row>
    <row r="237" s="440" customFormat="true" ht="15" customHeight="true" x14ac:dyDescent="0.2">
      <c r="A237" s="131"/>
      <c r="B237" s="125"/>
      <c r="C237" s="99"/>
      <c r="D237" s="98"/>
      <c r="E237" s="98"/>
      <c r="F237" s="98"/>
      <c r="G237" s="97"/>
      <c r="H237" s="96"/>
      <c r="I237" s="98"/>
      <c r="J237" s="98"/>
      <c r="K237" s="98"/>
      <c r="L237" s="95"/>
      <c r="M237" s="99"/>
      <c r="N237" s="98"/>
      <c r="O237" s="98"/>
      <c r="P237" s="98"/>
      <c r="Q237" s="97"/>
      <c r="R237" s="96"/>
      <c r="S237" s="98"/>
      <c r="T237" s="98"/>
      <c r="U237" s="98"/>
      <c r="V237" s="98"/>
      <c r="W237" s="98"/>
      <c r="X237" s="98"/>
      <c r="Y237" s="98"/>
      <c r="Z237" s="98"/>
      <c r="AA237" s="98"/>
      <c r="AB237" s="98"/>
      <c r="AC237" s="98"/>
      <c r="AD237" s="98"/>
      <c r="AE237" s="98"/>
      <c r="AF237" s="98"/>
      <c r="AG237" s="98"/>
      <c r="AH237" s="98"/>
      <c r="AI237" s="98"/>
      <c r="AJ237" s="98"/>
      <c r="AK237" s="98"/>
      <c r="AL237" s="98"/>
      <c r="AM237" s="98"/>
      <c r="AN237" s="98"/>
      <c r="AO237" s="98"/>
      <c r="AP237" s="98"/>
      <c r="AQ237" s="98"/>
      <c r="AR237" s="98"/>
      <c r="AS237" s="98"/>
      <c r="AT237" s="98"/>
      <c r="AU237" s="98"/>
      <c r="AV237" s="98"/>
      <c r="AW237" s="98"/>
      <c r="AX237" s="98"/>
      <c r="AY237" s="95"/>
      <c r="AZ237" s="323"/>
      <c r="BA237" s="504"/>
      <c r="BB237" s="497"/>
      <c r="BC237" s="393"/>
      <c r="BD237" s="385"/>
      <c r="BE237" s="385"/>
      <c r="BF237" s="385"/>
      <c r="BG237" s="397"/>
      <c r="BH237" s="393"/>
      <c r="BI237" s="385"/>
      <c r="BJ237" s="385"/>
      <c r="BK237" s="385"/>
      <c r="BL237" s="397"/>
      <c r="BM237" s="393"/>
      <c r="BN237" s="385"/>
      <c r="BO237" s="385"/>
      <c r="BP237" s="385"/>
      <c r="BQ237" s="397"/>
      <c r="BR237" s="393"/>
      <c r="BS237" s="385"/>
      <c r="BT237" s="385"/>
      <c r="BU237" s="385"/>
      <c r="BV237" s="385"/>
      <c r="BW237" s="385"/>
      <c r="BX237" s="385"/>
      <c r="BY237" s="386"/>
      <c r="BZ237" s="386"/>
      <c r="CA237" s="386"/>
      <c r="CB237" s="386"/>
      <c r="CC237" s="386"/>
      <c r="CD237" s="386"/>
      <c r="CE237" s="386"/>
      <c r="CF237" s="386"/>
      <c r="CG237" s="386"/>
      <c r="CH237" s="386"/>
      <c r="CI237" s="386"/>
      <c r="CJ237" s="386"/>
      <c r="CK237" s="386"/>
      <c r="CL237" s="386"/>
      <c r="CM237" s="386"/>
      <c r="CN237" s="386"/>
      <c r="CO237" s="386"/>
      <c r="CP237" s="386"/>
      <c r="CQ237" s="386"/>
      <c r="CR237" s="386"/>
      <c r="CS237" s="386"/>
      <c r="CT237" s="386"/>
      <c r="CU237" s="386"/>
      <c r="CV237" s="386"/>
      <c r="CW237" s="386"/>
      <c r="CX237" s="386"/>
      <c r="CY237" s="386"/>
      <c r="CZ237" s="3"/>
    </row>
    <row r="238" s="440" customFormat="true" ht="15" customHeight="true" x14ac:dyDescent="0.2">
      <c r="A238" s="131"/>
      <c r="B238" s="125"/>
      <c r="C238" s="99"/>
      <c r="D238" s="98"/>
      <c r="E238" s="98"/>
      <c r="F238" s="98"/>
      <c r="G238" s="97"/>
      <c r="H238" s="96"/>
      <c r="I238" s="98"/>
      <c r="J238" s="98"/>
      <c r="K238" s="98"/>
      <c r="L238" s="95"/>
      <c r="M238" s="99"/>
      <c r="N238" s="98"/>
      <c r="O238" s="98"/>
      <c r="P238" s="98"/>
      <c r="Q238" s="97"/>
      <c r="R238" s="96"/>
      <c r="S238" s="98"/>
      <c r="T238" s="98"/>
      <c r="U238" s="98"/>
      <c r="V238" s="98"/>
      <c r="W238" s="98"/>
      <c r="X238" s="98"/>
      <c r="Y238" s="98"/>
      <c r="Z238" s="98"/>
      <c r="AA238" s="98"/>
      <c r="AB238" s="98"/>
      <c r="AC238" s="98"/>
      <c r="AD238" s="98"/>
      <c r="AE238" s="98"/>
      <c r="AF238" s="98"/>
      <c r="AG238" s="98"/>
      <c r="AH238" s="98"/>
      <c r="AI238" s="98"/>
      <c r="AJ238" s="98"/>
      <c r="AK238" s="98"/>
      <c r="AL238" s="98"/>
      <c r="AM238" s="98"/>
      <c r="AN238" s="98"/>
      <c r="AO238" s="98"/>
      <c r="AP238" s="98"/>
      <c r="AQ238" s="98"/>
      <c r="AR238" s="98"/>
      <c r="AS238" s="98"/>
      <c r="AT238" s="98"/>
      <c r="AU238" s="98"/>
      <c r="AV238" s="98"/>
      <c r="AW238" s="98"/>
      <c r="AX238" s="98"/>
      <c r="AY238" s="95"/>
      <c r="AZ238" s="323"/>
      <c r="BA238" s="504"/>
      <c r="BB238" s="497"/>
      <c r="BC238" s="393"/>
      <c r="BD238" s="385"/>
      <c r="BE238" s="385"/>
      <c r="BF238" s="385"/>
      <c r="BG238" s="397"/>
      <c r="BH238" s="393"/>
      <c r="BI238" s="385"/>
      <c r="BJ238" s="385"/>
      <c r="BK238" s="385"/>
      <c r="BL238" s="397"/>
      <c r="BM238" s="393"/>
      <c r="BN238" s="385"/>
      <c r="BO238" s="385"/>
      <c r="BP238" s="385"/>
      <c r="BQ238" s="397"/>
      <c r="BR238" s="393"/>
      <c r="BS238" s="385"/>
      <c r="BT238" s="385"/>
      <c r="BU238" s="385"/>
      <c r="BV238" s="385"/>
      <c r="BW238" s="385"/>
      <c r="BX238" s="385"/>
      <c r="BY238" s="386"/>
      <c r="BZ238" s="386"/>
      <c r="CA238" s="386"/>
      <c r="CB238" s="386"/>
      <c r="CC238" s="386"/>
      <c r="CD238" s="386"/>
      <c r="CE238" s="386"/>
      <c r="CF238" s="386"/>
      <c r="CG238" s="386"/>
      <c r="CH238" s="386"/>
      <c r="CI238" s="386"/>
      <c r="CJ238" s="386"/>
      <c r="CK238" s="386"/>
      <c r="CL238" s="386"/>
      <c r="CM238" s="386"/>
      <c r="CN238" s="386"/>
      <c r="CO238" s="386"/>
      <c r="CP238" s="386"/>
      <c r="CQ238" s="386"/>
      <c r="CR238" s="386"/>
      <c r="CS238" s="386"/>
      <c r="CT238" s="386"/>
      <c r="CU238" s="386"/>
      <c r="CV238" s="386"/>
      <c r="CW238" s="386"/>
      <c r="CX238" s="386"/>
      <c r="CY238" s="386"/>
      <c r="CZ238" s="3"/>
    </row>
    <row r="239" s="440" customFormat="true" ht="15" customHeight="true" x14ac:dyDescent="0.2">
      <c r="A239" s="131"/>
      <c r="B239" s="125"/>
      <c r="C239" s="99"/>
      <c r="D239" s="98"/>
      <c r="E239" s="98"/>
      <c r="F239" s="98"/>
      <c r="G239" s="97"/>
      <c r="H239" s="96"/>
      <c r="I239" s="98"/>
      <c r="J239" s="98"/>
      <c r="K239" s="98"/>
      <c r="L239" s="95"/>
      <c r="M239" s="99"/>
      <c r="N239" s="98"/>
      <c r="O239" s="98"/>
      <c r="P239" s="98"/>
      <c r="Q239" s="97"/>
      <c r="R239" s="96"/>
      <c r="S239" s="98"/>
      <c r="T239" s="98"/>
      <c r="U239" s="98"/>
      <c r="V239" s="98"/>
      <c r="W239" s="98"/>
      <c r="X239" s="98"/>
      <c r="Y239" s="98"/>
      <c r="Z239" s="98"/>
      <c r="AA239" s="98"/>
      <c r="AB239" s="98"/>
      <c r="AC239" s="98"/>
      <c r="AD239" s="98"/>
      <c r="AE239" s="98"/>
      <c r="AF239" s="98"/>
      <c r="AG239" s="98"/>
      <c r="AH239" s="98"/>
      <c r="AI239" s="98"/>
      <c r="AJ239" s="98"/>
      <c r="AK239" s="98"/>
      <c r="AL239" s="98"/>
      <c r="AM239" s="98"/>
      <c r="AN239" s="98"/>
      <c r="AO239" s="98"/>
      <c r="AP239" s="98"/>
      <c r="AQ239" s="98"/>
      <c r="AR239" s="98"/>
      <c r="AS239" s="98"/>
      <c r="AT239" s="98"/>
      <c r="AU239" s="98"/>
      <c r="AV239" s="98"/>
      <c r="AW239" s="98"/>
      <c r="AX239" s="98"/>
      <c r="AY239" s="95"/>
      <c r="AZ239" s="323"/>
      <c r="BA239" s="504"/>
      <c r="BB239" s="497"/>
      <c r="BC239" s="393"/>
      <c r="BD239" s="385"/>
      <c r="BE239" s="385"/>
      <c r="BF239" s="385"/>
      <c r="BG239" s="397"/>
      <c r="BH239" s="393"/>
      <c r="BI239" s="385"/>
      <c r="BJ239" s="385"/>
      <c r="BK239" s="385"/>
      <c r="BL239" s="397"/>
      <c r="BM239" s="393"/>
      <c r="BN239" s="385"/>
      <c r="BO239" s="385"/>
      <c r="BP239" s="385"/>
      <c r="BQ239" s="397"/>
      <c r="BR239" s="393"/>
      <c r="BS239" s="385"/>
      <c r="BT239" s="385"/>
      <c r="BU239" s="385"/>
      <c r="BV239" s="385"/>
      <c r="BW239" s="385"/>
      <c r="BX239" s="385"/>
      <c r="BY239" s="386"/>
      <c r="BZ239" s="386"/>
      <c r="CA239" s="386"/>
      <c r="CB239" s="386"/>
      <c r="CC239" s="386"/>
      <c r="CD239" s="386"/>
      <c r="CE239" s="386"/>
      <c r="CF239" s="386"/>
      <c r="CG239" s="386"/>
      <c r="CH239" s="386"/>
      <c r="CI239" s="386"/>
      <c r="CJ239" s="386"/>
      <c r="CK239" s="386"/>
      <c r="CL239" s="386"/>
      <c r="CM239" s="386"/>
      <c r="CN239" s="386"/>
      <c r="CO239" s="386"/>
      <c r="CP239" s="386"/>
      <c r="CQ239" s="386"/>
      <c r="CR239" s="386"/>
      <c r="CS239" s="386"/>
      <c r="CT239" s="386"/>
      <c r="CU239" s="386"/>
      <c r="CV239" s="386"/>
      <c r="CW239" s="386"/>
      <c r="CX239" s="386"/>
      <c r="CY239" s="386"/>
      <c r="CZ239" s="3"/>
    </row>
    <row r="240" s="440" customFormat="true" ht="15" customHeight="true" x14ac:dyDescent="0.2">
      <c r="A240" s="131"/>
      <c r="B240" s="125"/>
      <c r="C240" s="99"/>
      <c r="D240" s="98"/>
      <c r="E240" s="98"/>
      <c r="F240" s="98"/>
      <c r="G240" s="97"/>
      <c r="H240" s="96"/>
      <c r="I240" s="98"/>
      <c r="J240" s="98"/>
      <c r="K240" s="98"/>
      <c r="L240" s="95"/>
      <c r="M240" s="99"/>
      <c r="N240" s="98"/>
      <c r="O240" s="98"/>
      <c r="P240" s="98"/>
      <c r="Q240" s="97"/>
      <c r="R240" s="96"/>
      <c r="S240" s="98"/>
      <c r="T240" s="98"/>
      <c r="U240" s="98"/>
      <c r="V240" s="98"/>
      <c r="W240" s="98"/>
      <c r="X240" s="98"/>
      <c r="Y240" s="98"/>
      <c r="Z240" s="98"/>
      <c r="AA240" s="98"/>
      <c r="AB240" s="98"/>
      <c r="AC240" s="98"/>
      <c r="AD240" s="98"/>
      <c r="AE240" s="98"/>
      <c r="AF240" s="98"/>
      <c r="AG240" s="98"/>
      <c r="AH240" s="98"/>
      <c r="AI240" s="98"/>
      <c r="AJ240" s="98"/>
      <c r="AK240" s="98"/>
      <c r="AL240" s="98"/>
      <c r="AM240" s="98"/>
      <c r="AN240" s="98"/>
      <c r="AO240" s="98"/>
      <c r="AP240" s="98"/>
      <c r="AQ240" s="98"/>
      <c r="AR240" s="98"/>
      <c r="AS240" s="98"/>
      <c r="AT240" s="98"/>
      <c r="AU240" s="98"/>
      <c r="AV240" s="98"/>
      <c r="AW240" s="98"/>
      <c r="AX240" s="98"/>
      <c r="AY240" s="95"/>
      <c r="AZ240" s="323"/>
      <c r="BA240" s="504"/>
      <c r="BB240" s="497"/>
      <c r="BC240" s="393"/>
      <c r="BD240" s="385"/>
      <c r="BE240" s="385"/>
      <c r="BF240" s="385"/>
      <c r="BG240" s="397"/>
      <c r="BH240" s="393"/>
      <c r="BI240" s="385"/>
      <c r="BJ240" s="385"/>
      <c r="BK240" s="385"/>
      <c r="BL240" s="397"/>
      <c r="BM240" s="393"/>
      <c r="BN240" s="385"/>
      <c r="BO240" s="385"/>
      <c r="BP240" s="385"/>
      <c r="BQ240" s="397"/>
      <c r="BR240" s="393"/>
      <c r="BS240" s="385"/>
      <c r="BT240" s="385"/>
      <c r="BU240" s="385"/>
      <c r="BV240" s="385"/>
      <c r="BW240" s="385"/>
      <c r="BX240" s="385"/>
      <c r="BY240" s="386"/>
      <c r="BZ240" s="386"/>
      <c r="CA240" s="386"/>
      <c r="CB240" s="386"/>
      <c r="CC240" s="386"/>
      <c r="CD240" s="386"/>
      <c r="CE240" s="386"/>
      <c r="CF240" s="386"/>
      <c r="CG240" s="386"/>
      <c r="CH240" s="386"/>
      <c r="CI240" s="386"/>
      <c r="CJ240" s="386"/>
      <c r="CK240" s="386"/>
      <c r="CL240" s="386"/>
      <c r="CM240" s="386"/>
      <c r="CN240" s="386"/>
      <c r="CO240" s="386"/>
      <c r="CP240" s="386"/>
      <c r="CQ240" s="386"/>
      <c r="CR240" s="386"/>
      <c r="CS240" s="386"/>
      <c r="CT240" s="386"/>
      <c r="CU240" s="386"/>
      <c r="CV240" s="386"/>
      <c r="CW240" s="386"/>
      <c r="CX240" s="386"/>
      <c r="CY240" s="386"/>
      <c r="CZ240" s="3"/>
    </row>
    <row r="241" s="440" customFormat="true" ht="15" customHeight="true" x14ac:dyDescent="0.2">
      <c r="A241" s="131"/>
      <c r="B241" s="125"/>
      <c r="C241" s="99"/>
      <c r="D241" s="98"/>
      <c r="E241" s="98"/>
      <c r="F241" s="98"/>
      <c r="G241" s="97"/>
      <c r="H241" s="96"/>
      <c r="I241" s="98"/>
      <c r="J241" s="98"/>
      <c r="K241" s="98"/>
      <c r="L241" s="95"/>
      <c r="M241" s="99"/>
      <c r="N241" s="98"/>
      <c r="O241" s="98"/>
      <c r="P241" s="98"/>
      <c r="Q241" s="97"/>
      <c r="R241" s="96"/>
      <c r="S241" s="98"/>
      <c r="T241" s="98"/>
      <c r="U241" s="98"/>
      <c r="V241" s="98"/>
      <c r="W241" s="98"/>
      <c r="X241" s="98"/>
      <c r="Y241" s="98"/>
      <c r="Z241" s="98"/>
      <c r="AA241" s="98"/>
      <c r="AB241" s="98"/>
      <c r="AC241" s="98"/>
      <c r="AD241" s="98"/>
      <c r="AE241" s="98"/>
      <c r="AF241" s="98"/>
      <c r="AG241" s="98"/>
      <c r="AH241" s="98"/>
      <c r="AI241" s="98"/>
      <c r="AJ241" s="98"/>
      <c r="AK241" s="98"/>
      <c r="AL241" s="98"/>
      <c r="AM241" s="98"/>
      <c r="AN241" s="98"/>
      <c r="AO241" s="98"/>
      <c r="AP241" s="98"/>
      <c r="AQ241" s="98"/>
      <c r="AR241" s="98"/>
      <c r="AS241" s="98"/>
      <c r="AT241" s="98"/>
      <c r="AU241" s="98"/>
      <c r="AV241" s="98"/>
      <c r="AW241" s="98"/>
      <c r="AX241" s="98"/>
      <c r="AY241" s="95"/>
      <c r="AZ241" s="323"/>
      <c r="BA241" s="504"/>
      <c r="BB241" s="497"/>
      <c r="BC241" s="393"/>
      <c r="BD241" s="385"/>
      <c r="BE241" s="385"/>
      <c r="BF241" s="385"/>
      <c r="BG241" s="397"/>
      <c r="BH241" s="393"/>
      <c r="BI241" s="385"/>
      <c r="BJ241" s="385"/>
      <c r="BK241" s="385"/>
      <c r="BL241" s="397"/>
      <c r="BM241" s="393"/>
      <c r="BN241" s="385"/>
      <c r="BO241" s="385"/>
      <c r="BP241" s="385"/>
      <c r="BQ241" s="397"/>
      <c r="BR241" s="393"/>
      <c r="BS241" s="385"/>
      <c r="BT241" s="385"/>
      <c r="BU241" s="385"/>
      <c r="BV241" s="385"/>
      <c r="BW241" s="385"/>
      <c r="BX241" s="385"/>
      <c r="BY241" s="386"/>
      <c r="BZ241" s="386"/>
      <c r="CA241" s="386"/>
      <c r="CB241" s="386"/>
      <c r="CC241" s="386"/>
      <c r="CD241" s="386"/>
      <c r="CE241" s="386"/>
      <c r="CF241" s="386"/>
      <c r="CG241" s="386"/>
      <c r="CH241" s="386"/>
      <c r="CI241" s="386"/>
      <c r="CJ241" s="386"/>
      <c r="CK241" s="386"/>
      <c r="CL241" s="386"/>
      <c r="CM241" s="386"/>
      <c r="CN241" s="386"/>
      <c r="CO241" s="386"/>
      <c r="CP241" s="386"/>
      <c r="CQ241" s="386"/>
      <c r="CR241" s="386"/>
      <c r="CS241" s="386"/>
      <c r="CT241" s="386"/>
      <c r="CU241" s="386"/>
      <c r="CV241" s="386"/>
      <c r="CW241" s="386"/>
      <c r="CX241" s="386"/>
      <c r="CY241" s="386"/>
      <c r="CZ241" s="3"/>
    </row>
    <row r="242" s="440" customFormat="true" ht="15" customHeight="true" x14ac:dyDescent="0.2">
      <c r="A242" s="152"/>
      <c r="B242" s="124"/>
      <c r="C242" s="94"/>
      <c r="D242" s="101"/>
      <c r="E242" s="101"/>
      <c r="F242" s="101"/>
      <c r="G242" s="100"/>
      <c r="H242" s="93"/>
      <c r="I242" s="101"/>
      <c r="J242" s="101"/>
      <c r="K242" s="101"/>
      <c r="L242" s="92"/>
      <c r="M242" s="94"/>
      <c r="N242" s="101"/>
      <c r="O242" s="101"/>
      <c r="P242" s="101"/>
      <c r="Q242" s="100"/>
      <c r="R242" s="93"/>
      <c r="S242" s="101"/>
      <c r="T242" s="101"/>
      <c r="U242" s="101"/>
      <c r="V242" s="101"/>
      <c r="W242" s="101"/>
      <c r="X242" s="101"/>
      <c r="Y242" s="101"/>
      <c r="Z242" s="101"/>
      <c r="AA242" s="101"/>
      <c r="AB242" s="101"/>
      <c r="AC242" s="101"/>
      <c r="AD242" s="101"/>
      <c r="AE242" s="101"/>
      <c r="AF242" s="101"/>
      <c r="AG242" s="101"/>
      <c r="AH242" s="101"/>
      <c r="AI242" s="101"/>
      <c r="AJ242" s="101"/>
      <c r="AK242" s="101"/>
      <c r="AL242" s="101"/>
      <c r="AM242" s="101"/>
      <c r="AN242" s="101"/>
      <c r="AO242" s="101"/>
      <c r="AP242" s="101"/>
      <c r="AQ242" s="101"/>
      <c r="AR242" s="101"/>
      <c r="AS242" s="101"/>
      <c r="AT242" s="101"/>
      <c r="AU242" s="101"/>
      <c r="AV242" s="101"/>
      <c r="AW242" s="101"/>
      <c r="AX242" s="101"/>
      <c r="AY242" s="92"/>
      <c r="AZ242" s="323"/>
      <c r="BA242" s="504"/>
      <c r="BB242" s="497"/>
      <c r="BC242" s="393"/>
      <c r="BD242" s="385"/>
      <c r="BE242" s="385"/>
      <c r="BF242" s="385"/>
      <c r="BG242" s="397"/>
      <c r="BH242" s="393"/>
      <c r="BI242" s="385"/>
      <c r="BJ242" s="385"/>
      <c r="BK242" s="385"/>
      <c r="BL242" s="397"/>
      <c r="BM242" s="393"/>
      <c r="BN242" s="385"/>
      <c r="BO242" s="385"/>
      <c r="BP242" s="385"/>
      <c r="BQ242" s="397"/>
      <c r="BR242" s="393"/>
      <c r="BS242" s="385"/>
      <c r="BT242" s="385"/>
      <c r="BU242" s="385"/>
      <c r="BV242" s="385"/>
      <c r="BW242" s="385"/>
      <c r="BX242" s="385"/>
      <c r="BY242" s="386"/>
      <c r="BZ242" s="386"/>
      <c r="CA242" s="386"/>
      <c r="CB242" s="386"/>
      <c r="CC242" s="386"/>
      <c r="CD242" s="386"/>
      <c r="CE242" s="386"/>
      <c r="CF242" s="386"/>
      <c r="CG242" s="386"/>
      <c r="CH242" s="386"/>
      <c r="CI242" s="386"/>
      <c r="CJ242" s="386"/>
      <c r="CK242" s="386"/>
      <c r="CL242" s="386"/>
      <c r="CM242" s="386"/>
      <c r="CN242" s="386"/>
      <c r="CO242" s="386"/>
      <c r="CP242" s="386"/>
      <c r="CQ242" s="386"/>
      <c r="CR242" s="386"/>
      <c r="CS242" s="386"/>
      <c r="CT242" s="386"/>
      <c r="CU242" s="386"/>
      <c r="CV242" s="386"/>
      <c r="CW242" s="386"/>
      <c r="CX242" s="386"/>
      <c r="CY242" s="386"/>
      <c r="CZ242" s="3"/>
    </row>
    <row r="243" s="440" customFormat="true" ht="15" customHeight="true" x14ac:dyDescent="0.2">
      <c r="A243" s="152"/>
      <c r="B243" s="124"/>
      <c r="C243" s="94"/>
      <c r="D243" s="101"/>
      <c r="E243" s="101"/>
      <c r="F243" s="101"/>
      <c r="G243" s="100"/>
      <c r="H243" s="93"/>
      <c r="I243" s="101"/>
      <c r="J243" s="101"/>
      <c r="K243" s="101"/>
      <c r="L243" s="92"/>
      <c r="M243" s="94"/>
      <c r="N243" s="101"/>
      <c r="O243" s="101"/>
      <c r="P243" s="101"/>
      <c r="Q243" s="100"/>
      <c r="R243" s="93"/>
      <c r="S243" s="101"/>
      <c r="T243" s="101"/>
      <c r="U243" s="101"/>
      <c r="V243" s="101"/>
      <c r="W243" s="101"/>
      <c r="X243" s="101"/>
      <c r="Y243" s="101"/>
      <c r="Z243" s="101"/>
      <c r="AA243" s="101"/>
      <c r="AB243" s="101"/>
      <c r="AC243" s="101"/>
      <c r="AD243" s="101"/>
      <c r="AE243" s="101"/>
      <c r="AF243" s="101"/>
      <c r="AG243" s="101"/>
      <c r="AH243" s="101"/>
      <c r="AI243" s="101"/>
      <c r="AJ243" s="101"/>
      <c r="AK243" s="101"/>
      <c r="AL243" s="101"/>
      <c r="AM243" s="101"/>
      <c r="AN243" s="101"/>
      <c r="AO243" s="101"/>
      <c r="AP243" s="101"/>
      <c r="AQ243" s="101"/>
      <c r="AR243" s="101"/>
      <c r="AS243" s="101"/>
      <c r="AT243" s="101"/>
      <c r="AU243" s="101"/>
      <c r="AV243" s="101"/>
      <c r="AW243" s="101"/>
      <c r="AX243" s="101"/>
      <c r="AY243" s="92"/>
      <c r="AZ243" s="323"/>
      <c r="BA243" s="504"/>
      <c r="BB243" s="497"/>
      <c r="BC243" s="393"/>
      <c r="BD243" s="385"/>
      <c r="BE243" s="385"/>
      <c r="BF243" s="385"/>
      <c r="BG243" s="397"/>
      <c r="BH243" s="393"/>
      <c r="BI243" s="385"/>
      <c r="BJ243" s="385"/>
      <c r="BK243" s="385"/>
      <c r="BL243" s="397"/>
      <c r="BM243" s="393"/>
      <c r="BN243" s="385"/>
      <c r="BO243" s="385"/>
      <c r="BP243" s="385"/>
      <c r="BQ243" s="397"/>
      <c r="BR243" s="393"/>
      <c r="BS243" s="385"/>
      <c r="BT243" s="385"/>
      <c r="BU243" s="385"/>
      <c r="BV243" s="385"/>
      <c r="BW243" s="385"/>
      <c r="BX243" s="385"/>
      <c r="BY243" s="386"/>
      <c r="BZ243" s="386"/>
      <c r="CA243" s="386"/>
      <c r="CB243" s="386"/>
      <c r="CC243" s="386"/>
      <c r="CD243" s="386"/>
      <c r="CE243" s="386"/>
      <c r="CF243" s="386"/>
      <c r="CG243" s="386"/>
      <c r="CH243" s="386"/>
      <c r="CI243" s="386"/>
      <c r="CJ243" s="386"/>
      <c r="CK243" s="386"/>
      <c r="CL243" s="386"/>
      <c r="CM243" s="386"/>
      <c r="CN243" s="386"/>
      <c r="CO243" s="386"/>
      <c r="CP243" s="386"/>
      <c r="CQ243" s="386"/>
      <c r="CR243" s="386"/>
      <c r="CS243" s="386"/>
      <c r="CT243" s="386"/>
      <c r="CU243" s="386"/>
      <c r="CV243" s="386"/>
      <c r="CW243" s="386"/>
      <c r="CX243" s="386"/>
      <c r="CY243" s="386"/>
      <c r="CZ243" s="3"/>
    </row>
    <row r="244" s="440" customFormat="true" ht="15" customHeight="true" x14ac:dyDescent="0.2">
      <c r="A244" s="152"/>
      <c r="B244" s="124"/>
      <c r="C244" s="94"/>
      <c r="D244" s="101"/>
      <c r="E244" s="101"/>
      <c r="F244" s="101"/>
      <c r="G244" s="100"/>
      <c r="H244" s="93"/>
      <c r="I244" s="101"/>
      <c r="J244" s="101"/>
      <c r="K244" s="101"/>
      <c r="L244" s="92"/>
      <c r="M244" s="94"/>
      <c r="N244" s="101"/>
      <c r="O244" s="101"/>
      <c r="P244" s="101"/>
      <c r="Q244" s="100"/>
      <c r="R244" s="93"/>
      <c r="S244" s="101"/>
      <c r="T244" s="101"/>
      <c r="U244" s="101"/>
      <c r="V244" s="101"/>
      <c r="W244" s="101"/>
      <c r="X244" s="101"/>
      <c r="Y244" s="101"/>
      <c r="Z244" s="101"/>
      <c r="AA244" s="101"/>
      <c r="AB244" s="101"/>
      <c r="AC244" s="101"/>
      <c r="AD244" s="101"/>
      <c r="AE244" s="101"/>
      <c r="AF244" s="101"/>
      <c r="AG244" s="101"/>
      <c r="AH244" s="101"/>
      <c r="AI244" s="101"/>
      <c r="AJ244" s="101"/>
      <c r="AK244" s="101"/>
      <c r="AL244" s="101"/>
      <c r="AM244" s="101"/>
      <c r="AN244" s="101"/>
      <c r="AO244" s="101"/>
      <c r="AP244" s="101"/>
      <c r="AQ244" s="101"/>
      <c r="AR244" s="101"/>
      <c r="AS244" s="101"/>
      <c r="AT244" s="101"/>
      <c r="AU244" s="101"/>
      <c r="AV244" s="101"/>
      <c r="AW244" s="101"/>
      <c r="AX244" s="101"/>
      <c r="AY244" s="92"/>
      <c r="AZ244" s="323"/>
      <c r="BA244" s="504"/>
      <c r="BB244" s="497"/>
      <c r="BC244" s="393"/>
      <c r="BD244" s="385"/>
      <c r="BE244" s="385"/>
      <c r="BF244" s="385"/>
      <c r="BG244" s="397"/>
      <c r="BH244" s="393"/>
      <c r="BI244" s="385"/>
      <c r="BJ244" s="385"/>
      <c r="BK244" s="385"/>
      <c r="BL244" s="397"/>
      <c r="BM244" s="393"/>
      <c r="BN244" s="385"/>
      <c r="BO244" s="385"/>
      <c r="BP244" s="385"/>
      <c r="BQ244" s="397"/>
      <c r="BR244" s="393"/>
      <c r="BS244" s="385"/>
      <c r="BT244" s="385"/>
      <c r="BU244" s="385"/>
      <c r="BV244" s="385"/>
      <c r="BW244" s="385"/>
      <c r="BX244" s="385"/>
      <c r="BY244" s="386"/>
      <c r="BZ244" s="386"/>
      <c r="CA244" s="386"/>
      <c r="CB244" s="386"/>
      <c r="CC244" s="386"/>
      <c r="CD244" s="386"/>
      <c r="CE244" s="386"/>
      <c r="CF244" s="386"/>
      <c r="CG244" s="386"/>
      <c r="CH244" s="386"/>
      <c r="CI244" s="386"/>
      <c r="CJ244" s="386"/>
      <c r="CK244" s="386"/>
      <c r="CL244" s="386"/>
      <c r="CM244" s="386"/>
      <c r="CN244" s="386"/>
      <c r="CO244" s="386"/>
      <c r="CP244" s="386"/>
      <c r="CQ244" s="386"/>
      <c r="CR244" s="386"/>
      <c r="CS244" s="386"/>
      <c r="CT244" s="386"/>
      <c r="CU244" s="386"/>
      <c r="CV244" s="386"/>
      <c r="CW244" s="386"/>
      <c r="CX244" s="386"/>
      <c r="CY244" s="386"/>
      <c r="CZ244" s="3"/>
    </row>
    <row r="245" s="440" customFormat="true" ht="15" customHeight="true" x14ac:dyDescent="0.2">
      <c r="A245" s="152"/>
      <c r="B245" s="124"/>
      <c r="C245" s="94"/>
      <c r="D245" s="101"/>
      <c r="E245" s="101"/>
      <c r="F245" s="101"/>
      <c r="G245" s="100"/>
      <c r="H245" s="93"/>
      <c r="I245" s="101"/>
      <c r="J245" s="101"/>
      <c r="K245" s="101"/>
      <c r="L245" s="92"/>
      <c r="M245" s="94"/>
      <c r="N245" s="101"/>
      <c r="O245" s="101"/>
      <c r="P245" s="101"/>
      <c r="Q245" s="100"/>
      <c r="R245" s="93"/>
      <c r="S245" s="101"/>
      <c r="T245" s="101"/>
      <c r="U245" s="101"/>
      <c r="V245" s="101"/>
      <c r="W245" s="101"/>
      <c r="X245" s="101"/>
      <c r="Y245" s="101"/>
      <c r="Z245" s="101"/>
      <c r="AA245" s="101"/>
      <c r="AB245" s="101"/>
      <c r="AC245" s="101"/>
      <c r="AD245" s="101"/>
      <c r="AE245" s="101"/>
      <c r="AF245" s="101"/>
      <c r="AG245" s="101"/>
      <c r="AH245" s="101"/>
      <c r="AI245" s="101"/>
      <c r="AJ245" s="101"/>
      <c r="AK245" s="101"/>
      <c r="AL245" s="101"/>
      <c r="AM245" s="101"/>
      <c r="AN245" s="101"/>
      <c r="AO245" s="101"/>
      <c r="AP245" s="101"/>
      <c r="AQ245" s="101"/>
      <c r="AR245" s="101"/>
      <c r="AS245" s="101"/>
      <c r="AT245" s="101"/>
      <c r="AU245" s="101"/>
      <c r="AV245" s="101"/>
      <c r="AW245" s="101"/>
      <c r="AX245" s="101"/>
      <c r="AY245" s="92"/>
      <c r="AZ245" s="323"/>
      <c r="BA245" s="504"/>
      <c r="BB245" s="497"/>
      <c r="BC245" s="393"/>
      <c r="BD245" s="385"/>
      <c r="BE245" s="385"/>
      <c r="BF245" s="385"/>
      <c r="BG245" s="397"/>
      <c r="BH245" s="393"/>
      <c r="BI245" s="385"/>
      <c r="BJ245" s="385"/>
      <c r="BK245" s="385"/>
      <c r="BL245" s="397"/>
      <c r="BM245" s="393"/>
      <c r="BN245" s="385"/>
      <c r="BO245" s="385"/>
      <c r="BP245" s="385"/>
      <c r="BQ245" s="397"/>
      <c r="BR245" s="393"/>
      <c r="BS245" s="385"/>
      <c r="BT245" s="385"/>
      <c r="BU245" s="385"/>
      <c r="BV245" s="385"/>
      <c r="BW245" s="385"/>
      <c r="BX245" s="385"/>
      <c r="BY245" s="386"/>
      <c r="BZ245" s="386"/>
      <c r="CA245" s="386"/>
      <c r="CB245" s="386"/>
      <c r="CC245" s="386"/>
      <c r="CD245" s="386"/>
      <c r="CE245" s="386"/>
      <c r="CF245" s="386"/>
      <c r="CG245" s="386"/>
      <c r="CH245" s="386"/>
      <c r="CI245" s="386"/>
      <c r="CJ245" s="386"/>
      <c r="CK245" s="386"/>
      <c r="CL245" s="386"/>
      <c r="CM245" s="386"/>
      <c r="CN245" s="386"/>
      <c r="CO245" s="386"/>
      <c r="CP245" s="386"/>
      <c r="CQ245" s="386"/>
      <c r="CR245" s="386"/>
      <c r="CS245" s="386"/>
      <c r="CT245" s="386"/>
      <c r="CU245" s="386"/>
      <c r="CV245" s="386"/>
      <c r="CW245" s="386"/>
      <c r="CX245" s="386"/>
      <c r="CY245" s="386"/>
      <c r="CZ245" s="3"/>
    </row>
    <row r="246" s="440" customFormat="true" ht="15" customHeight="true" x14ac:dyDescent="0.2">
      <c r="A246" s="152"/>
      <c r="B246" s="124"/>
      <c r="C246" s="94"/>
      <c r="D246" s="101"/>
      <c r="E246" s="101"/>
      <c r="F246" s="101"/>
      <c r="G246" s="100"/>
      <c r="H246" s="93"/>
      <c r="I246" s="101"/>
      <c r="J246" s="101"/>
      <c r="K246" s="101"/>
      <c r="L246" s="92"/>
      <c r="M246" s="94"/>
      <c r="N246" s="101"/>
      <c r="O246" s="101"/>
      <c r="P246" s="101"/>
      <c r="Q246" s="100"/>
      <c r="R246" s="93"/>
      <c r="S246" s="101"/>
      <c r="T246" s="101"/>
      <c r="U246" s="101"/>
      <c r="V246" s="101"/>
      <c r="W246" s="101"/>
      <c r="X246" s="101"/>
      <c r="Y246" s="101"/>
      <c r="Z246" s="101"/>
      <c r="AA246" s="101"/>
      <c r="AB246" s="101"/>
      <c r="AC246" s="101"/>
      <c r="AD246" s="101"/>
      <c r="AE246" s="101"/>
      <c r="AF246" s="101"/>
      <c r="AG246" s="101"/>
      <c r="AH246" s="101"/>
      <c r="AI246" s="101"/>
      <c r="AJ246" s="101"/>
      <c r="AK246" s="101"/>
      <c r="AL246" s="101"/>
      <c r="AM246" s="101"/>
      <c r="AN246" s="101"/>
      <c r="AO246" s="101"/>
      <c r="AP246" s="101"/>
      <c r="AQ246" s="101"/>
      <c r="AR246" s="101"/>
      <c r="AS246" s="101"/>
      <c r="AT246" s="101"/>
      <c r="AU246" s="101"/>
      <c r="AV246" s="101"/>
      <c r="AW246" s="101"/>
      <c r="AX246" s="101"/>
      <c r="AY246" s="92"/>
      <c r="AZ246" s="323"/>
      <c r="BA246" s="504"/>
      <c r="BB246" s="497"/>
      <c r="BC246" s="393"/>
      <c r="BD246" s="385"/>
      <c r="BE246" s="385"/>
      <c r="BF246" s="385"/>
      <c r="BG246" s="397"/>
      <c r="BH246" s="393"/>
      <c r="BI246" s="385"/>
      <c r="BJ246" s="385"/>
      <c r="BK246" s="385"/>
      <c r="BL246" s="397"/>
      <c r="BM246" s="393"/>
      <c r="BN246" s="385"/>
      <c r="BO246" s="385"/>
      <c r="BP246" s="385"/>
      <c r="BQ246" s="397"/>
      <c r="BR246" s="393"/>
      <c r="BS246" s="385"/>
      <c r="BT246" s="385"/>
      <c r="BU246" s="385"/>
      <c r="BV246" s="385"/>
      <c r="BW246" s="385"/>
      <c r="BX246" s="385"/>
      <c r="BY246" s="386"/>
      <c r="BZ246" s="386"/>
      <c r="CA246" s="386"/>
      <c r="CB246" s="386"/>
      <c r="CC246" s="386"/>
      <c r="CD246" s="386"/>
      <c r="CE246" s="386"/>
      <c r="CF246" s="386"/>
      <c r="CG246" s="386"/>
      <c r="CH246" s="386"/>
      <c r="CI246" s="386"/>
      <c r="CJ246" s="386"/>
      <c r="CK246" s="386"/>
      <c r="CL246" s="386"/>
      <c r="CM246" s="386"/>
      <c r="CN246" s="386"/>
      <c r="CO246" s="386"/>
      <c r="CP246" s="386"/>
      <c r="CQ246" s="386"/>
      <c r="CR246" s="386"/>
      <c r="CS246" s="386"/>
      <c r="CT246" s="386"/>
      <c r="CU246" s="386"/>
      <c r="CV246" s="386"/>
      <c r="CW246" s="386"/>
      <c r="CX246" s="386"/>
      <c r="CY246" s="386"/>
      <c r="CZ246" s="3"/>
    </row>
    <row r="247" s="440" customFormat="true" ht="15" customHeight="true" x14ac:dyDescent="0.2">
      <c r="A247" s="152"/>
      <c r="B247" s="124"/>
      <c r="C247" s="94"/>
      <c r="D247" s="101"/>
      <c r="E247" s="101"/>
      <c r="F247" s="101"/>
      <c r="G247" s="100"/>
      <c r="H247" s="93"/>
      <c r="I247" s="101"/>
      <c r="J247" s="101"/>
      <c r="K247" s="101"/>
      <c r="L247" s="92"/>
      <c r="M247" s="94"/>
      <c r="N247" s="101"/>
      <c r="O247" s="101"/>
      <c r="P247" s="101"/>
      <c r="Q247" s="100"/>
      <c r="R247" s="93"/>
      <c r="S247" s="101"/>
      <c r="T247" s="101"/>
      <c r="U247" s="101"/>
      <c r="V247" s="101"/>
      <c r="W247" s="101"/>
      <c r="X247" s="101"/>
      <c r="Y247" s="101"/>
      <c r="Z247" s="101"/>
      <c r="AA247" s="101"/>
      <c r="AB247" s="101"/>
      <c r="AC247" s="101"/>
      <c r="AD247" s="101"/>
      <c r="AE247" s="101"/>
      <c r="AF247" s="101"/>
      <c r="AG247" s="101"/>
      <c r="AH247" s="101"/>
      <c r="AI247" s="101"/>
      <c r="AJ247" s="101"/>
      <c r="AK247" s="101"/>
      <c r="AL247" s="101"/>
      <c r="AM247" s="101"/>
      <c r="AN247" s="101"/>
      <c r="AO247" s="101"/>
      <c r="AP247" s="101"/>
      <c r="AQ247" s="101"/>
      <c r="AR247" s="101"/>
      <c r="AS247" s="101"/>
      <c r="AT247" s="101"/>
      <c r="AU247" s="101"/>
      <c r="AV247" s="101"/>
      <c r="AW247" s="101"/>
      <c r="AX247" s="101"/>
      <c r="AY247" s="92"/>
      <c r="AZ247" s="323"/>
      <c r="BA247" s="504"/>
      <c r="BB247" s="497"/>
      <c r="BC247" s="393"/>
      <c r="BD247" s="385"/>
      <c r="BE247" s="385"/>
      <c r="BF247" s="385"/>
      <c r="BG247" s="397"/>
      <c r="BH247" s="393"/>
      <c r="BI247" s="385"/>
      <c r="BJ247" s="385"/>
      <c r="BK247" s="385"/>
      <c r="BL247" s="397"/>
      <c r="BM247" s="393"/>
      <c r="BN247" s="385"/>
      <c r="BO247" s="385"/>
      <c r="BP247" s="385"/>
      <c r="BQ247" s="397"/>
      <c r="BR247" s="393"/>
      <c r="BS247" s="385"/>
      <c r="BT247" s="385"/>
      <c r="BU247" s="385"/>
      <c r="BV247" s="385"/>
      <c r="BW247" s="385"/>
      <c r="BX247" s="385"/>
      <c r="BY247" s="386"/>
      <c r="BZ247" s="386"/>
      <c r="CA247" s="386"/>
      <c r="CB247" s="386"/>
      <c r="CC247" s="386"/>
      <c r="CD247" s="386"/>
      <c r="CE247" s="386"/>
      <c r="CF247" s="386"/>
      <c r="CG247" s="386"/>
      <c r="CH247" s="386"/>
      <c r="CI247" s="386"/>
      <c r="CJ247" s="386"/>
      <c r="CK247" s="386"/>
      <c r="CL247" s="386"/>
      <c r="CM247" s="386"/>
      <c r="CN247" s="386"/>
      <c r="CO247" s="386"/>
      <c r="CP247" s="386"/>
      <c r="CQ247" s="386"/>
      <c r="CR247" s="386"/>
      <c r="CS247" s="386"/>
      <c r="CT247" s="386"/>
      <c r="CU247" s="386"/>
      <c r="CV247" s="386"/>
      <c r="CW247" s="386"/>
      <c r="CX247" s="386"/>
      <c r="CY247" s="386"/>
      <c r="CZ247" s="3"/>
    </row>
    <row r="248" s="440" customFormat="true" ht="15" customHeight="true" x14ac:dyDescent="0.2">
      <c r="A248" s="150"/>
      <c r="B248" s="119"/>
      <c r="C248" s="64"/>
      <c r="D248" s="81"/>
      <c r="E248" s="81"/>
      <c r="F248" s="81"/>
      <c r="G248" s="80"/>
      <c r="H248" s="63"/>
      <c r="I248" s="81"/>
      <c r="J248" s="81"/>
      <c r="K248" s="81"/>
      <c r="L248" s="62"/>
      <c r="M248" s="64"/>
      <c r="N248" s="81"/>
      <c r="O248" s="81"/>
      <c r="P248" s="81"/>
      <c r="Q248" s="80"/>
      <c r="R248" s="63"/>
      <c r="S248" s="81"/>
      <c r="T248" s="81"/>
      <c r="U248" s="81"/>
      <c r="V248" s="81"/>
      <c r="W248" s="81"/>
      <c r="X248" s="81"/>
      <c r="Y248" s="81"/>
      <c r="Z248" s="81"/>
      <c r="AA248" s="81"/>
      <c r="AB248" s="81"/>
      <c r="AC248" s="81"/>
      <c r="AD248" s="81"/>
      <c r="AE248" s="81"/>
      <c r="AF248" s="81"/>
      <c r="AG248" s="81"/>
      <c r="AH248" s="81"/>
      <c r="AI248" s="81"/>
      <c r="AJ248" s="81"/>
      <c r="AK248" s="81"/>
      <c r="AL248" s="81"/>
      <c r="AM248" s="81"/>
      <c r="AN248" s="81"/>
      <c r="AO248" s="81"/>
      <c r="AP248" s="81"/>
      <c r="AQ248" s="81"/>
      <c r="AR248" s="81"/>
      <c r="AS248" s="81"/>
      <c r="AT248" s="81"/>
      <c r="AU248" s="81"/>
      <c r="AV248" s="81"/>
      <c r="AW248" s="81"/>
      <c r="AX248" s="81"/>
      <c r="AY248" s="62"/>
      <c r="AZ248" s="323"/>
      <c r="BA248" s="504"/>
      <c r="BB248" s="497"/>
      <c r="BC248" s="396"/>
      <c r="BD248" s="395"/>
      <c r="BE248" s="395"/>
      <c r="BF248" s="395"/>
      <c r="BG248" s="399"/>
      <c r="BH248" s="396"/>
      <c r="BI248" s="395"/>
      <c r="BJ248" s="395"/>
      <c r="BK248" s="395"/>
      <c r="BL248" s="399"/>
      <c r="BM248" s="396"/>
      <c r="BN248" s="395"/>
      <c r="BO248" s="395"/>
      <c r="BP248" s="395"/>
      <c r="BQ248" s="399"/>
      <c r="BR248" s="396"/>
      <c r="BS248" s="395"/>
      <c r="BT248" s="395"/>
      <c r="BU248" s="395"/>
      <c r="BV248" s="395"/>
      <c r="BW248" s="395"/>
      <c r="BX248" s="395"/>
      <c r="BY248" s="398"/>
      <c r="BZ248" s="398"/>
      <c r="CA248" s="398"/>
      <c r="CB248" s="398"/>
      <c r="CC248" s="398"/>
      <c r="CD248" s="398"/>
      <c r="CE248" s="398"/>
      <c r="CF248" s="398"/>
      <c r="CG248" s="398"/>
      <c r="CH248" s="398"/>
      <c r="CI248" s="398"/>
      <c r="CJ248" s="398"/>
      <c r="CK248" s="398"/>
      <c r="CL248" s="398"/>
      <c r="CM248" s="398"/>
      <c r="CN248" s="398"/>
      <c r="CO248" s="398"/>
      <c r="CP248" s="398"/>
      <c r="CQ248" s="398"/>
      <c r="CR248" s="398"/>
      <c r="CS248" s="398"/>
      <c r="CT248" s="398"/>
      <c r="CU248" s="398"/>
      <c r="CV248" s="398"/>
      <c r="CW248" s="398"/>
      <c r="CX248" s="398"/>
      <c r="CY248" s="398"/>
      <c r="CZ248" s="3"/>
    </row>
    <row r="249" s="440" customFormat="true" ht="250.15" customHeight="true" x14ac:dyDescent="0.2">
      <c r="B249" s="439"/>
      <c r="AZ249" s="323"/>
      <c r="BA249" s="296"/>
      <c r="BB249" s="294"/>
      <c r="BC249" s="294"/>
      <c r="BD249" s="294"/>
      <c r="BE249" s="294"/>
      <c r="BF249" s="294"/>
      <c r="BG249" s="294"/>
      <c r="BH249" s="294"/>
      <c r="BI249" s="294"/>
      <c r="BJ249" s="294"/>
      <c r="BK249" s="294"/>
      <c r="BL249" s="294"/>
      <c r="BM249" s="294"/>
      <c r="BN249" s="294"/>
      <c r="BO249" s="294"/>
      <c r="BP249" s="294"/>
      <c r="BQ249" s="294"/>
      <c r="BR249" s="294"/>
      <c r="BS249" s="294"/>
      <c r="BT249" s="294"/>
      <c r="BU249" s="294"/>
      <c r="BV249" s="294"/>
      <c r="BW249" s="294"/>
      <c r="BX249" s="294"/>
      <c r="BY249" s="296"/>
      <c r="BZ249" s="322"/>
      <c r="CA249" s="322"/>
      <c r="CB249" s="322"/>
      <c r="CC249" s="322"/>
      <c r="CD249" s="322"/>
      <c r="CE249" s="322"/>
      <c r="CF249" s="322"/>
      <c r="CG249" s="322"/>
      <c r="CH249" s="322"/>
      <c r="CI249" s="322"/>
      <c r="CJ249" s="322"/>
      <c r="CK249" s="322"/>
      <c r="CL249" s="322"/>
      <c r="CM249" s="322"/>
      <c r="CN249" s="322"/>
      <c r="CO249" s="322"/>
      <c r="CP249" s="322"/>
      <c r="CQ249" s="322"/>
      <c r="CR249" s="322"/>
      <c r="CS249" s="322"/>
      <c r="CT249" s="322"/>
      <c r="CU249" s="322"/>
      <c r="CV249" s="322"/>
      <c r="CW249" s="322"/>
      <c r="CX249" s="322"/>
      <c r="CY249" s="322"/>
      <c r="CZ249" s="322"/>
    </row>
    <row r="250" s="325" customFormat="true" ht="19.15" customHeight="true" x14ac:dyDescent="0.2">
      <c r="B250" s="438"/>
      <c r="AZ250" s="689"/>
      <c r="BA250" s="496"/>
      <c r="BB250" s="343"/>
      <c r="BC250" s="496"/>
      <c r="BD250" s="496"/>
      <c r="BE250" s="496"/>
      <c r="BF250" s="496"/>
      <c r="BG250" s="496"/>
      <c r="BH250" s="496"/>
      <c r="BI250" s="496"/>
      <c r="BJ250" s="496"/>
      <c r="BK250" s="496"/>
      <c r="BL250" s="496"/>
      <c r="BM250" s="496"/>
      <c r="BN250" s="496"/>
      <c r="BO250" s="496"/>
      <c r="BP250" s="496"/>
      <c r="BQ250" s="496"/>
      <c r="BR250" s="496"/>
      <c r="BS250" s="496"/>
      <c r="BT250" s="496"/>
      <c r="BU250" s="496"/>
      <c r="BV250" s="496"/>
      <c r="BW250" s="496"/>
      <c r="BX250" s="496"/>
      <c r="BY250" s="496"/>
      <c r="BZ250" s="318"/>
      <c r="CA250" s="318"/>
      <c r="CB250" s="318"/>
      <c r="CC250" s="318"/>
      <c r="CD250" s="318"/>
      <c r="CE250" s="318"/>
      <c r="CF250" s="318"/>
      <c r="CG250" s="318"/>
      <c r="CH250" s="318"/>
      <c r="CI250" s="318"/>
      <c r="CJ250" s="318"/>
      <c r="CK250" s="318"/>
      <c r="CL250" s="318"/>
      <c r="CM250" s="318"/>
      <c r="CN250" s="318"/>
      <c r="CO250" s="318"/>
      <c r="CP250" s="318"/>
      <c r="CQ250" s="318"/>
      <c r="CR250" s="318"/>
      <c r="CS250" s="318"/>
      <c r="CT250" s="318"/>
      <c r="CU250" s="318"/>
      <c r="CV250" s="318"/>
      <c r="CW250" s="318"/>
      <c r="CX250" s="318"/>
      <c r="CY250" s="318"/>
      <c r="CZ250" s="689"/>
    </row>
    <row r="251" s="325" customFormat="true" ht="15" customHeight="true" x14ac:dyDescent="0.2">
      <c r="B251" s="438"/>
      <c r="AZ251" s="689"/>
      <c r="BA251" s="496"/>
      <c r="BB251" s="343"/>
      <c r="BC251" s="496"/>
      <c r="BD251" s="496"/>
      <c r="BE251" s="496"/>
      <c r="BF251" s="496"/>
      <c r="BG251" s="496"/>
      <c r="BH251" s="496"/>
      <c r="BI251" s="496"/>
      <c r="BJ251" s="496"/>
      <c r="BK251" s="496"/>
      <c r="BL251" s="496"/>
      <c r="BM251" s="496"/>
      <c r="BN251" s="496"/>
      <c r="BO251" s="496"/>
      <c r="BP251" s="496"/>
      <c r="BQ251" s="496"/>
      <c r="BR251" s="496"/>
      <c r="BS251" s="496"/>
      <c r="BT251" s="496"/>
      <c r="BU251" s="496"/>
      <c r="BV251" s="496"/>
      <c r="BW251" s="496"/>
      <c r="BX251" s="496"/>
      <c r="BY251" s="496"/>
      <c r="BZ251" s="318"/>
      <c r="CA251" s="318"/>
      <c r="CB251" s="318"/>
      <c r="CC251" s="318"/>
      <c r="CD251" s="318"/>
      <c r="CE251" s="318"/>
      <c r="CF251" s="318"/>
      <c r="CG251" s="318"/>
      <c r="CH251" s="318"/>
      <c r="CI251" s="318"/>
      <c r="CJ251" s="318"/>
      <c r="CK251" s="318"/>
      <c r="CL251" s="318"/>
      <c r="CM251" s="318"/>
      <c r="CN251" s="318"/>
      <c r="CO251" s="318"/>
      <c r="CP251" s="318"/>
      <c r="CQ251" s="318"/>
      <c r="CR251" s="318"/>
      <c r="CS251" s="318"/>
      <c r="CT251" s="318"/>
      <c r="CU251" s="318"/>
      <c r="CV251" s="318"/>
      <c r="CW251" s="318"/>
      <c r="CX251" s="318"/>
      <c r="CY251" s="318"/>
      <c r="CZ251" s="689"/>
    </row>
    <row r="252" s="325" customFormat="true" ht="15" customHeight="true" x14ac:dyDescent="0.2">
      <c r="B252" s="438"/>
      <c r="AZ252" s="689"/>
      <c r="BA252" s="496"/>
      <c r="BB252" s="343"/>
      <c r="BC252" s="496"/>
      <c r="BD252" s="496"/>
      <c r="BE252" s="496"/>
      <c r="BF252" s="496"/>
      <c r="BG252" s="496"/>
      <c r="BH252" s="496"/>
      <c r="BI252" s="496"/>
      <c r="BJ252" s="496"/>
      <c r="BK252" s="496"/>
      <c r="BL252" s="496"/>
      <c r="BM252" s="496"/>
      <c r="BN252" s="496"/>
      <c r="BO252" s="496"/>
      <c r="BP252" s="496"/>
      <c r="BQ252" s="496"/>
      <c r="BR252" s="496"/>
      <c r="BS252" s="496"/>
      <c r="BT252" s="496"/>
      <c r="BU252" s="496"/>
      <c r="BV252" s="496"/>
      <c r="BW252" s="496"/>
      <c r="BX252" s="496"/>
      <c r="BY252" s="496"/>
      <c r="BZ252" s="318"/>
      <c r="CA252" s="318"/>
      <c r="CB252" s="318"/>
      <c r="CC252" s="318"/>
      <c r="CD252" s="318"/>
      <c r="CE252" s="318"/>
      <c r="CF252" s="318"/>
      <c r="CG252" s="318"/>
      <c r="CH252" s="318"/>
      <c r="CI252" s="318"/>
      <c r="CJ252" s="318"/>
      <c r="CK252" s="318"/>
      <c r="CL252" s="318"/>
      <c r="CM252" s="318"/>
      <c r="CN252" s="318"/>
      <c r="CO252" s="318"/>
      <c r="CP252" s="318"/>
      <c r="CQ252" s="318"/>
      <c r="CR252" s="318"/>
      <c r="CS252" s="318"/>
      <c r="CT252" s="318"/>
      <c r="CU252" s="318"/>
      <c r="CV252" s="318"/>
      <c r="CW252" s="318"/>
      <c r="CX252" s="318"/>
      <c r="CY252" s="318"/>
      <c r="CZ252" s="689"/>
    </row>
    <row r="253" s="325" customFormat="true" ht="15" customHeight="true" x14ac:dyDescent="0.2">
      <c r="B253" s="438"/>
      <c r="AZ253" s="689"/>
      <c r="BA253" s="496"/>
      <c r="BB253" s="343"/>
      <c r="BC253" s="496"/>
      <c r="BD253" s="496"/>
      <c r="BE253" s="496"/>
      <c r="BF253" s="496"/>
      <c r="BG253" s="496"/>
      <c r="BH253" s="496"/>
      <c r="BI253" s="496"/>
      <c r="BJ253" s="496"/>
      <c r="BK253" s="496"/>
      <c r="BL253" s="496"/>
      <c r="BM253" s="496"/>
      <c r="BN253" s="496"/>
      <c r="BO253" s="496"/>
      <c r="BP253" s="496"/>
      <c r="BQ253" s="496"/>
      <c r="BR253" s="496"/>
      <c r="BS253" s="496"/>
      <c r="BT253" s="496"/>
      <c r="BU253" s="496"/>
      <c r="BV253" s="496"/>
      <c r="BW253" s="496"/>
      <c r="BX253" s="496"/>
      <c r="BY253" s="496"/>
      <c r="BZ253" s="318"/>
      <c r="CA253" s="318"/>
      <c r="CB253" s="318"/>
      <c r="CC253" s="318"/>
      <c r="CD253" s="318"/>
      <c r="CE253" s="318"/>
      <c r="CF253" s="318"/>
      <c r="CG253" s="318"/>
      <c r="CH253" s="318"/>
      <c r="CI253" s="318"/>
      <c r="CJ253" s="318"/>
      <c r="CK253" s="318"/>
      <c r="CL253" s="318"/>
      <c r="CM253" s="318"/>
      <c r="CN253" s="318"/>
      <c r="CO253" s="318"/>
      <c r="CP253" s="318"/>
      <c r="CQ253" s="318"/>
      <c r="CR253" s="318"/>
      <c r="CS253" s="318"/>
      <c r="CT253" s="318"/>
      <c r="CU253" s="318"/>
      <c r="CV253" s="318"/>
      <c r="CW253" s="318"/>
      <c r="CX253" s="318"/>
      <c r="CY253" s="318"/>
      <c r="CZ253" s="689"/>
    </row>
    <row r="254" s="325" customFormat="true" ht="15" customHeight="true" x14ac:dyDescent="0.2">
      <c r="B254" s="438"/>
      <c r="AZ254" s="689"/>
      <c r="BA254" s="496"/>
      <c r="BB254" s="343"/>
      <c r="BC254" s="496"/>
      <c r="BD254" s="496"/>
      <c r="BE254" s="496"/>
      <c r="BF254" s="496"/>
      <c r="BG254" s="496"/>
      <c r="BH254" s="496"/>
      <c r="BI254" s="496"/>
      <c r="BJ254" s="496"/>
      <c r="BK254" s="496"/>
      <c r="BL254" s="496"/>
      <c r="BM254" s="496"/>
      <c r="BN254" s="496"/>
      <c r="BO254" s="496"/>
      <c r="BP254" s="496"/>
      <c r="BQ254" s="496"/>
      <c r="BR254" s="496"/>
      <c r="BS254" s="496"/>
      <c r="BT254" s="496"/>
      <c r="BU254" s="496"/>
      <c r="BV254" s="496"/>
      <c r="BW254" s="496"/>
      <c r="BX254" s="496"/>
      <c r="BY254" s="496"/>
      <c r="BZ254" s="318"/>
      <c r="CA254" s="318"/>
      <c r="CB254" s="318"/>
      <c r="CC254" s="318"/>
      <c r="CD254" s="318"/>
      <c r="CE254" s="318"/>
      <c r="CF254" s="318"/>
      <c r="CG254" s="318"/>
      <c r="CH254" s="318"/>
      <c r="CI254" s="318"/>
      <c r="CJ254" s="318"/>
      <c r="CK254" s="318"/>
      <c r="CL254" s="318"/>
      <c r="CM254" s="318"/>
      <c r="CN254" s="318"/>
      <c r="CO254" s="318"/>
      <c r="CP254" s="318"/>
      <c r="CQ254" s="318"/>
      <c r="CR254" s="318"/>
      <c r="CS254" s="318"/>
      <c r="CT254" s="318"/>
      <c r="CU254" s="318"/>
      <c r="CV254" s="318"/>
      <c r="CW254" s="318"/>
      <c r="CX254" s="318"/>
      <c r="CY254" s="318"/>
      <c r="CZ254" s="689"/>
    </row>
    <row r="255" s="325" customFormat="true" ht="15" customHeight="true" x14ac:dyDescent="0.2">
      <c r="B255" s="438"/>
      <c r="AZ255" s="689"/>
      <c r="BA255" s="496"/>
      <c r="BB255" s="343"/>
      <c r="BC255" s="496"/>
      <c r="BD255" s="496"/>
      <c r="BE255" s="496"/>
      <c r="BF255" s="496"/>
      <c r="BG255" s="496"/>
      <c r="BH255" s="496"/>
      <c r="BI255" s="496"/>
      <c r="BJ255" s="496"/>
      <c r="BK255" s="496"/>
      <c r="BL255" s="496"/>
      <c r="BM255" s="496"/>
      <c r="BN255" s="496"/>
      <c r="BO255" s="496"/>
      <c r="BP255" s="496"/>
      <c r="BQ255" s="496"/>
      <c r="BR255" s="496"/>
      <c r="BS255" s="496"/>
      <c r="BT255" s="496"/>
      <c r="BU255" s="496"/>
      <c r="BV255" s="496"/>
      <c r="BW255" s="496"/>
      <c r="BX255" s="496"/>
      <c r="BY255" s="496"/>
      <c r="BZ255" s="318"/>
      <c r="CA255" s="318"/>
      <c r="CB255" s="318"/>
      <c r="CC255" s="318"/>
      <c r="CD255" s="318"/>
      <c r="CE255" s="318"/>
      <c r="CF255" s="318"/>
      <c r="CG255" s="318"/>
      <c r="CH255" s="318"/>
      <c r="CI255" s="318"/>
      <c r="CJ255" s="318"/>
      <c r="CK255" s="318"/>
      <c r="CL255" s="318"/>
      <c r="CM255" s="318"/>
      <c r="CN255" s="318"/>
      <c r="CO255" s="318"/>
      <c r="CP255" s="318"/>
      <c r="CQ255" s="318"/>
      <c r="CR255" s="318"/>
      <c r="CS255" s="318"/>
      <c r="CT255" s="318"/>
      <c r="CU255" s="318"/>
      <c r="CV255" s="318"/>
      <c r="CW255" s="318"/>
      <c r="CX255" s="318"/>
      <c r="CY255" s="318"/>
      <c r="CZ255" s="689"/>
    </row>
    <row r="256" s="325" customFormat="true" ht="15" customHeight="true" x14ac:dyDescent="0.2">
      <c r="B256" s="438"/>
      <c r="AZ256" s="689"/>
      <c r="BA256" s="496"/>
      <c r="BB256" s="343"/>
      <c r="BC256" s="496"/>
      <c r="BD256" s="496"/>
      <c r="BE256" s="496"/>
      <c r="BF256" s="496"/>
      <c r="BG256" s="496"/>
      <c r="BH256" s="496"/>
      <c r="BI256" s="496"/>
      <c r="BJ256" s="496"/>
      <c r="BK256" s="496"/>
      <c r="BL256" s="496"/>
      <c r="BM256" s="496"/>
      <c r="BN256" s="496"/>
      <c r="BO256" s="496"/>
      <c r="BP256" s="496"/>
      <c r="BQ256" s="496"/>
      <c r="BR256" s="496"/>
      <c r="BS256" s="496"/>
      <c r="BT256" s="496"/>
      <c r="BU256" s="496"/>
      <c r="BV256" s="496"/>
      <c r="BW256" s="496"/>
      <c r="BX256" s="496"/>
      <c r="BY256" s="496"/>
      <c r="BZ256" s="318"/>
      <c r="CA256" s="318"/>
      <c r="CB256" s="318"/>
      <c r="CC256" s="318"/>
      <c r="CD256" s="318"/>
      <c r="CE256" s="318"/>
      <c r="CF256" s="318"/>
      <c r="CG256" s="318"/>
      <c r="CH256" s="318"/>
      <c r="CI256" s="318"/>
      <c r="CJ256" s="318"/>
      <c r="CK256" s="318"/>
      <c r="CL256" s="318"/>
      <c r="CM256" s="318"/>
      <c r="CN256" s="318"/>
      <c r="CO256" s="318"/>
      <c r="CP256" s="318"/>
      <c r="CQ256" s="318"/>
      <c r="CR256" s="318"/>
      <c r="CS256" s="318"/>
      <c r="CT256" s="318"/>
      <c r="CU256" s="318"/>
      <c r="CV256" s="318"/>
      <c r="CW256" s="318"/>
      <c r="CX256" s="318"/>
      <c r="CY256" s="318"/>
      <c r="CZ256" s="689"/>
    </row>
    <row r="257" s="325" customFormat="true" ht="18" customHeight="true" x14ac:dyDescent="0.2">
      <c r="B257" s="438"/>
      <c r="AZ257" s="689"/>
      <c r="BA257" s="496"/>
      <c r="BB257" s="343"/>
      <c r="BC257" s="496"/>
      <c r="BD257" s="496"/>
      <c r="BE257" s="496"/>
      <c r="BF257" s="496"/>
      <c r="BG257" s="496"/>
      <c r="BH257" s="496"/>
      <c r="BI257" s="496"/>
      <c r="BJ257" s="496"/>
      <c r="BK257" s="496"/>
      <c r="BL257" s="496"/>
      <c r="BM257" s="496"/>
      <c r="BN257" s="496"/>
      <c r="BO257" s="496"/>
      <c r="BP257" s="496"/>
      <c r="BQ257" s="496"/>
      <c r="BR257" s="496"/>
      <c r="BS257" s="496"/>
      <c r="BT257" s="496"/>
      <c r="BU257" s="496"/>
      <c r="BV257" s="496"/>
      <c r="BW257" s="496"/>
      <c r="BX257" s="496"/>
      <c r="BY257" s="496"/>
      <c r="BZ257" s="318"/>
      <c r="CA257" s="318"/>
      <c r="CB257" s="318"/>
      <c r="CC257" s="318"/>
      <c r="CD257" s="318"/>
      <c r="CE257" s="318"/>
      <c r="CF257" s="318"/>
      <c r="CG257" s="318"/>
      <c r="CH257" s="318"/>
      <c r="CI257" s="318"/>
      <c r="CJ257" s="318"/>
      <c r="CK257" s="318"/>
      <c r="CL257" s="318"/>
      <c r="CM257" s="318"/>
      <c r="CN257" s="318"/>
      <c r="CO257" s="318"/>
      <c r="CP257" s="318"/>
      <c r="CQ257" s="318"/>
      <c r="CR257" s="318"/>
      <c r="CS257" s="318"/>
      <c r="CT257" s="318"/>
      <c r="CU257" s="318"/>
      <c r="CV257" s="318"/>
      <c r="CW257" s="318"/>
      <c r="CX257" s="318"/>
      <c r="CY257" s="318"/>
      <c r="CZ257" s="689"/>
    </row>
    <row r="258" s="325" customFormat="true" ht="18" customHeight="true" x14ac:dyDescent="0.2">
      <c r="B258" s="438"/>
      <c r="AZ258" s="689"/>
      <c r="BA258" s="496"/>
      <c r="BB258" s="343"/>
      <c r="BC258" s="496"/>
      <c r="BD258" s="496"/>
      <c r="BE258" s="496"/>
      <c r="BF258" s="496"/>
      <c r="BG258" s="496"/>
      <c r="BH258" s="496"/>
      <c r="BI258" s="496"/>
      <c r="BJ258" s="496"/>
      <c r="BK258" s="496"/>
      <c r="BL258" s="496"/>
      <c r="BM258" s="496"/>
      <c r="BN258" s="496"/>
      <c r="BO258" s="496"/>
      <c r="BP258" s="496"/>
      <c r="BQ258" s="496"/>
      <c r="BR258" s="496"/>
      <c r="BS258" s="496"/>
      <c r="BT258" s="496"/>
      <c r="BU258" s="496"/>
      <c r="BV258" s="496"/>
      <c r="BW258" s="496"/>
      <c r="BX258" s="496"/>
      <c r="BY258" s="496"/>
      <c r="BZ258" s="318"/>
      <c r="CA258" s="318"/>
      <c r="CB258" s="318"/>
      <c r="CC258" s="318"/>
      <c r="CD258" s="318"/>
      <c r="CE258" s="318"/>
      <c r="CF258" s="318"/>
      <c r="CG258" s="318"/>
      <c r="CH258" s="318"/>
      <c r="CI258" s="318"/>
      <c r="CJ258" s="318"/>
      <c r="CK258" s="318"/>
      <c r="CL258" s="318"/>
      <c r="CM258" s="318"/>
      <c r="CN258" s="318"/>
      <c r="CO258" s="318"/>
      <c r="CP258" s="318"/>
      <c r="CQ258" s="318"/>
      <c r="CR258" s="318"/>
      <c r="CS258" s="318"/>
      <c r="CT258" s="318"/>
      <c r="CU258" s="318"/>
      <c r="CV258" s="318"/>
      <c r="CW258" s="318"/>
      <c r="CX258" s="318"/>
      <c r="CY258" s="318"/>
      <c r="CZ258" s="689"/>
    </row>
    <row r="259" s="440" customFormat="true" ht="15" customHeight="true" x14ac:dyDescent="0.2">
      <c r="B259" s="439"/>
      <c r="AZ259" s="323"/>
      <c r="BA259" s="324" t="s">
        <v>128</v>
      </c>
      <c r="BB259" s="301" t="s">
        <v>85</v>
      </c>
      <c r="BC259" s="823" t="s">
        <v>114</v>
      </c>
      <c r="BD259" s="824"/>
      <c r="BE259" s="824"/>
      <c r="BF259" s="824"/>
      <c r="BG259" s="825"/>
      <c r="BH259" s="823" t="s">
        <v>38</v>
      </c>
      <c r="BI259" s="824"/>
      <c r="BJ259" s="824"/>
      <c r="BK259" s="824"/>
      <c r="BL259" s="825"/>
      <c r="BM259" s="823" t="s">
        <v>37</v>
      </c>
      <c r="BN259" s="824"/>
      <c r="BO259" s="824"/>
      <c r="BP259" s="824"/>
      <c r="BQ259" s="826"/>
      <c r="BR259" s="15" t="s">
        <v>137</v>
      </c>
      <c r="BS259" s="378"/>
      <c r="BT259" s="378"/>
      <c r="BU259" s="378"/>
      <c r="BV259" s="378"/>
      <c r="BW259" s="378"/>
      <c r="BX259" s="378"/>
      <c r="BY259" s="378"/>
      <c r="BZ259" s="389"/>
      <c r="CA259" s="389"/>
      <c r="CB259" s="389"/>
      <c r="CC259" s="389"/>
      <c r="CD259" s="389"/>
      <c r="CE259" s="389"/>
      <c r="CF259" s="389"/>
      <c r="CG259" s="389"/>
      <c r="CH259" s="389"/>
      <c r="CI259" s="389"/>
      <c r="CJ259" s="389"/>
      <c r="CK259" s="389"/>
      <c r="CL259" s="389"/>
      <c r="CM259" s="389"/>
      <c r="CN259" s="389"/>
      <c r="CO259" s="389"/>
      <c r="CP259" s="389"/>
      <c r="CQ259" s="389"/>
      <c r="CR259" s="389"/>
      <c r="CS259" s="389"/>
      <c r="CT259" s="389"/>
      <c r="CU259" s="389"/>
      <c r="CV259" s="389"/>
      <c r="CW259" s="389"/>
      <c r="CX259" s="389"/>
      <c r="CY259" s="389"/>
      <c r="CZ259" s="322"/>
    </row>
    <row r="260" s="440" customFormat="true" ht="12.75" x14ac:dyDescent="0.2">
      <c r="B260" s="439"/>
      <c r="AZ260" s="323"/>
      <c r="BA260" s="312" t="s">
        <v>118</v>
      </c>
      <c r="BB260" s="311"/>
      <c r="BC260" s="400" t="s">
        <v>0</v>
      </c>
      <c r="BD260" s="462" t="s">
        <v>1</v>
      </c>
      <c r="BE260" s="462" t="s">
        <v>2</v>
      </c>
      <c r="BF260" s="462" t="s">
        <v>3</v>
      </c>
      <c r="BG260" s="401" t="s">
        <v>4</v>
      </c>
      <c r="BH260" s="400" t="s">
        <v>0</v>
      </c>
      <c r="BI260" s="462" t="s">
        <v>1</v>
      </c>
      <c r="BJ260" s="462" t="s">
        <v>2</v>
      </c>
      <c r="BK260" s="462" t="s">
        <v>3</v>
      </c>
      <c r="BL260" s="401" t="s">
        <v>4</v>
      </c>
      <c r="BM260" s="400" t="s">
        <v>0</v>
      </c>
      <c r="BN260" s="462" t="s">
        <v>1</v>
      </c>
      <c r="BO260" s="462" t="s">
        <v>2</v>
      </c>
      <c r="BP260" s="462" t="s">
        <v>3</v>
      </c>
      <c r="BQ260" s="401" t="s">
        <v>4</v>
      </c>
      <c r="BR260" s="400" t="s">
        <v>385</v>
      </c>
      <c r="BS260" s="462" t="s">
        <v>386</v>
      </c>
      <c r="BT260" s="462" t="s">
        <v>387</v>
      </c>
      <c r="BU260" s="462" t="s">
        <v>388</v>
      </c>
      <c r="BV260" s="462" t="s">
        <v>389</v>
      </c>
      <c r="BW260" s="462" t="s">
        <v>390</v>
      </c>
      <c r="BX260" s="462" t="s">
        <v>391</v>
      </c>
      <c r="BY260" s="463" t="s">
        <v>392</v>
      </c>
      <c r="BZ260" s="463" t="s">
        <v>393</v>
      </c>
      <c r="CA260" s="463" t="s">
        <v>394</v>
      </c>
      <c r="CB260" s="463" t="s">
        <v>395</v>
      </c>
      <c r="CC260" s="463" t="s">
        <v>396</v>
      </c>
      <c r="CD260" s="463" t="s">
        <v>397</v>
      </c>
      <c r="CE260" s="463" t="s">
        <v>398</v>
      </c>
      <c r="CF260" s="463" t="s">
        <v>399</v>
      </c>
      <c r="CG260" s="463" t="s">
        <v>400</v>
      </c>
      <c r="CH260" s="463" t="s">
        <v>401</v>
      </c>
      <c r="CI260" s="463" t="s">
        <v>402</v>
      </c>
      <c r="CJ260" s="463" t="s">
        <v>403</v>
      </c>
      <c r="CK260" s="463" t="s">
        <v>404</v>
      </c>
      <c r="CL260" s="463" t="s">
        <v>405</v>
      </c>
      <c r="CM260" s="463" t="s">
        <v>406</v>
      </c>
      <c r="CN260" s="463" t="s">
        <v>407</v>
      </c>
      <c r="CO260" s="463" t="s">
        <v>408</v>
      </c>
      <c r="CP260" s="463" t="s">
        <v>409</v>
      </c>
      <c r="CQ260" s="463" t="s">
        <v>410</v>
      </c>
      <c r="CR260" s="463" t="s">
        <v>411</v>
      </c>
      <c r="CS260" s="463" t="s">
        <v>412</v>
      </c>
      <c r="CT260" s="463" t="s">
        <v>413</v>
      </c>
      <c r="CU260" s="463" t="s">
        <v>414</v>
      </c>
      <c r="CV260" s="463" t="s">
        <v>415</v>
      </c>
      <c r="CW260" s="463" t="s">
        <v>416</v>
      </c>
      <c r="CX260" s="463" t="s">
        <v>417</v>
      </c>
      <c r="CY260" s="463" t="s">
        <v>418</v>
      </c>
      <c r="CZ260" s="164"/>
    </row>
    <row r="261" s="440" customFormat="true" ht="15" customHeight="true" x14ac:dyDescent="0.2">
      <c r="B261" s="439"/>
      <c r="AZ261" s="323"/>
      <c r="BA261" s="829" t="s">
        <v>73</v>
      </c>
      <c r="BB261" s="499" t="s">
        <v>49</v>
      </c>
      <c r="BC261" s="42" t="s">
        <v>35</v>
      </c>
      <c r="BD261" s="38" t="s">
        <v>35</v>
      </c>
      <c r="BE261" s="38" t="s">
        <v>35</v>
      </c>
      <c r="BF261" s="38" t="s">
        <v>35</v>
      </c>
      <c r="BG261" s="33" t="s">
        <v>35</v>
      </c>
      <c r="BH261" s="42" t="s">
        <v>35</v>
      </c>
      <c r="BI261" s="38" t="s">
        <v>35</v>
      </c>
      <c r="BJ261" s="38" t="s">
        <v>35</v>
      </c>
      <c r="BK261" s="38" t="s">
        <v>35</v>
      </c>
      <c r="BL261" s="33" t="s">
        <v>35</v>
      </c>
      <c r="BM261" s="42" t="s">
        <v>35</v>
      </c>
      <c r="BN261" s="38" t="s">
        <v>35</v>
      </c>
      <c r="BO261" s="38" t="s">
        <v>35</v>
      </c>
      <c r="BP261" s="38" t="s">
        <v>35</v>
      </c>
      <c r="BQ261" s="33" t="s">
        <v>35</v>
      </c>
      <c r="BR261" s="42" t="s">
        <v>35</v>
      </c>
      <c r="BS261" s="38" t="s">
        <v>35</v>
      </c>
      <c r="BT261" s="38" t="s">
        <v>35</v>
      </c>
      <c r="BU261" s="38" t="s">
        <v>35</v>
      </c>
      <c r="BV261" s="38" t="s">
        <v>35</v>
      </c>
      <c r="BW261" s="38" t="s">
        <v>35</v>
      </c>
      <c r="BX261" s="38" t="s">
        <v>35</v>
      </c>
      <c r="BY261" s="27" t="s">
        <v>35</v>
      </c>
      <c r="BZ261" s="27" t="s">
        <v>35</v>
      </c>
      <c r="CA261" s="27" t="s">
        <v>35</v>
      </c>
      <c r="CB261" s="27" t="s">
        <v>35</v>
      </c>
      <c r="CC261" s="27" t="s">
        <v>35</v>
      </c>
      <c r="CD261" s="27" t="s">
        <v>35</v>
      </c>
      <c r="CE261" s="27" t="s">
        <v>35</v>
      </c>
      <c r="CF261" s="27" t="s">
        <v>35</v>
      </c>
      <c r="CG261" s="27" t="s">
        <v>35</v>
      </c>
      <c r="CH261" s="27" t="s">
        <v>35</v>
      </c>
      <c r="CI261" s="27" t="s">
        <v>35</v>
      </c>
      <c r="CJ261" s="27" t="s">
        <v>35</v>
      </c>
      <c r="CK261" s="27" t="s">
        <v>35</v>
      </c>
      <c r="CL261" s="27" t="s">
        <v>35</v>
      </c>
      <c r="CM261" s="27" t="s">
        <v>35</v>
      </c>
      <c r="CN261" s="27" t="s">
        <v>35</v>
      </c>
      <c r="CO261" s="27" t="s">
        <v>35</v>
      </c>
      <c r="CP261" s="27" t="s">
        <v>35</v>
      </c>
      <c r="CQ261" s="27" t="s">
        <v>35</v>
      </c>
      <c r="CR261" s="27" t="s">
        <v>35</v>
      </c>
      <c r="CS261" s="27" t="s">
        <v>35</v>
      </c>
      <c r="CT261" s="27" t="s">
        <v>35</v>
      </c>
      <c r="CU261" s="27" t="s">
        <v>35</v>
      </c>
      <c r="CV261" s="27" t="s">
        <v>35</v>
      </c>
      <c r="CW261" s="27" t="s">
        <v>35</v>
      </c>
      <c r="CX261" s="27" t="s">
        <v>35</v>
      </c>
      <c r="CY261" s="27" t="s">
        <v>35</v>
      </c>
      <c r="CZ261" s="4"/>
    </row>
    <row r="262" s="440" customFormat="true" ht="15" customHeight="true" x14ac:dyDescent="0.2">
      <c r="B262" s="439"/>
      <c r="AZ262" s="323"/>
      <c r="BA262" s="821"/>
      <c r="BB262" s="497" t="s">
        <v>48</v>
      </c>
      <c r="BC262" s="41" t="s">
        <v>35</v>
      </c>
      <c r="BD262" s="37" t="s">
        <v>35</v>
      </c>
      <c r="BE262" s="37" t="s">
        <v>35</v>
      </c>
      <c r="BF262" s="37" t="s">
        <v>35</v>
      </c>
      <c r="BG262" s="32" t="s">
        <v>35</v>
      </c>
      <c r="BH262" s="41" t="s">
        <v>35</v>
      </c>
      <c r="BI262" s="37" t="s">
        <v>35</v>
      </c>
      <c r="BJ262" s="37" t="s">
        <v>35</v>
      </c>
      <c r="BK262" s="37" t="s">
        <v>35</v>
      </c>
      <c r="BL262" s="32" t="s">
        <v>35</v>
      </c>
      <c r="BM262" s="41" t="s">
        <v>35</v>
      </c>
      <c r="BN262" s="37" t="s">
        <v>35</v>
      </c>
      <c r="BO262" s="37" t="s">
        <v>35</v>
      </c>
      <c r="BP262" s="37" t="s">
        <v>35</v>
      </c>
      <c r="BQ262" s="32" t="s">
        <v>35</v>
      </c>
      <c r="BR262" s="41" t="s">
        <v>35</v>
      </c>
      <c r="BS262" s="37" t="s">
        <v>35</v>
      </c>
      <c r="BT262" s="37" t="s">
        <v>35</v>
      </c>
      <c r="BU262" s="37" t="s">
        <v>35</v>
      </c>
      <c r="BV262" s="37" t="s">
        <v>35</v>
      </c>
      <c r="BW262" s="37" t="s">
        <v>35</v>
      </c>
      <c r="BX262" s="37" t="s">
        <v>35</v>
      </c>
      <c r="BY262" s="26" t="s">
        <v>35</v>
      </c>
      <c r="BZ262" s="26" t="s">
        <v>35</v>
      </c>
      <c r="CA262" s="26" t="s">
        <v>35</v>
      </c>
      <c r="CB262" s="26" t="s">
        <v>35</v>
      </c>
      <c r="CC262" s="26" t="s">
        <v>35</v>
      </c>
      <c r="CD262" s="26" t="s">
        <v>35</v>
      </c>
      <c r="CE262" s="26" t="s">
        <v>35</v>
      </c>
      <c r="CF262" s="26" t="s">
        <v>35</v>
      </c>
      <c r="CG262" s="26" t="s">
        <v>35</v>
      </c>
      <c r="CH262" s="26" t="s">
        <v>35</v>
      </c>
      <c r="CI262" s="26" t="s">
        <v>35</v>
      </c>
      <c r="CJ262" s="26" t="s">
        <v>35</v>
      </c>
      <c r="CK262" s="26" t="s">
        <v>35</v>
      </c>
      <c r="CL262" s="26" t="s">
        <v>35</v>
      </c>
      <c r="CM262" s="26" t="s">
        <v>35</v>
      </c>
      <c r="CN262" s="26" t="s">
        <v>35</v>
      </c>
      <c r="CO262" s="26" t="s">
        <v>35</v>
      </c>
      <c r="CP262" s="26" t="s">
        <v>35</v>
      </c>
      <c r="CQ262" s="26" t="s">
        <v>35</v>
      </c>
      <c r="CR262" s="26" t="s">
        <v>35</v>
      </c>
      <c r="CS262" s="26" t="s">
        <v>35</v>
      </c>
      <c r="CT262" s="26" t="s">
        <v>35</v>
      </c>
      <c r="CU262" s="26" t="s">
        <v>35</v>
      </c>
      <c r="CV262" s="26" t="s">
        <v>35</v>
      </c>
      <c r="CW262" s="26" t="s">
        <v>35</v>
      </c>
      <c r="CX262" s="26" t="s">
        <v>35</v>
      </c>
      <c r="CY262" s="26" t="s">
        <v>35</v>
      </c>
      <c r="CZ262" s="4"/>
    </row>
    <row r="263" s="440" customFormat="true" ht="15" customHeight="true" x14ac:dyDescent="0.2">
      <c r="B263" s="439"/>
      <c r="AZ263" s="323"/>
      <c r="BA263" s="821"/>
      <c r="BB263" s="497" t="s">
        <v>112</v>
      </c>
      <c r="BC263" s="41" t="s">
        <v>35</v>
      </c>
      <c r="BD263" s="37" t="s">
        <v>35</v>
      </c>
      <c r="BE263" s="37" t="s">
        <v>35</v>
      </c>
      <c r="BF263" s="37" t="s">
        <v>35</v>
      </c>
      <c r="BG263" s="32" t="s">
        <v>35</v>
      </c>
      <c r="BH263" s="41" t="s">
        <v>35</v>
      </c>
      <c r="BI263" s="37" t="s">
        <v>35</v>
      </c>
      <c r="BJ263" s="37" t="s">
        <v>35</v>
      </c>
      <c r="BK263" s="37" t="s">
        <v>35</v>
      </c>
      <c r="BL263" s="32" t="s">
        <v>35</v>
      </c>
      <c r="BM263" s="41" t="s">
        <v>35</v>
      </c>
      <c r="BN263" s="37" t="s">
        <v>35</v>
      </c>
      <c r="BO263" s="37" t="s">
        <v>35</v>
      </c>
      <c r="BP263" s="37" t="s">
        <v>35</v>
      </c>
      <c r="BQ263" s="32" t="s">
        <v>35</v>
      </c>
      <c r="BR263" s="41" t="s">
        <v>35</v>
      </c>
      <c r="BS263" s="37" t="s">
        <v>35</v>
      </c>
      <c r="BT263" s="37" t="s">
        <v>35</v>
      </c>
      <c r="BU263" s="37" t="s">
        <v>35</v>
      </c>
      <c r="BV263" s="37" t="s">
        <v>35</v>
      </c>
      <c r="BW263" s="37" t="s">
        <v>35</v>
      </c>
      <c r="BX263" s="37" t="s">
        <v>35</v>
      </c>
      <c r="BY263" s="26" t="s">
        <v>35</v>
      </c>
      <c r="BZ263" s="26" t="s">
        <v>35</v>
      </c>
      <c r="CA263" s="26" t="s">
        <v>35</v>
      </c>
      <c r="CB263" s="26" t="s">
        <v>35</v>
      </c>
      <c r="CC263" s="26" t="s">
        <v>35</v>
      </c>
      <c r="CD263" s="26" t="s">
        <v>35</v>
      </c>
      <c r="CE263" s="26" t="s">
        <v>35</v>
      </c>
      <c r="CF263" s="26" t="s">
        <v>35</v>
      </c>
      <c r="CG263" s="26" t="s">
        <v>35</v>
      </c>
      <c r="CH263" s="26" t="s">
        <v>35</v>
      </c>
      <c r="CI263" s="26" t="s">
        <v>35</v>
      </c>
      <c r="CJ263" s="26" t="s">
        <v>35</v>
      </c>
      <c r="CK263" s="26" t="s">
        <v>35</v>
      </c>
      <c r="CL263" s="26" t="s">
        <v>35</v>
      </c>
      <c r="CM263" s="26" t="s">
        <v>35</v>
      </c>
      <c r="CN263" s="26" t="s">
        <v>35</v>
      </c>
      <c r="CO263" s="26" t="s">
        <v>35</v>
      </c>
      <c r="CP263" s="26" t="s">
        <v>35</v>
      </c>
      <c r="CQ263" s="26" t="s">
        <v>35</v>
      </c>
      <c r="CR263" s="26" t="s">
        <v>35</v>
      </c>
      <c r="CS263" s="26" t="s">
        <v>35</v>
      </c>
      <c r="CT263" s="26" t="s">
        <v>35</v>
      </c>
      <c r="CU263" s="26" t="s">
        <v>35</v>
      </c>
      <c r="CV263" s="26" t="s">
        <v>35</v>
      </c>
      <c r="CW263" s="26" t="s">
        <v>35</v>
      </c>
      <c r="CX263" s="26" t="s">
        <v>35</v>
      </c>
      <c r="CY263" s="26" t="s">
        <v>35</v>
      </c>
      <c r="CZ263" s="4"/>
    </row>
    <row r="264" s="440" customFormat="true" ht="15" customHeight="true" x14ac:dyDescent="0.2">
      <c r="B264" s="439"/>
      <c r="AZ264" s="323"/>
      <c r="BA264" s="821" t="s">
        <v>74</v>
      </c>
      <c r="BB264" s="497" t="s">
        <v>88</v>
      </c>
      <c r="BC264" s="41" t="s">
        <v>35</v>
      </c>
      <c r="BD264" s="37" t="s">
        <v>35</v>
      </c>
      <c r="BE264" s="37" t="s">
        <v>35</v>
      </c>
      <c r="BF264" s="37" t="s">
        <v>35</v>
      </c>
      <c r="BG264" s="32" t="s">
        <v>35</v>
      </c>
      <c r="BH264" s="41" t="s">
        <v>35</v>
      </c>
      <c r="BI264" s="37" t="s">
        <v>35</v>
      </c>
      <c r="BJ264" s="37" t="s">
        <v>35</v>
      </c>
      <c r="BK264" s="37" t="s">
        <v>35</v>
      </c>
      <c r="BL264" s="32" t="s">
        <v>35</v>
      </c>
      <c r="BM264" s="41" t="s">
        <v>35</v>
      </c>
      <c r="BN264" s="37" t="s">
        <v>35</v>
      </c>
      <c r="BO264" s="37" t="s">
        <v>35</v>
      </c>
      <c r="BP264" s="37" t="s">
        <v>35</v>
      </c>
      <c r="BQ264" s="32" t="s">
        <v>35</v>
      </c>
      <c r="BR264" s="41" t="s">
        <v>35</v>
      </c>
      <c r="BS264" s="37" t="s">
        <v>35</v>
      </c>
      <c r="BT264" s="37" t="s">
        <v>35</v>
      </c>
      <c r="BU264" s="37" t="s">
        <v>35</v>
      </c>
      <c r="BV264" s="37" t="s">
        <v>35</v>
      </c>
      <c r="BW264" s="37" t="s">
        <v>35</v>
      </c>
      <c r="BX264" s="37" t="s">
        <v>35</v>
      </c>
      <c r="BY264" s="26" t="s">
        <v>35</v>
      </c>
      <c r="BZ264" s="26" t="s">
        <v>35</v>
      </c>
      <c r="CA264" s="26" t="s">
        <v>35</v>
      </c>
      <c r="CB264" s="26" t="s">
        <v>35</v>
      </c>
      <c r="CC264" s="26" t="s">
        <v>35</v>
      </c>
      <c r="CD264" s="26" t="s">
        <v>35</v>
      </c>
      <c r="CE264" s="26" t="s">
        <v>35</v>
      </c>
      <c r="CF264" s="26" t="s">
        <v>35</v>
      </c>
      <c r="CG264" s="26" t="s">
        <v>35</v>
      </c>
      <c r="CH264" s="26" t="s">
        <v>35</v>
      </c>
      <c r="CI264" s="26" t="s">
        <v>35</v>
      </c>
      <c r="CJ264" s="26" t="s">
        <v>35</v>
      </c>
      <c r="CK264" s="26" t="s">
        <v>35</v>
      </c>
      <c r="CL264" s="26" t="s">
        <v>35</v>
      </c>
      <c r="CM264" s="26" t="s">
        <v>35</v>
      </c>
      <c r="CN264" s="26" t="s">
        <v>35</v>
      </c>
      <c r="CO264" s="26" t="s">
        <v>35</v>
      </c>
      <c r="CP264" s="26" t="s">
        <v>35</v>
      </c>
      <c r="CQ264" s="26" t="s">
        <v>35</v>
      </c>
      <c r="CR264" s="26" t="s">
        <v>35</v>
      </c>
      <c r="CS264" s="26" t="s">
        <v>35</v>
      </c>
      <c r="CT264" s="26" t="s">
        <v>35</v>
      </c>
      <c r="CU264" s="26" t="s">
        <v>35</v>
      </c>
      <c r="CV264" s="26" t="s">
        <v>35</v>
      </c>
      <c r="CW264" s="26" t="s">
        <v>35</v>
      </c>
      <c r="CX264" s="26" t="s">
        <v>35</v>
      </c>
      <c r="CY264" s="26" t="s">
        <v>35</v>
      </c>
      <c r="CZ264" s="4"/>
    </row>
    <row r="265" s="440" customFormat="true" ht="15" customHeight="true" x14ac:dyDescent="0.2">
      <c r="B265" s="439"/>
      <c r="AZ265" s="323"/>
      <c r="BA265" s="821"/>
      <c r="BB265" s="497" t="s">
        <v>89</v>
      </c>
      <c r="BC265" s="41" t="s">
        <v>35</v>
      </c>
      <c r="BD265" s="37" t="s">
        <v>35</v>
      </c>
      <c r="BE265" s="37" t="s">
        <v>35</v>
      </c>
      <c r="BF265" s="37" t="s">
        <v>35</v>
      </c>
      <c r="BG265" s="32" t="s">
        <v>35</v>
      </c>
      <c r="BH265" s="41" t="s">
        <v>35</v>
      </c>
      <c r="BI265" s="37" t="s">
        <v>35</v>
      </c>
      <c r="BJ265" s="37" t="s">
        <v>35</v>
      </c>
      <c r="BK265" s="37" t="s">
        <v>35</v>
      </c>
      <c r="BL265" s="32" t="s">
        <v>35</v>
      </c>
      <c r="BM265" s="41" t="s">
        <v>35</v>
      </c>
      <c r="BN265" s="37" t="s">
        <v>35</v>
      </c>
      <c r="BO265" s="37" t="s">
        <v>35</v>
      </c>
      <c r="BP265" s="37" t="s">
        <v>35</v>
      </c>
      <c r="BQ265" s="32" t="s">
        <v>35</v>
      </c>
      <c r="BR265" s="41" t="s">
        <v>35</v>
      </c>
      <c r="BS265" s="37" t="s">
        <v>35</v>
      </c>
      <c r="BT265" s="37" t="s">
        <v>35</v>
      </c>
      <c r="BU265" s="37" t="s">
        <v>35</v>
      </c>
      <c r="BV265" s="37" t="s">
        <v>35</v>
      </c>
      <c r="BW265" s="37" t="s">
        <v>35</v>
      </c>
      <c r="BX265" s="37" t="s">
        <v>35</v>
      </c>
      <c r="BY265" s="26" t="s">
        <v>35</v>
      </c>
      <c r="BZ265" s="26" t="s">
        <v>35</v>
      </c>
      <c r="CA265" s="26" t="s">
        <v>35</v>
      </c>
      <c r="CB265" s="26" t="s">
        <v>35</v>
      </c>
      <c r="CC265" s="26" t="s">
        <v>35</v>
      </c>
      <c r="CD265" s="26" t="s">
        <v>35</v>
      </c>
      <c r="CE265" s="26" t="s">
        <v>35</v>
      </c>
      <c r="CF265" s="26" t="s">
        <v>35</v>
      </c>
      <c r="CG265" s="26" t="s">
        <v>35</v>
      </c>
      <c r="CH265" s="26" t="s">
        <v>35</v>
      </c>
      <c r="CI265" s="26" t="s">
        <v>35</v>
      </c>
      <c r="CJ265" s="26" t="s">
        <v>35</v>
      </c>
      <c r="CK265" s="26" t="s">
        <v>35</v>
      </c>
      <c r="CL265" s="26" t="s">
        <v>35</v>
      </c>
      <c r="CM265" s="26" t="s">
        <v>35</v>
      </c>
      <c r="CN265" s="26" t="s">
        <v>35</v>
      </c>
      <c r="CO265" s="26" t="s">
        <v>35</v>
      </c>
      <c r="CP265" s="26" t="s">
        <v>35</v>
      </c>
      <c r="CQ265" s="26" t="s">
        <v>35</v>
      </c>
      <c r="CR265" s="26" t="s">
        <v>35</v>
      </c>
      <c r="CS265" s="26" t="s">
        <v>35</v>
      </c>
      <c r="CT265" s="26" t="s">
        <v>35</v>
      </c>
      <c r="CU265" s="26" t="s">
        <v>35</v>
      </c>
      <c r="CV265" s="26" t="s">
        <v>35</v>
      </c>
      <c r="CW265" s="26" t="s">
        <v>35</v>
      </c>
      <c r="CX265" s="26" t="s">
        <v>35</v>
      </c>
      <c r="CY265" s="26" t="s">
        <v>35</v>
      </c>
      <c r="CZ265" s="4"/>
    </row>
    <row r="266" s="440" customFormat="true" ht="15" customHeight="true" x14ac:dyDescent="0.2">
      <c r="B266" s="439"/>
      <c r="AZ266" s="323"/>
      <c r="BA266" s="821"/>
      <c r="BB266" s="497" t="s">
        <v>90</v>
      </c>
      <c r="BC266" s="41" t="s">
        <v>35</v>
      </c>
      <c r="BD266" s="37" t="s">
        <v>35</v>
      </c>
      <c r="BE266" s="37" t="s">
        <v>35</v>
      </c>
      <c r="BF266" s="37" t="s">
        <v>35</v>
      </c>
      <c r="BG266" s="32" t="s">
        <v>35</v>
      </c>
      <c r="BH266" s="41" t="s">
        <v>35</v>
      </c>
      <c r="BI266" s="37" t="s">
        <v>35</v>
      </c>
      <c r="BJ266" s="37" t="s">
        <v>35</v>
      </c>
      <c r="BK266" s="37" t="s">
        <v>35</v>
      </c>
      <c r="BL266" s="32" t="s">
        <v>35</v>
      </c>
      <c r="BM266" s="41" t="s">
        <v>35</v>
      </c>
      <c r="BN266" s="37" t="s">
        <v>35</v>
      </c>
      <c r="BO266" s="37" t="s">
        <v>35</v>
      </c>
      <c r="BP266" s="37" t="s">
        <v>35</v>
      </c>
      <c r="BQ266" s="32" t="s">
        <v>35</v>
      </c>
      <c r="BR266" s="41" t="s">
        <v>35</v>
      </c>
      <c r="BS266" s="37" t="s">
        <v>35</v>
      </c>
      <c r="BT266" s="37" t="s">
        <v>35</v>
      </c>
      <c r="BU266" s="37" t="s">
        <v>35</v>
      </c>
      <c r="BV266" s="37" t="s">
        <v>35</v>
      </c>
      <c r="BW266" s="37" t="s">
        <v>35</v>
      </c>
      <c r="BX266" s="37" t="s">
        <v>35</v>
      </c>
      <c r="BY266" s="26" t="s">
        <v>35</v>
      </c>
      <c r="BZ266" s="26" t="s">
        <v>35</v>
      </c>
      <c r="CA266" s="26" t="s">
        <v>35</v>
      </c>
      <c r="CB266" s="26" t="s">
        <v>35</v>
      </c>
      <c r="CC266" s="26" t="s">
        <v>35</v>
      </c>
      <c r="CD266" s="26" t="s">
        <v>35</v>
      </c>
      <c r="CE266" s="26" t="s">
        <v>35</v>
      </c>
      <c r="CF266" s="26" t="s">
        <v>35</v>
      </c>
      <c r="CG266" s="26" t="s">
        <v>35</v>
      </c>
      <c r="CH266" s="26" t="s">
        <v>35</v>
      </c>
      <c r="CI266" s="26" t="s">
        <v>35</v>
      </c>
      <c r="CJ266" s="26" t="s">
        <v>35</v>
      </c>
      <c r="CK266" s="26" t="s">
        <v>35</v>
      </c>
      <c r="CL266" s="26" t="s">
        <v>35</v>
      </c>
      <c r="CM266" s="26" t="s">
        <v>35</v>
      </c>
      <c r="CN266" s="26" t="s">
        <v>35</v>
      </c>
      <c r="CO266" s="26" t="s">
        <v>35</v>
      </c>
      <c r="CP266" s="26" t="s">
        <v>35</v>
      </c>
      <c r="CQ266" s="26" t="s">
        <v>35</v>
      </c>
      <c r="CR266" s="26" t="s">
        <v>35</v>
      </c>
      <c r="CS266" s="26" t="s">
        <v>35</v>
      </c>
      <c r="CT266" s="26" t="s">
        <v>35</v>
      </c>
      <c r="CU266" s="26" t="s">
        <v>35</v>
      </c>
      <c r="CV266" s="26" t="s">
        <v>35</v>
      </c>
      <c r="CW266" s="26" t="s">
        <v>35</v>
      </c>
      <c r="CX266" s="26" t="s">
        <v>35</v>
      </c>
      <c r="CY266" s="26" t="s">
        <v>35</v>
      </c>
      <c r="CZ266" s="4"/>
    </row>
    <row r="267" s="440" customFormat="true" ht="15" customHeight="true" x14ac:dyDescent="0.2">
      <c r="B267" s="439"/>
      <c r="AZ267" s="323"/>
      <c r="BA267" s="821"/>
      <c r="BB267" s="497" t="s">
        <v>112</v>
      </c>
      <c r="BC267" s="41" t="s">
        <v>35</v>
      </c>
      <c r="BD267" s="37" t="s">
        <v>35</v>
      </c>
      <c r="BE267" s="37" t="s">
        <v>35</v>
      </c>
      <c r="BF267" s="37" t="s">
        <v>35</v>
      </c>
      <c r="BG267" s="32" t="s">
        <v>35</v>
      </c>
      <c r="BH267" s="41" t="s">
        <v>35</v>
      </c>
      <c r="BI267" s="37" t="s">
        <v>35</v>
      </c>
      <c r="BJ267" s="37" t="s">
        <v>35</v>
      </c>
      <c r="BK267" s="37" t="s">
        <v>35</v>
      </c>
      <c r="BL267" s="32" t="s">
        <v>35</v>
      </c>
      <c r="BM267" s="41" t="s">
        <v>35</v>
      </c>
      <c r="BN267" s="37" t="s">
        <v>35</v>
      </c>
      <c r="BO267" s="37" t="s">
        <v>35</v>
      </c>
      <c r="BP267" s="37" t="s">
        <v>35</v>
      </c>
      <c r="BQ267" s="32" t="s">
        <v>35</v>
      </c>
      <c r="BR267" s="41" t="s">
        <v>35</v>
      </c>
      <c r="BS267" s="37" t="s">
        <v>35</v>
      </c>
      <c r="BT267" s="37" t="s">
        <v>35</v>
      </c>
      <c r="BU267" s="37" t="s">
        <v>35</v>
      </c>
      <c r="BV267" s="37" t="s">
        <v>35</v>
      </c>
      <c r="BW267" s="37" t="s">
        <v>35</v>
      </c>
      <c r="BX267" s="37" t="s">
        <v>35</v>
      </c>
      <c r="BY267" s="26" t="s">
        <v>35</v>
      </c>
      <c r="BZ267" s="26" t="s">
        <v>35</v>
      </c>
      <c r="CA267" s="26" t="s">
        <v>35</v>
      </c>
      <c r="CB267" s="26" t="s">
        <v>35</v>
      </c>
      <c r="CC267" s="26" t="s">
        <v>35</v>
      </c>
      <c r="CD267" s="26" t="s">
        <v>35</v>
      </c>
      <c r="CE267" s="26" t="s">
        <v>35</v>
      </c>
      <c r="CF267" s="26" t="s">
        <v>35</v>
      </c>
      <c r="CG267" s="26" t="s">
        <v>35</v>
      </c>
      <c r="CH267" s="26" t="s">
        <v>35</v>
      </c>
      <c r="CI267" s="26" t="s">
        <v>35</v>
      </c>
      <c r="CJ267" s="26" t="s">
        <v>35</v>
      </c>
      <c r="CK267" s="26" t="s">
        <v>35</v>
      </c>
      <c r="CL267" s="26" t="s">
        <v>35</v>
      </c>
      <c r="CM267" s="26" t="s">
        <v>35</v>
      </c>
      <c r="CN267" s="26" t="s">
        <v>35</v>
      </c>
      <c r="CO267" s="26" t="s">
        <v>35</v>
      </c>
      <c r="CP267" s="26" t="s">
        <v>35</v>
      </c>
      <c r="CQ267" s="26" t="s">
        <v>35</v>
      </c>
      <c r="CR267" s="26" t="s">
        <v>35</v>
      </c>
      <c r="CS267" s="26" t="s">
        <v>35</v>
      </c>
      <c r="CT267" s="26" t="s">
        <v>35</v>
      </c>
      <c r="CU267" s="26" t="s">
        <v>35</v>
      </c>
      <c r="CV267" s="26" t="s">
        <v>35</v>
      </c>
      <c r="CW267" s="26" t="s">
        <v>35</v>
      </c>
      <c r="CX267" s="26" t="s">
        <v>35</v>
      </c>
      <c r="CY267" s="26" t="s">
        <v>35</v>
      </c>
      <c r="CZ267" s="4"/>
    </row>
    <row r="268" s="440" customFormat="true" ht="15" customHeight="true" x14ac:dyDescent="0.2">
      <c r="B268" s="439"/>
      <c r="AZ268" s="323"/>
      <c r="BA268" s="821" t="s">
        <v>115</v>
      </c>
      <c r="BB268" s="497" t="s">
        <v>88</v>
      </c>
      <c r="BC268" s="41" t="s">
        <v>35</v>
      </c>
      <c r="BD268" s="37" t="s">
        <v>35</v>
      </c>
      <c r="BE268" s="37" t="s">
        <v>35</v>
      </c>
      <c r="BF268" s="37" t="s">
        <v>35</v>
      </c>
      <c r="BG268" s="32" t="s">
        <v>35</v>
      </c>
      <c r="BH268" s="41" t="s">
        <v>35</v>
      </c>
      <c r="BI268" s="37" t="s">
        <v>35</v>
      </c>
      <c r="BJ268" s="37" t="s">
        <v>35</v>
      </c>
      <c r="BK268" s="37" t="s">
        <v>35</v>
      </c>
      <c r="BL268" s="32" t="s">
        <v>35</v>
      </c>
      <c r="BM268" s="41" t="s">
        <v>35</v>
      </c>
      <c r="BN268" s="37" t="s">
        <v>35</v>
      </c>
      <c r="BO268" s="37" t="s">
        <v>35</v>
      </c>
      <c r="BP268" s="37" t="s">
        <v>35</v>
      </c>
      <c r="BQ268" s="32" t="s">
        <v>35</v>
      </c>
      <c r="BR268" s="41" t="s">
        <v>35</v>
      </c>
      <c r="BS268" s="37" t="s">
        <v>35</v>
      </c>
      <c r="BT268" s="37" t="s">
        <v>35</v>
      </c>
      <c r="BU268" s="37" t="s">
        <v>35</v>
      </c>
      <c r="BV268" s="37" t="s">
        <v>35</v>
      </c>
      <c r="BW268" s="37" t="s">
        <v>35</v>
      </c>
      <c r="BX268" s="37" t="s">
        <v>35</v>
      </c>
      <c r="BY268" s="26" t="s">
        <v>35</v>
      </c>
      <c r="BZ268" s="26" t="s">
        <v>35</v>
      </c>
      <c r="CA268" s="26" t="s">
        <v>35</v>
      </c>
      <c r="CB268" s="26" t="s">
        <v>35</v>
      </c>
      <c r="CC268" s="26" t="s">
        <v>35</v>
      </c>
      <c r="CD268" s="26" t="s">
        <v>35</v>
      </c>
      <c r="CE268" s="26" t="s">
        <v>35</v>
      </c>
      <c r="CF268" s="26" t="s">
        <v>35</v>
      </c>
      <c r="CG268" s="26" t="s">
        <v>35</v>
      </c>
      <c r="CH268" s="26" t="s">
        <v>35</v>
      </c>
      <c r="CI268" s="26" t="s">
        <v>35</v>
      </c>
      <c r="CJ268" s="26" t="s">
        <v>35</v>
      </c>
      <c r="CK268" s="26" t="s">
        <v>35</v>
      </c>
      <c r="CL268" s="26" t="s">
        <v>35</v>
      </c>
      <c r="CM268" s="26" t="s">
        <v>35</v>
      </c>
      <c r="CN268" s="26" t="s">
        <v>35</v>
      </c>
      <c r="CO268" s="26" t="s">
        <v>35</v>
      </c>
      <c r="CP268" s="26" t="s">
        <v>35</v>
      </c>
      <c r="CQ268" s="26" t="s">
        <v>35</v>
      </c>
      <c r="CR268" s="26" t="s">
        <v>35</v>
      </c>
      <c r="CS268" s="26" t="s">
        <v>35</v>
      </c>
      <c r="CT268" s="26" t="s">
        <v>35</v>
      </c>
      <c r="CU268" s="26" t="s">
        <v>35</v>
      </c>
      <c r="CV268" s="26" t="s">
        <v>35</v>
      </c>
      <c r="CW268" s="26" t="s">
        <v>35</v>
      </c>
      <c r="CX268" s="26" t="s">
        <v>35</v>
      </c>
      <c r="CY268" s="26" t="s">
        <v>35</v>
      </c>
      <c r="CZ268" s="4"/>
    </row>
    <row r="269" s="440" customFormat="true" ht="15" customHeight="true" x14ac:dyDescent="0.2">
      <c r="B269" s="439"/>
      <c r="AZ269" s="323"/>
      <c r="BA269" s="821"/>
      <c r="BB269" s="497" t="s">
        <v>89</v>
      </c>
      <c r="BC269" s="41" t="s">
        <v>35</v>
      </c>
      <c r="BD269" s="37" t="s">
        <v>35</v>
      </c>
      <c r="BE269" s="37" t="s">
        <v>35</v>
      </c>
      <c r="BF269" s="37" t="s">
        <v>35</v>
      </c>
      <c r="BG269" s="32" t="s">
        <v>35</v>
      </c>
      <c r="BH269" s="41" t="s">
        <v>35</v>
      </c>
      <c r="BI269" s="37" t="s">
        <v>35</v>
      </c>
      <c r="BJ269" s="37" t="s">
        <v>35</v>
      </c>
      <c r="BK269" s="37" t="s">
        <v>35</v>
      </c>
      <c r="BL269" s="32" t="s">
        <v>35</v>
      </c>
      <c r="BM269" s="41" t="s">
        <v>35</v>
      </c>
      <c r="BN269" s="37" t="s">
        <v>35</v>
      </c>
      <c r="BO269" s="37" t="s">
        <v>35</v>
      </c>
      <c r="BP269" s="37" t="s">
        <v>35</v>
      </c>
      <c r="BQ269" s="32" t="s">
        <v>35</v>
      </c>
      <c r="BR269" s="41" t="s">
        <v>35</v>
      </c>
      <c r="BS269" s="37" t="s">
        <v>35</v>
      </c>
      <c r="BT269" s="37" t="s">
        <v>35</v>
      </c>
      <c r="BU269" s="37" t="s">
        <v>35</v>
      </c>
      <c r="BV269" s="37" t="s">
        <v>35</v>
      </c>
      <c r="BW269" s="37" t="s">
        <v>35</v>
      </c>
      <c r="BX269" s="37" t="s">
        <v>35</v>
      </c>
      <c r="BY269" s="26" t="s">
        <v>35</v>
      </c>
      <c r="BZ269" s="26" t="s">
        <v>35</v>
      </c>
      <c r="CA269" s="26" t="s">
        <v>35</v>
      </c>
      <c r="CB269" s="26" t="s">
        <v>35</v>
      </c>
      <c r="CC269" s="26" t="s">
        <v>35</v>
      </c>
      <c r="CD269" s="26" t="s">
        <v>35</v>
      </c>
      <c r="CE269" s="26" t="s">
        <v>35</v>
      </c>
      <c r="CF269" s="26" t="s">
        <v>35</v>
      </c>
      <c r="CG269" s="26" t="s">
        <v>35</v>
      </c>
      <c r="CH269" s="26" t="s">
        <v>35</v>
      </c>
      <c r="CI269" s="26" t="s">
        <v>35</v>
      </c>
      <c r="CJ269" s="26" t="s">
        <v>35</v>
      </c>
      <c r="CK269" s="26" t="s">
        <v>35</v>
      </c>
      <c r="CL269" s="26" t="s">
        <v>35</v>
      </c>
      <c r="CM269" s="26" t="s">
        <v>35</v>
      </c>
      <c r="CN269" s="26" t="s">
        <v>35</v>
      </c>
      <c r="CO269" s="26" t="s">
        <v>35</v>
      </c>
      <c r="CP269" s="26" t="s">
        <v>35</v>
      </c>
      <c r="CQ269" s="26" t="s">
        <v>35</v>
      </c>
      <c r="CR269" s="26" t="s">
        <v>35</v>
      </c>
      <c r="CS269" s="26" t="s">
        <v>35</v>
      </c>
      <c r="CT269" s="26" t="s">
        <v>35</v>
      </c>
      <c r="CU269" s="26" t="s">
        <v>35</v>
      </c>
      <c r="CV269" s="26" t="s">
        <v>35</v>
      </c>
      <c r="CW269" s="26" t="s">
        <v>35</v>
      </c>
      <c r="CX269" s="26" t="s">
        <v>35</v>
      </c>
      <c r="CY269" s="26" t="s">
        <v>35</v>
      </c>
      <c r="CZ269" s="4"/>
    </row>
    <row r="270" s="440" customFormat="true" ht="15" customHeight="true" x14ac:dyDescent="0.2">
      <c r="B270" s="439"/>
      <c r="AZ270" s="323"/>
      <c r="BA270" s="821"/>
      <c r="BB270" s="497" t="s">
        <v>90</v>
      </c>
      <c r="BC270" s="41" t="s">
        <v>35</v>
      </c>
      <c r="BD270" s="37" t="s">
        <v>35</v>
      </c>
      <c r="BE270" s="37" t="s">
        <v>35</v>
      </c>
      <c r="BF270" s="37" t="s">
        <v>35</v>
      </c>
      <c r="BG270" s="32" t="s">
        <v>35</v>
      </c>
      <c r="BH270" s="41" t="s">
        <v>35</v>
      </c>
      <c r="BI270" s="37" t="s">
        <v>35</v>
      </c>
      <c r="BJ270" s="37" t="s">
        <v>35</v>
      </c>
      <c r="BK270" s="37" t="s">
        <v>35</v>
      </c>
      <c r="BL270" s="32" t="s">
        <v>35</v>
      </c>
      <c r="BM270" s="41" t="s">
        <v>35</v>
      </c>
      <c r="BN270" s="37" t="s">
        <v>35</v>
      </c>
      <c r="BO270" s="37" t="s">
        <v>35</v>
      </c>
      <c r="BP270" s="37" t="s">
        <v>35</v>
      </c>
      <c r="BQ270" s="32" t="s">
        <v>35</v>
      </c>
      <c r="BR270" s="41" t="s">
        <v>35</v>
      </c>
      <c r="BS270" s="37" t="s">
        <v>35</v>
      </c>
      <c r="BT270" s="37" t="s">
        <v>35</v>
      </c>
      <c r="BU270" s="37" t="s">
        <v>35</v>
      </c>
      <c r="BV270" s="37" t="s">
        <v>35</v>
      </c>
      <c r="BW270" s="37" t="s">
        <v>35</v>
      </c>
      <c r="BX270" s="37" t="s">
        <v>35</v>
      </c>
      <c r="BY270" s="26" t="s">
        <v>35</v>
      </c>
      <c r="BZ270" s="26" t="s">
        <v>35</v>
      </c>
      <c r="CA270" s="26" t="s">
        <v>35</v>
      </c>
      <c r="CB270" s="26" t="s">
        <v>35</v>
      </c>
      <c r="CC270" s="26" t="s">
        <v>35</v>
      </c>
      <c r="CD270" s="26" t="s">
        <v>35</v>
      </c>
      <c r="CE270" s="26" t="s">
        <v>35</v>
      </c>
      <c r="CF270" s="26" t="s">
        <v>35</v>
      </c>
      <c r="CG270" s="26" t="s">
        <v>35</v>
      </c>
      <c r="CH270" s="26" t="s">
        <v>35</v>
      </c>
      <c r="CI270" s="26" t="s">
        <v>35</v>
      </c>
      <c r="CJ270" s="26" t="s">
        <v>35</v>
      </c>
      <c r="CK270" s="26" t="s">
        <v>35</v>
      </c>
      <c r="CL270" s="26" t="s">
        <v>35</v>
      </c>
      <c r="CM270" s="26" t="s">
        <v>35</v>
      </c>
      <c r="CN270" s="26" t="s">
        <v>35</v>
      </c>
      <c r="CO270" s="26" t="s">
        <v>35</v>
      </c>
      <c r="CP270" s="26" t="s">
        <v>35</v>
      </c>
      <c r="CQ270" s="26" t="s">
        <v>35</v>
      </c>
      <c r="CR270" s="26" t="s">
        <v>35</v>
      </c>
      <c r="CS270" s="26" t="s">
        <v>35</v>
      </c>
      <c r="CT270" s="26" t="s">
        <v>35</v>
      </c>
      <c r="CU270" s="26" t="s">
        <v>35</v>
      </c>
      <c r="CV270" s="26" t="s">
        <v>35</v>
      </c>
      <c r="CW270" s="26" t="s">
        <v>35</v>
      </c>
      <c r="CX270" s="26" t="s">
        <v>35</v>
      </c>
      <c r="CY270" s="26" t="s">
        <v>35</v>
      </c>
      <c r="CZ270" s="4"/>
    </row>
    <row r="271" s="440" customFormat="true" ht="15" customHeight="true" x14ac:dyDescent="0.2">
      <c r="B271" s="439"/>
      <c r="AZ271" s="323"/>
      <c r="BA271" s="821" t="s">
        <v>75</v>
      </c>
      <c r="BB271" s="497" t="s">
        <v>49</v>
      </c>
      <c r="BC271" s="41" t="s">
        <v>35</v>
      </c>
      <c r="BD271" s="34" t="s">
        <v>35</v>
      </c>
      <c r="BE271" s="34" t="s">
        <v>35</v>
      </c>
      <c r="BF271" s="34" t="s">
        <v>35</v>
      </c>
      <c r="BG271" s="29" t="s">
        <v>35</v>
      </c>
      <c r="BH271" s="41" t="s">
        <v>35</v>
      </c>
      <c r="BI271" s="34" t="s">
        <v>35</v>
      </c>
      <c r="BJ271" s="34" t="s">
        <v>35</v>
      </c>
      <c r="BK271" s="34" t="s">
        <v>35</v>
      </c>
      <c r="BL271" s="29" t="s">
        <v>35</v>
      </c>
      <c r="BM271" s="41" t="s">
        <v>35</v>
      </c>
      <c r="BN271" s="34" t="s">
        <v>35</v>
      </c>
      <c r="BO271" s="34" t="s">
        <v>35</v>
      </c>
      <c r="BP271" s="34" t="s">
        <v>35</v>
      </c>
      <c r="BQ271" s="29" t="s">
        <v>35</v>
      </c>
      <c r="BR271" s="41" t="s">
        <v>35</v>
      </c>
      <c r="BS271" s="34" t="s">
        <v>35</v>
      </c>
      <c r="BT271" s="34" t="s">
        <v>35</v>
      </c>
      <c r="BU271" s="34" t="s">
        <v>35</v>
      </c>
      <c r="BV271" s="34" t="s">
        <v>35</v>
      </c>
      <c r="BW271" s="34" t="s">
        <v>35</v>
      </c>
      <c r="BX271" s="34" t="s">
        <v>35</v>
      </c>
      <c r="BY271" s="24" t="s">
        <v>35</v>
      </c>
      <c r="BZ271" s="24" t="s">
        <v>35</v>
      </c>
      <c r="CA271" s="24" t="s">
        <v>35</v>
      </c>
      <c r="CB271" s="24" t="s">
        <v>35</v>
      </c>
      <c r="CC271" s="24" t="s">
        <v>35</v>
      </c>
      <c r="CD271" s="24" t="s">
        <v>35</v>
      </c>
      <c r="CE271" s="24" t="s">
        <v>35</v>
      </c>
      <c r="CF271" s="24" t="s">
        <v>35</v>
      </c>
      <c r="CG271" s="24" t="s">
        <v>35</v>
      </c>
      <c r="CH271" s="24" t="s">
        <v>35</v>
      </c>
      <c r="CI271" s="24" t="s">
        <v>35</v>
      </c>
      <c r="CJ271" s="24" t="s">
        <v>35</v>
      </c>
      <c r="CK271" s="24" t="s">
        <v>35</v>
      </c>
      <c r="CL271" s="24" t="s">
        <v>35</v>
      </c>
      <c r="CM271" s="24" t="s">
        <v>35</v>
      </c>
      <c r="CN271" s="24" t="s">
        <v>35</v>
      </c>
      <c r="CO271" s="24" t="s">
        <v>35</v>
      </c>
      <c r="CP271" s="24" t="s">
        <v>35</v>
      </c>
      <c r="CQ271" s="24" t="s">
        <v>35</v>
      </c>
      <c r="CR271" s="24" t="s">
        <v>35</v>
      </c>
      <c r="CS271" s="24" t="s">
        <v>35</v>
      </c>
      <c r="CT271" s="24" t="s">
        <v>35</v>
      </c>
      <c r="CU271" s="24" t="s">
        <v>35</v>
      </c>
      <c r="CV271" s="24" t="s">
        <v>35</v>
      </c>
      <c r="CW271" s="24" t="s">
        <v>35</v>
      </c>
      <c r="CX271" s="24" t="s">
        <v>35</v>
      </c>
      <c r="CY271" s="24" t="s">
        <v>35</v>
      </c>
      <c r="CZ271" s="4"/>
    </row>
    <row r="272" s="440" customFormat="true" ht="15" customHeight="true" x14ac:dyDescent="0.2">
      <c r="B272" s="439"/>
      <c r="AZ272" s="323"/>
      <c r="BA272" s="821"/>
      <c r="BB272" s="497" t="s">
        <v>48</v>
      </c>
      <c r="BC272" s="41" t="s">
        <v>35</v>
      </c>
      <c r="BD272" s="34" t="s">
        <v>35</v>
      </c>
      <c r="BE272" s="34" t="s">
        <v>35</v>
      </c>
      <c r="BF272" s="34" t="s">
        <v>35</v>
      </c>
      <c r="BG272" s="29" t="s">
        <v>35</v>
      </c>
      <c r="BH272" s="41" t="s">
        <v>35</v>
      </c>
      <c r="BI272" s="34" t="s">
        <v>35</v>
      </c>
      <c r="BJ272" s="34" t="s">
        <v>35</v>
      </c>
      <c r="BK272" s="34" t="s">
        <v>35</v>
      </c>
      <c r="BL272" s="29" t="s">
        <v>35</v>
      </c>
      <c r="BM272" s="41" t="s">
        <v>35</v>
      </c>
      <c r="BN272" s="34" t="s">
        <v>35</v>
      </c>
      <c r="BO272" s="34" t="s">
        <v>35</v>
      </c>
      <c r="BP272" s="34" t="s">
        <v>35</v>
      </c>
      <c r="BQ272" s="29" t="s">
        <v>35</v>
      </c>
      <c r="BR272" s="41" t="s">
        <v>35</v>
      </c>
      <c r="BS272" s="34" t="s">
        <v>35</v>
      </c>
      <c r="BT272" s="34" t="s">
        <v>35</v>
      </c>
      <c r="BU272" s="34" t="s">
        <v>35</v>
      </c>
      <c r="BV272" s="34" t="s">
        <v>35</v>
      </c>
      <c r="BW272" s="34" t="s">
        <v>35</v>
      </c>
      <c r="BX272" s="34" t="s">
        <v>35</v>
      </c>
      <c r="BY272" s="24" t="s">
        <v>35</v>
      </c>
      <c r="BZ272" s="24" t="s">
        <v>35</v>
      </c>
      <c r="CA272" s="24" t="s">
        <v>35</v>
      </c>
      <c r="CB272" s="24" t="s">
        <v>35</v>
      </c>
      <c r="CC272" s="24" t="s">
        <v>35</v>
      </c>
      <c r="CD272" s="24" t="s">
        <v>35</v>
      </c>
      <c r="CE272" s="24" t="s">
        <v>35</v>
      </c>
      <c r="CF272" s="24" t="s">
        <v>35</v>
      </c>
      <c r="CG272" s="24" t="s">
        <v>35</v>
      </c>
      <c r="CH272" s="24" t="s">
        <v>35</v>
      </c>
      <c r="CI272" s="24" t="s">
        <v>35</v>
      </c>
      <c r="CJ272" s="24" t="s">
        <v>35</v>
      </c>
      <c r="CK272" s="24" t="s">
        <v>35</v>
      </c>
      <c r="CL272" s="24" t="s">
        <v>35</v>
      </c>
      <c r="CM272" s="24" t="s">
        <v>35</v>
      </c>
      <c r="CN272" s="24" t="s">
        <v>35</v>
      </c>
      <c r="CO272" s="24" t="s">
        <v>35</v>
      </c>
      <c r="CP272" s="24" t="s">
        <v>35</v>
      </c>
      <c r="CQ272" s="24" t="s">
        <v>35</v>
      </c>
      <c r="CR272" s="24" t="s">
        <v>35</v>
      </c>
      <c r="CS272" s="24" t="s">
        <v>35</v>
      </c>
      <c r="CT272" s="24" t="s">
        <v>35</v>
      </c>
      <c r="CU272" s="24" t="s">
        <v>35</v>
      </c>
      <c r="CV272" s="24" t="s">
        <v>35</v>
      </c>
      <c r="CW272" s="24" t="s">
        <v>35</v>
      </c>
      <c r="CX272" s="24" t="s">
        <v>35</v>
      </c>
      <c r="CY272" s="24" t="s">
        <v>35</v>
      </c>
      <c r="CZ272" s="4"/>
    </row>
    <row r="273" s="440" customFormat="true" ht="15" customHeight="true" x14ac:dyDescent="0.2">
      <c r="B273" s="439"/>
      <c r="AZ273" s="323"/>
      <c r="BA273" s="821"/>
      <c r="BB273" s="497" t="s">
        <v>112</v>
      </c>
      <c r="BC273" s="41" t="s">
        <v>35</v>
      </c>
      <c r="BD273" s="34" t="s">
        <v>35</v>
      </c>
      <c r="BE273" s="34" t="s">
        <v>35</v>
      </c>
      <c r="BF273" s="34" t="s">
        <v>35</v>
      </c>
      <c r="BG273" s="29" t="s">
        <v>35</v>
      </c>
      <c r="BH273" s="41" t="s">
        <v>35</v>
      </c>
      <c r="BI273" s="34" t="s">
        <v>35</v>
      </c>
      <c r="BJ273" s="34" t="s">
        <v>35</v>
      </c>
      <c r="BK273" s="34" t="s">
        <v>35</v>
      </c>
      <c r="BL273" s="29" t="s">
        <v>35</v>
      </c>
      <c r="BM273" s="41" t="s">
        <v>35</v>
      </c>
      <c r="BN273" s="34" t="s">
        <v>35</v>
      </c>
      <c r="BO273" s="34" t="s">
        <v>35</v>
      </c>
      <c r="BP273" s="34" t="s">
        <v>35</v>
      </c>
      <c r="BQ273" s="29" t="s">
        <v>35</v>
      </c>
      <c r="BR273" s="41" t="s">
        <v>35</v>
      </c>
      <c r="BS273" s="34" t="s">
        <v>35</v>
      </c>
      <c r="BT273" s="34" t="s">
        <v>35</v>
      </c>
      <c r="BU273" s="34" t="s">
        <v>35</v>
      </c>
      <c r="BV273" s="34" t="s">
        <v>35</v>
      </c>
      <c r="BW273" s="34" t="s">
        <v>35</v>
      </c>
      <c r="BX273" s="34" t="s">
        <v>35</v>
      </c>
      <c r="BY273" s="24" t="s">
        <v>35</v>
      </c>
      <c r="BZ273" s="24" t="s">
        <v>35</v>
      </c>
      <c r="CA273" s="24" t="s">
        <v>35</v>
      </c>
      <c r="CB273" s="24" t="s">
        <v>35</v>
      </c>
      <c r="CC273" s="24" t="s">
        <v>35</v>
      </c>
      <c r="CD273" s="24" t="s">
        <v>35</v>
      </c>
      <c r="CE273" s="24" t="s">
        <v>35</v>
      </c>
      <c r="CF273" s="24" t="s">
        <v>35</v>
      </c>
      <c r="CG273" s="24" t="s">
        <v>35</v>
      </c>
      <c r="CH273" s="24" t="s">
        <v>35</v>
      </c>
      <c r="CI273" s="24" t="s">
        <v>35</v>
      </c>
      <c r="CJ273" s="24" t="s">
        <v>35</v>
      </c>
      <c r="CK273" s="24" t="s">
        <v>35</v>
      </c>
      <c r="CL273" s="24" t="s">
        <v>35</v>
      </c>
      <c r="CM273" s="24" t="s">
        <v>35</v>
      </c>
      <c r="CN273" s="24" t="s">
        <v>35</v>
      </c>
      <c r="CO273" s="24" t="s">
        <v>35</v>
      </c>
      <c r="CP273" s="24" t="s">
        <v>35</v>
      </c>
      <c r="CQ273" s="24" t="s">
        <v>35</v>
      </c>
      <c r="CR273" s="24" t="s">
        <v>35</v>
      </c>
      <c r="CS273" s="24" t="s">
        <v>35</v>
      </c>
      <c r="CT273" s="24" t="s">
        <v>35</v>
      </c>
      <c r="CU273" s="24" t="s">
        <v>35</v>
      </c>
      <c r="CV273" s="24" t="s">
        <v>35</v>
      </c>
      <c r="CW273" s="24" t="s">
        <v>35</v>
      </c>
      <c r="CX273" s="24" t="s">
        <v>35</v>
      </c>
      <c r="CY273" s="24" t="s">
        <v>35</v>
      </c>
      <c r="CZ273" s="4"/>
    </row>
    <row r="274" s="440" customFormat="true" ht="15" customHeight="true" x14ac:dyDescent="0.2">
      <c r="B274" s="439"/>
      <c r="AZ274" s="323"/>
      <c r="BA274" s="821" t="s">
        <v>76</v>
      </c>
      <c r="BB274" s="497" t="s">
        <v>49</v>
      </c>
      <c r="BC274" s="41" t="s">
        <v>35</v>
      </c>
      <c r="BD274" s="37" t="s">
        <v>35</v>
      </c>
      <c r="BE274" s="37" t="s">
        <v>35</v>
      </c>
      <c r="BF274" s="37" t="s">
        <v>35</v>
      </c>
      <c r="BG274" s="32" t="s">
        <v>35</v>
      </c>
      <c r="BH274" s="41" t="s">
        <v>35</v>
      </c>
      <c r="BI274" s="37" t="s">
        <v>35</v>
      </c>
      <c r="BJ274" s="37" t="s">
        <v>35</v>
      </c>
      <c r="BK274" s="37" t="s">
        <v>35</v>
      </c>
      <c r="BL274" s="32" t="s">
        <v>35</v>
      </c>
      <c r="BM274" s="41" t="s">
        <v>35</v>
      </c>
      <c r="BN274" s="37" t="s">
        <v>35</v>
      </c>
      <c r="BO274" s="37" t="s">
        <v>35</v>
      </c>
      <c r="BP274" s="37" t="s">
        <v>35</v>
      </c>
      <c r="BQ274" s="32" t="s">
        <v>35</v>
      </c>
      <c r="BR274" s="41" t="s">
        <v>35</v>
      </c>
      <c r="BS274" s="37" t="s">
        <v>35</v>
      </c>
      <c r="BT274" s="37" t="s">
        <v>35</v>
      </c>
      <c r="BU274" s="37" t="s">
        <v>35</v>
      </c>
      <c r="BV274" s="37" t="s">
        <v>35</v>
      </c>
      <c r="BW274" s="37" t="s">
        <v>35</v>
      </c>
      <c r="BX274" s="37" t="s">
        <v>35</v>
      </c>
      <c r="BY274" s="26" t="s">
        <v>35</v>
      </c>
      <c r="BZ274" s="26" t="s">
        <v>35</v>
      </c>
      <c r="CA274" s="26" t="s">
        <v>35</v>
      </c>
      <c r="CB274" s="26" t="s">
        <v>35</v>
      </c>
      <c r="CC274" s="26" t="s">
        <v>35</v>
      </c>
      <c r="CD274" s="26" t="s">
        <v>35</v>
      </c>
      <c r="CE274" s="26" t="s">
        <v>35</v>
      </c>
      <c r="CF274" s="26" t="s">
        <v>35</v>
      </c>
      <c r="CG274" s="26" t="s">
        <v>35</v>
      </c>
      <c r="CH274" s="26" t="s">
        <v>35</v>
      </c>
      <c r="CI274" s="26" t="s">
        <v>35</v>
      </c>
      <c r="CJ274" s="26" t="s">
        <v>35</v>
      </c>
      <c r="CK274" s="26" t="s">
        <v>35</v>
      </c>
      <c r="CL274" s="26" t="s">
        <v>35</v>
      </c>
      <c r="CM274" s="26" t="s">
        <v>35</v>
      </c>
      <c r="CN274" s="26" t="s">
        <v>35</v>
      </c>
      <c r="CO274" s="26" t="s">
        <v>35</v>
      </c>
      <c r="CP274" s="26" t="s">
        <v>35</v>
      </c>
      <c r="CQ274" s="26" t="s">
        <v>35</v>
      </c>
      <c r="CR274" s="26" t="s">
        <v>35</v>
      </c>
      <c r="CS274" s="26" t="s">
        <v>35</v>
      </c>
      <c r="CT274" s="26" t="s">
        <v>35</v>
      </c>
      <c r="CU274" s="26" t="s">
        <v>35</v>
      </c>
      <c r="CV274" s="26" t="s">
        <v>35</v>
      </c>
      <c r="CW274" s="26" t="s">
        <v>35</v>
      </c>
      <c r="CX274" s="26" t="s">
        <v>35</v>
      </c>
      <c r="CY274" s="26" t="s">
        <v>35</v>
      </c>
      <c r="CZ274" s="4"/>
    </row>
    <row r="275" s="440" customFormat="true" ht="15" customHeight="true" x14ac:dyDescent="0.2">
      <c r="B275" s="439"/>
      <c r="AZ275" s="323"/>
      <c r="BA275" s="821"/>
      <c r="BB275" s="497" t="s">
        <v>48</v>
      </c>
      <c r="BC275" s="41" t="s">
        <v>35</v>
      </c>
      <c r="BD275" s="37" t="s">
        <v>35</v>
      </c>
      <c r="BE275" s="37" t="s">
        <v>35</v>
      </c>
      <c r="BF275" s="37" t="s">
        <v>35</v>
      </c>
      <c r="BG275" s="32" t="s">
        <v>35</v>
      </c>
      <c r="BH275" s="41" t="s">
        <v>35</v>
      </c>
      <c r="BI275" s="37" t="s">
        <v>35</v>
      </c>
      <c r="BJ275" s="37" t="s">
        <v>35</v>
      </c>
      <c r="BK275" s="37" t="s">
        <v>35</v>
      </c>
      <c r="BL275" s="32" t="s">
        <v>35</v>
      </c>
      <c r="BM275" s="41" t="s">
        <v>35</v>
      </c>
      <c r="BN275" s="37" t="s">
        <v>35</v>
      </c>
      <c r="BO275" s="37" t="s">
        <v>35</v>
      </c>
      <c r="BP275" s="37" t="s">
        <v>35</v>
      </c>
      <c r="BQ275" s="32" t="s">
        <v>35</v>
      </c>
      <c r="BR275" s="41" t="s">
        <v>35</v>
      </c>
      <c r="BS275" s="37" t="s">
        <v>35</v>
      </c>
      <c r="BT275" s="37" t="s">
        <v>35</v>
      </c>
      <c r="BU275" s="37" t="s">
        <v>35</v>
      </c>
      <c r="BV275" s="37" t="s">
        <v>35</v>
      </c>
      <c r="BW275" s="37" t="s">
        <v>35</v>
      </c>
      <c r="BX275" s="37" t="s">
        <v>35</v>
      </c>
      <c r="BY275" s="26" t="s">
        <v>35</v>
      </c>
      <c r="BZ275" s="26" t="s">
        <v>35</v>
      </c>
      <c r="CA275" s="26" t="s">
        <v>35</v>
      </c>
      <c r="CB275" s="26" t="s">
        <v>35</v>
      </c>
      <c r="CC275" s="26" t="s">
        <v>35</v>
      </c>
      <c r="CD275" s="26" t="s">
        <v>35</v>
      </c>
      <c r="CE275" s="26" t="s">
        <v>35</v>
      </c>
      <c r="CF275" s="26" t="s">
        <v>35</v>
      </c>
      <c r="CG275" s="26" t="s">
        <v>35</v>
      </c>
      <c r="CH275" s="26" t="s">
        <v>35</v>
      </c>
      <c r="CI275" s="26" t="s">
        <v>35</v>
      </c>
      <c r="CJ275" s="26" t="s">
        <v>35</v>
      </c>
      <c r="CK275" s="26" t="s">
        <v>35</v>
      </c>
      <c r="CL275" s="26" t="s">
        <v>35</v>
      </c>
      <c r="CM275" s="26" t="s">
        <v>35</v>
      </c>
      <c r="CN275" s="26" t="s">
        <v>35</v>
      </c>
      <c r="CO275" s="26" t="s">
        <v>35</v>
      </c>
      <c r="CP275" s="26" t="s">
        <v>35</v>
      </c>
      <c r="CQ275" s="26" t="s">
        <v>35</v>
      </c>
      <c r="CR275" s="26" t="s">
        <v>35</v>
      </c>
      <c r="CS275" s="26" t="s">
        <v>35</v>
      </c>
      <c r="CT275" s="26" t="s">
        <v>35</v>
      </c>
      <c r="CU275" s="26" t="s">
        <v>35</v>
      </c>
      <c r="CV275" s="26" t="s">
        <v>35</v>
      </c>
      <c r="CW275" s="26" t="s">
        <v>35</v>
      </c>
      <c r="CX275" s="26" t="s">
        <v>35</v>
      </c>
      <c r="CY275" s="26" t="s">
        <v>35</v>
      </c>
      <c r="CZ275" s="4"/>
    </row>
    <row r="276" s="440" customFormat="true" ht="15" customHeight="true" x14ac:dyDescent="0.2">
      <c r="B276" s="439"/>
      <c r="AZ276" s="323"/>
      <c r="BA276" s="821"/>
      <c r="BB276" s="497" t="s">
        <v>113</v>
      </c>
      <c r="BC276" s="41" t="s">
        <v>35</v>
      </c>
      <c r="BD276" s="37" t="s">
        <v>35</v>
      </c>
      <c r="BE276" s="37" t="s">
        <v>35</v>
      </c>
      <c r="BF276" s="37" t="s">
        <v>35</v>
      </c>
      <c r="BG276" s="32" t="s">
        <v>35</v>
      </c>
      <c r="BH276" s="41" t="s">
        <v>35</v>
      </c>
      <c r="BI276" s="37" t="s">
        <v>35</v>
      </c>
      <c r="BJ276" s="37" t="s">
        <v>35</v>
      </c>
      <c r="BK276" s="37" t="s">
        <v>35</v>
      </c>
      <c r="BL276" s="32" t="s">
        <v>35</v>
      </c>
      <c r="BM276" s="41" t="s">
        <v>35</v>
      </c>
      <c r="BN276" s="37" t="s">
        <v>35</v>
      </c>
      <c r="BO276" s="37" t="s">
        <v>35</v>
      </c>
      <c r="BP276" s="37" t="s">
        <v>35</v>
      </c>
      <c r="BQ276" s="32" t="s">
        <v>35</v>
      </c>
      <c r="BR276" s="41" t="s">
        <v>35</v>
      </c>
      <c r="BS276" s="37" t="s">
        <v>35</v>
      </c>
      <c r="BT276" s="37" t="s">
        <v>35</v>
      </c>
      <c r="BU276" s="37" t="s">
        <v>35</v>
      </c>
      <c r="BV276" s="37" t="s">
        <v>35</v>
      </c>
      <c r="BW276" s="37" t="s">
        <v>35</v>
      </c>
      <c r="BX276" s="37" t="s">
        <v>35</v>
      </c>
      <c r="BY276" s="26" t="s">
        <v>35</v>
      </c>
      <c r="BZ276" s="26" t="s">
        <v>35</v>
      </c>
      <c r="CA276" s="26" t="s">
        <v>35</v>
      </c>
      <c r="CB276" s="26" t="s">
        <v>35</v>
      </c>
      <c r="CC276" s="26" t="s">
        <v>35</v>
      </c>
      <c r="CD276" s="26" t="s">
        <v>35</v>
      </c>
      <c r="CE276" s="26" t="s">
        <v>35</v>
      </c>
      <c r="CF276" s="26" t="s">
        <v>35</v>
      </c>
      <c r="CG276" s="26" t="s">
        <v>35</v>
      </c>
      <c r="CH276" s="26" t="s">
        <v>35</v>
      </c>
      <c r="CI276" s="26" t="s">
        <v>35</v>
      </c>
      <c r="CJ276" s="26" t="s">
        <v>35</v>
      </c>
      <c r="CK276" s="26" t="s">
        <v>35</v>
      </c>
      <c r="CL276" s="26" t="s">
        <v>35</v>
      </c>
      <c r="CM276" s="26" t="s">
        <v>35</v>
      </c>
      <c r="CN276" s="26" t="s">
        <v>35</v>
      </c>
      <c r="CO276" s="26" t="s">
        <v>35</v>
      </c>
      <c r="CP276" s="26" t="s">
        <v>35</v>
      </c>
      <c r="CQ276" s="26" t="s">
        <v>35</v>
      </c>
      <c r="CR276" s="26" t="s">
        <v>35</v>
      </c>
      <c r="CS276" s="26" t="s">
        <v>35</v>
      </c>
      <c r="CT276" s="26" t="s">
        <v>35</v>
      </c>
      <c r="CU276" s="26" t="s">
        <v>35</v>
      </c>
      <c r="CV276" s="26" t="s">
        <v>35</v>
      </c>
      <c r="CW276" s="26" t="s">
        <v>35</v>
      </c>
      <c r="CX276" s="26" t="s">
        <v>35</v>
      </c>
      <c r="CY276" s="26" t="s">
        <v>35</v>
      </c>
      <c r="CZ276" s="4"/>
    </row>
    <row r="277" s="440" customFormat="true" ht="15" customHeight="true" x14ac:dyDescent="0.2">
      <c r="B277" s="439"/>
      <c r="AZ277" s="323"/>
      <c r="BA277" s="821" t="s">
        <v>77</v>
      </c>
      <c r="BB277" s="497" t="s">
        <v>78</v>
      </c>
      <c r="BC277" s="41" t="s">
        <v>35</v>
      </c>
      <c r="BD277" s="37" t="s">
        <v>35</v>
      </c>
      <c r="BE277" s="37" t="s">
        <v>35</v>
      </c>
      <c r="BF277" s="37" t="s">
        <v>35</v>
      </c>
      <c r="BG277" s="32" t="s">
        <v>35</v>
      </c>
      <c r="BH277" s="41" t="s">
        <v>35</v>
      </c>
      <c r="BI277" s="37" t="s">
        <v>35</v>
      </c>
      <c r="BJ277" s="37" t="s">
        <v>35</v>
      </c>
      <c r="BK277" s="37" t="s">
        <v>35</v>
      </c>
      <c r="BL277" s="32" t="s">
        <v>35</v>
      </c>
      <c r="BM277" s="41" t="s">
        <v>35</v>
      </c>
      <c r="BN277" s="37" t="s">
        <v>35</v>
      </c>
      <c r="BO277" s="37" t="s">
        <v>35</v>
      </c>
      <c r="BP277" s="37" t="s">
        <v>35</v>
      </c>
      <c r="BQ277" s="32" t="s">
        <v>35</v>
      </c>
      <c r="BR277" s="41" t="s">
        <v>35</v>
      </c>
      <c r="BS277" s="37" t="s">
        <v>35</v>
      </c>
      <c r="BT277" s="37" t="s">
        <v>35</v>
      </c>
      <c r="BU277" s="37" t="s">
        <v>35</v>
      </c>
      <c r="BV277" s="37" t="s">
        <v>35</v>
      </c>
      <c r="BW277" s="37" t="s">
        <v>35</v>
      </c>
      <c r="BX277" s="37" t="s">
        <v>35</v>
      </c>
      <c r="BY277" s="26" t="s">
        <v>35</v>
      </c>
      <c r="BZ277" s="26" t="s">
        <v>35</v>
      </c>
      <c r="CA277" s="26" t="s">
        <v>35</v>
      </c>
      <c r="CB277" s="26" t="s">
        <v>35</v>
      </c>
      <c r="CC277" s="26" t="s">
        <v>35</v>
      </c>
      <c r="CD277" s="26" t="s">
        <v>35</v>
      </c>
      <c r="CE277" s="26" t="s">
        <v>35</v>
      </c>
      <c r="CF277" s="26" t="s">
        <v>35</v>
      </c>
      <c r="CG277" s="26" t="s">
        <v>35</v>
      </c>
      <c r="CH277" s="26" t="s">
        <v>35</v>
      </c>
      <c r="CI277" s="26" t="s">
        <v>35</v>
      </c>
      <c r="CJ277" s="26" t="s">
        <v>35</v>
      </c>
      <c r="CK277" s="26" t="s">
        <v>35</v>
      </c>
      <c r="CL277" s="26" t="s">
        <v>35</v>
      </c>
      <c r="CM277" s="26" t="s">
        <v>35</v>
      </c>
      <c r="CN277" s="26" t="s">
        <v>35</v>
      </c>
      <c r="CO277" s="26" t="s">
        <v>35</v>
      </c>
      <c r="CP277" s="26" t="s">
        <v>35</v>
      </c>
      <c r="CQ277" s="26" t="s">
        <v>35</v>
      </c>
      <c r="CR277" s="26" t="s">
        <v>35</v>
      </c>
      <c r="CS277" s="26" t="s">
        <v>35</v>
      </c>
      <c r="CT277" s="26" t="s">
        <v>35</v>
      </c>
      <c r="CU277" s="26" t="s">
        <v>35</v>
      </c>
      <c r="CV277" s="26" t="s">
        <v>35</v>
      </c>
      <c r="CW277" s="26" t="s">
        <v>35</v>
      </c>
      <c r="CX277" s="26" t="s">
        <v>35</v>
      </c>
      <c r="CY277" s="26" t="s">
        <v>35</v>
      </c>
      <c r="CZ277" s="4"/>
    </row>
    <row r="278" s="440" customFormat="true" ht="15" customHeight="true" x14ac:dyDescent="0.2">
      <c r="B278" s="439"/>
      <c r="AZ278" s="323"/>
      <c r="BA278" s="821"/>
      <c r="BB278" s="497" t="s">
        <v>79</v>
      </c>
      <c r="BC278" s="41" t="s">
        <v>35</v>
      </c>
      <c r="BD278" s="37" t="s">
        <v>35</v>
      </c>
      <c r="BE278" s="37" t="s">
        <v>35</v>
      </c>
      <c r="BF278" s="37" t="s">
        <v>35</v>
      </c>
      <c r="BG278" s="32" t="s">
        <v>35</v>
      </c>
      <c r="BH278" s="41" t="s">
        <v>35</v>
      </c>
      <c r="BI278" s="37" t="s">
        <v>35</v>
      </c>
      <c r="BJ278" s="37" t="s">
        <v>35</v>
      </c>
      <c r="BK278" s="37" t="s">
        <v>35</v>
      </c>
      <c r="BL278" s="32" t="s">
        <v>35</v>
      </c>
      <c r="BM278" s="41" t="s">
        <v>35</v>
      </c>
      <c r="BN278" s="37" t="s">
        <v>35</v>
      </c>
      <c r="BO278" s="37" t="s">
        <v>35</v>
      </c>
      <c r="BP278" s="37" t="s">
        <v>35</v>
      </c>
      <c r="BQ278" s="32" t="s">
        <v>35</v>
      </c>
      <c r="BR278" s="41" t="s">
        <v>35</v>
      </c>
      <c r="BS278" s="37" t="s">
        <v>35</v>
      </c>
      <c r="BT278" s="37" t="s">
        <v>35</v>
      </c>
      <c r="BU278" s="37" t="s">
        <v>35</v>
      </c>
      <c r="BV278" s="37" t="s">
        <v>35</v>
      </c>
      <c r="BW278" s="37" t="s">
        <v>35</v>
      </c>
      <c r="BX278" s="37" t="s">
        <v>35</v>
      </c>
      <c r="BY278" s="26" t="s">
        <v>35</v>
      </c>
      <c r="BZ278" s="26" t="s">
        <v>35</v>
      </c>
      <c r="CA278" s="26" t="s">
        <v>35</v>
      </c>
      <c r="CB278" s="26" t="s">
        <v>35</v>
      </c>
      <c r="CC278" s="26" t="s">
        <v>35</v>
      </c>
      <c r="CD278" s="26" t="s">
        <v>35</v>
      </c>
      <c r="CE278" s="26" t="s">
        <v>35</v>
      </c>
      <c r="CF278" s="26" t="s">
        <v>35</v>
      </c>
      <c r="CG278" s="26" t="s">
        <v>35</v>
      </c>
      <c r="CH278" s="26" t="s">
        <v>35</v>
      </c>
      <c r="CI278" s="26" t="s">
        <v>35</v>
      </c>
      <c r="CJ278" s="26" t="s">
        <v>35</v>
      </c>
      <c r="CK278" s="26" t="s">
        <v>35</v>
      </c>
      <c r="CL278" s="26" t="s">
        <v>35</v>
      </c>
      <c r="CM278" s="26" t="s">
        <v>35</v>
      </c>
      <c r="CN278" s="26" t="s">
        <v>35</v>
      </c>
      <c r="CO278" s="26" t="s">
        <v>35</v>
      </c>
      <c r="CP278" s="26" t="s">
        <v>35</v>
      </c>
      <c r="CQ278" s="26" t="s">
        <v>35</v>
      </c>
      <c r="CR278" s="26" t="s">
        <v>35</v>
      </c>
      <c r="CS278" s="26" t="s">
        <v>35</v>
      </c>
      <c r="CT278" s="26" t="s">
        <v>35</v>
      </c>
      <c r="CU278" s="26" t="s">
        <v>35</v>
      </c>
      <c r="CV278" s="26" t="s">
        <v>35</v>
      </c>
      <c r="CW278" s="26" t="s">
        <v>35</v>
      </c>
      <c r="CX278" s="26" t="s">
        <v>35</v>
      </c>
      <c r="CY278" s="26" t="s">
        <v>35</v>
      </c>
      <c r="CZ278" s="4"/>
    </row>
    <row r="279" s="440" customFormat="true" ht="15" customHeight="true" x14ac:dyDescent="0.2">
      <c r="B279" s="439"/>
      <c r="AZ279" s="323"/>
      <c r="BA279" s="821"/>
      <c r="BB279" s="497" t="s">
        <v>80</v>
      </c>
      <c r="BC279" s="41" t="s">
        <v>35</v>
      </c>
      <c r="BD279" s="34" t="s">
        <v>35</v>
      </c>
      <c r="BE279" s="34" t="s">
        <v>35</v>
      </c>
      <c r="BF279" s="34" t="s">
        <v>35</v>
      </c>
      <c r="BG279" s="29" t="s">
        <v>35</v>
      </c>
      <c r="BH279" s="41" t="s">
        <v>35</v>
      </c>
      <c r="BI279" s="34" t="s">
        <v>35</v>
      </c>
      <c r="BJ279" s="34" t="s">
        <v>35</v>
      </c>
      <c r="BK279" s="34" t="s">
        <v>35</v>
      </c>
      <c r="BL279" s="29" t="s">
        <v>35</v>
      </c>
      <c r="BM279" s="41" t="s">
        <v>35</v>
      </c>
      <c r="BN279" s="34" t="s">
        <v>35</v>
      </c>
      <c r="BO279" s="34" t="s">
        <v>35</v>
      </c>
      <c r="BP279" s="34" t="s">
        <v>35</v>
      </c>
      <c r="BQ279" s="29" t="s">
        <v>35</v>
      </c>
      <c r="BR279" s="41" t="s">
        <v>35</v>
      </c>
      <c r="BS279" s="34" t="s">
        <v>35</v>
      </c>
      <c r="BT279" s="34" t="s">
        <v>35</v>
      </c>
      <c r="BU279" s="34" t="s">
        <v>35</v>
      </c>
      <c r="BV279" s="34" t="s">
        <v>35</v>
      </c>
      <c r="BW279" s="34" t="s">
        <v>35</v>
      </c>
      <c r="BX279" s="34" t="s">
        <v>35</v>
      </c>
      <c r="BY279" s="24" t="s">
        <v>35</v>
      </c>
      <c r="BZ279" s="24" t="s">
        <v>35</v>
      </c>
      <c r="CA279" s="24" t="s">
        <v>35</v>
      </c>
      <c r="CB279" s="24" t="s">
        <v>35</v>
      </c>
      <c r="CC279" s="24" t="s">
        <v>35</v>
      </c>
      <c r="CD279" s="24" t="s">
        <v>35</v>
      </c>
      <c r="CE279" s="24" t="s">
        <v>35</v>
      </c>
      <c r="CF279" s="24" t="s">
        <v>35</v>
      </c>
      <c r="CG279" s="24" t="s">
        <v>35</v>
      </c>
      <c r="CH279" s="24" t="s">
        <v>35</v>
      </c>
      <c r="CI279" s="24" t="s">
        <v>35</v>
      </c>
      <c r="CJ279" s="24" t="s">
        <v>35</v>
      </c>
      <c r="CK279" s="24" t="s">
        <v>35</v>
      </c>
      <c r="CL279" s="24" t="s">
        <v>35</v>
      </c>
      <c r="CM279" s="24" t="s">
        <v>35</v>
      </c>
      <c r="CN279" s="24" t="s">
        <v>35</v>
      </c>
      <c r="CO279" s="24" t="s">
        <v>35</v>
      </c>
      <c r="CP279" s="24" t="s">
        <v>35</v>
      </c>
      <c r="CQ279" s="24" t="s">
        <v>35</v>
      </c>
      <c r="CR279" s="24" t="s">
        <v>35</v>
      </c>
      <c r="CS279" s="24" t="s">
        <v>35</v>
      </c>
      <c r="CT279" s="24" t="s">
        <v>35</v>
      </c>
      <c r="CU279" s="24" t="s">
        <v>35</v>
      </c>
      <c r="CV279" s="24" t="s">
        <v>35</v>
      </c>
      <c r="CW279" s="24" t="s">
        <v>35</v>
      </c>
      <c r="CX279" s="24" t="s">
        <v>35</v>
      </c>
      <c r="CY279" s="24" t="s">
        <v>35</v>
      </c>
      <c r="CZ279" s="4"/>
    </row>
    <row r="280" s="440" customFormat="true" ht="15" customHeight="true" x14ac:dyDescent="0.2">
      <c r="B280" s="439"/>
      <c r="AZ280" s="323"/>
      <c r="BA280" s="821"/>
      <c r="BB280" s="497" t="s">
        <v>81</v>
      </c>
      <c r="BC280" s="41" t="s">
        <v>35</v>
      </c>
      <c r="BD280" s="34" t="s">
        <v>35</v>
      </c>
      <c r="BE280" s="34" t="s">
        <v>35</v>
      </c>
      <c r="BF280" s="34" t="s">
        <v>35</v>
      </c>
      <c r="BG280" s="29" t="s">
        <v>35</v>
      </c>
      <c r="BH280" s="41" t="s">
        <v>35</v>
      </c>
      <c r="BI280" s="34" t="s">
        <v>35</v>
      </c>
      <c r="BJ280" s="34" t="s">
        <v>35</v>
      </c>
      <c r="BK280" s="34" t="s">
        <v>35</v>
      </c>
      <c r="BL280" s="29" t="s">
        <v>35</v>
      </c>
      <c r="BM280" s="41" t="s">
        <v>35</v>
      </c>
      <c r="BN280" s="34" t="s">
        <v>35</v>
      </c>
      <c r="BO280" s="34" t="s">
        <v>35</v>
      </c>
      <c r="BP280" s="34" t="s">
        <v>35</v>
      </c>
      <c r="BQ280" s="29" t="s">
        <v>35</v>
      </c>
      <c r="BR280" s="41" t="s">
        <v>35</v>
      </c>
      <c r="BS280" s="34" t="s">
        <v>35</v>
      </c>
      <c r="BT280" s="34" t="s">
        <v>35</v>
      </c>
      <c r="BU280" s="34" t="s">
        <v>35</v>
      </c>
      <c r="BV280" s="34" t="s">
        <v>35</v>
      </c>
      <c r="BW280" s="34" t="s">
        <v>35</v>
      </c>
      <c r="BX280" s="34" t="s">
        <v>35</v>
      </c>
      <c r="BY280" s="24" t="s">
        <v>35</v>
      </c>
      <c r="BZ280" s="24" t="s">
        <v>35</v>
      </c>
      <c r="CA280" s="24" t="s">
        <v>35</v>
      </c>
      <c r="CB280" s="24" t="s">
        <v>35</v>
      </c>
      <c r="CC280" s="24" t="s">
        <v>35</v>
      </c>
      <c r="CD280" s="24" t="s">
        <v>35</v>
      </c>
      <c r="CE280" s="24" t="s">
        <v>35</v>
      </c>
      <c r="CF280" s="24" t="s">
        <v>35</v>
      </c>
      <c r="CG280" s="24" t="s">
        <v>35</v>
      </c>
      <c r="CH280" s="24" t="s">
        <v>35</v>
      </c>
      <c r="CI280" s="24" t="s">
        <v>35</v>
      </c>
      <c r="CJ280" s="24" t="s">
        <v>35</v>
      </c>
      <c r="CK280" s="24" t="s">
        <v>35</v>
      </c>
      <c r="CL280" s="24" t="s">
        <v>35</v>
      </c>
      <c r="CM280" s="24" t="s">
        <v>35</v>
      </c>
      <c r="CN280" s="24" t="s">
        <v>35</v>
      </c>
      <c r="CO280" s="24" t="s">
        <v>35</v>
      </c>
      <c r="CP280" s="24" t="s">
        <v>35</v>
      </c>
      <c r="CQ280" s="24" t="s">
        <v>35</v>
      </c>
      <c r="CR280" s="24" t="s">
        <v>35</v>
      </c>
      <c r="CS280" s="24" t="s">
        <v>35</v>
      </c>
      <c r="CT280" s="24" t="s">
        <v>35</v>
      </c>
      <c r="CU280" s="24" t="s">
        <v>35</v>
      </c>
      <c r="CV280" s="24" t="s">
        <v>35</v>
      </c>
      <c r="CW280" s="24" t="s">
        <v>35</v>
      </c>
      <c r="CX280" s="24" t="s">
        <v>35</v>
      </c>
      <c r="CY280" s="24" t="s">
        <v>35</v>
      </c>
      <c r="CZ280" s="4"/>
    </row>
    <row r="281" s="440" customFormat="true" ht="15" customHeight="true" x14ac:dyDescent="0.2">
      <c r="B281" s="439"/>
      <c r="AZ281" s="323"/>
      <c r="BA281" s="821"/>
      <c r="BB281" s="497" t="s">
        <v>82</v>
      </c>
      <c r="BC281" s="41" t="s">
        <v>35</v>
      </c>
      <c r="BD281" s="34" t="s">
        <v>35</v>
      </c>
      <c r="BE281" s="34" t="s">
        <v>35</v>
      </c>
      <c r="BF281" s="34" t="s">
        <v>35</v>
      </c>
      <c r="BG281" s="29" t="s">
        <v>35</v>
      </c>
      <c r="BH281" s="41" t="s">
        <v>35</v>
      </c>
      <c r="BI281" s="34" t="s">
        <v>35</v>
      </c>
      <c r="BJ281" s="34" t="s">
        <v>35</v>
      </c>
      <c r="BK281" s="34" t="s">
        <v>35</v>
      </c>
      <c r="BL281" s="29" t="s">
        <v>35</v>
      </c>
      <c r="BM281" s="41" t="s">
        <v>35</v>
      </c>
      <c r="BN281" s="34" t="s">
        <v>35</v>
      </c>
      <c r="BO281" s="34" t="s">
        <v>35</v>
      </c>
      <c r="BP281" s="34" t="s">
        <v>35</v>
      </c>
      <c r="BQ281" s="29" t="s">
        <v>35</v>
      </c>
      <c r="BR281" s="41" t="s">
        <v>35</v>
      </c>
      <c r="BS281" s="34" t="s">
        <v>35</v>
      </c>
      <c r="BT281" s="34" t="s">
        <v>35</v>
      </c>
      <c r="BU281" s="34" t="s">
        <v>35</v>
      </c>
      <c r="BV281" s="34" t="s">
        <v>35</v>
      </c>
      <c r="BW281" s="34" t="s">
        <v>35</v>
      </c>
      <c r="BX281" s="34" t="s">
        <v>35</v>
      </c>
      <c r="BY281" s="24" t="s">
        <v>35</v>
      </c>
      <c r="BZ281" s="24" t="s">
        <v>35</v>
      </c>
      <c r="CA281" s="24" t="s">
        <v>35</v>
      </c>
      <c r="CB281" s="24" t="s">
        <v>35</v>
      </c>
      <c r="CC281" s="24" t="s">
        <v>35</v>
      </c>
      <c r="CD281" s="24" t="s">
        <v>35</v>
      </c>
      <c r="CE281" s="24" t="s">
        <v>35</v>
      </c>
      <c r="CF281" s="24" t="s">
        <v>35</v>
      </c>
      <c r="CG281" s="24" t="s">
        <v>35</v>
      </c>
      <c r="CH281" s="24" t="s">
        <v>35</v>
      </c>
      <c r="CI281" s="24" t="s">
        <v>35</v>
      </c>
      <c r="CJ281" s="24" t="s">
        <v>35</v>
      </c>
      <c r="CK281" s="24" t="s">
        <v>35</v>
      </c>
      <c r="CL281" s="24" t="s">
        <v>35</v>
      </c>
      <c r="CM281" s="24" t="s">
        <v>35</v>
      </c>
      <c r="CN281" s="24" t="s">
        <v>35</v>
      </c>
      <c r="CO281" s="24" t="s">
        <v>35</v>
      </c>
      <c r="CP281" s="24" t="s">
        <v>35</v>
      </c>
      <c r="CQ281" s="24" t="s">
        <v>35</v>
      </c>
      <c r="CR281" s="24" t="s">
        <v>35</v>
      </c>
      <c r="CS281" s="24" t="s">
        <v>35</v>
      </c>
      <c r="CT281" s="24" t="s">
        <v>35</v>
      </c>
      <c r="CU281" s="24" t="s">
        <v>35</v>
      </c>
      <c r="CV281" s="24" t="s">
        <v>35</v>
      </c>
      <c r="CW281" s="24" t="s">
        <v>35</v>
      </c>
      <c r="CX281" s="24" t="s">
        <v>35</v>
      </c>
      <c r="CY281" s="24" t="s">
        <v>35</v>
      </c>
      <c r="CZ281" s="4"/>
    </row>
    <row r="282" s="440" customFormat="true" ht="15" customHeight="true" x14ac:dyDescent="0.2">
      <c r="B282" s="439"/>
      <c r="AZ282" s="323"/>
      <c r="BA282" s="821"/>
      <c r="BB282" s="497" t="s">
        <v>83</v>
      </c>
      <c r="BC282" s="41" t="s">
        <v>35</v>
      </c>
      <c r="BD282" s="34" t="s">
        <v>35</v>
      </c>
      <c r="BE282" s="34" t="s">
        <v>35</v>
      </c>
      <c r="BF282" s="34" t="s">
        <v>35</v>
      </c>
      <c r="BG282" s="29" t="s">
        <v>35</v>
      </c>
      <c r="BH282" s="41" t="s">
        <v>35</v>
      </c>
      <c r="BI282" s="34" t="s">
        <v>35</v>
      </c>
      <c r="BJ282" s="34" t="s">
        <v>35</v>
      </c>
      <c r="BK282" s="34" t="s">
        <v>35</v>
      </c>
      <c r="BL282" s="29" t="s">
        <v>35</v>
      </c>
      <c r="BM282" s="41" t="s">
        <v>35</v>
      </c>
      <c r="BN282" s="34" t="s">
        <v>35</v>
      </c>
      <c r="BO282" s="34" t="s">
        <v>35</v>
      </c>
      <c r="BP282" s="34" t="s">
        <v>35</v>
      </c>
      <c r="BQ282" s="29" t="s">
        <v>35</v>
      </c>
      <c r="BR282" s="41" t="s">
        <v>35</v>
      </c>
      <c r="BS282" s="34" t="s">
        <v>35</v>
      </c>
      <c r="BT282" s="34" t="s">
        <v>35</v>
      </c>
      <c r="BU282" s="34" t="s">
        <v>35</v>
      </c>
      <c r="BV282" s="34" t="s">
        <v>35</v>
      </c>
      <c r="BW282" s="34" t="s">
        <v>35</v>
      </c>
      <c r="BX282" s="34" t="s">
        <v>35</v>
      </c>
      <c r="BY282" s="24" t="s">
        <v>35</v>
      </c>
      <c r="BZ282" s="24" t="s">
        <v>35</v>
      </c>
      <c r="CA282" s="24" t="s">
        <v>35</v>
      </c>
      <c r="CB282" s="24" t="s">
        <v>35</v>
      </c>
      <c r="CC282" s="24" t="s">
        <v>35</v>
      </c>
      <c r="CD282" s="24" t="s">
        <v>35</v>
      </c>
      <c r="CE282" s="24" t="s">
        <v>35</v>
      </c>
      <c r="CF282" s="24" t="s">
        <v>35</v>
      </c>
      <c r="CG282" s="24" t="s">
        <v>35</v>
      </c>
      <c r="CH282" s="24" t="s">
        <v>35</v>
      </c>
      <c r="CI282" s="24" t="s">
        <v>35</v>
      </c>
      <c r="CJ282" s="24" t="s">
        <v>35</v>
      </c>
      <c r="CK282" s="24" t="s">
        <v>35</v>
      </c>
      <c r="CL282" s="24" t="s">
        <v>35</v>
      </c>
      <c r="CM282" s="24" t="s">
        <v>35</v>
      </c>
      <c r="CN282" s="24" t="s">
        <v>35</v>
      </c>
      <c r="CO282" s="24" t="s">
        <v>35</v>
      </c>
      <c r="CP282" s="24" t="s">
        <v>35</v>
      </c>
      <c r="CQ282" s="24" t="s">
        <v>35</v>
      </c>
      <c r="CR282" s="24" t="s">
        <v>35</v>
      </c>
      <c r="CS282" s="24" t="s">
        <v>35</v>
      </c>
      <c r="CT282" s="24" t="s">
        <v>35</v>
      </c>
      <c r="CU282" s="24" t="s">
        <v>35</v>
      </c>
      <c r="CV282" s="24" t="s">
        <v>35</v>
      </c>
      <c r="CW282" s="24" t="s">
        <v>35</v>
      </c>
      <c r="CX282" s="24" t="s">
        <v>35</v>
      </c>
      <c r="CY282" s="24" t="s">
        <v>35</v>
      </c>
      <c r="CZ282" s="4"/>
    </row>
    <row r="283" s="440" customFormat="true" ht="15" customHeight="true" x14ac:dyDescent="0.2">
      <c r="B283" s="439"/>
      <c r="AZ283" s="323"/>
      <c r="BA283" s="821"/>
      <c r="BB283" s="497" t="s">
        <v>84</v>
      </c>
      <c r="BC283" s="41" t="s">
        <v>35</v>
      </c>
      <c r="BD283" s="34" t="s">
        <v>35</v>
      </c>
      <c r="BE283" s="34" t="s">
        <v>35</v>
      </c>
      <c r="BF283" s="34" t="s">
        <v>35</v>
      </c>
      <c r="BG283" s="29" t="s">
        <v>35</v>
      </c>
      <c r="BH283" s="41" t="s">
        <v>35</v>
      </c>
      <c r="BI283" s="34" t="s">
        <v>35</v>
      </c>
      <c r="BJ283" s="34" t="s">
        <v>35</v>
      </c>
      <c r="BK283" s="34" t="s">
        <v>35</v>
      </c>
      <c r="BL283" s="29" t="s">
        <v>35</v>
      </c>
      <c r="BM283" s="41" t="s">
        <v>35</v>
      </c>
      <c r="BN283" s="34" t="s">
        <v>35</v>
      </c>
      <c r="BO283" s="34" t="s">
        <v>35</v>
      </c>
      <c r="BP283" s="34" t="s">
        <v>35</v>
      </c>
      <c r="BQ283" s="29" t="s">
        <v>35</v>
      </c>
      <c r="BR283" s="41" t="s">
        <v>35</v>
      </c>
      <c r="BS283" s="34" t="s">
        <v>35</v>
      </c>
      <c r="BT283" s="34" t="s">
        <v>35</v>
      </c>
      <c r="BU283" s="34" t="s">
        <v>35</v>
      </c>
      <c r="BV283" s="34" t="s">
        <v>35</v>
      </c>
      <c r="BW283" s="34" t="s">
        <v>35</v>
      </c>
      <c r="BX283" s="34" t="s">
        <v>35</v>
      </c>
      <c r="BY283" s="24" t="s">
        <v>35</v>
      </c>
      <c r="BZ283" s="24" t="s">
        <v>35</v>
      </c>
      <c r="CA283" s="24" t="s">
        <v>35</v>
      </c>
      <c r="CB283" s="24" t="s">
        <v>35</v>
      </c>
      <c r="CC283" s="24" t="s">
        <v>35</v>
      </c>
      <c r="CD283" s="24" t="s">
        <v>35</v>
      </c>
      <c r="CE283" s="24" t="s">
        <v>35</v>
      </c>
      <c r="CF283" s="24" t="s">
        <v>35</v>
      </c>
      <c r="CG283" s="24" t="s">
        <v>35</v>
      </c>
      <c r="CH283" s="24" t="s">
        <v>35</v>
      </c>
      <c r="CI283" s="24" t="s">
        <v>35</v>
      </c>
      <c r="CJ283" s="24" t="s">
        <v>35</v>
      </c>
      <c r="CK283" s="24" t="s">
        <v>35</v>
      </c>
      <c r="CL283" s="24" t="s">
        <v>35</v>
      </c>
      <c r="CM283" s="24" t="s">
        <v>35</v>
      </c>
      <c r="CN283" s="24" t="s">
        <v>35</v>
      </c>
      <c r="CO283" s="24" t="s">
        <v>35</v>
      </c>
      <c r="CP283" s="24" t="s">
        <v>35</v>
      </c>
      <c r="CQ283" s="24" t="s">
        <v>35</v>
      </c>
      <c r="CR283" s="24" t="s">
        <v>35</v>
      </c>
      <c r="CS283" s="24" t="s">
        <v>35</v>
      </c>
      <c r="CT283" s="24" t="s">
        <v>35</v>
      </c>
      <c r="CU283" s="24" t="s">
        <v>35</v>
      </c>
      <c r="CV283" s="24" t="s">
        <v>35</v>
      </c>
      <c r="CW283" s="24" t="s">
        <v>35</v>
      </c>
      <c r="CX283" s="24" t="s">
        <v>35</v>
      </c>
      <c r="CY283" s="24" t="s">
        <v>35</v>
      </c>
      <c r="CZ283" s="4"/>
    </row>
    <row r="284" s="440" customFormat="true" ht="15" customHeight="true" x14ac:dyDescent="0.2">
      <c r="B284" s="439"/>
      <c r="AZ284" s="323"/>
      <c r="BA284" s="822"/>
      <c r="BB284" s="498" t="s">
        <v>113</v>
      </c>
      <c r="BC284" s="40" t="s">
        <v>35</v>
      </c>
      <c r="BD284" s="36" t="s">
        <v>35</v>
      </c>
      <c r="BE284" s="36" t="s">
        <v>35</v>
      </c>
      <c r="BF284" s="36" t="s">
        <v>35</v>
      </c>
      <c r="BG284" s="31" t="s">
        <v>35</v>
      </c>
      <c r="BH284" s="40" t="s">
        <v>35</v>
      </c>
      <c r="BI284" s="36" t="s">
        <v>35</v>
      </c>
      <c r="BJ284" s="36" t="s">
        <v>35</v>
      </c>
      <c r="BK284" s="36" t="s">
        <v>35</v>
      </c>
      <c r="BL284" s="31" t="s">
        <v>35</v>
      </c>
      <c r="BM284" s="40" t="s">
        <v>35</v>
      </c>
      <c r="BN284" s="36" t="s">
        <v>35</v>
      </c>
      <c r="BO284" s="36" t="s">
        <v>35</v>
      </c>
      <c r="BP284" s="36" t="s">
        <v>35</v>
      </c>
      <c r="BQ284" s="31" t="s">
        <v>35</v>
      </c>
      <c r="BR284" s="40" t="s">
        <v>35</v>
      </c>
      <c r="BS284" s="36" t="s">
        <v>35</v>
      </c>
      <c r="BT284" s="36" t="s">
        <v>35</v>
      </c>
      <c r="BU284" s="36" t="s">
        <v>35</v>
      </c>
      <c r="BV284" s="36" t="s">
        <v>35</v>
      </c>
      <c r="BW284" s="36" t="s">
        <v>35</v>
      </c>
      <c r="BX284" s="36" t="s">
        <v>35</v>
      </c>
      <c r="BY284" s="25" t="s">
        <v>35</v>
      </c>
      <c r="BZ284" s="25" t="s">
        <v>35</v>
      </c>
      <c r="CA284" s="25" t="s">
        <v>35</v>
      </c>
      <c r="CB284" s="25" t="s">
        <v>35</v>
      </c>
      <c r="CC284" s="25" t="s">
        <v>35</v>
      </c>
      <c r="CD284" s="25" t="s">
        <v>35</v>
      </c>
      <c r="CE284" s="25" t="s">
        <v>35</v>
      </c>
      <c r="CF284" s="25" t="s">
        <v>35</v>
      </c>
      <c r="CG284" s="25" t="s">
        <v>35</v>
      </c>
      <c r="CH284" s="25" t="s">
        <v>35</v>
      </c>
      <c r="CI284" s="25" t="s">
        <v>35</v>
      </c>
      <c r="CJ284" s="25" t="s">
        <v>35</v>
      </c>
      <c r="CK284" s="25" t="s">
        <v>35</v>
      </c>
      <c r="CL284" s="25" t="s">
        <v>35</v>
      </c>
      <c r="CM284" s="25" t="s">
        <v>35</v>
      </c>
      <c r="CN284" s="25" t="s">
        <v>35</v>
      </c>
      <c r="CO284" s="25" t="s">
        <v>35</v>
      </c>
      <c r="CP284" s="25" t="s">
        <v>35</v>
      </c>
      <c r="CQ284" s="25" t="s">
        <v>35</v>
      </c>
      <c r="CR284" s="25" t="s">
        <v>35</v>
      </c>
      <c r="CS284" s="25" t="s">
        <v>35</v>
      </c>
      <c r="CT284" s="25" t="s">
        <v>35</v>
      </c>
      <c r="CU284" s="25" t="s">
        <v>35</v>
      </c>
      <c r="CV284" s="25" t="s">
        <v>35</v>
      </c>
      <c r="CW284" s="25" t="s">
        <v>35</v>
      </c>
      <c r="CX284" s="25" t="s">
        <v>35</v>
      </c>
      <c r="CY284" s="25" t="s">
        <v>35</v>
      </c>
      <c r="CZ284" s="4"/>
    </row>
    <row r="285" s="440" customFormat="true" ht="15" customHeight="true" x14ac:dyDescent="0.2">
      <c r="B285" s="439"/>
      <c r="AZ285" s="323"/>
      <c r="BA285" s="296"/>
      <c r="BB285" s="294"/>
      <c r="BC285" s="294"/>
      <c r="BD285" s="294"/>
      <c r="BE285" s="294"/>
      <c r="BF285" s="294"/>
      <c r="BG285" s="294"/>
      <c r="BH285" s="294"/>
      <c r="BI285" s="294"/>
      <c r="BJ285" s="294"/>
      <c r="BK285" s="294"/>
      <c r="BL285" s="294"/>
      <c r="BM285" s="294"/>
      <c r="BN285" s="294"/>
      <c r="BO285" s="294"/>
      <c r="BP285" s="294"/>
      <c r="BQ285" s="294"/>
      <c r="BR285" s="294"/>
      <c r="BS285" s="294"/>
      <c r="BT285" s="294"/>
      <c r="BU285" s="294"/>
      <c r="BV285" s="294"/>
      <c r="BW285" s="294"/>
      <c r="BX285" s="294"/>
      <c r="BY285" s="296"/>
      <c r="BZ285" s="322"/>
      <c r="CA285" s="322"/>
      <c r="CB285" s="322"/>
      <c r="CC285" s="322"/>
      <c r="CD285" s="322"/>
      <c r="CE285" s="322"/>
      <c r="CF285" s="322"/>
      <c r="CG285" s="322"/>
      <c r="CH285" s="322"/>
      <c r="CI285" s="322"/>
      <c r="CJ285" s="322"/>
      <c r="CK285" s="322"/>
      <c r="CL285" s="322"/>
      <c r="CM285" s="322"/>
      <c r="CN285" s="322"/>
      <c r="CO285" s="322"/>
      <c r="CP285" s="322"/>
      <c r="CQ285" s="322"/>
      <c r="CR285" s="322"/>
      <c r="CS285" s="322"/>
      <c r="CT285" s="322"/>
      <c r="CU285" s="322"/>
      <c r="CV285" s="322"/>
      <c r="CW285" s="322"/>
      <c r="CX285" s="322"/>
      <c r="CY285" s="322"/>
      <c r="CZ285" s="322"/>
    </row>
    <row r="286" s="440" customFormat="true" ht="15" customHeight="true" x14ac:dyDescent="0.2">
      <c r="B286" s="439"/>
      <c r="AZ286" s="323"/>
      <c r="BA286" s="296"/>
      <c r="BB286" s="294"/>
      <c r="BC286" s="294"/>
      <c r="BD286" s="294"/>
      <c r="BE286" s="294"/>
      <c r="BF286" s="294"/>
      <c r="BG286" s="294"/>
      <c r="BH286" s="294"/>
      <c r="BI286" s="294"/>
      <c r="BJ286" s="294"/>
      <c r="BK286" s="294"/>
      <c r="BL286" s="294"/>
      <c r="BM286" s="294"/>
      <c r="BN286" s="294"/>
      <c r="BO286" s="294"/>
      <c r="BP286" s="294"/>
      <c r="BQ286" s="294"/>
      <c r="BR286" s="294"/>
      <c r="BS286" s="294"/>
      <c r="BT286" s="294"/>
      <c r="BU286" s="294"/>
      <c r="BV286" s="294"/>
      <c r="BW286" s="294"/>
      <c r="BX286" s="294"/>
      <c r="BY286" s="296"/>
      <c r="BZ286" s="322"/>
      <c r="CA286" s="322"/>
      <c r="CB286" s="322"/>
      <c r="CC286" s="322"/>
      <c r="CD286" s="322"/>
      <c r="CE286" s="322"/>
      <c r="CF286" s="322"/>
      <c r="CG286" s="322"/>
      <c r="CH286" s="322"/>
      <c r="CI286" s="322"/>
      <c r="CJ286" s="322"/>
      <c r="CK286" s="322"/>
      <c r="CL286" s="322"/>
      <c r="CM286" s="322"/>
      <c r="CN286" s="322"/>
      <c r="CO286" s="322"/>
      <c r="CP286" s="322"/>
      <c r="CQ286" s="322"/>
      <c r="CR286" s="322"/>
      <c r="CS286" s="322"/>
      <c r="CT286" s="322"/>
      <c r="CU286" s="322"/>
      <c r="CV286" s="322"/>
      <c r="CW286" s="322"/>
      <c r="CX286" s="322"/>
      <c r="CY286" s="322"/>
      <c r="CZ286" s="322"/>
    </row>
    <row r="287" s="440" customFormat="true" ht="15" customHeight="true" x14ac:dyDescent="0.2">
      <c r="B287" s="439"/>
      <c r="AZ287" s="323"/>
      <c r="BA287" s="296"/>
      <c r="BB287" s="294"/>
      <c r="BC287" s="294"/>
      <c r="BD287" s="294"/>
      <c r="BE287" s="294"/>
      <c r="BF287" s="294"/>
      <c r="BG287" s="294"/>
      <c r="BH287" s="294"/>
      <c r="BI287" s="294"/>
      <c r="BJ287" s="294"/>
      <c r="BK287" s="294"/>
      <c r="BL287" s="294"/>
      <c r="BM287" s="294"/>
      <c r="BN287" s="294"/>
      <c r="BO287" s="294"/>
      <c r="BP287" s="294"/>
      <c r="BQ287" s="294"/>
      <c r="BR287" s="294"/>
      <c r="BS287" s="294"/>
      <c r="BT287" s="294"/>
      <c r="BU287" s="294"/>
      <c r="BV287" s="294"/>
      <c r="BW287" s="294"/>
      <c r="BX287" s="294"/>
      <c r="BY287" s="296"/>
      <c r="BZ287" s="322"/>
      <c r="CA287" s="322"/>
      <c r="CB287" s="322"/>
      <c r="CC287" s="322"/>
      <c r="CD287" s="322"/>
      <c r="CE287" s="322"/>
      <c r="CF287" s="322"/>
      <c r="CG287" s="322"/>
      <c r="CH287" s="322"/>
      <c r="CI287" s="322"/>
      <c r="CJ287" s="322"/>
      <c r="CK287" s="322"/>
      <c r="CL287" s="322"/>
      <c r="CM287" s="322"/>
      <c r="CN287" s="322"/>
      <c r="CO287" s="322"/>
      <c r="CP287" s="322"/>
      <c r="CQ287" s="322"/>
      <c r="CR287" s="322"/>
      <c r="CS287" s="322"/>
      <c r="CT287" s="322"/>
      <c r="CU287" s="322"/>
      <c r="CV287" s="322"/>
      <c r="CW287" s="322"/>
      <c r="CX287" s="322"/>
      <c r="CY287" s="322"/>
      <c r="CZ287" s="322"/>
    </row>
    <row r="288" s="440" customFormat="true" ht="15" customHeight="true" x14ac:dyDescent="0.2">
      <c r="B288" s="439"/>
      <c r="AZ288" s="323"/>
      <c r="BA288" s="296"/>
      <c r="BB288" s="294"/>
      <c r="BC288" s="294"/>
      <c r="BD288" s="294"/>
      <c r="BE288" s="294"/>
      <c r="BF288" s="294"/>
      <c r="BG288" s="294"/>
      <c r="BH288" s="294"/>
      <c r="BI288" s="294"/>
      <c r="BJ288" s="294"/>
      <c r="BK288" s="294"/>
      <c r="BL288" s="294"/>
      <c r="BM288" s="294"/>
      <c r="BN288" s="294"/>
      <c r="BO288" s="294"/>
      <c r="BP288" s="294"/>
      <c r="BQ288" s="294"/>
      <c r="BR288" s="294"/>
      <c r="BS288" s="294"/>
      <c r="BT288" s="294"/>
      <c r="BU288" s="294"/>
      <c r="BV288" s="294"/>
      <c r="BW288" s="294"/>
      <c r="BX288" s="294"/>
      <c r="BY288" s="296"/>
      <c r="BZ288" s="322"/>
      <c r="CA288" s="322"/>
      <c r="CB288" s="322"/>
      <c r="CC288" s="322"/>
      <c r="CD288" s="322"/>
      <c r="CE288" s="322"/>
      <c r="CF288" s="322"/>
      <c r="CG288" s="322"/>
      <c r="CH288" s="322"/>
      <c r="CI288" s="322"/>
      <c r="CJ288" s="322"/>
      <c r="CK288" s="322"/>
      <c r="CL288" s="322"/>
      <c r="CM288" s="322"/>
      <c r="CN288" s="322"/>
      <c r="CO288" s="322"/>
      <c r="CP288" s="322"/>
      <c r="CQ288" s="322"/>
      <c r="CR288" s="322"/>
      <c r="CS288" s="322"/>
      <c r="CT288" s="322"/>
      <c r="CU288" s="322"/>
      <c r="CV288" s="322"/>
      <c r="CW288" s="322"/>
      <c r="CX288" s="322"/>
      <c r="CY288" s="322"/>
      <c r="CZ288" s="322"/>
    </row>
    <row r="289" s="440" customFormat="true" ht="15" customHeight="true" x14ac:dyDescent="0.2">
      <c r="A289" s="452"/>
      <c r="B289" s="451"/>
      <c r="C289" s="452"/>
      <c r="AZ289" s="323"/>
      <c r="BA289" s="296"/>
      <c r="BB289" s="294"/>
      <c r="BC289" s="294"/>
      <c r="BD289" s="294"/>
      <c r="BE289" s="294"/>
      <c r="BF289" s="294"/>
      <c r="BG289" s="294"/>
      <c r="BH289" s="294"/>
      <c r="BI289" s="294"/>
      <c r="BJ289" s="294"/>
      <c r="BK289" s="294"/>
      <c r="BL289" s="294"/>
      <c r="BM289" s="294"/>
      <c r="BN289" s="294"/>
      <c r="BO289" s="294"/>
      <c r="BP289" s="294"/>
      <c r="BQ289" s="294"/>
      <c r="BR289" s="294"/>
      <c r="BS289" s="294"/>
      <c r="BT289" s="294"/>
      <c r="BU289" s="294"/>
      <c r="BV289" s="294"/>
      <c r="BW289" s="294"/>
      <c r="BX289" s="294"/>
      <c r="BY289" s="296"/>
      <c r="BZ289" s="322"/>
      <c r="CA289" s="322"/>
      <c r="CB289" s="322"/>
      <c r="CC289" s="322"/>
      <c r="CD289" s="322"/>
      <c r="CE289" s="322"/>
      <c r="CF289" s="322"/>
      <c r="CG289" s="322"/>
      <c r="CH289" s="322"/>
      <c r="CI289" s="322"/>
      <c r="CJ289" s="322"/>
      <c r="CK289" s="322"/>
      <c r="CL289" s="322"/>
      <c r="CM289" s="322"/>
      <c r="CN289" s="322"/>
      <c r="CO289" s="322"/>
      <c r="CP289" s="322"/>
      <c r="CQ289" s="322"/>
      <c r="CR289" s="322"/>
      <c r="CS289" s="322"/>
      <c r="CT289" s="322"/>
      <c r="CU289" s="322"/>
      <c r="CV289" s="322"/>
      <c r="CW289" s="322"/>
      <c r="CX289" s="322"/>
      <c r="CY289" s="322"/>
      <c r="CZ289" s="322"/>
    </row>
    <row r="290" s="440" customFormat="true" ht="15" customHeight="true" x14ac:dyDescent="0.2">
      <c r="A290" s="459"/>
      <c r="B290" s="460"/>
      <c r="C290" s="421"/>
      <c r="AZ290" s="323"/>
      <c r="BA290" s="296"/>
      <c r="BB290" s="294"/>
      <c r="BC290" s="294"/>
      <c r="BD290" s="294"/>
      <c r="BE290" s="294"/>
      <c r="BF290" s="294"/>
      <c r="BG290" s="294"/>
      <c r="BH290" s="294"/>
      <c r="BI290" s="294"/>
      <c r="BJ290" s="294"/>
      <c r="BK290" s="294"/>
      <c r="BL290" s="294"/>
      <c r="BM290" s="294"/>
      <c r="BN290" s="294"/>
      <c r="BO290" s="294"/>
      <c r="BP290" s="294"/>
      <c r="BQ290" s="294"/>
      <c r="BR290" s="294"/>
      <c r="BS290" s="294"/>
      <c r="BT290" s="294"/>
      <c r="BU290" s="294"/>
      <c r="BV290" s="294"/>
      <c r="BW290" s="294"/>
      <c r="BX290" s="294"/>
      <c r="BY290" s="296"/>
      <c r="BZ290" s="322"/>
      <c r="CA290" s="322"/>
      <c r="CB290" s="322"/>
      <c r="CC290" s="322"/>
      <c r="CD290" s="322"/>
      <c r="CE290" s="322"/>
      <c r="CF290" s="322"/>
      <c r="CG290" s="322"/>
      <c r="CH290" s="322"/>
      <c r="CI290" s="322"/>
      <c r="CJ290" s="322"/>
      <c r="CK290" s="322"/>
      <c r="CL290" s="322"/>
      <c r="CM290" s="322"/>
      <c r="CN290" s="322"/>
      <c r="CO290" s="322"/>
      <c r="CP290" s="322"/>
      <c r="CQ290" s="322"/>
      <c r="CR290" s="322"/>
      <c r="CS290" s="322"/>
      <c r="CT290" s="322"/>
      <c r="CU290" s="322"/>
      <c r="CV290" s="322"/>
      <c r="CW290" s="322"/>
      <c r="CX290" s="322"/>
      <c r="CY290" s="322"/>
      <c r="CZ290" s="322"/>
    </row>
    <row r="291" s="440" customFormat="true" ht="15" customHeight="true" x14ac:dyDescent="0.2">
      <c r="A291" s="459"/>
      <c r="B291" s="460"/>
      <c r="C291" s="421"/>
      <c r="AZ291" s="323"/>
      <c r="BA291" s="296"/>
      <c r="BB291" s="294"/>
      <c r="BC291" s="294"/>
      <c r="BD291" s="294"/>
      <c r="BE291" s="294"/>
      <c r="BF291" s="294"/>
      <c r="BG291" s="294"/>
      <c r="BH291" s="294"/>
      <c r="BI291" s="294"/>
      <c r="BJ291" s="294"/>
      <c r="BK291" s="294"/>
      <c r="BL291" s="294"/>
      <c r="BM291" s="294"/>
      <c r="BN291" s="294"/>
      <c r="BO291" s="294"/>
      <c r="BP291" s="294"/>
      <c r="BQ291" s="294"/>
      <c r="BR291" s="294"/>
      <c r="BS291" s="294"/>
      <c r="BT291" s="294"/>
      <c r="BU291" s="294"/>
      <c r="BV291" s="294"/>
      <c r="BW291" s="294"/>
      <c r="BX291" s="294"/>
      <c r="BY291" s="296"/>
      <c r="BZ291" s="322"/>
      <c r="CA291" s="322"/>
      <c r="CB291" s="322"/>
      <c r="CC291" s="322"/>
      <c r="CD291" s="322"/>
      <c r="CE291" s="322"/>
      <c r="CF291" s="322"/>
      <c r="CG291" s="322"/>
      <c r="CH291" s="322"/>
      <c r="CI291" s="322"/>
      <c r="CJ291" s="322"/>
      <c r="CK291" s="322"/>
      <c r="CL291" s="322"/>
      <c r="CM291" s="322"/>
      <c r="CN291" s="322"/>
      <c r="CO291" s="322"/>
      <c r="CP291" s="322"/>
      <c r="CQ291" s="322"/>
      <c r="CR291" s="322"/>
      <c r="CS291" s="322"/>
      <c r="CT291" s="322"/>
      <c r="CU291" s="322"/>
      <c r="CV291" s="322"/>
      <c r="CW291" s="322"/>
      <c r="CX291" s="322"/>
      <c r="CY291" s="322"/>
      <c r="CZ291" s="322"/>
    </row>
    <row r="292" s="440" customFormat="true" ht="15" customHeight="true" x14ac:dyDescent="0.2">
      <c r="A292" s="459"/>
      <c r="B292" s="460"/>
      <c r="C292" s="421"/>
      <c r="AZ292" s="323"/>
      <c r="BA292" s="296"/>
      <c r="BB292" s="294"/>
      <c r="BC292" s="294"/>
      <c r="BD292" s="294"/>
      <c r="BE292" s="294"/>
      <c r="BF292" s="294"/>
      <c r="BG292" s="294"/>
      <c r="BH292" s="294"/>
      <c r="BI292" s="294"/>
      <c r="BJ292" s="294"/>
      <c r="BK292" s="294"/>
      <c r="BL292" s="294"/>
      <c r="BM292" s="294"/>
      <c r="BN292" s="294"/>
      <c r="BO292" s="294"/>
      <c r="BP292" s="294"/>
      <c r="BQ292" s="294"/>
      <c r="BR292" s="294"/>
      <c r="BS292" s="294"/>
      <c r="BT292" s="294"/>
      <c r="BU292" s="294"/>
      <c r="BV292" s="294"/>
      <c r="BW292" s="294"/>
      <c r="BX292" s="294"/>
      <c r="BY292" s="296"/>
      <c r="BZ292" s="322"/>
      <c r="CA292" s="322"/>
      <c r="CB292" s="322"/>
      <c r="CC292" s="322"/>
      <c r="CD292" s="322"/>
      <c r="CE292" s="322"/>
      <c r="CF292" s="322"/>
      <c r="CG292" s="322"/>
      <c r="CH292" s="322"/>
      <c r="CI292" s="322"/>
      <c r="CJ292" s="322"/>
      <c r="CK292" s="322"/>
      <c r="CL292" s="322"/>
      <c r="CM292" s="322"/>
      <c r="CN292" s="322"/>
      <c r="CO292" s="322"/>
      <c r="CP292" s="322"/>
      <c r="CQ292" s="322"/>
      <c r="CR292" s="322"/>
      <c r="CS292" s="322"/>
      <c r="CT292" s="322"/>
      <c r="CU292" s="322"/>
      <c r="CV292" s="322"/>
      <c r="CW292" s="322"/>
      <c r="CX292" s="322"/>
      <c r="CY292" s="322"/>
      <c r="CZ292" s="322"/>
    </row>
    <row r="293" s="440" customFormat="true" ht="15" customHeight="true" x14ac:dyDescent="0.2">
      <c r="A293" s="459"/>
      <c r="B293" s="460"/>
      <c r="C293" s="461"/>
      <c r="AZ293" s="323"/>
      <c r="BA293" s="296"/>
      <c r="BB293" s="294"/>
      <c r="BC293" s="294"/>
      <c r="BD293" s="294"/>
      <c r="BE293" s="294"/>
      <c r="BF293" s="294"/>
      <c r="BG293" s="294"/>
      <c r="BH293" s="294"/>
      <c r="BI293" s="294"/>
      <c r="BJ293" s="294"/>
      <c r="BK293" s="294"/>
      <c r="BL293" s="294"/>
      <c r="BM293" s="294"/>
      <c r="BN293" s="294"/>
      <c r="BO293" s="294"/>
      <c r="BP293" s="294"/>
      <c r="BQ293" s="294"/>
      <c r="BR293" s="294"/>
      <c r="BS293" s="294"/>
      <c r="BT293" s="294"/>
      <c r="BU293" s="294"/>
      <c r="BV293" s="294"/>
      <c r="BW293" s="294"/>
      <c r="BX293" s="294"/>
      <c r="BY293" s="296"/>
      <c r="BZ293" s="322"/>
      <c r="CA293" s="322"/>
      <c r="CB293" s="322"/>
      <c r="CC293" s="322"/>
      <c r="CD293" s="322"/>
      <c r="CE293" s="322"/>
      <c r="CF293" s="322"/>
      <c r="CG293" s="322"/>
      <c r="CH293" s="322"/>
      <c r="CI293" s="322"/>
      <c r="CJ293" s="322"/>
      <c r="CK293" s="322"/>
      <c r="CL293" s="322"/>
      <c r="CM293" s="322"/>
      <c r="CN293" s="322"/>
      <c r="CO293" s="322"/>
      <c r="CP293" s="322"/>
      <c r="CQ293" s="322"/>
      <c r="CR293" s="322"/>
      <c r="CS293" s="322"/>
      <c r="CT293" s="322"/>
      <c r="CU293" s="322"/>
      <c r="CV293" s="322"/>
      <c r="CW293" s="322"/>
      <c r="CX293" s="322"/>
      <c r="CY293" s="322"/>
      <c r="CZ293" s="322"/>
    </row>
    <row r="294" s="440" customFormat="true" ht="15" customHeight="true" x14ac:dyDescent="0.2">
      <c r="A294" s="459"/>
      <c r="B294" s="460"/>
      <c r="C294" s="461"/>
      <c r="AZ294" s="323"/>
      <c r="BA294" s="296"/>
      <c r="BB294" s="294"/>
      <c r="BC294" s="294"/>
      <c r="BD294" s="294"/>
      <c r="BE294" s="294"/>
      <c r="BF294" s="294"/>
      <c r="BG294" s="294"/>
      <c r="BH294" s="294"/>
      <c r="BI294" s="294"/>
      <c r="BJ294" s="294"/>
      <c r="BK294" s="294"/>
      <c r="BL294" s="294"/>
      <c r="BM294" s="294"/>
      <c r="BN294" s="294"/>
      <c r="BO294" s="294"/>
      <c r="BP294" s="294"/>
      <c r="BQ294" s="294"/>
      <c r="BR294" s="294"/>
      <c r="BS294" s="294"/>
      <c r="BT294" s="294"/>
      <c r="BU294" s="294"/>
      <c r="BV294" s="294"/>
      <c r="BW294" s="294"/>
      <c r="BX294" s="294"/>
      <c r="BY294" s="296"/>
      <c r="BZ294" s="322"/>
      <c r="CA294" s="322"/>
      <c r="CB294" s="322"/>
      <c r="CC294" s="322"/>
      <c r="CD294" s="322"/>
      <c r="CE294" s="322"/>
      <c r="CF294" s="322"/>
      <c r="CG294" s="322"/>
      <c r="CH294" s="322"/>
      <c r="CI294" s="322"/>
      <c r="CJ294" s="322"/>
      <c r="CK294" s="322"/>
      <c r="CL294" s="322"/>
      <c r="CM294" s="322"/>
      <c r="CN294" s="322"/>
      <c r="CO294" s="322"/>
      <c r="CP294" s="322"/>
      <c r="CQ294" s="322"/>
      <c r="CR294" s="322"/>
      <c r="CS294" s="322"/>
      <c r="CT294" s="322"/>
      <c r="CU294" s="322"/>
      <c r="CV294" s="322"/>
      <c r="CW294" s="322"/>
      <c r="CX294" s="322"/>
      <c r="CY294" s="322"/>
      <c r="CZ294" s="322"/>
    </row>
    <row r="295" s="440" customFormat="true" ht="15" customHeight="true" x14ac:dyDescent="0.2">
      <c r="A295" s="459"/>
      <c r="B295" s="460"/>
      <c r="C295" s="461"/>
      <c r="AZ295" s="323"/>
      <c r="BA295" s="296"/>
      <c r="BB295" s="294"/>
      <c r="BC295" s="294"/>
      <c r="BD295" s="294"/>
      <c r="BE295" s="294"/>
      <c r="BF295" s="294"/>
      <c r="BG295" s="294"/>
      <c r="BH295" s="294"/>
      <c r="BI295" s="294"/>
      <c r="BJ295" s="294"/>
      <c r="BK295" s="294"/>
      <c r="BL295" s="294"/>
      <c r="BM295" s="294"/>
      <c r="BN295" s="294"/>
      <c r="BO295" s="294"/>
      <c r="BP295" s="294"/>
      <c r="BQ295" s="294"/>
      <c r="BR295" s="294"/>
      <c r="BS295" s="294"/>
      <c r="BT295" s="294"/>
      <c r="BU295" s="294"/>
      <c r="BV295" s="294"/>
      <c r="BW295" s="294"/>
      <c r="BX295" s="294"/>
      <c r="BY295" s="296"/>
      <c r="BZ295" s="322"/>
      <c r="CA295" s="322"/>
      <c r="CB295" s="322"/>
      <c r="CC295" s="322"/>
      <c r="CD295" s="322"/>
      <c r="CE295" s="322"/>
      <c r="CF295" s="322"/>
      <c r="CG295" s="322"/>
      <c r="CH295" s="322"/>
      <c r="CI295" s="322"/>
      <c r="CJ295" s="322"/>
      <c r="CK295" s="322"/>
      <c r="CL295" s="322"/>
      <c r="CM295" s="322"/>
      <c r="CN295" s="322"/>
      <c r="CO295" s="322"/>
      <c r="CP295" s="322"/>
      <c r="CQ295" s="322"/>
      <c r="CR295" s="322"/>
      <c r="CS295" s="322"/>
      <c r="CT295" s="322"/>
      <c r="CU295" s="322"/>
      <c r="CV295" s="322"/>
      <c r="CW295" s="322"/>
      <c r="CX295" s="322"/>
      <c r="CY295" s="322"/>
      <c r="CZ295" s="322"/>
    </row>
    <row r="296" s="440" customFormat="true" ht="15" customHeight="true" x14ac:dyDescent="0.2">
      <c r="A296" s="459"/>
      <c r="B296" s="460"/>
      <c r="C296" s="461"/>
      <c r="AZ296" s="323"/>
      <c r="BA296" s="296"/>
      <c r="BB296" s="294"/>
      <c r="BC296" s="294"/>
      <c r="BD296" s="294"/>
      <c r="BE296" s="294"/>
      <c r="BF296" s="294"/>
      <c r="BG296" s="294"/>
      <c r="BH296" s="294"/>
      <c r="BI296" s="294"/>
      <c r="BJ296" s="294"/>
      <c r="BK296" s="294"/>
      <c r="BL296" s="294"/>
      <c r="BM296" s="294"/>
      <c r="BN296" s="294"/>
      <c r="BO296" s="294"/>
      <c r="BP296" s="294"/>
      <c r="BQ296" s="294"/>
      <c r="BR296" s="294"/>
      <c r="BS296" s="294"/>
      <c r="BT296" s="294"/>
      <c r="BU296" s="294"/>
      <c r="BV296" s="294"/>
      <c r="BW296" s="294"/>
      <c r="BX296" s="294"/>
      <c r="BY296" s="296"/>
      <c r="BZ296" s="322"/>
      <c r="CA296" s="322"/>
      <c r="CB296" s="322"/>
      <c r="CC296" s="322"/>
      <c r="CD296" s="322"/>
      <c r="CE296" s="322"/>
      <c r="CF296" s="322"/>
      <c r="CG296" s="322"/>
      <c r="CH296" s="322"/>
      <c r="CI296" s="322"/>
      <c r="CJ296" s="322"/>
      <c r="CK296" s="322"/>
      <c r="CL296" s="322"/>
      <c r="CM296" s="322"/>
      <c r="CN296" s="322"/>
      <c r="CO296" s="322"/>
      <c r="CP296" s="322"/>
      <c r="CQ296" s="322"/>
      <c r="CR296" s="322"/>
      <c r="CS296" s="322"/>
      <c r="CT296" s="322"/>
      <c r="CU296" s="322"/>
      <c r="CV296" s="322"/>
      <c r="CW296" s="322"/>
      <c r="CX296" s="322"/>
      <c r="CY296" s="322"/>
      <c r="CZ296" s="322"/>
    </row>
    <row r="297" s="440" customFormat="true" ht="15" customHeight="true" x14ac:dyDescent="0.2">
      <c r="A297" s="459"/>
      <c r="B297" s="460"/>
      <c r="C297" s="461"/>
      <c r="AZ297" s="323"/>
      <c r="BA297" s="296"/>
      <c r="BB297" s="294"/>
      <c r="BC297" s="294"/>
      <c r="BD297" s="294"/>
      <c r="BE297" s="294"/>
      <c r="BF297" s="294"/>
      <c r="BG297" s="294"/>
      <c r="BH297" s="294"/>
      <c r="BI297" s="294"/>
      <c r="BJ297" s="294"/>
      <c r="BK297" s="294"/>
      <c r="BL297" s="294"/>
      <c r="BM297" s="294"/>
      <c r="BN297" s="294"/>
      <c r="BO297" s="294"/>
      <c r="BP297" s="294"/>
      <c r="BQ297" s="294"/>
      <c r="BR297" s="294"/>
      <c r="BS297" s="294"/>
      <c r="BT297" s="294"/>
      <c r="BU297" s="294"/>
      <c r="BV297" s="294"/>
      <c r="BW297" s="294"/>
      <c r="BX297" s="294"/>
      <c r="BY297" s="296"/>
      <c r="BZ297" s="322"/>
      <c r="CA297" s="322"/>
      <c r="CB297" s="322"/>
      <c r="CC297" s="322"/>
      <c r="CD297" s="322"/>
      <c r="CE297" s="322"/>
      <c r="CF297" s="322"/>
      <c r="CG297" s="322"/>
      <c r="CH297" s="322"/>
      <c r="CI297" s="322"/>
      <c r="CJ297" s="322"/>
      <c r="CK297" s="322"/>
      <c r="CL297" s="322"/>
      <c r="CM297" s="322"/>
      <c r="CN297" s="322"/>
      <c r="CO297" s="322"/>
      <c r="CP297" s="322"/>
      <c r="CQ297" s="322"/>
      <c r="CR297" s="322"/>
      <c r="CS297" s="322"/>
      <c r="CT297" s="322"/>
      <c r="CU297" s="322"/>
      <c r="CV297" s="322"/>
      <c r="CW297" s="322"/>
      <c r="CX297" s="322"/>
      <c r="CY297" s="322"/>
      <c r="CZ297" s="322"/>
    </row>
    <row r="298" s="440" customFormat="true" ht="15" customHeight="true" x14ac:dyDescent="0.2">
      <c r="B298" s="439"/>
      <c r="AZ298" s="323"/>
      <c r="BA298" s="296"/>
      <c r="BB298" s="294"/>
      <c r="BC298" s="294"/>
      <c r="BD298" s="294"/>
      <c r="BE298" s="294"/>
      <c r="BF298" s="294"/>
      <c r="BG298" s="294"/>
      <c r="BH298" s="294"/>
      <c r="BI298" s="294"/>
      <c r="BJ298" s="294"/>
      <c r="BK298" s="294"/>
      <c r="BL298" s="294"/>
      <c r="BM298" s="294"/>
      <c r="BN298" s="294"/>
      <c r="BO298" s="294"/>
      <c r="BP298" s="294"/>
      <c r="BQ298" s="294"/>
      <c r="BR298" s="294"/>
      <c r="BS298" s="294"/>
      <c r="BT298" s="294"/>
      <c r="BU298" s="294"/>
      <c r="BV298" s="294"/>
      <c r="BW298" s="294"/>
      <c r="BX298" s="294"/>
      <c r="BY298" s="296"/>
      <c r="BZ298" s="322"/>
      <c r="CA298" s="322"/>
      <c r="CB298" s="322"/>
      <c r="CC298" s="322"/>
      <c r="CD298" s="322"/>
      <c r="CE298" s="322"/>
      <c r="CF298" s="322"/>
      <c r="CG298" s="322"/>
      <c r="CH298" s="322"/>
      <c r="CI298" s="322"/>
      <c r="CJ298" s="322"/>
      <c r="CK298" s="322"/>
      <c r="CL298" s="322"/>
      <c r="CM298" s="322"/>
      <c r="CN298" s="322"/>
      <c r="CO298" s="322"/>
      <c r="CP298" s="322"/>
      <c r="CQ298" s="322"/>
      <c r="CR298" s="322"/>
      <c r="CS298" s="322"/>
      <c r="CT298" s="322"/>
      <c r="CU298" s="322"/>
      <c r="CV298" s="322"/>
      <c r="CW298" s="322"/>
      <c r="CX298" s="322"/>
      <c r="CY298" s="322"/>
      <c r="CZ298" s="322"/>
    </row>
    <row r="299" s="440" customFormat="true" ht="15" customHeight="true" x14ac:dyDescent="0.2">
      <c r="A299" s="452"/>
      <c r="B299" s="451"/>
      <c r="C299" s="452"/>
      <c r="D299" s="452"/>
      <c r="AZ299" s="323"/>
      <c r="BA299" s="296"/>
      <c r="BB299" s="294"/>
      <c r="BC299" s="294"/>
      <c r="BD299" s="294"/>
      <c r="BE299" s="294"/>
      <c r="BF299" s="294"/>
      <c r="BG299" s="294"/>
      <c r="BH299" s="294"/>
      <c r="BI299" s="294"/>
      <c r="BJ299" s="294"/>
      <c r="BK299" s="294"/>
      <c r="BL299" s="294"/>
      <c r="BM299" s="294"/>
      <c r="BN299" s="294"/>
      <c r="BO299" s="294"/>
      <c r="BP299" s="294"/>
      <c r="BQ299" s="294"/>
      <c r="BR299" s="294"/>
      <c r="BS299" s="294"/>
      <c r="BT299" s="294"/>
      <c r="BU299" s="294"/>
      <c r="BV299" s="294"/>
      <c r="BW299" s="294"/>
      <c r="BX299" s="294"/>
      <c r="BY299" s="296"/>
      <c r="BZ299" s="322"/>
      <c r="CA299" s="322"/>
      <c r="CB299" s="322"/>
      <c r="CC299" s="322"/>
      <c r="CD299" s="322"/>
      <c r="CE299" s="322"/>
      <c r="CF299" s="322"/>
      <c r="CG299" s="322"/>
      <c r="CH299" s="322"/>
      <c r="CI299" s="322"/>
      <c r="CJ299" s="322"/>
      <c r="CK299" s="322"/>
      <c r="CL299" s="322"/>
      <c r="CM299" s="322"/>
      <c r="CN299" s="322"/>
      <c r="CO299" s="322"/>
      <c r="CP299" s="322"/>
      <c r="CQ299" s="322"/>
      <c r="CR299" s="322"/>
      <c r="CS299" s="322"/>
      <c r="CT299" s="322"/>
      <c r="CU299" s="322"/>
      <c r="CV299" s="322"/>
      <c r="CW299" s="322"/>
      <c r="CX299" s="322"/>
      <c r="CY299" s="322"/>
      <c r="CZ299" s="322"/>
    </row>
    <row r="300" s="440" customFormat="true" ht="15" customHeight="true" x14ac:dyDescent="0.2">
      <c r="A300" s="459"/>
      <c r="B300" s="460"/>
      <c r="C300" s="421"/>
      <c r="D300" s="421"/>
      <c r="AZ300" s="323"/>
      <c r="BA300" s="296"/>
      <c r="BB300" s="294"/>
      <c r="BC300" s="294"/>
      <c r="BD300" s="294"/>
      <c r="BE300" s="294"/>
      <c r="BF300" s="294"/>
      <c r="BG300" s="294"/>
      <c r="BH300" s="294"/>
      <c r="BI300" s="294"/>
      <c r="BJ300" s="294"/>
      <c r="BK300" s="294"/>
      <c r="BL300" s="294"/>
      <c r="BM300" s="294"/>
      <c r="BN300" s="294"/>
      <c r="BO300" s="294"/>
      <c r="BP300" s="294"/>
      <c r="BQ300" s="294"/>
      <c r="BR300" s="294"/>
      <c r="BS300" s="294"/>
      <c r="BT300" s="294"/>
      <c r="BU300" s="294"/>
      <c r="BV300" s="294"/>
      <c r="BW300" s="294"/>
      <c r="BX300" s="294"/>
      <c r="BY300" s="296"/>
      <c r="BZ300" s="322"/>
      <c r="CA300" s="322"/>
      <c r="CB300" s="322"/>
      <c r="CC300" s="322"/>
      <c r="CD300" s="322"/>
      <c r="CE300" s="322"/>
      <c r="CF300" s="322"/>
      <c r="CG300" s="322"/>
      <c r="CH300" s="322"/>
      <c r="CI300" s="322"/>
      <c r="CJ300" s="322"/>
      <c r="CK300" s="322"/>
      <c r="CL300" s="322"/>
      <c r="CM300" s="322"/>
      <c r="CN300" s="322"/>
      <c r="CO300" s="322"/>
      <c r="CP300" s="322"/>
      <c r="CQ300" s="322"/>
      <c r="CR300" s="322"/>
      <c r="CS300" s="322"/>
      <c r="CT300" s="322"/>
      <c r="CU300" s="322"/>
      <c r="CV300" s="322"/>
      <c r="CW300" s="322"/>
      <c r="CX300" s="322"/>
      <c r="CY300" s="322"/>
      <c r="CZ300" s="322"/>
    </row>
    <row r="301" s="440" customFormat="true" ht="15" customHeight="true" x14ac:dyDescent="0.2">
      <c r="A301" s="459"/>
      <c r="B301" s="460"/>
      <c r="C301" s="421"/>
      <c r="D301" s="421"/>
      <c r="AZ301" s="323"/>
      <c r="BA301" s="296"/>
      <c r="BB301" s="294"/>
      <c r="BC301" s="294"/>
      <c r="BD301" s="294"/>
      <c r="BE301" s="294"/>
      <c r="BF301" s="294"/>
      <c r="BG301" s="294"/>
      <c r="BH301" s="294"/>
      <c r="BI301" s="294"/>
      <c r="BJ301" s="294"/>
      <c r="BK301" s="294"/>
      <c r="BL301" s="294"/>
      <c r="BM301" s="294"/>
      <c r="BN301" s="294"/>
      <c r="BO301" s="294"/>
      <c r="BP301" s="294"/>
      <c r="BQ301" s="294"/>
      <c r="BR301" s="294"/>
      <c r="BS301" s="294"/>
      <c r="BT301" s="294"/>
      <c r="BU301" s="294"/>
      <c r="BV301" s="294"/>
      <c r="BW301" s="294"/>
      <c r="BX301" s="294"/>
      <c r="BY301" s="296"/>
      <c r="BZ301" s="322"/>
      <c r="CA301" s="322"/>
      <c r="CB301" s="322"/>
      <c r="CC301" s="322"/>
      <c r="CD301" s="322"/>
      <c r="CE301" s="322"/>
      <c r="CF301" s="322"/>
      <c r="CG301" s="322"/>
      <c r="CH301" s="322"/>
      <c r="CI301" s="322"/>
      <c r="CJ301" s="322"/>
      <c r="CK301" s="322"/>
      <c r="CL301" s="322"/>
      <c r="CM301" s="322"/>
      <c r="CN301" s="322"/>
      <c r="CO301" s="322"/>
      <c r="CP301" s="322"/>
      <c r="CQ301" s="322"/>
      <c r="CR301" s="322"/>
      <c r="CS301" s="322"/>
      <c r="CT301" s="322"/>
      <c r="CU301" s="322"/>
      <c r="CV301" s="322"/>
      <c r="CW301" s="322"/>
      <c r="CX301" s="322"/>
      <c r="CY301" s="322"/>
      <c r="CZ301" s="322"/>
    </row>
    <row r="302" s="440" customFormat="true" ht="15" customHeight="true" x14ac:dyDescent="0.2">
      <c r="A302" s="459"/>
      <c r="B302" s="460"/>
      <c r="C302" s="421"/>
      <c r="D302" s="421"/>
      <c r="AZ302" s="323"/>
      <c r="BA302" s="296"/>
      <c r="BB302" s="294"/>
      <c r="BC302" s="294"/>
      <c r="BD302" s="294"/>
      <c r="BE302" s="294"/>
      <c r="BF302" s="294"/>
      <c r="BG302" s="294"/>
      <c r="BH302" s="294"/>
      <c r="BI302" s="294"/>
      <c r="BJ302" s="294"/>
      <c r="BK302" s="294"/>
      <c r="BL302" s="294"/>
      <c r="BM302" s="294"/>
      <c r="BN302" s="294"/>
      <c r="BO302" s="294"/>
      <c r="BP302" s="294"/>
      <c r="BQ302" s="294"/>
      <c r="BR302" s="294"/>
      <c r="BS302" s="294"/>
      <c r="BT302" s="294"/>
      <c r="BU302" s="294"/>
      <c r="BV302" s="294"/>
      <c r="BW302" s="294"/>
      <c r="BX302" s="294"/>
      <c r="BY302" s="296"/>
      <c r="BZ302" s="322"/>
      <c r="CA302" s="322"/>
      <c r="CB302" s="322"/>
      <c r="CC302" s="322"/>
      <c r="CD302" s="322"/>
      <c r="CE302" s="322"/>
      <c r="CF302" s="322"/>
      <c r="CG302" s="322"/>
      <c r="CH302" s="322"/>
      <c r="CI302" s="322"/>
      <c r="CJ302" s="322"/>
      <c r="CK302" s="322"/>
      <c r="CL302" s="322"/>
      <c r="CM302" s="322"/>
      <c r="CN302" s="322"/>
      <c r="CO302" s="322"/>
      <c r="CP302" s="322"/>
      <c r="CQ302" s="322"/>
      <c r="CR302" s="322"/>
      <c r="CS302" s="322"/>
      <c r="CT302" s="322"/>
      <c r="CU302" s="322"/>
      <c r="CV302" s="322"/>
      <c r="CW302" s="322"/>
      <c r="CX302" s="322"/>
      <c r="CY302" s="322"/>
      <c r="CZ302" s="322"/>
    </row>
    <row r="303" s="440" customFormat="true" ht="15" customHeight="true" x14ac:dyDescent="0.2">
      <c r="A303" s="459"/>
      <c r="B303" s="460"/>
      <c r="C303" s="461"/>
      <c r="D303" s="461"/>
      <c r="AZ303" s="323"/>
      <c r="BA303" s="296"/>
      <c r="BB303" s="294"/>
      <c r="BC303" s="294"/>
      <c r="BD303" s="294"/>
      <c r="BE303" s="294"/>
      <c r="BF303" s="294"/>
      <c r="BG303" s="294"/>
      <c r="BH303" s="294"/>
      <c r="BI303" s="294"/>
      <c r="BJ303" s="294"/>
      <c r="BK303" s="294"/>
      <c r="BL303" s="294"/>
      <c r="BM303" s="294"/>
      <c r="BN303" s="294"/>
      <c r="BO303" s="294"/>
      <c r="BP303" s="294"/>
      <c r="BQ303" s="294"/>
      <c r="BR303" s="294"/>
      <c r="BS303" s="294"/>
      <c r="BT303" s="294"/>
      <c r="BU303" s="294"/>
      <c r="BV303" s="294"/>
      <c r="BW303" s="294"/>
      <c r="BX303" s="294"/>
      <c r="BY303" s="296"/>
      <c r="BZ303" s="322"/>
      <c r="CA303" s="322"/>
      <c r="CB303" s="322"/>
      <c r="CC303" s="322"/>
      <c r="CD303" s="322"/>
      <c r="CE303" s="322"/>
      <c r="CF303" s="322"/>
      <c r="CG303" s="322"/>
      <c r="CH303" s="322"/>
      <c r="CI303" s="322"/>
      <c r="CJ303" s="322"/>
      <c r="CK303" s="322"/>
      <c r="CL303" s="322"/>
      <c r="CM303" s="322"/>
      <c r="CN303" s="322"/>
      <c r="CO303" s="322"/>
      <c r="CP303" s="322"/>
      <c r="CQ303" s="322"/>
      <c r="CR303" s="322"/>
      <c r="CS303" s="322"/>
      <c r="CT303" s="322"/>
      <c r="CU303" s="322"/>
      <c r="CV303" s="322"/>
      <c r="CW303" s="322"/>
      <c r="CX303" s="322"/>
      <c r="CY303" s="322"/>
      <c r="CZ303" s="322"/>
    </row>
    <row r="304" s="440" customFormat="true" ht="15" customHeight="true" x14ac:dyDescent="0.2">
      <c r="A304" s="459"/>
      <c r="B304" s="460"/>
      <c r="C304" s="461"/>
      <c r="D304" s="461"/>
      <c r="AZ304" s="323"/>
      <c r="BA304" s="296"/>
      <c r="BB304" s="294"/>
      <c r="BC304" s="294"/>
      <c r="BD304" s="294"/>
      <c r="BE304" s="294"/>
      <c r="BF304" s="294"/>
      <c r="BG304" s="294"/>
      <c r="BH304" s="294"/>
      <c r="BI304" s="294"/>
      <c r="BJ304" s="294"/>
      <c r="BK304" s="294"/>
      <c r="BL304" s="294"/>
      <c r="BM304" s="294"/>
      <c r="BN304" s="294"/>
      <c r="BO304" s="294"/>
      <c r="BP304" s="294"/>
      <c r="BQ304" s="294"/>
      <c r="BR304" s="294"/>
      <c r="BS304" s="294"/>
      <c r="BT304" s="294"/>
      <c r="BU304" s="294"/>
      <c r="BV304" s="294"/>
      <c r="BW304" s="294"/>
      <c r="BX304" s="294"/>
      <c r="BY304" s="296"/>
      <c r="BZ304" s="322"/>
      <c r="CA304" s="322"/>
      <c r="CB304" s="322"/>
      <c r="CC304" s="322"/>
      <c r="CD304" s="322"/>
      <c r="CE304" s="322"/>
      <c r="CF304" s="322"/>
      <c r="CG304" s="322"/>
      <c r="CH304" s="322"/>
      <c r="CI304" s="322"/>
      <c r="CJ304" s="322"/>
      <c r="CK304" s="322"/>
      <c r="CL304" s="322"/>
      <c r="CM304" s="322"/>
      <c r="CN304" s="322"/>
      <c r="CO304" s="322"/>
      <c r="CP304" s="322"/>
      <c r="CQ304" s="322"/>
      <c r="CR304" s="322"/>
      <c r="CS304" s="322"/>
      <c r="CT304" s="322"/>
      <c r="CU304" s="322"/>
      <c r="CV304" s="322"/>
      <c r="CW304" s="322"/>
      <c r="CX304" s="322"/>
      <c r="CY304" s="322"/>
      <c r="CZ304" s="322"/>
    </row>
    <row r="305" s="440" customFormat="true" ht="15" customHeight="true" x14ac:dyDescent="0.2">
      <c r="A305" s="459"/>
      <c r="B305" s="460"/>
      <c r="C305" s="461"/>
      <c r="D305" s="461"/>
      <c r="AZ305" s="323"/>
      <c r="BA305" s="296"/>
      <c r="BB305" s="294"/>
      <c r="BC305" s="294"/>
      <c r="BD305" s="294"/>
      <c r="BE305" s="294"/>
      <c r="BF305" s="294"/>
      <c r="BG305" s="294"/>
      <c r="BH305" s="294"/>
      <c r="BI305" s="294"/>
      <c r="BJ305" s="294"/>
      <c r="BK305" s="294"/>
      <c r="BL305" s="294"/>
      <c r="BM305" s="294"/>
      <c r="BN305" s="294"/>
      <c r="BO305" s="294"/>
      <c r="BP305" s="294"/>
      <c r="BQ305" s="294"/>
      <c r="BR305" s="294"/>
      <c r="BS305" s="294"/>
      <c r="BT305" s="294"/>
      <c r="BU305" s="294"/>
      <c r="BV305" s="294"/>
      <c r="BW305" s="294"/>
      <c r="BX305" s="294"/>
      <c r="BY305" s="296"/>
      <c r="BZ305" s="322"/>
      <c r="CA305" s="322"/>
      <c r="CB305" s="322"/>
      <c r="CC305" s="322"/>
      <c r="CD305" s="322"/>
      <c r="CE305" s="322"/>
      <c r="CF305" s="322"/>
      <c r="CG305" s="322"/>
      <c r="CH305" s="322"/>
      <c r="CI305" s="322"/>
      <c r="CJ305" s="322"/>
      <c r="CK305" s="322"/>
      <c r="CL305" s="322"/>
      <c r="CM305" s="322"/>
      <c r="CN305" s="322"/>
      <c r="CO305" s="322"/>
      <c r="CP305" s="322"/>
      <c r="CQ305" s="322"/>
      <c r="CR305" s="322"/>
      <c r="CS305" s="322"/>
      <c r="CT305" s="322"/>
      <c r="CU305" s="322"/>
      <c r="CV305" s="322"/>
      <c r="CW305" s="322"/>
      <c r="CX305" s="322"/>
      <c r="CY305" s="322"/>
      <c r="CZ305" s="322"/>
    </row>
    <row r="306" s="440" customFormat="true" ht="15" customHeight="true" x14ac:dyDescent="0.2">
      <c r="B306" s="439"/>
      <c r="AZ306" s="323"/>
      <c r="BA306" s="296"/>
      <c r="BB306" s="294"/>
      <c r="BC306" s="294"/>
      <c r="BD306" s="294"/>
      <c r="BE306" s="294"/>
      <c r="BF306" s="294"/>
      <c r="BG306" s="294"/>
      <c r="BH306" s="294"/>
      <c r="BI306" s="294"/>
      <c r="BJ306" s="294"/>
      <c r="BK306" s="294"/>
      <c r="BL306" s="294"/>
      <c r="BM306" s="294"/>
      <c r="BN306" s="294"/>
      <c r="BO306" s="294"/>
      <c r="BP306" s="294"/>
      <c r="BQ306" s="294"/>
      <c r="BR306" s="294"/>
      <c r="BS306" s="294"/>
      <c r="BT306" s="294"/>
      <c r="BU306" s="294"/>
      <c r="BV306" s="294"/>
      <c r="BW306" s="294"/>
      <c r="BX306" s="294"/>
      <c r="BY306" s="296"/>
      <c r="BZ306" s="322"/>
      <c r="CA306" s="322"/>
      <c r="CB306" s="322"/>
      <c r="CC306" s="322"/>
      <c r="CD306" s="322"/>
      <c r="CE306" s="322"/>
      <c r="CF306" s="322"/>
      <c r="CG306" s="322"/>
      <c r="CH306" s="322"/>
      <c r="CI306" s="322"/>
      <c r="CJ306" s="322"/>
      <c r="CK306" s="322"/>
      <c r="CL306" s="322"/>
      <c r="CM306" s="322"/>
      <c r="CN306" s="322"/>
      <c r="CO306" s="322"/>
      <c r="CP306" s="322"/>
      <c r="CQ306" s="322"/>
      <c r="CR306" s="322"/>
      <c r="CS306" s="322"/>
      <c r="CT306" s="322"/>
      <c r="CU306" s="322"/>
      <c r="CV306" s="322"/>
      <c r="CW306" s="322"/>
      <c r="CX306" s="322"/>
      <c r="CY306" s="322"/>
      <c r="CZ306" s="322"/>
    </row>
    <row r="307" s="440" customFormat="true" ht="15" customHeight="true" x14ac:dyDescent="0.2">
      <c r="B307" s="439"/>
      <c r="AZ307" s="323"/>
      <c r="BA307" s="296"/>
      <c r="BB307" s="294"/>
      <c r="BC307" s="294"/>
      <c r="BD307" s="294"/>
      <c r="BE307" s="294"/>
      <c r="BF307" s="294"/>
      <c r="BG307" s="294"/>
      <c r="BH307" s="294"/>
      <c r="BI307" s="294"/>
      <c r="BJ307" s="294"/>
      <c r="BK307" s="294"/>
      <c r="BL307" s="294"/>
      <c r="BM307" s="294"/>
      <c r="BN307" s="294"/>
      <c r="BO307" s="294"/>
      <c r="BP307" s="294"/>
      <c r="BQ307" s="294"/>
      <c r="BR307" s="294"/>
      <c r="BS307" s="294"/>
      <c r="BT307" s="294"/>
      <c r="BU307" s="294"/>
      <c r="BV307" s="294"/>
      <c r="BW307" s="294"/>
      <c r="BX307" s="294"/>
      <c r="BY307" s="296"/>
      <c r="BZ307" s="322"/>
      <c r="CA307" s="322"/>
      <c r="CB307" s="322"/>
      <c r="CC307" s="322"/>
      <c r="CD307" s="322"/>
      <c r="CE307" s="322"/>
      <c r="CF307" s="322"/>
      <c r="CG307" s="322"/>
      <c r="CH307" s="322"/>
      <c r="CI307" s="322"/>
      <c r="CJ307" s="322"/>
      <c r="CK307" s="322"/>
      <c r="CL307" s="322"/>
      <c r="CM307" s="322"/>
      <c r="CN307" s="322"/>
      <c r="CO307" s="322"/>
      <c r="CP307" s="322"/>
      <c r="CQ307" s="322"/>
      <c r="CR307" s="322"/>
      <c r="CS307" s="322"/>
      <c r="CT307" s="322"/>
      <c r="CU307" s="322"/>
      <c r="CV307" s="322"/>
      <c r="CW307" s="322"/>
      <c r="CX307" s="322"/>
      <c r="CY307" s="322"/>
      <c r="CZ307" s="322"/>
    </row>
    <row r="308" s="440" customFormat="true" ht="15" customHeight="true" x14ac:dyDescent="0.2">
      <c r="B308" s="439"/>
      <c r="AZ308" s="323"/>
      <c r="BA308" s="296"/>
      <c r="BB308" s="294"/>
      <c r="BC308" s="294"/>
      <c r="BD308" s="294"/>
      <c r="BE308" s="294"/>
      <c r="BF308" s="294"/>
      <c r="BG308" s="294"/>
      <c r="BH308" s="294"/>
      <c r="BI308" s="294"/>
      <c r="BJ308" s="294"/>
      <c r="BK308" s="294"/>
      <c r="BL308" s="294"/>
      <c r="BM308" s="294"/>
      <c r="BN308" s="294"/>
      <c r="BO308" s="294"/>
      <c r="BP308" s="294"/>
      <c r="BQ308" s="294"/>
      <c r="BR308" s="294"/>
      <c r="BS308" s="294"/>
      <c r="BT308" s="294"/>
      <c r="BU308" s="294"/>
      <c r="BV308" s="294"/>
      <c r="BW308" s="294"/>
      <c r="BX308" s="294"/>
      <c r="BY308" s="296"/>
      <c r="BZ308" s="322"/>
      <c r="CA308" s="322"/>
      <c r="CB308" s="322"/>
      <c r="CC308" s="322"/>
      <c r="CD308" s="322"/>
      <c r="CE308" s="322"/>
      <c r="CF308" s="322"/>
      <c r="CG308" s="322"/>
      <c r="CH308" s="322"/>
      <c r="CI308" s="322"/>
      <c r="CJ308" s="322"/>
      <c r="CK308" s="322"/>
      <c r="CL308" s="322"/>
      <c r="CM308" s="322"/>
      <c r="CN308" s="322"/>
      <c r="CO308" s="322"/>
      <c r="CP308" s="322"/>
      <c r="CQ308" s="322"/>
      <c r="CR308" s="322"/>
      <c r="CS308" s="322"/>
      <c r="CT308" s="322"/>
      <c r="CU308" s="322"/>
      <c r="CV308" s="322"/>
      <c r="CW308" s="322"/>
      <c r="CX308" s="322"/>
      <c r="CY308" s="322"/>
      <c r="CZ308" s="322"/>
    </row>
    <row r="309" s="440" customFormat="true" ht="15" customHeight="true" x14ac:dyDescent="0.2">
      <c r="B309" s="439"/>
      <c r="AZ309" s="323"/>
      <c r="BA309" s="296"/>
      <c r="BB309" s="294"/>
      <c r="BC309" s="294"/>
      <c r="BD309" s="294"/>
      <c r="BE309" s="294"/>
      <c r="BF309" s="294"/>
      <c r="BG309" s="294"/>
      <c r="BH309" s="294"/>
      <c r="BI309" s="294"/>
      <c r="BJ309" s="294"/>
      <c r="BK309" s="294"/>
      <c r="BL309" s="294"/>
      <c r="BM309" s="294"/>
      <c r="BN309" s="294"/>
      <c r="BO309" s="294"/>
      <c r="BP309" s="294"/>
      <c r="BQ309" s="294"/>
      <c r="BR309" s="294"/>
      <c r="BS309" s="294"/>
      <c r="BT309" s="294"/>
      <c r="BU309" s="294"/>
      <c r="BV309" s="294"/>
      <c r="BW309" s="294"/>
      <c r="BX309" s="294"/>
      <c r="BY309" s="296"/>
      <c r="BZ309" s="322"/>
      <c r="CA309" s="322"/>
      <c r="CB309" s="322"/>
      <c r="CC309" s="322"/>
      <c r="CD309" s="322"/>
      <c r="CE309" s="322"/>
      <c r="CF309" s="322"/>
      <c r="CG309" s="322"/>
      <c r="CH309" s="322"/>
      <c r="CI309" s="322"/>
      <c r="CJ309" s="322"/>
      <c r="CK309" s="322"/>
      <c r="CL309" s="322"/>
      <c r="CM309" s="322"/>
      <c r="CN309" s="322"/>
      <c r="CO309" s="322"/>
      <c r="CP309" s="322"/>
      <c r="CQ309" s="322"/>
      <c r="CR309" s="322"/>
      <c r="CS309" s="322"/>
      <c r="CT309" s="322"/>
      <c r="CU309" s="322"/>
      <c r="CV309" s="322"/>
      <c r="CW309" s="322"/>
      <c r="CX309" s="322"/>
      <c r="CY309" s="322"/>
      <c r="CZ309" s="322"/>
    </row>
    <row r="310" s="440" customFormat="true" ht="15" customHeight="true" x14ac:dyDescent="0.2">
      <c r="B310" s="439"/>
      <c r="AZ310" s="323"/>
      <c r="BA310" s="296"/>
      <c r="BB310" s="294"/>
      <c r="BC310" s="294"/>
      <c r="BD310" s="294"/>
      <c r="BE310" s="294"/>
      <c r="BF310" s="294"/>
      <c r="BG310" s="294"/>
      <c r="BH310" s="294"/>
      <c r="BI310" s="294"/>
      <c r="BJ310" s="294"/>
      <c r="BK310" s="294"/>
      <c r="BL310" s="294"/>
      <c r="BM310" s="294"/>
      <c r="BN310" s="294"/>
      <c r="BO310" s="294"/>
      <c r="BP310" s="294"/>
      <c r="BQ310" s="294"/>
      <c r="BR310" s="294"/>
      <c r="BS310" s="294"/>
      <c r="BT310" s="294"/>
      <c r="BU310" s="294"/>
      <c r="BV310" s="294"/>
      <c r="BW310" s="294"/>
      <c r="BX310" s="294"/>
      <c r="BY310" s="296"/>
      <c r="BZ310" s="322"/>
      <c r="CA310" s="322"/>
      <c r="CB310" s="322"/>
      <c r="CC310" s="322"/>
      <c r="CD310" s="322"/>
      <c r="CE310" s="322"/>
      <c r="CF310" s="322"/>
      <c r="CG310" s="322"/>
      <c r="CH310" s="322"/>
      <c r="CI310" s="322"/>
      <c r="CJ310" s="322"/>
      <c r="CK310" s="322"/>
      <c r="CL310" s="322"/>
      <c r="CM310" s="322"/>
      <c r="CN310" s="322"/>
      <c r="CO310" s="322"/>
      <c r="CP310" s="322"/>
      <c r="CQ310" s="322"/>
      <c r="CR310" s="322"/>
      <c r="CS310" s="322"/>
      <c r="CT310" s="322"/>
      <c r="CU310" s="322"/>
      <c r="CV310" s="322"/>
      <c r="CW310" s="322"/>
      <c r="CX310" s="322"/>
      <c r="CY310" s="322"/>
      <c r="CZ310" s="322"/>
    </row>
    <row r="311" s="440" customFormat="true" ht="15" customHeight="true" x14ac:dyDescent="0.2">
      <c r="B311" s="439"/>
      <c r="AZ311" s="323"/>
      <c r="BA311" s="296"/>
      <c r="BB311" s="294"/>
      <c r="BC311" s="294"/>
      <c r="BD311" s="294"/>
      <c r="BE311" s="294"/>
      <c r="BF311" s="294"/>
      <c r="BG311" s="294"/>
      <c r="BH311" s="294"/>
      <c r="BI311" s="294"/>
      <c r="BJ311" s="294"/>
      <c r="BK311" s="294"/>
      <c r="BL311" s="294"/>
      <c r="BM311" s="294"/>
      <c r="BN311" s="294"/>
      <c r="BO311" s="294"/>
      <c r="BP311" s="294"/>
      <c r="BQ311" s="294"/>
      <c r="BR311" s="294"/>
      <c r="BS311" s="294"/>
      <c r="BT311" s="294"/>
      <c r="BU311" s="294"/>
      <c r="BV311" s="294"/>
      <c r="BW311" s="294"/>
      <c r="BX311" s="294"/>
      <c r="BY311" s="296"/>
      <c r="BZ311" s="322"/>
      <c r="CA311" s="322"/>
      <c r="CB311" s="322"/>
      <c r="CC311" s="322"/>
      <c r="CD311" s="322"/>
      <c r="CE311" s="322"/>
      <c r="CF311" s="322"/>
      <c r="CG311" s="322"/>
      <c r="CH311" s="322"/>
      <c r="CI311" s="322"/>
      <c r="CJ311" s="322"/>
      <c r="CK311" s="322"/>
      <c r="CL311" s="322"/>
      <c r="CM311" s="322"/>
      <c r="CN311" s="322"/>
      <c r="CO311" s="322"/>
      <c r="CP311" s="322"/>
      <c r="CQ311" s="322"/>
      <c r="CR311" s="322"/>
      <c r="CS311" s="322"/>
      <c r="CT311" s="322"/>
      <c r="CU311" s="322"/>
      <c r="CV311" s="322"/>
      <c r="CW311" s="322"/>
      <c r="CX311" s="322"/>
      <c r="CY311" s="322"/>
      <c r="CZ311" s="322"/>
    </row>
    <row r="312" s="440" customFormat="true" ht="15" customHeight="true" x14ac:dyDescent="0.2">
      <c r="B312" s="439"/>
      <c r="AZ312" s="323"/>
      <c r="BA312" s="296"/>
      <c r="BB312" s="294"/>
      <c r="BC312" s="294"/>
      <c r="BD312" s="294"/>
      <c r="BE312" s="294"/>
      <c r="BF312" s="294"/>
      <c r="BG312" s="294"/>
      <c r="BH312" s="294"/>
      <c r="BI312" s="294"/>
      <c r="BJ312" s="294"/>
      <c r="BK312" s="294"/>
      <c r="BL312" s="294"/>
      <c r="BM312" s="294"/>
      <c r="BN312" s="294"/>
      <c r="BO312" s="294"/>
      <c r="BP312" s="294"/>
      <c r="BQ312" s="294"/>
      <c r="BR312" s="294"/>
      <c r="BS312" s="294"/>
      <c r="BT312" s="294"/>
      <c r="BU312" s="294"/>
      <c r="BV312" s="294"/>
      <c r="BW312" s="294"/>
      <c r="BX312" s="294"/>
      <c r="BY312" s="296"/>
      <c r="BZ312" s="322"/>
      <c r="CA312" s="322"/>
      <c r="CB312" s="322"/>
      <c r="CC312" s="322"/>
      <c r="CD312" s="322"/>
      <c r="CE312" s="322"/>
      <c r="CF312" s="322"/>
      <c r="CG312" s="322"/>
      <c r="CH312" s="322"/>
      <c r="CI312" s="322"/>
      <c r="CJ312" s="322"/>
      <c r="CK312" s="322"/>
      <c r="CL312" s="322"/>
      <c r="CM312" s="322"/>
      <c r="CN312" s="322"/>
      <c r="CO312" s="322"/>
      <c r="CP312" s="322"/>
      <c r="CQ312" s="322"/>
      <c r="CR312" s="322"/>
      <c r="CS312" s="322"/>
      <c r="CT312" s="322"/>
      <c r="CU312" s="322"/>
      <c r="CV312" s="322"/>
      <c r="CW312" s="322"/>
      <c r="CX312" s="322"/>
      <c r="CY312" s="322"/>
      <c r="CZ312" s="322"/>
    </row>
    <row r="313" s="440" customFormat="true" ht="15" customHeight="true" x14ac:dyDescent="0.2">
      <c r="B313" s="439"/>
      <c r="AZ313" s="323"/>
      <c r="BA313" s="296"/>
      <c r="BB313" s="294"/>
      <c r="BC313" s="294"/>
      <c r="BD313" s="294"/>
      <c r="BE313" s="294"/>
      <c r="BF313" s="294"/>
      <c r="BG313" s="294"/>
      <c r="BH313" s="294"/>
      <c r="BI313" s="294"/>
      <c r="BJ313" s="294"/>
      <c r="BK313" s="294"/>
      <c r="BL313" s="294"/>
      <c r="BM313" s="294"/>
      <c r="BN313" s="294"/>
      <c r="BO313" s="294"/>
      <c r="BP313" s="294"/>
      <c r="BQ313" s="294"/>
      <c r="BR313" s="294"/>
      <c r="BS313" s="294"/>
      <c r="BT313" s="294"/>
      <c r="BU313" s="294"/>
      <c r="BV313" s="294"/>
      <c r="BW313" s="294"/>
      <c r="BX313" s="294"/>
      <c r="BY313" s="296"/>
      <c r="BZ313" s="322"/>
      <c r="CA313" s="322"/>
      <c r="CB313" s="322"/>
      <c r="CC313" s="322"/>
      <c r="CD313" s="322"/>
      <c r="CE313" s="322"/>
      <c r="CF313" s="322"/>
      <c r="CG313" s="322"/>
      <c r="CH313" s="322"/>
      <c r="CI313" s="322"/>
      <c r="CJ313" s="322"/>
      <c r="CK313" s="322"/>
      <c r="CL313" s="322"/>
      <c r="CM313" s="322"/>
      <c r="CN313" s="322"/>
      <c r="CO313" s="322"/>
      <c r="CP313" s="322"/>
      <c r="CQ313" s="322"/>
      <c r="CR313" s="322"/>
      <c r="CS313" s="322"/>
      <c r="CT313" s="322"/>
      <c r="CU313" s="322"/>
      <c r="CV313" s="322"/>
      <c r="CW313" s="322"/>
      <c r="CX313" s="322"/>
      <c r="CY313" s="322"/>
      <c r="CZ313" s="322"/>
    </row>
    <row r="314" s="440" customFormat="true" ht="15" customHeight="true" x14ac:dyDescent="0.2">
      <c r="B314" s="439"/>
      <c r="AZ314" s="323"/>
      <c r="BA314" s="296"/>
      <c r="BB314" s="294"/>
      <c r="BC314" s="294"/>
      <c r="BD314" s="294"/>
      <c r="BE314" s="294"/>
      <c r="BF314" s="294"/>
      <c r="BG314" s="294"/>
      <c r="BH314" s="294"/>
      <c r="BI314" s="294"/>
      <c r="BJ314" s="294"/>
      <c r="BK314" s="294"/>
      <c r="BL314" s="294"/>
      <c r="BM314" s="294"/>
      <c r="BN314" s="294"/>
      <c r="BO314" s="294"/>
      <c r="BP314" s="294"/>
      <c r="BQ314" s="294"/>
      <c r="BR314" s="294"/>
      <c r="BS314" s="294"/>
      <c r="BT314" s="294"/>
      <c r="BU314" s="294"/>
      <c r="BV314" s="294"/>
      <c r="BW314" s="294"/>
      <c r="BX314" s="294"/>
      <c r="BY314" s="296"/>
      <c r="BZ314" s="322"/>
      <c r="CA314" s="322"/>
      <c r="CB314" s="322"/>
      <c r="CC314" s="322"/>
      <c r="CD314" s="322"/>
      <c r="CE314" s="322"/>
      <c r="CF314" s="322"/>
      <c r="CG314" s="322"/>
      <c r="CH314" s="322"/>
      <c r="CI314" s="322"/>
      <c r="CJ314" s="322"/>
      <c r="CK314" s="322"/>
      <c r="CL314" s="322"/>
      <c r="CM314" s="322"/>
      <c r="CN314" s="322"/>
      <c r="CO314" s="322"/>
      <c r="CP314" s="322"/>
      <c r="CQ314" s="322"/>
      <c r="CR314" s="322"/>
      <c r="CS314" s="322"/>
      <c r="CT314" s="322"/>
      <c r="CU314" s="322"/>
      <c r="CV314" s="322"/>
      <c r="CW314" s="322"/>
      <c r="CX314" s="322"/>
      <c r="CY314" s="322"/>
      <c r="CZ314" s="322"/>
    </row>
    <row r="315" s="440" customFormat="true" ht="15" customHeight="true" x14ac:dyDescent="0.2">
      <c r="B315" s="439"/>
      <c r="AZ315" s="323"/>
      <c r="BA315" s="296"/>
      <c r="BB315" s="294"/>
      <c r="BC315" s="294"/>
      <c r="BD315" s="294"/>
      <c r="BE315" s="294"/>
      <c r="BF315" s="294"/>
      <c r="BG315" s="294"/>
      <c r="BH315" s="294"/>
      <c r="BI315" s="294"/>
      <c r="BJ315" s="294"/>
      <c r="BK315" s="294"/>
      <c r="BL315" s="294"/>
      <c r="BM315" s="294"/>
      <c r="BN315" s="294"/>
      <c r="BO315" s="294"/>
      <c r="BP315" s="294"/>
      <c r="BQ315" s="294"/>
      <c r="BR315" s="294"/>
      <c r="BS315" s="294"/>
      <c r="BT315" s="294"/>
      <c r="BU315" s="294"/>
      <c r="BV315" s="294"/>
      <c r="BW315" s="294"/>
      <c r="BX315" s="294"/>
      <c r="BY315" s="296"/>
      <c r="BZ315" s="322"/>
      <c r="CA315" s="322"/>
      <c r="CB315" s="322"/>
      <c r="CC315" s="322"/>
      <c r="CD315" s="322"/>
      <c r="CE315" s="322"/>
      <c r="CF315" s="322"/>
      <c r="CG315" s="322"/>
      <c r="CH315" s="322"/>
      <c r="CI315" s="322"/>
      <c r="CJ315" s="322"/>
      <c r="CK315" s="322"/>
      <c r="CL315" s="322"/>
      <c r="CM315" s="322"/>
      <c r="CN315" s="322"/>
      <c r="CO315" s="322"/>
      <c r="CP315" s="322"/>
      <c r="CQ315" s="322"/>
      <c r="CR315" s="322"/>
      <c r="CS315" s="322"/>
      <c r="CT315" s="322"/>
      <c r="CU315" s="322"/>
      <c r="CV315" s="322"/>
      <c r="CW315" s="322"/>
      <c r="CX315" s="322"/>
      <c r="CY315" s="322"/>
      <c r="CZ315" s="322"/>
    </row>
    <row r="316" s="440" customFormat="true" ht="15" customHeight="true" x14ac:dyDescent="0.2">
      <c r="B316" s="439"/>
      <c r="AZ316" s="323"/>
      <c r="BA316" s="296"/>
      <c r="BB316" s="294"/>
      <c r="BC316" s="294"/>
      <c r="BD316" s="294"/>
      <c r="BE316" s="294"/>
      <c r="BF316" s="294"/>
      <c r="BG316" s="294"/>
      <c r="BH316" s="294"/>
      <c r="BI316" s="294"/>
      <c r="BJ316" s="294"/>
      <c r="BK316" s="294"/>
      <c r="BL316" s="294"/>
      <c r="BM316" s="294"/>
      <c r="BN316" s="294"/>
      <c r="BO316" s="294"/>
      <c r="BP316" s="294"/>
      <c r="BQ316" s="294"/>
      <c r="BR316" s="294"/>
      <c r="BS316" s="294"/>
      <c r="BT316" s="294"/>
      <c r="BU316" s="294"/>
      <c r="BV316" s="294"/>
      <c r="BW316" s="294"/>
      <c r="BX316" s="294"/>
      <c r="BY316" s="296"/>
      <c r="BZ316" s="322"/>
      <c r="CA316" s="322"/>
      <c r="CB316" s="322"/>
      <c r="CC316" s="322"/>
      <c r="CD316" s="322"/>
      <c r="CE316" s="322"/>
      <c r="CF316" s="322"/>
      <c r="CG316" s="322"/>
      <c r="CH316" s="322"/>
      <c r="CI316" s="322"/>
      <c r="CJ316" s="322"/>
      <c r="CK316" s="322"/>
      <c r="CL316" s="322"/>
      <c r="CM316" s="322"/>
      <c r="CN316" s="322"/>
      <c r="CO316" s="322"/>
      <c r="CP316" s="322"/>
      <c r="CQ316" s="322"/>
      <c r="CR316" s="322"/>
      <c r="CS316" s="322"/>
      <c r="CT316" s="322"/>
      <c r="CU316" s="322"/>
      <c r="CV316" s="322"/>
      <c r="CW316" s="322"/>
      <c r="CX316" s="322"/>
      <c r="CY316" s="322"/>
      <c r="CZ316" s="322"/>
    </row>
    <row r="317" s="440" customFormat="true" ht="15" customHeight="true" x14ac:dyDescent="0.2">
      <c r="B317" s="439"/>
      <c r="AZ317" s="323"/>
      <c r="BA317" s="296"/>
      <c r="BB317" s="294"/>
      <c r="BC317" s="294"/>
      <c r="BD317" s="294"/>
      <c r="BE317" s="294"/>
      <c r="BF317" s="294"/>
      <c r="BG317" s="294"/>
      <c r="BH317" s="294"/>
      <c r="BI317" s="294"/>
      <c r="BJ317" s="294"/>
      <c r="BK317" s="294"/>
      <c r="BL317" s="294"/>
      <c r="BM317" s="294"/>
      <c r="BN317" s="294"/>
      <c r="BO317" s="294"/>
      <c r="BP317" s="294"/>
      <c r="BQ317" s="294"/>
      <c r="BR317" s="294"/>
      <c r="BS317" s="294"/>
      <c r="BT317" s="294"/>
      <c r="BU317" s="294"/>
      <c r="BV317" s="294"/>
      <c r="BW317" s="294"/>
      <c r="BX317" s="294"/>
      <c r="BY317" s="296"/>
      <c r="BZ317" s="322"/>
      <c r="CA317" s="322"/>
      <c r="CB317" s="322"/>
      <c r="CC317" s="322"/>
      <c r="CD317" s="322"/>
      <c r="CE317" s="322"/>
      <c r="CF317" s="322"/>
      <c r="CG317" s="322"/>
      <c r="CH317" s="322"/>
      <c r="CI317" s="322"/>
      <c r="CJ317" s="322"/>
      <c r="CK317" s="322"/>
      <c r="CL317" s="322"/>
      <c r="CM317" s="322"/>
      <c r="CN317" s="322"/>
      <c r="CO317" s="322"/>
      <c r="CP317" s="322"/>
      <c r="CQ317" s="322"/>
      <c r="CR317" s="322"/>
      <c r="CS317" s="322"/>
      <c r="CT317" s="322"/>
      <c r="CU317" s="322"/>
      <c r="CV317" s="322"/>
      <c r="CW317" s="322"/>
      <c r="CX317" s="322"/>
      <c r="CY317" s="322"/>
      <c r="CZ317" s="322"/>
    </row>
    <row r="318" s="440" customFormat="true" ht="15" customHeight="true" x14ac:dyDescent="0.2">
      <c r="B318" s="439"/>
      <c r="AZ318" s="323"/>
      <c r="BA318" s="296"/>
      <c r="BB318" s="294"/>
      <c r="BC318" s="294"/>
      <c r="BD318" s="294"/>
      <c r="BE318" s="294"/>
      <c r="BF318" s="294"/>
      <c r="BG318" s="294"/>
      <c r="BH318" s="294"/>
      <c r="BI318" s="294"/>
      <c r="BJ318" s="294"/>
      <c r="BK318" s="294"/>
      <c r="BL318" s="294"/>
      <c r="BM318" s="294"/>
      <c r="BN318" s="294"/>
      <c r="BO318" s="294"/>
      <c r="BP318" s="294"/>
      <c r="BQ318" s="294"/>
      <c r="BR318" s="294"/>
      <c r="BS318" s="294"/>
      <c r="BT318" s="294"/>
      <c r="BU318" s="294"/>
      <c r="BV318" s="294"/>
      <c r="BW318" s="294"/>
      <c r="BX318" s="294"/>
      <c r="BY318" s="296"/>
      <c r="BZ318" s="322"/>
      <c r="CA318" s="322"/>
      <c r="CB318" s="322"/>
      <c r="CC318" s="322"/>
      <c r="CD318" s="322"/>
      <c r="CE318" s="322"/>
      <c r="CF318" s="322"/>
      <c r="CG318" s="322"/>
      <c r="CH318" s="322"/>
      <c r="CI318" s="322"/>
      <c r="CJ318" s="322"/>
      <c r="CK318" s="322"/>
      <c r="CL318" s="322"/>
      <c r="CM318" s="322"/>
      <c r="CN318" s="322"/>
      <c r="CO318" s="322"/>
      <c r="CP318" s="322"/>
      <c r="CQ318" s="322"/>
      <c r="CR318" s="322"/>
      <c r="CS318" s="322"/>
      <c r="CT318" s="322"/>
      <c r="CU318" s="322"/>
      <c r="CV318" s="322"/>
      <c r="CW318" s="322"/>
      <c r="CX318" s="322"/>
      <c r="CY318" s="322"/>
      <c r="CZ318" s="322"/>
    </row>
    <row r="319" s="440" customFormat="true" ht="15" customHeight="true" x14ac:dyDescent="0.2">
      <c r="B319" s="439"/>
      <c r="AZ319" s="323"/>
      <c r="BA319" s="296"/>
      <c r="BB319" s="294"/>
      <c r="BC319" s="294"/>
      <c r="BD319" s="294"/>
      <c r="BE319" s="294"/>
      <c r="BF319" s="294"/>
      <c r="BG319" s="294"/>
      <c r="BH319" s="294"/>
      <c r="BI319" s="294"/>
      <c r="BJ319" s="294"/>
      <c r="BK319" s="294"/>
      <c r="BL319" s="294"/>
      <c r="BM319" s="294"/>
      <c r="BN319" s="294"/>
      <c r="BO319" s="294"/>
      <c r="BP319" s="294"/>
      <c r="BQ319" s="294"/>
      <c r="BR319" s="294"/>
      <c r="BS319" s="294"/>
      <c r="BT319" s="294"/>
      <c r="BU319" s="294"/>
      <c r="BV319" s="294"/>
      <c r="BW319" s="294"/>
      <c r="BX319" s="294"/>
      <c r="BY319" s="296"/>
      <c r="BZ319" s="322"/>
      <c r="CA319" s="322"/>
      <c r="CB319" s="322"/>
      <c r="CC319" s="322"/>
      <c r="CD319" s="322"/>
      <c r="CE319" s="322"/>
      <c r="CF319" s="322"/>
      <c r="CG319" s="322"/>
      <c r="CH319" s="322"/>
      <c r="CI319" s="322"/>
      <c r="CJ319" s="322"/>
      <c r="CK319" s="322"/>
      <c r="CL319" s="322"/>
      <c r="CM319" s="322"/>
      <c r="CN319" s="322"/>
      <c r="CO319" s="322"/>
      <c r="CP319" s="322"/>
      <c r="CQ319" s="322"/>
      <c r="CR319" s="322"/>
      <c r="CS319" s="322"/>
      <c r="CT319" s="322"/>
      <c r="CU319" s="322"/>
      <c r="CV319" s="322"/>
      <c r="CW319" s="322"/>
      <c r="CX319" s="322"/>
      <c r="CY319" s="322"/>
      <c r="CZ319" s="322"/>
    </row>
    <row r="320" s="440" customFormat="true" ht="15" customHeight="true" x14ac:dyDescent="0.2">
      <c r="B320" s="439"/>
      <c r="AZ320" s="323"/>
      <c r="BA320" s="296"/>
      <c r="BB320" s="294"/>
      <c r="BC320" s="294"/>
      <c r="BD320" s="294"/>
      <c r="BE320" s="294"/>
      <c r="BF320" s="294"/>
      <c r="BG320" s="294"/>
      <c r="BH320" s="294"/>
      <c r="BI320" s="294"/>
      <c r="BJ320" s="294"/>
      <c r="BK320" s="294"/>
      <c r="BL320" s="294"/>
      <c r="BM320" s="294"/>
      <c r="BN320" s="294"/>
      <c r="BO320" s="294"/>
      <c r="BP320" s="294"/>
      <c r="BQ320" s="294"/>
      <c r="BR320" s="294"/>
      <c r="BS320" s="294"/>
      <c r="BT320" s="294"/>
      <c r="BU320" s="294"/>
      <c r="BV320" s="294"/>
      <c r="BW320" s="294"/>
      <c r="BX320" s="294"/>
      <c r="BY320" s="296"/>
      <c r="BZ320" s="322"/>
      <c r="CA320" s="322"/>
      <c r="CB320" s="322"/>
      <c r="CC320" s="322"/>
      <c r="CD320" s="322"/>
      <c r="CE320" s="322"/>
      <c r="CF320" s="322"/>
      <c r="CG320" s="322"/>
      <c r="CH320" s="322"/>
      <c r="CI320" s="322"/>
      <c r="CJ320" s="322"/>
      <c r="CK320" s="322"/>
      <c r="CL320" s="322"/>
      <c r="CM320" s="322"/>
      <c r="CN320" s="322"/>
      <c r="CO320" s="322"/>
      <c r="CP320" s="322"/>
      <c r="CQ320" s="322"/>
      <c r="CR320" s="322"/>
      <c r="CS320" s="322"/>
      <c r="CT320" s="322"/>
      <c r="CU320" s="322"/>
      <c r="CV320" s="322"/>
      <c r="CW320" s="322"/>
      <c r="CX320" s="322"/>
      <c r="CY320" s="322"/>
      <c r="CZ320" s="322"/>
    </row>
    <row r="321" s="440" customFormat="true" ht="15" customHeight="true" x14ac:dyDescent="0.2">
      <c r="B321" s="439"/>
      <c r="AZ321" s="323"/>
      <c r="BA321" s="296"/>
      <c r="BB321" s="294"/>
      <c r="BC321" s="294"/>
      <c r="BD321" s="294"/>
      <c r="BE321" s="294"/>
      <c r="BF321" s="294"/>
      <c r="BG321" s="294"/>
      <c r="BH321" s="294"/>
      <c r="BI321" s="294"/>
      <c r="BJ321" s="294"/>
      <c r="BK321" s="294"/>
      <c r="BL321" s="294"/>
      <c r="BM321" s="294"/>
      <c r="BN321" s="294"/>
      <c r="BO321" s="294"/>
      <c r="BP321" s="294"/>
      <c r="BQ321" s="294"/>
      <c r="BR321" s="294"/>
      <c r="BS321" s="294"/>
      <c r="BT321" s="294"/>
      <c r="BU321" s="294"/>
      <c r="BV321" s="294"/>
      <c r="BW321" s="294"/>
      <c r="BX321" s="294"/>
      <c r="BY321" s="296"/>
      <c r="BZ321" s="322"/>
      <c r="CA321" s="322"/>
      <c r="CB321" s="322"/>
      <c r="CC321" s="322"/>
      <c r="CD321" s="322"/>
      <c r="CE321" s="322"/>
      <c r="CF321" s="322"/>
      <c r="CG321" s="322"/>
      <c r="CH321" s="322"/>
      <c r="CI321" s="322"/>
      <c r="CJ321" s="322"/>
      <c r="CK321" s="322"/>
      <c r="CL321" s="322"/>
      <c r="CM321" s="322"/>
      <c r="CN321" s="322"/>
      <c r="CO321" s="322"/>
      <c r="CP321" s="322"/>
      <c r="CQ321" s="322"/>
      <c r="CR321" s="322"/>
      <c r="CS321" s="322"/>
      <c r="CT321" s="322"/>
      <c r="CU321" s="322"/>
      <c r="CV321" s="322"/>
      <c r="CW321" s="322"/>
      <c r="CX321" s="322"/>
      <c r="CY321" s="322"/>
      <c r="CZ321" s="322"/>
    </row>
    <row r="322" s="440" customFormat="true" ht="15" customHeight="true" x14ac:dyDescent="0.2">
      <c r="B322" s="439"/>
      <c r="AZ322" s="323"/>
      <c r="BA322" s="296"/>
      <c r="BB322" s="294"/>
      <c r="BC322" s="294"/>
      <c r="BD322" s="294"/>
      <c r="BE322" s="294"/>
      <c r="BF322" s="294"/>
      <c r="BG322" s="294"/>
      <c r="BH322" s="294"/>
      <c r="BI322" s="294"/>
      <c r="BJ322" s="294"/>
      <c r="BK322" s="294"/>
      <c r="BL322" s="294"/>
      <c r="BM322" s="294"/>
      <c r="BN322" s="294"/>
      <c r="BO322" s="294"/>
      <c r="BP322" s="294"/>
      <c r="BQ322" s="294"/>
      <c r="BR322" s="294"/>
      <c r="BS322" s="294"/>
      <c r="BT322" s="294"/>
      <c r="BU322" s="294"/>
      <c r="BV322" s="294"/>
      <c r="BW322" s="294"/>
      <c r="BX322" s="294"/>
      <c r="BY322" s="296"/>
      <c r="BZ322" s="322"/>
      <c r="CA322" s="322"/>
      <c r="CB322" s="322"/>
      <c r="CC322" s="322"/>
      <c r="CD322" s="322"/>
      <c r="CE322" s="322"/>
      <c r="CF322" s="322"/>
      <c r="CG322" s="322"/>
      <c r="CH322" s="322"/>
      <c r="CI322" s="322"/>
      <c r="CJ322" s="322"/>
      <c r="CK322" s="322"/>
      <c r="CL322" s="322"/>
      <c r="CM322" s="322"/>
      <c r="CN322" s="322"/>
      <c r="CO322" s="322"/>
      <c r="CP322" s="322"/>
      <c r="CQ322" s="322"/>
      <c r="CR322" s="322"/>
      <c r="CS322" s="322"/>
      <c r="CT322" s="322"/>
      <c r="CU322" s="322"/>
      <c r="CV322" s="322"/>
      <c r="CW322" s="322"/>
      <c r="CX322" s="322"/>
      <c r="CY322" s="322"/>
      <c r="CZ322" s="322"/>
    </row>
    <row r="323" s="440" customFormat="true" ht="15" customHeight="true" x14ac:dyDescent="0.2">
      <c r="B323" s="439"/>
      <c r="AZ323" s="323"/>
      <c r="BA323" s="296"/>
      <c r="BB323" s="294"/>
      <c r="BC323" s="294"/>
      <c r="BD323" s="294"/>
      <c r="BE323" s="294"/>
      <c r="BF323" s="294"/>
      <c r="BG323" s="294"/>
      <c r="BH323" s="294"/>
      <c r="BI323" s="294"/>
      <c r="BJ323" s="294"/>
      <c r="BK323" s="294"/>
      <c r="BL323" s="294"/>
      <c r="BM323" s="294"/>
      <c r="BN323" s="294"/>
      <c r="BO323" s="294"/>
      <c r="BP323" s="294"/>
      <c r="BQ323" s="294"/>
      <c r="BR323" s="294"/>
      <c r="BS323" s="294"/>
      <c r="BT323" s="294"/>
      <c r="BU323" s="294"/>
      <c r="BV323" s="294"/>
      <c r="BW323" s="294"/>
      <c r="BX323" s="294"/>
      <c r="BY323" s="296"/>
      <c r="BZ323" s="322"/>
      <c r="CA323" s="322"/>
      <c r="CB323" s="322"/>
      <c r="CC323" s="322"/>
      <c r="CD323" s="322"/>
      <c r="CE323" s="322"/>
      <c r="CF323" s="322"/>
      <c r="CG323" s="322"/>
      <c r="CH323" s="322"/>
      <c r="CI323" s="322"/>
      <c r="CJ323" s="322"/>
      <c r="CK323" s="322"/>
      <c r="CL323" s="322"/>
      <c r="CM323" s="322"/>
      <c r="CN323" s="322"/>
      <c r="CO323" s="322"/>
      <c r="CP323" s="322"/>
      <c r="CQ323" s="322"/>
      <c r="CR323" s="322"/>
      <c r="CS323" s="322"/>
      <c r="CT323" s="322"/>
      <c r="CU323" s="322"/>
      <c r="CV323" s="322"/>
      <c r="CW323" s="322"/>
      <c r="CX323" s="322"/>
      <c r="CY323" s="322"/>
      <c r="CZ323" s="322"/>
    </row>
    <row r="324" s="440" customFormat="true" ht="15" customHeight="true" x14ac:dyDescent="0.2">
      <c r="B324" s="439"/>
      <c r="AZ324" s="323"/>
      <c r="BA324" s="296"/>
      <c r="BB324" s="294"/>
      <c r="BC324" s="294"/>
      <c r="BD324" s="294"/>
      <c r="BE324" s="294"/>
      <c r="BF324" s="294"/>
      <c r="BG324" s="294"/>
      <c r="BH324" s="294"/>
      <c r="BI324" s="294"/>
      <c r="BJ324" s="294"/>
      <c r="BK324" s="294"/>
      <c r="BL324" s="294"/>
      <c r="BM324" s="294"/>
      <c r="BN324" s="294"/>
      <c r="BO324" s="294"/>
      <c r="BP324" s="294"/>
      <c r="BQ324" s="294"/>
      <c r="BR324" s="294"/>
      <c r="BS324" s="294"/>
      <c r="BT324" s="294"/>
      <c r="BU324" s="294"/>
      <c r="BV324" s="294"/>
      <c r="BW324" s="294"/>
      <c r="BX324" s="294"/>
      <c r="BY324" s="296"/>
      <c r="BZ324" s="322"/>
      <c r="CA324" s="322"/>
      <c r="CB324" s="322"/>
      <c r="CC324" s="322"/>
      <c r="CD324" s="322"/>
      <c r="CE324" s="322"/>
      <c r="CF324" s="322"/>
      <c r="CG324" s="322"/>
      <c r="CH324" s="322"/>
      <c r="CI324" s="322"/>
      <c r="CJ324" s="322"/>
      <c r="CK324" s="322"/>
      <c r="CL324" s="322"/>
      <c r="CM324" s="322"/>
      <c r="CN324" s="322"/>
      <c r="CO324" s="322"/>
      <c r="CP324" s="322"/>
      <c r="CQ324" s="322"/>
      <c r="CR324" s="322"/>
      <c r="CS324" s="322"/>
      <c r="CT324" s="322"/>
      <c r="CU324" s="322"/>
      <c r="CV324" s="322"/>
      <c r="CW324" s="322"/>
      <c r="CX324" s="322"/>
      <c r="CY324" s="322"/>
      <c r="CZ324" s="322"/>
    </row>
    <row r="325" s="440" customFormat="true" ht="15" customHeight="true" x14ac:dyDescent="0.2">
      <c r="B325" s="439"/>
      <c r="AZ325" s="323"/>
      <c r="BA325" s="296"/>
      <c r="BB325" s="294"/>
      <c r="BC325" s="294"/>
      <c r="BD325" s="294"/>
      <c r="BE325" s="294"/>
      <c r="BF325" s="294"/>
      <c r="BG325" s="294"/>
      <c r="BH325" s="294"/>
      <c r="BI325" s="294"/>
      <c r="BJ325" s="294"/>
      <c r="BK325" s="294"/>
      <c r="BL325" s="294"/>
      <c r="BM325" s="294"/>
      <c r="BN325" s="294"/>
      <c r="BO325" s="294"/>
      <c r="BP325" s="294"/>
      <c r="BQ325" s="294"/>
      <c r="BR325" s="294"/>
      <c r="BS325" s="294"/>
      <c r="BT325" s="294"/>
      <c r="BU325" s="294"/>
      <c r="BV325" s="294"/>
      <c r="BW325" s="294"/>
      <c r="BX325" s="294"/>
      <c r="BY325" s="296"/>
      <c r="BZ325" s="322"/>
      <c r="CA325" s="322"/>
      <c r="CB325" s="322"/>
      <c r="CC325" s="322"/>
      <c r="CD325" s="322"/>
      <c r="CE325" s="322"/>
      <c r="CF325" s="322"/>
      <c r="CG325" s="322"/>
      <c r="CH325" s="322"/>
      <c r="CI325" s="322"/>
      <c r="CJ325" s="322"/>
      <c r="CK325" s="322"/>
      <c r="CL325" s="322"/>
      <c r="CM325" s="322"/>
      <c r="CN325" s="322"/>
      <c r="CO325" s="322"/>
      <c r="CP325" s="322"/>
      <c r="CQ325" s="322"/>
      <c r="CR325" s="322"/>
      <c r="CS325" s="322"/>
      <c r="CT325" s="322"/>
      <c r="CU325" s="322"/>
      <c r="CV325" s="322"/>
      <c r="CW325" s="322"/>
      <c r="CX325" s="322"/>
      <c r="CY325" s="322"/>
      <c r="CZ325" s="322"/>
    </row>
    <row r="326" s="440" customFormat="true" ht="15" customHeight="true" x14ac:dyDescent="0.2">
      <c r="B326" s="439"/>
      <c r="AZ326" s="323"/>
      <c r="BA326" s="296"/>
      <c r="BB326" s="294"/>
      <c r="BC326" s="294"/>
      <c r="BD326" s="294"/>
      <c r="BE326" s="294"/>
      <c r="BF326" s="294"/>
      <c r="BG326" s="294"/>
      <c r="BH326" s="294"/>
      <c r="BI326" s="294"/>
      <c r="BJ326" s="294"/>
      <c r="BK326" s="294"/>
      <c r="BL326" s="294"/>
      <c r="BM326" s="294"/>
      <c r="BN326" s="294"/>
      <c r="BO326" s="294"/>
      <c r="BP326" s="294"/>
      <c r="BQ326" s="294"/>
      <c r="BR326" s="294"/>
      <c r="BS326" s="294"/>
      <c r="BT326" s="294"/>
      <c r="BU326" s="294"/>
      <c r="BV326" s="294"/>
      <c r="BW326" s="294"/>
      <c r="BX326" s="294"/>
      <c r="BY326" s="296"/>
      <c r="BZ326" s="322"/>
      <c r="CA326" s="322"/>
      <c r="CB326" s="322"/>
      <c r="CC326" s="322"/>
      <c r="CD326" s="322"/>
      <c r="CE326" s="322"/>
      <c r="CF326" s="322"/>
      <c r="CG326" s="322"/>
      <c r="CH326" s="322"/>
      <c r="CI326" s="322"/>
      <c r="CJ326" s="322"/>
      <c r="CK326" s="322"/>
      <c r="CL326" s="322"/>
      <c r="CM326" s="322"/>
      <c r="CN326" s="322"/>
      <c r="CO326" s="322"/>
      <c r="CP326" s="322"/>
      <c r="CQ326" s="322"/>
      <c r="CR326" s="322"/>
      <c r="CS326" s="322"/>
      <c r="CT326" s="322"/>
      <c r="CU326" s="322"/>
      <c r="CV326" s="322"/>
      <c r="CW326" s="322"/>
      <c r="CX326" s="322"/>
      <c r="CY326" s="322"/>
      <c r="CZ326" s="322"/>
    </row>
    <row r="327" s="440" customFormat="true" ht="15" customHeight="true" x14ac:dyDescent="0.2">
      <c r="B327" s="439"/>
      <c r="AZ327" s="323"/>
      <c r="BA327" s="296"/>
      <c r="BB327" s="294"/>
      <c r="BC327" s="294"/>
      <c r="BD327" s="294"/>
      <c r="BE327" s="294"/>
      <c r="BF327" s="294"/>
      <c r="BG327" s="294"/>
      <c r="BH327" s="294"/>
      <c r="BI327" s="294"/>
      <c r="BJ327" s="294"/>
      <c r="BK327" s="294"/>
      <c r="BL327" s="294"/>
      <c r="BM327" s="294"/>
      <c r="BN327" s="294"/>
      <c r="BO327" s="294"/>
      <c r="BP327" s="294"/>
      <c r="BQ327" s="294"/>
      <c r="BR327" s="294"/>
      <c r="BS327" s="294"/>
      <c r="BT327" s="294"/>
      <c r="BU327" s="294"/>
      <c r="BV327" s="294"/>
      <c r="BW327" s="294"/>
      <c r="BX327" s="294"/>
      <c r="BY327" s="296"/>
      <c r="BZ327" s="322"/>
      <c r="CA327" s="322"/>
      <c r="CB327" s="322"/>
      <c r="CC327" s="322"/>
      <c r="CD327" s="322"/>
      <c r="CE327" s="322"/>
      <c r="CF327" s="322"/>
      <c r="CG327" s="322"/>
      <c r="CH327" s="322"/>
      <c r="CI327" s="322"/>
      <c r="CJ327" s="322"/>
      <c r="CK327" s="322"/>
      <c r="CL327" s="322"/>
      <c r="CM327" s="322"/>
      <c r="CN327" s="322"/>
      <c r="CO327" s="322"/>
      <c r="CP327" s="322"/>
      <c r="CQ327" s="322"/>
      <c r="CR327" s="322"/>
      <c r="CS327" s="322"/>
      <c r="CT327" s="322"/>
      <c r="CU327" s="322"/>
      <c r="CV327" s="322"/>
      <c r="CW327" s="322"/>
      <c r="CX327" s="322"/>
      <c r="CY327" s="322"/>
      <c r="CZ327" s="322"/>
    </row>
    <row r="328" s="440" customFormat="true" ht="15" customHeight="true" x14ac:dyDescent="0.2">
      <c r="B328" s="439"/>
      <c r="AZ328" s="323"/>
      <c r="BA328" s="296"/>
      <c r="BB328" s="294"/>
      <c r="BC328" s="294"/>
      <c r="BD328" s="294"/>
      <c r="BE328" s="294"/>
      <c r="BF328" s="294"/>
      <c r="BG328" s="294"/>
      <c r="BH328" s="294"/>
      <c r="BI328" s="294"/>
      <c r="BJ328" s="294"/>
      <c r="BK328" s="294"/>
      <c r="BL328" s="294"/>
      <c r="BM328" s="294"/>
      <c r="BN328" s="294"/>
      <c r="BO328" s="294"/>
      <c r="BP328" s="294"/>
      <c r="BQ328" s="294"/>
      <c r="BR328" s="294"/>
      <c r="BS328" s="294"/>
      <c r="BT328" s="294"/>
      <c r="BU328" s="294"/>
      <c r="BV328" s="294"/>
      <c r="BW328" s="294"/>
      <c r="BX328" s="294"/>
      <c r="BY328" s="296"/>
      <c r="BZ328" s="322"/>
      <c r="CA328" s="322"/>
      <c r="CB328" s="322"/>
      <c r="CC328" s="322"/>
      <c r="CD328" s="322"/>
      <c r="CE328" s="322"/>
      <c r="CF328" s="322"/>
      <c r="CG328" s="322"/>
      <c r="CH328" s="322"/>
      <c r="CI328" s="322"/>
      <c r="CJ328" s="322"/>
      <c r="CK328" s="322"/>
      <c r="CL328" s="322"/>
      <c r="CM328" s="322"/>
      <c r="CN328" s="322"/>
      <c r="CO328" s="322"/>
      <c r="CP328" s="322"/>
      <c r="CQ328" s="322"/>
      <c r="CR328" s="322"/>
      <c r="CS328" s="322"/>
      <c r="CT328" s="322"/>
      <c r="CU328" s="322"/>
      <c r="CV328" s="322"/>
      <c r="CW328" s="322"/>
      <c r="CX328" s="322"/>
      <c r="CY328" s="322"/>
      <c r="CZ328" s="322"/>
    </row>
    <row r="329" s="440" customFormat="true" ht="250.15" customHeight="true" x14ac:dyDescent="0.2">
      <c r="B329" s="439"/>
      <c r="AZ329" s="323"/>
      <c r="BA329" s="296"/>
      <c r="BB329" s="294"/>
      <c r="BC329" s="294"/>
      <c r="BD329" s="294"/>
      <c r="BE329" s="294"/>
      <c r="BF329" s="294"/>
      <c r="BG329" s="294"/>
      <c r="BH329" s="294"/>
      <c r="BI329" s="294"/>
      <c r="BJ329" s="294"/>
      <c r="BK329" s="294"/>
      <c r="BL329" s="294"/>
      <c r="BM329" s="294"/>
      <c r="BN329" s="294"/>
      <c r="BO329" s="294"/>
      <c r="BP329" s="294"/>
      <c r="BQ329" s="294"/>
      <c r="BR329" s="294"/>
      <c r="BS329" s="294"/>
      <c r="BT329" s="294"/>
      <c r="BU329" s="294"/>
      <c r="BV329" s="294"/>
      <c r="BW329" s="294"/>
      <c r="BX329" s="294"/>
      <c r="BY329" s="296"/>
      <c r="BZ329" s="322"/>
      <c r="CA329" s="322"/>
      <c r="CB329" s="322"/>
      <c r="CC329" s="322"/>
      <c r="CD329" s="322"/>
      <c r="CE329" s="322"/>
      <c r="CF329" s="322"/>
      <c r="CG329" s="322"/>
      <c r="CH329" s="322"/>
      <c r="CI329" s="322"/>
      <c r="CJ329" s="322"/>
      <c r="CK329" s="322"/>
      <c r="CL329" s="322"/>
      <c r="CM329" s="322"/>
      <c r="CN329" s="322"/>
      <c r="CO329" s="322"/>
      <c r="CP329" s="322"/>
      <c r="CQ329" s="322"/>
      <c r="CR329" s="322"/>
      <c r="CS329" s="322"/>
      <c r="CT329" s="322"/>
      <c r="CU329" s="322"/>
      <c r="CV329" s="322"/>
      <c r="CW329" s="322"/>
      <c r="CX329" s="322"/>
      <c r="CY329" s="322"/>
      <c r="CZ329" s="322"/>
    </row>
    <row r="330" s="325" customFormat="true" ht="19.15" customHeight="true" x14ac:dyDescent="0.2">
      <c r="B330" s="438"/>
      <c r="AZ330" s="689"/>
      <c r="BA330" s="299"/>
      <c r="BB330" s="299"/>
      <c r="BC330" s="496"/>
      <c r="BD330" s="496"/>
      <c r="BE330" s="496"/>
      <c r="BF330" s="496"/>
      <c r="BG330" s="496"/>
      <c r="BH330" s="496"/>
      <c r="BI330" s="496"/>
      <c r="BJ330" s="496"/>
      <c r="BK330" s="496"/>
      <c r="BL330" s="496"/>
      <c r="BM330" s="496"/>
      <c r="BN330" s="496"/>
      <c r="BO330" s="496"/>
      <c r="BP330" s="496"/>
      <c r="BQ330" s="496"/>
      <c r="BR330" s="496"/>
      <c r="BS330" s="496"/>
      <c r="BT330" s="496"/>
      <c r="BU330" s="496"/>
      <c r="BV330" s="496"/>
      <c r="BW330" s="496"/>
      <c r="BX330" s="496"/>
      <c r="BY330" s="496"/>
      <c r="BZ330" s="318"/>
      <c r="CA330" s="318"/>
      <c r="CB330" s="318"/>
      <c r="CC330" s="318"/>
      <c r="CD330" s="318"/>
      <c r="CE330" s="318"/>
      <c r="CF330" s="318"/>
      <c r="CG330" s="318"/>
      <c r="CH330" s="318"/>
      <c r="CI330" s="318"/>
      <c r="CJ330" s="318"/>
      <c r="CK330" s="318"/>
      <c r="CL330" s="318"/>
      <c r="CM330" s="318"/>
      <c r="CN330" s="318"/>
      <c r="CO330" s="318"/>
      <c r="CP330" s="318"/>
      <c r="CQ330" s="318"/>
      <c r="CR330" s="318"/>
      <c r="CS330" s="318"/>
      <c r="CT330" s="318"/>
      <c r="CU330" s="318"/>
      <c r="CV330" s="318"/>
      <c r="CW330" s="318"/>
      <c r="CX330" s="318"/>
      <c r="CY330" s="318"/>
      <c r="CZ330" s="689"/>
    </row>
    <row r="331" s="325" customFormat="true" ht="15" customHeight="true" x14ac:dyDescent="0.2">
      <c r="B331" s="438"/>
      <c r="AZ331" s="689"/>
      <c r="BA331" s="299"/>
      <c r="BB331" s="299"/>
      <c r="BC331" s="496"/>
      <c r="BD331" s="496"/>
      <c r="BE331" s="496"/>
      <c r="BF331" s="496"/>
      <c r="BG331" s="496"/>
      <c r="BH331" s="496"/>
      <c r="BI331" s="496"/>
      <c r="BJ331" s="496"/>
      <c r="BK331" s="496"/>
      <c r="BL331" s="496"/>
      <c r="BM331" s="496"/>
      <c r="BN331" s="496"/>
      <c r="BO331" s="496"/>
      <c r="BP331" s="496"/>
      <c r="BQ331" s="496"/>
      <c r="BR331" s="496"/>
      <c r="BS331" s="496"/>
      <c r="BT331" s="496"/>
      <c r="BU331" s="496"/>
      <c r="BV331" s="496"/>
      <c r="BW331" s="496"/>
      <c r="BX331" s="496"/>
      <c r="BY331" s="496"/>
      <c r="BZ331" s="318"/>
      <c r="CA331" s="318"/>
      <c r="CB331" s="318"/>
      <c r="CC331" s="318"/>
      <c r="CD331" s="318"/>
      <c r="CE331" s="318"/>
      <c r="CF331" s="318"/>
      <c r="CG331" s="318"/>
      <c r="CH331" s="318"/>
      <c r="CI331" s="318"/>
      <c r="CJ331" s="318"/>
      <c r="CK331" s="318"/>
      <c r="CL331" s="318"/>
      <c r="CM331" s="318"/>
      <c r="CN331" s="318"/>
      <c r="CO331" s="318"/>
      <c r="CP331" s="318"/>
      <c r="CQ331" s="318"/>
      <c r="CR331" s="318"/>
      <c r="CS331" s="318"/>
      <c r="CT331" s="318"/>
      <c r="CU331" s="318"/>
      <c r="CV331" s="318"/>
      <c r="CW331" s="318"/>
      <c r="CX331" s="318"/>
      <c r="CY331" s="318"/>
      <c r="CZ331" s="689"/>
    </row>
    <row r="332" s="325" customFormat="true" ht="15" customHeight="true" x14ac:dyDescent="0.2">
      <c r="B332" s="438"/>
      <c r="AZ332" s="689"/>
      <c r="BA332" s="299"/>
      <c r="BB332" s="299"/>
      <c r="BC332" s="496"/>
      <c r="BD332" s="496"/>
      <c r="BE332" s="496"/>
      <c r="BF332" s="496"/>
      <c r="BG332" s="496"/>
      <c r="BH332" s="496"/>
      <c r="BI332" s="496"/>
      <c r="BJ332" s="496"/>
      <c r="BK332" s="496"/>
      <c r="BL332" s="496"/>
      <c r="BM332" s="496"/>
      <c r="BN332" s="496"/>
      <c r="BO332" s="496"/>
      <c r="BP332" s="496"/>
      <c r="BQ332" s="496"/>
      <c r="BR332" s="496"/>
      <c r="BS332" s="496"/>
      <c r="BT332" s="496"/>
      <c r="BU332" s="496"/>
      <c r="BV332" s="496"/>
      <c r="BW332" s="496"/>
      <c r="BX332" s="496"/>
      <c r="BY332" s="496"/>
      <c r="BZ332" s="318"/>
      <c r="CA332" s="318"/>
      <c r="CB332" s="318"/>
      <c r="CC332" s="318"/>
      <c r="CD332" s="318"/>
      <c r="CE332" s="318"/>
      <c r="CF332" s="318"/>
      <c r="CG332" s="318"/>
      <c r="CH332" s="318"/>
      <c r="CI332" s="318"/>
      <c r="CJ332" s="318"/>
      <c r="CK332" s="318"/>
      <c r="CL332" s="318"/>
      <c r="CM332" s="318"/>
      <c r="CN332" s="318"/>
      <c r="CO332" s="318"/>
      <c r="CP332" s="318"/>
      <c r="CQ332" s="318"/>
      <c r="CR332" s="318"/>
      <c r="CS332" s="318"/>
      <c r="CT332" s="318"/>
      <c r="CU332" s="318"/>
      <c r="CV332" s="318"/>
      <c r="CW332" s="318"/>
      <c r="CX332" s="318"/>
      <c r="CY332" s="318"/>
      <c r="CZ332" s="689"/>
    </row>
    <row r="333" s="325" customFormat="true" ht="15" customHeight="true" x14ac:dyDescent="0.2">
      <c r="B333" s="438"/>
      <c r="AZ333" s="689"/>
      <c r="BA333" s="299"/>
      <c r="BB333" s="299"/>
      <c r="BC333" s="496"/>
      <c r="BD333" s="496"/>
      <c r="BE333" s="496"/>
      <c r="BF333" s="496"/>
      <c r="BG333" s="496"/>
      <c r="BH333" s="496"/>
      <c r="BI333" s="496"/>
      <c r="BJ333" s="496"/>
      <c r="BK333" s="496"/>
      <c r="BL333" s="496"/>
      <c r="BM333" s="496"/>
      <c r="BN333" s="496"/>
      <c r="BO333" s="496"/>
      <c r="BP333" s="496"/>
      <c r="BQ333" s="496"/>
      <c r="BR333" s="496"/>
      <c r="BS333" s="496"/>
      <c r="BT333" s="496"/>
      <c r="BU333" s="496"/>
      <c r="BV333" s="496"/>
      <c r="BW333" s="496"/>
      <c r="BX333" s="496"/>
      <c r="BY333" s="496"/>
      <c r="BZ333" s="318"/>
      <c r="CA333" s="318"/>
      <c r="CB333" s="318"/>
      <c r="CC333" s="318"/>
      <c r="CD333" s="318"/>
      <c r="CE333" s="318"/>
      <c r="CF333" s="318"/>
      <c r="CG333" s="318"/>
      <c r="CH333" s="318"/>
      <c r="CI333" s="318"/>
      <c r="CJ333" s="318"/>
      <c r="CK333" s="318"/>
      <c r="CL333" s="318"/>
      <c r="CM333" s="318"/>
      <c r="CN333" s="318"/>
      <c r="CO333" s="318"/>
      <c r="CP333" s="318"/>
      <c r="CQ333" s="318"/>
      <c r="CR333" s="318"/>
      <c r="CS333" s="318"/>
      <c r="CT333" s="318"/>
      <c r="CU333" s="318"/>
      <c r="CV333" s="318"/>
      <c r="CW333" s="318"/>
      <c r="CX333" s="318"/>
      <c r="CY333" s="318"/>
      <c r="CZ333" s="689"/>
    </row>
    <row r="334" s="325" customFormat="true" ht="15" customHeight="true" x14ac:dyDescent="0.2">
      <c r="B334" s="438"/>
      <c r="AZ334" s="689"/>
      <c r="BA334" s="299"/>
      <c r="BB334" s="299"/>
      <c r="BC334" s="496"/>
      <c r="BD334" s="496"/>
      <c r="BE334" s="496"/>
      <c r="BF334" s="496"/>
      <c r="BG334" s="496"/>
      <c r="BH334" s="496"/>
      <c r="BI334" s="496"/>
      <c r="BJ334" s="496"/>
      <c r="BK334" s="496"/>
      <c r="BL334" s="496"/>
      <c r="BM334" s="496"/>
      <c r="BN334" s="496"/>
      <c r="BO334" s="496"/>
      <c r="BP334" s="496"/>
      <c r="BQ334" s="496"/>
      <c r="BR334" s="496"/>
      <c r="BS334" s="496"/>
      <c r="BT334" s="496"/>
      <c r="BU334" s="496"/>
      <c r="BV334" s="496"/>
      <c r="BW334" s="496"/>
      <c r="BX334" s="496"/>
      <c r="BY334" s="496"/>
      <c r="BZ334" s="318"/>
      <c r="CA334" s="318"/>
      <c r="CB334" s="318"/>
      <c r="CC334" s="318"/>
      <c r="CD334" s="318"/>
      <c r="CE334" s="318"/>
      <c r="CF334" s="318"/>
      <c r="CG334" s="318"/>
      <c r="CH334" s="318"/>
      <c r="CI334" s="318"/>
      <c r="CJ334" s="318"/>
      <c r="CK334" s="318"/>
      <c r="CL334" s="318"/>
      <c r="CM334" s="318"/>
      <c r="CN334" s="318"/>
      <c r="CO334" s="318"/>
      <c r="CP334" s="318"/>
      <c r="CQ334" s="318"/>
      <c r="CR334" s="318"/>
      <c r="CS334" s="318"/>
      <c r="CT334" s="318"/>
      <c r="CU334" s="318"/>
      <c r="CV334" s="318"/>
      <c r="CW334" s="318"/>
      <c r="CX334" s="318"/>
      <c r="CY334" s="318"/>
      <c r="CZ334" s="689"/>
    </row>
    <row r="335" s="325" customFormat="true" ht="15" customHeight="true" x14ac:dyDescent="0.2">
      <c r="B335" s="438"/>
      <c r="AZ335" s="689"/>
      <c r="BA335" s="299"/>
      <c r="BB335" s="299"/>
      <c r="BC335" s="496"/>
      <c r="BD335" s="496"/>
      <c r="BE335" s="496"/>
      <c r="BF335" s="496"/>
      <c r="BG335" s="496"/>
      <c r="BH335" s="496"/>
      <c r="BI335" s="496"/>
      <c r="BJ335" s="496"/>
      <c r="BK335" s="496"/>
      <c r="BL335" s="496"/>
      <c r="BM335" s="496"/>
      <c r="BN335" s="496"/>
      <c r="BO335" s="496"/>
      <c r="BP335" s="496"/>
      <c r="BQ335" s="496"/>
      <c r="BR335" s="496"/>
      <c r="BS335" s="496"/>
      <c r="BT335" s="496"/>
      <c r="BU335" s="496"/>
      <c r="BV335" s="496"/>
      <c r="BW335" s="496"/>
      <c r="BX335" s="496"/>
      <c r="BY335" s="496"/>
      <c r="BZ335" s="318"/>
      <c r="CA335" s="318"/>
      <c r="CB335" s="318"/>
      <c r="CC335" s="318"/>
      <c r="CD335" s="318"/>
      <c r="CE335" s="318"/>
      <c r="CF335" s="318"/>
      <c r="CG335" s="318"/>
      <c r="CH335" s="318"/>
      <c r="CI335" s="318"/>
      <c r="CJ335" s="318"/>
      <c r="CK335" s="318"/>
      <c r="CL335" s="318"/>
      <c r="CM335" s="318"/>
      <c r="CN335" s="318"/>
      <c r="CO335" s="318"/>
      <c r="CP335" s="318"/>
      <c r="CQ335" s="318"/>
      <c r="CR335" s="318"/>
      <c r="CS335" s="318"/>
      <c r="CT335" s="318"/>
      <c r="CU335" s="318"/>
      <c r="CV335" s="318"/>
      <c r="CW335" s="318"/>
      <c r="CX335" s="318"/>
      <c r="CY335" s="318"/>
      <c r="CZ335" s="689"/>
    </row>
    <row r="336" s="325" customFormat="true" ht="15" customHeight="true" x14ac:dyDescent="0.2">
      <c r="B336" s="438"/>
      <c r="AZ336" s="689"/>
      <c r="BA336" s="299"/>
      <c r="BB336" s="299"/>
      <c r="BC336" s="496"/>
      <c r="BD336" s="496"/>
      <c r="BE336" s="496"/>
      <c r="BF336" s="496"/>
      <c r="BG336" s="496"/>
      <c r="BH336" s="496"/>
      <c r="BI336" s="496"/>
      <c r="BJ336" s="496"/>
      <c r="BK336" s="496"/>
      <c r="BL336" s="496"/>
      <c r="BM336" s="496"/>
      <c r="BN336" s="496"/>
      <c r="BO336" s="496"/>
      <c r="BP336" s="496"/>
      <c r="BQ336" s="496"/>
      <c r="BR336" s="496"/>
      <c r="BS336" s="496"/>
      <c r="BT336" s="496"/>
      <c r="BU336" s="496"/>
      <c r="BV336" s="496"/>
      <c r="BW336" s="496"/>
      <c r="BX336" s="496"/>
      <c r="BY336" s="496"/>
      <c r="BZ336" s="318"/>
      <c r="CA336" s="318"/>
      <c r="CB336" s="318"/>
      <c r="CC336" s="318"/>
      <c r="CD336" s="318"/>
      <c r="CE336" s="318"/>
      <c r="CF336" s="318"/>
      <c r="CG336" s="318"/>
      <c r="CH336" s="318"/>
      <c r="CI336" s="318"/>
      <c r="CJ336" s="318"/>
      <c r="CK336" s="318"/>
      <c r="CL336" s="318"/>
      <c r="CM336" s="318"/>
      <c r="CN336" s="318"/>
      <c r="CO336" s="318"/>
      <c r="CP336" s="318"/>
      <c r="CQ336" s="318"/>
      <c r="CR336" s="318"/>
      <c r="CS336" s="318"/>
      <c r="CT336" s="318"/>
      <c r="CU336" s="318"/>
      <c r="CV336" s="318"/>
      <c r="CW336" s="318"/>
      <c r="CX336" s="318"/>
      <c r="CY336" s="318"/>
      <c r="CZ336" s="689"/>
    </row>
    <row r="337" s="325" customFormat="true" ht="18" customHeight="true" x14ac:dyDescent="0.2">
      <c r="B337" s="438"/>
      <c r="AZ337" s="689"/>
      <c r="BA337" s="299"/>
      <c r="BB337" s="299"/>
      <c r="BC337" s="496"/>
      <c r="BD337" s="496"/>
      <c r="BE337" s="496"/>
      <c r="BF337" s="496"/>
      <c r="BG337" s="496"/>
      <c r="BH337" s="496"/>
      <c r="BI337" s="496"/>
      <c r="BJ337" s="496"/>
      <c r="BK337" s="496"/>
      <c r="BL337" s="496"/>
      <c r="BM337" s="496"/>
      <c r="BN337" s="496"/>
      <c r="BO337" s="496"/>
      <c r="BP337" s="496"/>
      <c r="BQ337" s="496"/>
      <c r="BR337" s="496"/>
      <c r="BS337" s="496"/>
      <c r="BT337" s="496"/>
      <c r="BU337" s="496"/>
      <c r="BV337" s="496"/>
      <c r="BW337" s="496"/>
      <c r="BX337" s="496"/>
      <c r="BY337" s="496"/>
      <c r="BZ337" s="318"/>
      <c r="CA337" s="318"/>
      <c r="CB337" s="318"/>
      <c r="CC337" s="318"/>
      <c r="CD337" s="318"/>
      <c r="CE337" s="318"/>
      <c r="CF337" s="318"/>
      <c r="CG337" s="318"/>
      <c r="CH337" s="318"/>
      <c r="CI337" s="318"/>
      <c r="CJ337" s="318"/>
      <c r="CK337" s="318"/>
      <c r="CL337" s="318"/>
      <c r="CM337" s="318"/>
      <c r="CN337" s="318"/>
      <c r="CO337" s="318"/>
      <c r="CP337" s="318"/>
      <c r="CQ337" s="318"/>
      <c r="CR337" s="318"/>
      <c r="CS337" s="318"/>
      <c r="CT337" s="318"/>
      <c r="CU337" s="318"/>
      <c r="CV337" s="318"/>
      <c r="CW337" s="318"/>
      <c r="CX337" s="318"/>
      <c r="CY337" s="318"/>
      <c r="CZ337" s="689"/>
    </row>
    <row r="338" s="325" customFormat="true" ht="18" customHeight="true" x14ac:dyDescent="0.2">
      <c r="B338" s="438"/>
      <c r="AZ338" s="689"/>
      <c r="BA338" s="299"/>
      <c r="BB338" s="299"/>
      <c r="BC338" s="496"/>
      <c r="BD338" s="496"/>
      <c r="BE338" s="496"/>
      <c r="BF338" s="496"/>
      <c r="BG338" s="496"/>
      <c r="BH338" s="496"/>
      <c r="BI338" s="496"/>
      <c r="BJ338" s="496"/>
      <c r="BK338" s="496"/>
      <c r="BL338" s="496"/>
      <c r="BM338" s="496"/>
      <c r="BN338" s="496"/>
      <c r="BO338" s="496"/>
      <c r="BP338" s="496"/>
      <c r="BQ338" s="496"/>
      <c r="BR338" s="496"/>
      <c r="BS338" s="496"/>
      <c r="BT338" s="496"/>
      <c r="BU338" s="496"/>
      <c r="BV338" s="496"/>
      <c r="BW338" s="496"/>
      <c r="BX338" s="496"/>
      <c r="BY338" s="496"/>
      <c r="BZ338" s="318"/>
      <c r="CA338" s="318"/>
      <c r="CB338" s="318"/>
      <c r="CC338" s="318"/>
      <c r="CD338" s="318"/>
      <c r="CE338" s="318"/>
      <c r="CF338" s="318"/>
      <c r="CG338" s="318"/>
      <c r="CH338" s="318"/>
      <c r="CI338" s="318"/>
      <c r="CJ338" s="318"/>
      <c r="CK338" s="318"/>
      <c r="CL338" s="318"/>
      <c r="CM338" s="318"/>
      <c r="CN338" s="318"/>
      <c r="CO338" s="318"/>
      <c r="CP338" s="318"/>
      <c r="CQ338" s="318"/>
      <c r="CR338" s="318"/>
      <c r="CS338" s="318"/>
      <c r="CT338" s="318"/>
      <c r="CU338" s="318"/>
      <c r="CV338" s="318"/>
      <c r="CW338" s="318"/>
      <c r="CX338" s="318"/>
      <c r="CY338" s="318"/>
      <c r="CZ338" s="689"/>
    </row>
    <row r="339" s="440" customFormat="true" ht="15" customHeight="true" x14ac:dyDescent="0.2">
      <c r="B339" s="439"/>
      <c r="AZ339" s="323"/>
      <c r="BA339" s="324" t="s">
        <v>128</v>
      </c>
      <c r="BB339" s="281" t="s">
        <v>127</v>
      </c>
      <c r="BC339" s="823" t="s">
        <v>114</v>
      </c>
      <c r="BD339" s="824"/>
      <c r="BE339" s="824"/>
      <c r="BF339" s="824"/>
      <c r="BG339" s="825"/>
      <c r="BH339" s="823" t="s">
        <v>38</v>
      </c>
      <c r="BI339" s="824"/>
      <c r="BJ339" s="824"/>
      <c r="BK339" s="824"/>
      <c r="BL339" s="825"/>
      <c r="BM339" s="823" t="s">
        <v>37</v>
      </c>
      <c r="BN339" s="824"/>
      <c r="BO339" s="824"/>
      <c r="BP339" s="824"/>
      <c r="BQ339" s="826"/>
      <c r="BR339" s="15" t="s">
        <v>137</v>
      </c>
      <c r="BS339" s="378"/>
      <c r="BT339" s="378"/>
      <c r="BU339" s="378"/>
      <c r="BV339" s="378"/>
      <c r="BW339" s="378"/>
      <c r="BX339" s="378"/>
      <c r="BY339" s="378"/>
      <c r="BZ339" s="389"/>
      <c r="CA339" s="389"/>
      <c r="CB339" s="389"/>
      <c r="CC339" s="389"/>
      <c r="CD339" s="389"/>
      <c r="CE339" s="389"/>
      <c r="CF339" s="389"/>
      <c r="CG339" s="389"/>
      <c r="CH339" s="389"/>
      <c r="CI339" s="389"/>
      <c r="CJ339" s="389"/>
      <c r="CK339" s="389"/>
      <c r="CL339" s="389"/>
      <c r="CM339" s="389"/>
      <c r="CN339" s="389"/>
      <c r="CO339" s="389"/>
      <c r="CP339" s="389"/>
      <c r="CQ339" s="389"/>
      <c r="CR339" s="389"/>
      <c r="CS339" s="389"/>
      <c r="CT339" s="389"/>
      <c r="CU339" s="389"/>
      <c r="CV339" s="389"/>
      <c r="CW339" s="389"/>
      <c r="CX339" s="389"/>
      <c r="CY339" s="389"/>
      <c r="CZ339" s="322"/>
    </row>
    <row r="340" s="440" customFormat="true" ht="12.75" x14ac:dyDescent="0.2">
      <c r="B340" s="439"/>
      <c r="AZ340" s="323"/>
      <c r="BA340" s="312" t="s">
        <v>126</v>
      </c>
      <c r="BB340" s="311"/>
      <c r="BC340" s="400" t="s">
        <v>0</v>
      </c>
      <c r="BD340" s="462" t="s">
        <v>1</v>
      </c>
      <c r="BE340" s="462" t="s">
        <v>2</v>
      </c>
      <c r="BF340" s="462" t="s">
        <v>3</v>
      </c>
      <c r="BG340" s="401" t="s">
        <v>4</v>
      </c>
      <c r="BH340" s="400" t="s">
        <v>0</v>
      </c>
      <c r="BI340" s="462" t="s">
        <v>1</v>
      </c>
      <c r="BJ340" s="462" t="s">
        <v>2</v>
      </c>
      <c r="BK340" s="462" t="s">
        <v>3</v>
      </c>
      <c r="BL340" s="401" t="s">
        <v>4</v>
      </c>
      <c r="BM340" s="400" t="s">
        <v>0</v>
      </c>
      <c r="BN340" s="462" t="s">
        <v>1</v>
      </c>
      <c r="BO340" s="462" t="s">
        <v>2</v>
      </c>
      <c r="BP340" s="462" t="s">
        <v>3</v>
      </c>
      <c r="BQ340" s="401" t="s">
        <v>4</v>
      </c>
      <c r="BR340" s="400" t="s">
        <v>385</v>
      </c>
      <c r="BS340" s="462" t="s">
        <v>386</v>
      </c>
      <c r="BT340" s="462" t="s">
        <v>387</v>
      </c>
      <c r="BU340" s="462" t="s">
        <v>388</v>
      </c>
      <c r="BV340" s="462" t="s">
        <v>389</v>
      </c>
      <c r="BW340" s="462" t="s">
        <v>390</v>
      </c>
      <c r="BX340" s="462" t="s">
        <v>391</v>
      </c>
      <c r="BY340" s="463" t="s">
        <v>392</v>
      </c>
      <c r="BZ340" s="463" t="s">
        <v>393</v>
      </c>
      <c r="CA340" s="463" t="s">
        <v>394</v>
      </c>
      <c r="CB340" s="463" t="s">
        <v>395</v>
      </c>
      <c r="CC340" s="463" t="s">
        <v>396</v>
      </c>
      <c r="CD340" s="463" t="s">
        <v>397</v>
      </c>
      <c r="CE340" s="463" t="s">
        <v>398</v>
      </c>
      <c r="CF340" s="463" t="s">
        <v>399</v>
      </c>
      <c r="CG340" s="463" t="s">
        <v>400</v>
      </c>
      <c r="CH340" s="463" t="s">
        <v>401</v>
      </c>
      <c r="CI340" s="463" t="s">
        <v>402</v>
      </c>
      <c r="CJ340" s="463" t="s">
        <v>403</v>
      </c>
      <c r="CK340" s="463" t="s">
        <v>404</v>
      </c>
      <c r="CL340" s="463" t="s">
        <v>405</v>
      </c>
      <c r="CM340" s="463" t="s">
        <v>406</v>
      </c>
      <c r="CN340" s="463" t="s">
        <v>407</v>
      </c>
      <c r="CO340" s="463" t="s">
        <v>408</v>
      </c>
      <c r="CP340" s="463" t="s">
        <v>409</v>
      </c>
      <c r="CQ340" s="463" t="s">
        <v>410</v>
      </c>
      <c r="CR340" s="463" t="s">
        <v>411</v>
      </c>
      <c r="CS340" s="463" t="s">
        <v>412</v>
      </c>
      <c r="CT340" s="463" t="s">
        <v>413</v>
      </c>
      <c r="CU340" s="463" t="s">
        <v>414</v>
      </c>
      <c r="CV340" s="463" t="s">
        <v>415</v>
      </c>
      <c r="CW340" s="463" t="s">
        <v>416</v>
      </c>
      <c r="CX340" s="463" t="s">
        <v>417</v>
      </c>
      <c r="CY340" s="463" t="s">
        <v>418</v>
      </c>
      <c r="CZ340" s="164"/>
    </row>
    <row r="341" s="440" customFormat="true" ht="15" customHeight="true" x14ac:dyDescent="0.2">
      <c r="B341" s="439"/>
      <c r="AZ341" s="323"/>
      <c r="BA341" s="827" t="s">
        <v>144</v>
      </c>
      <c r="BB341" s="499" t="s">
        <v>49</v>
      </c>
      <c r="BC341" s="42" t="s">
        <v>35</v>
      </c>
      <c r="BD341" s="38" t="s">
        <v>35</v>
      </c>
      <c r="BE341" s="38" t="s">
        <v>35</v>
      </c>
      <c r="BF341" s="38" t="s">
        <v>35</v>
      </c>
      <c r="BG341" s="33" t="s">
        <v>35</v>
      </c>
      <c r="BH341" s="42" t="s">
        <v>35</v>
      </c>
      <c r="BI341" s="38" t="s">
        <v>35</v>
      </c>
      <c r="BJ341" s="38" t="s">
        <v>35</v>
      </c>
      <c r="BK341" s="38" t="s">
        <v>35</v>
      </c>
      <c r="BL341" s="33" t="s">
        <v>35</v>
      </c>
      <c r="BM341" s="42" t="s">
        <v>35</v>
      </c>
      <c r="BN341" s="38" t="s">
        <v>35</v>
      </c>
      <c r="BO341" s="38" t="s">
        <v>35</v>
      </c>
      <c r="BP341" s="38" t="s">
        <v>35</v>
      </c>
      <c r="BQ341" s="33" t="s">
        <v>35</v>
      </c>
      <c r="BR341" s="42" t="s">
        <v>35</v>
      </c>
      <c r="BS341" s="38" t="s">
        <v>35</v>
      </c>
      <c r="BT341" s="38" t="s">
        <v>35</v>
      </c>
      <c r="BU341" s="38" t="s">
        <v>35</v>
      </c>
      <c r="BV341" s="38" t="s">
        <v>35</v>
      </c>
      <c r="BW341" s="38" t="s">
        <v>35</v>
      </c>
      <c r="BX341" s="38" t="s">
        <v>35</v>
      </c>
      <c r="BY341" s="27" t="s">
        <v>35</v>
      </c>
      <c r="BZ341" s="27" t="s">
        <v>35</v>
      </c>
      <c r="CA341" s="27" t="s">
        <v>35</v>
      </c>
      <c r="CB341" s="27" t="s">
        <v>35</v>
      </c>
      <c r="CC341" s="27" t="s">
        <v>35</v>
      </c>
      <c r="CD341" s="27" t="s">
        <v>35</v>
      </c>
      <c r="CE341" s="27" t="s">
        <v>35</v>
      </c>
      <c r="CF341" s="27" t="s">
        <v>35</v>
      </c>
      <c r="CG341" s="27" t="s">
        <v>35</v>
      </c>
      <c r="CH341" s="27" t="s">
        <v>35</v>
      </c>
      <c r="CI341" s="27" t="s">
        <v>35</v>
      </c>
      <c r="CJ341" s="27" t="s">
        <v>35</v>
      </c>
      <c r="CK341" s="27" t="s">
        <v>35</v>
      </c>
      <c r="CL341" s="27" t="s">
        <v>35</v>
      </c>
      <c r="CM341" s="27" t="s">
        <v>35</v>
      </c>
      <c r="CN341" s="27" t="s">
        <v>35</v>
      </c>
      <c r="CO341" s="27" t="s">
        <v>35</v>
      </c>
      <c r="CP341" s="27" t="s">
        <v>35</v>
      </c>
      <c r="CQ341" s="27" t="s">
        <v>35</v>
      </c>
      <c r="CR341" s="27" t="s">
        <v>35</v>
      </c>
      <c r="CS341" s="27" t="s">
        <v>35</v>
      </c>
      <c r="CT341" s="27" t="s">
        <v>35</v>
      </c>
      <c r="CU341" s="27" t="s">
        <v>35</v>
      </c>
      <c r="CV341" s="27" t="s">
        <v>35</v>
      </c>
      <c r="CW341" s="27" t="s">
        <v>35</v>
      </c>
      <c r="CX341" s="27" t="s">
        <v>35</v>
      </c>
      <c r="CY341" s="27" t="s">
        <v>35</v>
      </c>
      <c r="CZ341" s="4"/>
    </row>
    <row r="342" s="440" customFormat="true" ht="15" customHeight="true" x14ac:dyDescent="0.2">
      <c r="B342" s="439"/>
      <c r="AZ342" s="323"/>
      <c r="BA342" s="821"/>
      <c r="BB342" s="497" t="s">
        <v>48</v>
      </c>
      <c r="BC342" s="41" t="s">
        <v>35</v>
      </c>
      <c r="BD342" s="37" t="s">
        <v>35</v>
      </c>
      <c r="BE342" s="37" t="s">
        <v>35</v>
      </c>
      <c r="BF342" s="37" t="s">
        <v>35</v>
      </c>
      <c r="BG342" s="32" t="s">
        <v>35</v>
      </c>
      <c r="BH342" s="41" t="s">
        <v>35</v>
      </c>
      <c r="BI342" s="37" t="s">
        <v>35</v>
      </c>
      <c r="BJ342" s="37" t="s">
        <v>35</v>
      </c>
      <c r="BK342" s="37" t="s">
        <v>35</v>
      </c>
      <c r="BL342" s="32" t="s">
        <v>35</v>
      </c>
      <c r="BM342" s="41" t="s">
        <v>35</v>
      </c>
      <c r="BN342" s="37" t="s">
        <v>35</v>
      </c>
      <c r="BO342" s="37" t="s">
        <v>35</v>
      </c>
      <c r="BP342" s="37" t="s">
        <v>35</v>
      </c>
      <c r="BQ342" s="32" t="s">
        <v>35</v>
      </c>
      <c r="BR342" s="41" t="s">
        <v>35</v>
      </c>
      <c r="BS342" s="37" t="s">
        <v>35</v>
      </c>
      <c r="BT342" s="37" t="s">
        <v>35</v>
      </c>
      <c r="BU342" s="37" t="s">
        <v>35</v>
      </c>
      <c r="BV342" s="37" t="s">
        <v>35</v>
      </c>
      <c r="BW342" s="37" t="s">
        <v>35</v>
      </c>
      <c r="BX342" s="37" t="s">
        <v>35</v>
      </c>
      <c r="BY342" s="26" t="s">
        <v>35</v>
      </c>
      <c r="BZ342" s="26" t="s">
        <v>35</v>
      </c>
      <c r="CA342" s="26" t="s">
        <v>35</v>
      </c>
      <c r="CB342" s="26" t="s">
        <v>35</v>
      </c>
      <c r="CC342" s="26" t="s">
        <v>35</v>
      </c>
      <c r="CD342" s="26" t="s">
        <v>35</v>
      </c>
      <c r="CE342" s="26" t="s">
        <v>35</v>
      </c>
      <c r="CF342" s="26" t="s">
        <v>35</v>
      </c>
      <c r="CG342" s="26" t="s">
        <v>35</v>
      </c>
      <c r="CH342" s="26" t="s">
        <v>35</v>
      </c>
      <c r="CI342" s="26" t="s">
        <v>35</v>
      </c>
      <c r="CJ342" s="26" t="s">
        <v>35</v>
      </c>
      <c r="CK342" s="26" t="s">
        <v>35</v>
      </c>
      <c r="CL342" s="26" t="s">
        <v>35</v>
      </c>
      <c r="CM342" s="26" t="s">
        <v>35</v>
      </c>
      <c r="CN342" s="26" t="s">
        <v>35</v>
      </c>
      <c r="CO342" s="26" t="s">
        <v>35</v>
      </c>
      <c r="CP342" s="26" t="s">
        <v>35</v>
      </c>
      <c r="CQ342" s="26" t="s">
        <v>35</v>
      </c>
      <c r="CR342" s="26" t="s">
        <v>35</v>
      </c>
      <c r="CS342" s="26" t="s">
        <v>35</v>
      </c>
      <c r="CT342" s="26" t="s">
        <v>35</v>
      </c>
      <c r="CU342" s="26" t="s">
        <v>35</v>
      </c>
      <c r="CV342" s="26" t="s">
        <v>35</v>
      </c>
      <c r="CW342" s="26" t="s">
        <v>35</v>
      </c>
      <c r="CX342" s="26" t="s">
        <v>35</v>
      </c>
      <c r="CY342" s="26" t="s">
        <v>35</v>
      </c>
      <c r="CZ342" s="4"/>
    </row>
    <row r="343" s="440" customFormat="true" ht="15" customHeight="true" x14ac:dyDescent="0.2">
      <c r="B343" s="439"/>
      <c r="AZ343" s="323"/>
      <c r="BA343" s="828" t="s">
        <v>139</v>
      </c>
      <c r="BB343" s="497" t="s">
        <v>49</v>
      </c>
      <c r="BC343" s="41" t="s">
        <v>35</v>
      </c>
      <c r="BD343" s="37" t="s">
        <v>35</v>
      </c>
      <c r="BE343" s="37" t="s">
        <v>35</v>
      </c>
      <c r="BF343" s="37" t="s">
        <v>35</v>
      </c>
      <c r="BG343" s="32" t="s">
        <v>35</v>
      </c>
      <c r="BH343" s="41" t="s">
        <v>35</v>
      </c>
      <c r="BI343" s="37" t="s">
        <v>35</v>
      </c>
      <c r="BJ343" s="37" t="s">
        <v>35</v>
      </c>
      <c r="BK343" s="37" t="s">
        <v>35</v>
      </c>
      <c r="BL343" s="32" t="s">
        <v>35</v>
      </c>
      <c r="BM343" s="41" t="s">
        <v>35</v>
      </c>
      <c r="BN343" s="37" t="s">
        <v>35</v>
      </c>
      <c r="BO343" s="37" t="s">
        <v>35</v>
      </c>
      <c r="BP343" s="37" t="s">
        <v>35</v>
      </c>
      <c r="BQ343" s="32" t="s">
        <v>35</v>
      </c>
      <c r="BR343" s="41" t="s">
        <v>35</v>
      </c>
      <c r="BS343" s="37" t="s">
        <v>35</v>
      </c>
      <c r="BT343" s="37" t="s">
        <v>35</v>
      </c>
      <c r="BU343" s="37" t="s">
        <v>35</v>
      </c>
      <c r="BV343" s="37" t="s">
        <v>35</v>
      </c>
      <c r="BW343" s="37" t="s">
        <v>35</v>
      </c>
      <c r="BX343" s="37" t="s">
        <v>35</v>
      </c>
      <c r="BY343" s="26" t="s">
        <v>35</v>
      </c>
      <c r="BZ343" s="26" t="s">
        <v>35</v>
      </c>
      <c r="CA343" s="26" t="s">
        <v>35</v>
      </c>
      <c r="CB343" s="26" t="s">
        <v>35</v>
      </c>
      <c r="CC343" s="26" t="s">
        <v>35</v>
      </c>
      <c r="CD343" s="26" t="s">
        <v>35</v>
      </c>
      <c r="CE343" s="26" t="s">
        <v>35</v>
      </c>
      <c r="CF343" s="26" t="s">
        <v>35</v>
      </c>
      <c r="CG343" s="26" t="s">
        <v>35</v>
      </c>
      <c r="CH343" s="26" t="s">
        <v>35</v>
      </c>
      <c r="CI343" s="26" t="s">
        <v>35</v>
      </c>
      <c r="CJ343" s="26" t="s">
        <v>35</v>
      </c>
      <c r="CK343" s="26" t="s">
        <v>35</v>
      </c>
      <c r="CL343" s="26" t="s">
        <v>35</v>
      </c>
      <c r="CM343" s="26" t="s">
        <v>35</v>
      </c>
      <c r="CN343" s="26" t="s">
        <v>35</v>
      </c>
      <c r="CO343" s="26" t="s">
        <v>35</v>
      </c>
      <c r="CP343" s="26" t="s">
        <v>35</v>
      </c>
      <c r="CQ343" s="26" t="s">
        <v>35</v>
      </c>
      <c r="CR343" s="26" t="s">
        <v>35</v>
      </c>
      <c r="CS343" s="26" t="s">
        <v>35</v>
      </c>
      <c r="CT343" s="26" t="s">
        <v>35</v>
      </c>
      <c r="CU343" s="26" t="s">
        <v>35</v>
      </c>
      <c r="CV343" s="26" t="s">
        <v>35</v>
      </c>
      <c r="CW343" s="26" t="s">
        <v>35</v>
      </c>
      <c r="CX343" s="26" t="s">
        <v>35</v>
      </c>
      <c r="CY343" s="26" t="s">
        <v>35</v>
      </c>
      <c r="CZ343" s="4"/>
    </row>
    <row r="344" s="440" customFormat="true" ht="15" customHeight="true" x14ac:dyDescent="0.2">
      <c r="B344" s="439"/>
      <c r="AZ344" s="323"/>
      <c r="BA344" s="821"/>
      <c r="BB344" s="497" t="s">
        <v>48</v>
      </c>
      <c r="BC344" s="41" t="s">
        <v>35</v>
      </c>
      <c r="BD344" s="37" t="s">
        <v>35</v>
      </c>
      <c r="BE344" s="37" t="s">
        <v>35</v>
      </c>
      <c r="BF344" s="37" t="s">
        <v>35</v>
      </c>
      <c r="BG344" s="32" t="s">
        <v>35</v>
      </c>
      <c r="BH344" s="41" t="s">
        <v>35</v>
      </c>
      <c r="BI344" s="37" t="s">
        <v>35</v>
      </c>
      <c r="BJ344" s="37" t="s">
        <v>35</v>
      </c>
      <c r="BK344" s="37" t="s">
        <v>35</v>
      </c>
      <c r="BL344" s="32" t="s">
        <v>35</v>
      </c>
      <c r="BM344" s="41" t="s">
        <v>35</v>
      </c>
      <c r="BN344" s="37" t="s">
        <v>35</v>
      </c>
      <c r="BO344" s="37" t="s">
        <v>35</v>
      </c>
      <c r="BP344" s="37" t="s">
        <v>35</v>
      </c>
      <c r="BQ344" s="32" t="s">
        <v>35</v>
      </c>
      <c r="BR344" s="41" t="s">
        <v>35</v>
      </c>
      <c r="BS344" s="37" t="s">
        <v>35</v>
      </c>
      <c r="BT344" s="37" t="s">
        <v>35</v>
      </c>
      <c r="BU344" s="37" t="s">
        <v>35</v>
      </c>
      <c r="BV344" s="37" t="s">
        <v>35</v>
      </c>
      <c r="BW344" s="37" t="s">
        <v>35</v>
      </c>
      <c r="BX344" s="37" t="s">
        <v>35</v>
      </c>
      <c r="BY344" s="26" t="s">
        <v>35</v>
      </c>
      <c r="BZ344" s="26" t="s">
        <v>35</v>
      </c>
      <c r="CA344" s="26" t="s">
        <v>35</v>
      </c>
      <c r="CB344" s="26" t="s">
        <v>35</v>
      </c>
      <c r="CC344" s="26" t="s">
        <v>35</v>
      </c>
      <c r="CD344" s="26" t="s">
        <v>35</v>
      </c>
      <c r="CE344" s="26" t="s">
        <v>35</v>
      </c>
      <c r="CF344" s="26" t="s">
        <v>35</v>
      </c>
      <c r="CG344" s="26" t="s">
        <v>35</v>
      </c>
      <c r="CH344" s="26" t="s">
        <v>35</v>
      </c>
      <c r="CI344" s="26" t="s">
        <v>35</v>
      </c>
      <c r="CJ344" s="26" t="s">
        <v>35</v>
      </c>
      <c r="CK344" s="26" t="s">
        <v>35</v>
      </c>
      <c r="CL344" s="26" t="s">
        <v>35</v>
      </c>
      <c r="CM344" s="26" t="s">
        <v>35</v>
      </c>
      <c r="CN344" s="26" t="s">
        <v>35</v>
      </c>
      <c r="CO344" s="26" t="s">
        <v>35</v>
      </c>
      <c r="CP344" s="26" t="s">
        <v>35</v>
      </c>
      <c r="CQ344" s="26" t="s">
        <v>35</v>
      </c>
      <c r="CR344" s="26" t="s">
        <v>35</v>
      </c>
      <c r="CS344" s="26" t="s">
        <v>35</v>
      </c>
      <c r="CT344" s="26" t="s">
        <v>35</v>
      </c>
      <c r="CU344" s="26" t="s">
        <v>35</v>
      </c>
      <c r="CV344" s="26" t="s">
        <v>35</v>
      </c>
      <c r="CW344" s="26" t="s">
        <v>35</v>
      </c>
      <c r="CX344" s="26" t="s">
        <v>35</v>
      </c>
      <c r="CY344" s="26" t="s">
        <v>35</v>
      </c>
      <c r="CZ344" s="4"/>
    </row>
    <row r="345" s="440" customFormat="true" ht="15" customHeight="true" x14ac:dyDescent="0.2">
      <c r="B345" s="439"/>
      <c r="AZ345" s="323"/>
      <c r="BA345" s="828" t="s">
        <v>140</v>
      </c>
      <c r="BB345" s="497" t="s">
        <v>49</v>
      </c>
      <c r="BC345" s="41" t="s">
        <v>35</v>
      </c>
      <c r="BD345" s="37" t="s">
        <v>35</v>
      </c>
      <c r="BE345" s="37" t="s">
        <v>35</v>
      </c>
      <c r="BF345" s="37" t="s">
        <v>35</v>
      </c>
      <c r="BG345" s="32" t="s">
        <v>35</v>
      </c>
      <c r="BH345" s="41" t="s">
        <v>35</v>
      </c>
      <c r="BI345" s="37" t="s">
        <v>35</v>
      </c>
      <c r="BJ345" s="37" t="s">
        <v>35</v>
      </c>
      <c r="BK345" s="37" t="s">
        <v>35</v>
      </c>
      <c r="BL345" s="32" t="s">
        <v>35</v>
      </c>
      <c r="BM345" s="41" t="s">
        <v>35</v>
      </c>
      <c r="BN345" s="37" t="s">
        <v>35</v>
      </c>
      <c r="BO345" s="37" t="s">
        <v>35</v>
      </c>
      <c r="BP345" s="37" t="s">
        <v>35</v>
      </c>
      <c r="BQ345" s="32" t="s">
        <v>35</v>
      </c>
      <c r="BR345" s="41" t="s">
        <v>35</v>
      </c>
      <c r="BS345" s="37" t="s">
        <v>35</v>
      </c>
      <c r="BT345" s="37" t="s">
        <v>35</v>
      </c>
      <c r="BU345" s="37" t="s">
        <v>35</v>
      </c>
      <c r="BV345" s="37" t="s">
        <v>35</v>
      </c>
      <c r="BW345" s="37" t="s">
        <v>35</v>
      </c>
      <c r="BX345" s="37" t="s">
        <v>35</v>
      </c>
      <c r="BY345" s="26" t="s">
        <v>35</v>
      </c>
      <c r="BZ345" s="26" t="s">
        <v>35</v>
      </c>
      <c r="CA345" s="26" t="s">
        <v>35</v>
      </c>
      <c r="CB345" s="26" t="s">
        <v>35</v>
      </c>
      <c r="CC345" s="26" t="s">
        <v>35</v>
      </c>
      <c r="CD345" s="26" t="s">
        <v>35</v>
      </c>
      <c r="CE345" s="26" t="s">
        <v>35</v>
      </c>
      <c r="CF345" s="26" t="s">
        <v>35</v>
      </c>
      <c r="CG345" s="26" t="s">
        <v>35</v>
      </c>
      <c r="CH345" s="26" t="s">
        <v>35</v>
      </c>
      <c r="CI345" s="26" t="s">
        <v>35</v>
      </c>
      <c r="CJ345" s="26" t="s">
        <v>35</v>
      </c>
      <c r="CK345" s="26" t="s">
        <v>35</v>
      </c>
      <c r="CL345" s="26" t="s">
        <v>35</v>
      </c>
      <c r="CM345" s="26" t="s">
        <v>35</v>
      </c>
      <c r="CN345" s="26" t="s">
        <v>35</v>
      </c>
      <c r="CO345" s="26" t="s">
        <v>35</v>
      </c>
      <c r="CP345" s="26" t="s">
        <v>35</v>
      </c>
      <c r="CQ345" s="26" t="s">
        <v>35</v>
      </c>
      <c r="CR345" s="26" t="s">
        <v>35</v>
      </c>
      <c r="CS345" s="26" t="s">
        <v>35</v>
      </c>
      <c r="CT345" s="26" t="s">
        <v>35</v>
      </c>
      <c r="CU345" s="26" t="s">
        <v>35</v>
      </c>
      <c r="CV345" s="26" t="s">
        <v>35</v>
      </c>
      <c r="CW345" s="26" t="s">
        <v>35</v>
      </c>
      <c r="CX345" s="26" t="s">
        <v>35</v>
      </c>
      <c r="CY345" s="26" t="s">
        <v>35</v>
      </c>
      <c r="CZ345" s="4"/>
    </row>
    <row r="346" s="440" customFormat="true" ht="15" customHeight="true" x14ac:dyDescent="0.2">
      <c r="B346" s="439"/>
      <c r="AZ346" s="323"/>
      <c r="BA346" s="821"/>
      <c r="BB346" s="497" t="s">
        <v>48</v>
      </c>
      <c r="BC346" s="41" t="s">
        <v>35</v>
      </c>
      <c r="BD346" s="37" t="s">
        <v>35</v>
      </c>
      <c r="BE346" s="37" t="s">
        <v>35</v>
      </c>
      <c r="BF346" s="37" t="s">
        <v>35</v>
      </c>
      <c r="BG346" s="32" t="s">
        <v>35</v>
      </c>
      <c r="BH346" s="41" t="s">
        <v>35</v>
      </c>
      <c r="BI346" s="37" t="s">
        <v>35</v>
      </c>
      <c r="BJ346" s="37" t="s">
        <v>35</v>
      </c>
      <c r="BK346" s="37" t="s">
        <v>35</v>
      </c>
      <c r="BL346" s="32" t="s">
        <v>35</v>
      </c>
      <c r="BM346" s="41" t="s">
        <v>35</v>
      </c>
      <c r="BN346" s="37" t="s">
        <v>35</v>
      </c>
      <c r="BO346" s="37" t="s">
        <v>35</v>
      </c>
      <c r="BP346" s="37" t="s">
        <v>35</v>
      </c>
      <c r="BQ346" s="32" t="s">
        <v>35</v>
      </c>
      <c r="BR346" s="41" t="s">
        <v>35</v>
      </c>
      <c r="BS346" s="37" t="s">
        <v>35</v>
      </c>
      <c r="BT346" s="37" t="s">
        <v>35</v>
      </c>
      <c r="BU346" s="37" t="s">
        <v>35</v>
      </c>
      <c r="BV346" s="37" t="s">
        <v>35</v>
      </c>
      <c r="BW346" s="37" t="s">
        <v>35</v>
      </c>
      <c r="BX346" s="37" t="s">
        <v>35</v>
      </c>
      <c r="BY346" s="26" t="s">
        <v>35</v>
      </c>
      <c r="BZ346" s="26" t="s">
        <v>35</v>
      </c>
      <c r="CA346" s="26" t="s">
        <v>35</v>
      </c>
      <c r="CB346" s="26" t="s">
        <v>35</v>
      </c>
      <c r="CC346" s="26" t="s">
        <v>35</v>
      </c>
      <c r="CD346" s="26" t="s">
        <v>35</v>
      </c>
      <c r="CE346" s="26" t="s">
        <v>35</v>
      </c>
      <c r="CF346" s="26" t="s">
        <v>35</v>
      </c>
      <c r="CG346" s="26" t="s">
        <v>35</v>
      </c>
      <c r="CH346" s="26" t="s">
        <v>35</v>
      </c>
      <c r="CI346" s="26" t="s">
        <v>35</v>
      </c>
      <c r="CJ346" s="26" t="s">
        <v>35</v>
      </c>
      <c r="CK346" s="26" t="s">
        <v>35</v>
      </c>
      <c r="CL346" s="26" t="s">
        <v>35</v>
      </c>
      <c r="CM346" s="26" t="s">
        <v>35</v>
      </c>
      <c r="CN346" s="26" t="s">
        <v>35</v>
      </c>
      <c r="CO346" s="26" t="s">
        <v>35</v>
      </c>
      <c r="CP346" s="26" t="s">
        <v>35</v>
      </c>
      <c r="CQ346" s="26" t="s">
        <v>35</v>
      </c>
      <c r="CR346" s="26" t="s">
        <v>35</v>
      </c>
      <c r="CS346" s="26" t="s">
        <v>35</v>
      </c>
      <c r="CT346" s="26" t="s">
        <v>35</v>
      </c>
      <c r="CU346" s="26" t="s">
        <v>35</v>
      </c>
      <c r="CV346" s="26" t="s">
        <v>35</v>
      </c>
      <c r="CW346" s="26" t="s">
        <v>35</v>
      </c>
      <c r="CX346" s="26" t="s">
        <v>35</v>
      </c>
      <c r="CY346" s="26" t="s">
        <v>35</v>
      </c>
      <c r="CZ346" s="4"/>
    </row>
    <row r="347" s="440" customFormat="true" ht="15" customHeight="true" x14ac:dyDescent="0.2">
      <c r="B347" s="439"/>
      <c r="AZ347" s="323"/>
      <c r="BA347" s="828" t="s">
        <v>141</v>
      </c>
      <c r="BB347" s="497" t="s">
        <v>49</v>
      </c>
      <c r="BC347" s="41" t="s">
        <v>35</v>
      </c>
      <c r="BD347" s="37" t="s">
        <v>35</v>
      </c>
      <c r="BE347" s="37" t="s">
        <v>35</v>
      </c>
      <c r="BF347" s="37" t="s">
        <v>35</v>
      </c>
      <c r="BG347" s="32" t="s">
        <v>35</v>
      </c>
      <c r="BH347" s="41" t="s">
        <v>35</v>
      </c>
      <c r="BI347" s="37" t="s">
        <v>35</v>
      </c>
      <c r="BJ347" s="37" t="s">
        <v>35</v>
      </c>
      <c r="BK347" s="37" t="s">
        <v>35</v>
      </c>
      <c r="BL347" s="32" t="s">
        <v>35</v>
      </c>
      <c r="BM347" s="41" t="s">
        <v>35</v>
      </c>
      <c r="BN347" s="37" t="s">
        <v>35</v>
      </c>
      <c r="BO347" s="37" t="s">
        <v>35</v>
      </c>
      <c r="BP347" s="37" t="s">
        <v>35</v>
      </c>
      <c r="BQ347" s="32" t="s">
        <v>35</v>
      </c>
      <c r="BR347" s="41" t="s">
        <v>35</v>
      </c>
      <c r="BS347" s="37" t="s">
        <v>35</v>
      </c>
      <c r="BT347" s="37" t="s">
        <v>35</v>
      </c>
      <c r="BU347" s="37" t="s">
        <v>35</v>
      </c>
      <c r="BV347" s="37" t="s">
        <v>35</v>
      </c>
      <c r="BW347" s="37" t="s">
        <v>35</v>
      </c>
      <c r="BX347" s="37" t="s">
        <v>35</v>
      </c>
      <c r="BY347" s="26" t="s">
        <v>35</v>
      </c>
      <c r="BZ347" s="26" t="s">
        <v>35</v>
      </c>
      <c r="CA347" s="26" t="s">
        <v>35</v>
      </c>
      <c r="CB347" s="26" t="s">
        <v>35</v>
      </c>
      <c r="CC347" s="26" t="s">
        <v>35</v>
      </c>
      <c r="CD347" s="26" t="s">
        <v>35</v>
      </c>
      <c r="CE347" s="26" t="s">
        <v>35</v>
      </c>
      <c r="CF347" s="26" t="s">
        <v>35</v>
      </c>
      <c r="CG347" s="26" t="s">
        <v>35</v>
      </c>
      <c r="CH347" s="26" t="s">
        <v>35</v>
      </c>
      <c r="CI347" s="26" t="s">
        <v>35</v>
      </c>
      <c r="CJ347" s="26" t="s">
        <v>35</v>
      </c>
      <c r="CK347" s="26" t="s">
        <v>35</v>
      </c>
      <c r="CL347" s="26" t="s">
        <v>35</v>
      </c>
      <c r="CM347" s="26" t="s">
        <v>35</v>
      </c>
      <c r="CN347" s="26" t="s">
        <v>35</v>
      </c>
      <c r="CO347" s="26" t="s">
        <v>35</v>
      </c>
      <c r="CP347" s="26" t="s">
        <v>35</v>
      </c>
      <c r="CQ347" s="26" t="s">
        <v>35</v>
      </c>
      <c r="CR347" s="26" t="s">
        <v>35</v>
      </c>
      <c r="CS347" s="26" t="s">
        <v>35</v>
      </c>
      <c r="CT347" s="26" t="s">
        <v>35</v>
      </c>
      <c r="CU347" s="26" t="s">
        <v>35</v>
      </c>
      <c r="CV347" s="26" t="s">
        <v>35</v>
      </c>
      <c r="CW347" s="26" t="s">
        <v>35</v>
      </c>
      <c r="CX347" s="26" t="s">
        <v>35</v>
      </c>
      <c r="CY347" s="26" t="s">
        <v>35</v>
      </c>
      <c r="CZ347" s="4"/>
    </row>
    <row r="348" s="440" customFormat="true" ht="15" customHeight="true" x14ac:dyDescent="0.2">
      <c r="B348" s="439"/>
      <c r="AZ348" s="323"/>
      <c r="BA348" s="821"/>
      <c r="BB348" s="497" t="s">
        <v>48</v>
      </c>
      <c r="BC348" s="41" t="s">
        <v>35</v>
      </c>
      <c r="BD348" s="37" t="s">
        <v>35</v>
      </c>
      <c r="BE348" s="37" t="s">
        <v>35</v>
      </c>
      <c r="BF348" s="37" t="s">
        <v>35</v>
      </c>
      <c r="BG348" s="32" t="s">
        <v>35</v>
      </c>
      <c r="BH348" s="41" t="s">
        <v>35</v>
      </c>
      <c r="BI348" s="37" t="s">
        <v>35</v>
      </c>
      <c r="BJ348" s="37" t="s">
        <v>35</v>
      </c>
      <c r="BK348" s="37" t="s">
        <v>35</v>
      </c>
      <c r="BL348" s="32" t="s">
        <v>35</v>
      </c>
      <c r="BM348" s="41" t="s">
        <v>35</v>
      </c>
      <c r="BN348" s="37" t="s">
        <v>35</v>
      </c>
      <c r="BO348" s="37" t="s">
        <v>35</v>
      </c>
      <c r="BP348" s="37" t="s">
        <v>35</v>
      </c>
      <c r="BQ348" s="32" t="s">
        <v>35</v>
      </c>
      <c r="BR348" s="41" t="s">
        <v>35</v>
      </c>
      <c r="BS348" s="37" t="s">
        <v>35</v>
      </c>
      <c r="BT348" s="37" t="s">
        <v>35</v>
      </c>
      <c r="BU348" s="37" t="s">
        <v>35</v>
      </c>
      <c r="BV348" s="37" t="s">
        <v>35</v>
      </c>
      <c r="BW348" s="37" t="s">
        <v>35</v>
      </c>
      <c r="BX348" s="37" t="s">
        <v>35</v>
      </c>
      <c r="BY348" s="26" t="s">
        <v>35</v>
      </c>
      <c r="BZ348" s="26" t="s">
        <v>35</v>
      </c>
      <c r="CA348" s="26" t="s">
        <v>35</v>
      </c>
      <c r="CB348" s="26" t="s">
        <v>35</v>
      </c>
      <c r="CC348" s="26" t="s">
        <v>35</v>
      </c>
      <c r="CD348" s="26" t="s">
        <v>35</v>
      </c>
      <c r="CE348" s="26" t="s">
        <v>35</v>
      </c>
      <c r="CF348" s="26" t="s">
        <v>35</v>
      </c>
      <c r="CG348" s="26" t="s">
        <v>35</v>
      </c>
      <c r="CH348" s="26" t="s">
        <v>35</v>
      </c>
      <c r="CI348" s="26" t="s">
        <v>35</v>
      </c>
      <c r="CJ348" s="26" t="s">
        <v>35</v>
      </c>
      <c r="CK348" s="26" t="s">
        <v>35</v>
      </c>
      <c r="CL348" s="26" t="s">
        <v>35</v>
      </c>
      <c r="CM348" s="26" t="s">
        <v>35</v>
      </c>
      <c r="CN348" s="26" t="s">
        <v>35</v>
      </c>
      <c r="CO348" s="26" t="s">
        <v>35</v>
      </c>
      <c r="CP348" s="26" t="s">
        <v>35</v>
      </c>
      <c r="CQ348" s="26" t="s">
        <v>35</v>
      </c>
      <c r="CR348" s="26" t="s">
        <v>35</v>
      </c>
      <c r="CS348" s="26" t="s">
        <v>35</v>
      </c>
      <c r="CT348" s="26" t="s">
        <v>35</v>
      </c>
      <c r="CU348" s="26" t="s">
        <v>35</v>
      </c>
      <c r="CV348" s="26" t="s">
        <v>35</v>
      </c>
      <c r="CW348" s="26" t="s">
        <v>35</v>
      </c>
      <c r="CX348" s="26" t="s">
        <v>35</v>
      </c>
      <c r="CY348" s="26" t="s">
        <v>35</v>
      </c>
      <c r="CZ348" s="4"/>
    </row>
    <row r="349" s="440" customFormat="true" ht="15" customHeight="true" x14ac:dyDescent="0.2">
      <c r="B349" s="439"/>
      <c r="AZ349" s="323"/>
      <c r="BA349" s="828" t="s">
        <v>142</v>
      </c>
      <c r="BB349" s="497" t="s">
        <v>49</v>
      </c>
      <c r="BC349" s="41" t="s">
        <v>35</v>
      </c>
      <c r="BD349" s="37" t="s">
        <v>35</v>
      </c>
      <c r="BE349" s="37" t="s">
        <v>35</v>
      </c>
      <c r="BF349" s="37" t="s">
        <v>35</v>
      </c>
      <c r="BG349" s="32" t="s">
        <v>35</v>
      </c>
      <c r="BH349" s="41" t="s">
        <v>35</v>
      </c>
      <c r="BI349" s="37" t="s">
        <v>35</v>
      </c>
      <c r="BJ349" s="37" t="s">
        <v>35</v>
      </c>
      <c r="BK349" s="37" t="s">
        <v>35</v>
      </c>
      <c r="BL349" s="32" t="s">
        <v>35</v>
      </c>
      <c r="BM349" s="41" t="s">
        <v>35</v>
      </c>
      <c r="BN349" s="37" t="s">
        <v>35</v>
      </c>
      <c r="BO349" s="37" t="s">
        <v>35</v>
      </c>
      <c r="BP349" s="37" t="s">
        <v>35</v>
      </c>
      <c r="BQ349" s="32" t="s">
        <v>35</v>
      </c>
      <c r="BR349" s="41" t="s">
        <v>35</v>
      </c>
      <c r="BS349" s="37" t="s">
        <v>35</v>
      </c>
      <c r="BT349" s="37" t="s">
        <v>35</v>
      </c>
      <c r="BU349" s="37" t="s">
        <v>35</v>
      </c>
      <c r="BV349" s="37" t="s">
        <v>35</v>
      </c>
      <c r="BW349" s="37" t="s">
        <v>35</v>
      </c>
      <c r="BX349" s="37" t="s">
        <v>35</v>
      </c>
      <c r="BY349" s="26" t="s">
        <v>35</v>
      </c>
      <c r="BZ349" s="26" t="s">
        <v>35</v>
      </c>
      <c r="CA349" s="26" t="s">
        <v>35</v>
      </c>
      <c r="CB349" s="26" t="s">
        <v>35</v>
      </c>
      <c r="CC349" s="26" t="s">
        <v>35</v>
      </c>
      <c r="CD349" s="26" t="s">
        <v>35</v>
      </c>
      <c r="CE349" s="26" t="s">
        <v>35</v>
      </c>
      <c r="CF349" s="26" t="s">
        <v>35</v>
      </c>
      <c r="CG349" s="26" t="s">
        <v>35</v>
      </c>
      <c r="CH349" s="26" t="s">
        <v>35</v>
      </c>
      <c r="CI349" s="26" t="s">
        <v>35</v>
      </c>
      <c r="CJ349" s="26" t="s">
        <v>35</v>
      </c>
      <c r="CK349" s="26" t="s">
        <v>35</v>
      </c>
      <c r="CL349" s="26" t="s">
        <v>35</v>
      </c>
      <c r="CM349" s="26" t="s">
        <v>35</v>
      </c>
      <c r="CN349" s="26" t="s">
        <v>35</v>
      </c>
      <c r="CO349" s="26" t="s">
        <v>35</v>
      </c>
      <c r="CP349" s="26" t="s">
        <v>35</v>
      </c>
      <c r="CQ349" s="26" t="s">
        <v>35</v>
      </c>
      <c r="CR349" s="26" t="s">
        <v>35</v>
      </c>
      <c r="CS349" s="26" t="s">
        <v>35</v>
      </c>
      <c r="CT349" s="26" t="s">
        <v>35</v>
      </c>
      <c r="CU349" s="26" t="s">
        <v>35</v>
      </c>
      <c r="CV349" s="26" t="s">
        <v>35</v>
      </c>
      <c r="CW349" s="26" t="s">
        <v>35</v>
      </c>
      <c r="CX349" s="26" t="s">
        <v>35</v>
      </c>
      <c r="CY349" s="26" t="s">
        <v>35</v>
      </c>
      <c r="CZ349" s="4"/>
    </row>
    <row r="350" s="440" customFormat="true" ht="15" customHeight="true" x14ac:dyDescent="0.2">
      <c r="B350" s="439"/>
      <c r="AZ350" s="323"/>
      <c r="BA350" s="821"/>
      <c r="BB350" s="497" t="s">
        <v>48</v>
      </c>
      <c r="BC350" s="41" t="s">
        <v>35</v>
      </c>
      <c r="BD350" s="37" t="s">
        <v>35</v>
      </c>
      <c r="BE350" s="37" t="s">
        <v>35</v>
      </c>
      <c r="BF350" s="37" t="s">
        <v>35</v>
      </c>
      <c r="BG350" s="32" t="s">
        <v>35</v>
      </c>
      <c r="BH350" s="41" t="s">
        <v>35</v>
      </c>
      <c r="BI350" s="37" t="s">
        <v>35</v>
      </c>
      <c r="BJ350" s="37" t="s">
        <v>35</v>
      </c>
      <c r="BK350" s="37" t="s">
        <v>35</v>
      </c>
      <c r="BL350" s="32" t="s">
        <v>35</v>
      </c>
      <c r="BM350" s="41" t="s">
        <v>35</v>
      </c>
      <c r="BN350" s="37" t="s">
        <v>35</v>
      </c>
      <c r="BO350" s="37" t="s">
        <v>35</v>
      </c>
      <c r="BP350" s="37" t="s">
        <v>35</v>
      </c>
      <c r="BQ350" s="32" t="s">
        <v>35</v>
      </c>
      <c r="BR350" s="41" t="s">
        <v>35</v>
      </c>
      <c r="BS350" s="37" t="s">
        <v>35</v>
      </c>
      <c r="BT350" s="37" t="s">
        <v>35</v>
      </c>
      <c r="BU350" s="37" t="s">
        <v>35</v>
      </c>
      <c r="BV350" s="37" t="s">
        <v>35</v>
      </c>
      <c r="BW350" s="37" t="s">
        <v>35</v>
      </c>
      <c r="BX350" s="37" t="s">
        <v>35</v>
      </c>
      <c r="BY350" s="26" t="s">
        <v>35</v>
      </c>
      <c r="BZ350" s="26" t="s">
        <v>35</v>
      </c>
      <c r="CA350" s="26" t="s">
        <v>35</v>
      </c>
      <c r="CB350" s="26" t="s">
        <v>35</v>
      </c>
      <c r="CC350" s="26" t="s">
        <v>35</v>
      </c>
      <c r="CD350" s="26" t="s">
        <v>35</v>
      </c>
      <c r="CE350" s="26" t="s">
        <v>35</v>
      </c>
      <c r="CF350" s="26" t="s">
        <v>35</v>
      </c>
      <c r="CG350" s="26" t="s">
        <v>35</v>
      </c>
      <c r="CH350" s="26" t="s">
        <v>35</v>
      </c>
      <c r="CI350" s="26" t="s">
        <v>35</v>
      </c>
      <c r="CJ350" s="26" t="s">
        <v>35</v>
      </c>
      <c r="CK350" s="26" t="s">
        <v>35</v>
      </c>
      <c r="CL350" s="26" t="s">
        <v>35</v>
      </c>
      <c r="CM350" s="26" t="s">
        <v>35</v>
      </c>
      <c r="CN350" s="26" t="s">
        <v>35</v>
      </c>
      <c r="CO350" s="26" t="s">
        <v>35</v>
      </c>
      <c r="CP350" s="26" t="s">
        <v>35</v>
      </c>
      <c r="CQ350" s="26" t="s">
        <v>35</v>
      </c>
      <c r="CR350" s="26" t="s">
        <v>35</v>
      </c>
      <c r="CS350" s="26" t="s">
        <v>35</v>
      </c>
      <c r="CT350" s="26" t="s">
        <v>35</v>
      </c>
      <c r="CU350" s="26" t="s">
        <v>35</v>
      </c>
      <c r="CV350" s="26" t="s">
        <v>35</v>
      </c>
      <c r="CW350" s="26" t="s">
        <v>35</v>
      </c>
      <c r="CX350" s="26" t="s">
        <v>35</v>
      </c>
      <c r="CY350" s="26" t="s">
        <v>35</v>
      </c>
      <c r="CZ350" s="4"/>
    </row>
    <row r="351" s="440" customFormat="true" ht="15" customHeight="true" x14ac:dyDescent="0.2">
      <c r="B351" s="439"/>
      <c r="AZ351" s="323"/>
      <c r="BA351" s="828" t="s">
        <v>143</v>
      </c>
      <c r="BB351" s="497" t="s">
        <v>49</v>
      </c>
      <c r="BC351" s="41" t="s">
        <v>35</v>
      </c>
      <c r="BD351" s="37" t="s">
        <v>35</v>
      </c>
      <c r="BE351" s="37" t="s">
        <v>35</v>
      </c>
      <c r="BF351" s="37" t="s">
        <v>35</v>
      </c>
      <c r="BG351" s="32" t="s">
        <v>35</v>
      </c>
      <c r="BH351" s="41" t="s">
        <v>35</v>
      </c>
      <c r="BI351" s="37" t="s">
        <v>35</v>
      </c>
      <c r="BJ351" s="37" t="s">
        <v>35</v>
      </c>
      <c r="BK351" s="37" t="s">
        <v>35</v>
      </c>
      <c r="BL351" s="32" t="s">
        <v>35</v>
      </c>
      <c r="BM351" s="41" t="s">
        <v>35</v>
      </c>
      <c r="BN351" s="37" t="s">
        <v>35</v>
      </c>
      <c r="BO351" s="37" t="s">
        <v>35</v>
      </c>
      <c r="BP351" s="37" t="s">
        <v>35</v>
      </c>
      <c r="BQ351" s="32" t="s">
        <v>35</v>
      </c>
      <c r="BR351" s="41" t="s">
        <v>35</v>
      </c>
      <c r="BS351" s="37" t="s">
        <v>35</v>
      </c>
      <c r="BT351" s="37" t="s">
        <v>35</v>
      </c>
      <c r="BU351" s="37" t="s">
        <v>35</v>
      </c>
      <c r="BV351" s="37" t="s">
        <v>35</v>
      </c>
      <c r="BW351" s="37" t="s">
        <v>35</v>
      </c>
      <c r="BX351" s="37" t="s">
        <v>35</v>
      </c>
      <c r="BY351" s="26" t="s">
        <v>35</v>
      </c>
      <c r="BZ351" s="26" t="s">
        <v>35</v>
      </c>
      <c r="CA351" s="26" t="s">
        <v>35</v>
      </c>
      <c r="CB351" s="26" t="s">
        <v>35</v>
      </c>
      <c r="CC351" s="26" t="s">
        <v>35</v>
      </c>
      <c r="CD351" s="26" t="s">
        <v>35</v>
      </c>
      <c r="CE351" s="26" t="s">
        <v>35</v>
      </c>
      <c r="CF351" s="26" t="s">
        <v>35</v>
      </c>
      <c r="CG351" s="26" t="s">
        <v>35</v>
      </c>
      <c r="CH351" s="26" t="s">
        <v>35</v>
      </c>
      <c r="CI351" s="26" t="s">
        <v>35</v>
      </c>
      <c r="CJ351" s="26" t="s">
        <v>35</v>
      </c>
      <c r="CK351" s="26" t="s">
        <v>35</v>
      </c>
      <c r="CL351" s="26" t="s">
        <v>35</v>
      </c>
      <c r="CM351" s="26" t="s">
        <v>35</v>
      </c>
      <c r="CN351" s="26" t="s">
        <v>35</v>
      </c>
      <c r="CO351" s="26" t="s">
        <v>35</v>
      </c>
      <c r="CP351" s="26" t="s">
        <v>35</v>
      </c>
      <c r="CQ351" s="26" t="s">
        <v>35</v>
      </c>
      <c r="CR351" s="26" t="s">
        <v>35</v>
      </c>
      <c r="CS351" s="26" t="s">
        <v>35</v>
      </c>
      <c r="CT351" s="26" t="s">
        <v>35</v>
      </c>
      <c r="CU351" s="26" t="s">
        <v>35</v>
      </c>
      <c r="CV351" s="26" t="s">
        <v>35</v>
      </c>
      <c r="CW351" s="26" t="s">
        <v>35</v>
      </c>
      <c r="CX351" s="26" t="s">
        <v>35</v>
      </c>
      <c r="CY351" s="26" t="s">
        <v>35</v>
      </c>
      <c r="CZ351" s="4"/>
    </row>
    <row r="352" s="440" customFormat="true" ht="15" customHeight="true" x14ac:dyDescent="0.2">
      <c r="B352" s="439"/>
      <c r="AZ352" s="323"/>
      <c r="BA352" s="821"/>
      <c r="BB352" s="497" t="s">
        <v>48</v>
      </c>
      <c r="BC352" s="41" t="s">
        <v>35</v>
      </c>
      <c r="BD352" s="37" t="s">
        <v>35</v>
      </c>
      <c r="BE352" s="37" t="s">
        <v>35</v>
      </c>
      <c r="BF352" s="37" t="s">
        <v>35</v>
      </c>
      <c r="BG352" s="32" t="s">
        <v>35</v>
      </c>
      <c r="BH352" s="41" t="s">
        <v>35</v>
      </c>
      <c r="BI352" s="37" t="s">
        <v>35</v>
      </c>
      <c r="BJ352" s="37" t="s">
        <v>35</v>
      </c>
      <c r="BK352" s="37" t="s">
        <v>35</v>
      </c>
      <c r="BL352" s="32" t="s">
        <v>35</v>
      </c>
      <c r="BM352" s="41" t="s">
        <v>35</v>
      </c>
      <c r="BN352" s="37" t="s">
        <v>35</v>
      </c>
      <c r="BO352" s="37" t="s">
        <v>35</v>
      </c>
      <c r="BP352" s="37" t="s">
        <v>35</v>
      </c>
      <c r="BQ352" s="32" t="s">
        <v>35</v>
      </c>
      <c r="BR352" s="41" t="s">
        <v>35</v>
      </c>
      <c r="BS352" s="37" t="s">
        <v>35</v>
      </c>
      <c r="BT352" s="37" t="s">
        <v>35</v>
      </c>
      <c r="BU352" s="37" t="s">
        <v>35</v>
      </c>
      <c r="BV352" s="37" t="s">
        <v>35</v>
      </c>
      <c r="BW352" s="37" t="s">
        <v>35</v>
      </c>
      <c r="BX352" s="37" t="s">
        <v>35</v>
      </c>
      <c r="BY352" s="26" t="s">
        <v>35</v>
      </c>
      <c r="BZ352" s="26" t="s">
        <v>35</v>
      </c>
      <c r="CA352" s="26" t="s">
        <v>35</v>
      </c>
      <c r="CB352" s="26" t="s">
        <v>35</v>
      </c>
      <c r="CC352" s="26" t="s">
        <v>35</v>
      </c>
      <c r="CD352" s="26" t="s">
        <v>35</v>
      </c>
      <c r="CE352" s="26" t="s">
        <v>35</v>
      </c>
      <c r="CF352" s="26" t="s">
        <v>35</v>
      </c>
      <c r="CG352" s="26" t="s">
        <v>35</v>
      </c>
      <c r="CH352" s="26" t="s">
        <v>35</v>
      </c>
      <c r="CI352" s="26" t="s">
        <v>35</v>
      </c>
      <c r="CJ352" s="26" t="s">
        <v>35</v>
      </c>
      <c r="CK352" s="26" t="s">
        <v>35</v>
      </c>
      <c r="CL352" s="26" t="s">
        <v>35</v>
      </c>
      <c r="CM352" s="26" t="s">
        <v>35</v>
      </c>
      <c r="CN352" s="26" t="s">
        <v>35</v>
      </c>
      <c r="CO352" s="26" t="s">
        <v>35</v>
      </c>
      <c r="CP352" s="26" t="s">
        <v>35</v>
      </c>
      <c r="CQ352" s="26" t="s">
        <v>35</v>
      </c>
      <c r="CR352" s="26" t="s">
        <v>35</v>
      </c>
      <c r="CS352" s="26" t="s">
        <v>35</v>
      </c>
      <c r="CT352" s="26" t="s">
        <v>35</v>
      </c>
      <c r="CU352" s="26" t="s">
        <v>35</v>
      </c>
      <c r="CV352" s="26" t="s">
        <v>35</v>
      </c>
      <c r="CW352" s="26" t="s">
        <v>35</v>
      </c>
      <c r="CX352" s="26" t="s">
        <v>35</v>
      </c>
      <c r="CY352" s="26" t="s">
        <v>35</v>
      </c>
      <c r="CZ352" s="4"/>
    </row>
    <row r="353" s="440" customFormat="true" ht="15" customHeight="true" x14ac:dyDescent="0.2">
      <c r="B353" s="439"/>
      <c r="AZ353" s="323"/>
      <c r="BA353" s="828" t="s">
        <v>138</v>
      </c>
      <c r="BB353" s="497" t="s">
        <v>49</v>
      </c>
      <c r="BC353" s="41" t="s">
        <v>35</v>
      </c>
      <c r="BD353" s="37" t="s">
        <v>35</v>
      </c>
      <c r="BE353" s="37" t="s">
        <v>35</v>
      </c>
      <c r="BF353" s="37" t="s">
        <v>35</v>
      </c>
      <c r="BG353" s="32" t="s">
        <v>35</v>
      </c>
      <c r="BH353" s="41" t="s">
        <v>35</v>
      </c>
      <c r="BI353" s="37" t="s">
        <v>35</v>
      </c>
      <c r="BJ353" s="37" t="s">
        <v>35</v>
      </c>
      <c r="BK353" s="37" t="s">
        <v>35</v>
      </c>
      <c r="BL353" s="32" t="s">
        <v>35</v>
      </c>
      <c r="BM353" s="41" t="s">
        <v>35</v>
      </c>
      <c r="BN353" s="37" t="s">
        <v>35</v>
      </c>
      <c r="BO353" s="37" t="s">
        <v>35</v>
      </c>
      <c r="BP353" s="37" t="s">
        <v>35</v>
      </c>
      <c r="BQ353" s="32" t="s">
        <v>35</v>
      </c>
      <c r="BR353" s="41" t="s">
        <v>35</v>
      </c>
      <c r="BS353" s="37" t="s">
        <v>35</v>
      </c>
      <c r="BT353" s="37" t="s">
        <v>35</v>
      </c>
      <c r="BU353" s="37" t="s">
        <v>35</v>
      </c>
      <c r="BV353" s="37" t="s">
        <v>35</v>
      </c>
      <c r="BW353" s="37" t="s">
        <v>35</v>
      </c>
      <c r="BX353" s="37" t="s">
        <v>35</v>
      </c>
      <c r="BY353" s="26" t="s">
        <v>35</v>
      </c>
      <c r="BZ353" s="26" t="s">
        <v>35</v>
      </c>
      <c r="CA353" s="26" t="s">
        <v>35</v>
      </c>
      <c r="CB353" s="26" t="s">
        <v>35</v>
      </c>
      <c r="CC353" s="26" t="s">
        <v>35</v>
      </c>
      <c r="CD353" s="26" t="s">
        <v>35</v>
      </c>
      <c r="CE353" s="26" t="s">
        <v>35</v>
      </c>
      <c r="CF353" s="26" t="s">
        <v>35</v>
      </c>
      <c r="CG353" s="26" t="s">
        <v>35</v>
      </c>
      <c r="CH353" s="26" t="s">
        <v>35</v>
      </c>
      <c r="CI353" s="26" t="s">
        <v>35</v>
      </c>
      <c r="CJ353" s="26" t="s">
        <v>35</v>
      </c>
      <c r="CK353" s="26" t="s">
        <v>35</v>
      </c>
      <c r="CL353" s="26" t="s">
        <v>35</v>
      </c>
      <c r="CM353" s="26" t="s">
        <v>35</v>
      </c>
      <c r="CN353" s="26" t="s">
        <v>35</v>
      </c>
      <c r="CO353" s="26" t="s">
        <v>35</v>
      </c>
      <c r="CP353" s="26" t="s">
        <v>35</v>
      </c>
      <c r="CQ353" s="26" t="s">
        <v>35</v>
      </c>
      <c r="CR353" s="26" t="s">
        <v>35</v>
      </c>
      <c r="CS353" s="26" t="s">
        <v>35</v>
      </c>
      <c r="CT353" s="26" t="s">
        <v>35</v>
      </c>
      <c r="CU353" s="26" t="s">
        <v>35</v>
      </c>
      <c r="CV353" s="26" t="s">
        <v>35</v>
      </c>
      <c r="CW353" s="26" t="s">
        <v>35</v>
      </c>
      <c r="CX353" s="26" t="s">
        <v>35</v>
      </c>
      <c r="CY353" s="26" t="s">
        <v>35</v>
      </c>
      <c r="CZ353" s="4"/>
    </row>
    <row r="354" s="440" customFormat="true" ht="15" customHeight="true" x14ac:dyDescent="0.2">
      <c r="B354" s="439"/>
      <c r="AZ354" s="323"/>
      <c r="BA354" s="822"/>
      <c r="BB354" s="498" t="s">
        <v>48</v>
      </c>
      <c r="BC354" s="40" t="s">
        <v>35</v>
      </c>
      <c r="BD354" s="36" t="s">
        <v>35</v>
      </c>
      <c r="BE354" s="36" t="s">
        <v>35</v>
      </c>
      <c r="BF354" s="36" t="s">
        <v>35</v>
      </c>
      <c r="BG354" s="31" t="s">
        <v>35</v>
      </c>
      <c r="BH354" s="40" t="s">
        <v>35</v>
      </c>
      <c r="BI354" s="36" t="s">
        <v>35</v>
      </c>
      <c r="BJ354" s="36" t="s">
        <v>35</v>
      </c>
      <c r="BK354" s="36" t="s">
        <v>35</v>
      </c>
      <c r="BL354" s="31" t="s">
        <v>35</v>
      </c>
      <c r="BM354" s="40" t="s">
        <v>35</v>
      </c>
      <c r="BN354" s="36" t="s">
        <v>35</v>
      </c>
      <c r="BO354" s="36" t="s">
        <v>35</v>
      </c>
      <c r="BP354" s="36" t="s">
        <v>35</v>
      </c>
      <c r="BQ354" s="31" t="s">
        <v>35</v>
      </c>
      <c r="BR354" s="40" t="s">
        <v>35</v>
      </c>
      <c r="BS354" s="36" t="s">
        <v>35</v>
      </c>
      <c r="BT354" s="36" t="s">
        <v>35</v>
      </c>
      <c r="BU354" s="36" t="s">
        <v>35</v>
      </c>
      <c r="BV354" s="36" t="s">
        <v>35</v>
      </c>
      <c r="BW354" s="36" t="s">
        <v>35</v>
      </c>
      <c r="BX354" s="36" t="s">
        <v>35</v>
      </c>
      <c r="BY354" s="25" t="s">
        <v>35</v>
      </c>
      <c r="BZ354" s="25" t="s">
        <v>35</v>
      </c>
      <c r="CA354" s="25" t="s">
        <v>35</v>
      </c>
      <c r="CB354" s="25" t="s">
        <v>35</v>
      </c>
      <c r="CC354" s="25" t="s">
        <v>35</v>
      </c>
      <c r="CD354" s="25" t="s">
        <v>35</v>
      </c>
      <c r="CE354" s="25" t="s">
        <v>35</v>
      </c>
      <c r="CF354" s="25" t="s">
        <v>35</v>
      </c>
      <c r="CG354" s="25" t="s">
        <v>35</v>
      </c>
      <c r="CH354" s="25" t="s">
        <v>35</v>
      </c>
      <c r="CI354" s="25" t="s">
        <v>35</v>
      </c>
      <c r="CJ354" s="25" t="s">
        <v>35</v>
      </c>
      <c r="CK354" s="25" t="s">
        <v>35</v>
      </c>
      <c r="CL354" s="25" t="s">
        <v>35</v>
      </c>
      <c r="CM354" s="25" t="s">
        <v>35</v>
      </c>
      <c r="CN354" s="25" t="s">
        <v>35</v>
      </c>
      <c r="CO354" s="25" t="s">
        <v>35</v>
      </c>
      <c r="CP354" s="25" t="s">
        <v>35</v>
      </c>
      <c r="CQ354" s="25" t="s">
        <v>35</v>
      </c>
      <c r="CR354" s="25" t="s">
        <v>35</v>
      </c>
      <c r="CS354" s="25" t="s">
        <v>35</v>
      </c>
      <c r="CT354" s="25" t="s">
        <v>35</v>
      </c>
      <c r="CU354" s="25" t="s">
        <v>35</v>
      </c>
      <c r="CV354" s="25" t="s">
        <v>35</v>
      </c>
      <c r="CW354" s="25" t="s">
        <v>35</v>
      </c>
      <c r="CX354" s="25" t="s">
        <v>35</v>
      </c>
      <c r="CY354" s="25" t="s">
        <v>35</v>
      </c>
      <c r="CZ354" s="4"/>
    </row>
    <row r="355" s="440" customFormat="true" ht="15" customHeight="true" x14ac:dyDescent="0.2">
      <c r="B355" s="439"/>
      <c r="AZ355" s="323"/>
      <c r="BA355" s="344"/>
      <c r="BB355" s="299"/>
      <c r="BC355" s="387"/>
      <c r="BD355" s="387"/>
      <c r="BE355" s="387"/>
      <c r="BF355" s="387"/>
      <c r="BG355" s="387"/>
      <c r="BH355" s="387"/>
      <c r="BI355" s="387"/>
      <c r="BJ355" s="387"/>
      <c r="BK355" s="387"/>
      <c r="BL355" s="387"/>
      <c r="BM355" s="387"/>
      <c r="BN355" s="387"/>
      <c r="BO355" s="387"/>
      <c r="BP355" s="387"/>
      <c r="BQ355" s="387"/>
      <c r="BR355" s="387"/>
      <c r="BS355" s="387"/>
      <c r="BT355" s="387"/>
      <c r="BU355" s="387"/>
      <c r="BV355" s="387"/>
      <c r="BW355" s="387"/>
      <c r="BX355" s="387"/>
      <c r="BY355" s="387"/>
      <c r="BZ355" s="694"/>
      <c r="CA355" s="694"/>
      <c r="CB355" s="694"/>
      <c r="CC355" s="694"/>
      <c r="CD355" s="694"/>
      <c r="CE355" s="694"/>
      <c r="CF355" s="694"/>
      <c r="CG355" s="694"/>
      <c r="CH355" s="694"/>
      <c r="CI355" s="694"/>
      <c r="CJ355" s="694"/>
      <c r="CK355" s="694"/>
      <c r="CL355" s="694"/>
      <c r="CM355" s="694"/>
      <c r="CN355" s="694"/>
      <c r="CO355" s="694"/>
      <c r="CP355" s="694"/>
      <c r="CQ355" s="694"/>
      <c r="CR355" s="694"/>
      <c r="CS355" s="694"/>
      <c r="CT355" s="694"/>
      <c r="CU355" s="694"/>
      <c r="CV355" s="694"/>
      <c r="CW355" s="694"/>
      <c r="CX355" s="694"/>
      <c r="CY355" s="694"/>
      <c r="CZ355" s="694"/>
    </row>
    <row r="356" s="440" customFormat="true" ht="15" customHeight="true" x14ac:dyDescent="0.2">
      <c r="B356" s="439"/>
      <c r="AZ356" s="323"/>
      <c r="BA356" s="344"/>
      <c r="BB356" s="299"/>
      <c r="BC356" s="344"/>
      <c r="BD356" s="344"/>
      <c r="BE356" s="344"/>
      <c r="BF356" s="344"/>
      <c r="BG356" s="344"/>
      <c r="BH356" s="344"/>
      <c r="BI356" s="344"/>
      <c r="BJ356" s="344"/>
      <c r="BK356" s="344"/>
      <c r="BL356" s="344"/>
      <c r="BM356" s="344"/>
      <c r="BN356" s="344"/>
      <c r="BO356" s="344"/>
      <c r="BP356" s="344"/>
      <c r="BQ356" s="344"/>
      <c r="BR356" s="344"/>
      <c r="BS356" s="344"/>
      <c r="BT356" s="344"/>
      <c r="BU356" s="344"/>
      <c r="BV356" s="344"/>
      <c r="BW356" s="344"/>
      <c r="BX356" s="344"/>
      <c r="BY356" s="344"/>
      <c r="BZ356" s="323"/>
      <c r="CA356" s="323"/>
      <c r="CB356" s="323"/>
      <c r="CC356" s="323"/>
      <c r="CD356" s="323"/>
      <c r="CE356" s="323"/>
      <c r="CF356" s="323"/>
      <c r="CG356" s="323"/>
      <c r="CH356" s="323"/>
      <c r="CI356" s="323"/>
      <c r="CJ356" s="323"/>
      <c r="CK356" s="323"/>
      <c r="CL356" s="323"/>
      <c r="CM356" s="323"/>
      <c r="CN356" s="323"/>
      <c r="CO356" s="323"/>
      <c r="CP356" s="323"/>
      <c r="CQ356" s="323"/>
      <c r="CR356" s="323"/>
      <c r="CS356" s="323"/>
      <c r="CT356" s="323"/>
      <c r="CU356" s="323"/>
      <c r="CV356" s="323"/>
      <c r="CW356" s="323"/>
      <c r="CX356" s="323"/>
      <c r="CY356" s="323"/>
      <c r="CZ356" s="323"/>
    </row>
    <row r="357" s="295" customFormat="true" ht="15" customHeight="true" x14ac:dyDescent="0.2">
      <c r="B357" s="297"/>
      <c r="AZ357" s="323"/>
      <c r="BA357" s="344"/>
      <c r="BB357" s="299"/>
      <c r="BC357" s="344"/>
      <c r="BD357" s="344"/>
      <c r="BE357" s="344"/>
      <c r="BF357" s="344"/>
      <c r="BG357" s="344"/>
      <c r="BH357" s="344"/>
      <c r="BI357" s="344"/>
      <c r="BJ357" s="344"/>
      <c r="BK357" s="344"/>
      <c r="BL357" s="344"/>
      <c r="BM357" s="344"/>
      <c r="BN357" s="344"/>
      <c r="BO357" s="344"/>
      <c r="BP357" s="344"/>
      <c r="BQ357" s="344"/>
      <c r="BR357" s="344"/>
      <c r="BS357" s="344"/>
      <c r="BT357" s="344"/>
      <c r="BU357" s="344"/>
      <c r="BV357" s="344"/>
      <c r="BW357" s="344"/>
      <c r="BX357" s="344"/>
      <c r="BY357" s="344"/>
      <c r="BZ357" s="323"/>
      <c r="CA357" s="323"/>
      <c r="CB357" s="323"/>
      <c r="CC357" s="323"/>
      <c r="CD357" s="323"/>
      <c r="CE357" s="323"/>
      <c r="CF357" s="323"/>
      <c r="CG357" s="323"/>
      <c r="CH357" s="323"/>
      <c r="CI357" s="323"/>
      <c r="CJ357" s="323"/>
      <c r="CK357" s="323"/>
      <c r="CL357" s="323"/>
      <c r="CM357" s="323"/>
      <c r="CN357" s="323"/>
      <c r="CO357" s="323"/>
      <c r="CP357" s="323"/>
      <c r="CQ357" s="323"/>
      <c r="CR357" s="323"/>
      <c r="CS357" s="323"/>
      <c r="CT357" s="323"/>
      <c r="CU357" s="323"/>
      <c r="CV357" s="323"/>
      <c r="CW357" s="323"/>
      <c r="CX357" s="323"/>
      <c r="CY357" s="323"/>
      <c r="CZ357" s="323"/>
    </row>
    <row r="358" s="295" customFormat="true" ht="15" customHeight="true" x14ac:dyDescent="0.2">
      <c r="B358" s="297"/>
      <c r="AZ358" s="323"/>
      <c r="BA358" s="344"/>
      <c r="BB358" s="299"/>
      <c r="BC358" s="344"/>
      <c r="BD358" s="344"/>
      <c r="BE358" s="344"/>
      <c r="BF358" s="344"/>
      <c r="BG358" s="344"/>
      <c r="BH358" s="344"/>
      <c r="BI358" s="344"/>
      <c r="BJ358" s="344"/>
      <c r="BK358" s="344"/>
      <c r="BL358" s="344"/>
      <c r="BM358" s="344"/>
      <c r="BN358" s="344"/>
      <c r="BO358" s="344"/>
      <c r="BP358" s="344"/>
      <c r="BQ358" s="344"/>
      <c r="BR358" s="344"/>
      <c r="BS358" s="344"/>
      <c r="BT358" s="344"/>
      <c r="BU358" s="344"/>
      <c r="BV358" s="344"/>
      <c r="BW358" s="344"/>
      <c r="BX358" s="344"/>
      <c r="BY358" s="344"/>
      <c r="BZ358" s="323"/>
      <c r="CA358" s="323"/>
      <c r="CB358" s="323"/>
      <c r="CC358" s="323"/>
      <c r="CD358" s="323"/>
      <c r="CE358" s="323"/>
      <c r="CF358" s="323"/>
      <c r="CG358" s="323"/>
      <c r="CH358" s="323"/>
      <c r="CI358" s="323"/>
      <c r="CJ358" s="323"/>
      <c r="CK358" s="323"/>
      <c r="CL358" s="323"/>
      <c r="CM358" s="323"/>
      <c r="CN358" s="323"/>
      <c r="CO358" s="323"/>
      <c r="CP358" s="323"/>
      <c r="CQ358" s="323"/>
      <c r="CR358" s="323"/>
      <c r="CS358" s="323"/>
      <c r="CT358" s="323"/>
      <c r="CU358" s="323"/>
      <c r="CV358" s="323"/>
      <c r="CW358" s="323"/>
      <c r="CX358" s="323"/>
      <c r="CY358" s="323"/>
      <c r="CZ358" s="323"/>
    </row>
    <row r="359" s="295" customFormat="true" ht="15" customHeight="true" x14ac:dyDescent="0.2">
      <c r="B359" s="297"/>
      <c r="AZ359" s="323"/>
      <c r="BA359" s="344"/>
      <c r="BB359" s="299"/>
      <c r="BC359" s="344"/>
      <c r="BD359" s="344"/>
      <c r="BE359" s="344"/>
      <c r="BF359" s="344"/>
      <c r="BG359" s="344"/>
      <c r="BH359" s="344"/>
      <c r="BI359" s="344"/>
      <c r="BJ359" s="344"/>
      <c r="BK359" s="344"/>
      <c r="BL359" s="344"/>
      <c r="BM359" s="344"/>
      <c r="BN359" s="344"/>
      <c r="BO359" s="344"/>
      <c r="BP359" s="344"/>
      <c r="BQ359" s="344"/>
      <c r="BR359" s="344"/>
      <c r="BS359" s="344"/>
      <c r="BT359" s="344"/>
      <c r="BU359" s="344"/>
      <c r="BV359" s="344"/>
      <c r="BW359" s="344"/>
      <c r="BX359" s="344"/>
      <c r="BY359" s="344"/>
      <c r="BZ359" s="323"/>
      <c r="CA359" s="323"/>
      <c r="CB359" s="323"/>
      <c r="CC359" s="323"/>
      <c r="CD359" s="323"/>
      <c r="CE359" s="323"/>
      <c r="CF359" s="323"/>
      <c r="CG359" s="323"/>
      <c r="CH359" s="323"/>
      <c r="CI359" s="323"/>
      <c r="CJ359" s="323"/>
      <c r="CK359" s="323"/>
      <c r="CL359" s="323"/>
      <c r="CM359" s="323"/>
      <c r="CN359" s="323"/>
      <c r="CO359" s="323"/>
      <c r="CP359" s="323"/>
      <c r="CQ359" s="323"/>
      <c r="CR359" s="323"/>
      <c r="CS359" s="323"/>
      <c r="CT359" s="323"/>
      <c r="CU359" s="323"/>
      <c r="CV359" s="323"/>
      <c r="CW359" s="323"/>
      <c r="CX359" s="323"/>
      <c r="CY359" s="323"/>
      <c r="CZ359" s="323"/>
    </row>
    <row r="360" s="295" customFormat="true" ht="15" customHeight="true" x14ac:dyDescent="0.2">
      <c r="B360" s="297"/>
      <c r="AZ360" s="323"/>
      <c r="BA360" s="344"/>
      <c r="BB360" s="299"/>
      <c r="BC360" s="344"/>
      <c r="BD360" s="344"/>
      <c r="BE360" s="344"/>
      <c r="BF360" s="344"/>
      <c r="BG360" s="344"/>
      <c r="BH360" s="344"/>
      <c r="BI360" s="344"/>
      <c r="BJ360" s="344"/>
      <c r="BK360" s="344"/>
      <c r="BL360" s="344"/>
      <c r="BM360" s="344"/>
      <c r="BN360" s="344"/>
      <c r="BO360" s="344"/>
      <c r="BP360" s="344"/>
      <c r="BQ360" s="344"/>
      <c r="BR360" s="344"/>
      <c r="BS360" s="344"/>
      <c r="BT360" s="344"/>
      <c r="BU360" s="344"/>
      <c r="BV360" s="344"/>
      <c r="BW360" s="344"/>
      <c r="BX360" s="344"/>
      <c r="BY360" s="344"/>
      <c r="BZ360" s="323"/>
      <c r="CA360" s="323"/>
      <c r="CB360" s="323"/>
      <c r="CC360" s="323"/>
      <c r="CD360" s="323"/>
      <c r="CE360" s="323"/>
      <c r="CF360" s="323"/>
      <c r="CG360" s="323"/>
      <c r="CH360" s="323"/>
      <c r="CI360" s="323"/>
      <c r="CJ360" s="323"/>
      <c r="CK360" s="323"/>
      <c r="CL360" s="323"/>
      <c r="CM360" s="323"/>
      <c r="CN360" s="323"/>
      <c r="CO360" s="323"/>
      <c r="CP360" s="323"/>
      <c r="CQ360" s="323"/>
      <c r="CR360" s="323"/>
      <c r="CS360" s="323"/>
      <c r="CT360" s="323"/>
      <c r="CU360" s="323"/>
      <c r="CV360" s="323"/>
      <c r="CW360" s="323"/>
      <c r="CX360" s="323"/>
      <c r="CY360" s="323"/>
      <c r="CZ360" s="323"/>
    </row>
    <row r="361" s="295" customFormat="true" ht="15" customHeight="true" x14ac:dyDescent="0.2">
      <c r="B361" s="297"/>
      <c r="AZ361" s="323"/>
      <c r="BA361" s="344"/>
      <c r="BB361" s="299"/>
      <c r="BC361" s="344"/>
      <c r="BD361" s="344"/>
      <c r="BE361" s="344"/>
      <c r="BF361" s="344"/>
      <c r="BG361" s="344"/>
      <c r="BH361" s="344"/>
      <c r="BI361" s="344"/>
      <c r="BJ361" s="344"/>
      <c r="BK361" s="344"/>
      <c r="BL361" s="344"/>
      <c r="BM361" s="344"/>
      <c r="BN361" s="344"/>
      <c r="BO361" s="344"/>
      <c r="BP361" s="344"/>
      <c r="BQ361" s="344"/>
      <c r="BR361" s="344"/>
      <c r="BS361" s="344"/>
      <c r="BT361" s="344"/>
      <c r="BU361" s="344"/>
      <c r="BV361" s="344"/>
      <c r="BW361" s="344"/>
      <c r="BX361" s="344"/>
      <c r="BY361" s="344"/>
      <c r="BZ361" s="323"/>
      <c r="CA361" s="323"/>
      <c r="CB361" s="323"/>
      <c r="CC361" s="323"/>
      <c r="CD361" s="323"/>
      <c r="CE361" s="323"/>
      <c r="CF361" s="323"/>
      <c r="CG361" s="323"/>
      <c r="CH361" s="323"/>
      <c r="CI361" s="323"/>
      <c r="CJ361" s="323"/>
      <c r="CK361" s="323"/>
      <c r="CL361" s="323"/>
      <c r="CM361" s="323"/>
      <c r="CN361" s="323"/>
      <c r="CO361" s="323"/>
      <c r="CP361" s="323"/>
      <c r="CQ361" s="323"/>
      <c r="CR361" s="323"/>
      <c r="CS361" s="323"/>
      <c r="CT361" s="323"/>
      <c r="CU361" s="323"/>
      <c r="CV361" s="323"/>
      <c r="CW361" s="323"/>
      <c r="CX361" s="323"/>
      <c r="CY361" s="323"/>
      <c r="CZ361" s="323"/>
    </row>
    <row r="362" s="295" customFormat="true" ht="15" customHeight="true" x14ac:dyDescent="0.2">
      <c r="B362" s="297"/>
      <c r="AZ362" s="323"/>
      <c r="BA362" s="344"/>
      <c r="BB362" s="299"/>
      <c r="BC362" s="344"/>
      <c r="BD362" s="344"/>
      <c r="BE362" s="344"/>
      <c r="BF362" s="344"/>
      <c r="BG362" s="344"/>
      <c r="BH362" s="344"/>
      <c r="BI362" s="344"/>
      <c r="BJ362" s="344"/>
      <c r="BK362" s="344"/>
      <c r="BL362" s="344"/>
      <c r="BM362" s="344"/>
      <c r="BN362" s="344"/>
      <c r="BO362" s="344"/>
      <c r="BP362" s="344"/>
      <c r="BQ362" s="344"/>
      <c r="BR362" s="344"/>
      <c r="BS362" s="344"/>
      <c r="BT362" s="344"/>
      <c r="BU362" s="344"/>
      <c r="BV362" s="344"/>
      <c r="BW362" s="344"/>
      <c r="BX362" s="344"/>
      <c r="BY362" s="344"/>
      <c r="BZ362" s="323"/>
      <c r="CA362" s="323"/>
      <c r="CB362" s="323"/>
      <c r="CC362" s="323"/>
      <c r="CD362" s="323"/>
      <c r="CE362" s="323"/>
      <c r="CF362" s="323"/>
      <c r="CG362" s="323"/>
      <c r="CH362" s="323"/>
      <c r="CI362" s="323"/>
      <c r="CJ362" s="323"/>
      <c r="CK362" s="323"/>
      <c r="CL362" s="323"/>
      <c r="CM362" s="323"/>
      <c r="CN362" s="323"/>
      <c r="CO362" s="323"/>
      <c r="CP362" s="323"/>
      <c r="CQ362" s="323"/>
      <c r="CR362" s="323"/>
      <c r="CS362" s="323"/>
      <c r="CT362" s="323"/>
      <c r="CU362" s="323"/>
      <c r="CV362" s="323"/>
      <c r="CW362" s="323"/>
      <c r="CX362" s="323"/>
      <c r="CY362" s="323"/>
      <c r="CZ362" s="323"/>
    </row>
    <row r="363" s="295" customFormat="true" ht="15" customHeight="true" x14ac:dyDescent="0.2">
      <c r="B363" s="297"/>
      <c r="AZ363" s="323"/>
      <c r="BA363" s="344"/>
      <c r="BB363" s="299"/>
      <c r="BC363" s="344"/>
      <c r="BD363" s="344"/>
      <c r="BE363" s="344"/>
      <c r="BF363" s="344"/>
      <c r="BG363" s="344"/>
      <c r="BH363" s="344"/>
      <c r="BI363" s="344"/>
      <c r="BJ363" s="344"/>
      <c r="BK363" s="344"/>
      <c r="BL363" s="344"/>
      <c r="BM363" s="344"/>
      <c r="BN363" s="344"/>
      <c r="BO363" s="344"/>
      <c r="BP363" s="344"/>
      <c r="BQ363" s="344"/>
      <c r="BR363" s="344"/>
      <c r="BS363" s="344"/>
      <c r="BT363" s="344"/>
      <c r="BU363" s="344"/>
      <c r="BV363" s="344"/>
      <c r="BW363" s="344"/>
      <c r="BX363" s="344"/>
      <c r="BY363" s="344"/>
      <c r="BZ363" s="323"/>
      <c r="CA363" s="323"/>
      <c r="CB363" s="323"/>
      <c r="CC363" s="323"/>
      <c r="CD363" s="323"/>
      <c r="CE363" s="323"/>
      <c r="CF363" s="323"/>
      <c r="CG363" s="323"/>
      <c r="CH363" s="323"/>
      <c r="CI363" s="323"/>
      <c r="CJ363" s="323"/>
      <c r="CK363" s="323"/>
      <c r="CL363" s="323"/>
      <c r="CM363" s="323"/>
      <c r="CN363" s="323"/>
      <c r="CO363" s="323"/>
      <c r="CP363" s="323"/>
      <c r="CQ363" s="323"/>
      <c r="CR363" s="323"/>
      <c r="CS363" s="323"/>
      <c r="CT363" s="323"/>
      <c r="CU363" s="323"/>
      <c r="CV363" s="323"/>
      <c r="CW363" s="323"/>
      <c r="CX363" s="323"/>
      <c r="CY363" s="323"/>
      <c r="CZ363" s="323"/>
    </row>
    <row r="364" s="295" customFormat="true" ht="15" customHeight="true" x14ac:dyDescent="0.2">
      <c r="B364" s="297"/>
      <c r="AZ364" s="323"/>
      <c r="BA364" s="344"/>
      <c r="BB364" s="299"/>
      <c r="BC364" s="344"/>
      <c r="BD364" s="344"/>
      <c r="BE364" s="344"/>
      <c r="BF364" s="344"/>
      <c r="BG364" s="344"/>
      <c r="BH364" s="344"/>
      <c r="BI364" s="344"/>
      <c r="BJ364" s="344"/>
      <c r="BK364" s="344"/>
      <c r="BL364" s="344"/>
      <c r="BM364" s="344"/>
      <c r="BN364" s="344"/>
      <c r="BO364" s="344"/>
      <c r="BP364" s="344"/>
      <c r="BQ364" s="344"/>
      <c r="BR364" s="344"/>
      <c r="BS364" s="344"/>
      <c r="BT364" s="344"/>
      <c r="BU364" s="344"/>
      <c r="BV364" s="344"/>
      <c r="BW364" s="344"/>
      <c r="BX364" s="344"/>
      <c r="BY364" s="344"/>
      <c r="BZ364" s="323"/>
      <c r="CA364" s="323"/>
      <c r="CB364" s="323"/>
      <c r="CC364" s="323"/>
      <c r="CD364" s="323"/>
      <c r="CE364" s="323"/>
      <c r="CF364" s="323"/>
      <c r="CG364" s="323"/>
      <c r="CH364" s="323"/>
      <c r="CI364" s="323"/>
      <c r="CJ364" s="323"/>
      <c r="CK364" s="323"/>
      <c r="CL364" s="323"/>
      <c r="CM364" s="323"/>
      <c r="CN364" s="323"/>
      <c r="CO364" s="323"/>
      <c r="CP364" s="323"/>
      <c r="CQ364" s="323"/>
      <c r="CR364" s="323"/>
      <c r="CS364" s="323"/>
      <c r="CT364" s="323"/>
      <c r="CU364" s="323"/>
      <c r="CV364" s="323"/>
      <c r="CW364" s="323"/>
      <c r="CX364" s="323"/>
      <c r="CY364" s="323"/>
      <c r="CZ364" s="323"/>
    </row>
    <row r="365" s="295" customFormat="true" ht="15" customHeight="true" x14ac:dyDescent="0.2">
      <c r="B365" s="297"/>
      <c r="AZ365" s="323"/>
      <c r="BA365" s="344"/>
      <c r="BB365" s="299"/>
      <c r="BC365" s="344"/>
      <c r="BD365" s="344"/>
      <c r="BE365" s="344"/>
      <c r="BF365" s="344"/>
      <c r="BG365" s="344"/>
      <c r="BH365" s="344"/>
      <c r="BI365" s="344"/>
      <c r="BJ365" s="344"/>
      <c r="BK365" s="344"/>
      <c r="BL365" s="344"/>
      <c r="BM365" s="344"/>
      <c r="BN365" s="344"/>
      <c r="BO365" s="344"/>
      <c r="BP365" s="344"/>
      <c r="BQ365" s="344"/>
      <c r="BR365" s="344"/>
      <c r="BS365" s="344"/>
      <c r="BT365" s="344"/>
      <c r="BU365" s="344"/>
      <c r="BV365" s="344"/>
      <c r="BW365" s="344"/>
      <c r="BX365" s="344"/>
      <c r="BY365" s="344"/>
      <c r="BZ365" s="323"/>
      <c r="CA365" s="323"/>
      <c r="CB365" s="323"/>
      <c r="CC365" s="323"/>
      <c r="CD365" s="323"/>
      <c r="CE365" s="323"/>
      <c r="CF365" s="323"/>
      <c r="CG365" s="323"/>
      <c r="CH365" s="323"/>
      <c r="CI365" s="323"/>
      <c r="CJ365" s="323"/>
      <c r="CK365" s="323"/>
      <c r="CL365" s="323"/>
      <c r="CM365" s="323"/>
      <c r="CN365" s="323"/>
      <c r="CO365" s="323"/>
      <c r="CP365" s="323"/>
      <c r="CQ365" s="323"/>
      <c r="CR365" s="323"/>
      <c r="CS365" s="323"/>
      <c r="CT365" s="323"/>
      <c r="CU365" s="323"/>
      <c r="CV365" s="323"/>
      <c r="CW365" s="323"/>
      <c r="CX365" s="323"/>
      <c r="CY365" s="323"/>
      <c r="CZ365" s="323"/>
    </row>
    <row r="366" s="295" customFormat="true" ht="15" customHeight="true" x14ac:dyDescent="0.2">
      <c r="B366" s="297"/>
      <c r="AZ366" s="323"/>
      <c r="BA366" s="344"/>
      <c r="BB366" s="299"/>
      <c r="BC366" s="344"/>
      <c r="BD366" s="344"/>
      <c r="BE366" s="344"/>
      <c r="BF366" s="344"/>
      <c r="BG366" s="344"/>
      <c r="BH366" s="344"/>
      <c r="BI366" s="344"/>
      <c r="BJ366" s="344"/>
      <c r="BK366" s="344"/>
      <c r="BL366" s="344"/>
      <c r="BM366" s="344"/>
      <c r="BN366" s="344"/>
      <c r="BO366" s="344"/>
      <c r="BP366" s="344"/>
      <c r="BQ366" s="344"/>
      <c r="BR366" s="344"/>
      <c r="BS366" s="344"/>
      <c r="BT366" s="344"/>
      <c r="BU366" s="344"/>
      <c r="BV366" s="344"/>
      <c r="BW366" s="344"/>
      <c r="BX366" s="344"/>
      <c r="BY366" s="344"/>
      <c r="BZ366" s="323"/>
      <c r="CA366" s="323"/>
      <c r="CB366" s="323"/>
      <c r="CC366" s="323"/>
      <c r="CD366" s="323"/>
      <c r="CE366" s="323"/>
      <c r="CF366" s="323"/>
      <c r="CG366" s="323"/>
      <c r="CH366" s="323"/>
      <c r="CI366" s="323"/>
      <c r="CJ366" s="323"/>
      <c r="CK366" s="323"/>
      <c r="CL366" s="323"/>
      <c r="CM366" s="323"/>
      <c r="CN366" s="323"/>
      <c r="CO366" s="323"/>
      <c r="CP366" s="323"/>
      <c r="CQ366" s="323"/>
      <c r="CR366" s="323"/>
      <c r="CS366" s="323"/>
      <c r="CT366" s="323"/>
      <c r="CU366" s="323"/>
      <c r="CV366" s="323"/>
      <c r="CW366" s="323"/>
      <c r="CX366" s="323"/>
      <c r="CY366" s="323"/>
      <c r="CZ366" s="323"/>
    </row>
    <row r="367" s="295" customFormat="true" ht="15" customHeight="true" x14ac:dyDescent="0.2">
      <c r="B367" s="297"/>
      <c r="AZ367" s="323"/>
      <c r="BA367" s="344"/>
      <c r="BB367" s="299"/>
      <c r="BC367" s="344"/>
      <c r="BD367" s="344"/>
      <c r="BE367" s="344"/>
      <c r="BF367" s="344"/>
      <c r="BG367" s="344"/>
      <c r="BH367" s="344"/>
      <c r="BI367" s="344"/>
      <c r="BJ367" s="344"/>
      <c r="BK367" s="344"/>
      <c r="BL367" s="344"/>
      <c r="BM367" s="344"/>
      <c r="BN367" s="344"/>
      <c r="BO367" s="344"/>
      <c r="BP367" s="344"/>
      <c r="BQ367" s="344"/>
      <c r="BR367" s="344"/>
      <c r="BS367" s="344"/>
      <c r="BT367" s="344"/>
      <c r="BU367" s="344"/>
      <c r="BV367" s="344"/>
      <c r="BW367" s="344"/>
      <c r="BX367" s="344"/>
      <c r="BY367" s="344"/>
      <c r="BZ367" s="323"/>
      <c r="CA367" s="323"/>
      <c r="CB367" s="323"/>
      <c r="CC367" s="323"/>
      <c r="CD367" s="323"/>
      <c r="CE367" s="323"/>
      <c r="CF367" s="323"/>
      <c r="CG367" s="323"/>
      <c r="CH367" s="323"/>
      <c r="CI367" s="323"/>
      <c r="CJ367" s="323"/>
      <c r="CK367" s="323"/>
      <c r="CL367" s="323"/>
      <c r="CM367" s="323"/>
      <c r="CN367" s="323"/>
      <c r="CO367" s="323"/>
      <c r="CP367" s="323"/>
      <c r="CQ367" s="323"/>
      <c r="CR367" s="323"/>
      <c r="CS367" s="323"/>
      <c r="CT367" s="323"/>
      <c r="CU367" s="323"/>
      <c r="CV367" s="323"/>
      <c r="CW367" s="323"/>
      <c r="CX367" s="323"/>
      <c r="CY367" s="323"/>
      <c r="CZ367" s="323"/>
    </row>
    <row r="368" s="295" customFormat="true" ht="15" customHeight="true" x14ac:dyDescent="0.2">
      <c r="B368" s="297"/>
      <c r="AZ368" s="323"/>
      <c r="BA368" s="344"/>
      <c r="BB368" s="299"/>
      <c r="BC368" s="344"/>
      <c r="BD368" s="344"/>
      <c r="BE368" s="344"/>
      <c r="BF368" s="344"/>
      <c r="BG368" s="344"/>
      <c r="BH368" s="344"/>
      <c r="BI368" s="344"/>
      <c r="BJ368" s="344"/>
      <c r="BK368" s="344"/>
      <c r="BL368" s="344"/>
      <c r="BM368" s="344"/>
      <c r="BN368" s="344"/>
      <c r="BO368" s="344"/>
      <c r="BP368" s="344"/>
      <c r="BQ368" s="344"/>
      <c r="BR368" s="344"/>
      <c r="BS368" s="344"/>
      <c r="BT368" s="344"/>
      <c r="BU368" s="344"/>
      <c r="BV368" s="344"/>
      <c r="BW368" s="344"/>
      <c r="BX368" s="344"/>
      <c r="BY368" s="344"/>
      <c r="BZ368" s="323"/>
      <c r="CA368" s="323"/>
      <c r="CB368" s="323"/>
      <c r="CC368" s="323"/>
      <c r="CD368" s="323"/>
      <c r="CE368" s="323"/>
      <c r="CF368" s="323"/>
      <c r="CG368" s="323"/>
      <c r="CH368" s="323"/>
      <c r="CI368" s="323"/>
      <c r="CJ368" s="323"/>
      <c r="CK368" s="323"/>
      <c r="CL368" s="323"/>
      <c r="CM368" s="323"/>
      <c r="CN368" s="323"/>
      <c r="CO368" s="323"/>
      <c r="CP368" s="323"/>
      <c r="CQ368" s="323"/>
      <c r="CR368" s="323"/>
      <c r="CS368" s="323"/>
      <c r="CT368" s="323"/>
      <c r="CU368" s="323"/>
      <c r="CV368" s="323"/>
      <c r="CW368" s="323"/>
      <c r="CX368" s="323"/>
      <c r="CY368" s="323"/>
      <c r="CZ368" s="323"/>
    </row>
    <row r="369" s="295" customFormat="true" ht="15" customHeight="true" x14ac:dyDescent="0.2">
      <c r="B369" s="297"/>
      <c r="AZ369" s="323"/>
      <c r="BA369" s="344"/>
      <c r="BB369" s="299"/>
      <c r="BC369" s="344"/>
      <c r="BD369" s="344"/>
      <c r="BE369" s="344"/>
      <c r="BF369" s="344"/>
      <c r="BG369" s="344"/>
      <c r="BH369" s="344"/>
      <c r="BI369" s="344"/>
      <c r="BJ369" s="344"/>
      <c r="BK369" s="344"/>
      <c r="BL369" s="344"/>
      <c r="BM369" s="344"/>
      <c r="BN369" s="344"/>
      <c r="BO369" s="344"/>
      <c r="BP369" s="344"/>
      <c r="BQ369" s="344"/>
      <c r="BR369" s="344"/>
      <c r="BS369" s="344"/>
      <c r="BT369" s="344"/>
      <c r="BU369" s="344"/>
      <c r="BV369" s="344"/>
      <c r="BW369" s="344"/>
      <c r="BX369" s="344"/>
      <c r="BY369" s="344"/>
      <c r="BZ369" s="323"/>
      <c r="CA369" s="323"/>
      <c r="CB369" s="323"/>
      <c r="CC369" s="323"/>
      <c r="CD369" s="323"/>
      <c r="CE369" s="323"/>
      <c r="CF369" s="323"/>
      <c r="CG369" s="323"/>
      <c r="CH369" s="323"/>
      <c r="CI369" s="323"/>
      <c r="CJ369" s="323"/>
      <c r="CK369" s="323"/>
      <c r="CL369" s="323"/>
      <c r="CM369" s="323"/>
      <c r="CN369" s="323"/>
      <c r="CO369" s="323"/>
      <c r="CP369" s="323"/>
      <c r="CQ369" s="323"/>
      <c r="CR369" s="323"/>
      <c r="CS369" s="323"/>
      <c r="CT369" s="323"/>
      <c r="CU369" s="323"/>
      <c r="CV369" s="323"/>
      <c r="CW369" s="323"/>
      <c r="CX369" s="323"/>
      <c r="CY369" s="323"/>
      <c r="CZ369" s="323"/>
    </row>
    <row r="370" s="295" customFormat="true" ht="15" customHeight="true" x14ac:dyDescent="0.2">
      <c r="B370" s="297"/>
      <c r="AZ370" s="323"/>
      <c r="BA370" s="344"/>
      <c r="BB370" s="299"/>
      <c r="BC370" s="344"/>
      <c r="BD370" s="344"/>
      <c r="BE370" s="344"/>
      <c r="BF370" s="344"/>
      <c r="BG370" s="344"/>
      <c r="BH370" s="344"/>
      <c r="BI370" s="344"/>
      <c r="BJ370" s="344"/>
      <c r="BK370" s="344"/>
      <c r="BL370" s="344"/>
      <c r="BM370" s="344"/>
      <c r="BN370" s="344"/>
      <c r="BO370" s="344"/>
      <c r="BP370" s="344"/>
      <c r="BQ370" s="344"/>
      <c r="BR370" s="344"/>
      <c r="BS370" s="344"/>
      <c r="BT370" s="344"/>
      <c r="BU370" s="344"/>
      <c r="BV370" s="344"/>
      <c r="BW370" s="344"/>
      <c r="BX370" s="344"/>
      <c r="BY370" s="344"/>
      <c r="BZ370" s="323"/>
      <c r="CA370" s="323"/>
      <c r="CB370" s="323"/>
      <c r="CC370" s="323"/>
      <c r="CD370" s="323"/>
      <c r="CE370" s="323"/>
      <c r="CF370" s="323"/>
      <c r="CG370" s="323"/>
      <c r="CH370" s="323"/>
      <c r="CI370" s="323"/>
      <c r="CJ370" s="323"/>
      <c r="CK370" s="323"/>
      <c r="CL370" s="323"/>
      <c r="CM370" s="323"/>
      <c r="CN370" s="323"/>
      <c r="CO370" s="323"/>
      <c r="CP370" s="323"/>
      <c r="CQ370" s="323"/>
      <c r="CR370" s="323"/>
      <c r="CS370" s="323"/>
      <c r="CT370" s="323"/>
      <c r="CU370" s="323"/>
      <c r="CV370" s="323"/>
      <c r="CW370" s="323"/>
      <c r="CX370" s="323"/>
      <c r="CY370" s="323"/>
      <c r="CZ370" s="323"/>
    </row>
    <row r="371" s="295" customFormat="true" ht="15" customHeight="true" x14ac:dyDescent="0.2">
      <c r="B371" s="297"/>
      <c r="AZ371" s="323"/>
      <c r="BA371" s="344"/>
      <c r="BB371" s="299"/>
      <c r="BC371" s="344"/>
      <c r="BD371" s="344"/>
      <c r="BE371" s="344"/>
      <c r="BF371" s="344"/>
      <c r="BG371" s="344"/>
      <c r="BH371" s="344"/>
      <c r="BI371" s="344"/>
      <c r="BJ371" s="344"/>
      <c r="BK371" s="344"/>
      <c r="BL371" s="344"/>
      <c r="BM371" s="344"/>
      <c r="BN371" s="344"/>
      <c r="BO371" s="344"/>
      <c r="BP371" s="344"/>
      <c r="BQ371" s="344"/>
      <c r="BR371" s="344"/>
      <c r="BS371" s="344"/>
      <c r="BT371" s="344"/>
      <c r="BU371" s="344"/>
      <c r="BV371" s="344"/>
      <c r="BW371" s="344"/>
      <c r="BX371" s="344"/>
      <c r="BY371" s="344"/>
      <c r="BZ371" s="323"/>
      <c r="CA371" s="323"/>
      <c r="CB371" s="323"/>
      <c r="CC371" s="323"/>
      <c r="CD371" s="323"/>
      <c r="CE371" s="323"/>
      <c r="CF371" s="323"/>
      <c r="CG371" s="323"/>
      <c r="CH371" s="323"/>
      <c r="CI371" s="323"/>
      <c r="CJ371" s="323"/>
      <c r="CK371" s="323"/>
      <c r="CL371" s="323"/>
      <c r="CM371" s="323"/>
      <c r="CN371" s="323"/>
      <c r="CO371" s="323"/>
      <c r="CP371" s="323"/>
      <c r="CQ371" s="323"/>
      <c r="CR371" s="323"/>
      <c r="CS371" s="323"/>
      <c r="CT371" s="323"/>
      <c r="CU371" s="323"/>
      <c r="CV371" s="323"/>
      <c r="CW371" s="323"/>
      <c r="CX371" s="323"/>
      <c r="CY371" s="323"/>
      <c r="CZ371" s="323"/>
    </row>
    <row r="372" s="295" customFormat="true" ht="15" customHeight="true" x14ac:dyDescent="0.2">
      <c r="B372" s="297"/>
      <c r="AZ372" s="323"/>
      <c r="BA372" s="344"/>
      <c r="BB372" s="299"/>
      <c r="BC372" s="344"/>
      <c r="BD372" s="344"/>
      <c r="BE372" s="344"/>
      <c r="BF372" s="344"/>
      <c r="BG372" s="344"/>
      <c r="BH372" s="344"/>
      <c r="BI372" s="344"/>
      <c r="BJ372" s="344"/>
      <c r="BK372" s="344"/>
      <c r="BL372" s="344"/>
      <c r="BM372" s="344"/>
      <c r="BN372" s="344"/>
      <c r="BO372" s="344"/>
      <c r="BP372" s="344"/>
      <c r="BQ372" s="344"/>
      <c r="BR372" s="344"/>
      <c r="BS372" s="344"/>
      <c r="BT372" s="344"/>
      <c r="BU372" s="344"/>
      <c r="BV372" s="344"/>
      <c r="BW372" s="344"/>
      <c r="BX372" s="344"/>
      <c r="BY372" s="344"/>
      <c r="BZ372" s="323"/>
      <c r="CA372" s="323"/>
      <c r="CB372" s="323"/>
      <c r="CC372" s="323"/>
      <c r="CD372" s="323"/>
      <c r="CE372" s="323"/>
      <c r="CF372" s="323"/>
      <c r="CG372" s="323"/>
      <c r="CH372" s="323"/>
      <c r="CI372" s="323"/>
      <c r="CJ372" s="323"/>
      <c r="CK372" s="323"/>
      <c r="CL372" s="323"/>
      <c r="CM372" s="323"/>
      <c r="CN372" s="323"/>
      <c r="CO372" s="323"/>
      <c r="CP372" s="323"/>
      <c r="CQ372" s="323"/>
      <c r="CR372" s="323"/>
      <c r="CS372" s="323"/>
      <c r="CT372" s="323"/>
      <c r="CU372" s="323"/>
      <c r="CV372" s="323"/>
      <c r="CW372" s="323"/>
      <c r="CX372" s="323"/>
      <c r="CY372" s="323"/>
      <c r="CZ372" s="323"/>
    </row>
    <row r="373" s="295" customFormat="true" ht="15" customHeight="true" x14ac:dyDescent="0.2">
      <c r="B373" s="297"/>
      <c r="AZ373" s="323"/>
      <c r="BA373" s="344"/>
      <c r="BB373" s="299"/>
      <c r="BC373" s="344"/>
      <c r="BD373" s="344"/>
      <c r="BE373" s="344"/>
      <c r="BF373" s="344"/>
      <c r="BG373" s="344"/>
      <c r="BH373" s="344"/>
      <c r="BI373" s="344"/>
      <c r="BJ373" s="344"/>
      <c r="BK373" s="344"/>
      <c r="BL373" s="344"/>
      <c r="BM373" s="344"/>
      <c r="BN373" s="344"/>
      <c r="BO373" s="344"/>
      <c r="BP373" s="344"/>
      <c r="BQ373" s="344"/>
      <c r="BR373" s="344"/>
      <c r="BS373" s="344"/>
      <c r="BT373" s="344"/>
      <c r="BU373" s="344"/>
      <c r="BV373" s="344"/>
      <c r="BW373" s="344"/>
      <c r="BX373" s="344"/>
      <c r="BY373" s="344"/>
      <c r="BZ373" s="323"/>
      <c r="CA373" s="323"/>
      <c r="CB373" s="323"/>
      <c r="CC373" s="323"/>
      <c r="CD373" s="323"/>
      <c r="CE373" s="323"/>
      <c r="CF373" s="323"/>
      <c r="CG373" s="323"/>
      <c r="CH373" s="323"/>
      <c r="CI373" s="323"/>
      <c r="CJ373" s="323"/>
      <c r="CK373" s="323"/>
      <c r="CL373" s="323"/>
      <c r="CM373" s="323"/>
      <c r="CN373" s="323"/>
      <c r="CO373" s="323"/>
      <c r="CP373" s="323"/>
      <c r="CQ373" s="323"/>
      <c r="CR373" s="323"/>
      <c r="CS373" s="323"/>
      <c r="CT373" s="323"/>
      <c r="CU373" s="323"/>
      <c r="CV373" s="323"/>
      <c r="CW373" s="323"/>
      <c r="CX373" s="323"/>
      <c r="CY373" s="323"/>
      <c r="CZ373" s="323"/>
    </row>
    <row r="374" s="295" customFormat="true" ht="15" customHeight="true" x14ac:dyDescent="0.2">
      <c r="B374" s="297"/>
      <c r="AZ374" s="323"/>
      <c r="BA374" s="344"/>
      <c r="BB374" s="299"/>
      <c r="BC374" s="344"/>
      <c r="BD374" s="344"/>
      <c r="BE374" s="344"/>
      <c r="BF374" s="344"/>
      <c r="BG374" s="344"/>
      <c r="BH374" s="344"/>
      <c r="BI374" s="344"/>
      <c r="BJ374" s="344"/>
      <c r="BK374" s="344"/>
      <c r="BL374" s="344"/>
      <c r="BM374" s="344"/>
      <c r="BN374" s="344"/>
      <c r="BO374" s="344"/>
      <c r="BP374" s="344"/>
      <c r="BQ374" s="344"/>
      <c r="BR374" s="344"/>
      <c r="BS374" s="344"/>
      <c r="BT374" s="344"/>
      <c r="BU374" s="344"/>
      <c r="BV374" s="344"/>
      <c r="BW374" s="344"/>
      <c r="BX374" s="344"/>
      <c r="BY374" s="344"/>
      <c r="BZ374" s="323"/>
      <c r="CA374" s="323"/>
      <c r="CB374" s="323"/>
      <c r="CC374" s="323"/>
      <c r="CD374" s="323"/>
      <c r="CE374" s="323"/>
      <c r="CF374" s="323"/>
      <c r="CG374" s="323"/>
      <c r="CH374" s="323"/>
      <c r="CI374" s="323"/>
      <c r="CJ374" s="323"/>
      <c r="CK374" s="323"/>
      <c r="CL374" s="323"/>
      <c r="CM374" s="323"/>
      <c r="CN374" s="323"/>
      <c r="CO374" s="323"/>
      <c r="CP374" s="323"/>
      <c r="CQ374" s="323"/>
      <c r="CR374" s="323"/>
      <c r="CS374" s="323"/>
      <c r="CT374" s="323"/>
      <c r="CU374" s="323"/>
      <c r="CV374" s="323"/>
      <c r="CW374" s="323"/>
      <c r="CX374" s="323"/>
      <c r="CY374" s="323"/>
      <c r="CZ374" s="323"/>
    </row>
    <row r="375" s="295" customFormat="true" ht="15" customHeight="true" x14ac:dyDescent="0.2">
      <c r="B375" s="297"/>
      <c r="AZ375" s="323"/>
      <c r="BA375" s="296"/>
      <c r="BB375" s="294"/>
      <c r="BC375" s="294"/>
      <c r="BD375" s="294"/>
      <c r="BE375" s="294"/>
      <c r="BF375" s="294"/>
      <c r="BG375" s="294"/>
      <c r="BH375" s="294"/>
      <c r="BI375" s="294"/>
      <c r="BJ375" s="294"/>
      <c r="BK375" s="294"/>
      <c r="BL375" s="294"/>
      <c r="BM375" s="294"/>
      <c r="BN375" s="294"/>
      <c r="BO375" s="294"/>
      <c r="BP375" s="294"/>
      <c r="BQ375" s="294"/>
      <c r="BR375" s="294"/>
      <c r="BS375" s="294"/>
      <c r="BT375" s="294"/>
      <c r="BU375" s="294"/>
      <c r="BV375" s="294"/>
      <c r="BW375" s="294"/>
      <c r="BX375" s="294"/>
      <c r="BY375" s="296"/>
      <c r="BZ375" s="322"/>
      <c r="CA375" s="322"/>
      <c r="CB375" s="322"/>
      <c r="CC375" s="322"/>
      <c r="CD375" s="322"/>
      <c r="CE375" s="322"/>
      <c r="CF375" s="322"/>
      <c r="CG375" s="322"/>
      <c r="CH375" s="322"/>
      <c r="CI375" s="322"/>
      <c r="CJ375" s="322"/>
      <c r="CK375" s="322"/>
      <c r="CL375" s="322"/>
      <c r="CM375" s="322"/>
      <c r="CN375" s="322"/>
      <c r="CO375" s="322"/>
      <c r="CP375" s="322"/>
      <c r="CQ375" s="322"/>
      <c r="CR375" s="322"/>
      <c r="CS375" s="322"/>
      <c r="CT375" s="322"/>
      <c r="CU375" s="322"/>
      <c r="CV375" s="322"/>
      <c r="CW375" s="322"/>
      <c r="CX375" s="322"/>
      <c r="CY375" s="322"/>
      <c r="CZ375" s="322"/>
    </row>
    <row r="376" s="295" customFormat="true" ht="15" customHeight="true" x14ac:dyDescent="0.2">
      <c r="B376" s="297"/>
      <c r="AZ376" s="323"/>
      <c r="BA376" s="296"/>
      <c r="BB376" s="294"/>
      <c r="BC376" s="294"/>
      <c r="BD376" s="294"/>
      <c r="BE376" s="294"/>
      <c r="BF376" s="294"/>
      <c r="BG376" s="294"/>
      <c r="BH376" s="294"/>
      <c r="BI376" s="294"/>
      <c r="BJ376" s="294"/>
      <c r="BK376" s="294"/>
      <c r="BL376" s="294"/>
      <c r="BM376" s="294"/>
      <c r="BN376" s="294"/>
      <c r="BO376" s="294"/>
      <c r="BP376" s="294"/>
      <c r="BQ376" s="294"/>
      <c r="BR376" s="294"/>
      <c r="BS376" s="294"/>
      <c r="BT376" s="294"/>
      <c r="BU376" s="294"/>
      <c r="BV376" s="294"/>
      <c r="BW376" s="294"/>
      <c r="BX376" s="294"/>
      <c r="BY376" s="296"/>
      <c r="BZ376" s="322"/>
      <c r="CA376" s="322"/>
      <c r="CB376" s="322"/>
      <c r="CC376" s="322"/>
      <c r="CD376" s="322"/>
      <c r="CE376" s="322"/>
      <c r="CF376" s="322"/>
      <c r="CG376" s="322"/>
      <c r="CH376" s="322"/>
      <c r="CI376" s="322"/>
      <c r="CJ376" s="322"/>
      <c r="CK376" s="322"/>
      <c r="CL376" s="322"/>
      <c r="CM376" s="322"/>
      <c r="CN376" s="322"/>
      <c r="CO376" s="322"/>
      <c r="CP376" s="322"/>
      <c r="CQ376" s="322"/>
      <c r="CR376" s="322"/>
      <c r="CS376" s="322"/>
      <c r="CT376" s="322"/>
      <c r="CU376" s="322"/>
      <c r="CV376" s="322"/>
      <c r="CW376" s="322"/>
      <c r="CX376" s="322"/>
      <c r="CY376" s="322"/>
      <c r="CZ376" s="322"/>
    </row>
    <row r="377" s="295" customFormat="true" ht="15" customHeight="true" x14ac:dyDescent="0.2">
      <c r="B377" s="297"/>
      <c r="AZ377" s="323"/>
      <c r="BA377" s="296"/>
      <c r="BB377" s="294"/>
      <c r="BC377" s="294"/>
      <c r="BD377" s="294"/>
      <c r="BE377" s="294"/>
      <c r="BF377" s="294"/>
      <c r="BG377" s="294"/>
      <c r="BH377" s="294"/>
      <c r="BI377" s="294"/>
      <c r="BJ377" s="294"/>
      <c r="BK377" s="294"/>
      <c r="BL377" s="294"/>
      <c r="BM377" s="294"/>
      <c r="BN377" s="294"/>
      <c r="BO377" s="294"/>
      <c r="BP377" s="294"/>
      <c r="BQ377" s="294"/>
      <c r="BR377" s="294"/>
      <c r="BS377" s="294"/>
      <c r="BT377" s="294"/>
      <c r="BU377" s="294"/>
      <c r="BV377" s="294"/>
      <c r="BW377" s="294"/>
      <c r="BX377" s="294"/>
      <c r="BY377" s="296"/>
      <c r="BZ377" s="322"/>
      <c r="CA377" s="322"/>
      <c r="CB377" s="322"/>
      <c r="CC377" s="322"/>
      <c r="CD377" s="322"/>
      <c r="CE377" s="322"/>
      <c r="CF377" s="322"/>
      <c r="CG377" s="322"/>
      <c r="CH377" s="322"/>
      <c r="CI377" s="322"/>
      <c r="CJ377" s="322"/>
      <c r="CK377" s="322"/>
      <c r="CL377" s="322"/>
      <c r="CM377" s="322"/>
      <c r="CN377" s="322"/>
      <c r="CO377" s="322"/>
      <c r="CP377" s="322"/>
      <c r="CQ377" s="322"/>
      <c r="CR377" s="322"/>
      <c r="CS377" s="322"/>
      <c r="CT377" s="322"/>
      <c r="CU377" s="322"/>
      <c r="CV377" s="322"/>
      <c r="CW377" s="322"/>
      <c r="CX377" s="322"/>
      <c r="CY377" s="322"/>
      <c r="CZ377" s="322"/>
    </row>
    <row r="378" s="295" customFormat="true" ht="15" customHeight="true" x14ac:dyDescent="0.2">
      <c r="B378" s="297"/>
      <c r="AZ378" s="323"/>
      <c r="BA378" s="296"/>
      <c r="BB378" s="294"/>
      <c r="BC378" s="294"/>
      <c r="BD378" s="294"/>
      <c r="BE378" s="294"/>
      <c r="BF378" s="294"/>
      <c r="BG378" s="294"/>
      <c r="BH378" s="294"/>
      <c r="BI378" s="294"/>
      <c r="BJ378" s="294"/>
      <c r="BK378" s="294"/>
      <c r="BL378" s="294"/>
      <c r="BM378" s="294"/>
      <c r="BN378" s="294"/>
      <c r="BO378" s="294"/>
      <c r="BP378" s="294"/>
      <c r="BQ378" s="294"/>
      <c r="BR378" s="294"/>
      <c r="BS378" s="294"/>
      <c r="BT378" s="294"/>
      <c r="BU378" s="294"/>
      <c r="BV378" s="294"/>
      <c r="BW378" s="294"/>
      <c r="BX378" s="294"/>
      <c r="BY378" s="296"/>
      <c r="BZ378" s="322"/>
      <c r="CA378" s="322"/>
      <c r="CB378" s="322"/>
      <c r="CC378" s="322"/>
      <c r="CD378" s="322"/>
      <c r="CE378" s="322"/>
      <c r="CF378" s="322"/>
      <c r="CG378" s="322"/>
      <c r="CH378" s="322"/>
      <c r="CI378" s="322"/>
      <c r="CJ378" s="322"/>
      <c r="CK378" s="322"/>
      <c r="CL378" s="322"/>
      <c r="CM378" s="322"/>
      <c r="CN378" s="322"/>
      <c r="CO378" s="322"/>
      <c r="CP378" s="322"/>
      <c r="CQ378" s="322"/>
      <c r="CR378" s="322"/>
      <c r="CS378" s="322"/>
      <c r="CT378" s="322"/>
      <c r="CU378" s="322"/>
      <c r="CV378" s="322"/>
      <c r="CW378" s="322"/>
      <c r="CX378" s="322"/>
      <c r="CY378" s="322"/>
      <c r="CZ378" s="322"/>
    </row>
    <row r="379" s="295" customFormat="true" ht="15" customHeight="true" x14ac:dyDescent="0.2">
      <c r="B379" s="297"/>
      <c r="AZ379" s="323"/>
      <c r="BA379" s="296"/>
      <c r="BB379" s="294"/>
      <c r="BC379" s="294"/>
      <c r="BD379" s="294"/>
      <c r="BE379" s="294"/>
      <c r="BF379" s="294"/>
      <c r="BG379" s="294"/>
      <c r="BH379" s="294"/>
      <c r="BI379" s="294"/>
      <c r="BJ379" s="294"/>
      <c r="BK379" s="294"/>
      <c r="BL379" s="294"/>
      <c r="BM379" s="294"/>
      <c r="BN379" s="294"/>
      <c r="BO379" s="294"/>
      <c r="BP379" s="294"/>
      <c r="BQ379" s="294"/>
      <c r="BR379" s="294"/>
      <c r="BS379" s="294"/>
      <c r="BT379" s="294"/>
      <c r="BU379" s="294"/>
      <c r="BV379" s="294"/>
      <c r="BW379" s="294"/>
      <c r="BX379" s="294"/>
      <c r="BY379" s="296"/>
      <c r="BZ379" s="322"/>
      <c r="CA379" s="322"/>
      <c r="CB379" s="322"/>
      <c r="CC379" s="322"/>
      <c r="CD379" s="322"/>
      <c r="CE379" s="322"/>
      <c r="CF379" s="322"/>
      <c r="CG379" s="322"/>
      <c r="CH379" s="322"/>
      <c r="CI379" s="322"/>
      <c r="CJ379" s="322"/>
      <c r="CK379" s="322"/>
      <c r="CL379" s="322"/>
      <c r="CM379" s="322"/>
      <c r="CN379" s="322"/>
      <c r="CO379" s="322"/>
      <c r="CP379" s="322"/>
      <c r="CQ379" s="322"/>
      <c r="CR379" s="322"/>
      <c r="CS379" s="322"/>
      <c r="CT379" s="322"/>
      <c r="CU379" s="322"/>
      <c r="CV379" s="322"/>
      <c r="CW379" s="322"/>
      <c r="CX379" s="322"/>
      <c r="CY379" s="322"/>
      <c r="CZ379" s="322"/>
    </row>
    <row r="380" s="295" customFormat="true" ht="15" customHeight="true" x14ac:dyDescent="0.2">
      <c r="B380" s="297"/>
      <c r="AZ380" s="323"/>
      <c r="BA380" s="296"/>
      <c r="BB380" s="294"/>
      <c r="BC380" s="294"/>
      <c r="BD380" s="294"/>
      <c r="BE380" s="294"/>
      <c r="BF380" s="294"/>
      <c r="BG380" s="294"/>
      <c r="BH380" s="294"/>
      <c r="BI380" s="294"/>
      <c r="BJ380" s="294"/>
      <c r="BK380" s="294"/>
      <c r="BL380" s="294"/>
      <c r="BM380" s="294"/>
      <c r="BN380" s="294"/>
      <c r="BO380" s="294"/>
      <c r="BP380" s="294"/>
      <c r="BQ380" s="294"/>
      <c r="BR380" s="294"/>
      <c r="BS380" s="294"/>
      <c r="BT380" s="294"/>
      <c r="BU380" s="294"/>
      <c r="BV380" s="294"/>
      <c r="BW380" s="294"/>
      <c r="BX380" s="294"/>
      <c r="BY380" s="296"/>
      <c r="BZ380" s="322"/>
      <c r="CA380" s="322"/>
      <c r="CB380" s="322"/>
      <c r="CC380" s="322"/>
      <c r="CD380" s="322"/>
      <c r="CE380" s="322"/>
      <c r="CF380" s="322"/>
      <c r="CG380" s="322"/>
      <c r="CH380" s="322"/>
      <c r="CI380" s="322"/>
      <c r="CJ380" s="322"/>
      <c r="CK380" s="322"/>
      <c r="CL380" s="322"/>
      <c r="CM380" s="322"/>
      <c r="CN380" s="322"/>
      <c r="CO380" s="322"/>
      <c r="CP380" s="322"/>
      <c r="CQ380" s="322"/>
      <c r="CR380" s="322"/>
      <c r="CS380" s="322"/>
      <c r="CT380" s="322"/>
      <c r="CU380" s="322"/>
      <c r="CV380" s="322"/>
      <c r="CW380" s="322"/>
      <c r="CX380" s="322"/>
      <c r="CY380" s="322"/>
      <c r="CZ380" s="322"/>
    </row>
    <row r="381" s="295" customFormat="true" ht="15" customHeight="true" x14ac:dyDescent="0.2">
      <c r="B381" s="297"/>
      <c r="AZ381" s="323"/>
      <c r="BA381" s="296"/>
      <c r="BB381" s="294"/>
      <c r="BC381" s="294"/>
      <c r="BD381" s="294"/>
      <c r="BE381" s="294"/>
      <c r="BF381" s="294"/>
      <c r="BG381" s="294"/>
      <c r="BH381" s="294"/>
      <c r="BI381" s="294"/>
      <c r="BJ381" s="294"/>
      <c r="BK381" s="294"/>
      <c r="BL381" s="294"/>
      <c r="BM381" s="294"/>
      <c r="BN381" s="294"/>
      <c r="BO381" s="294"/>
      <c r="BP381" s="294"/>
      <c r="BQ381" s="294"/>
      <c r="BR381" s="294"/>
      <c r="BS381" s="294"/>
      <c r="BT381" s="294"/>
      <c r="BU381" s="294"/>
      <c r="BV381" s="294"/>
      <c r="BW381" s="294"/>
      <c r="BX381" s="294"/>
      <c r="BY381" s="296"/>
      <c r="BZ381" s="322"/>
      <c r="CA381" s="322"/>
      <c r="CB381" s="322"/>
      <c r="CC381" s="322"/>
      <c r="CD381" s="322"/>
      <c r="CE381" s="322"/>
      <c r="CF381" s="322"/>
      <c r="CG381" s="322"/>
      <c r="CH381" s="322"/>
      <c r="CI381" s="322"/>
      <c r="CJ381" s="322"/>
      <c r="CK381" s="322"/>
      <c r="CL381" s="322"/>
      <c r="CM381" s="322"/>
      <c r="CN381" s="322"/>
      <c r="CO381" s="322"/>
      <c r="CP381" s="322"/>
      <c r="CQ381" s="322"/>
      <c r="CR381" s="322"/>
      <c r="CS381" s="322"/>
      <c r="CT381" s="322"/>
      <c r="CU381" s="322"/>
      <c r="CV381" s="322"/>
      <c r="CW381" s="322"/>
      <c r="CX381" s="322"/>
      <c r="CY381" s="322"/>
      <c r="CZ381" s="322"/>
    </row>
    <row r="382" s="295" customFormat="true" ht="15" customHeight="true" x14ac:dyDescent="0.2">
      <c r="B382" s="297"/>
      <c r="AZ382" s="323"/>
      <c r="BA382" s="296"/>
      <c r="BB382" s="294"/>
      <c r="BC382" s="294"/>
      <c r="BD382" s="294"/>
      <c r="BE382" s="294"/>
      <c r="BF382" s="294"/>
      <c r="BG382" s="294"/>
      <c r="BH382" s="294"/>
      <c r="BI382" s="294"/>
      <c r="BJ382" s="294"/>
      <c r="BK382" s="294"/>
      <c r="BL382" s="294"/>
      <c r="BM382" s="294"/>
      <c r="BN382" s="294"/>
      <c r="BO382" s="294"/>
      <c r="BP382" s="294"/>
      <c r="BQ382" s="294"/>
      <c r="BR382" s="294"/>
      <c r="BS382" s="294"/>
      <c r="BT382" s="294"/>
      <c r="BU382" s="294"/>
      <c r="BV382" s="294"/>
      <c r="BW382" s="294"/>
      <c r="BX382" s="294"/>
      <c r="BY382" s="296"/>
      <c r="BZ382" s="322"/>
      <c r="CA382" s="322"/>
      <c r="CB382" s="322"/>
      <c r="CC382" s="322"/>
      <c r="CD382" s="322"/>
      <c r="CE382" s="322"/>
      <c r="CF382" s="322"/>
      <c r="CG382" s="322"/>
      <c r="CH382" s="322"/>
      <c r="CI382" s="322"/>
      <c r="CJ382" s="322"/>
      <c r="CK382" s="322"/>
      <c r="CL382" s="322"/>
      <c r="CM382" s="322"/>
      <c r="CN382" s="322"/>
      <c r="CO382" s="322"/>
      <c r="CP382" s="322"/>
      <c r="CQ382" s="322"/>
      <c r="CR382" s="322"/>
      <c r="CS382" s="322"/>
      <c r="CT382" s="322"/>
      <c r="CU382" s="322"/>
      <c r="CV382" s="322"/>
      <c r="CW382" s="322"/>
      <c r="CX382" s="322"/>
      <c r="CY382" s="322"/>
      <c r="CZ382" s="322"/>
    </row>
    <row r="383" s="295" customFormat="true" ht="15" customHeight="true" x14ac:dyDescent="0.2">
      <c r="B383" s="297"/>
      <c r="AZ383" s="323"/>
      <c r="BA383" s="296"/>
      <c r="BB383" s="294"/>
      <c r="BC383" s="294"/>
      <c r="BD383" s="294"/>
      <c r="BE383" s="294"/>
      <c r="BF383" s="294"/>
      <c r="BG383" s="294"/>
      <c r="BH383" s="294"/>
      <c r="BI383" s="294"/>
      <c r="BJ383" s="294"/>
      <c r="BK383" s="294"/>
      <c r="BL383" s="294"/>
      <c r="BM383" s="294"/>
      <c r="BN383" s="294"/>
      <c r="BO383" s="294"/>
      <c r="BP383" s="294"/>
      <c r="BQ383" s="294"/>
      <c r="BR383" s="294"/>
      <c r="BS383" s="294"/>
      <c r="BT383" s="294"/>
      <c r="BU383" s="294"/>
      <c r="BV383" s="294"/>
      <c r="BW383" s="294"/>
      <c r="BX383" s="294"/>
      <c r="BY383" s="296"/>
      <c r="BZ383" s="322"/>
      <c r="CA383" s="322"/>
      <c r="CB383" s="322"/>
      <c r="CC383" s="322"/>
      <c r="CD383" s="322"/>
      <c r="CE383" s="322"/>
      <c r="CF383" s="322"/>
      <c r="CG383" s="322"/>
      <c r="CH383" s="322"/>
      <c r="CI383" s="322"/>
      <c r="CJ383" s="322"/>
      <c r="CK383" s="322"/>
      <c r="CL383" s="322"/>
      <c r="CM383" s="322"/>
      <c r="CN383" s="322"/>
      <c r="CO383" s="322"/>
      <c r="CP383" s="322"/>
      <c r="CQ383" s="322"/>
      <c r="CR383" s="322"/>
      <c r="CS383" s="322"/>
      <c r="CT383" s="322"/>
      <c r="CU383" s="322"/>
      <c r="CV383" s="322"/>
      <c r="CW383" s="322"/>
      <c r="CX383" s="322"/>
      <c r="CY383" s="322"/>
      <c r="CZ383" s="322"/>
    </row>
    <row r="384" s="295" customFormat="true" ht="15" customHeight="true" x14ac:dyDescent="0.2">
      <c r="B384" s="297"/>
      <c r="AZ384" s="323"/>
      <c r="BA384" s="296"/>
      <c r="BB384" s="294"/>
      <c r="BC384" s="294"/>
      <c r="BD384" s="294"/>
      <c r="BE384" s="294"/>
      <c r="BF384" s="294"/>
      <c r="BG384" s="294"/>
      <c r="BH384" s="294"/>
      <c r="BI384" s="294"/>
      <c r="BJ384" s="294"/>
      <c r="BK384" s="294"/>
      <c r="BL384" s="294"/>
      <c r="BM384" s="294"/>
      <c r="BN384" s="294"/>
      <c r="BO384" s="294"/>
      <c r="BP384" s="294"/>
      <c r="BQ384" s="294"/>
      <c r="BR384" s="294"/>
      <c r="BS384" s="294"/>
      <c r="BT384" s="294"/>
      <c r="BU384" s="294"/>
      <c r="BV384" s="294"/>
      <c r="BW384" s="294"/>
      <c r="BX384" s="294"/>
      <c r="BY384" s="296"/>
      <c r="BZ384" s="322"/>
      <c r="CA384" s="322"/>
      <c r="CB384" s="322"/>
      <c r="CC384" s="322"/>
      <c r="CD384" s="322"/>
      <c r="CE384" s="322"/>
      <c r="CF384" s="322"/>
      <c r="CG384" s="322"/>
      <c r="CH384" s="322"/>
      <c r="CI384" s="322"/>
      <c r="CJ384" s="322"/>
      <c r="CK384" s="322"/>
      <c r="CL384" s="322"/>
      <c r="CM384" s="322"/>
      <c r="CN384" s="322"/>
      <c r="CO384" s="322"/>
      <c r="CP384" s="322"/>
      <c r="CQ384" s="322"/>
      <c r="CR384" s="322"/>
      <c r="CS384" s="322"/>
      <c r="CT384" s="322"/>
      <c r="CU384" s="322"/>
      <c r="CV384" s="322"/>
      <c r="CW384" s="322"/>
      <c r="CX384" s="322"/>
      <c r="CY384" s="322"/>
      <c r="CZ384" s="322"/>
    </row>
    <row r="385" s="295" customFormat="true" ht="15" customHeight="true" x14ac:dyDescent="0.2">
      <c r="B385" s="297"/>
      <c r="AZ385" s="323"/>
      <c r="BA385" s="296"/>
      <c r="BB385" s="294"/>
      <c r="BC385" s="294"/>
      <c r="BD385" s="294"/>
      <c r="BE385" s="294"/>
      <c r="BF385" s="294"/>
      <c r="BG385" s="294"/>
      <c r="BH385" s="294"/>
      <c r="BI385" s="294"/>
      <c r="BJ385" s="294"/>
      <c r="BK385" s="294"/>
      <c r="BL385" s="294"/>
      <c r="BM385" s="294"/>
      <c r="BN385" s="294"/>
      <c r="BO385" s="294"/>
      <c r="BP385" s="294"/>
      <c r="BQ385" s="294"/>
      <c r="BR385" s="294"/>
      <c r="BS385" s="294"/>
      <c r="BT385" s="294"/>
      <c r="BU385" s="294"/>
      <c r="BV385" s="294"/>
      <c r="BW385" s="294"/>
      <c r="BX385" s="294"/>
      <c r="BY385" s="296"/>
      <c r="BZ385" s="322"/>
      <c r="CA385" s="322"/>
      <c r="CB385" s="322"/>
      <c r="CC385" s="322"/>
      <c r="CD385" s="322"/>
      <c r="CE385" s="322"/>
      <c r="CF385" s="322"/>
      <c r="CG385" s="322"/>
      <c r="CH385" s="322"/>
      <c r="CI385" s="322"/>
      <c r="CJ385" s="322"/>
      <c r="CK385" s="322"/>
      <c r="CL385" s="322"/>
      <c r="CM385" s="322"/>
      <c r="CN385" s="322"/>
      <c r="CO385" s="322"/>
      <c r="CP385" s="322"/>
      <c r="CQ385" s="322"/>
      <c r="CR385" s="322"/>
      <c r="CS385" s="322"/>
      <c r="CT385" s="322"/>
      <c r="CU385" s="322"/>
      <c r="CV385" s="322"/>
      <c r="CW385" s="322"/>
      <c r="CX385" s="322"/>
      <c r="CY385" s="322"/>
      <c r="CZ385" s="322"/>
    </row>
    <row r="386" s="295" customFormat="true" ht="15" customHeight="true" x14ac:dyDescent="0.2">
      <c r="B386" s="297"/>
      <c r="AZ386" s="323"/>
      <c r="BA386" s="296"/>
      <c r="BB386" s="294"/>
      <c r="BC386" s="294"/>
      <c r="BD386" s="294"/>
      <c r="BE386" s="294"/>
      <c r="BF386" s="294"/>
      <c r="BG386" s="294"/>
      <c r="BH386" s="294"/>
      <c r="BI386" s="294"/>
      <c r="BJ386" s="294"/>
      <c r="BK386" s="294"/>
      <c r="BL386" s="294"/>
      <c r="BM386" s="294"/>
      <c r="BN386" s="294"/>
      <c r="BO386" s="294"/>
      <c r="BP386" s="294"/>
      <c r="BQ386" s="294"/>
      <c r="BR386" s="294"/>
      <c r="BS386" s="294"/>
      <c r="BT386" s="294"/>
      <c r="BU386" s="294"/>
      <c r="BV386" s="294"/>
      <c r="BW386" s="294"/>
      <c r="BX386" s="294"/>
      <c r="BY386" s="296"/>
      <c r="BZ386" s="322"/>
      <c r="CA386" s="322"/>
      <c r="CB386" s="322"/>
      <c r="CC386" s="322"/>
      <c r="CD386" s="322"/>
      <c r="CE386" s="322"/>
      <c r="CF386" s="322"/>
      <c r="CG386" s="322"/>
      <c r="CH386" s="322"/>
      <c r="CI386" s="322"/>
      <c r="CJ386" s="322"/>
      <c r="CK386" s="322"/>
      <c r="CL386" s="322"/>
      <c r="CM386" s="322"/>
      <c r="CN386" s="322"/>
      <c r="CO386" s="322"/>
      <c r="CP386" s="322"/>
      <c r="CQ386" s="322"/>
      <c r="CR386" s="322"/>
      <c r="CS386" s="322"/>
      <c r="CT386" s="322"/>
      <c r="CU386" s="322"/>
      <c r="CV386" s="322"/>
      <c r="CW386" s="322"/>
      <c r="CX386" s="322"/>
      <c r="CY386" s="322"/>
      <c r="CZ386" s="322"/>
    </row>
    <row r="387" s="295" customFormat="true" ht="15" customHeight="true" x14ac:dyDescent="0.2">
      <c r="B387" s="297"/>
      <c r="AZ387" s="323"/>
      <c r="BA387" s="296"/>
      <c r="BB387" s="294"/>
      <c r="BC387" s="294"/>
      <c r="BD387" s="294"/>
      <c r="BE387" s="294"/>
      <c r="BF387" s="294"/>
      <c r="BG387" s="294"/>
      <c r="BH387" s="294"/>
      <c r="BI387" s="294"/>
      <c r="BJ387" s="294"/>
      <c r="BK387" s="294"/>
      <c r="BL387" s="294"/>
      <c r="BM387" s="294"/>
      <c r="BN387" s="294"/>
      <c r="BO387" s="294"/>
      <c r="BP387" s="294"/>
      <c r="BQ387" s="294"/>
      <c r="BR387" s="294"/>
      <c r="BS387" s="294"/>
      <c r="BT387" s="294"/>
      <c r="BU387" s="294"/>
      <c r="BV387" s="294"/>
      <c r="BW387" s="294"/>
      <c r="BX387" s="294"/>
      <c r="BY387" s="296"/>
      <c r="BZ387" s="322"/>
      <c r="CA387" s="322"/>
      <c r="CB387" s="322"/>
      <c r="CC387" s="322"/>
      <c r="CD387" s="322"/>
      <c r="CE387" s="322"/>
      <c r="CF387" s="322"/>
      <c r="CG387" s="322"/>
      <c r="CH387" s="322"/>
      <c r="CI387" s="322"/>
      <c r="CJ387" s="322"/>
      <c r="CK387" s="322"/>
      <c r="CL387" s="322"/>
      <c r="CM387" s="322"/>
      <c r="CN387" s="322"/>
      <c r="CO387" s="322"/>
      <c r="CP387" s="322"/>
      <c r="CQ387" s="322"/>
      <c r="CR387" s="322"/>
      <c r="CS387" s="322"/>
      <c r="CT387" s="322"/>
      <c r="CU387" s="322"/>
      <c r="CV387" s="322"/>
      <c r="CW387" s="322"/>
      <c r="CX387" s="322"/>
      <c r="CY387" s="322"/>
      <c r="CZ387" s="322"/>
    </row>
    <row r="388" s="295" customFormat="true" ht="15" customHeight="true" x14ac:dyDescent="0.2">
      <c r="B388" s="297"/>
      <c r="AZ388" s="323"/>
      <c r="BA388" s="296"/>
      <c r="BB388" s="294"/>
      <c r="BC388" s="294"/>
      <c r="BD388" s="294"/>
      <c r="BE388" s="294"/>
      <c r="BF388" s="294"/>
      <c r="BG388" s="294"/>
      <c r="BH388" s="294"/>
      <c r="BI388" s="294"/>
      <c r="BJ388" s="294"/>
      <c r="BK388" s="294"/>
      <c r="BL388" s="294"/>
      <c r="BM388" s="294"/>
      <c r="BN388" s="294"/>
      <c r="BO388" s="294"/>
      <c r="BP388" s="294"/>
      <c r="BQ388" s="294"/>
      <c r="BR388" s="294"/>
      <c r="BS388" s="294"/>
      <c r="BT388" s="294"/>
      <c r="BU388" s="294"/>
      <c r="BV388" s="294"/>
      <c r="BW388" s="294"/>
      <c r="BX388" s="294"/>
      <c r="BY388" s="296"/>
      <c r="BZ388" s="322"/>
      <c r="CA388" s="322"/>
      <c r="CB388" s="322"/>
      <c r="CC388" s="322"/>
      <c r="CD388" s="322"/>
      <c r="CE388" s="322"/>
      <c r="CF388" s="322"/>
      <c r="CG388" s="322"/>
      <c r="CH388" s="322"/>
      <c r="CI388" s="322"/>
      <c r="CJ388" s="322"/>
      <c r="CK388" s="322"/>
      <c r="CL388" s="322"/>
      <c r="CM388" s="322"/>
      <c r="CN388" s="322"/>
      <c r="CO388" s="322"/>
      <c r="CP388" s="322"/>
      <c r="CQ388" s="322"/>
      <c r="CR388" s="322"/>
      <c r="CS388" s="322"/>
      <c r="CT388" s="322"/>
      <c r="CU388" s="322"/>
      <c r="CV388" s="322"/>
      <c r="CW388" s="322"/>
      <c r="CX388" s="322"/>
      <c r="CY388" s="322"/>
      <c r="CZ388" s="322"/>
    </row>
    <row r="389" s="295" customFormat="true" ht="15" customHeight="true" x14ac:dyDescent="0.2">
      <c r="B389" s="297"/>
      <c r="AZ389" s="323"/>
      <c r="BA389" s="296"/>
      <c r="BB389" s="294"/>
      <c r="BC389" s="294"/>
      <c r="BD389" s="294"/>
      <c r="BE389" s="294"/>
      <c r="BF389" s="294"/>
      <c r="BG389" s="294"/>
      <c r="BH389" s="294"/>
      <c r="BI389" s="294"/>
      <c r="BJ389" s="294"/>
      <c r="BK389" s="294"/>
      <c r="BL389" s="294"/>
      <c r="BM389" s="294"/>
      <c r="BN389" s="294"/>
      <c r="BO389" s="294"/>
      <c r="BP389" s="294"/>
      <c r="BQ389" s="294"/>
      <c r="BR389" s="294"/>
      <c r="BS389" s="294"/>
      <c r="BT389" s="294"/>
      <c r="BU389" s="294"/>
      <c r="BV389" s="294"/>
      <c r="BW389" s="294"/>
      <c r="BX389" s="294"/>
      <c r="BY389" s="296"/>
      <c r="BZ389" s="322"/>
      <c r="CA389" s="322"/>
      <c r="CB389" s="322"/>
      <c r="CC389" s="322"/>
      <c r="CD389" s="322"/>
      <c r="CE389" s="322"/>
      <c r="CF389" s="322"/>
      <c r="CG389" s="322"/>
      <c r="CH389" s="322"/>
      <c r="CI389" s="322"/>
      <c r="CJ389" s="322"/>
      <c r="CK389" s="322"/>
      <c r="CL389" s="322"/>
      <c r="CM389" s="322"/>
      <c r="CN389" s="322"/>
      <c r="CO389" s="322"/>
      <c r="CP389" s="322"/>
      <c r="CQ389" s="322"/>
      <c r="CR389" s="322"/>
      <c r="CS389" s="322"/>
      <c r="CT389" s="322"/>
      <c r="CU389" s="322"/>
      <c r="CV389" s="322"/>
      <c r="CW389" s="322"/>
      <c r="CX389" s="322"/>
      <c r="CY389" s="322"/>
      <c r="CZ389" s="322"/>
    </row>
    <row r="390" s="440" customFormat="true" ht="15" customHeight="true" x14ac:dyDescent="0.2">
      <c r="B390" s="439"/>
      <c r="AZ390" s="323"/>
      <c r="BA390" s="296"/>
      <c r="BB390" s="294"/>
      <c r="BC390" s="294"/>
      <c r="BD390" s="294"/>
      <c r="BE390" s="294"/>
      <c r="BF390" s="294"/>
      <c r="BG390" s="294"/>
      <c r="BH390" s="294"/>
      <c r="BI390" s="294"/>
      <c r="BJ390" s="294"/>
      <c r="BK390" s="294"/>
      <c r="BL390" s="294"/>
      <c r="BM390" s="294"/>
      <c r="BN390" s="294"/>
      <c r="BO390" s="294"/>
      <c r="BP390" s="294"/>
      <c r="BQ390" s="294"/>
      <c r="BR390" s="294"/>
      <c r="BS390" s="294"/>
      <c r="BT390" s="294"/>
      <c r="BU390" s="294"/>
      <c r="BV390" s="294"/>
      <c r="BW390" s="294"/>
      <c r="BX390" s="294"/>
      <c r="BY390" s="296"/>
      <c r="BZ390" s="322"/>
      <c r="CA390" s="322"/>
      <c r="CB390" s="322"/>
      <c r="CC390" s="322"/>
      <c r="CD390" s="322"/>
      <c r="CE390" s="322"/>
      <c r="CF390" s="322"/>
      <c r="CG390" s="322"/>
      <c r="CH390" s="322"/>
      <c r="CI390" s="322"/>
      <c r="CJ390" s="322"/>
      <c r="CK390" s="322"/>
      <c r="CL390" s="322"/>
      <c r="CM390" s="322"/>
      <c r="CN390" s="322"/>
      <c r="CO390" s="322"/>
      <c r="CP390" s="322"/>
      <c r="CQ390" s="322"/>
      <c r="CR390" s="322"/>
      <c r="CS390" s="322"/>
      <c r="CT390" s="322"/>
      <c r="CU390" s="322"/>
      <c r="CV390" s="322"/>
      <c r="CW390" s="322"/>
      <c r="CX390" s="322"/>
      <c r="CY390" s="322"/>
      <c r="CZ390" s="322"/>
    </row>
    <row r="391" s="440" customFormat="true" ht="15" customHeight="true" x14ac:dyDescent="0.2">
      <c r="B391" s="439"/>
      <c r="AZ391" s="323"/>
      <c r="BA391" s="296"/>
      <c r="BB391" s="294"/>
      <c r="BC391" s="294"/>
      <c r="BD391" s="294"/>
      <c r="BE391" s="294"/>
      <c r="BF391" s="294"/>
      <c r="BG391" s="294"/>
      <c r="BH391" s="294"/>
      <c r="BI391" s="294"/>
      <c r="BJ391" s="294"/>
      <c r="BK391" s="294"/>
      <c r="BL391" s="294"/>
      <c r="BM391" s="294"/>
      <c r="BN391" s="294"/>
      <c r="BO391" s="294"/>
      <c r="BP391" s="294"/>
      <c r="BQ391" s="294"/>
      <c r="BR391" s="294"/>
      <c r="BS391" s="294"/>
      <c r="BT391" s="294"/>
      <c r="BU391" s="294"/>
      <c r="BV391" s="294"/>
      <c r="BW391" s="294"/>
      <c r="BX391" s="294"/>
      <c r="BY391" s="296"/>
      <c r="BZ391" s="322"/>
      <c r="CA391" s="322"/>
      <c r="CB391" s="322"/>
      <c r="CC391" s="322"/>
      <c r="CD391" s="322"/>
      <c r="CE391" s="322"/>
      <c r="CF391" s="322"/>
      <c r="CG391" s="322"/>
      <c r="CH391" s="322"/>
      <c r="CI391" s="322"/>
      <c r="CJ391" s="322"/>
      <c r="CK391" s="322"/>
      <c r="CL391" s="322"/>
      <c r="CM391" s="322"/>
      <c r="CN391" s="322"/>
      <c r="CO391" s="322"/>
      <c r="CP391" s="322"/>
      <c r="CQ391" s="322"/>
      <c r="CR391" s="322"/>
      <c r="CS391" s="322"/>
      <c r="CT391" s="322"/>
      <c r="CU391" s="322"/>
      <c r="CV391" s="322"/>
      <c r="CW391" s="322"/>
      <c r="CX391" s="322"/>
      <c r="CY391" s="322"/>
      <c r="CZ391" s="322"/>
    </row>
    <row r="392" s="440" customFormat="true" ht="15" customHeight="true" x14ac:dyDescent="0.2">
      <c r="AZ392" s="323"/>
      <c r="BA392" s="296"/>
      <c r="BB392" s="294"/>
      <c r="BC392" s="294"/>
      <c r="BD392" s="294"/>
      <c r="BE392" s="294"/>
      <c r="BF392" s="294"/>
      <c r="BG392" s="294"/>
      <c r="BH392" s="294"/>
      <c r="BI392" s="294"/>
      <c r="BJ392" s="294"/>
      <c r="BK392" s="294"/>
      <c r="BL392" s="294"/>
      <c r="BM392" s="294"/>
      <c r="BN392" s="294"/>
      <c r="BO392" s="294"/>
      <c r="BP392" s="294"/>
      <c r="BQ392" s="294"/>
      <c r="BR392" s="294"/>
      <c r="BS392" s="294"/>
      <c r="BT392" s="294"/>
      <c r="BU392" s="294"/>
      <c r="BV392" s="294"/>
      <c r="BW392" s="294"/>
      <c r="BX392" s="294"/>
      <c r="BY392" s="296"/>
      <c r="BZ392" s="322"/>
      <c r="CA392" s="322"/>
      <c r="CB392" s="322"/>
      <c r="CC392" s="322"/>
      <c r="CD392" s="322"/>
      <c r="CE392" s="322"/>
      <c r="CF392" s="322"/>
      <c r="CG392" s="322"/>
      <c r="CH392" s="322"/>
      <c r="CI392" s="322"/>
      <c r="CJ392" s="322"/>
      <c r="CK392" s="322"/>
      <c r="CL392" s="322"/>
      <c r="CM392" s="322"/>
      <c r="CN392" s="322"/>
      <c r="CO392" s="322"/>
      <c r="CP392" s="322"/>
      <c r="CQ392" s="322"/>
      <c r="CR392" s="322"/>
      <c r="CS392" s="322"/>
      <c r="CT392" s="322"/>
      <c r="CU392" s="322"/>
      <c r="CV392" s="322"/>
      <c r="CW392" s="322"/>
      <c r="CX392" s="322"/>
      <c r="CY392" s="322"/>
      <c r="CZ392" s="322"/>
    </row>
    <row r="393" s="440" customFormat="true" ht="15" customHeight="true" x14ac:dyDescent="0.2">
      <c r="AZ393" s="323"/>
      <c r="BA393" s="296"/>
      <c r="BB393" s="294"/>
      <c r="BC393" s="294"/>
      <c r="BD393" s="294"/>
      <c r="BE393" s="294"/>
      <c r="BF393" s="294"/>
      <c r="BG393" s="294"/>
      <c r="BH393" s="294"/>
      <c r="BI393" s="294"/>
      <c r="BJ393" s="294"/>
      <c r="BK393" s="294"/>
      <c r="BL393" s="294"/>
      <c r="BM393" s="294"/>
      <c r="BN393" s="294"/>
      <c r="BO393" s="294"/>
      <c r="BP393" s="294"/>
      <c r="BQ393" s="294"/>
      <c r="BR393" s="294"/>
      <c r="BS393" s="294"/>
      <c r="BT393" s="294"/>
      <c r="BU393" s="294"/>
      <c r="BV393" s="294"/>
      <c r="BW393" s="294"/>
      <c r="BX393" s="294"/>
      <c r="BY393" s="296"/>
      <c r="BZ393" s="322"/>
      <c r="CA393" s="322"/>
      <c r="CB393" s="322"/>
      <c r="CC393" s="322"/>
      <c r="CD393" s="322"/>
      <c r="CE393" s="322"/>
      <c r="CF393" s="322"/>
      <c r="CG393" s="322"/>
      <c r="CH393" s="322"/>
      <c r="CI393" s="322"/>
      <c r="CJ393" s="322"/>
      <c r="CK393" s="322"/>
      <c r="CL393" s="322"/>
      <c r="CM393" s="322"/>
      <c r="CN393" s="322"/>
      <c r="CO393" s="322"/>
      <c r="CP393" s="322"/>
      <c r="CQ393" s="322"/>
      <c r="CR393" s="322"/>
      <c r="CS393" s="322"/>
      <c r="CT393" s="322"/>
      <c r="CU393" s="322"/>
      <c r="CV393" s="322"/>
      <c r="CW393" s="322"/>
      <c r="CX393" s="322"/>
      <c r="CY393" s="322"/>
      <c r="CZ393" s="322"/>
    </row>
    <row r="394" s="440" customFormat="true" ht="15" customHeight="true" x14ac:dyDescent="0.2">
      <c r="AZ394" s="323"/>
      <c r="BA394" s="296"/>
      <c r="BB394" s="294"/>
      <c r="BC394" s="294"/>
      <c r="BD394" s="294"/>
      <c r="BE394" s="294"/>
      <c r="BF394" s="294"/>
      <c r="BG394" s="294"/>
      <c r="BH394" s="294"/>
      <c r="BI394" s="294"/>
      <c r="BJ394" s="294"/>
      <c r="BK394" s="294"/>
      <c r="BL394" s="294"/>
      <c r="BM394" s="294"/>
      <c r="BN394" s="294"/>
      <c r="BO394" s="294"/>
      <c r="BP394" s="294"/>
      <c r="BQ394" s="294"/>
      <c r="BR394" s="294"/>
      <c r="BS394" s="294"/>
      <c r="BT394" s="294"/>
      <c r="BU394" s="294"/>
      <c r="BV394" s="294"/>
      <c r="BW394" s="294"/>
      <c r="BX394" s="294"/>
      <c r="BY394" s="296"/>
      <c r="BZ394" s="322"/>
      <c r="CA394" s="322"/>
      <c r="CB394" s="322"/>
      <c r="CC394" s="322"/>
      <c r="CD394" s="322"/>
      <c r="CE394" s="322"/>
      <c r="CF394" s="322"/>
      <c r="CG394" s="322"/>
      <c r="CH394" s="322"/>
      <c r="CI394" s="322"/>
      <c r="CJ394" s="322"/>
      <c r="CK394" s="322"/>
      <c r="CL394" s="322"/>
      <c r="CM394" s="322"/>
      <c r="CN394" s="322"/>
      <c r="CO394" s="322"/>
      <c r="CP394" s="322"/>
      <c r="CQ394" s="322"/>
      <c r="CR394" s="322"/>
      <c r="CS394" s="322"/>
      <c r="CT394" s="322"/>
      <c r="CU394" s="322"/>
      <c r="CV394" s="322"/>
      <c r="CW394" s="322"/>
      <c r="CX394" s="322"/>
      <c r="CY394" s="322"/>
      <c r="CZ394" s="322"/>
    </row>
    <row r="395" s="440" customFormat="true" ht="15" customHeight="true" x14ac:dyDescent="0.2">
      <c r="AZ395" s="323"/>
      <c r="BA395" s="296"/>
      <c r="BB395" s="294"/>
      <c r="BC395" s="294"/>
      <c r="BD395" s="294"/>
      <c r="BE395" s="294"/>
      <c r="BF395" s="294"/>
      <c r="BG395" s="294"/>
      <c r="BH395" s="294"/>
      <c r="BI395" s="294"/>
      <c r="BJ395" s="294"/>
      <c r="BK395" s="294"/>
      <c r="BL395" s="294"/>
      <c r="BM395" s="294"/>
      <c r="BN395" s="294"/>
      <c r="BO395" s="294"/>
      <c r="BP395" s="294"/>
      <c r="BQ395" s="294"/>
      <c r="BR395" s="294"/>
      <c r="BS395" s="294"/>
      <c r="BT395" s="294"/>
      <c r="BU395" s="294"/>
      <c r="BV395" s="294"/>
      <c r="BW395" s="294"/>
      <c r="BX395" s="294"/>
      <c r="BY395" s="296"/>
      <c r="BZ395" s="322"/>
      <c r="CA395" s="322"/>
      <c r="CB395" s="322"/>
      <c r="CC395" s="322"/>
      <c r="CD395" s="322"/>
      <c r="CE395" s="322"/>
      <c r="CF395" s="322"/>
      <c r="CG395" s="322"/>
      <c r="CH395" s="322"/>
      <c r="CI395" s="322"/>
      <c r="CJ395" s="322"/>
      <c r="CK395" s="322"/>
      <c r="CL395" s="322"/>
      <c r="CM395" s="322"/>
      <c r="CN395" s="322"/>
      <c r="CO395" s="322"/>
      <c r="CP395" s="322"/>
      <c r="CQ395" s="322"/>
      <c r="CR395" s="322"/>
      <c r="CS395" s="322"/>
      <c r="CT395" s="322"/>
      <c r="CU395" s="322"/>
      <c r="CV395" s="322"/>
      <c r="CW395" s="322"/>
      <c r="CX395" s="322"/>
      <c r="CY395" s="322"/>
      <c r="CZ395" s="322"/>
    </row>
    <row r="396" s="440" customFormat="true" ht="15" customHeight="true" x14ac:dyDescent="0.2">
      <c r="AZ396" s="323"/>
      <c r="BA396" s="296"/>
      <c r="BB396" s="294"/>
      <c r="BC396" s="294"/>
      <c r="BD396" s="294"/>
      <c r="BE396" s="294"/>
      <c r="BF396" s="294"/>
      <c r="BG396" s="294"/>
      <c r="BH396" s="294"/>
      <c r="BI396" s="294"/>
      <c r="BJ396" s="294"/>
      <c r="BK396" s="294"/>
      <c r="BL396" s="294"/>
      <c r="BM396" s="294"/>
      <c r="BN396" s="294"/>
      <c r="BO396" s="294"/>
      <c r="BP396" s="294"/>
      <c r="BQ396" s="294"/>
      <c r="BR396" s="294"/>
      <c r="BS396" s="294"/>
      <c r="BT396" s="294"/>
      <c r="BU396" s="294"/>
      <c r="BV396" s="294"/>
      <c r="BW396" s="294"/>
      <c r="BX396" s="294"/>
      <c r="BY396" s="296"/>
      <c r="BZ396" s="322"/>
      <c r="CA396" s="322"/>
      <c r="CB396" s="322"/>
      <c r="CC396" s="322"/>
      <c r="CD396" s="322"/>
      <c r="CE396" s="322"/>
      <c r="CF396" s="322"/>
      <c r="CG396" s="322"/>
      <c r="CH396" s="322"/>
      <c r="CI396" s="322"/>
      <c r="CJ396" s="322"/>
      <c r="CK396" s="322"/>
      <c r="CL396" s="322"/>
      <c r="CM396" s="322"/>
      <c r="CN396" s="322"/>
      <c r="CO396" s="322"/>
      <c r="CP396" s="322"/>
      <c r="CQ396" s="322"/>
      <c r="CR396" s="322"/>
      <c r="CS396" s="322"/>
      <c r="CT396" s="322"/>
      <c r="CU396" s="322"/>
      <c r="CV396" s="322"/>
      <c r="CW396" s="322"/>
      <c r="CX396" s="322"/>
      <c r="CY396" s="322"/>
      <c r="CZ396" s="322"/>
    </row>
    <row r="397" s="440" customFormat="true" ht="15" customHeight="true" x14ac:dyDescent="0.2">
      <c r="AZ397" s="323"/>
      <c r="BA397" s="296"/>
      <c r="BB397" s="294"/>
      <c r="BC397" s="294"/>
      <c r="BD397" s="294"/>
      <c r="BE397" s="294"/>
      <c r="BF397" s="294"/>
      <c r="BG397" s="294"/>
      <c r="BH397" s="294"/>
      <c r="BI397" s="294"/>
      <c r="BJ397" s="294"/>
      <c r="BK397" s="294"/>
      <c r="BL397" s="294"/>
      <c r="BM397" s="294"/>
      <c r="BN397" s="294"/>
      <c r="BO397" s="294"/>
      <c r="BP397" s="294"/>
      <c r="BQ397" s="294"/>
      <c r="BR397" s="294"/>
      <c r="BS397" s="294"/>
      <c r="BT397" s="294"/>
      <c r="BU397" s="294"/>
      <c r="BV397" s="294"/>
      <c r="BW397" s="294"/>
      <c r="BX397" s="294"/>
      <c r="BY397" s="296"/>
      <c r="BZ397" s="322"/>
      <c r="CA397" s="322"/>
      <c r="CB397" s="322"/>
      <c r="CC397" s="322"/>
      <c r="CD397" s="322"/>
      <c r="CE397" s="322"/>
      <c r="CF397" s="322"/>
      <c r="CG397" s="322"/>
      <c r="CH397" s="322"/>
      <c r="CI397" s="322"/>
      <c r="CJ397" s="322"/>
      <c r="CK397" s="322"/>
      <c r="CL397" s="322"/>
      <c r="CM397" s="322"/>
      <c r="CN397" s="322"/>
      <c r="CO397" s="322"/>
      <c r="CP397" s="322"/>
      <c r="CQ397" s="322"/>
      <c r="CR397" s="322"/>
      <c r="CS397" s="322"/>
      <c r="CT397" s="322"/>
      <c r="CU397" s="322"/>
      <c r="CV397" s="322"/>
      <c r="CW397" s="322"/>
      <c r="CX397" s="322"/>
      <c r="CY397" s="322"/>
      <c r="CZ397" s="322"/>
    </row>
    <row r="398" s="440" customFormat="true" ht="15" customHeight="true" x14ac:dyDescent="0.2">
      <c r="AZ398" s="323"/>
      <c r="BA398" s="296"/>
      <c r="BB398" s="294"/>
      <c r="BC398" s="294"/>
      <c r="BD398" s="294"/>
      <c r="BE398" s="294"/>
      <c r="BF398" s="294"/>
      <c r="BG398" s="294"/>
      <c r="BH398" s="294"/>
      <c r="BI398" s="294"/>
      <c r="BJ398" s="294"/>
      <c r="BK398" s="294"/>
      <c r="BL398" s="294"/>
      <c r="BM398" s="294"/>
      <c r="BN398" s="294"/>
      <c r="BO398" s="294"/>
      <c r="BP398" s="294"/>
      <c r="BQ398" s="294"/>
      <c r="BR398" s="294"/>
      <c r="BS398" s="294"/>
      <c r="BT398" s="294"/>
      <c r="BU398" s="294"/>
      <c r="BV398" s="294"/>
      <c r="BW398" s="294"/>
      <c r="BX398" s="294"/>
      <c r="BY398" s="296"/>
      <c r="BZ398" s="322"/>
      <c r="CA398" s="322"/>
      <c r="CB398" s="322"/>
      <c r="CC398" s="322"/>
      <c r="CD398" s="322"/>
      <c r="CE398" s="322"/>
      <c r="CF398" s="322"/>
      <c r="CG398" s="322"/>
      <c r="CH398" s="322"/>
      <c r="CI398" s="322"/>
      <c r="CJ398" s="322"/>
      <c r="CK398" s="322"/>
      <c r="CL398" s="322"/>
      <c r="CM398" s="322"/>
      <c r="CN398" s="322"/>
      <c r="CO398" s="322"/>
      <c r="CP398" s="322"/>
      <c r="CQ398" s="322"/>
      <c r="CR398" s="322"/>
      <c r="CS398" s="322"/>
      <c r="CT398" s="322"/>
      <c r="CU398" s="322"/>
      <c r="CV398" s="322"/>
      <c r="CW398" s="322"/>
      <c r="CX398" s="322"/>
      <c r="CY398" s="322"/>
      <c r="CZ398" s="322"/>
    </row>
    <row r="399" s="495" customFormat="true" ht="15" customHeight="true" x14ac:dyDescent="0.25">
      <c r="A399" s="300"/>
      <c r="B399" s="300"/>
      <c r="C399" s="854" t="s">
        <v>129</v>
      </c>
      <c r="D399" s="855"/>
      <c r="E399" s="855"/>
      <c r="F399" s="855"/>
      <c r="G399" s="300"/>
      <c r="H399" s="856" t="s">
        <v>130</v>
      </c>
      <c r="I399" s="857"/>
      <c r="J399" s="857"/>
      <c r="K399" s="857"/>
      <c r="M399" s="856" t="s">
        <v>131</v>
      </c>
      <c r="N399" s="857"/>
      <c r="O399" s="857"/>
      <c r="P399" s="857"/>
      <c r="Z399" s="318"/>
      <c r="AA399" s="318"/>
      <c r="AB399" s="318"/>
      <c r="AC399" s="318"/>
      <c r="AD399" s="318"/>
      <c r="AE399" s="318"/>
      <c r="AF399" s="318"/>
      <c r="AG399" s="318"/>
      <c r="AH399" s="318"/>
      <c r="AI399" s="318"/>
      <c r="AJ399" s="318"/>
      <c r="AK399" s="318"/>
      <c r="AL399" s="318"/>
      <c r="AM399" s="318"/>
      <c r="AN399" s="318"/>
      <c r="AO399" s="318"/>
      <c r="AP399" s="318"/>
      <c r="AQ399" s="318"/>
      <c r="AR399" s="318"/>
      <c r="AS399" s="318"/>
      <c r="AT399" s="318"/>
      <c r="AU399" s="318"/>
      <c r="AV399" s="318"/>
      <c r="AW399" s="318"/>
      <c r="AX399" s="318"/>
      <c r="AY399" s="318"/>
      <c r="AZ399" s="689"/>
      <c r="BB399" s="300"/>
      <c r="BZ399" s="318"/>
      <c r="CA399" s="318"/>
      <c r="CB399" s="318"/>
      <c r="CC399" s="318"/>
      <c r="CD399" s="318"/>
      <c r="CE399" s="318"/>
      <c r="CF399" s="318"/>
      <c r="CG399" s="318"/>
      <c r="CH399" s="318"/>
      <c r="CI399" s="318"/>
      <c r="CJ399" s="318"/>
      <c r="CK399" s="318"/>
      <c r="CL399" s="318"/>
      <c r="CM399" s="318"/>
      <c r="CN399" s="318"/>
      <c r="CO399" s="318"/>
      <c r="CP399" s="318"/>
      <c r="CQ399" s="318"/>
      <c r="CR399" s="318"/>
      <c r="CS399" s="318"/>
      <c r="CT399" s="318"/>
      <c r="CU399" s="318"/>
      <c r="CV399" s="318"/>
      <c r="CW399" s="318"/>
      <c r="CX399" s="318"/>
      <c r="CY399" s="318"/>
      <c r="CZ399" s="689"/>
    </row>
    <row r="400" s="325" customFormat="true" ht="15" customHeight="true" x14ac:dyDescent="0.2">
      <c r="C400" s="844"/>
      <c r="D400" s="743"/>
      <c r="H400" s="844"/>
      <c r="I400" s="743"/>
      <c r="M400" s="844"/>
      <c r="N400" s="743"/>
      <c r="AZ400" s="689"/>
      <c r="BA400" s="495"/>
      <c r="BB400" s="300"/>
      <c r="BC400" s="495"/>
      <c r="BD400" s="495"/>
      <c r="BE400" s="495"/>
      <c r="BF400" s="495"/>
      <c r="BG400" s="495"/>
      <c r="BH400" s="495"/>
      <c r="BI400" s="495"/>
      <c r="BJ400" s="495"/>
      <c r="BK400" s="495"/>
      <c r="BL400" s="495"/>
      <c r="BM400" s="495"/>
      <c r="BN400" s="495"/>
      <c r="BO400" s="495"/>
      <c r="BP400" s="495"/>
      <c r="BQ400" s="495"/>
      <c r="BR400" s="495"/>
      <c r="BS400" s="495"/>
      <c r="BT400" s="495"/>
      <c r="BU400" s="495"/>
      <c r="BV400" s="495"/>
      <c r="BW400" s="495"/>
      <c r="BX400" s="495"/>
      <c r="BY400" s="495"/>
      <c r="BZ400" s="318"/>
      <c r="CA400" s="318"/>
      <c r="CB400" s="318"/>
      <c r="CC400" s="318"/>
      <c r="CD400" s="318"/>
      <c r="CE400" s="318"/>
      <c r="CF400" s="318"/>
      <c r="CG400" s="318"/>
      <c r="CH400" s="318"/>
      <c r="CI400" s="318"/>
      <c r="CJ400" s="318"/>
      <c r="CK400" s="318"/>
      <c r="CL400" s="318"/>
      <c r="CM400" s="318"/>
      <c r="CN400" s="318"/>
      <c r="CO400" s="318"/>
      <c r="CP400" s="318"/>
      <c r="CQ400" s="318"/>
      <c r="CR400" s="318"/>
      <c r="CS400" s="318"/>
      <c r="CT400" s="318"/>
      <c r="CU400" s="318"/>
      <c r="CV400" s="318"/>
      <c r="CW400" s="318"/>
      <c r="CX400" s="318"/>
      <c r="CY400" s="318"/>
      <c r="CZ400" s="689"/>
    </row>
    <row r="401" s="325" customFormat="true" ht="15" customHeight="true" x14ac:dyDescent="0.2">
      <c r="C401" s="844" t="s">
        <v>435</v>
      </c>
      <c r="D401" s="868"/>
      <c r="H401" s="844" t="s">
        <v>435</v>
      </c>
      <c r="I401" s="868"/>
      <c r="M401" s="844" t="s">
        <v>435</v>
      </c>
      <c r="N401" s="868"/>
      <c r="AZ401" s="689"/>
      <c r="BA401" s="495"/>
      <c r="BB401" s="300"/>
      <c r="BC401" s="495"/>
      <c r="BD401" s="495"/>
      <c r="BE401" s="495"/>
      <c r="BF401" s="495"/>
      <c r="BG401" s="495"/>
      <c r="BH401" s="495"/>
      <c r="BI401" s="495"/>
      <c r="BJ401" s="495"/>
      <c r="BK401" s="495"/>
      <c r="BL401" s="495"/>
      <c r="BM401" s="495"/>
      <c r="BN401" s="495"/>
      <c r="BO401" s="495"/>
      <c r="BP401" s="495"/>
      <c r="BQ401" s="495"/>
      <c r="BR401" s="495"/>
      <c r="BS401" s="495"/>
      <c r="BT401" s="495"/>
      <c r="BU401" s="495"/>
      <c r="BV401" s="495"/>
      <c r="BW401" s="495"/>
      <c r="BX401" s="495"/>
      <c r="BY401" s="495"/>
      <c r="BZ401" s="318"/>
      <c r="CA401" s="318"/>
      <c r="CB401" s="318"/>
      <c r="CC401" s="318"/>
      <c r="CD401" s="318"/>
      <c r="CE401" s="318"/>
      <c r="CF401" s="318"/>
      <c r="CG401" s="318"/>
      <c r="CH401" s="318"/>
      <c r="CI401" s="318"/>
      <c r="CJ401" s="318"/>
      <c r="CK401" s="318"/>
      <c r="CL401" s="318"/>
      <c r="CM401" s="318"/>
      <c r="CN401" s="318"/>
      <c r="CO401" s="318"/>
      <c r="CP401" s="318"/>
      <c r="CQ401" s="318"/>
      <c r="CR401" s="318"/>
      <c r="CS401" s="318"/>
      <c r="CT401" s="318"/>
      <c r="CU401" s="318"/>
      <c r="CV401" s="318"/>
      <c r="CW401" s="318"/>
      <c r="CX401" s="318"/>
      <c r="CY401" s="318"/>
      <c r="CZ401" s="689"/>
    </row>
    <row r="402" s="325" customFormat="true" ht="25.15" customHeight="true" x14ac:dyDescent="0.2">
      <c r="B402" s="861" t="s">
        <v>135</v>
      </c>
      <c r="C402" s="844"/>
      <c r="D402" s="743"/>
      <c r="H402" s="844"/>
      <c r="I402" s="743"/>
      <c r="M402" s="844"/>
      <c r="N402" s="743"/>
      <c r="AZ402" s="689"/>
      <c r="BA402" s="495"/>
      <c r="BB402" s="300"/>
      <c r="BC402" s="495"/>
      <c r="BD402" s="495"/>
      <c r="BE402" s="495"/>
      <c r="BF402" s="495"/>
      <c r="BG402" s="495"/>
      <c r="BH402" s="495"/>
      <c r="BI402" s="495"/>
      <c r="BJ402" s="495"/>
      <c r="BK402" s="495"/>
      <c r="BL402" s="495"/>
      <c r="BM402" s="495"/>
      <c r="BN402" s="495"/>
      <c r="BO402" s="495"/>
      <c r="BP402" s="495"/>
      <c r="BQ402" s="495"/>
      <c r="BR402" s="495"/>
      <c r="BS402" s="495"/>
      <c r="BT402" s="495"/>
      <c r="BU402" s="495"/>
      <c r="BV402" s="495"/>
      <c r="BW402" s="495"/>
      <c r="BX402" s="495"/>
      <c r="BY402" s="495"/>
      <c r="BZ402" s="318"/>
      <c r="CA402" s="318"/>
      <c r="CB402" s="318"/>
      <c r="CC402" s="318"/>
      <c r="CD402" s="318"/>
      <c r="CE402" s="318"/>
      <c r="CF402" s="318"/>
      <c r="CG402" s="318"/>
      <c r="CH402" s="318"/>
      <c r="CI402" s="318"/>
      <c r="CJ402" s="318"/>
      <c r="CK402" s="318"/>
      <c r="CL402" s="318"/>
      <c r="CM402" s="318"/>
      <c r="CN402" s="318"/>
      <c r="CO402" s="318"/>
      <c r="CP402" s="318"/>
      <c r="CQ402" s="318"/>
      <c r="CR402" s="318"/>
      <c r="CS402" s="318"/>
      <c r="CT402" s="318"/>
      <c r="CU402" s="318"/>
      <c r="CV402" s="318"/>
      <c r="CW402" s="318"/>
      <c r="CX402" s="318"/>
      <c r="CY402" s="318"/>
      <c r="CZ402" s="689"/>
    </row>
    <row r="403" s="325" customFormat="true" ht="25.15" customHeight="true" x14ac:dyDescent="0.2">
      <c r="B403" s="743"/>
      <c r="C403" s="838" t="s">
        <v>194</v>
      </c>
      <c r="D403" s="837"/>
      <c r="E403" s="837"/>
      <c r="F403" s="556"/>
      <c r="G403" s="556"/>
      <c r="H403" s="838" t="s">
        <v>194</v>
      </c>
      <c r="I403" s="837"/>
      <c r="J403" s="837"/>
      <c r="K403" s="556"/>
      <c r="L403" s="556"/>
      <c r="M403" s="838" t="s">
        <v>194</v>
      </c>
      <c r="N403" s="837"/>
      <c r="O403" s="837"/>
      <c r="P403" s="556"/>
      <c r="Q403" s="556"/>
      <c r="AZ403" s="689"/>
      <c r="BA403" s="320"/>
      <c r="BB403" s="371"/>
      <c r="BC403" s="320"/>
      <c r="BD403" s="320"/>
      <c r="BE403" s="320"/>
      <c r="BF403" s="320"/>
      <c r="BG403" s="320"/>
      <c r="BH403" s="320"/>
      <c r="BI403" s="320"/>
      <c r="BJ403" s="320"/>
      <c r="BK403" s="320"/>
      <c r="BL403" s="320"/>
      <c r="BM403" s="320"/>
      <c r="BN403" s="320"/>
      <c r="BO403" s="320"/>
      <c r="BP403" s="320"/>
      <c r="BQ403" s="320"/>
      <c r="BR403" s="320"/>
      <c r="BS403" s="320"/>
      <c r="BT403" s="320"/>
      <c r="BU403" s="320"/>
      <c r="BV403" s="320"/>
      <c r="BW403" s="320"/>
      <c r="BX403" s="320"/>
      <c r="BY403" s="320"/>
      <c r="BZ403" s="321"/>
      <c r="CA403" s="321"/>
      <c r="CB403" s="321"/>
      <c r="CC403" s="321"/>
      <c r="CD403" s="321"/>
      <c r="CE403" s="321"/>
      <c r="CF403" s="321"/>
      <c r="CG403" s="321"/>
      <c r="CH403" s="321"/>
      <c r="CI403" s="321"/>
      <c r="CJ403" s="321"/>
      <c r="CK403" s="321"/>
      <c r="CL403" s="321"/>
      <c r="CM403" s="321"/>
      <c r="CN403" s="321"/>
      <c r="CO403" s="321"/>
      <c r="CP403" s="321"/>
      <c r="CQ403" s="321"/>
      <c r="CR403" s="321"/>
      <c r="CS403" s="321"/>
      <c r="CT403" s="321"/>
      <c r="CU403" s="321"/>
      <c r="CV403" s="321"/>
      <c r="CW403" s="321"/>
      <c r="CX403" s="321"/>
      <c r="CY403" s="321"/>
      <c r="CZ403" s="321"/>
    </row>
    <row r="404" s="325" customFormat="true" ht="25.15" customHeight="true" x14ac:dyDescent="0.2">
      <c r="B404" s="743"/>
      <c r="C404" s="838"/>
      <c r="D404" s="837"/>
      <c r="E404" s="603" t="s">
        <v>195</v>
      </c>
      <c r="F404" s="556"/>
      <c r="G404" s="556"/>
      <c r="H404" s="838"/>
      <c r="I404" s="837"/>
      <c r="J404" s="604" t="s">
        <v>195</v>
      </c>
      <c r="K404" s="556"/>
      <c r="L404" s="556"/>
      <c r="M404" s="838"/>
      <c r="N404" s="837"/>
      <c r="O404" s="605" t="s">
        <v>195</v>
      </c>
      <c r="P404" s="556"/>
      <c r="Q404" s="556"/>
      <c r="AZ404" s="689"/>
      <c r="BA404" s="320"/>
      <c r="BB404" s="371"/>
      <c r="BC404" s="320"/>
      <c r="BD404" s="320"/>
      <c r="BE404" s="320"/>
      <c r="BF404" s="320"/>
      <c r="BG404" s="320"/>
      <c r="BH404" s="320"/>
      <c r="BI404" s="320"/>
      <c r="BJ404" s="320"/>
      <c r="BK404" s="320"/>
      <c r="BL404" s="320"/>
      <c r="BM404" s="320"/>
      <c r="BN404" s="320"/>
      <c r="BO404" s="320"/>
      <c r="BP404" s="320"/>
      <c r="BQ404" s="320"/>
      <c r="BR404" s="320"/>
      <c r="BS404" s="320"/>
      <c r="BT404" s="320"/>
      <c r="BU404" s="320"/>
      <c r="BV404" s="320"/>
      <c r="BW404" s="320"/>
      <c r="BX404" s="320"/>
      <c r="BY404" s="320"/>
      <c r="BZ404" s="321"/>
      <c r="CA404" s="321"/>
      <c r="CB404" s="321"/>
      <c r="CC404" s="321"/>
      <c r="CD404" s="321"/>
      <c r="CE404" s="321"/>
      <c r="CF404" s="321"/>
      <c r="CG404" s="321"/>
      <c r="CH404" s="321"/>
      <c r="CI404" s="321"/>
      <c r="CJ404" s="321"/>
      <c r="CK404" s="321"/>
      <c r="CL404" s="321"/>
      <c r="CM404" s="321"/>
      <c r="CN404" s="321"/>
      <c r="CO404" s="321"/>
      <c r="CP404" s="321"/>
      <c r="CQ404" s="321"/>
      <c r="CR404" s="321"/>
      <c r="CS404" s="321"/>
      <c r="CT404" s="321"/>
      <c r="CU404" s="321"/>
      <c r="CV404" s="321"/>
      <c r="CW404" s="321"/>
      <c r="CX404" s="321"/>
      <c r="CY404" s="321"/>
      <c r="CZ404" s="321"/>
    </row>
    <row r="405" s="325" customFormat="true" ht="25.15" customHeight="true" x14ac:dyDescent="0.2">
      <c r="B405" s="743"/>
      <c r="C405" s="837"/>
      <c r="D405" s="837"/>
      <c r="E405" s="618" t="s">
        <v>196</v>
      </c>
      <c r="F405" s="556"/>
      <c r="G405" s="556"/>
      <c r="H405" s="837"/>
      <c r="I405" s="837"/>
      <c r="J405" s="619" t="s">
        <v>196</v>
      </c>
      <c r="K405" s="556"/>
      <c r="L405" s="556"/>
      <c r="M405" s="837"/>
      <c r="N405" s="837"/>
      <c r="O405" s="620" t="s">
        <v>196</v>
      </c>
      <c r="P405" s="556"/>
      <c r="Q405" s="556"/>
      <c r="AZ405" s="689"/>
      <c r="BA405" s="320"/>
      <c r="BB405" s="371"/>
      <c r="BC405" s="320"/>
      <c r="BD405" s="320"/>
      <c r="BE405" s="320"/>
      <c r="BF405" s="320"/>
      <c r="BG405" s="320"/>
      <c r="BH405" s="320"/>
      <c r="BI405" s="320"/>
      <c r="BJ405" s="320"/>
      <c r="BK405" s="320"/>
      <c r="BL405" s="320"/>
      <c r="BM405" s="320"/>
      <c r="BN405" s="320"/>
      <c r="BO405" s="320"/>
      <c r="BP405" s="320"/>
      <c r="BQ405" s="320"/>
      <c r="BR405" s="320"/>
      <c r="BS405" s="320"/>
      <c r="BT405" s="320"/>
      <c r="BU405" s="320"/>
      <c r="BV405" s="320"/>
      <c r="BW405" s="320"/>
      <c r="BX405" s="320"/>
      <c r="BY405" s="320"/>
      <c r="BZ405" s="321"/>
      <c r="CA405" s="321"/>
      <c r="CB405" s="321"/>
      <c r="CC405" s="321"/>
      <c r="CD405" s="321"/>
      <c r="CE405" s="321"/>
      <c r="CF405" s="321"/>
      <c r="CG405" s="321"/>
      <c r="CH405" s="321"/>
      <c r="CI405" s="321"/>
      <c r="CJ405" s="321"/>
      <c r="CK405" s="321"/>
      <c r="CL405" s="321"/>
      <c r="CM405" s="321"/>
      <c r="CN405" s="321"/>
      <c r="CO405" s="321"/>
      <c r="CP405" s="321"/>
      <c r="CQ405" s="321"/>
      <c r="CR405" s="321"/>
      <c r="CS405" s="321"/>
      <c r="CT405" s="321"/>
      <c r="CU405" s="321"/>
      <c r="CV405" s="321"/>
      <c r="CW405" s="321"/>
      <c r="CX405" s="321"/>
      <c r="CY405" s="321"/>
      <c r="CZ405" s="321"/>
    </row>
    <row r="406" s="325" customFormat="true" ht="25.15" customHeight="true" x14ac:dyDescent="0.2">
      <c r="B406" s="743"/>
      <c r="C406" s="838" t="s">
        <v>436</v>
      </c>
      <c r="D406" s="837"/>
      <c r="E406" s="621">
        <v>0.60619998965730748</v>
      </c>
      <c r="F406" s="556"/>
      <c r="G406" s="556"/>
      <c r="H406" s="838" t="s">
        <v>437</v>
      </c>
      <c r="I406" s="837"/>
      <c r="J406" s="622">
        <v>0.63591283356614337</v>
      </c>
      <c r="K406" s="556"/>
      <c r="L406" s="556"/>
      <c r="M406" s="838" t="s">
        <v>436</v>
      </c>
      <c r="N406" s="837"/>
      <c r="O406" s="623">
        <v>0.59659699613668382</v>
      </c>
      <c r="P406" s="556"/>
      <c r="Q406" s="556"/>
      <c r="AZ406" s="689"/>
      <c r="BA406" s="320"/>
      <c r="BB406" s="371"/>
      <c r="BC406" s="320"/>
      <c r="BD406" s="320"/>
      <c r="BE406" s="320"/>
      <c r="BF406" s="320"/>
      <c r="BG406" s="320"/>
      <c r="BH406" s="320"/>
      <c r="BI406" s="320"/>
      <c r="BJ406" s="320"/>
      <c r="BK406" s="320"/>
      <c r="BL406" s="320"/>
      <c r="BM406" s="320"/>
      <c r="BN406" s="320"/>
      <c r="BO406" s="320"/>
      <c r="BP406" s="320"/>
      <c r="BQ406" s="320"/>
      <c r="BR406" s="320"/>
      <c r="BS406" s="320"/>
      <c r="BT406" s="320"/>
      <c r="BU406" s="320"/>
      <c r="BV406" s="320"/>
      <c r="BW406" s="320"/>
      <c r="BX406" s="320"/>
      <c r="BY406" s="320"/>
      <c r="BZ406" s="321"/>
      <c r="CA406" s="321"/>
      <c r="CB406" s="321"/>
      <c r="CC406" s="321"/>
      <c r="CD406" s="321"/>
      <c r="CE406" s="321"/>
      <c r="CF406" s="321"/>
      <c r="CG406" s="321"/>
      <c r="CH406" s="321"/>
      <c r="CI406" s="321"/>
      <c r="CJ406" s="321"/>
      <c r="CK406" s="321"/>
      <c r="CL406" s="321"/>
      <c r="CM406" s="321"/>
      <c r="CN406" s="321"/>
      <c r="CO406" s="321"/>
      <c r="CP406" s="321"/>
      <c r="CQ406" s="321"/>
      <c r="CR406" s="321"/>
      <c r="CS406" s="321"/>
      <c r="CT406" s="321"/>
      <c r="CU406" s="321"/>
      <c r="CV406" s="321"/>
      <c r="CW406" s="321"/>
      <c r="CX406" s="321"/>
      <c r="CY406" s="321"/>
      <c r="CZ406" s="321"/>
    </row>
    <row r="407" s="325" customFormat="true" ht="25.15" customHeight="true" x14ac:dyDescent="0.2">
      <c r="B407" s="743"/>
      <c r="C407" s="838" t="s">
        <v>202</v>
      </c>
      <c r="D407" s="837"/>
      <c r="E407" s="624">
        <v>0.58615690448328095</v>
      </c>
      <c r="F407" s="556"/>
      <c r="G407" s="556"/>
      <c r="H407" s="838" t="s">
        <v>438</v>
      </c>
      <c r="I407" s="837"/>
      <c r="J407" s="625">
        <v>0.62315675476594468</v>
      </c>
      <c r="K407" s="556"/>
      <c r="L407" s="556"/>
      <c r="M407" s="838" t="s">
        <v>439</v>
      </c>
      <c r="N407" s="837"/>
      <c r="O407" s="626">
        <v>0.57600852999274055</v>
      </c>
      <c r="P407" s="556"/>
      <c r="Q407" s="556"/>
      <c r="AZ407" s="689"/>
      <c r="BA407" s="320"/>
      <c r="BB407" s="371"/>
      <c r="BC407" s="320"/>
      <c r="BD407" s="320"/>
      <c r="BE407" s="320"/>
      <c r="BF407" s="320"/>
      <c r="BG407" s="320"/>
      <c r="BH407" s="320"/>
      <c r="BI407" s="320"/>
      <c r="BJ407" s="320"/>
      <c r="BK407" s="320"/>
      <c r="BL407" s="320"/>
      <c r="BM407" s="320"/>
      <c r="BN407" s="320"/>
      <c r="BO407" s="320"/>
      <c r="BP407" s="320"/>
      <c r="BQ407" s="320"/>
      <c r="BR407" s="320"/>
      <c r="BS407" s="320"/>
      <c r="BT407" s="320"/>
      <c r="BU407" s="320"/>
      <c r="BV407" s="320"/>
      <c r="BW407" s="320"/>
      <c r="BX407" s="320"/>
      <c r="BY407" s="320"/>
      <c r="BZ407" s="321"/>
      <c r="CA407" s="321"/>
      <c r="CB407" s="321"/>
      <c r="CC407" s="321"/>
      <c r="CD407" s="321"/>
      <c r="CE407" s="321"/>
      <c r="CF407" s="321"/>
      <c r="CG407" s="321"/>
      <c r="CH407" s="321"/>
      <c r="CI407" s="321"/>
      <c r="CJ407" s="321"/>
      <c r="CK407" s="321"/>
      <c r="CL407" s="321"/>
      <c r="CM407" s="321"/>
      <c r="CN407" s="321"/>
      <c r="CO407" s="321"/>
      <c r="CP407" s="321"/>
      <c r="CQ407" s="321"/>
      <c r="CR407" s="321"/>
      <c r="CS407" s="321"/>
      <c r="CT407" s="321"/>
      <c r="CU407" s="321"/>
      <c r="CV407" s="321"/>
      <c r="CW407" s="321"/>
      <c r="CX407" s="321"/>
      <c r="CY407" s="321"/>
      <c r="CZ407" s="321"/>
    </row>
    <row r="408" s="325" customFormat="true" ht="25.15" customHeight="true" x14ac:dyDescent="0.2">
      <c r="B408" s="743"/>
      <c r="C408" s="838" t="s">
        <v>440</v>
      </c>
      <c r="D408" s="837"/>
      <c r="E408" s="624">
        <v>0.58043459415627408</v>
      </c>
      <c r="F408" s="556"/>
      <c r="G408" s="556"/>
      <c r="H408" s="838" t="s">
        <v>440</v>
      </c>
      <c r="I408" s="837"/>
      <c r="J408" s="625">
        <v>0.61282322309598725</v>
      </c>
      <c r="K408" s="556"/>
      <c r="L408" s="556"/>
      <c r="M408" s="838" t="s">
        <v>437</v>
      </c>
      <c r="N408" s="837"/>
      <c r="O408" s="626">
        <v>0.52202316210279465</v>
      </c>
      <c r="P408" s="556"/>
      <c r="Q408" s="556"/>
      <c r="AZ408" s="689"/>
      <c r="BA408" s="320"/>
      <c r="BB408" s="371"/>
      <c r="BC408" s="320"/>
      <c r="BD408" s="320"/>
      <c r="BE408" s="320"/>
      <c r="BF408" s="320"/>
      <c r="BG408" s="320"/>
      <c r="BH408" s="320"/>
      <c r="BI408" s="320"/>
      <c r="BJ408" s="320"/>
      <c r="BK408" s="320"/>
      <c r="BL408" s="320"/>
      <c r="BM408" s="320"/>
      <c r="BN408" s="320"/>
      <c r="BO408" s="320"/>
      <c r="BP408" s="320"/>
      <c r="BQ408" s="320"/>
      <c r="BR408" s="320"/>
      <c r="BS408" s="320"/>
      <c r="BT408" s="320"/>
      <c r="BU408" s="320"/>
      <c r="BV408" s="320"/>
      <c r="BW408" s="320"/>
      <c r="BX408" s="320"/>
      <c r="BY408" s="320"/>
      <c r="BZ408" s="321"/>
      <c r="CA408" s="321"/>
      <c r="CB408" s="321"/>
      <c r="CC408" s="321"/>
      <c r="CD408" s="321"/>
      <c r="CE408" s="321"/>
      <c r="CF408" s="321"/>
      <c r="CG408" s="321"/>
      <c r="CH408" s="321"/>
      <c r="CI408" s="321"/>
      <c r="CJ408" s="321"/>
      <c r="CK408" s="321"/>
      <c r="CL408" s="321"/>
      <c r="CM408" s="321"/>
      <c r="CN408" s="321"/>
      <c r="CO408" s="321"/>
      <c r="CP408" s="321"/>
      <c r="CQ408" s="321"/>
      <c r="CR408" s="321"/>
      <c r="CS408" s="321"/>
      <c r="CT408" s="321"/>
      <c r="CU408" s="321"/>
      <c r="CV408" s="321"/>
      <c r="CW408" s="321"/>
      <c r="CX408" s="321"/>
      <c r="CY408" s="321"/>
      <c r="CZ408" s="321"/>
    </row>
    <row r="409" s="325" customFormat="true" ht="25.15" customHeight="true" x14ac:dyDescent="0.2">
      <c r="B409" s="743"/>
      <c r="C409" s="838" t="s">
        <v>439</v>
      </c>
      <c r="D409" s="837"/>
      <c r="E409" s="624">
        <v>0.56038585173573507</v>
      </c>
      <c r="F409" s="556"/>
      <c r="G409" s="556"/>
      <c r="H409" s="838" t="s">
        <v>439</v>
      </c>
      <c r="I409" s="837"/>
      <c r="J409" s="625">
        <v>0.59805616286097307</v>
      </c>
      <c r="K409" s="556"/>
      <c r="L409" s="556"/>
      <c r="M409" s="838" t="s">
        <v>438</v>
      </c>
      <c r="N409" s="837"/>
      <c r="O409" s="626">
        <v>0.50704143854507944</v>
      </c>
      <c r="P409" s="556"/>
      <c r="Q409" s="556"/>
      <c r="AZ409" s="689"/>
      <c r="BA409" s="320"/>
      <c r="BB409" s="371"/>
      <c r="BC409" s="320"/>
      <c r="BD409" s="320"/>
      <c r="BE409" s="320"/>
      <c r="BF409" s="320"/>
      <c r="BG409" s="320"/>
      <c r="BH409" s="320"/>
      <c r="BI409" s="320"/>
      <c r="BJ409" s="320"/>
      <c r="BK409" s="320"/>
      <c r="BL409" s="320"/>
      <c r="BM409" s="320"/>
      <c r="BN409" s="320"/>
      <c r="BO409" s="320"/>
      <c r="BP409" s="320"/>
      <c r="BQ409" s="320"/>
      <c r="BR409" s="320"/>
      <c r="BS409" s="320"/>
      <c r="BT409" s="320"/>
      <c r="BU409" s="320"/>
      <c r="BV409" s="320"/>
      <c r="BW409" s="320"/>
      <c r="BX409" s="320"/>
      <c r="BY409" s="320"/>
      <c r="BZ409" s="321"/>
      <c r="CA409" s="321"/>
      <c r="CB409" s="321"/>
      <c r="CC409" s="321"/>
      <c r="CD409" s="321"/>
      <c r="CE409" s="321"/>
      <c r="CF409" s="321"/>
      <c r="CG409" s="321"/>
      <c r="CH409" s="321"/>
      <c r="CI409" s="321"/>
      <c r="CJ409" s="321"/>
      <c r="CK409" s="321"/>
      <c r="CL409" s="321"/>
      <c r="CM409" s="321"/>
      <c r="CN409" s="321"/>
      <c r="CO409" s="321"/>
      <c r="CP409" s="321"/>
      <c r="CQ409" s="321"/>
      <c r="CR409" s="321"/>
      <c r="CS409" s="321"/>
      <c r="CT409" s="321"/>
      <c r="CU409" s="321"/>
      <c r="CV409" s="321"/>
      <c r="CW409" s="321"/>
      <c r="CX409" s="321"/>
      <c r="CY409" s="321"/>
      <c r="CZ409" s="321"/>
    </row>
    <row r="410" s="325" customFormat="true" ht="25.15" customHeight="true" x14ac:dyDescent="0.2">
      <c r="B410" s="743"/>
      <c r="C410" s="838" t="s">
        <v>438</v>
      </c>
      <c r="D410" s="837"/>
      <c r="E410" s="624">
        <v>0.55700180323782178</v>
      </c>
      <c r="F410" s="556"/>
      <c r="G410" s="556"/>
      <c r="H410" s="838" t="s">
        <v>436</v>
      </c>
      <c r="I410" s="837"/>
      <c r="J410" s="625">
        <v>0.58987640149774356</v>
      </c>
      <c r="K410" s="556"/>
      <c r="L410" s="556"/>
      <c r="M410" s="838" t="s">
        <v>441</v>
      </c>
      <c r="N410" s="837"/>
      <c r="O410" s="626">
        <v>0.45397909493447836</v>
      </c>
      <c r="P410" s="556"/>
      <c r="Q410" s="556"/>
      <c r="AZ410" s="689"/>
      <c r="BA410" s="320"/>
      <c r="BB410" s="371"/>
      <c r="BC410" s="320"/>
      <c r="BD410" s="320"/>
      <c r="BE410" s="320"/>
      <c r="BF410" s="320"/>
      <c r="BG410" s="320"/>
      <c r="BH410" s="320"/>
      <c r="BI410" s="320"/>
      <c r="BJ410" s="320"/>
      <c r="BK410" s="320"/>
      <c r="BL410" s="320"/>
      <c r="BM410" s="320"/>
      <c r="BN410" s="320"/>
      <c r="BO410" s="320"/>
      <c r="BP410" s="320"/>
      <c r="BQ410" s="320"/>
      <c r="BR410" s="320"/>
      <c r="BS410" s="320"/>
      <c r="BT410" s="320"/>
      <c r="BU410" s="320"/>
      <c r="BV410" s="320"/>
      <c r="BW410" s="320"/>
      <c r="BX410" s="320"/>
      <c r="BY410" s="320"/>
      <c r="BZ410" s="321"/>
      <c r="CA410" s="321"/>
      <c r="CB410" s="321"/>
      <c r="CC410" s="321"/>
      <c r="CD410" s="321"/>
      <c r="CE410" s="321"/>
      <c r="CF410" s="321"/>
      <c r="CG410" s="321"/>
      <c r="CH410" s="321"/>
      <c r="CI410" s="321"/>
      <c r="CJ410" s="321"/>
      <c r="CK410" s="321"/>
      <c r="CL410" s="321"/>
      <c r="CM410" s="321"/>
      <c r="CN410" s="321"/>
      <c r="CO410" s="321"/>
      <c r="CP410" s="321"/>
      <c r="CQ410" s="321"/>
      <c r="CR410" s="321"/>
      <c r="CS410" s="321"/>
      <c r="CT410" s="321"/>
      <c r="CU410" s="321"/>
      <c r="CV410" s="321"/>
      <c r="CW410" s="321"/>
      <c r="CX410" s="321"/>
      <c r="CY410" s="321"/>
      <c r="CZ410" s="321"/>
    </row>
    <row r="411" s="325" customFormat="true" ht="25.15" customHeight="true" x14ac:dyDescent="0.2">
      <c r="B411" s="743"/>
      <c r="C411" s="838" t="s">
        <v>442</v>
      </c>
      <c r="D411" s="837"/>
      <c r="E411" s="624">
        <v>0.5539670881454456</v>
      </c>
      <c r="F411" s="556"/>
      <c r="G411" s="556"/>
      <c r="H411" s="838" t="s">
        <v>212</v>
      </c>
      <c r="I411" s="837"/>
      <c r="J411" s="625">
        <v>0.5355133333374158</v>
      </c>
      <c r="K411" s="556"/>
      <c r="L411" s="556"/>
      <c r="M411" s="838" t="s">
        <v>202</v>
      </c>
      <c r="N411" s="837"/>
      <c r="O411" s="626">
        <v>0.42132491395529847</v>
      </c>
      <c r="P411" s="556"/>
      <c r="Q411" s="556"/>
      <c r="AZ411" s="689"/>
      <c r="BA411" s="320"/>
      <c r="BB411" s="371"/>
      <c r="BC411" s="320"/>
      <c r="BD411" s="320"/>
      <c r="BE411" s="320"/>
      <c r="BF411" s="320"/>
      <c r="BG411" s="320"/>
      <c r="BH411" s="320"/>
      <c r="BI411" s="320"/>
      <c r="BJ411" s="320"/>
      <c r="BK411" s="320"/>
      <c r="BL411" s="320"/>
      <c r="BM411" s="320"/>
      <c r="BN411" s="320"/>
      <c r="BO411" s="320"/>
      <c r="BP411" s="320"/>
      <c r="BQ411" s="320"/>
      <c r="BR411" s="320"/>
      <c r="BS411" s="320"/>
      <c r="BT411" s="320"/>
      <c r="BU411" s="320"/>
      <c r="BV411" s="320"/>
      <c r="BW411" s="320"/>
      <c r="BX411" s="320"/>
      <c r="BY411" s="320"/>
      <c r="BZ411" s="321"/>
      <c r="CA411" s="321"/>
      <c r="CB411" s="321"/>
      <c r="CC411" s="321"/>
      <c r="CD411" s="321"/>
      <c r="CE411" s="321"/>
      <c r="CF411" s="321"/>
      <c r="CG411" s="321"/>
      <c r="CH411" s="321"/>
      <c r="CI411" s="321"/>
      <c r="CJ411" s="321"/>
      <c r="CK411" s="321"/>
      <c r="CL411" s="321"/>
      <c r="CM411" s="321"/>
      <c r="CN411" s="321"/>
      <c r="CO411" s="321"/>
      <c r="CP411" s="321"/>
      <c r="CQ411" s="321"/>
      <c r="CR411" s="321"/>
      <c r="CS411" s="321"/>
      <c r="CT411" s="321"/>
      <c r="CU411" s="321"/>
      <c r="CV411" s="321"/>
      <c r="CW411" s="321"/>
      <c r="CX411" s="321"/>
      <c r="CY411" s="321"/>
      <c r="CZ411" s="321"/>
    </row>
    <row r="412" s="325" customFormat="true" ht="25.15" customHeight="true" x14ac:dyDescent="0.2">
      <c r="B412" s="743"/>
      <c r="C412" s="838" t="s">
        <v>437</v>
      </c>
      <c r="D412" s="837"/>
      <c r="E412" s="624">
        <v>0.54761676764967626</v>
      </c>
      <c r="F412" s="556"/>
      <c r="G412" s="556"/>
      <c r="H412" s="838" t="s">
        <v>442</v>
      </c>
      <c r="I412" s="837"/>
      <c r="J412" s="625">
        <v>0.51450046696326335</v>
      </c>
      <c r="K412" s="556"/>
      <c r="L412" s="556"/>
      <c r="M412" s="838" t="s">
        <v>212</v>
      </c>
      <c r="N412" s="837"/>
      <c r="O412" s="626">
        <v>0.42121954629667924</v>
      </c>
      <c r="P412" s="556"/>
      <c r="Q412" s="556"/>
      <c r="AZ412" s="689"/>
      <c r="BA412" s="320"/>
      <c r="BB412" s="371"/>
      <c r="BC412" s="320"/>
      <c r="BD412" s="320"/>
      <c r="BE412" s="320"/>
      <c r="BF412" s="320"/>
      <c r="BG412" s="320"/>
      <c r="BH412" s="320"/>
      <c r="BI412" s="320"/>
      <c r="BJ412" s="320"/>
      <c r="BK412" s="320"/>
      <c r="BL412" s="320"/>
      <c r="BM412" s="320"/>
      <c r="BN412" s="320"/>
      <c r="BO412" s="320"/>
      <c r="BP412" s="320"/>
      <c r="BQ412" s="320"/>
      <c r="BR412" s="320"/>
      <c r="BS412" s="320"/>
      <c r="BT412" s="320"/>
      <c r="BU412" s="320"/>
      <c r="BV412" s="320"/>
      <c r="BW412" s="320"/>
      <c r="BX412" s="320"/>
      <c r="BY412" s="320"/>
      <c r="BZ412" s="321"/>
      <c r="CA412" s="321"/>
      <c r="CB412" s="321"/>
      <c r="CC412" s="321"/>
      <c r="CD412" s="321"/>
      <c r="CE412" s="321"/>
      <c r="CF412" s="321"/>
      <c r="CG412" s="321"/>
      <c r="CH412" s="321"/>
      <c r="CI412" s="321"/>
      <c r="CJ412" s="321"/>
      <c r="CK412" s="321"/>
      <c r="CL412" s="321"/>
      <c r="CM412" s="321"/>
      <c r="CN412" s="321"/>
      <c r="CO412" s="321"/>
      <c r="CP412" s="321"/>
      <c r="CQ412" s="321"/>
      <c r="CR412" s="321"/>
      <c r="CS412" s="321"/>
      <c r="CT412" s="321"/>
      <c r="CU412" s="321"/>
      <c r="CV412" s="321"/>
      <c r="CW412" s="321"/>
      <c r="CX412" s="321"/>
      <c r="CY412" s="321"/>
      <c r="CZ412" s="321"/>
    </row>
    <row r="413" s="325" customFormat="true" ht="25.15" customHeight="true" x14ac:dyDescent="0.2">
      <c r="B413" s="743"/>
      <c r="C413" s="838" t="s">
        <v>443</v>
      </c>
      <c r="D413" s="837"/>
      <c r="E413" s="624">
        <v>0.52159281968536941</v>
      </c>
      <c r="F413" s="556"/>
      <c r="G413" s="556"/>
      <c r="H413" s="838" t="s">
        <v>444</v>
      </c>
      <c r="I413" s="837"/>
      <c r="J413" s="625">
        <v>0.49546041890435261</v>
      </c>
      <c r="K413" s="556"/>
      <c r="L413" s="556"/>
      <c r="M413" s="838" t="s">
        <v>445</v>
      </c>
      <c r="N413" s="837"/>
      <c r="O413" s="626">
        <v>0.40608381753080791</v>
      </c>
      <c r="P413" s="556"/>
      <c r="Q413" s="556"/>
      <c r="AZ413" s="689"/>
      <c r="BA413" s="320"/>
      <c r="BB413" s="371"/>
      <c r="BC413" s="320"/>
      <c r="BD413" s="320"/>
      <c r="BE413" s="320"/>
      <c r="BF413" s="320"/>
      <c r="BG413" s="320"/>
      <c r="BH413" s="320"/>
      <c r="BI413" s="320"/>
      <c r="BJ413" s="320"/>
      <c r="BK413" s="320"/>
      <c r="BL413" s="320"/>
      <c r="BM413" s="320"/>
      <c r="BN413" s="320"/>
      <c r="BO413" s="320"/>
      <c r="BP413" s="320"/>
      <c r="BQ413" s="320"/>
      <c r="BR413" s="320"/>
      <c r="BS413" s="320"/>
      <c r="BT413" s="320"/>
      <c r="BU413" s="320"/>
      <c r="BV413" s="320"/>
      <c r="BW413" s="320"/>
      <c r="BX413" s="320"/>
      <c r="BY413" s="320"/>
      <c r="BZ413" s="321"/>
      <c r="CA413" s="321"/>
      <c r="CB413" s="321"/>
      <c r="CC413" s="321"/>
      <c r="CD413" s="321"/>
      <c r="CE413" s="321"/>
      <c r="CF413" s="321"/>
      <c r="CG413" s="321"/>
      <c r="CH413" s="321"/>
      <c r="CI413" s="321"/>
      <c r="CJ413" s="321"/>
      <c r="CK413" s="321"/>
      <c r="CL413" s="321"/>
      <c r="CM413" s="321"/>
      <c r="CN413" s="321"/>
      <c r="CO413" s="321"/>
      <c r="CP413" s="321"/>
      <c r="CQ413" s="321"/>
      <c r="CR413" s="321"/>
      <c r="CS413" s="321"/>
      <c r="CT413" s="321"/>
      <c r="CU413" s="321"/>
      <c r="CV413" s="321"/>
      <c r="CW413" s="321"/>
      <c r="CX413" s="321"/>
      <c r="CY413" s="321"/>
      <c r="CZ413" s="321"/>
    </row>
    <row r="414" s="325" customFormat="true" ht="25.15" customHeight="true" x14ac:dyDescent="0.2">
      <c r="B414" s="743"/>
      <c r="C414" s="838" t="s">
        <v>212</v>
      </c>
      <c r="D414" s="837"/>
      <c r="E414" s="624">
        <v>0.49189287576560431</v>
      </c>
      <c r="F414" s="556"/>
      <c r="G414" s="556"/>
      <c r="H414" s="838" t="s">
        <v>202</v>
      </c>
      <c r="I414" s="837"/>
      <c r="J414" s="625">
        <v>0.48382482268331589</v>
      </c>
      <c r="K414" s="556"/>
      <c r="L414" s="556"/>
      <c r="M414" s="838" t="s">
        <v>440</v>
      </c>
      <c r="N414" s="837"/>
      <c r="O414" s="626">
        <v>0.40331896559963942</v>
      </c>
      <c r="P414" s="556"/>
      <c r="Q414" s="556"/>
      <c r="AZ414" s="689"/>
      <c r="BA414" s="320"/>
      <c r="BB414" s="371"/>
      <c r="BC414" s="320"/>
      <c r="BD414" s="320"/>
      <c r="BE414" s="320"/>
      <c r="BF414" s="320"/>
      <c r="BG414" s="320"/>
      <c r="BH414" s="320"/>
      <c r="BI414" s="320"/>
      <c r="BJ414" s="320"/>
      <c r="BK414" s="320"/>
      <c r="BL414" s="320"/>
      <c r="BM414" s="320"/>
      <c r="BN414" s="320"/>
      <c r="BO414" s="320"/>
      <c r="BP414" s="320"/>
      <c r="BQ414" s="320"/>
      <c r="BR414" s="320"/>
      <c r="BS414" s="320"/>
      <c r="BT414" s="320"/>
      <c r="BU414" s="320"/>
      <c r="BV414" s="320"/>
      <c r="BW414" s="320"/>
      <c r="BX414" s="320"/>
      <c r="BY414" s="320"/>
      <c r="BZ414" s="321"/>
      <c r="CA414" s="321"/>
      <c r="CB414" s="321"/>
      <c r="CC414" s="321"/>
      <c r="CD414" s="321"/>
      <c r="CE414" s="321"/>
      <c r="CF414" s="321"/>
      <c r="CG414" s="321"/>
      <c r="CH414" s="321"/>
      <c r="CI414" s="321"/>
      <c r="CJ414" s="321"/>
      <c r="CK414" s="321"/>
      <c r="CL414" s="321"/>
      <c r="CM414" s="321"/>
      <c r="CN414" s="321"/>
      <c r="CO414" s="321"/>
      <c r="CP414" s="321"/>
      <c r="CQ414" s="321"/>
      <c r="CR414" s="321"/>
      <c r="CS414" s="321"/>
      <c r="CT414" s="321"/>
      <c r="CU414" s="321"/>
      <c r="CV414" s="321"/>
      <c r="CW414" s="321"/>
      <c r="CX414" s="321"/>
      <c r="CY414" s="321"/>
      <c r="CZ414" s="321"/>
    </row>
    <row r="415" s="325" customFormat="true" ht="25.15" customHeight="true" x14ac:dyDescent="0.2">
      <c r="B415" s="743"/>
      <c r="C415" s="838" t="s">
        <v>446</v>
      </c>
      <c r="D415" s="837"/>
      <c r="E415" s="624">
        <v>0.47132508582539867</v>
      </c>
      <c r="F415" s="556"/>
      <c r="G415" s="556"/>
      <c r="H415" s="838" t="s">
        <v>447</v>
      </c>
      <c r="I415" s="837"/>
      <c r="J415" s="625">
        <v>0.45792618279379504</v>
      </c>
      <c r="K415" s="556"/>
      <c r="L415" s="556"/>
      <c r="M415" s="838" t="s">
        <v>447</v>
      </c>
      <c r="N415" s="837"/>
      <c r="O415" s="626">
        <v>0.40241821976987258</v>
      </c>
      <c r="P415" s="556"/>
      <c r="Q415" s="556"/>
      <c r="AZ415" s="689"/>
      <c r="BA415" s="320"/>
      <c r="BB415" s="371"/>
      <c r="BC415" s="320"/>
      <c r="BD415" s="320"/>
      <c r="BE415" s="320"/>
      <c r="BF415" s="320"/>
      <c r="BG415" s="320"/>
      <c r="BH415" s="320"/>
      <c r="BI415" s="320"/>
      <c r="BJ415" s="320"/>
      <c r="BK415" s="320"/>
      <c r="BL415" s="320"/>
      <c r="BM415" s="320"/>
      <c r="BN415" s="320"/>
      <c r="BO415" s="320"/>
      <c r="BP415" s="320"/>
      <c r="BQ415" s="320"/>
      <c r="BR415" s="320"/>
      <c r="BS415" s="320"/>
      <c r="BT415" s="320"/>
      <c r="BU415" s="320"/>
      <c r="BV415" s="320"/>
      <c r="BW415" s="320"/>
      <c r="BX415" s="320"/>
      <c r="BY415" s="320"/>
      <c r="BZ415" s="321"/>
      <c r="CA415" s="321"/>
      <c r="CB415" s="321"/>
      <c r="CC415" s="321"/>
      <c r="CD415" s="321"/>
      <c r="CE415" s="321"/>
      <c r="CF415" s="321"/>
      <c r="CG415" s="321"/>
      <c r="CH415" s="321"/>
      <c r="CI415" s="321"/>
      <c r="CJ415" s="321"/>
      <c r="CK415" s="321"/>
      <c r="CL415" s="321"/>
      <c r="CM415" s="321"/>
      <c r="CN415" s="321"/>
      <c r="CO415" s="321"/>
      <c r="CP415" s="321"/>
      <c r="CQ415" s="321"/>
      <c r="CR415" s="321"/>
      <c r="CS415" s="321"/>
      <c r="CT415" s="321"/>
      <c r="CU415" s="321"/>
      <c r="CV415" s="321"/>
      <c r="CW415" s="321"/>
      <c r="CX415" s="321"/>
      <c r="CY415" s="321"/>
      <c r="CZ415" s="321"/>
    </row>
    <row r="416" s="325" customFormat="true" ht="25.15" customHeight="true" x14ac:dyDescent="0.2">
      <c r="B416" s="743"/>
      <c r="C416" s="838" t="s">
        <v>444</v>
      </c>
      <c r="D416" s="837"/>
      <c r="E416" s="624">
        <v>0.44083041269754625</v>
      </c>
      <c r="F416" s="556"/>
      <c r="G416" s="556"/>
      <c r="H416" s="838" t="s">
        <v>448</v>
      </c>
      <c r="I416" s="837"/>
      <c r="J416" s="625">
        <v>0.44036510362666587</v>
      </c>
      <c r="K416" s="556"/>
      <c r="L416" s="556"/>
      <c r="M416" s="838" t="s">
        <v>214</v>
      </c>
      <c r="N416" s="837"/>
      <c r="O416" s="626">
        <v>-0.3693848315704939</v>
      </c>
      <c r="P416" s="556"/>
      <c r="Q416" s="556"/>
      <c r="AZ416" s="689"/>
      <c r="BA416" s="320"/>
      <c r="BB416" s="371"/>
      <c r="BC416" s="320"/>
      <c r="BD416" s="320"/>
      <c r="BE416" s="320"/>
      <c r="BF416" s="320"/>
      <c r="BG416" s="320"/>
      <c r="BH416" s="320"/>
      <c r="BI416" s="320"/>
      <c r="BJ416" s="320"/>
      <c r="BK416" s="320"/>
      <c r="BL416" s="320"/>
      <c r="BM416" s="320"/>
      <c r="BN416" s="320"/>
      <c r="BO416" s="320"/>
      <c r="BP416" s="320"/>
      <c r="BQ416" s="320"/>
      <c r="BR416" s="320"/>
      <c r="BS416" s="320"/>
      <c r="BT416" s="320"/>
      <c r="BU416" s="320"/>
      <c r="BV416" s="320"/>
      <c r="BW416" s="320"/>
      <c r="BX416" s="320"/>
      <c r="BY416" s="320"/>
      <c r="BZ416" s="321"/>
      <c r="CA416" s="321"/>
      <c r="CB416" s="321"/>
      <c r="CC416" s="321"/>
      <c r="CD416" s="321"/>
      <c r="CE416" s="321"/>
      <c r="CF416" s="321"/>
      <c r="CG416" s="321"/>
      <c r="CH416" s="321"/>
      <c r="CI416" s="321"/>
      <c r="CJ416" s="321"/>
      <c r="CK416" s="321"/>
      <c r="CL416" s="321"/>
      <c r="CM416" s="321"/>
      <c r="CN416" s="321"/>
      <c r="CO416" s="321"/>
      <c r="CP416" s="321"/>
      <c r="CQ416" s="321"/>
      <c r="CR416" s="321"/>
      <c r="CS416" s="321"/>
      <c r="CT416" s="321"/>
      <c r="CU416" s="321"/>
      <c r="CV416" s="321"/>
      <c r="CW416" s="321"/>
      <c r="CX416" s="321"/>
      <c r="CY416" s="321"/>
      <c r="CZ416" s="321"/>
    </row>
    <row r="417" s="325" customFormat="true" ht="25.15" customHeight="true" x14ac:dyDescent="0.2">
      <c r="B417" s="743"/>
      <c r="C417" s="838" t="s">
        <v>449</v>
      </c>
      <c r="D417" s="837"/>
      <c r="E417" s="624">
        <v>0.42794655904274786</v>
      </c>
      <c r="F417" s="556"/>
      <c r="G417" s="556"/>
      <c r="H417" s="838" t="s">
        <v>443</v>
      </c>
      <c r="I417" s="837"/>
      <c r="J417" s="625">
        <v>0.39944140260750449</v>
      </c>
      <c r="K417" s="556"/>
      <c r="L417" s="556"/>
      <c r="M417" s="838" t="s">
        <v>450</v>
      </c>
      <c r="N417" s="837"/>
      <c r="O417" s="626">
        <v>0.36805445233356959</v>
      </c>
      <c r="P417" s="556"/>
      <c r="Q417" s="556"/>
      <c r="AZ417" s="689"/>
      <c r="BA417" s="320"/>
      <c r="BB417" s="371"/>
      <c r="BC417" s="320"/>
      <c r="BD417" s="320"/>
      <c r="BE417" s="320"/>
      <c r="BF417" s="320"/>
      <c r="BG417" s="320"/>
      <c r="BH417" s="320"/>
      <c r="BI417" s="320"/>
      <c r="BJ417" s="320"/>
      <c r="BK417" s="320"/>
      <c r="BL417" s="320"/>
      <c r="BM417" s="320"/>
      <c r="BN417" s="320"/>
      <c r="BO417" s="320"/>
      <c r="BP417" s="320"/>
      <c r="BQ417" s="320"/>
      <c r="BR417" s="320"/>
      <c r="BS417" s="320"/>
      <c r="BT417" s="320"/>
      <c r="BU417" s="320"/>
      <c r="BV417" s="320"/>
      <c r="BW417" s="320"/>
      <c r="BX417" s="320"/>
      <c r="BY417" s="320"/>
      <c r="BZ417" s="321"/>
      <c r="CA417" s="321"/>
      <c r="CB417" s="321"/>
      <c r="CC417" s="321"/>
      <c r="CD417" s="321"/>
      <c r="CE417" s="321"/>
      <c r="CF417" s="321"/>
      <c r="CG417" s="321"/>
      <c r="CH417" s="321"/>
      <c r="CI417" s="321"/>
      <c r="CJ417" s="321"/>
      <c r="CK417" s="321"/>
      <c r="CL417" s="321"/>
      <c r="CM417" s="321"/>
      <c r="CN417" s="321"/>
      <c r="CO417" s="321"/>
      <c r="CP417" s="321"/>
      <c r="CQ417" s="321"/>
      <c r="CR417" s="321"/>
      <c r="CS417" s="321"/>
      <c r="CT417" s="321"/>
      <c r="CU417" s="321"/>
      <c r="CV417" s="321"/>
      <c r="CW417" s="321"/>
      <c r="CX417" s="321"/>
      <c r="CY417" s="321"/>
      <c r="CZ417" s="321"/>
    </row>
    <row r="418" s="325" customFormat="true" ht="25.15" customHeight="true" x14ac:dyDescent="0.2">
      <c r="B418" s="743"/>
      <c r="C418" s="838" t="s">
        <v>448</v>
      </c>
      <c r="D418" s="837"/>
      <c r="E418" s="624">
        <v>0.41747455463346289</v>
      </c>
      <c r="F418" s="556"/>
      <c r="G418" s="556"/>
      <c r="H418" s="838" t="s">
        <v>446</v>
      </c>
      <c r="I418" s="837"/>
      <c r="J418" s="625">
        <v>0.39715973302493068</v>
      </c>
      <c r="K418" s="556"/>
      <c r="L418" s="556"/>
      <c r="M418" s="838" t="s">
        <v>444</v>
      </c>
      <c r="N418" s="837"/>
      <c r="O418" s="626">
        <v>0.34637557078596476</v>
      </c>
      <c r="P418" s="556"/>
      <c r="Q418" s="556"/>
      <c r="AZ418" s="689"/>
      <c r="BA418" s="320"/>
      <c r="BB418" s="371"/>
      <c r="BC418" s="320"/>
      <c r="BD418" s="320"/>
      <c r="BE418" s="320"/>
      <c r="BF418" s="320"/>
      <c r="BG418" s="320"/>
      <c r="BH418" s="320"/>
      <c r="BI418" s="320"/>
      <c r="BJ418" s="320"/>
      <c r="BK418" s="320"/>
      <c r="BL418" s="320"/>
      <c r="BM418" s="320"/>
      <c r="BN418" s="320"/>
      <c r="BO418" s="320"/>
      <c r="BP418" s="320"/>
      <c r="BQ418" s="320"/>
      <c r="BR418" s="320"/>
      <c r="BS418" s="320"/>
      <c r="BT418" s="320"/>
      <c r="BU418" s="320"/>
      <c r="BV418" s="320"/>
      <c r="BW418" s="320"/>
      <c r="BX418" s="320"/>
      <c r="BY418" s="320"/>
      <c r="BZ418" s="321"/>
      <c r="CA418" s="321"/>
      <c r="CB418" s="321"/>
      <c r="CC418" s="321"/>
      <c r="CD418" s="321"/>
      <c r="CE418" s="321"/>
      <c r="CF418" s="321"/>
      <c r="CG418" s="321"/>
      <c r="CH418" s="321"/>
      <c r="CI418" s="321"/>
      <c r="CJ418" s="321"/>
      <c r="CK418" s="321"/>
      <c r="CL418" s="321"/>
      <c r="CM418" s="321"/>
      <c r="CN418" s="321"/>
      <c r="CO418" s="321"/>
      <c r="CP418" s="321"/>
      <c r="CQ418" s="321"/>
      <c r="CR418" s="321"/>
      <c r="CS418" s="321"/>
      <c r="CT418" s="321"/>
      <c r="CU418" s="321"/>
      <c r="CV418" s="321"/>
      <c r="CW418" s="321"/>
      <c r="CX418" s="321"/>
      <c r="CY418" s="321"/>
      <c r="CZ418" s="321"/>
    </row>
    <row r="419" s="325" customFormat="true" ht="25.15" customHeight="true" x14ac:dyDescent="0.2">
      <c r="B419" s="743"/>
      <c r="C419" s="838" t="s">
        <v>447</v>
      </c>
      <c r="D419" s="837"/>
      <c r="E419" s="624">
        <v>0.40258592303302848</v>
      </c>
      <c r="F419" s="556"/>
      <c r="G419" s="556"/>
      <c r="H419" s="838" t="s">
        <v>449</v>
      </c>
      <c r="I419" s="837"/>
      <c r="J419" s="625">
        <v>0.39090922418985125</v>
      </c>
      <c r="K419" s="556"/>
      <c r="L419" s="556"/>
      <c r="M419" s="838" t="s">
        <v>451</v>
      </c>
      <c r="N419" s="837"/>
      <c r="O419" s="626">
        <v>0.34527770982315764</v>
      </c>
      <c r="P419" s="556"/>
      <c r="Q419" s="556"/>
      <c r="AZ419" s="689"/>
      <c r="BA419" s="320"/>
      <c r="BB419" s="371"/>
      <c r="BC419" s="320"/>
      <c r="BD419" s="320"/>
      <c r="BE419" s="320"/>
      <c r="BF419" s="320"/>
      <c r="BG419" s="320"/>
      <c r="BH419" s="320"/>
      <c r="BI419" s="320"/>
      <c r="BJ419" s="320"/>
      <c r="BK419" s="320"/>
      <c r="BL419" s="320"/>
      <c r="BM419" s="320"/>
      <c r="BN419" s="320"/>
      <c r="BO419" s="320"/>
      <c r="BP419" s="320"/>
      <c r="BQ419" s="320"/>
      <c r="BR419" s="320"/>
      <c r="BS419" s="320"/>
      <c r="BT419" s="320"/>
      <c r="BU419" s="320"/>
      <c r="BV419" s="320"/>
      <c r="BW419" s="320"/>
      <c r="BX419" s="320"/>
      <c r="BY419" s="320"/>
      <c r="BZ419" s="321"/>
      <c r="CA419" s="321"/>
      <c r="CB419" s="321"/>
      <c r="CC419" s="321"/>
      <c r="CD419" s="321"/>
      <c r="CE419" s="321"/>
      <c r="CF419" s="321"/>
      <c r="CG419" s="321"/>
      <c r="CH419" s="321"/>
      <c r="CI419" s="321"/>
      <c r="CJ419" s="321"/>
      <c r="CK419" s="321"/>
      <c r="CL419" s="321"/>
      <c r="CM419" s="321"/>
      <c r="CN419" s="321"/>
      <c r="CO419" s="321"/>
      <c r="CP419" s="321"/>
      <c r="CQ419" s="321"/>
      <c r="CR419" s="321"/>
      <c r="CS419" s="321"/>
      <c r="CT419" s="321"/>
      <c r="CU419" s="321"/>
      <c r="CV419" s="321"/>
      <c r="CW419" s="321"/>
      <c r="CX419" s="321"/>
      <c r="CY419" s="321"/>
      <c r="CZ419" s="321"/>
    </row>
    <row r="420" s="325" customFormat="true" ht="25.15" customHeight="true" x14ac:dyDescent="0.2">
      <c r="B420" s="743"/>
      <c r="C420" s="838" t="s">
        <v>452</v>
      </c>
      <c r="D420" s="837"/>
      <c r="E420" s="624">
        <v>0.36203505400492397</v>
      </c>
      <c r="F420" s="556"/>
      <c r="G420" s="556"/>
      <c r="H420" s="838" t="s">
        <v>450</v>
      </c>
      <c r="I420" s="837"/>
      <c r="J420" s="625">
        <v>0.38710559522670179</v>
      </c>
      <c r="K420" s="556"/>
      <c r="L420" s="556"/>
      <c r="M420" s="838" t="s">
        <v>453</v>
      </c>
      <c r="N420" s="837"/>
      <c r="O420" s="626">
        <v>-0.33004180741830336</v>
      </c>
      <c r="P420" s="556"/>
      <c r="Q420" s="556"/>
      <c r="AZ420" s="689"/>
      <c r="BA420" s="320"/>
      <c r="BB420" s="371"/>
      <c r="BC420" s="320"/>
      <c r="BD420" s="320"/>
      <c r="BE420" s="320"/>
      <c r="BF420" s="320"/>
      <c r="BG420" s="320"/>
      <c r="BH420" s="320"/>
      <c r="BI420" s="320"/>
      <c r="BJ420" s="320"/>
      <c r="BK420" s="320"/>
      <c r="BL420" s="320"/>
      <c r="BM420" s="320"/>
      <c r="BN420" s="320"/>
      <c r="BO420" s="320"/>
      <c r="BP420" s="320"/>
      <c r="BQ420" s="320"/>
      <c r="BR420" s="320"/>
      <c r="BS420" s="320"/>
      <c r="BT420" s="320"/>
      <c r="BU420" s="320"/>
      <c r="BV420" s="320"/>
      <c r="BW420" s="320"/>
      <c r="BX420" s="320"/>
      <c r="BY420" s="320"/>
      <c r="BZ420" s="321"/>
      <c r="CA420" s="321"/>
      <c r="CB420" s="321"/>
      <c r="CC420" s="321"/>
      <c r="CD420" s="321"/>
      <c r="CE420" s="321"/>
      <c r="CF420" s="321"/>
      <c r="CG420" s="321"/>
      <c r="CH420" s="321"/>
      <c r="CI420" s="321"/>
      <c r="CJ420" s="321"/>
      <c r="CK420" s="321"/>
      <c r="CL420" s="321"/>
      <c r="CM420" s="321"/>
      <c r="CN420" s="321"/>
      <c r="CO420" s="321"/>
      <c r="CP420" s="321"/>
      <c r="CQ420" s="321"/>
      <c r="CR420" s="321"/>
      <c r="CS420" s="321"/>
      <c r="CT420" s="321"/>
      <c r="CU420" s="321"/>
      <c r="CV420" s="321"/>
      <c r="CW420" s="321"/>
      <c r="CX420" s="321"/>
      <c r="CY420" s="321"/>
      <c r="CZ420" s="321"/>
    </row>
    <row r="421" s="325" customFormat="true" ht="25.15" customHeight="true" x14ac:dyDescent="0.2">
      <c r="B421" s="743"/>
      <c r="C421" s="838" t="s">
        <v>445</v>
      </c>
      <c r="D421" s="837"/>
      <c r="E421" s="624">
        <v>0.34954738456555706</v>
      </c>
      <c r="F421" s="556"/>
      <c r="G421" s="556"/>
      <c r="H421" s="838" t="s">
        <v>452</v>
      </c>
      <c r="I421" s="837"/>
      <c r="J421" s="625">
        <v>0.36250900117627138</v>
      </c>
      <c r="K421" s="556"/>
      <c r="L421" s="556"/>
      <c r="M421" s="838" t="s">
        <v>448</v>
      </c>
      <c r="N421" s="837"/>
      <c r="O421" s="626">
        <v>0.32974618441043024</v>
      </c>
      <c r="P421" s="556"/>
      <c r="Q421" s="556"/>
      <c r="AZ421" s="689"/>
      <c r="BA421" s="320"/>
      <c r="BB421" s="371"/>
      <c r="BC421" s="320"/>
      <c r="BD421" s="320"/>
      <c r="BE421" s="320"/>
      <c r="BF421" s="320"/>
      <c r="BG421" s="320"/>
      <c r="BH421" s="320"/>
      <c r="BI421" s="320"/>
      <c r="BJ421" s="320"/>
      <c r="BK421" s="320"/>
      <c r="BL421" s="320"/>
      <c r="BM421" s="320"/>
      <c r="BN421" s="320"/>
      <c r="BO421" s="320"/>
      <c r="BP421" s="320"/>
      <c r="BQ421" s="320"/>
      <c r="BR421" s="320"/>
      <c r="BS421" s="320"/>
      <c r="BT421" s="320"/>
      <c r="BU421" s="320"/>
      <c r="BV421" s="320"/>
      <c r="BW421" s="320"/>
      <c r="BX421" s="320"/>
      <c r="BY421" s="320"/>
      <c r="BZ421" s="321"/>
      <c r="CA421" s="321"/>
      <c r="CB421" s="321"/>
      <c r="CC421" s="321"/>
      <c r="CD421" s="321"/>
      <c r="CE421" s="321"/>
      <c r="CF421" s="321"/>
      <c r="CG421" s="321"/>
      <c r="CH421" s="321"/>
      <c r="CI421" s="321"/>
      <c r="CJ421" s="321"/>
      <c r="CK421" s="321"/>
      <c r="CL421" s="321"/>
      <c r="CM421" s="321"/>
      <c r="CN421" s="321"/>
      <c r="CO421" s="321"/>
      <c r="CP421" s="321"/>
      <c r="CQ421" s="321"/>
      <c r="CR421" s="321"/>
      <c r="CS421" s="321"/>
      <c r="CT421" s="321"/>
      <c r="CU421" s="321"/>
      <c r="CV421" s="321"/>
      <c r="CW421" s="321"/>
      <c r="CX421" s="321"/>
      <c r="CY421" s="321"/>
      <c r="CZ421" s="321"/>
    </row>
    <row r="422" s="325" customFormat="true" ht="25.15" customHeight="true" x14ac:dyDescent="0.2">
      <c r="B422" s="743"/>
      <c r="C422" s="838" t="s">
        <v>450</v>
      </c>
      <c r="D422" s="837"/>
      <c r="E422" s="624">
        <v>0.34707111222595544</v>
      </c>
      <c r="F422" s="556"/>
      <c r="G422" s="556"/>
      <c r="H422" s="838" t="s">
        <v>453</v>
      </c>
      <c r="I422" s="837"/>
      <c r="J422" s="625">
        <v>-0.35483111819174185</v>
      </c>
      <c r="K422" s="556"/>
      <c r="L422" s="556"/>
      <c r="M422" s="838" t="s">
        <v>454</v>
      </c>
      <c r="N422" s="837"/>
      <c r="O422" s="626">
        <v>0.3158246993536995</v>
      </c>
      <c r="P422" s="556"/>
      <c r="Q422" s="556"/>
      <c r="AZ422" s="689"/>
      <c r="BA422" s="320"/>
      <c r="BB422" s="371"/>
      <c r="BC422" s="320"/>
      <c r="BD422" s="320"/>
      <c r="BE422" s="320"/>
      <c r="BF422" s="320"/>
      <c r="BG422" s="320"/>
      <c r="BH422" s="320"/>
      <c r="BI422" s="320"/>
      <c r="BJ422" s="320"/>
      <c r="BK422" s="320"/>
      <c r="BL422" s="320"/>
      <c r="BM422" s="320"/>
      <c r="BN422" s="320"/>
      <c r="BO422" s="320"/>
      <c r="BP422" s="320"/>
      <c r="BQ422" s="320"/>
      <c r="BR422" s="320"/>
      <c r="BS422" s="320"/>
      <c r="BT422" s="320"/>
      <c r="BU422" s="320"/>
      <c r="BV422" s="320"/>
      <c r="BW422" s="320"/>
      <c r="BX422" s="320"/>
      <c r="BY422" s="320"/>
      <c r="BZ422" s="321"/>
      <c r="CA422" s="321"/>
      <c r="CB422" s="321"/>
      <c r="CC422" s="321"/>
      <c r="CD422" s="321"/>
      <c r="CE422" s="321"/>
      <c r="CF422" s="321"/>
      <c r="CG422" s="321"/>
      <c r="CH422" s="321"/>
      <c r="CI422" s="321"/>
      <c r="CJ422" s="321"/>
      <c r="CK422" s="321"/>
      <c r="CL422" s="321"/>
      <c r="CM422" s="321"/>
      <c r="CN422" s="321"/>
      <c r="CO422" s="321"/>
      <c r="CP422" s="321"/>
      <c r="CQ422" s="321"/>
      <c r="CR422" s="321"/>
      <c r="CS422" s="321"/>
      <c r="CT422" s="321"/>
      <c r="CU422" s="321"/>
      <c r="CV422" s="321"/>
      <c r="CW422" s="321"/>
      <c r="CX422" s="321"/>
      <c r="CY422" s="321"/>
      <c r="CZ422" s="321"/>
    </row>
    <row r="423" s="325" customFormat="true" ht="25.15" customHeight="true" x14ac:dyDescent="0.2">
      <c r="B423" s="743"/>
      <c r="C423" s="838" t="s">
        <v>455</v>
      </c>
      <c r="D423" s="837"/>
      <c r="E423" s="624">
        <v>0.2939670899929161</v>
      </c>
      <c r="F423" s="556"/>
      <c r="G423" s="556"/>
      <c r="H423" s="838" t="s">
        <v>441</v>
      </c>
      <c r="I423" s="837"/>
      <c r="J423" s="625">
        <v>0.30213522269235227</v>
      </c>
      <c r="K423" s="556"/>
      <c r="L423" s="556"/>
      <c r="M423" s="838" t="s">
        <v>456</v>
      </c>
      <c r="N423" s="837"/>
      <c r="O423" s="626">
        <v>0.31058436648036647</v>
      </c>
      <c r="P423" s="556"/>
      <c r="Q423" s="556"/>
      <c r="AZ423" s="689"/>
      <c r="BA423" s="320"/>
      <c r="BB423" s="371"/>
      <c r="BC423" s="320"/>
      <c r="BD423" s="320"/>
      <c r="BE423" s="320"/>
      <c r="BF423" s="320"/>
      <c r="BG423" s="320"/>
      <c r="BH423" s="320"/>
      <c r="BI423" s="320"/>
      <c r="BJ423" s="320"/>
      <c r="BK423" s="320"/>
      <c r="BL423" s="320"/>
      <c r="BM423" s="320"/>
      <c r="BN423" s="320"/>
      <c r="BO423" s="320"/>
      <c r="BP423" s="320"/>
      <c r="BQ423" s="320"/>
      <c r="BR423" s="320"/>
      <c r="BS423" s="320"/>
      <c r="BT423" s="320"/>
      <c r="BU423" s="320"/>
      <c r="BV423" s="320"/>
      <c r="BW423" s="320"/>
      <c r="BX423" s="320"/>
      <c r="BY423" s="320"/>
      <c r="BZ423" s="321"/>
      <c r="CA423" s="321"/>
      <c r="CB423" s="321"/>
      <c r="CC423" s="321"/>
      <c r="CD423" s="321"/>
      <c r="CE423" s="321"/>
      <c r="CF423" s="321"/>
      <c r="CG423" s="321"/>
      <c r="CH423" s="321"/>
      <c r="CI423" s="321"/>
      <c r="CJ423" s="321"/>
      <c r="CK423" s="321"/>
      <c r="CL423" s="321"/>
      <c r="CM423" s="321"/>
      <c r="CN423" s="321"/>
      <c r="CO423" s="321"/>
      <c r="CP423" s="321"/>
      <c r="CQ423" s="321"/>
      <c r="CR423" s="321"/>
      <c r="CS423" s="321"/>
      <c r="CT423" s="321"/>
      <c r="CU423" s="321"/>
      <c r="CV423" s="321"/>
      <c r="CW423" s="321"/>
      <c r="CX423" s="321"/>
      <c r="CY423" s="321"/>
      <c r="CZ423" s="321"/>
    </row>
    <row r="424" s="325" customFormat="true" ht="25.15" customHeight="true" x14ac:dyDescent="0.2">
      <c r="B424" s="743"/>
      <c r="C424" s="838" t="s">
        <v>214</v>
      </c>
      <c r="D424" s="837"/>
      <c r="E424" s="624">
        <v>-0.29291471032649291</v>
      </c>
      <c r="F424" s="556"/>
      <c r="G424" s="556"/>
      <c r="H424" s="838" t="s">
        <v>451</v>
      </c>
      <c r="I424" s="837"/>
      <c r="J424" s="625">
        <v>0.30148163521877819</v>
      </c>
      <c r="K424" s="556"/>
      <c r="L424" s="556"/>
      <c r="M424" s="838" t="s">
        <v>457</v>
      </c>
      <c r="N424" s="837"/>
      <c r="O424" s="626">
        <v>-0.29355028059275107</v>
      </c>
      <c r="P424" s="556"/>
      <c r="Q424" s="556"/>
      <c r="AZ424" s="689"/>
      <c r="BA424" s="320"/>
      <c r="BB424" s="371"/>
      <c r="BC424" s="320"/>
      <c r="BD424" s="320"/>
      <c r="BE424" s="320"/>
      <c r="BF424" s="320"/>
      <c r="BG424" s="320"/>
      <c r="BH424" s="320"/>
      <c r="BI424" s="320"/>
      <c r="BJ424" s="320"/>
      <c r="BK424" s="320"/>
      <c r="BL424" s="320"/>
      <c r="BM424" s="320"/>
      <c r="BN424" s="320"/>
      <c r="BO424" s="320"/>
      <c r="BP424" s="320"/>
      <c r="BQ424" s="320"/>
      <c r="BR424" s="320"/>
      <c r="BS424" s="320"/>
      <c r="BT424" s="320"/>
      <c r="BU424" s="320"/>
      <c r="BV424" s="320"/>
      <c r="BW424" s="320"/>
      <c r="BX424" s="320"/>
      <c r="BY424" s="320"/>
      <c r="BZ424" s="321"/>
      <c r="CA424" s="321"/>
      <c r="CB424" s="321"/>
      <c r="CC424" s="321"/>
      <c r="CD424" s="321"/>
      <c r="CE424" s="321"/>
      <c r="CF424" s="321"/>
      <c r="CG424" s="321"/>
      <c r="CH424" s="321"/>
      <c r="CI424" s="321"/>
      <c r="CJ424" s="321"/>
      <c r="CK424" s="321"/>
      <c r="CL424" s="321"/>
      <c r="CM424" s="321"/>
      <c r="CN424" s="321"/>
      <c r="CO424" s="321"/>
      <c r="CP424" s="321"/>
      <c r="CQ424" s="321"/>
      <c r="CR424" s="321"/>
      <c r="CS424" s="321"/>
      <c r="CT424" s="321"/>
      <c r="CU424" s="321"/>
      <c r="CV424" s="321"/>
      <c r="CW424" s="321"/>
      <c r="CX424" s="321"/>
      <c r="CY424" s="321"/>
      <c r="CZ424" s="321"/>
    </row>
    <row r="425" s="325" customFormat="true" ht="25.15" customHeight="true" x14ac:dyDescent="0.2">
      <c r="B425" s="743"/>
      <c r="C425" s="838" t="s">
        <v>451</v>
      </c>
      <c r="D425" s="837"/>
      <c r="E425" s="624">
        <v>0.29086934813788701</v>
      </c>
      <c r="F425" s="556"/>
      <c r="G425" s="556"/>
      <c r="H425" s="838" t="s">
        <v>458</v>
      </c>
      <c r="I425" s="837"/>
      <c r="J425" s="625">
        <v>-0.26608830089975666</v>
      </c>
      <c r="K425" s="556"/>
      <c r="L425" s="556"/>
      <c r="M425" s="838" t="s">
        <v>449</v>
      </c>
      <c r="N425" s="837"/>
      <c r="O425" s="626">
        <v>0.26905096342766677</v>
      </c>
      <c r="P425" s="556"/>
      <c r="Q425" s="556"/>
      <c r="AZ425" s="689"/>
      <c r="BA425" s="320"/>
      <c r="BB425" s="371"/>
      <c r="BC425" s="320"/>
      <c r="BD425" s="320"/>
      <c r="BE425" s="320"/>
      <c r="BF425" s="320"/>
      <c r="BG425" s="320"/>
      <c r="BH425" s="320"/>
      <c r="BI425" s="320"/>
      <c r="BJ425" s="320"/>
      <c r="BK425" s="320"/>
      <c r="BL425" s="320"/>
      <c r="BM425" s="320"/>
      <c r="BN425" s="320"/>
      <c r="BO425" s="320"/>
      <c r="BP425" s="320"/>
      <c r="BQ425" s="320"/>
      <c r="BR425" s="320"/>
      <c r="BS425" s="320"/>
      <c r="BT425" s="320"/>
      <c r="BU425" s="320"/>
      <c r="BV425" s="320"/>
      <c r="BW425" s="320"/>
      <c r="BX425" s="320"/>
      <c r="BY425" s="320"/>
      <c r="BZ425" s="321"/>
      <c r="CA425" s="321"/>
      <c r="CB425" s="321"/>
      <c r="CC425" s="321"/>
      <c r="CD425" s="321"/>
      <c r="CE425" s="321"/>
      <c r="CF425" s="321"/>
      <c r="CG425" s="321"/>
      <c r="CH425" s="321"/>
      <c r="CI425" s="321"/>
      <c r="CJ425" s="321"/>
      <c r="CK425" s="321"/>
      <c r="CL425" s="321"/>
      <c r="CM425" s="321"/>
      <c r="CN425" s="321"/>
      <c r="CO425" s="321"/>
      <c r="CP425" s="321"/>
      <c r="CQ425" s="321"/>
      <c r="CR425" s="321"/>
      <c r="CS425" s="321"/>
      <c r="CT425" s="321"/>
      <c r="CU425" s="321"/>
      <c r="CV425" s="321"/>
      <c r="CW425" s="321"/>
      <c r="CX425" s="321"/>
      <c r="CY425" s="321"/>
      <c r="CZ425" s="321"/>
    </row>
    <row r="426" s="325" customFormat="true" ht="25.15" customHeight="true" x14ac:dyDescent="0.2">
      <c r="B426" s="743"/>
      <c r="C426" s="838" t="s">
        <v>453</v>
      </c>
      <c r="D426" s="837"/>
      <c r="E426" s="624">
        <v>-0.28095779586873698</v>
      </c>
      <c r="F426" s="556"/>
      <c r="G426" s="556"/>
      <c r="H426" s="838" t="s">
        <v>459</v>
      </c>
      <c r="I426" s="837"/>
      <c r="J426" s="625">
        <v>0.25433961072523048</v>
      </c>
      <c r="K426" s="556"/>
      <c r="L426" s="556"/>
      <c r="M426" s="838" t="s">
        <v>443</v>
      </c>
      <c r="N426" s="837"/>
      <c r="O426" s="626">
        <v>0.25848491361084314</v>
      </c>
      <c r="P426" s="556"/>
      <c r="Q426" s="556"/>
      <c r="AZ426" s="689"/>
      <c r="BA426" s="320"/>
      <c r="BB426" s="371"/>
      <c r="BC426" s="320"/>
      <c r="BD426" s="320"/>
      <c r="BE426" s="320"/>
      <c r="BF426" s="320"/>
      <c r="BG426" s="320"/>
      <c r="BH426" s="320"/>
      <c r="BI426" s="320"/>
      <c r="BJ426" s="320"/>
      <c r="BK426" s="320"/>
      <c r="BL426" s="320"/>
      <c r="BM426" s="320"/>
      <c r="BN426" s="320"/>
      <c r="BO426" s="320"/>
      <c r="BP426" s="320"/>
      <c r="BQ426" s="320"/>
      <c r="BR426" s="320"/>
      <c r="BS426" s="320"/>
      <c r="BT426" s="320"/>
      <c r="BU426" s="320"/>
      <c r="BV426" s="320"/>
      <c r="BW426" s="320"/>
      <c r="BX426" s="320"/>
      <c r="BY426" s="320"/>
      <c r="BZ426" s="321"/>
      <c r="CA426" s="321"/>
      <c r="CB426" s="321"/>
      <c r="CC426" s="321"/>
      <c r="CD426" s="321"/>
      <c r="CE426" s="321"/>
      <c r="CF426" s="321"/>
      <c r="CG426" s="321"/>
      <c r="CH426" s="321"/>
      <c r="CI426" s="321"/>
      <c r="CJ426" s="321"/>
      <c r="CK426" s="321"/>
      <c r="CL426" s="321"/>
      <c r="CM426" s="321"/>
      <c r="CN426" s="321"/>
      <c r="CO426" s="321"/>
      <c r="CP426" s="321"/>
      <c r="CQ426" s="321"/>
      <c r="CR426" s="321"/>
      <c r="CS426" s="321"/>
      <c r="CT426" s="321"/>
      <c r="CU426" s="321"/>
      <c r="CV426" s="321"/>
      <c r="CW426" s="321"/>
      <c r="CX426" s="321"/>
      <c r="CY426" s="321"/>
      <c r="CZ426" s="321"/>
    </row>
    <row r="427" s="325" customFormat="true" ht="25.15" customHeight="true" x14ac:dyDescent="0.2">
      <c r="B427" s="743"/>
      <c r="C427" s="838" t="s">
        <v>459</v>
      </c>
      <c r="D427" s="837"/>
      <c r="E427" s="624">
        <v>0.27980406184875756</v>
      </c>
      <c r="F427" s="556"/>
      <c r="G427" s="556"/>
      <c r="H427" s="838" t="s">
        <v>238</v>
      </c>
      <c r="I427" s="837"/>
      <c r="J427" s="625">
        <v>-0.25266787402769758</v>
      </c>
      <c r="K427" s="556"/>
      <c r="L427" s="556"/>
      <c r="M427" s="838" t="s">
        <v>442</v>
      </c>
      <c r="N427" s="837"/>
      <c r="O427" s="626">
        <v>0.23837270710250763</v>
      </c>
      <c r="P427" s="556"/>
      <c r="Q427" s="556"/>
      <c r="AZ427" s="689"/>
      <c r="BA427" s="320"/>
      <c r="BB427" s="371"/>
      <c r="BC427" s="320"/>
      <c r="BD427" s="320"/>
      <c r="BE427" s="320"/>
      <c r="BF427" s="320"/>
      <c r="BG427" s="320"/>
      <c r="BH427" s="320"/>
      <c r="BI427" s="320"/>
      <c r="BJ427" s="320"/>
      <c r="BK427" s="320"/>
      <c r="BL427" s="320"/>
      <c r="BM427" s="320"/>
      <c r="BN427" s="320"/>
      <c r="BO427" s="320"/>
      <c r="BP427" s="320"/>
      <c r="BQ427" s="320"/>
      <c r="BR427" s="320"/>
      <c r="BS427" s="320"/>
      <c r="BT427" s="320"/>
      <c r="BU427" s="320"/>
      <c r="BV427" s="320"/>
      <c r="BW427" s="320"/>
      <c r="BX427" s="320"/>
      <c r="BY427" s="320"/>
      <c r="BZ427" s="321"/>
      <c r="CA427" s="321"/>
      <c r="CB427" s="321"/>
      <c r="CC427" s="321"/>
      <c r="CD427" s="321"/>
      <c r="CE427" s="321"/>
      <c r="CF427" s="321"/>
      <c r="CG427" s="321"/>
      <c r="CH427" s="321"/>
      <c r="CI427" s="321"/>
      <c r="CJ427" s="321"/>
      <c r="CK427" s="321"/>
      <c r="CL427" s="321"/>
      <c r="CM427" s="321"/>
      <c r="CN427" s="321"/>
      <c r="CO427" s="321"/>
      <c r="CP427" s="321"/>
      <c r="CQ427" s="321"/>
      <c r="CR427" s="321"/>
      <c r="CS427" s="321"/>
      <c r="CT427" s="321"/>
      <c r="CU427" s="321"/>
      <c r="CV427" s="321"/>
      <c r="CW427" s="321"/>
      <c r="CX427" s="321"/>
      <c r="CY427" s="321"/>
      <c r="CZ427" s="321"/>
    </row>
    <row r="428" s="325" customFormat="true" ht="25.15" customHeight="true" x14ac:dyDescent="0.2">
      <c r="B428" s="743"/>
      <c r="C428" s="838" t="s">
        <v>441</v>
      </c>
      <c r="D428" s="837"/>
      <c r="E428" s="624">
        <v>0.27930197583411259</v>
      </c>
      <c r="F428" s="556"/>
      <c r="G428" s="556"/>
      <c r="H428" s="838" t="s">
        <v>445</v>
      </c>
      <c r="I428" s="837"/>
      <c r="J428" s="625">
        <v>0.24190936671312621</v>
      </c>
      <c r="K428" s="556"/>
      <c r="L428" s="556"/>
      <c r="M428" s="838" t="s">
        <v>446</v>
      </c>
      <c r="N428" s="837"/>
      <c r="O428" s="626">
        <v>0.23796603867278479</v>
      </c>
      <c r="P428" s="556"/>
      <c r="Q428" s="556"/>
      <c r="AZ428" s="689"/>
      <c r="BA428" s="320"/>
      <c r="BB428" s="371"/>
      <c r="BC428" s="320"/>
      <c r="BD428" s="320"/>
      <c r="BE428" s="320"/>
      <c r="BF428" s="320"/>
      <c r="BG428" s="320"/>
      <c r="BH428" s="320"/>
      <c r="BI428" s="320"/>
      <c r="BJ428" s="320"/>
      <c r="BK428" s="320"/>
      <c r="BL428" s="320"/>
      <c r="BM428" s="320"/>
      <c r="BN428" s="320"/>
      <c r="BO428" s="320"/>
      <c r="BP428" s="320"/>
      <c r="BQ428" s="320"/>
      <c r="BR428" s="320"/>
      <c r="BS428" s="320"/>
      <c r="BT428" s="320"/>
      <c r="BU428" s="320"/>
      <c r="BV428" s="320"/>
      <c r="BW428" s="320"/>
      <c r="BX428" s="320"/>
      <c r="BY428" s="320"/>
      <c r="BZ428" s="321"/>
      <c r="CA428" s="321"/>
      <c r="CB428" s="321"/>
      <c r="CC428" s="321"/>
      <c r="CD428" s="321"/>
      <c r="CE428" s="321"/>
      <c r="CF428" s="321"/>
      <c r="CG428" s="321"/>
      <c r="CH428" s="321"/>
      <c r="CI428" s="321"/>
      <c r="CJ428" s="321"/>
      <c r="CK428" s="321"/>
      <c r="CL428" s="321"/>
      <c r="CM428" s="321"/>
      <c r="CN428" s="321"/>
      <c r="CO428" s="321"/>
      <c r="CP428" s="321"/>
      <c r="CQ428" s="321"/>
      <c r="CR428" s="321"/>
      <c r="CS428" s="321"/>
      <c r="CT428" s="321"/>
      <c r="CU428" s="321"/>
      <c r="CV428" s="321"/>
      <c r="CW428" s="321"/>
      <c r="CX428" s="321"/>
      <c r="CY428" s="321"/>
      <c r="CZ428" s="321"/>
    </row>
    <row r="429" s="325" customFormat="true" ht="25.15" customHeight="true" x14ac:dyDescent="0.2">
      <c r="B429" s="743"/>
      <c r="C429" s="838" t="s">
        <v>235</v>
      </c>
      <c r="D429" s="837"/>
      <c r="E429" s="624">
        <v>-0.2577629842159655</v>
      </c>
      <c r="F429" s="556"/>
      <c r="G429" s="556"/>
      <c r="H429" s="838" t="s">
        <v>214</v>
      </c>
      <c r="I429" s="837"/>
      <c r="J429" s="625">
        <v>-0.23713480586012492</v>
      </c>
      <c r="K429" s="556"/>
      <c r="L429" s="556"/>
      <c r="M429" s="838" t="s">
        <v>235</v>
      </c>
      <c r="N429" s="837"/>
      <c r="O429" s="626">
        <v>-0.23568045795625883</v>
      </c>
      <c r="P429" s="556"/>
      <c r="Q429" s="556"/>
      <c r="AZ429" s="689"/>
      <c r="BA429" s="320"/>
      <c r="BB429" s="371"/>
      <c r="BC429" s="320"/>
      <c r="BD429" s="320"/>
      <c r="BE429" s="320"/>
      <c r="BF429" s="320"/>
      <c r="BG429" s="320"/>
      <c r="BH429" s="320"/>
      <c r="BI429" s="320"/>
      <c r="BJ429" s="320"/>
      <c r="BK429" s="320"/>
      <c r="BL429" s="320"/>
      <c r="BM429" s="320"/>
      <c r="BN429" s="320"/>
      <c r="BO429" s="320"/>
      <c r="BP429" s="320"/>
      <c r="BQ429" s="320"/>
      <c r="BR429" s="320"/>
      <c r="BS429" s="320"/>
      <c r="BT429" s="320"/>
      <c r="BU429" s="320"/>
      <c r="BV429" s="320"/>
      <c r="BW429" s="320"/>
      <c r="BX429" s="320"/>
      <c r="BY429" s="320"/>
      <c r="BZ429" s="321"/>
      <c r="CA429" s="321"/>
      <c r="CB429" s="321"/>
      <c r="CC429" s="321"/>
      <c r="CD429" s="321"/>
      <c r="CE429" s="321"/>
      <c r="CF429" s="321"/>
      <c r="CG429" s="321"/>
      <c r="CH429" s="321"/>
      <c r="CI429" s="321"/>
      <c r="CJ429" s="321"/>
      <c r="CK429" s="321"/>
      <c r="CL429" s="321"/>
      <c r="CM429" s="321"/>
      <c r="CN429" s="321"/>
      <c r="CO429" s="321"/>
      <c r="CP429" s="321"/>
      <c r="CQ429" s="321"/>
      <c r="CR429" s="321"/>
      <c r="CS429" s="321"/>
      <c r="CT429" s="321"/>
      <c r="CU429" s="321"/>
      <c r="CV429" s="321"/>
      <c r="CW429" s="321"/>
      <c r="CX429" s="321"/>
      <c r="CY429" s="321"/>
      <c r="CZ429" s="321"/>
    </row>
    <row r="430" s="325" customFormat="true" ht="25.15" customHeight="true" x14ac:dyDescent="0.2">
      <c r="B430" s="743"/>
      <c r="C430" s="838" t="s">
        <v>460</v>
      </c>
      <c r="D430" s="837"/>
      <c r="E430" s="624">
        <v>0.23987520326281306</v>
      </c>
      <c r="F430" s="556"/>
      <c r="G430" s="556"/>
      <c r="H430" s="838" t="s">
        <v>455</v>
      </c>
      <c r="I430" s="837"/>
      <c r="J430" s="625">
        <v>0.22758417634591865</v>
      </c>
      <c r="K430" s="556"/>
      <c r="L430" s="556"/>
      <c r="M430" s="838" t="s">
        <v>461</v>
      </c>
      <c r="N430" s="837"/>
      <c r="O430" s="626">
        <v>-0.23096612450038906</v>
      </c>
      <c r="P430" s="556"/>
      <c r="Q430" s="556"/>
      <c r="AZ430" s="689"/>
      <c r="BA430" s="320"/>
      <c r="BB430" s="371"/>
      <c r="BC430" s="320"/>
      <c r="BD430" s="320"/>
      <c r="BE430" s="320"/>
      <c r="BF430" s="320"/>
      <c r="BG430" s="320"/>
      <c r="BH430" s="320"/>
      <c r="BI430" s="320"/>
      <c r="BJ430" s="320"/>
      <c r="BK430" s="320"/>
      <c r="BL430" s="320"/>
      <c r="BM430" s="320"/>
      <c r="BN430" s="320"/>
      <c r="BO430" s="320"/>
      <c r="BP430" s="320"/>
      <c r="BQ430" s="320"/>
      <c r="BR430" s="320"/>
      <c r="BS430" s="320"/>
      <c r="BT430" s="320"/>
      <c r="BU430" s="320"/>
      <c r="BV430" s="320"/>
      <c r="BW430" s="320"/>
      <c r="BX430" s="320"/>
      <c r="BY430" s="320"/>
      <c r="BZ430" s="321"/>
      <c r="CA430" s="321"/>
      <c r="CB430" s="321"/>
      <c r="CC430" s="321"/>
      <c r="CD430" s="321"/>
      <c r="CE430" s="321"/>
      <c r="CF430" s="321"/>
      <c r="CG430" s="321"/>
      <c r="CH430" s="321"/>
      <c r="CI430" s="321"/>
      <c r="CJ430" s="321"/>
      <c r="CK430" s="321"/>
      <c r="CL430" s="321"/>
      <c r="CM430" s="321"/>
      <c r="CN430" s="321"/>
      <c r="CO430" s="321"/>
      <c r="CP430" s="321"/>
      <c r="CQ430" s="321"/>
      <c r="CR430" s="321"/>
      <c r="CS430" s="321"/>
      <c r="CT430" s="321"/>
      <c r="CU430" s="321"/>
      <c r="CV430" s="321"/>
      <c r="CW430" s="321"/>
      <c r="CX430" s="321"/>
      <c r="CY430" s="321"/>
      <c r="CZ430" s="321"/>
    </row>
    <row r="431" s="325" customFormat="true" ht="25.15" customHeight="true" x14ac:dyDescent="0.2">
      <c r="B431" s="743"/>
      <c r="C431" s="838" t="s">
        <v>208</v>
      </c>
      <c r="D431" s="837"/>
      <c r="E431" s="624">
        <v>0.23159884751706841</v>
      </c>
      <c r="F431" s="556"/>
      <c r="G431" s="556"/>
      <c r="H431" s="838" t="s">
        <v>460</v>
      </c>
      <c r="I431" s="837"/>
      <c r="J431" s="625">
        <v>0.21798140848424552</v>
      </c>
      <c r="K431" s="556"/>
      <c r="L431" s="556"/>
      <c r="M431" s="838" t="s">
        <v>462</v>
      </c>
      <c r="N431" s="837"/>
      <c r="O431" s="626">
        <v>-0.21629268803497756</v>
      </c>
      <c r="P431" s="556"/>
      <c r="Q431" s="556"/>
      <c r="AZ431" s="689"/>
      <c r="BA431" s="320"/>
      <c r="BB431" s="371"/>
      <c r="BC431" s="320"/>
      <c r="BD431" s="320"/>
      <c r="BE431" s="320"/>
      <c r="BF431" s="320"/>
      <c r="BG431" s="320"/>
      <c r="BH431" s="320"/>
      <c r="BI431" s="320"/>
      <c r="BJ431" s="320"/>
      <c r="BK431" s="320"/>
      <c r="BL431" s="320"/>
      <c r="BM431" s="320"/>
      <c r="BN431" s="320"/>
      <c r="BO431" s="320"/>
      <c r="BP431" s="320"/>
      <c r="BQ431" s="320"/>
      <c r="BR431" s="320"/>
      <c r="BS431" s="320"/>
      <c r="BT431" s="320"/>
      <c r="BU431" s="320"/>
      <c r="BV431" s="320"/>
      <c r="BW431" s="320"/>
      <c r="BX431" s="320"/>
      <c r="BY431" s="320"/>
      <c r="BZ431" s="321"/>
      <c r="CA431" s="321"/>
      <c r="CB431" s="321"/>
      <c r="CC431" s="321"/>
      <c r="CD431" s="321"/>
      <c r="CE431" s="321"/>
      <c r="CF431" s="321"/>
      <c r="CG431" s="321"/>
      <c r="CH431" s="321"/>
      <c r="CI431" s="321"/>
      <c r="CJ431" s="321"/>
      <c r="CK431" s="321"/>
      <c r="CL431" s="321"/>
      <c r="CM431" s="321"/>
      <c r="CN431" s="321"/>
      <c r="CO431" s="321"/>
      <c r="CP431" s="321"/>
      <c r="CQ431" s="321"/>
      <c r="CR431" s="321"/>
      <c r="CS431" s="321"/>
      <c r="CT431" s="321"/>
      <c r="CU431" s="321"/>
      <c r="CV431" s="321"/>
      <c r="CW431" s="321"/>
      <c r="CX431" s="321"/>
      <c r="CY431" s="321"/>
      <c r="CZ431" s="321"/>
    </row>
    <row r="432" s="325" customFormat="true" ht="25.15" customHeight="true" x14ac:dyDescent="0.2">
      <c r="B432" s="743"/>
      <c r="C432" s="838" t="s">
        <v>238</v>
      </c>
      <c r="D432" s="837"/>
      <c r="E432" s="624">
        <v>-0.18805436743846624</v>
      </c>
      <c r="F432" s="556"/>
      <c r="G432" s="556"/>
      <c r="H432" s="838" t="s">
        <v>454</v>
      </c>
      <c r="I432" s="837"/>
      <c r="J432" s="625">
        <v>-0.21680203039908971</v>
      </c>
      <c r="K432" s="556"/>
      <c r="L432" s="556"/>
      <c r="M432" s="838" t="s">
        <v>224</v>
      </c>
      <c r="N432" s="837"/>
      <c r="O432" s="626">
        <v>-0.21238977828858074</v>
      </c>
      <c r="P432" s="556"/>
      <c r="Q432" s="556"/>
      <c r="AZ432" s="689"/>
      <c r="BA432" s="320"/>
      <c r="BB432" s="371"/>
      <c r="BC432" s="320"/>
      <c r="BD432" s="320"/>
      <c r="BE432" s="320"/>
      <c r="BF432" s="320"/>
      <c r="BG432" s="320"/>
      <c r="BH432" s="320"/>
      <c r="BI432" s="320"/>
      <c r="BJ432" s="320"/>
      <c r="BK432" s="320"/>
      <c r="BL432" s="320"/>
      <c r="BM432" s="320"/>
      <c r="BN432" s="320"/>
      <c r="BO432" s="320"/>
      <c r="BP432" s="320"/>
      <c r="BQ432" s="320"/>
      <c r="BR432" s="320"/>
      <c r="BS432" s="320"/>
      <c r="BT432" s="320"/>
      <c r="BU432" s="320"/>
      <c r="BV432" s="320"/>
      <c r="BW432" s="320"/>
      <c r="BX432" s="320"/>
      <c r="BY432" s="320"/>
      <c r="BZ432" s="321"/>
      <c r="CA432" s="321"/>
      <c r="CB432" s="321"/>
      <c r="CC432" s="321"/>
      <c r="CD432" s="321"/>
      <c r="CE432" s="321"/>
      <c r="CF432" s="321"/>
      <c r="CG432" s="321"/>
      <c r="CH432" s="321"/>
      <c r="CI432" s="321"/>
      <c r="CJ432" s="321"/>
      <c r="CK432" s="321"/>
      <c r="CL432" s="321"/>
      <c r="CM432" s="321"/>
      <c r="CN432" s="321"/>
      <c r="CO432" s="321"/>
      <c r="CP432" s="321"/>
      <c r="CQ432" s="321"/>
      <c r="CR432" s="321"/>
      <c r="CS432" s="321"/>
      <c r="CT432" s="321"/>
      <c r="CU432" s="321"/>
      <c r="CV432" s="321"/>
      <c r="CW432" s="321"/>
      <c r="CX432" s="321"/>
      <c r="CY432" s="321"/>
      <c r="CZ432" s="321"/>
    </row>
    <row r="433" s="325" customFormat="true" ht="25.15" customHeight="true" x14ac:dyDescent="0.2">
      <c r="B433" s="743"/>
      <c r="C433" s="838" t="s">
        <v>463</v>
      </c>
      <c r="D433" s="837"/>
      <c r="E433" s="624">
        <v>0.17651630969099061</v>
      </c>
      <c r="F433" s="556"/>
      <c r="G433" s="556"/>
      <c r="H433" s="838" t="s">
        <v>464</v>
      </c>
      <c r="I433" s="837"/>
      <c r="J433" s="625">
        <v>0.21231920768889145</v>
      </c>
      <c r="K433" s="556"/>
      <c r="L433" s="556"/>
      <c r="M433" s="838" t="s">
        <v>227</v>
      </c>
      <c r="N433" s="837"/>
      <c r="O433" s="626">
        <v>0.20867046427294217</v>
      </c>
      <c r="P433" s="556"/>
      <c r="Q433" s="556"/>
      <c r="AZ433" s="689"/>
      <c r="BA433" s="320"/>
      <c r="BB433" s="371"/>
      <c r="BC433" s="320"/>
      <c r="BD433" s="320"/>
      <c r="BE433" s="320"/>
      <c r="BF433" s="320"/>
      <c r="BG433" s="320"/>
      <c r="BH433" s="320"/>
      <c r="BI433" s="320"/>
      <c r="BJ433" s="320"/>
      <c r="BK433" s="320"/>
      <c r="BL433" s="320"/>
      <c r="BM433" s="320"/>
      <c r="BN433" s="320"/>
      <c r="BO433" s="320"/>
      <c r="BP433" s="320"/>
      <c r="BQ433" s="320"/>
      <c r="BR433" s="320"/>
      <c r="BS433" s="320"/>
      <c r="BT433" s="320"/>
      <c r="BU433" s="320"/>
      <c r="BV433" s="320"/>
      <c r="BW433" s="320"/>
      <c r="BX433" s="320"/>
      <c r="BY433" s="320"/>
      <c r="BZ433" s="321"/>
      <c r="CA433" s="321"/>
      <c r="CB433" s="321"/>
      <c r="CC433" s="321"/>
      <c r="CD433" s="321"/>
      <c r="CE433" s="321"/>
      <c r="CF433" s="321"/>
      <c r="CG433" s="321"/>
      <c r="CH433" s="321"/>
      <c r="CI433" s="321"/>
      <c r="CJ433" s="321"/>
      <c r="CK433" s="321"/>
      <c r="CL433" s="321"/>
      <c r="CM433" s="321"/>
      <c r="CN433" s="321"/>
      <c r="CO433" s="321"/>
      <c r="CP433" s="321"/>
      <c r="CQ433" s="321"/>
      <c r="CR433" s="321"/>
      <c r="CS433" s="321"/>
      <c r="CT433" s="321"/>
      <c r="CU433" s="321"/>
      <c r="CV433" s="321"/>
      <c r="CW433" s="321"/>
      <c r="CX433" s="321"/>
      <c r="CY433" s="321"/>
      <c r="CZ433" s="321"/>
    </row>
    <row r="434" s="325" customFormat="true" ht="25.15" customHeight="true" x14ac:dyDescent="0.2">
      <c r="B434" s="743"/>
      <c r="C434" s="838" t="s">
        <v>225</v>
      </c>
      <c r="D434" s="837"/>
      <c r="E434" s="624">
        <v>-0.17537266473202226</v>
      </c>
      <c r="F434" s="556"/>
      <c r="G434" s="556"/>
      <c r="H434" s="838" t="s">
        <v>235</v>
      </c>
      <c r="I434" s="837"/>
      <c r="J434" s="625">
        <v>-0.21080194171104533</v>
      </c>
      <c r="K434" s="556"/>
      <c r="L434" s="556"/>
      <c r="M434" s="838" t="s">
        <v>460</v>
      </c>
      <c r="N434" s="837"/>
      <c r="O434" s="626">
        <v>0.18260898252546834</v>
      </c>
      <c r="P434" s="556"/>
      <c r="Q434" s="556"/>
      <c r="AZ434" s="689"/>
      <c r="BA434" s="320"/>
      <c r="BB434" s="371"/>
      <c r="BC434" s="320"/>
      <c r="BD434" s="320"/>
      <c r="BE434" s="320"/>
      <c r="BF434" s="320"/>
      <c r="BG434" s="320"/>
      <c r="BH434" s="320"/>
      <c r="BI434" s="320"/>
      <c r="BJ434" s="320"/>
      <c r="BK434" s="320"/>
      <c r="BL434" s="320"/>
      <c r="BM434" s="320"/>
      <c r="BN434" s="320"/>
      <c r="BO434" s="320"/>
      <c r="BP434" s="320"/>
      <c r="BQ434" s="320"/>
      <c r="BR434" s="320"/>
      <c r="BS434" s="320"/>
      <c r="BT434" s="320"/>
      <c r="BU434" s="320"/>
      <c r="BV434" s="320"/>
      <c r="BW434" s="320"/>
      <c r="BX434" s="320"/>
      <c r="BY434" s="320"/>
      <c r="BZ434" s="321"/>
      <c r="CA434" s="321"/>
      <c r="CB434" s="321"/>
      <c r="CC434" s="321"/>
      <c r="CD434" s="321"/>
      <c r="CE434" s="321"/>
      <c r="CF434" s="321"/>
      <c r="CG434" s="321"/>
      <c r="CH434" s="321"/>
      <c r="CI434" s="321"/>
      <c r="CJ434" s="321"/>
      <c r="CK434" s="321"/>
      <c r="CL434" s="321"/>
      <c r="CM434" s="321"/>
      <c r="CN434" s="321"/>
      <c r="CO434" s="321"/>
      <c r="CP434" s="321"/>
      <c r="CQ434" s="321"/>
      <c r="CR434" s="321"/>
      <c r="CS434" s="321"/>
      <c r="CT434" s="321"/>
      <c r="CU434" s="321"/>
      <c r="CV434" s="321"/>
      <c r="CW434" s="321"/>
      <c r="CX434" s="321"/>
      <c r="CY434" s="321"/>
      <c r="CZ434" s="321"/>
    </row>
    <row r="435" s="325" customFormat="true" ht="25.15" customHeight="true" x14ac:dyDescent="0.2">
      <c r="B435" s="743"/>
      <c r="C435" s="838" t="s">
        <v>465</v>
      </c>
      <c r="D435" s="837"/>
      <c r="E435" s="624">
        <v>0.16897794594597113</v>
      </c>
      <c r="F435" s="556"/>
      <c r="G435" s="556"/>
      <c r="H435" s="838" t="s">
        <v>208</v>
      </c>
      <c r="I435" s="837"/>
      <c r="J435" s="625">
        <v>0.19808606261094255</v>
      </c>
      <c r="K435" s="556"/>
      <c r="L435" s="556"/>
      <c r="M435" s="838" t="s">
        <v>452</v>
      </c>
      <c r="N435" s="837"/>
      <c r="O435" s="626">
        <v>0.1792873651054368</v>
      </c>
      <c r="P435" s="556"/>
      <c r="Q435" s="556"/>
      <c r="AZ435" s="689"/>
      <c r="BA435" s="320"/>
      <c r="BB435" s="371"/>
      <c r="BC435" s="320"/>
      <c r="BD435" s="320"/>
      <c r="BE435" s="320"/>
      <c r="BF435" s="320"/>
      <c r="BG435" s="320"/>
      <c r="BH435" s="320"/>
      <c r="BI435" s="320"/>
      <c r="BJ435" s="320"/>
      <c r="BK435" s="320"/>
      <c r="BL435" s="320"/>
      <c r="BM435" s="320"/>
      <c r="BN435" s="320"/>
      <c r="BO435" s="320"/>
      <c r="BP435" s="320"/>
      <c r="BQ435" s="320"/>
      <c r="BR435" s="320"/>
      <c r="BS435" s="320"/>
      <c r="BT435" s="320"/>
      <c r="BU435" s="320"/>
      <c r="BV435" s="320"/>
      <c r="BW435" s="320"/>
      <c r="BX435" s="320"/>
      <c r="BY435" s="320"/>
      <c r="BZ435" s="321"/>
      <c r="CA435" s="321"/>
      <c r="CB435" s="321"/>
      <c r="CC435" s="321"/>
      <c r="CD435" s="321"/>
      <c r="CE435" s="321"/>
      <c r="CF435" s="321"/>
      <c r="CG435" s="321"/>
      <c r="CH435" s="321"/>
      <c r="CI435" s="321"/>
      <c r="CJ435" s="321"/>
      <c r="CK435" s="321"/>
      <c r="CL435" s="321"/>
      <c r="CM435" s="321"/>
      <c r="CN435" s="321"/>
      <c r="CO435" s="321"/>
      <c r="CP435" s="321"/>
      <c r="CQ435" s="321"/>
      <c r="CR435" s="321"/>
      <c r="CS435" s="321"/>
      <c r="CT435" s="321"/>
      <c r="CU435" s="321"/>
      <c r="CV435" s="321"/>
      <c r="CW435" s="321"/>
      <c r="CX435" s="321"/>
      <c r="CY435" s="321"/>
      <c r="CZ435" s="321"/>
    </row>
    <row r="436" s="325" customFormat="true" ht="25.15" customHeight="true" x14ac:dyDescent="0.2">
      <c r="B436" s="743"/>
      <c r="C436" s="838" t="s">
        <v>456</v>
      </c>
      <c r="D436" s="837"/>
      <c r="E436" s="624">
        <v>0.16127761612587721</v>
      </c>
      <c r="F436" s="556"/>
      <c r="G436" s="556"/>
      <c r="H436" s="838" t="s">
        <v>456</v>
      </c>
      <c r="I436" s="837"/>
      <c r="J436" s="625">
        <v>0.19525661434574368</v>
      </c>
      <c r="K436" s="556"/>
      <c r="L436" s="556"/>
      <c r="M436" s="838" t="s">
        <v>455</v>
      </c>
      <c r="N436" s="837"/>
      <c r="O436" s="626">
        <v>0.17572622408880992</v>
      </c>
      <c r="P436" s="556"/>
      <c r="Q436" s="556"/>
      <c r="AZ436" s="689"/>
      <c r="BA436" s="320"/>
      <c r="BB436" s="371"/>
      <c r="BC436" s="320"/>
      <c r="BD436" s="320"/>
      <c r="BE436" s="320"/>
      <c r="BF436" s="320"/>
      <c r="BG436" s="320"/>
      <c r="BH436" s="320"/>
      <c r="BI436" s="320"/>
      <c r="BJ436" s="320"/>
      <c r="BK436" s="320"/>
      <c r="BL436" s="320"/>
      <c r="BM436" s="320"/>
      <c r="BN436" s="320"/>
      <c r="BO436" s="320"/>
      <c r="BP436" s="320"/>
      <c r="BQ436" s="320"/>
      <c r="BR436" s="320"/>
      <c r="BS436" s="320"/>
      <c r="BT436" s="320"/>
      <c r="BU436" s="320"/>
      <c r="BV436" s="320"/>
      <c r="BW436" s="320"/>
      <c r="BX436" s="320"/>
      <c r="BY436" s="320"/>
      <c r="BZ436" s="321"/>
      <c r="CA436" s="321"/>
      <c r="CB436" s="321"/>
      <c r="CC436" s="321"/>
      <c r="CD436" s="321"/>
      <c r="CE436" s="321"/>
      <c r="CF436" s="321"/>
      <c r="CG436" s="321"/>
      <c r="CH436" s="321"/>
      <c r="CI436" s="321"/>
      <c r="CJ436" s="321"/>
      <c r="CK436" s="321"/>
      <c r="CL436" s="321"/>
      <c r="CM436" s="321"/>
      <c r="CN436" s="321"/>
      <c r="CO436" s="321"/>
      <c r="CP436" s="321"/>
      <c r="CQ436" s="321"/>
      <c r="CR436" s="321"/>
      <c r="CS436" s="321"/>
      <c r="CT436" s="321"/>
      <c r="CU436" s="321"/>
      <c r="CV436" s="321"/>
      <c r="CW436" s="321"/>
      <c r="CX436" s="321"/>
      <c r="CY436" s="321"/>
      <c r="CZ436" s="321"/>
    </row>
    <row r="437" s="325" customFormat="true" ht="25.15" customHeight="true" x14ac:dyDescent="0.2">
      <c r="B437" s="743"/>
      <c r="C437" s="838" t="s">
        <v>464</v>
      </c>
      <c r="D437" s="837"/>
      <c r="E437" s="624">
        <v>0.14403092930557368</v>
      </c>
      <c r="F437" s="556"/>
      <c r="G437" s="556"/>
      <c r="H437" s="838" t="s">
        <v>461</v>
      </c>
      <c r="I437" s="837"/>
      <c r="J437" s="625">
        <v>-0.19344759247137905</v>
      </c>
      <c r="K437" s="556"/>
      <c r="L437" s="556"/>
      <c r="M437" s="838" t="s">
        <v>466</v>
      </c>
      <c r="N437" s="837"/>
      <c r="O437" s="626">
        <v>-0.16294742501570036</v>
      </c>
      <c r="P437" s="556"/>
      <c r="Q437" s="556"/>
      <c r="AZ437" s="689"/>
      <c r="BA437" s="320"/>
      <c r="BB437" s="371"/>
      <c r="BC437" s="320"/>
      <c r="BD437" s="320"/>
      <c r="BE437" s="320"/>
      <c r="BF437" s="320"/>
      <c r="BG437" s="320"/>
      <c r="BH437" s="320"/>
      <c r="BI437" s="320"/>
      <c r="BJ437" s="320"/>
      <c r="BK437" s="320"/>
      <c r="BL437" s="320"/>
      <c r="BM437" s="320"/>
      <c r="BN437" s="320"/>
      <c r="BO437" s="320"/>
      <c r="BP437" s="320"/>
      <c r="BQ437" s="320"/>
      <c r="BR437" s="320"/>
      <c r="BS437" s="320"/>
      <c r="BT437" s="320"/>
      <c r="BU437" s="320"/>
      <c r="BV437" s="320"/>
      <c r="BW437" s="320"/>
      <c r="BX437" s="320"/>
      <c r="BY437" s="320"/>
      <c r="BZ437" s="321"/>
      <c r="CA437" s="321"/>
      <c r="CB437" s="321"/>
      <c r="CC437" s="321"/>
      <c r="CD437" s="321"/>
      <c r="CE437" s="321"/>
      <c r="CF437" s="321"/>
      <c r="CG437" s="321"/>
      <c r="CH437" s="321"/>
      <c r="CI437" s="321"/>
      <c r="CJ437" s="321"/>
      <c r="CK437" s="321"/>
      <c r="CL437" s="321"/>
      <c r="CM437" s="321"/>
      <c r="CN437" s="321"/>
      <c r="CO437" s="321"/>
      <c r="CP437" s="321"/>
      <c r="CQ437" s="321"/>
      <c r="CR437" s="321"/>
      <c r="CS437" s="321"/>
      <c r="CT437" s="321"/>
      <c r="CU437" s="321"/>
      <c r="CV437" s="321"/>
      <c r="CW437" s="321"/>
      <c r="CX437" s="321"/>
      <c r="CY437" s="321"/>
      <c r="CZ437" s="321"/>
    </row>
    <row r="438" s="325" customFormat="true" ht="25.15" customHeight="true" x14ac:dyDescent="0.2">
      <c r="B438" s="743"/>
      <c r="C438" s="838" t="s">
        <v>467</v>
      </c>
      <c r="D438" s="837"/>
      <c r="E438" s="624">
        <v>0.1427636632307214</v>
      </c>
      <c r="F438" s="556"/>
      <c r="G438" s="556"/>
      <c r="H438" s="838" t="s">
        <v>225</v>
      </c>
      <c r="I438" s="837"/>
      <c r="J438" s="625">
        <v>-0.18240296569694631</v>
      </c>
      <c r="K438" s="556"/>
      <c r="L438" s="556"/>
      <c r="M438" s="838" t="s">
        <v>468</v>
      </c>
      <c r="N438" s="837"/>
      <c r="O438" s="626">
        <v>-0.16156179020570005</v>
      </c>
      <c r="P438" s="556"/>
      <c r="Q438" s="556"/>
      <c r="AZ438" s="689"/>
      <c r="BA438" s="320"/>
      <c r="BB438" s="371"/>
      <c r="BC438" s="320"/>
      <c r="BD438" s="320"/>
      <c r="BE438" s="320"/>
      <c r="BF438" s="320"/>
      <c r="BG438" s="320"/>
      <c r="BH438" s="320"/>
      <c r="BI438" s="320"/>
      <c r="BJ438" s="320"/>
      <c r="BK438" s="320"/>
      <c r="BL438" s="320"/>
      <c r="BM438" s="320"/>
      <c r="BN438" s="320"/>
      <c r="BO438" s="320"/>
      <c r="BP438" s="320"/>
      <c r="BQ438" s="320"/>
      <c r="BR438" s="320"/>
      <c r="BS438" s="320"/>
      <c r="BT438" s="320"/>
      <c r="BU438" s="320"/>
      <c r="BV438" s="320"/>
      <c r="BW438" s="320"/>
      <c r="BX438" s="320"/>
      <c r="BY438" s="320"/>
      <c r="BZ438" s="321"/>
      <c r="CA438" s="321"/>
      <c r="CB438" s="321"/>
      <c r="CC438" s="321"/>
      <c r="CD438" s="321"/>
      <c r="CE438" s="321"/>
      <c r="CF438" s="321"/>
      <c r="CG438" s="321"/>
      <c r="CH438" s="321"/>
      <c r="CI438" s="321"/>
      <c r="CJ438" s="321"/>
      <c r="CK438" s="321"/>
      <c r="CL438" s="321"/>
      <c r="CM438" s="321"/>
      <c r="CN438" s="321"/>
      <c r="CO438" s="321"/>
      <c r="CP438" s="321"/>
      <c r="CQ438" s="321"/>
      <c r="CR438" s="321"/>
      <c r="CS438" s="321"/>
      <c r="CT438" s="321"/>
      <c r="CU438" s="321"/>
      <c r="CV438" s="321"/>
      <c r="CW438" s="321"/>
      <c r="CX438" s="321"/>
      <c r="CY438" s="321"/>
      <c r="CZ438" s="321"/>
    </row>
    <row r="439" s="325" customFormat="true" ht="25.15" customHeight="true" x14ac:dyDescent="0.2">
      <c r="B439" s="743"/>
      <c r="C439" s="838" t="s">
        <v>246</v>
      </c>
      <c r="D439" s="837"/>
      <c r="E439" s="624">
        <v>0.14243215225618355</v>
      </c>
      <c r="F439" s="556"/>
      <c r="G439" s="556"/>
      <c r="H439" s="838" t="s">
        <v>469</v>
      </c>
      <c r="I439" s="837"/>
      <c r="J439" s="625">
        <v>-0.18088407159298733</v>
      </c>
      <c r="K439" s="556"/>
      <c r="L439" s="556"/>
      <c r="M439" s="838" t="s">
        <v>225</v>
      </c>
      <c r="N439" s="837"/>
      <c r="O439" s="626">
        <v>-0.15840279426967385</v>
      </c>
      <c r="P439" s="556"/>
      <c r="Q439" s="556"/>
      <c r="AZ439" s="689"/>
      <c r="BA439" s="320"/>
      <c r="BB439" s="371"/>
      <c r="BC439" s="320"/>
      <c r="BD439" s="320"/>
      <c r="BE439" s="320"/>
      <c r="BF439" s="320"/>
      <c r="BG439" s="320"/>
      <c r="BH439" s="320"/>
      <c r="BI439" s="320"/>
      <c r="BJ439" s="320"/>
      <c r="BK439" s="320"/>
      <c r="BL439" s="320"/>
      <c r="BM439" s="320"/>
      <c r="BN439" s="320"/>
      <c r="BO439" s="320"/>
      <c r="BP439" s="320"/>
      <c r="BQ439" s="320"/>
      <c r="BR439" s="320"/>
      <c r="BS439" s="320"/>
      <c r="BT439" s="320"/>
      <c r="BU439" s="320"/>
      <c r="BV439" s="320"/>
      <c r="BW439" s="320"/>
      <c r="BX439" s="320"/>
      <c r="BY439" s="320"/>
      <c r="BZ439" s="321"/>
      <c r="CA439" s="321"/>
      <c r="CB439" s="321"/>
      <c r="CC439" s="321"/>
      <c r="CD439" s="321"/>
      <c r="CE439" s="321"/>
      <c r="CF439" s="321"/>
      <c r="CG439" s="321"/>
      <c r="CH439" s="321"/>
      <c r="CI439" s="321"/>
      <c r="CJ439" s="321"/>
      <c r="CK439" s="321"/>
      <c r="CL439" s="321"/>
      <c r="CM439" s="321"/>
      <c r="CN439" s="321"/>
      <c r="CO439" s="321"/>
      <c r="CP439" s="321"/>
      <c r="CQ439" s="321"/>
      <c r="CR439" s="321"/>
      <c r="CS439" s="321"/>
      <c r="CT439" s="321"/>
      <c r="CU439" s="321"/>
      <c r="CV439" s="321"/>
      <c r="CW439" s="321"/>
      <c r="CX439" s="321"/>
      <c r="CY439" s="321"/>
      <c r="CZ439" s="321"/>
    </row>
    <row r="440" s="325" customFormat="true" ht="25.15" customHeight="true" x14ac:dyDescent="0.2">
      <c r="B440" s="743"/>
      <c r="C440" s="838" t="s">
        <v>458</v>
      </c>
      <c r="D440" s="837"/>
      <c r="E440" s="624">
        <v>-0.142242361802291</v>
      </c>
      <c r="F440" s="556"/>
      <c r="G440" s="556"/>
      <c r="H440" s="838" t="s">
        <v>224</v>
      </c>
      <c r="I440" s="837"/>
      <c r="J440" s="625">
        <v>-0.17591164953557387</v>
      </c>
      <c r="K440" s="556"/>
      <c r="L440" s="556"/>
      <c r="M440" s="838" t="s">
        <v>470</v>
      </c>
      <c r="N440" s="837"/>
      <c r="O440" s="626">
        <v>0.15800987992940102</v>
      </c>
      <c r="P440" s="556"/>
      <c r="Q440" s="556"/>
      <c r="AZ440" s="689"/>
      <c r="BA440" s="320"/>
      <c r="BB440" s="371"/>
      <c r="BC440" s="320"/>
      <c r="BD440" s="320"/>
      <c r="BE440" s="320"/>
      <c r="BF440" s="320"/>
      <c r="BG440" s="320"/>
      <c r="BH440" s="320"/>
      <c r="BI440" s="320"/>
      <c r="BJ440" s="320"/>
      <c r="BK440" s="320"/>
      <c r="BL440" s="320"/>
      <c r="BM440" s="320"/>
      <c r="BN440" s="320"/>
      <c r="BO440" s="320"/>
      <c r="BP440" s="320"/>
      <c r="BQ440" s="320"/>
      <c r="BR440" s="320"/>
      <c r="BS440" s="320"/>
      <c r="BT440" s="320"/>
      <c r="BU440" s="320"/>
      <c r="BV440" s="320"/>
      <c r="BW440" s="320"/>
      <c r="BX440" s="320"/>
      <c r="BY440" s="320"/>
      <c r="BZ440" s="321"/>
      <c r="CA440" s="321"/>
      <c r="CB440" s="321"/>
      <c r="CC440" s="321"/>
      <c r="CD440" s="321"/>
      <c r="CE440" s="321"/>
      <c r="CF440" s="321"/>
      <c r="CG440" s="321"/>
      <c r="CH440" s="321"/>
      <c r="CI440" s="321"/>
      <c r="CJ440" s="321"/>
      <c r="CK440" s="321"/>
      <c r="CL440" s="321"/>
      <c r="CM440" s="321"/>
      <c r="CN440" s="321"/>
      <c r="CO440" s="321"/>
      <c r="CP440" s="321"/>
      <c r="CQ440" s="321"/>
      <c r="CR440" s="321"/>
      <c r="CS440" s="321"/>
      <c r="CT440" s="321"/>
      <c r="CU440" s="321"/>
      <c r="CV440" s="321"/>
      <c r="CW440" s="321"/>
      <c r="CX440" s="321"/>
      <c r="CY440" s="321"/>
      <c r="CZ440" s="321"/>
    </row>
    <row r="441" s="325" customFormat="true" ht="25.15" customHeight="true" x14ac:dyDescent="0.2">
      <c r="B441" s="743"/>
      <c r="C441" s="838" t="s">
        <v>466</v>
      </c>
      <c r="D441" s="837"/>
      <c r="E441" s="624">
        <v>-0.14000053278174268</v>
      </c>
      <c r="F441" s="556"/>
      <c r="G441" s="556"/>
      <c r="H441" s="838" t="s">
        <v>471</v>
      </c>
      <c r="I441" s="837"/>
      <c r="J441" s="625">
        <v>-0.17527163006823626</v>
      </c>
      <c r="K441" s="556"/>
      <c r="L441" s="556"/>
      <c r="M441" s="838" t="s">
        <v>472</v>
      </c>
      <c r="N441" s="837"/>
      <c r="O441" s="626">
        <v>-0.15766287228530787</v>
      </c>
      <c r="P441" s="556"/>
      <c r="Q441" s="556"/>
      <c r="AZ441" s="689"/>
      <c r="BA441" s="320"/>
      <c r="BB441" s="371"/>
      <c r="BC441" s="320"/>
      <c r="BD441" s="320"/>
      <c r="BE441" s="320"/>
      <c r="BF441" s="320"/>
      <c r="BG441" s="320"/>
      <c r="BH441" s="320"/>
      <c r="BI441" s="320"/>
      <c r="BJ441" s="320"/>
      <c r="BK441" s="320"/>
      <c r="BL441" s="320"/>
      <c r="BM441" s="320"/>
      <c r="BN441" s="320"/>
      <c r="BO441" s="320"/>
      <c r="BP441" s="320"/>
      <c r="BQ441" s="320"/>
      <c r="BR441" s="320"/>
      <c r="BS441" s="320"/>
      <c r="BT441" s="320"/>
      <c r="BU441" s="320"/>
      <c r="BV441" s="320"/>
      <c r="BW441" s="320"/>
      <c r="BX441" s="320"/>
      <c r="BY441" s="320"/>
      <c r="BZ441" s="321"/>
      <c r="CA441" s="321"/>
      <c r="CB441" s="321"/>
      <c r="CC441" s="321"/>
      <c r="CD441" s="321"/>
      <c r="CE441" s="321"/>
      <c r="CF441" s="321"/>
      <c r="CG441" s="321"/>
      <c r="CH441" s="321"/>
      <c r="CI441" s="321"/>
      <c r="CJ441" s="321"/>
      <c r="CK441" s="321"/>
      <c r="CL441" s="321"/>
      <c r="CM441" s="321"/>
      <c r="CN441" s="321"/>
      <c r="CO441" s="321"/>
      <c r="CP441" s="321"/>
      <c r="CQ441" s="321"/>
      <c r="CR441" s="321"/>
      <c r="CS441" s="321"/>
      <c r="CT441" s="321"/>
      <c r="CU441" s="321"/>
      <c r="CV441" s="321"/>
      <c r="CW441" s="321"/>
      <c r="CX441" s="321"/>
      <c r="CY441" s="321"/>
      <c r="CZ441" s="321"/>
    </row>
    <row r="442" s="325" customFormat="true" ht="25.15" customHeight="true" x14ac:dyDescent="0.2">
      <c r="B442" s="743"/>
      <c r="C442" s="838" t="s">
        <v>468</v>
      </c>
      <c r="D442" s="837"/>
      <c r="E442" s="624">
        <v>-0.12629724995120331</v>
      </c>
      <c r="F442" s="556"/>
      <c r="G442" s="556"/>
      <c r="H442" s="838" t="s">
        <v>473</v>
      </c>
      <c r="I442" s="837"/>
      <c r="J442" s="625">
        <v>-0.17305747160835697</v>
      </c>
      <c r="K442" s="556"/>
      <c r="L442" s="556"/>
      <c r="M442" s="838" t="s">
        <v>238</v>
      </c>
      <c r="N442" s="837"/>
      <c r="O442" s="626">
        <v>-0.15593291511140703</v>
      </c>
      <c r="P442" s="556"/>
      <c r="Q442" s="556"/>
      <c r="AZ442" s="689"/>
      <c r="BA442" s="320"/>
      <c r="BB442" s="371"/>
      <c r="BC442" s="320"/>
      <c r="BD442" s="320"/>
      <c r="BE442" s="320"/>
      <c r="BF442" s="320"/>
      <c r="BG442" s="320"/>
      <c r="BH442" s="320"/>
      <c r="BI442" s="320"/>
      <c r="BJ442" s="320"/>
      <c r="BK442" s="320"/>
      <c r="BL442" s="320"/>
      <c r="BM442" s="320"/>
      <c r="BN442" s="320"/>
      <c r="BO442" s="320"/>
      <c r="BP442" s="320"/>
      <c r="BQ442" s="320"/>
      <c r="BR442" s="320"/>
      <c r="BS442" s="320"/>
      <c r="BT442" s="320"/>
      <c r="BU442" s="320"/>
      <c r="BV442" s="320"/>
      <c r="BW442" s="320"/>
      <c r="BX442" s="320"/>
      <c r="BY442" s="320"/>
      <c r="BZ442" s="321"/>
      <c r="CA442" s="321"/>
      <c r="CB442" s="321"/>
      <c r="CC442" s="321"/>
      <c r="CD442" s="321"/>
      <c r="CE442" s="321"/>
      <c r="CF442" s="321"/>
      <c r="CG442" s="321"/>
      <c r="CH442" s="321"/>
      <c r="CI442" s="321"/>
      <c r="CJ442" s="321"/>
      <c r="CK442" s="321"/>
      <c r="CL442" s="321"/>
      <c r="CM442" s="321"/>
      <c r="CN442" s="321"/>
      <c r="CO442" s="321"/>
      <c r="CP442" s="321"/>
      <c r="CQ442" s="321"/>
      <c r="CR442" s="321"/>
      <c r="CS442" s="321"/>
      <c r="CT442" s="321"/>
      <c r="CU442" s="321"/>
      <c r="CV442" s="321"/>
      <c r="CW442" s="321"/>
      <c r="CX442" s="321"/>
      <c r="CY442" s="321"/>
      <c r="CZ442" s="321"/>
    </row>
    <row r="443" s="325" customFormat="true" ht="25.15" customHeight="true" x14ac:dyDescent="0.2">
      <c r="B443" s="743"/>
      <c r="C443" s="838" t="s">
        <v>474</v>
      </c>
      <c r="D443" s="837"/>
      <c r="E443" s="624">
        <v>0.12152362331503218</v>
      </c>
      <c r="F443" s="556"/>
      <c r="G443" s="556"/>
      <c r="H443" s="838" t="s">
        <v>246</v>
      </c>
      <c r="I443" s="837"/>
      <c r="J443" s="625">
        <v>0.16238217096730068</v>
      </c>
      <c r="K443" s="556"/>
      <c r="L443" s="556"/>
      <c r="M443" s="838" t="s">
        <v>464</v>
      </c>
      <c r="N443" s="837"/>
      <c r="O443" s="626">
        <v>0.14817966260098375</v>
      </c>
      <c r="P443" s="556"/>
      <c r="Q443" s="556"/>
      <c r="AZ443" s="689"/>
      <c r="BA443" s="320"/>
      <c r="BB443" s="371"/>
      <c r="BC443" s="320"/>
      <c r="BD443" s="320"/>
      <c r="BE443" s="320"/>
      <c r="BF443" s="320"/>
      <c r="BG443" s="320"/>
      <c r="BH443" s="320"/>
      <c r="BI443" s="320"/>
      <c r="BJ443" s="320"/>
      <c r="BK443" s="320"/>
      <c r="BL443" s="320"/>
      <c r="BM443" s="320"/>
      <c r="BN443" s="320"/>
      <c r="BO443" s="320"/>
      <c r="BP443" s="320"/>
      <c r="BQ443" s="320"/>
      <c r="BR443" s="320"/>
      <c r="BS443" s="320"/>
      <c r="BT443" s="320"/>
      <c r="BU443" s="320"/>
      <c r="BV443" s="320"/>
      <c r="BW443" s="320"/>
      <c r="BX443" s="320"/>
      <c r="BY443" s="320"/>
      <c r="BZ443" s="321"/>
      <c r="CA443" s="321"/>
      <c r="CB443" s="321"/>
      <c r="CC443" s="321"/>
      <c r="CD443" s="321"/>
      <c r="CE443" s="321"/>
      <c r="CF443" s="321"/>
      <c r="CG443" s="321"/>
      <c r="CH443" s="321"/>
      <c r="CI443" s="321"/>
      <c r="CJ443" s="321"/>
      <c r="CK443" s="321"/>
      <c r="CL443" s="321"/>
      <c r="CM443" s="321"/>
      <c r="CN443" s="321"/>
      <c r="CO443" s="321"/>
      <c r="CP443" s="321"/>
      <c r="CQ443" s="321"/>
      <c r="CR443" s="321"/>
      <c r="CS443" s="321"/>
      <c r="CT443" s="321"/>
      <c r="CU443" s="321"/>
      <c r="CV443" s="321"/>
      <c r="CW443" s="321"/>
      <c r="CX443" s="321"/>
      <c r="CY443" s="321"/>
      <c r="CZ443" s="321"/>
    </row>
    <row r="444" s="325" customFormat="true" ht="25.15" customHeight="true" x14ac:dyDescent="0.2">
      <c r="B444" s="743"/>
      <c r="C444" s="838" t="s">
        <v>475</v>
      </c>
      <c r="D444" s="837"/>
      <c r="E444" s="624">
        <v>0.11906411011747491</v>
      </c>
      <c r="F444" s="556"/>
      <c r="G444" s="556"/>
      <c r="H444" s="838" t="s">
        <v>466</v>
      </c>
      <c r="I444" s="837"/>
      <c r="J444" s="625">
        <v>-0.1623604062144457</v>
      </c>
      <c r="K444" s="556"/>
      <c r="L444" s="556"/>
      <c r="M444" s="838" t="s">
        <v>476</v>
      </c>
      <c r="N444" s="837"/>
      <c r="O444" s="626">
        <v>0.1481557331302919</v>
      </c>
      <c r="P444" s="556"/>
      <c r="Q444" s="556"/>
      <c r="AZ444" s="689"/>
      <c r="BA444" s="320"/>
      <c r="BB444" s="371"/>
      <c r="BC444" s="320"/>
      <c r="BD444" s="320"/>
      <c r="BE444" s="320"/>
      <c r="BF444" s="320"/>
      <c r="BG444" s="320"/>
      <c r="BH444" s="320"/>
      <c r="BI444" s="320"/>
      <c r="BJ444" s="320"/>
      <c r="BK444" s="320"/>
      <c r="BL444" s="320"/>
      <c r="BM444" s="320"/>
      <c r="BN444" s="320"/>
      <c r="BO444" s="320"/>
      <c r="BP444" s="320"/>
      <c r="BQ444" s="320"/>
      <c r="BR444" s="320"/>
      <c r="BS444" s="320"/>
      <c r="BT444" s="320"/>
      <c r="BU444" s="320"/>
      <c r="BV444" s="320"/>
      <c r="BW444" s="320"/>
      <c r="BX444" s="320"/>
      <c r="BY444" s="320"/>
      <c r="BZ444" s="321"/>
      <c r="CA444" s="321"/>
      <c r="CB444" s="321"/>
      <c r="CC444" s="321"/>
      <c r="CD444" s="321"/>
      <c r="CE444" s="321"/>
      <c r="CF444" s="321"/>
      <c r="CG444" s="321"/>
      <c r="CH444" s="321"/>
      <c r="CI444" s="321"/>
      <c r="CJ444" s="321"/>
      <c r="CK444" s="321"/>
      <c r="CL444" s="321"/>
      <c r="CM444" s="321"/>
      <c r="CN444" s="321"/>
      <c r="CO444" s="321"/>
      <c r="CP444" s="321"/>
      <c r="CQ444" s="321"/>
      <c r="CR444" s="321"/>
      <c r="CS444" s="321"/>
      <c r="CT444" s="321"/>
      <c r="CU444" s="321"/>
      <c r="CV444" s="321"/>
      <c r="CW444" s="321"/>
      <c r="CX444" s="321"/>
      <c r="CY444" s="321"/>
      <c r="CZ444" s="321"/>
    </row>
    <row r="445" s="325" customFormat="true" ht="25.15" customHeight="true" x14ac:dyDescent="0.2">
      <c r="B445" s="743"/>
      <c r="C445" s="838" t="s">
        <v>224</v>
      </c>
      <c r="D445" s="837"/>
      <c r="E445" s="624">
        <v>-0.11349611504551532</v>
      </c>
      <c r="F445" s="556"/>
      <c r="G445" s="556"/>
      <c r="H445" s="838" t="s">
        <v>465</v>
      </c>
      <c r="I445" s="837"/>
      <c r="J445" s="625">
        <v>0.16144315232876896</v>
      </c>
      <c r="K445" s="556"/>
      <c r="L445" s="556"/>
      <c r="M445" s="838" t="s">
        <v>477</v>
      </c>
      <c r="N445" s="837"/>
      <c r="O445" s="626">
        <v>-0.13680667006454877</v>
      </c>
      <c r="P445" s="556"/>
      <c r="Q445" s="556"/>
      <c r="AZ445" s="689"/>
      <c r="BA445" s="320"/>
      <c r="BB445" s="371"/>
      <c r="BC445" s="320"/>
      <c r="BD445" s="320"/>
      <c r="BE445" s="320"/>
      <c r="BF445" s="320"/>
      <c r="BG445" s="320"/>
      <c r="BH445" s="320"/>
      <c r="BI445" s="320"/>
      <c r="BJ445" s="320"/>
      <c r="BK445" s="320"/>
      <c r="BL445" s="320"/>
      <c r="BM445" s="320"/>
      <c r="BN445" s="320"/>
      <c r="BO445" s="320"/>
      <c r="BP445" s="320"/>
      <c r="BQ445" s="320"/>
      <c r="BR445" s="320"/>
      <c r="BS445" s="320"/>
      <c r="BT445" s="320"/>
      <c r="BU445" s="320"/>
      <c r="BV445" s="320"/>
      <c r="BW445" s="320"/>
      <c r="BX445" s="320"/>
      <c r="BY445" s="320"/>
      <c r="BZ445" s="321"/>
      <c r="CA445" s="321"/>
      <c r="CB445" s="321"/>
      <c r="CC445" s="321"/>
      <c r="CD445" s="321"/>
      <c r="CE445" s="321"/>
      <c r="CF445" s="321"/>
      <c r="CG445" s="321"/>
      <c r="CH445" s="321"/>
      <c r="CI445" s="321"/>
      <c r="CJ445" s="321"/>
      <c r="CK445" s="321"/>
      <c r="CL445" s="321"/>
      <c r="CM445" s="321"/>
      <c r="CN445" s="321"/>
      <c r="CO445" s="321"/>
      <c r="CP445" s="321"/>
      <c r="CQ445" s="321"/>
      <c r="CR445" s="321"/>
      <c r="CS445" s="321"/>
      <c r="CT445" s="321"/>
      <c r="CU445" s="321"/>
      <c r="CV445" s="321"/>
      <c r="CW445" s="321"/>
      <c r="CX445" s="321"/>
      <c r="CY445" s="321"/>
      <c r="CZ445" s="321"/>
    </row>
    <row r="446" s="325" customFormat="true" ht="25.15" customHeight="true" x14ac:dyDescent="0.2">
      <c r="C446" s="838" t="s">
        <v>476</v>
      </c>
      <c r="D446" s="837"/>
      <c r="E446" s="624">
        <v>0.11185094565540531</v>
      </c>
      <c r="F446" s="556"/>
      <c r="G446" s="556"/>
      <c r="H446" s="838" t="s">
        <v>463</v>
      </c>
      <c r="I446" s="837"/>
      <c r="J446" s="625">
        <v>0.15832852541449199</v>
      </c>
      <c r="K446" s="556"/>
      <c r="L446" s="556"/>
      <c r="M446" s="838" t="s">
        <v>478</v>
      </c>
      <c r="N446" s="837"/>
      <c r="O446" s="626">
        <v>0.13306656471828912</v>
      </c>
      <c r="P446" s="556"/>
      <c r="Q446" s="556"/>
      <c r="AZ446" s="689"/>
      <c r="BA446" s="320"/>
      <c r="BB446" s="371"/>
      <c r="BC446" s="320"/>
      <c r="BD446" s="320"/>
      <c r="BE446" s="320"/>
      <c r="BF446" s="320"/>
      <c r="BG446" s="320"/>
      <c r="BH446" s="320"/>
      <c r="BI446" s="320"/>
      <c r="BJ446" s="320"/>
      <c r="BK446" s="320"/>
      <c r="BL446" s="320"/>
      <c r="BM446" s="320"/>
      <c r="BN446" s="320"/>
      <c r="BO446" s="320"/>
      <c r="BP446" s="320"/>
      <c r="BQ446" s="320"/>
      <c r="BR446" s="320"/>
      <c r="BS446" s="320"/>
      <c r="BT446" s="320"/>
      <c r="BU446" s="320"/>
      <c r="BV446" s="320"/>
      <c r="BW446" s="320"/>
      <c r="BX446" s="320"/>
      <c r="BY446" s="320"/>
      <c r="BZ446" s="321"/>
      <c r="CA446" s="321"/>
      <c r="CB446" s="321"/>
      <c r="CC446" s="321"/>
      <c r="CD446" s="321"/>
      <c r="CE446" s="321"/>
      <c r="CF446" s="321"/>
      <c r="CG446" s="321"/>
      <c r="CH446" s="321"/>
      <c r="CI446" s="321"/>
      <c r="CJ446" s="321"/>
      <c r="CK446" s="321"/>
      <c r="CL446" s="321"/>
      <c r="CM446" s="321"/>
      <c r="CN446" s="321"/>
      <c r="CO446" s="321"/>
      <c r="CP446" s="321"/>
      <c r="CQ446" s="321"/>
      <c r="CR446" s="321"/>
      <c r="CS446" s="321"/>
      <c r="CT446" s="321"/>
      <c r="CU446" s="321"/>
      <c r="CV446" s="321"/>
      <c r="CW446" s="321"/>
      <c r="CX446" s="321"/>
      <c r="CY446" s="321"/>
      <c r="CZ446" s="321"/>
    </row>
    <row r="447" s="325" customFormat="true" ht="25.15" customHeight="true" x14ac:dyDescent="0.2">
      <c r="C447" s="838" t="s">
        <v>479</v>
      </c>
      <c r="D447" s="837"/>
      <c r="E447" s="624">
        <v>-9.6865118441177345E-2</v>
      </c>
      <c r="F447" s="556"/>
      <c r="G447" s="556"/>
      <c r="H447" s="838" t="s">
        <v>475</v>
      </c>
      <c r="I447" s="837"/>
      <c r="J447" s="625">
        <v>0.12399295326363401</v>
      </c>
      <c r="K447" s="556"/>
      <c r="L447" s="556"/>
      <c r="M447" s="838" t="s">
        <v>208</v>
      </c>
      <c r="N447" s="837"/>
      <c r="O447" s="626">
        <v>0.13208536536773938</v>
      </c>
      <c r="P447" s="556"/>
      <c r="Q447" s="556"/>
      <c r="AZ447" s="689"/>
      <c r="BA447" s="320"/>
      <c r="BB447" s="371"/>
      <c r="BC447" s="320"/>
      <c r="BD447" s="320"/>
      <c r="BE447" s="320"/>
      <c r="BF447" s="320"/>
      <c r="BG447" s="320"/>
      <c r="BH447" s="320"/>
      <c r="BI447" s="320"/>
      <c r="BJ447" s="320"/>
      <c r="BK447" s="320"/>
      <c r="BL447" s="320"/>
      <c r="BM447" s="320"/>
      <c r="BN447" s="320"/>
      <c r="BO447" s="320"/>
      <c r="BP447" s="320"/>
      <c r="BQ447" s="320"/>
      <c r="BR447" s="320"/>
      <c r="BS447" s="320"/>
      <c r="BT447" s="320"/>
      <c r="BU447" s="320"/>
      <c r="BV447" s="320"/>
      <c r="BW447" s="320"/>
      <c r="BX447" s="320"/>
      <c r="BY447" s="320"/>
      <c r="BZ447" s="321"/>
      <c r="CA447" s="321"/>
      <c r="CB447" s="321"/>
      <c r="CC447" s="321"/>
      <c r="CD447" s="321"/>
      <c r="CE447" s="321"/>
      <c r="CF447" s="321"/>
      <c r="CG447" s="321"/>
      <c r="CH447" s="321"/>
      <c r="CI447" s="321"/>
      <c r="CJ447" s="321"/>
      <c r="CK447" s="321"/>
      <c r="CL447" s="321"/>
      <c r="CM447" s="321"/>
      <c r="CN447" s="321"/>
      <c r="CO447" s="321"/>
      <c r="CP447" s="321"/>
      <c r="CQ447" s="321"/>
      <c r="CR447" s="321"/>
      <c r="CS447" s="321"/>
      <c r="CT447" s="321"/>
      <c r="CU447" s="321"/>
      <c r="CV447" s="321"/>
      <c r="CW447" s="321"/>
      <c r="CX447" s="321"/>
      <c r="CY447" s="321"/>
      <c r="CZ447" s="321"/>
    </row>
    <row r="448" s="325" customFormat="true" ht="25.15" customHeight="true" x14ac:dyDescent="0.2">
      <c r="C448" s="838" t="s">
        <v>480</v>
      </c>
      <c r="D448" s="837"/>
      <c r="E448" s="624">
        <v>8.701300774789987E-2</v>
      </c>
      <c r="F448" s="556"/>
      <c r="G448" s="556"/>
      <c r="H448" s="838" t="s">
        <v>481</v>
      </c>
      <c r="I448" s="837"/>
      <c r="J448" s="625">
        <v>-0.12343243441174882</v>
      </c>
      <c r="K448" s="556"/>
      <c r="L448" s="556"/>
      <c r="M448" s="838" t="s">
        <v>473</v>
      </c>
      <c r="N448" s="837"/>
      <c r="O448" s="626">
        <v>-0.13098326791273962</v>
      </c>
      <c r="P448" s="556"/>
      <c r="Q448" s="556"/>
      <c r="AZ448" s="689"/>
      <c r="BA448" s="320"/>
      <c r="BB448" s="371"/>
      <c r="BC448" s="320"/>
      <c r="BD448" s="320"/>
      <c r="BE448" s="320"/>
      <c r="BF448" s="320"/>
      <c r="BG448" s="320"/>
      <c r="BH448" s="320"/>
      <c r="BI448" s="320"/>
      <c r="BJ448" s="320"/>
      <c r="BK448" s="320"/>
      <c r="BL448" s="320"/>
      <c r="BM448" s="320"/>
      <c r="BN448" s="320"/>
      <c r="BO448" s="320"/>
      <c r="BP448" s="320"/>
      <c r="BQ448" s="320"/>
      <c r="BR448" s="320"/>
      <c r="BS448" s="320"/>
      <c r="BT448" s="320"/>
      <c r="BU448" s="320"/>
      <c r="BV448" s="320"/>
      <c r="BW448" s="320"/>
      <c r="BX448" s="320"/>
      <c r="BY448" s="320"/>
      <c r="BZ448" s="321"/>
      <c r="CA448" s="321"/>
      <c r="CB448" s="321"/>
      <c r="CC448" s="321"/>
      <c r="CD448" s="321"/>
      <c r="CE448" s="321"/>
      <c r="CF448" s="321"/>
      <c r="CG448" s="321"/>
      <c r="CH448" s="321"/>
      <c r="CI448" s="321"/>
      <c r="CJ448" s="321"/>
      <c r="CK448" s="321"/>
      <c r="CL448" s="321"/>
      <c r="CM448" s="321"/>
      <c r="CN448" s="321"/>
      <c r="CO448" s="321"/>
      <c r="CP448" s="321"/>
      <c r="CQ448" s="321"/>
      <c r="CR448" s="321"/>
      <c r="CS448" s="321"/>
      <c r="CT448" s="321"/>
      <c r="CU448" s="321"/>
      <c r="CV448" s="321"/>
      <c r="CW448" s="321"/>
      <c r="CX448" s="321"/>
      <c r="CY448" s="321"/>
      <c r="CZ448" s="321"/>
    </row>
    <row r="449" s="325" customFormat="true" ht="25.15" customHeight="true" x14ac:dyDescent="0.2">
      <c r="C449" s="838" t="s">
        <v>227</v>
      </c>
      <c r="D449" s="837"/>
      <c r="E449" s="624">
        <v>8.4048914776949354E-2</v>
      </c>
      <c r="F449" s="556"/>
      <c r="G449" s="556"/>
      <c r="H449" s="838" t="s">
        <v>457</v>
      </c>
      <c r="I449" s="837"/>
      <c r="J449" s="625">
        <v>-0.11700610602607422</v>
      </c>
      <c r="K449" s="556"/>
      <c r="L449" s="556"/>
      <c r="M449" s="838" t="s">
        <v>482</v>
      </c>
      <c r="N449" s="837"/>
      <c r="O449" s="626">
        <v>-0.12516768470032028</v>
      </c>
      <c r="P449" s="556"/>
      <c r="Q449" s="556"/>
      <c r="AZ449" s="689"/>
      <c r="BA449" s="320"/>
      <c r="BB449" s="371"/>
      <c r="BC449" s="320"/>
      <c r="BD449" s="320"/>
      <c r="BE449" s="320"/>
      <c r="BF449" s="320"/>
      <c r="BG449" s="320"/>
      <c r="BH449" s="320"/>
      <c r="BI449" s="320"/>
      <c r="BJ449" s="320"/>
      <c r="BK449" s="320"/>
      <c r="BL449" s="320"/>
      <c r="BM449" s="320"/>
      <c r="BN449" s="320"/>
      <c r="BO449" s="320"/>
      <c r="BP449" s="320"/>
      <c r="BQ449" s="320"/>
      <c r="BR449" s="320"/>
      <c r="BS449" s="320"/>
      <c r="BT449" s="320"/>
      <c r="BU449" s="320"/>
      <c r="BV449" s="320"/>
      <c r="BW449" s="320"/>
      <c r="BX449" s="320"/>
      <c r="BY449" s="320"/>
      <c r="BZ449" s="321"/>
      <c r="CA449" s="321"/>
      <c r="CB449" s="321"/>
      <c r="CC449" s="321"/>
      <c r="CD449" s="321"/>
      <c r="CE449" s="321"/>
      <c r="CF449" s="321"/>
      <c r="CG449" s="321"/>
      <c r="CH449" s="321"/>
      <c r="CI449" s="321"/>
      <c r="CJ449" s="321"/>
      <c r="CK449" s="321"/>
      <c r="CL449" s="321"/>
      <c r="CM449" s="321"/>
      <c r="CN449" s="321"/>
      <c r="CO449" s="321"/>
      <c r="CP449" s="321"/>
      <c r="CQ449" s="321"/>
      <c r="CR449" s="321"/>
      <c r="CS449" s="321"/>
      <c r="CT449" s="321"/>
      <c r="CU449" s="321"/>
      <c r="CV449" s="321"/>
      <c r="CW449" s="321"/>
      <c r="CX449" s="321"/>
      <c r="CY449" s="321"/>
      <c r="CZ449" s="321"/>
    </row>
    <row r="450" s="325" customFormat="true" ht="25.15" customHeight="true" x14ac:dyDescent="0.2">
      <c r="C450" s="838" t="s">
        <v>231</v>
      </c>
      <c r="D450" s="837"/>
      <c r="E450" s="624">
        <v>-8.233109142736425E-2</v>
      </c>
      <c r="F450" s="556"/>
      <c r="G450" s="556"/>
      <c r="H450" s="838" t="s">
        <v>483</v>
      </c>
      <c r="I450" s="837"/>
      <c r="J450" s="625">
        <v>0.11639324652858922</v>
      </c>
      <c r="K450" s="556"/>
      <c r="L450" s="556"/>
      <c r="M450" s="838" t="s">
        <v>484</v>
      </c>
      <c r="N450" s="837"/>
      <c r="O450" s="626">
        <v>-0.12420812239310995</v>
      </c>
      <c r="P450" s="556"/>
      <c r="Q450" s="556"/>
      <c r="AZ450" s="689"/>
      <c r="BA450" s="320"/>
      <c r="BB450" s="371"/>
      <c r="BC450" s="320"/>
      <c r="BD450" s="320"/>
      <c r="BE450" s="320"/>
      <c r="BF450" s="320"/>
      <c r="BG450" s="320"/>
      <c r="BH450" s="320"/>
      <c r="BI450" s="320"/>
      <c r="BJ450" s="320"/>
      <c r="BK450" s="320"/>
      <c r="BL450" s="320"/>
      <c r="BM450" s="320"/>
      <c r="BN450" s="320"/>
      <c r="BO450" s="320"/>
      <c r="BP450" s="320"/>
      <c r="BQ450" s="320"/>
      <c r="BR450" s="320"/>
      <c r="BS450" s="320"/>
      <c r="BT450" s="320"/>
      <c r="BU450" s="320"/>
      <c r="BV450" s="320"/>
      <c r="BW450" s="320"/>
      <c r="BX450" s="320"/>
      <c r="BY450" s="320"/>
      <c r="BZ450" s="321"/>
      <c r="CA450" s="321"/>
      <c r="CB450" s="321"/>
      <c r="CC450" s="321"/>
      <c r="CD450" s="321"/>
      <c r="CE450" s="321"/>
      <c r="CF450" s="321"/>
      <c r="CG450" s="321"/>
      <c r="CH450" s="321"/>
      <c r="CI450" s="321"/>
      <c r="CJ450" s="321"/>
      <c r="CK450" s="321"/>
      <c r="CL450" s="321"/>
      <c r="CM450" s="321"/>
      <c r="CN450" s="321"/>
      <c r="CO450" s="321"/>
      <c r="CP450" s="321"/>
      <c r="CQ450" s="321"/>
      <c r="CR450" s="321"/>
      <c r="CS450" s="321"/>
      <c r="CT450" s="321"/>
      <c r="CU450" s="321"/>
      <c r="CV450" s="321"/>
      <c r="CW450" s="321"/>
      <c r="CX450" s="321"/>
      <c r="CY450" s="321"/>
      <c r="CZ450" s="321"/>
    </row>
    <row r="451" s="325" customFormat="true" ht="25.15" customHeight="true" x14ac:dyDescent="0.2">
      <c r="C451" s="838" t="s">
        <v>485</v>
      </c>
      <c r="D451" s="837"/>
      <c r="E451" s="624">
        <v>-7.0683708963727082E-2</v>
      </c>
      <c r="F451" s="556"/>
      <c r="G451" s="556"/>
      <c r="H451" s="838" t="s">
        <v>482</v>
      </c>
      <c r="I451" s="837"/>
      <c r="J451" s="625">
        <v>-0.10843098148470889</v>
      </c>
      <c r="K451" s="556"/>
      <c r="L451" s="556"/>
      <c r="M451" s="838" t="s">
        <v>471</v>
      </c>
      <c r="N451" s="837"/>
      <c r="O451" s="626">
        <v>-0.12276354138468556</v>
      </c>
      <c r="P451" s="556"/>
      <c r="Q451" s="556"/>
      <c r="AZ451" s="689"/>
      <c r="BA451" s="320"/>
      <c r="BB451" s="371"/>
      <c r="BC451" s="320"/>
      <c r="BD451" s="320"/>
      <c r="BE451" s="320"/>
      <c r="BF451" s="320"/>
      <c r="BG451" s="320"/>
      <c r="BH451" s="320"/>
      <c r="BI451" s="320"/>
      <c r="BJ451" s="320"/>
      <c r="BK451" s="320"/>
      <c r="BL451" s="320"/>
      <c r="BM451" s="320"/>
      <c r="BN451" s="320"/>
      <c r="BO451" s="320"/>
      <c r="BP451" s="320"/>
      <c r="BQ451" s="320"/>
      <c r="BR451" s="320"/>
      <c r="BS451" s="320"/>
      <c r="BT451" s="320"/>
      <c r="BU451" s="320"/>
      <c r="BV451" s="320"/>
      <c r="BW451" s="320"/>
      <c r="BX451" s="320"/>
      <c r="BY451" s="320"/>
      <c r="BZ451" s="321"/>
      <c r="CA451" s="321"/>
      <c r="CB451" s="321"/>
      <c r="CC451" s="321"/>
      <c r="CD451" s="321"/>
      <c r="CE451" s="321"/>
      <c r="CF451" s="321"/>
      <c r="CG451" s="321"/>
      <c r="CH451" s="321"/>
      <c r="CI451" s="321"/>
      <c r="CJ451" s="321"/>
      <c r="CK451" s="321"/>
      <c r="CL451" s="321"/>
      <c r="CM451" s="321"/>
      <c r="CN451" s="321"/>
      <c r="CO451" s="321"/>
      <c r="CP451" s="321"/>
      <c r="CQ451" s="321"/>
      <c r="CR451" s="321"/>
      <c r="CS451" s="321"/>
      <c r="CT451" s="321"/>
      <c r="CU451" s="321"/>
      <c r="CV451" s="321"/>
      <c r="CW451" s="321"/>
      <c r="CX451" s="321"/>
      <c r="CY451" s="321"/>
      <c r="CZ451" s="321"/>
    </row>
    <row r="452" s="325" customFormat="true" ht="25.15" customHeight="true" x14ac:dyDescent="0.2">
      <c r="C452" s="838" t="s">
        <v>257</v>
      </c>
      <c r="D452" s="837"/>
      <c r="E452" s="624">
        <v>4.6508748952413047E-2</v>
      </c>
      <c r="F452" s="556"/>
      <c r="G452" s="556"/>
      <c r="H452" s="838" t="s">
        <v>486</v>
      </c>
      <c r="I452" s="837"/>
      <c r="J452" s="625">
        <v>-0.10551566979018306</v>
      </c>
      <c r="K452" s="556"/>
      <c r="L452" s="556"/>
      <c r="M452" s="838" t="s">
        <v>487</v>
      </c>
      <c r="N452" s="837"/>
      <c r="O452" s="626">
        <v>0.12219122079308689</v>
      </c>
      <c r="P452" s="556"/>
      <c r="Q452" s="556"/>
      <c r="AZ452" s="689"/>
      <c r="BA452" s="320"/>
      <c r="BB452" s="371"/>
      <c r="BC452" s="320"/>
      <c r="BD452" s="320"/>
      <c r="BE452" s="320"/>
      <c r="BF452" s="320"/>
      <c r="BG452" s="320"/>
      <c r="BH452" s="320"/>
      <c r="BI452" s="320"/>
      <c r="BJ452" s="320"/>
      <c r="BK452" s="320"/>
      <c r="BL452" s="320"/>
      <c r="BM452" s="320"/>
      <c r="BN452" s="320"/>
      <c r="BO452" s="320"/>
      <c r="BP452" s="320"/>
      <c r="BQ452" s="320"/>
      <c r="BR452" s="320"/>
      <c r="BS452" s="320"/>
      <c r="BT452" s="320"/>
      <c r="BU452" s="320"/>
      <c r="BV452" s="320"/>
      <c r="BW452" s="320"/>
      <c r="BX452" s="320"/>
      <c r="BY452" s="320"/>
      <c r="BZ452" s="321"/>
      <c r="CA452" s="321"/>
      <c r="CB452" s="321"/>
      <c r="CC452" s="321"/>
      <c r="CD452" s="321"/>
      <c r="CE452" s="321"/>
      <c r="CF452" s="321"/>
      <c r="CG452" s="321"/>
      <c r="CH452" s="321"/>
      <c r="CI452" s="321"/>
      <c r="CJ452" s="321"/>
      <c r="CK452" s="321"/>
      <c r="CL452" s="321"/>
      <c r="CM452" s="321"/>
      <c r="CN452" s="321"/>
      <c r="CO452" s="321"/>
      <c r="CP452" s="321"/>
      <c r="CQ452" s="321"/>
      <c r="CR452" s="321"/>
      <c r="CS452" s="321"/>
      <c r="CT452" s="321"/>
      <c r="CU452" s="321"/>
      <c r="CV452" s="321"/>
      <c r="CW452" s="321"/>
      <c r="CX452" s="321"/>
      <c r="CY452" s="321"/>
      <c r="CZ452" s="321"/>
    </row>
    <row r="453" s="325" customFormat="true" ht="25.15" customHeight="true" x14ac:dyDescent="0.2">
      <c r="C453" s="838" t="s">
        <v>488</v>
      </c>
      <c r="D453" s="837"/>
      <c r="E453" s="624">
        <v>-4.5384715696322027E-2</v>
      </c>
      <c r="F453" s="556"/>
      <c r="G453" s="556"/>
      <c r="H453" s="838" t="s">
        <v>231</v>
      </c>
      <c r="I453" s="837"/>
      <c r="J453" s="625">
        <v>-0.10463425980029616</v>
      </c>
      <c r="K453" s="556"/>
      <c r="L453" s="556"/>
      <c r="M453" s="838" t="s">
        <v>459</v>
      </c>
      <c r="N453" s="837"/>
      <c r="O453" s="626">
        <v>0.12097843504954885</v>
      </c>
      <c r="P453" s="556"/>
      <c r="Q453" s="556"/>
      <c r="AZ453" s="689"/>
      <c r="BA453" s="320"/>
      <c r="BB453" s="371"/>
      <c r="BC453" s="320"/>
      <c r="BD453" s="320"/>
      <c r="BE453" s="320"/>
      <c r="BF453" s="320"/>
      <c r="BG453" s="320"/>
      <c r="BH453" s="320"/>
      <c r="BI453" s="320"/>
      <c r="BJ453" s="320"/>
      <c r="BK453" s="320"/>
      <c r="BL453" s="320"/>
      <c r="BM453" s="320"/>
      <c r="BN453" s="320"/>
      <c r="BO453" s="320"/>
      <c r="BP453" s="320"/>
      <c r="BQ453" s="320"/>
      <c r="BR453" s="320"/>
      <c r="BS453" s="320"/>
      <c r="BT453" s="320"/>
      <c r="BU453" s="320"/>
      <c r="BV453" s="320"/>
      <c r="BW453" s="320"/>
      <c r="BX453" s="320"/>
      <c r="BY453" s="320"/>
      <c r="BZ453" s="321"/>
      <c r="CA453" s="321"/>
      <c r="CB453" s="321"/>
      <c r="CC453" s="321"/>
      <c r="CD453" s="321"/>
      <c r="CE453" s="321"/>
      <c r="CF453" s="321"/>
      <c r="CG453" s="321"/>
      <c r="CH453" s="321"/>
      <c r="CI453" s="321"/>
      <c r="CJ453" s="321"/>
      <c r="CK453" s="321"/>
      <c r="CL453" s="321"/>
      <c r="CM453" s="321"/>
      <c r="CN453" s="321"/>
      <c r="CO453" s="321"/>
      <c r="CP453" s="321"/>
      <c r="CQ453" s="321"/>
      <c r="CR453" s="321"/>
      <c r="CS453" s="321"/>
      <c r="CT453" s="321"/>
      <c r="CU453" s="321"/>
      <c r="CV453" s="321"/>
      <c r="CW453" s="321"/>
      <c r="CX453" s="321"/>
      <c r="CY453" s="321"/>
      <c r="CZ453" s="321"/>
    </row>
    <row r="454" s="325" customFormat="true" ht="25.15" customHeight="true" x14ac:dyDescent="0.2">
      <c r="C454" s="838" t="s">
        <v>489</v>
      </c>
      <c r="D454" s="837"/>
      <c r="E454" s="624">
        <v>-4.4053369448557346E-2</v>
      </c>
      <c r="F454" s="556"/>
      <c r="G454" s="556"/>
      <c r="H454" s="838" t="s">
        <v>488</v>
      </c>
      <c r="I454" s="837"/>
      <c r="J454" s="625">
        <v>-0.10111434829337861</v>
      </c>
      <c r="K454" s="556"/>
      <c r="L454" s="556"/>
      <c r="M454" s="838" t="s">
        <v>467</v>
      </c>
      <c r="N454" s="837"/>
      <c r="O454" s="626">
        <v>0.11914093924814806</v>
      </c>
      <c r="P454" s="556"/>
      <c r="Q454" s="556"/>
      <c r="AZ454" s="689"/>
      <c r="BA454" s="320"/>
      <c r="BB454" s="371"/>
      <c r="BC454" s="320"/>
      <c r="BD454" s="320"/>
      <c r="BE454" s="320"/>
      <c r="BF454" s="320"/>
      <c r="BG454" s="320"/>
      <c r="BH454" s="320"/>
      <c r="BI454" s="320"/>
      <c r="BJ454" s="320"/>
      <c r="BK454" s="320"/>
      <c r="BL454" s="320"/>
      <c r="BM454" s="320"/>
      <c r="BN454" s="320"/>
      <c r="BO454" s="320"/>
      <c r="BP454" s="320"/>
      <c r="BQ454" s="320"/>
      <c r="BR454" s="320"/>
      <c r="BS454" s="320"/>
      <c r="BT454" s="320"/>
      <c r="BU454" s="320"/>
      <c r="BV454" s="320"/>
      <c r="BW454" s="320"/>
      <c r="BX454" s="320"/>
      <c r="BY454" s="320"/>
      <c r="BZ454" s="321"/>
      <c r="CA454" s="321"/>
      <c r="CB454" s="321"/>
      <c r="CC454" s="321"/>
      <c r="CD454" s="321"/>
      <c r="CE454" s="321"/>
      <c r="CF454" s="321"/>
      <c r="CG454" s="321"/>
      <c r="CH454" s="321"/>
      <c r="CI454" s="321"/>
      <c r="CJ454" s="321"/>
      <c r="CK454" s="321"/>
      <c r="CL454" s="321"/>
      <c r="CM454" s="321"/>
      <c r="CN454" s="321"/>
      <c r="CO454" s="321"/>
      <c r="CP454" s="321"/>
      <c r="CQ454" s="321"/>
      <c r="CR454" s="321"/>
      <c r="CS454" s="321"/>
      <c r="CT454" s="321"/>
      <c r="CU454" s="321"/>
      <c r="CV454" s="321"/>
      <c r="CW454" s="321"/>
      <c r="CX454" s="321"/>
      <c r="CY454" s="321"/>
      <c r="CZ454" s="321"/>
    </row>
    <row r="455" s="325" customFormat="true" ht="25.15" customHeight="true" x14ac:dyDescent="0.2">
      <c r="C455" s="838" t="s">
        <v>490</v>
      </c>
      <c r="D455" s="837"/>
      <c r="E455" s="624">
        <v>-4.384131582223301E-2</v>
      </c>
      <c r="F455" s="556"/>
      <c r="G455" s="556"/>
      <c r="H455" s="838" t="s">
        <v>472</v>
      </c>
      <c r="I455" s="837"/>
      <c r="J455" s="625">
        <v>-0.10006820371656298</v>
      </c>
      <c r="K455" s="556"/>
      <c r="L455" s="556"/>
      <c r="M455" s="838" t="s">
        <v>491</v>
      </c>
      <c r="N455" s="837"/>
      <c r="O455" s="626">
        <v>0.10748709653026248</v>
      </c>
      <c r="P455" s="556"/>
      <c r="Q455" s="556"/>
      <c r="AZ455" s="689"/>
      <c r="BA455" s="320"/>
      <c r="BB455" s="371"/>
      <c r="BC455" s="320"/>
      <c r="BD455" s="320"/>
      <c r="BE455" s="320"/>
      <c r="BF455" s="320"/>
      <c r="BG455" s="320"/>
      <c r="BH455" s="320"/>
      <c r="BI455" s="320"/>
      <c r="BJ455" s="320"/>
      <c r="BK455" s="320"/>
      <c r="BL455" s="320"/>
      <c r="BM455" s="320"/>
      <c r="BN455" s="320"/>
      <c r="BO455" s="320"/>
      <c r="BP455" s="320"/>
      <c r="BQ455" s="320"/>
      <c r="BR455" s="320"/>
      <c r="BS455" s="320"/>
      <c r="BT455" s="320"/>
      <c r="BU455" s="320"/>
      <c r="BV455" s="320"/>
      <c r="BW455" s="320"/>
      <c r="BX455" s="320"/>
      <c r="BY455" s="320"/>
      <c r="BZ455" s="321"/>
      <c r="CA455" s="321"/>
      <c r="CB455" s="321"/>
      <c r="CC455" s="321"/>
      <c r="CD455" s="321"/>
      <c r="CE455" s="321"/>
      <c r="CF455" s="321"/>
      <c r="CG455" s="321"/>
      <c r="CH455" s="321"/>
      <c r="CI455" s="321"/>
      <c r="CJ455" s="321"/>
      <c r="CK455" s="321"/>
      <c r="CL455" s="321"/>
      <c r="CM455" s="321"/>
      <c r="CN455" s="321"/>
      <c r="CO455" s="321"/>
      <c r="CP455" s="321"/>
      <c r="CQ455" s="321"/>
      <c r="CR455" s="321"/>
      <c r="CS455" s="321"/>
      <c r="CT455" s="321"/>
      <c r="CU455" s="321"/>
      <c r="CV455" s="321"/>
      <c r="CW455" s="321"/>
      <c r="CX455" s="321"/>
      <c r="CY455" s="321"/>
      <c r="CZ455" s="321"/>
    </row>
    <row r="456" s="325" customFormat="true" ht="25.15" customHeight="true" x14ac:dyDescent="0.2">
      <c r="C456" s="838" t="s">
        <v>253</v>
      </c>
      <c r="D456" s="837"/>
      <c r="E456" s="624">
        <v>-4.2104073976851113E-2</v>
      </c>
      <c r="F456" s="556"/>
      <c r="G456" s="556"/>
      <c r="H456" s="838" t="s">
        <v>474</v>
      </c>
      <c r="I456" s="837"/>
      <c r="J456" s="625">
        <v>9.2338880983646038E-2</v>
      </c>
      <c r="K456" s="556"/>
      <c r="L456" s="556"/>
      <c r="M456" s="838" t="s">
        <v>492</v>
      </c>
      <c r="N456" s="837"/>
      <c r="O456" s="626">
        <v>0.10221105456083693</v>
      </c>
      <c r="P456" s="556"/>
      <c r="Q456" s="556"/>
      <c r="AZ456" s="689"/>
      <c r="BA456" s="320"/>
      <c r="BB456" s="371"/>
      <c r="BC456" s="320"/>
      <c r="BD456" s="320"/>
      <c r="BE456" s="320"/>
      <c r="BF456" s="320"/>
      <c r="BG456" s="320"/>
      <c r="BH456" s="320"/>
      <c r="BI456" s="320"/>
      <c r="BJ456" s="320"/>
      <c r="BK456" s="320"/>
      <c r="BL456" s="320"/>
      <c r="BM456" s="320"/>
      <c r="BN456" s="320"/>
      <c r="BO456" s="320"/>
      <c r="BP456" s="320"/>
      <c r="BQ456" s="320"/>
      <c r="BR456" s="320"/>
      <c r="BS456" s="320"/>
      <c r="BT456" s="320"/>
      <c r="BU456" s="320"/>
      <c r="BV456" s="320"/>
      <c r="BW456" s="320"/>
      <c r="BX456" s="320"/>
      <c r="BY456" s="320"/>
      <c r="BZ456" s="321"/>
      <c r="CA456" s="321"/>
      <c r="CB456" s="321"/>
      <c r="CC456" s="321"/>
      <c r="CD456" s="321"/>
      <c r="CE456" s="321"/>
      <c r="CF456" s="321"/>
      <c r="CG456" s="321"/>
      <c r="CH456" s="321"/>
      <c r="CI456" s="321"/>
      <c r="CJ456" s="321"/>
      <c r="CK456" s="321"/>
      <c r="CL456" s="321"/>
      <c r="CM456" s="321"/>
      <c r="CN456" s="321"/>
      <c r="CO456" s="321"/>
      <c r="CP456" s="321"/>
      <c r="CQ456" s="321"/>
      <c r="CR456" s="321"/>
      <c r="CS456" s="321"/>
      <c r="CT456" s="321"/>
      <c r="CU456" s="321"/>
      <c r="CV456" s="321"/>
      <c r="CW456" s="321"/>
      <c r="CX456" s="321"/>
      <c r="CY456" s="321"/>
      <c r="CZ456" s="321"/>
    </row>
    <row r="457" s="325" customFormat="true" ht="25.15" customHeight="true" x14ac:dyDescent="0.2">
      <c r="C457" s="838" t="s">
        <v>493</v>
      </c>
      <c r="D457" s="837"/>
      <c r="E457" s="624">
        <v>4.1281581455832626E-2</v>
      </c>
      <c r="F457" s="556"/>
      <c r="G457" s="556"/>
      <c r="H457" s="838" t="s">
        <v>468</v>
      </c>
      <c r="I457" s="837"/>
      <c r="J457" s="625">
        <v>-8.9971901434578005E-2</v>
      </c>
      <c r="K457" s="556"/>
      <c r="L457" s="556"/>
      <c r="M457" s="838" t="s">
        <v>485</v>
      </c>
      <c r="N457" s="837"/>
      <c r="O457" s="626">
        <v>-9.7796452508717283E-2</v>
      </c>
      <c r="P457" s="556"/>
      <c r="Q457" s="556"/>
      <c r="AZ457" s="689"/>
      <c r="BA457" s="320"/>
      <c r="BB457" s="371"/>
      <c r="BC457" s="320"/>
      <c r="BD457" s="320"/>
      <c r="BE457" s="320"/>
      <c r="BF457" s="320"/>
      <c r="BG457" s="320"/>
      <c r="BH457" s="320"/>
      <c r="BI457" s="320"/>
      <c r="BJ457" s="320"/>
      <c r="BK457" s="320"/>
      <c r="BL457" s="320"/>
      <c r="BM457" s="320"/>
      <c r="BN457" s="320"/>
      <c r="BO457" s="320"/>
      <c r="BP457" s="320"/>
      <c r="BQ457" s="320"/>
      <c r="BR457" s="320"/>
      <c r="BS457" s="320"/>
      <c r="BT457" s="320"/>
      <c r="BU457" s="320"/>
      <c r="BV457" s="320"/>
      <c r="BW457" s="320"/>
      <c r="BX457" s="320"/>
      <c r="BY457" s="320"/>
      <c r="BZ457" s="321"/>
      <c r="CA457" s="321"/>
      <c r="CB457" s="321"/>
      <c r="CC457" s="321"/>
      <c r="CD457" s="321"/>
      <c r="CE457" s="321"/>
      <c r="CF457" s="321"/>
      <c r="CG457" s="321"/>
      <c r="CH457" s="321"/>
      <c r="CI457" s="321"/>
      <c r="CJ457" s="321"/>
      <c r="CK457" s="321"/>
      <c r="CL457" s="321"/>
      <c r="CM457" s="321"/>
      <c r="CN457" s="321"/>
      <c r="CO457" s="321"/>
      <c r="CP457" s="321"/>
      <c r="CQ457" s="321"/>
      <c r="CR457" s="321"/>
      <c r="CS457" s="321"/>
      <c r="CT457" s="321"/>
      <c r="CU457" s="321"/>
      <c r="CV457" s="321"/>
      <c r="CW457" s="321"/>
      <c r="CX457" s="321"/>
      <c r="CY457" s="321"/>
      <c r="CZ457" s="321"/>
    </row>
    <row r="458" s="325" customFormat="true" ht="25.15" customHeight="true" x14ac:dyDescent="0.2">
      <c r="C458" s="838" t="s">
        <v>494</v>
      </c>
      <c r="D458" s="837"/>
      <c r="E458" s="624">
        <v>-3.8699254312729463E-2</v>
      </c>
      <c r="F458" s="556"/>
      <c r="G458" s="556"/>
      <c r="H458" s="838" t="s">
        <v>495</v>
      </c>
      <c r="I458" s="837"/>
      <c r="J458" s="625">
        <v>-8.6147157962503301E-2</v>
      </c>
      <c r="K458" s="556"/>
      <c r="L458" s="556"/>
      <c r="M458" s="838" t="s">
        <v>463</v>
      </c>
      <c r="N458" s="837"/>
      <c r="O458" s="626">
        <v>9.423231190365039E-2</v>
      </c>
      <c r="P458" s="556"/>
      <c r="Q458" s="556"/>
      <c r="AZ458" s="689"/>
      <c r="BA458" s="320"/>
      <c r="BB458" s="371"/>
      <c r="BC458" s="320"/>
      <c r="BD458" s="320"/>
      <c r="BE458" s="320"/>
      <c r="BF458" s="320"/>
      <c r="BG458" s="320"/>
      <c r="BH458" s="320"/>
      <c r="BI458" s="320"/>
      <c r="BJ458" s="320"/>
      <c r="BK458" s="320"/>
      <c r="BL458" s="320"/>
      <c r="BM458" s="320"/>
      <c r="BN458" s="320"/>
      <c r="BO458" s="320"/>
      <c r="BP458" s="320"/>
      <c r="BQ458" s="320"/>
      <c r="BR458" s="320"/>
      <c r="BS458" s="320"/>
      <c r="BT458" s="320"/>
      <c r="BU458" s="320"/>
      <c r="BV458" s="320"/>
      <c r="BW458" s="320"/>
      <c r="BX458" s="320"/>
      <c r="BY458" s="320"/>
      <c r="BZ458" s="321"/>
      <c r="CA458" s="321"/>
      <c r="CB458" s="321"/>
      <c r="CC458" s="321"/>
      <c r="CD458" s="321"/>
      <c r="CE458" s="321"/>
      <c r="CF458" s="321"/>
      <c r="CG458" s="321"/>
      <c r="CH458" s="321"/>
      <c r="CI458" s="321"/>
      <c r="CJ458" s="321"/>
      <c r="CK458" s="321"/>
      <c r="CL458" s="321"/>
      <c r="CM458" s="321"/>
      <c r="CN458" s="321"/>
      <c r="CO458" s="321"/>
      <c r="CP458" s="321"/>
      <c r="CQ458" s="321"/>
      <c r="CR458" s="321"/>
      <c r="CS458" s="321"/>
      <c r="CT458" s="321"/>
      <c r="CU458" s="321"/>
      <c r="CV458" s="321"/>
      <c r="CW458" s="321"/>
      <c r="CX458" s="321"/>
      <c r="CY458" s="321"/>
      <c r="CZ458" s="321"/>
    </row>
    <row r="459" s="325" customFormat="true" ht="25.15" customHeight="true" x14ac:dyDescent="0.2">
      <c r="C459" s="838" t="s">
        <v>233</v>
      </c>
      <c r="D459" s="837"/>
      <c r="E459" s="624">
        <v>-3.556606242878408E-2</v>
      </c>
      <c r="F459" s="556"/>
      <c r="G459" s="556"/>
      <c r="H459" s="838" t="s">
        <v>479</v>
      </c>
      <c r="I459" s="837"/>
      <c r="J459" s="625">
        <v>-8.0866551622496341E-2</v>
      </c>
      <c r="K459" s="556"/>
      <c r="L459" s="556"/>
      <c r="M459" s="838" t="s">
        <v>496</v>
      </c>
      <c r="N459" s="837"/>
      <c r="O459" s="626">
        <v>9.321761702855888E-2</v>
      </c>
      <c r="P459" s="556"/>
      <c r="Q459" s="556"/>
      <c r="AZ459" s="689"/>
      <c r="BA459" s="320"/>
      <c r="BB459" s="371"/>
      <c r="BC459" s="320"/>
      <c r="BD459" s="320"/>
      <c r="BE459" s="320"/>
      <c r="BF459" s="320"/>
      <c r="BG459" s="320"/>
      <c r="BH459" s="320"/>
      <c r="BI459" s="320"/>
      <c r="BJ459" s="320"/>
      <c r="BK459" s="320"/>
      <c r="BL459" s="320"/>
      <c r="BM459" s="320"/>
      <c r="BN459" s="320"/>
      <c r="BO459" s="320"/>
      <c r="BP459" s="320"/>
      <c r="BQ459" s="320"/>
      <c r="BR459" s="320"/>
      <c r="BS459" s="320"/>
      <c r="BT459" s="320"/>
      <c r="BU459" s="320"/>
      <c r="BV459" s="320"/>
      <c r="BW459" s="320"/>
      <c r="BX459" s="320"/>
      <c r="BY459" s="320"/>
      <c r="BZ459" s="321"/>
      <c r="CA459" s="321"/>
      <c r="CB459" s="321"/>
      <c r="CC459" s="321"/>
      <c r="CD459" s="321"/>
      <c r="CE459" s="321"/>
      <c r="CF459" s="321"/>
      <c r="CG459" s="321"/>
      <c r="CH459" s="321"/>
      <c r="CI459" s="321"/>
      <c r="CJ459" s="321"/>
      <c r="CK459" s="321"/>
      <c r="CL459" s="321"/>
      <c r="CM459" s="321"/>
      <c r="CN459" s="321"/>
      <c r="CO459" s="321"/>
      <c r="CP459" s="321"/>
      <c r="CQ459" s="321"/>
      <c r="CR459" s="321"/>
      <c r="CS459" s="321"/>
      <c r="CT459" s="321"/>
      <c r="CU459" s="321"/>
      <c r="CV459" s="321"/>
      <c r="CW459" s="321"/>
      <c r="CX459" s="321"/>
      <c r="CY459" s="321"/>
      <c r="CZ459" s="321"/>
    </row>
    <row r="460" s="325" customFormat="true" ht="25.15" customHeight="true" x14ac:dyDescent="0.2">
      <c r="C460" s="838" t="s">
        <v>454</v>
      </c>
      <c r="D460" s="837"/>
      <c r="E460" s="624">
        <v>-3.5159791538847344E-2</v>
      </c>
      <c r="F460" s="556"/>
      <c r="G460" s="556"/>
      <c r="H460" s="838" t="s">
        <v>462</v>
      </c>
      <c r="I460" s="837"/>
      <c r="J460" s="625">
        <v>-6.5682981165842369E-2</v>
      </c>
      <c r="K460" s="556"/>
      <c r="L460" s="556"/>
      <c r="M460" s="838" t="s">
        <v>465</v>
      </c>
      <c r="N460" s="837"/>
      <c r="O460" s="626">
        <v>9.004524483769126E-2</v>
      </c>
      <c r="P460" s="556"/>
      <c r="Q460" s="556"/>
      <c r="AZ460" s="689"/>
      <c r="BA460" s="320"/>
      <c r="BB460" s="371"/>
      <c r="BC460" s="320"/>
      <c r="BD460" s="320"/>
      <c r="BE460" s="320"/>
      <c r="BF460" s="320"/>
      <c r="BG460" s="320"/>
      <c r="BH460" s="320"/>
      <c r="BI460" s="320"/>
      <c r="BJ460" s="320"/>
      <c r="BK460" s="320"/>
      <c r="BL460" s="320"/>
      <c r="BM460" s="320"/>
      <c r="BN460" s="320"/>
      <c r="BO460" s="320"/>
      <c r="BP460" s="320"/>
      <c r="BQ460" s="320"/>
      <c r="BR460" s="320"/>
      <c r="BS460" s="320"/>
      <c r="BT460" s="320"/>
      <c r="BU460" s="320"/>
      <c r="BV460" s="320"/>
      <c r="BW460" s="320"/>
      <c r="BX460" s="320"/>
      <c r="BY460" s="320"/>
      <c r="BZ460" s="321"/>
      <c r="CA460" s="321"/>
      <c r="CB460" s="321"/>
      <c r="CC460" s="321"/>
      <c r="CD460" s="321"/>
      <c r="CE460" s="321"/>
      <c r="CF460" s="321"/>
      <c r="CG460" s="321"/>
      <c r="CH460" s="321"/>
      <c r="CI460" s="321"/>
      <c r="CJ460" s="321"/>
      <c r="CK460" s="321"/>
      <c r="CL460" s="321"/>
      <c r="CM460" s="321"/>
      <c r="CN460" s="321"/>
      <c r="CO460" s="321"/>
      <c r="CP460" s="321"/>
      <c r="CQ460" s="321"/>
      <c r="CR460" s="321"/>
      <c r="CS460" s="321"/>
      <c r="CT460" s="321"/>
      <c r="CU460" s="321"/>
      <c r="CV460" s="321"/>
      <c r="CW460" s="321"/>
      <c r="CX460" s="321"/>
      <c r="CY460" s="321"/>
      <c r="CZ460" s="321"/>
    </row>
    <row r="461" s="325" customFormat="true" ht="25.15" customHeight="true" x14ac:dyDescent="0.2">
      <c r="C461" s="838" t="s">
        <v>497</v>
      </c>
      <c r="D461" s="837"/>
      <c r="E461" s="624">
        <v>-2.8344769391256703E-2</v>
      </c>
      <c r="F461" s="556"/>
      <c r="G461" s="556"/>
      <c r="H461" s="838" t="s">
        <v>233</v>
      </c>
      <c r="I461" s="837"/>
      <c r="J461" s="625">
        <v>-6.5583924854773559E-2</v>
      </c>
      <c r="K461" s="556"/>
      <c r="L461" s="556"/>
      <c r="M461" s="838" t="s">
        <v>498</v>
      </c>
      <c r="N461" s="837"/>
      <c r="O461" s="626">
        <v>-8.7850618986498097E-2</v>
      </c>
      <c r="P461" s="556"/>
      <c r="Q461" s="556"/>
      <c r="AZ461" s="689"/>
      <c r="BA461" s="320"/>
      <c r="BB461" s="371"/>
      <c r="BC461" s="320"/>
      <c r="BD461" s="320"/>
      <c r="BE461" s="320"/>
      <c r="BF461" s="320"/>
      <c r="BG461" s="320"/>
      <c r="BH461" s="320"/>
      <c r="BI461" s="320"/>
      <c r="BJ461" s="320"/>
      <c r="BK461" s="320"/>
      <c r="BL461" s="320"/>
      <c r="BM461" s="320"/>
      <c r="BN461" s="320"/>
      <c r="BO461" s="320"/>
      <c r="BP461" s="320"/>
      <c r="BQ461" s="320"/>
      <c r="BR461" s="320"/>
      <c r="BS461" s="320"/>
      <c r="BT461" s="320"/>
      <c r="BU461" s="320"/>
      <c r="BV461" s="320"/>
      <c r="BW461" s="320"/>
      <c r="BX461" s="320"/>
      <c r="BY461" s="320"/>
      <c r="BZ461" s="321"/>
      <c r="CA461" s="321"/>
      <c r="CB461" s="321"/>
      <c r="CC461" s="321"/>
      <c r="CD461" s="321"/>
      <c r="CE461" s="321"/>
      <c r="CF461" s="321"/>
      <c r="CG461" s="321"/>
      <c r="CH461" s="321"/>
      <c r="CI461" s="321"/>
      <c r="CJ461" s="321"/>
      <c r="CK461" s="321"/>
      <c r="CL461" s="321"/>
      <c r="CM461" s="321"/>
      <c r="CN461" s="321"/>
      <c r="CO461" s="321"/>
      <c r="CP461" s="321"/>
      <c r="CQ461" s="321"/>
      <c r="CR461" s="321"/>
      <c r="CS461" s="321"/>
      <c r="CT461" s="321"/>
      <c r="CU461" s="321"/>
      <c r="CV461" s="321"/>
      <c r="CW461" s="321"/>
      <c r="CX461" s="321"/>
      <c r="CY461" s="321"/>
      <c r="CZ461" s="321"/>
    </row>
    <row r="462" s="325" customFormat="true" ht="25.15" customHeight="true" x14ac:dyDescent="0.2">
      <c r="C462" s="838" t="s">
        <v>482</v>
      </c>
      <c r="D462" s="837"/>
      <c r="E462" s="624">
        <v>-2.7197703452214686E-2</v>
      </c>
      <c r="F462" s="556"/>
      <c r="G462" s="556"/>
      <c r="H462" s="838" t="s">
        <v>480</v>
      </c>
      <c r="I462" s="837"/>
      <c r="J462" s="625">
        <v>6.0773071214153422E-2</v>
      </c>
      <c r="K462" s="556"/>
      <c r="L462" s="556"/>
      <c r="M462" s="838" t="s">
        <v>458</v>
      </c>
      <c r="N462" s="837"/>
      <c r="O462" s="626">
        <v>7.7382523164451447E-2</v>
      </c>
      <c r="P462" s="556"/>
      <c r="Q462" s="556"/>
      <c r="AZ462" s="689"/>
      <c r="BA462" s="320"/>
      <c r="BB462" s="371"/>
      <c r="BC462" s="320"/>
      <c r="BD462" s="320"/>
      <c r="BE462" s="320"/>
      <c r="BF462" s="320"/>
      <c r="BG462" s="320"/>
      <c r="BH462" s="320"/>
      <c r="BI462" s="320"/>
      <c r="BJ462" s="320"/>
      <c r="BK462" s="320"/>
      <c r="BL462" s="320"/>
      <c r="BM462" s="320"/>
      <c r="BN462" s="320"/>
      <c r="BO462" s="320"/>
      <c r="BP462" s="320"/>
      <c r="BQ462" s="320"/>
      <c r="BR462" s="320"/>
      <c r="BS462" s="320"/>
      <c r="BT462" s="320"/>
      <c r="BU462" s="320"/>
      <c r="BV462" s="320"/>
      <c r="BW462" s="320"/>
      <c r="BX462" s="320"/>
      <c r="BY462" s="320"/>
      <c r="BZ462" s="321"/>
      <c r="CA462" s="321"/>
      <c r="CB462" s="321"/>
      <c r="CC462" s="321"/>
      <c r="CD462" s="321"/>
      <c r="CE462" s="321"/>
      <c r="CF462" s="321"/>
      <c r="CG462" s="321"/>
      <c r="CH462" s="321"/>
      <c r="CI462" s="321"/>
      <c r="CJ462" s="321"/>
      <c r="CK462" s="321"/>
      <c r="CL462" s="321"/>
      <c r="CM462" s="321"/>
      <c r="CN462" s="321"/>
      <c r="CO462" s="321"/>
      <c r="CP462" s="321"/>
      <c r="CQ462" s="321"/>
      <c r="CR462" s="321"/>
      <c r="CS462" s="321"/>
      <c r="CT462" s="321"/>
      <c r="CU462" s="321"/>
      <c r="CV462" s="321"/>
      <c r="CW462" s="321"/>
      <c r="CX462" s="321"/>
      <c r="CY462" s="321"/>
      <c r="CZ462" s="321"/>
    </row>
    <row r="463" s="325" customFormat="true" ht="25.15" customHeight="true" x14ac:dyDescent="0.2">
      <c r="C463" s="838" t="s">
        <v>478</v>
      </c>
      <c r="D463" s="837"/>
      <c r="E463" s="624">
        <v>2.6602837220992191E-2</v>
      </c>
      <c r="F463" s="556"/>
      <c r="G463" s="556"/>
      <c r="H463" s="838" t="s">
        <v>467</v>
      </c>
      <c r="I463" s="837"/>
      <c r="J463" s="625">
        <v>5.935720404032898E-2</v>
      </c>
      <c r="K463" s="556"/>
      <c r="L463" s="556"/>
      <c r="M463" s="838" t="s">
        <v>257</v>
      </c>
      <c r="N463" s="837"/>
      <c r="O463" s="626">
        <v>7.5819940104415284E-2</v>
      </c>
      <c r="P463" s="556"/>
      <c r="Q463" s="556"/>
      <c r="AZ463" s="689"/>
      <c r="BA463" s="320"/>
      <c r="BB463" s="371"/>
      <c r="BC463" s="320"/>
      <c r="BD463" s="320"/>
      <c r="BE463" s="320"/>
      <c r="BF463" s="320"/>
      <c r="BG463" s="320"/>
      <c r="BH463" s="320"/>
      <c r="BI463" s="320"/>
      <c r="BJ463" s="320"/>
      <c r="BK463" s="320"/>
      <c r="BL463" s="320"/>
      <c r="BM463" s="320"/>
      <c r="BN463" s="320"/>
      <c r="BO463" s="320"/>
      <c r="BP463" s="320"/>
      <c r="BQ463" s="320"/>
      <c r="BR463" s="320"/>
      <c r="BS463" s="320"/>
      <c r="BT463" s="320"/>
      <c r="BU463" s="320"/>
      <c r="BV463" s="320"/>
      <c r="BW463" s="320"/>
      <c r="BX463" s="320"/>
      <c r="BY463" s="320"/>
      <c r="BZ463" s="321"/>
      <c r="CA463" s="321"/>
      <c r="CB463" s="321"/>
      <c r="CC463" s="321"/>
      <c r="CD463" s="321"/>
      <c r="CE463" s="321"/>
      <c r="CF463" s="321"/>
      <c r="CG463" s="321"/>
      <c r="CH463" s="321"/>
      <c r="CI463" s="321"/>
      <c r="CJ463" s="321"/>
      <c r="CK463" s="321"/>
      <c r="CL463" s="321"/>
      <c r="CM463" s="321"/>
      <c r="CN463" s="321"/>
      <c r="CO463" s="321"/>
      <c r="CP463" s="321"/>
      <c r="CQ463" s="321"/>
      <c r="CR463" s="321"/>
      <c r="CS463" s="321"/>
      <c r="CT463" s="321"/>
      <c r="CU463" s="321"/>
      <c r="CV463" s="321"/>
      <c r="CW463" s="321"/>
      <c r="CX463" s="321"/>
      <c r="CY463" s="321"/>
      <c r="CZ463" s="321"/>
    </row>
    <row r="464" s="325" customFormat="true" ht="25.15" customHeight="true" x14ac:dyDescent="0.2">
      <c r="C464" s="838" t="s">
        <v>245</v>
      </c>
      <c r="D464" s="837"/>
      <c r="E464" s="624">
        <v>2.6314084920429501E-2</v>
      </c>
      <c r="F464" s="556"/>
      <c r="G464" s="556"/>
      <c r="H464" s="838" t="s">
        <v>227</v>
      </c>
      <c r="I464" s="837"/>
      <c r="J464" s="625">
        <v>5.8324924509868467E-2</v>
      </c>
      <c r="K464" s="556"/>
      <c r="L464" s="556"/>
      <c r="M464" s="838" t="s">
        <v>499</v>
      </c>
      <c r="N464" s="837"/>
      <c r="O464" s="626">
        <v>7.440697043832141E-2</v>
      </c>
      <c r="P464" s="556"/>
      <c r="Q464" s="556"/>
      <c r="AZ464" s="689"/>
      <c r="BA464" s="320"/>
      <c r="BB464" s="371"/>
      <c r="BC464" s="320"/>
      <c r="BD464" s="320"/>
      <c r="BE464" s="320"/>
      <c r="BF464" s="320"/>
      <c r="BG464" s="320"/>
      <c r="BH464" s="320"/>
      <c r="BI464" s="320"/>
      <c r="BJ464" s="320"/>
      <c r="BK464" s="320"/>
      <c r="BL464" s="320"/>
      <c r="BM464" s="320"/>
      <c r="BN464" s="320"/>
      <c r="BO464" s="320"/>
      <c r="BP464" s="320"/>
      <c r="BQ464" s="320"/>
      <c r="BR464" s="320"/>
      <c r="BS464" s="320"/>
      <c r="BT464" s="320"/>
      <c r="BU464" s="320"/>
      <c r="BV464" s="320"/>
      <c r="BW464" s="320"/>
      <c r="BX464" s="320"/>
      <c r="BY464" s="320"/>
      <c r="BZ464" s="321"/>
      <c r="CA464" s="321"/>
      <c r="CB464" s="321"/>
      <c r="CC464" s="321"/>
      <c r="CD464" s="321"/>
      <c r="CE464" s="321"/>
      <c r="CF464" s="321"/>
      <c r="CG464" s="321"/>
      <c r="CH464" s="321"/>
      <c r="CI464" s="321"/>
      <c r="CJ464" s="321"/>
      <c r="CK464" s="321"/>
      <c r="CL464" s="321"/>
      <c r="CM464" s="321"/>
      <c r="CN464" s="321"/>
      <c r="CO464" s="321"/>
      <c r="CP464" s="321"/>
      <c r="CQ464" s="321"/>
      <c r="CR464" s="321"/>
      <c r="CS464" s="321"/>
      <c r="CT464" s="321"/>
      <c r="CU464" s="321"/>
      <c r="CV464" s="321"/>
      <c r="CW464" s="321"/>
      <c r="CX464" s="321"/>
      <c r="CY464" s="321"/>
      <c r="CZ464" s="321"/>
    </row>
    <row r="465" s="325" customFormat="true" ht="25.15" customHeight="true" x14ac:dyDescent="0.2">
      <c r="C465" s="838" t="s">
        <v>500</v>
      </c>
      <c r="D465" s="837"/>
      <c r="E465" s="624">
        <v>2.3954488113109344E-2</v>
      </c>
      <c r="F465" s="556"/>
      <c r="G465" s="556"/>
      <c r="H465" s="838" t="s">
        <v>252</v>
      </c>
      <c r="I465" s="837"/>
      <c r="J465" s="625">
        <v>-5.4127067250089117E-2</v>
      </c>
      <c r="K465" s="556"/>
      <c r="L465" s="556"/>
      <c r="M465" s="838" t="s">
        <v>483</v>
      </c>
      <c r="N465" s="837"/>
      <c r="O465" s="626">
        <v>7.2970017832105827E-2</v>
      </c>
      <c r="P465" s="556"/>
      <c r="Q465" s="556"/>
      <c r="AZ465" s="689"/>
      <c r="BA465" s="320"/>
      <c r="BB465" s="371"/>
      <c r="BC465" s="320"/>
      <c r="BD465" s="320"/>
      <c r="BE465" s="320"/>
      <c r="BF465" s="320"/>
      <c r="BG465" s="320"/>
      <c r="BH465" s="320"/>
      <c r="BI465" s="320"/>
      <c r="BJ465" s="320"/>
      <c r="BK465" s="320"/>
      <c r="BL465" s="320"/>
      <c r="BM465" s="320"/>
      <c r="BN465" s="320"/>
      <c r="BO465" s="320"/>
      <c r="BP465" s="320"/>
      <c r="BQ465" s="320"/>
      <c r="BR465" s="320"/>
      <c r="BS465" s="320"/>
      <c r="BT465" s="320"/>
      <c r="BU465" s="320"/>
      <c r="BV465" s="320"/>
      <c r="BW465" s="320"/>
      <c r="BX465" s="320"/>
      <c r="BY465" s="320"/>
      <c r="BZ465" s="321"/>
      <c r="CA465" s="321"/>
      <c r="CB465" s="321"/>
      <c r="CC465" s="321"/>
      <c r="CD465" s="321"/>
      <c r="CE465" s="321"/>
      <c r="CF465" s="321"/>
      <c r="CG465" s="321"/>
      <c r="CH465" s="321"/>
      <c r="CI465" s="321"/>
      <c r="CJ465" s="321"/>
      <c r="CK465" s="321"/>
      <c r="CL465" s="321"/>
      <c r="CM465" s="321"/>
      <c r="CN465" s="321"/>
      <c r="CO465" s="321"/>
      <c r="CP465" s="321"/>
      <c r="CQ465" s="321"/>
      <c r="CR465" s="321"/>
      <c r="CS465" s="321"/>
      <c r="CT465" s="321"/>
      <c r="CU465" s="321"/>
      <c r="CV465" s="321"/>
      <c r="CW465" s="321"/>
      <c r="CX465" s="321"/>
      <c r="CY465" s="321"/>
      <c r="CZ465" s="321"/>
    </row>
    <row r="466" s="325" customFormat="true" ht="25.15" customHeight="true" x14ac:dyDescent="0.2">
      <c r="C466" s="838" t="s">
        <v>501</v>
      </c>
      <c r="D466" s="837"/>
      <c r="E466" s="624">
        <v>-2.2845005600635505E-2</v>
      </c>
      <c r="F466" s="556"/>
      <c r="G466" s="556"/>
      <c r="H466" s="838" t="s">
        <v>489</v>
      </c>
      <c r="I466" s="837"/>
      <c r="J466" s="625">
        <v>-5.3249951817553064E-2</v>
      </c>
      <c r="K466" s="556"/>
      <c r="L466" s="556"/>
      <c r="M466" s="838" t="s">
        <v>233</v>
      </c>
      <c r="N466" s="837"/>
      <c r="O466" s="626">
        <v>7.2183573606643736E-2</v>
      </c>
      <c r="P466" s="556"/>
      <c r="Q466" s="556"/>
      <c r="AZ466" s="689"/>
      <c r="BA466" s="320"/>
      <c r="BB466" s="371"/>
      <c r="BC466" s="320"/>
      <c r="BD466" s="320"/>
      <c r="BE466" s="320"/>
      <c r="BF466" s="320"/>
      <c r="BG466" s="320"/>
      <c r="BH466" s="320"/>
      <c r="BI466" s="320"/>
      <c r="BJ466" s="320"/>
      <c r="BK466" s="320"/>
      <c r="BL466" s="320"/>
      <c r="BM466" s="320"/>
      <c r="BN466" s="320"/>
      <c r="BO466" s="320"/>
      <c r="BP466" s="320"/>
      <c r="BQ466" s="320"/>
      <c r="BR466" s="320"/>
      <c r="BS466" s="320"/>
      <c r="BT466" s="320"/>
      <c r="BU466" s="320"/>
      <c r="BV466" s="320"/>
      <c r="BW466" s="320"/>
      <c r="BX466" s="320"/>
      <c r="BY466" s="320"/>
      <c r="BZ466" s="321"/>
      <c r="CA466" s="321"/>
      <c r="CB466" s="321"/>
      <c r="CC466" s="321"/>
      <c r="CD466" s="321"/>
      <c r="CE466" s="321"/>
      <c r="CF466" s="321"/>
      <c r="CG466" s="321"/>
      <c r="CH466" s="321"/>
      <c r="CI466" s="321"/>
      <c r="CJ466" s="321"/>
      <c r="CK466" s="321"/>
      <c r="CL466" s="321"/>
      <c r="CM466" s="321"/>
      <c r="CN466" s="321"/>
      <c r="CO466" s="321"/>
      <c r="CP466" s="321"/>
      <c r="CQ466" s="321"/>
      <c r="CR466" s="321"/>
      <c r="CS466" s="321"/>
      <c r="CT466" s="321"/>
      <c r="CU466" s="321"/>
      <c r="CV466" s="321"/>
      <c r="CW466" s="321"/>
      <c r="CX466" s="321"/>
      <c r="CY466" s="321"/>
      <c r="CZ466" s="321"/>
    </row>
    <row r="467" s="325" customFormat="true" ht="25.15" customHeight="true" x14ac:dyDescent="0.2">
      <c r="C467" s="838" t="s">
        <v>502</v>
      </c>
      <c r="D467" s="837"/>
      <c r="E467" s="624">
        <v>-1.9765539251650983E-2</v>
      </c>
      <c r="F467" s="556"/>
      <c r="G467" s="556"/>
      <c r="H467" s="838" t="s">
        <v>251</v>
      </c>
      <c r="I467" s="837"/>
      <c r="J467" s="625">
        <v>-3.9796849468872943E-2</v>
      </c>
      <c r="K467" s="556"/>
      <c r="L467" s="556"/>
      <c r="M467" s="838" t="s">
        <v>469</v>
      </c>
      <c r="N467" s="837"/>
      <c r="O467" s="626">
        <v>-7.1437546166937066E-2</v>
      </c>
      <c r="P467" s="556"/>
      <c r="Q467" s="556"/>
      <c r="AZ467" s="689"/>
      <c r="BA467" s="320"/>
      <c r="BB467" s="371"/>
      <c r="BC467" s="320"/>
      <c r="BD467" s="320"/>
      <c r="BE467" s="320"/>
      <c r="BF467" s="320"/>
      <c r="BG467" s="320"/>
      <c r="BH467" s="320"/>
      <c r="BI467" s="320"/>
      <c r="BJ467" s="320"/>
      <c r="BK467" s="320"/>
      <c r="BL467" s="320"/>
      <c r="BM467" s="320"/>
      <c r="BN467" s="320"/>
      <c r="BO467" s="320"/>
      <c r="BP467" s="320"/>
      <c r="BQ467" s="320"/>
      <c r="BR467" s="320"/>
      <c r="BS467" s="320"/>
      <c r="BT467" s="320"/>
      <c r="BU467" s="320"/>
      <c r="BV467" s="320"/>
      <c r="BW467" s="320"/>
      <c r="BX467" s="320"/>
      <c r="BY467" s="320"/>
      <c r="BZ467" s="321"/>
      <c r="CA467" s="321"/>
      <c r="CB467" s="321"/>
      <c r="CC467" s="321"/>
      <c r="CD467" s="321"/>
      <c r="CE467" s="321"/>
      <c r="CF467" s="321"/>
      <c r="CG467" s="321"/>
      <c r="CH467" s="321"/>
      <c r="CI467" s="321"/>
      <c r="CJ467" s="321"/>
      <c r="CK467" s="321"/>
      <c r="CL467" s="321"/>
      <c r="CM467" s="321"/>
      <c r="CN467" s="321"/>
      <c r="CO467" s="321"/>
      <c r="CP467" s="321"/>
      <c r="CQ467" s="321"/>
      <c r="CR467" s="321"/>
      <c r="CS467" s="321"/>
      <c r="CT467" s="321"/>
      <c r="CU467" s="321"/>
      <c r="CV467" s="321"/>
      <c r="CW467" s="321"/>
      <c r="CX467" s="321"/>
      <c r="CY467" s="321"/>
      <c r="CZ467" s="321"/>
    </row>
    <row r="468" s="325" customFormat="true" ht="25.15" customHeight="true" x14ac:dyDescent="0.2">
      <c r="C468" s="838" t="s">
        <v>470</v>
      </c>
      <c r="D468" s="837"/>
      <c r="E468" s="624">
        <v>1.815125269153859E-2</v>
      </c>
      <c r="F468" s="556"/>
      <c r="G468" s="556"/>
      <c r="H468" s="838" t="s">
        <v>477</v>
      </c>
      <c r="I468" s="837"/>
      <c r="J468" s="625">
        <v>-3.8815015495569274E-2</v>
      </c>
      <c r="K468" s="556"/>
      <c r="L468" s="556"/>
      <c r="M468" s="838" t="s">
        <v>500</v>
      </c>
      <c r="N468" s="837"/>
      <c r="O468" s="626">
        <v>6.5227492451586211E-2</v>
      </c>
      <c r="P468" s="556"/>
      <c r="Q468" s="556"/>
      <c r="AZ468" s="689"/>
      <c r="BA468" s="320"/>
      <c r="BB468" s="371"/>
      <c r="BC468" s="320"/>
      <c r="BD468" s="320"/>
      <c r="BE468" s="320"/>
      <c r="BF468" s="320"/>
      <c r="BG468" s="320"/>
      <c r="BH468" s="320"/>
      <c r="BI468" s="320"/>
      <c r="BJ468" s="320"/>
      <c r="BK468" s="320"/>
      <c r="BL468" s="320"/>
      <c r="BM468" s="320"/>
      <c r="BN468" s="320"/>
      <c r="BO468" s="320"/>
      <c r="BP468" s="320"/>
      <c r="BQ468" s="320"/>
      <c r="BR468" s="320"/>
      <c r="BS468" s="320"/>
      <c r="BT468" s="320"/>
      <c r="BU468" s="320"/>
      <c r="BV468" s="320"/>
      <c r="BW468" s="320"/>
      <c r="BX468" s="320"/>
      <c r="BY468" s="320"/>
      <c r="BZ468" s="321"/>
      <c r="CA468" s="321"/>
      <c r="CB468" s="321"/>
      <c r="CC468" s="321"/>
      <c r="CD468" s="321"/>
      <c r="CE468" s="321"/>
      <c r="CF468" s="321"/>
      <c r="CG468" s="321"/>
      <c r="CH468" s="321"/>
      <c r="CI468" s="321"/>
      <c r="CJ468" s="321"/>
      <c r="CK468" s="321"/>
      <c r="CL468" s="321"/>
      <c r="CM468" s="321"/>
      <c r="CN468" s="321"/>
      <c r="CO468" s="321"/>
      <c r="CP468" s="321"/>
      <c r="CQ468" s="321"/>
      <c r="CR468" s="321"/>
      <c r="CS468" s="321"/>
      <c r="CT468" s="321"/>
      <c r="CU468" s="321"/>
      <c r="CV468" s="321"/>
      <c r="CW468" s="321"/>
      <c r="CX468" s="321"/>
      <c r="CY468" s="321"/>
      <c r="CZ468" s="321"/>
    </row>
    <row r="469" s="325" customFormat="true" ht="25.15" customHeight="true" x14ac:dyDescent="0.2">
      <c r="C469" s="838" t="s">
        <v>503</v>
      </c>
      <c r="D469" s="837"/>
      <c r="E469" s="624">
        <v>-1.4188534806792554E-2</v>
      </c>
      <c r="F469" s="556"/>
      <c r="G469" s="556"/>
      <c r="H469" s="838" t="s">
        <v>501</v>
      </c>
      <c r="I469" s="837"/>
      <c r="J469" s="625">
        <v>-3.7333915224354801E-2</v>
      </c>
      <c r="K469" s="556"/>
      <c r="L469" s="556"/>
      <c r="M469" s="838" t="s">
        <v>474</v>
      </c>
      <c r="N469" s="837"/>
      <c r="O469" s="626">
        <v>6.0713731701482414E-2</v>
      </c>
      <c r="P469" s="556"/>
      <c r="Q469" s="556"/>
      <c r="AZ469" s="689"/>
      <c r="BA469" s="320"/>
      <c r="BB469" s="371"/>
      <c r="BC469" s="320"/>
      <c r="BD469" s="320"/>
      <c r="BE469" s="320"/>
      <c r="BF469" s="320"/>
      <c r="BG469" s="320"/>
      <c r="BH469" s="320"/>
      <c r="BI469" s="320"/>
      <c r="BJ469" s="320"/>
      <c r="BK469" s="320"/>
      <c r="BL469" s="320"/>
      <c r="BM469" s="320"/>
      <c r="BN469" s="320"/>
      <c r="BO469" s="320"/>
      <c r="BP469" s="320"/>
      <c r="BQ469" s="320"/>
      <c r="BR469" s="320"/>
      <c r="BS469" s="320"/>
      <c r="BT469" s="320"/>
      <c r="BU469" s="320"/>
      <c r="BV469" s="320"/>
      <c r="BW469" s="320"/>
      <c r="BX469" s="320"/>
      <c r="BY469" s="320"/>
      <c r="BZ469" s="321"/>
      <c r="CA469" s="321"/>
      <c r="CB469" s="321"/>
      <c r="CC469" s="321"/>
      <c r="CD469" s="321"/>
      <c r="CE469" s="321"/>
      <c r="CF469" s="321"/>
      <c r="CG469" s="321"/>
      <c r="CH469" s="321"/>
      <c r="CI469" s="321"/>
      <c r="CJ469" s="321"/>
      <c r="CK469" s="321"/>
      <c r="CL469" s="321"/>
      <c r="CM469" s="321"/>
      <c r="CN469" s="321"/>
      <c r="CO469" s="321"/>
      <c r="CP469" s="321"/>
      <c r="CQ469" s="321"/>
      <c r="CR469" s="321"/>
      <c r="CS469" s="321"/>
      <c r="CT469" s="321"/>
      <c r="CU469" s="321"/>
      <c r="CV469" s="321"/>
      <c r="CW469" s="321"/>
      <c r="CX469" s="321"/>
      <c r="CY469" s="321"/>
      <c r="CZ469" s="321"/>
    </row>
    <row r="470" s="325" customFormat="true" ht="25.15" customHeight="true" x14ac:dyDescent="0.2">
      <c r="C470" s="838" t="s">
        <v>504</v>
      </c>
      <c r="D470" s="837"/>
      <c r="E470" s="624">
        <v>1.2943460672233769E-2</v>
      </c>
      <c r="F470" s="556"/>
      <c r="G470" s="556"/>
      <c r="H470" s="838" t="s">
        <v>257</v>
      </c>
      <c r="I470" s="837"/>
      <c r="J470" s="625">
        <v>-3.4829377080133242E-2</v>
      </c>
      <c r="K470" s="556"/>
      <c r="L470" s="556"/>
      <c r="M470" s="838" t="s">
        <v>479</v>
      </c>
      <c r="N470" s="837"/>
      <c r="O470" s="626">
        <v>5.9595416659336584E-2</v>
      </c>
      <c r="P470" s="556"/>
      <c r="Q470" s="556"/>
      <c r="AZ470" s="689"/>
      <c r="BA470" s="320"/>
      <c r="BB470" s="371"/>
      <c r="BC470" s="320"/>
      <c r="BD470" s="320"/>
      <c r="BE470" s="320"/>
      <c r="BF470" s="320"/>
      <c r="BG470" s="320"/>
      <c r="BH470" s="320"/>
      <c r="BI470" s="320"/>
      <c r="BJ470" s="320"/>
      <c r="BK470" s="320"/>
      <c r="BL470" s="320"/>
      <c r="BM470" s="320"/>
      <c r="BN470" s="320"/>
      <c r="BO470" s="320"/>
      <c r="BP470" s="320"/>
      <c r="BQ470" s="320"/>
      <c r="BR470" s="320"/>
      <c r="BS470" s="320"/>
      <c r="BT470" s="320"/>
      <c r="BU470" s="320"/>
      <c r="BV470" s="320"/>
      <c r="BW470" s="320"/>
      <c r="BX470" s="320"/>
      <c r="BY470" s="320"/>
      <c r="BZ470" s="321"/>
      <c r="CA470" s="321"/>
      <c r="CB470" s="321"/>
      <c r="CC470" s="321"/>
      <c r="CD470" s="321"/>
      <c r="CE470" s="321"/>
      <c r="CF470" s="321"/>
      <c r="CG470" s="321"/>
      <c r="CH470" s="321"/>
      <c r="CI470" s="321"/>
      <c r="CJ470" s="321"/>
      <c r="CK470" s="321"/>
      <c r="CL470" s="321"/>
      <c r="CM470" s="321"/>
      <c r="CN470" s="321"/>
      <c r="CO470" s="321"/>
      <c r="CP470" s="321"/>
      <c r="CQ470" s="321"/>
      <c r="CR470" s="321"/>
      <c r="CS470" s="321"/>
      <c r="CT470" s="321"/>
      <c r="CU470" s="321"/>
      <c r="CV470" s="321"/>
      <c r="CW470" s="321"/>
      <c r="CX470" s="321"/>
      <c r="CY470" s="321"/>
      <c r="CZ470" s="321"/>
    </row>
    <row r="471" s="325" customFormat="true" ht="25.15" customHeight="true" x14ac:dyDescent="0.2">
      <c r="C471" s="838" t="s">
        <v>260</v>
      </c>
      <c r="D471" s="837"/>
      <c r="E471" s="624">
        <v>1.0997283054661229E-2</v>
      </c>
      <c r="F471" s="556"/>
      <c r="G471" s="556"/>
      <c r="H471" s="838" t="s">
        <v>490</v>
      </c>
      <c r="I471" s="837"/>
      <c r="J471" s="625">
        <v>-3.4675121056384609E-2</v>
      </c>
      <c r="K471" s="556"/>
      <c r="L471" s="556"/>
      <c r="M471" s="838" t="s">
        <v>495</v>
      </c>
      <c r="N471" s="837"/>
      <c r="O471" s="626">
        <v>5.8048054746338354E-2</v>
      </c>
      <c r="P471" s="556"/>
      <c r="Q471" s="556"/>
      <c r="AZ471" s="689"/>
      <c r="BA471" s="320"/>
      <c r="BB471" s="371"/>
      <c r="BC471" s="320"/>
      <c r="BD471" s="320"/>
      <c r="BE471" s="320"/>
      <c r="BF471" s="320"/>
      <c r="BG471" s="320"/>
      <c r="BH471" s="320"/>
      <c r="BI471" s="320"/>
      <c r="BJ471" s="320"/>
      <c r="BK471" s="320"/>
      <c r="BL471" s="320"/>
      <c r="BM471" s="320"/>
      <c r="BN471" s="320"/>
      <c r="BO471" s="320"/>
      <c r="BP471" s="320"/>
      <c r="BQ471" s="320"/>
      <c r="BR471" s="320"/>
      <c r="BS471" s="320"/>
      <c r="BT471" s="320"/>
      <c r="BU471" s="320"/>
      <c r="BV471" s="320"/>
      <c r="BW471" s="320"/>
      <c r="BX471" s="320"/>
      <c r="BY471" s="320"/>
      <c r="BZ471" s="321"/>
      <c r="CA471" s="321"/>
      <c r="CB471" s="321"/>
      <c r="CC471" s="321"/>
      <c r="CD471" s="321"/>
      <c r="CE471" s="321"/>
      <c r="CF471" s="321"/>
      <c r="CG471" s="321"/>
      <c r="CH471" s="321"/>
      <c r="CI471" s="321"/>
      <c r="CJ471" s="321"/>
      <c r="CK471" s="321"/>
      <c r="CL471" s="321"/>
      <c r="CM471" s="321"/>
      <c r="CN471" s="321"/>
      <c r="CO471" s="321"/>
      <c r="CP471" s="321"/>
      <c r="CQ471" s="321"/>
      <c r="CR471" s="321"/>
      <c r="CS471" s="321"/>
      <c r="CT471" s="321"/>
      <c r="CU471" s="321"/>
      <c r="CV471" s="321"/>
      <c r="CW471" s="321"/>
      <c r="CX471" s="321"/>
      <c r="CY471" s="321"/>
      <c r="CZ471" s="321"/>
    </row>
    <row r="472" s="325" customFormat="true" ht="25.15" customHeight="true" x14ac:dyDescent="0.2">
      <c r="C472" s="838" t="s">
        <v>505</v>
      </c>
      <c r="D472" s="837"/>
      <c r="E472" s="624">
        <v>-1.0902737746881672E-2</v>
      </c>
      <c r="F472" s="556"/>
      <c r="G472" s="556"/>
      <c r="H472" s="838" t="s">
        <v>478</v>
      </c>
      <c r="I472" s="837"/>
      <c r="J472" s="625">
        <v>-3.2888990243747009E-2</v>
      </c>
      <c r="K472" s="556"/>
      <c r="L472" s="556"/>
      <c r="M472" s="838" t="s">
        <v>486</v>
      </c>
      <c r="N472" s="837"/>
      <c r="O472" s="626">
        <v>-5.7335821133734602E-2</v>
      </c>
      <c r="P472" s="556"/>
      <c r="Q472" s="556"/>
      <c r="AZ472" s="689"/>
      <c r="BA472" s="320"/>
      <c r="BB472" s="371"/>
      <c r="BC472" s="320"/>
      <c r="BD472" s="320"/>
      <c r="BE472" s="320"/>
      <c r="BF472" s="320"/>
      <c r="BG472" s="320"/>
      <c r="BH472" s="320"/>
      <c r="BI472" s="320"/>
      <c r="BJ472" s="320"/>
      <c r="BK472" s="320"/>
      <c r="BL472" s="320"/>
      <c r="BM472" s="320"/>
      <c r="BN472" s="320"/>
      <c r="BO472" s="320"/>
      <c r="BP472" s="320"/>
      <c r="BQ472" s="320"/>
      <c r="BR472" s="320"/>
      <c r="BS472" s="320"/>
      <c r="BT472" s="320"/>
      <c r="BU472" s="320"/>
      <c r="BV472" s="320"/>
      <c r="BW472" s="320"/>
      <c r="BX472" s="320"/>
      <c r="BY472" s="320"/>
      <c r="BZ472" s="321"/>
      <c r="CA472" s="321"/>
      <c r="CB472" s="321"/>
      <c r="CC472" s="321"/>
      <c r="CD472" s="321"/>
      <c r="CE472" s="321"/>
      <c r="CF472" s="321"/>
      <c r="CG472" s="321"/>
      <c r="CH472" s="321"/>
      <c r="CI472" s="321"/>
      <c r="CJ472" s="321"/>
      <c r="CK472" s="321"/>
      <c r="CL472" s="321"/>
      <c r="CM472" s="321"/>
      <c r="CN472" s="321"/>
      <c r="CO472" s="321"/>
      <c r="CP472" s="321"/>
      <c r="CQ472" s="321"/>
      <c r="CR472" s="321"/>
      <c r="CS472" s="321"/>
      <c r="CT472" s="321"/>
      <c r="CU472" s="321"/>
      <c r="CV472" s="321"/>
      <c r="CW472" s="321"/>
      <c r="CX472" s="321"/>
      <c r="CY472" s="321"/>
      <c r="CZ472" s="321"/>
    </row>
    <row r="473" s="325" customFormat="true" ht="25.15" customHeight="true" x14ac:dyDescent="0.2">
      <c r="C473" s="838" t="s">
        <v>251</v>
      </c>
      <c r="D473" s="837"/>
      <c r="E473" s="624">
        <v>6.883216300133459E-3</v>
      </c>
      <c r="F473" s="556"/>
      <c r="G473" s="556"/>
      <c r="H473" s="838" t="s">
        <v>485</v>
      </c>
      <c r="I473" s="837"/>
      <c r="J473" s="625">
        <v>-3.2261062536408709E-2</v>
      </c>
      <c r="K473" s="556"/>
      <c r="L473" s="556"/>
      <c r="M473" s="838" t="s">
        <v>246</v>
      </c>
      <c r="N473" s="837"/>
      <c r="O473" s="626">
        <v>5.2732743550474748E-2</v>
      </c>
      <c r="P473" s="556"/>
      <c r="Q473" s="556"/>
      <c r="AZ473" s="689"/>
      <c r="BA473" s="320"/>
      <c r="BB473" s="371"/>
      <c r="BC473" s="320"/>
      <c r="BD473" s="320"/>
      <c r="BE473" s="320"/>
      <c r="BF473" s="320"/>
      <c r="BG473" s="320"/>
      <c r="BH473" s="320"/>
      <c r="BI473" s="320"/>
      <c r="BJ473" s="320"/>
      <c r="BK473" s="320"/>
      <c r="BL473" s="320"/>
      <c r="BM473" s="320"/>
      <c r="BN473" s="320"/>
      <c r="BO473" s="320"/>
      <c r="BP473" s="320"/>
      <c r="BQ473" s="320"/>
      <c r="BR473" s="320"/>
      <c r="BS473" s="320"/>
      <c r="BT473" s="320"/>
      <c r="BU473" s="320"/>
      <c r="BV473" s="320"/>
      <c r="BW473" s="320"/>
      <c r="BX473" s="320"/>
      <c r="BY473" s="320"/>
      <c r="BZ473" s="321"/>
      <c r="CA473" s="321"/>
      <c r="CB473" s="321"/>
      <c r="CC473" s="321"/>
      <c r="CD473" s="321"/>
      <c r="CE473" s="321"/>
      <c r="CF473" s="321"/>
      <c r="CG473" s="321"/>
      <c r="CH473" s="321"/>
      <c r="CI473" s="321"/>
      <c r="CJ473" s="321"/>
      <c r="CK473" s="321"/>
      <c r="CL473" s="321"/>
      <c r="CM473" s="321"/>
      <c r="CN473" s="321"/>
      <c r="CO473" s="321"/>
      <c r="CP473" s="321"/>
      <c r="CQ473" s="321"/>
      <c r="CR473" s="321"/>
      <c r="CS473" s="321"/>
      <c r="CT473" s="321"/>
      <c r="CU473" s="321"/>
      <c r="CV473" s="321"/>
      <c r="CW473" s="321"/>
      <c r="CX473" s="321"/>
      <c r="CY473" s="321"/>
      <c r="CZ473" s="321"/>
    </row>
    <row r="474" s="325" customFormat="true" ht="25.15" customHeight="true" x14ac:dyDescent="0.2">
      <c r="C474" s="838" t="s">
        <v>262</v>
      </c>
      <c r="D474" s="837"/>
      <c r="E474" s="624">
        <v>6.6130727755147221E-3</v>
      </c>
      <c r="F474" s="556"/>
      <c r="G474" s="556"/>
      <c r="H474" s="838" t="s">
        <v>506</v>
      </c>
      <c r="I474" s="837"/>
      <c r="J474" s="625">
        <v>2.9380629623855944E-2</v>
      </c>
      <c r="K474" s="556"/>
      <c r="L474" s="556"/>
      <c r="M474" s="838" t="s">
        <v>253</v>
      </c>
      <c r="N474" s="837"/>
      <c r="O474" s="626">
        <v>-5.1959197507133556E-2</v>
      </c>
      <c r="P474" s="556"/>
      <c r="Q474" s="556"/>
      <c r="AZ474" s="689"/>
      <c r="BA474" s="320"/>
      <c r="BB474" s="371"/>
      <c r="BC474" s="320"/>
      <c r="BD474" s="320"/>
      <c r="BE474" s="320"/>
      <c r="BF474" s="320"/>
      <c r="BG474" s="320"/>
      <c r="BH474" s="320"/>
      <c r="BI474" s="320"/>
      <c r="BJ474" s="320"/>
      <c r="BK474" s="320"/>
      <c r="BL474" s="320"/>
      <c r="BM474" s="320"/>
      <c r="BN474" s="320"/>
      <c r="BO474" s="320"/>
      <c r="BP474" s="320"/>
      <c r="BQ474" s="320"/>
      <c r="BR474" s="320"/>
      <c r="BS474" s="320"/>
      <c r="BT474" s="320"/>
      <c r="BU474" s="320"/>
      <c r="BV474" s="320"/>
      <c r="BW474" s="320"/>
      <c r="BX474" s="320"/>
      <c r="BY474" s="320"/>
      <c r="BZ474" s="321"/>
      <c r="CA474" s="321"/>
      <c r="CB474" s="321"/>
      <c r="CC474" s="321"/>
      <c r="CD474" s="321"/>
      <c r="CE474" s="321"/>
      <c r="CF474" s="321"/>
      <c r="CG474" s="321"/>
      <c r="CH474" s="321"/>
      <c r="CI474" s="321"/>
      <c r="CJ474" s="321"/>
      <c r="CK474" s="321"/>
      <c r="CL474" s="321"/>
      <c r="CM474" s="321"/>
      <c r="CN474" s="321"/>
      <c r="CO474" s="321"/>
      <c r="CP474" s="321"/>
      <c r="CQ474" s="321"/>
      <c r="CR474" s="321"/>
      <c r="CS474" s="321"/>
      <c r="CT474" s="321"/>
      <c r="CU474" s="321"/>
      <c r="CV474" s="321"/>
      <c r="CW474" s="321"/>
      <c r="CX474" s="321"/>
      <c r="CY474" s="321"/>
      <c r="CZ474" s="321"/>
    </row>
    <row r="475" s="325" customFormat="true" ht="25.15" customHeight="true" x14ac:dyDescent="0.2">
      <c r="C475" s="838" t="s">
        <v>507</v>
      </c>
      <c r="D475" s="837"/>
      <c r="E475" s="624">
        <v>4.2169315372151146E-3</v>
      </c>
      <c r="F475" s="556"/>
      <c r="G475" s="556"/>
      <c r="H475" s="838" t="s">
        <v>503</v>
      </c>
      <c r="I475" s="837"/>
      <c r="J475" s="625">
        <v>2.8424566550125738E-2</v>
      </c>
      <c r="K475" s="556"/>
      <c r="L475" s="556"/>
      <c r="M475" s="838" t="s">
        <v>503</v>
      </c>
      <c r="N475" s="837"/>
      <c r="O475" s="626">
        <v>-5.1065358101248681E-2</v>
      </c>
      <c r="P475" s="556"/>
      <c r="Q475" s="556"/>
      <c r="AZ475" s="689"/>
      <c r="BA475" s="320"/>
      <c r="BB475" s="371"/>
      <c r="BC475" s="320"/>
      <c r="BD475" s="320"/>
      <c r="BE475" s="320"/>
      <c r="BF475" s="320"/>
      <c r="BG475" s="320"/>
      <c r="BH475" s="320"/>
      <c r="BI475" s="320"/>
      <c r="BJ475" s="320"/>
      <c r="BK475" s="320"/>
      <c r="BL475" s="320"/>
      <c r="BM475" s="320"/>
      <c r="BN475" s="320"/>
      <c r="BO475" s="320"/>
      <c r="BP475" s="320"/>
      <c r="BQ475" s="320"/>
      <c r="BR475" s="320"/>
      <c r="BS475" s="320"/>
      <c r="BT475" s="320"/>
      <c r="BU475" s="320"/>
      <c r="BV475" s="320"/>
      <c r="BW475" s="320"/>
      <c r="BX475" s="320"/>
      <c r="BY475" s="320"/>
      <c r="BZ475" s="321"/>
      <c r="CA475" s="321"/>
      <c r="CB475" s="321"/>
      <c r="CC475" s="321"/>
      <c r="CD475" s="321"/>
      <c r="CE475" s="321"/>
      <c r="CF475" s="321"/>
      <c r="CG475" s="321"/>
      <c r="CH475" s="321"/>
      <c r="CI475" s="321"/>
      <c r="CJ475" s="321"/>
      <c r="CK475" s="321"/>
      <c r="CL475" s="321"/>
      <c r="CM475" s="321"/>
      <c r="CN475" s="321"/>
      <c r="CO475" s="321"/>
      <c r="CP475" s="321"/>
      <c r="CQ475" s="321"/>
      <c r="CR475" s="321"/>
      <c r="CS475" s="321"/>
      <c r="CT475" s="321"/>
      <c r="CU475" s="321"/>
      <c r="CV475" s="321"/>
      <c r="CW475" s="321"/>
      <c r="CX475" s="321"/>
      <c r="CY475" s="321"/>
      <c r="CZ475" s="321"/>
    </row>
    <row r="476" s="325" customFormat="true" ht="25.15" customHeight="true" x14ac:dyDescent="0.2">
      <c r="C476" s="838" t="s">
        <v>264</v>
      </c>
      <c r="D476" s="837"/>
      <c r="E476" s="624">
        <v>3.6048600908763591E-3</v>
      </c>
      <c r="F476" s="556"/>
      <c r="G476" s="556"/>
      <c r="H476" s="838" t="s">
        <v>491</v>
      </c>
      <c r="I476" s="837"/>
      <c r="J476" s="625">
        <v>2.6765148511761313E-2</v>
      </c>
      <c r="K476" s="556"/>
      <c r="L476" s="556"/>
      <c r="M476" s="838" t="s">
        <v>493</v>
      </c>
      <c r="N476" s="837"/>
      <c r="O476" s="626">
        <v>4.9418229821993884E-2</v>
      </c>
      <c r="P476" s="556"/>
      <c r="Q476" s="556"/>
      <c r="AZ476" s="689"/>
      <c r="BA476" s="320"/>
      <c r="BB476" s="371"/>
      <c r="BC476" s="320"/>
      <c r="BD476" s="320"/>
      <c r="BE476" s="320"/>
      <c r="BF476" s="320"/>
      <c r="BG476" s="320"/>
      <c r="BH476" s="320"/>
      <c r="BI476" s="320"/>
      <c r="BJ476" s="320"/>
      <c r="BK476" s="320"/>
      <c r="BL476" s="320"/>
      <c r="BM476" s="320"/>
      <c r="BN476" s="320"/>
      <c r="BO476" s="320"/>
      <c r="BP476" s="320"/>
      <c r="BQ476" s="320"/>
      <c r="BR476" s="320"/>
      <c r="BS476" s="320"/>
      <c r="BT476" s="320"/>
      <c r="BU476" s="320"/>
      <c r="BV476" s="320"/>
      <c r="BW476" s="320"/>
      <c r="BX476" s="320"/>
      <c r="BY476" s="320"/>
      <c r="BZ476" s="321"/>
      <c r="CA476" s="321"/>
      <c r="CB476" s="321"/>
      <c r="CC476" s="321"/>
      <c r="CD476" s="321"/>
      <c r="CE476" s="321"/>
      <c r="CF476" s="321"/>
      <c r="CG476" s="321"/>
      <c r="CH476" s="321"/>
      <c r="CI476" s="321"/>
      <c r="CJ476" s="321"/>
      <c r="CK476" s="321"/>
      <c r="CL476" s="321"/>
      <c r="CM476" s="321"/>
      <c r="CN476" s="321"/>
      <c r="CO476" s="321"/>
      <c r="CP476" s="321"/>
      <c r="CQ476" s="321"/>
      <c r="CR476" s="321"/>
      <c r="CS476" s="321"/>
      <c r="CT476" s="321"/>
      <c r="CU476" s="321"/>
      <c r="CV476" s="321"/>
      <c r="CW476" s="321"/>
      <c r="CX476" s="321"/>
      <c r="CY476" s="321"/>
      <c r="CZ476" s="321"/>
    </row>
    <row r="477" s="325" customFormat="true" ht="25.15" customHeight="true" x14ac:dyDescent="0.2">
      <c r="C477" s="838" t="s">
        <v>508</v>
      </c>
      <c r="D477" s="837"/>
      <c r="E477" s="624">
        <v>-3.5285848700735228E-3</v>
      </c>
      <c r="F477" s="556"/>
      <c r="G477" s="556"/>
      <c r="H477" s="838" t="s">
        <v>476</v>
      </c>
      <c r="I477" s="837"/>
      <c r="J477" s="625">
        <v>2.6396104985885831E-2</v>
      </c>
      <c r="K477" s="556"/>
      <c r="L477" s="556"/>
      <c r="M477" s="838" t="s">
        <v>490</v>
      </c>
      <c r="N477" s="837"/>
      <c r="O477" s="626">
        <v>-4.8741858023310776E-2</v>
      </c>
      <c r="P477" s="556"/>
      <c r="Q477" s="556"/>
      <c r="AZ477" s="689"/>
      <c r="BA477" s="320"/>
      <c r="BB477" s="371"/>
      <c r="BC477" s="320"/>
      <c r="BD477" s="320"/>
      <c r="BE477" s="320"/>
      <c r="BF477" s="320"/>
      <c r="BG477" s="320"/>
      <c r="BH477" s="320"/>
      <c r="BI477" s="320"/>
      <c r="BJ477" s="320"/>
      <c r="BK477" s="320"/>
      <c r="BL477" s="320"/>
      <c r="BM477" s="320"/>
      <c r="BN477" s="320"/>
      <c r="BO477" s="320"/>
      <c r="BP477" s="320"/>
      <c r="BQ477" s="320"/>
      <c r="BR477" s="320"/>
      <c r="BS477" s="320"/>
      <c r="BT477" s="320"/>
      <c r="BU477" s="320"/>
      <c r="BV477" s="320"/>
      <c r="BW477" s="320"/>
      <c r="BX477" s="320"/>
      <c r="BY477" s="320"/>
      <c r="BZ477" s="321"/>
      <c r="CA477" s="321"/>
      <c r="CB477" s="321"/>
      <c r="CC477" s="321"/>
      <c r="CD477" s="321"/>
      <c r="CE477" s="321"/>
      <c r="CF477" s="321"/>
      <c r="CG477" s="321"/>
      <c r="CH477" s="321"/>
      <c r="CI477" s="321"/>
      <c r="CJ477" s="321"/>
      <c r="CK477" s="321"/>
      <c r="CL477" s="321"/>
      <c r="CM477" s="321"/>
      <c r="CN477" s="321"/>
      <c r="CO477" s="321"/>
      <c r="CP477" s="321"/>
      <c r="CQ477" s="321"/>
      <c r="CR477" s="321"/>
      <c r="CS477" s="321"/>
      <c r="CT477" s="321"/>
      <c r="CU477" s="321"/>
      <c r="CV477" s="321"/>
      <c r="CW477" s="321"/>
      <c r="CX477" s="321"/>
      <c r="CY477" s="321"/>
      <c r="CZ477" s="321"/>
    </row>
    <row r="478" s="325" customFormat="true" ht="25.15" customHeight="true" x14ac:dyDescent="0.2">
      <c r="C478" s="838" t="s">
        <v>509</v>
      </c>
      <c r="D478" s="837"/>
      <c r="E478" s="624">
        <v>2.5340191061624809E-3</v>
      </c>
      <c r="F478" s="556"/>
      <c r="G478" s="556"/>
      <c r="H478" s="838" t="s">
        <v>487</v>
      </c>
      <c r="I478" s="837"/>
      <c r="J478" s="625">
        <v>-2.5895564754261153E-2</v>
      </c>
      <c r="K478" s="556"/>
      <c r="L478" s="556"/>
      <c r="M478" s="838" t="s">
        <v>508</v>
      </c>
      <c r="N478" s="837"/>
      <c r="O478" s="626">
        <v>4.6944991738555576E-2</v>
      </c>
      <c r="P478" s="556"/>
      <c r="Q478" s="556"/>
      <c r="AZ478" s="689"/>
      <c r="BA478" s="320"/>
      <c r="BB478" s="371"/>
      <c r="BC478" s="320"/>
      <c r="BD478" s="320"/>
      <c r="BE478" s="320"/>
      <c r="BF478" s="320"/>
      <c r="BG478" s="320"/>
      <c r="BH478" s="320"/>
      <c r="BI478" s="320"/>
      <c r="BJ478" s="320"/>
      <c r="BK478" s="320"/>
      <c r="BL478" s="320"/>
      <c r="BM478" s="320"/>
      <c r="BN478" s="320"/>
      <c r="BO478" s="320"/>
      <c r="BP478" s="320"/>
      <c r="BQ478" s="320"/>
      <c r="BR478" s="320"/>
      <c r="BS478" s="320"/>
      <c r="BT478" s="320"/>
      <c r="BU478" s="320"/>
      <c r="BV478" s="320"/>
      <c r="BW478" s="320"/>
      <c r="BX478" s="320"/>
      <c r="BY478" s="320"/>
      <c r="BZ478" s="321"/>
      <c r="CA478" s="321"/>
      <c r="CB478" s="321"/>
      <c r="CC478" s="321"/>
      <c r="CD478" s="321"/>
      <c r="CE478" s="321"/>
      <c r="CF478" s="321"/>
      <c r="CG478" s="321"/>
      <c r="CH478" s="321"/>
      <c r="CI478" s="321"/>
      <c r="CJ478" s="321"/>
      <c r="CK478" s="321"/>
      <c r="CL478" s="321"/>
      <c r="CM478" s="321"/>
      <c r="CN478" s="321"/>
      <c r="CO478" s="321"/>
      <c r="CP478" s="321"/>
      <c r="CQ478" s="321"/>
      <c r="CR478" s="321"/>
      <c r="CS478" s="321"/>
      <c r="CT478" s="321"/>
      <c r="CU478" s="321"/>
      <c r="CV478" s="321"/>
      <c r="CW478" s="321"/>
      <c r="CX478" s="321"/>
      <c r="CY478" s="321"/>
      <c r="CZ478" s="321"/>
    </row>
    <row r="479" s="325" customFormat="true" ht="25.15" customHeight="true" x14ac:dyDescent="0.2">
      <c r="C479" s="838" t="s">
        <v>250</v>
      </c>
      <c r="D479" s="837"/>
      <c r="E479" s="624">
        <v>-2.0012472309464679E-3</v>
      </c>
      <c r="F479" s="556"/>
      <c r="G479" s="556"/>
      <c r="H479" s="838" t="s">
        <v>508</v>
      </c>
      <c r="I479" s="837"/>
      <c r="J479" s="625">
        <v>-2.5180520160314416E-2</v>
      </c>
      <c r="K479" s="556"/>
      <c r="L479" s="556"/>
      <c r="M479" s="838" t="s">
        <v>489</v>
      </c>
      <c r="N479" s="837"/>
      <c r="O479" s="626">
        <v>-4.6003548559553874E-2</v>
      </c>
      <c r="P479" s="556"/>
      <c r="Q479" s="556"/>
      <c r="AZ479" s="689"/>
      <c r="BA479" s="320"/>
      <c r="BB479" s="371"/>
      <c r="BC479" s="320"/>
      <c r="BD479" s="320"/>
      <c r="BE479" s="320"/>
      <c r="BF479" s="320"/>
      <c r="BG479" s="320"/>
      <c r="BH479" s="320"/>
      <c r="BI479" s="320"/>
      <c r="BJ479" s="320"/>
      <c r="BK479" s="320"/>
      <c r="BL479" s="320"/>
      <c r="BM479" s="320"/>
      <c r="BN479" s="320"/>
      <c r="BO479" s="320"/>
      <c r="BP479" s="320"/>
      <c r="BQ479" s="320"/>
      <c r="BR479" s="320"/>
      <c r="BS479" s="320"/>
      <c r="BT479" s="320"/>
      <c r="BU479" s="320"/>
      <c r="BV479" s="320"/>
      <c r="BW479" s="320"/>
      <c r="BX479" s="320"/>
      <c r="BY479" s="320"/>
      <c r="BZ479" s="321"/>
      <c r="CA479" s="321"/>
      <c r="CB479" s="321"/>
      <c r="CC479" s="321"/>
      <c r="CD479" s="321"/>
      <c r="CE479" s="321"/>
      <c r="CF479" s="321"/>
      <c r="CG479" s="321"/>
      <c r="CH479" s="321"/>
      <c r="CI479" s="321"/>
      <c r="CJ479" s="321"/>
      <c r="CK479" s="321"/>
      <c r="CL479" s="321"/>
      <c r="CM479" s="321"/>
      <c r="CN479" s="321"/>
      <c r="CO479" s="321"/>
      <c r="CP479" s="321"/>
      <c r="CQ479" s="321"/>
      <c r="CR479" s="321"/>
      <c r="CS479" s="321"/>
      <c r="CT479" s="321"/>
      <c r="CU479" s="321"/>
      <c r="CV479" s="321"/>
      <c r="CW479" s="321"/>
      <c r="CX479" s="321"/>
      <c r="CY479" s="321"/>
      <c r="CZ479" s="321"/>
    </row>
    <row r="480" s="325" customFormat="true" ht="25.15" customHeight="true" x14ac:dyDescent="0.2">
      <c r="C480" s="838" t="s">
        <v>510</v>
      </c>
      <c r="D480" s="837"/>
      <c r="E480" s="624">
        <v>-1.7641960906682147E-3</v>
      </c>
      <c r="F480" s="556"/>
      <c r="G480" s="556"/>
      <c r="H480" s="838" t="s">
        <v>511</v>
      </c>
      <c r="I480" s="837"/>
      <c r="J480" s="625">
        <v>2.4741981500037633E-2</v>
      </c>
      <c r="K480" s="556"/>
      <c r="L480" s="556"/>
      <c r="M480" s="838" t="s">
        <v>512</v>
      </c>
      <c r="N480" s="837"/>
      <c r="O480" s="626">
        <v>4.4837079491041015E-2</v>
      </c>
      <c r="P480" s="556"/>
      <c r="Q480" s="556"/>
      <c r="AZ480" s="689"/>
      <c r="BA480" s="320"/>
      <c r="BB480" s="371"/>
      <c r="BC480" s="320"/>
      <c r="BD480" s="320"/>
      <c r="BE480" s="320"/>
      <c r="BF480" s="320"/>
      <c r="BG480" s="320"/>
      <c r="BH480" s="320"/>
      <c r="BI480" s="320"/>
      <c r="BJ480" s="320"/>
      <c r="BK480" s="320"/>
      <c r="BL480" s="320"/>
      <c r="BM480" s="320"/>
      <c r="BN480" s="320"/>
      <c r="BO480" s="320"/>
      <c r="BP480" s="320"/>
      <c r="BQ480" s="320"/>
      <c r="BR480" s="320"/>
      <c r="BS480" s="320"/>
      <c r="BT480" s="320"/>
      <c r="BU480" s="320"/>
      <c r="BV480" s="320"/>
      <c r="BW480" s="320"/>
      <c r="BX480" s="320"/>
      <c r="BY480" s="320"/>
      <c r="BZ480" s="321"/>
      <c r="CA480" s="321"/>
      <c r="CB480" s="321"/>
      <c r="CC480" s="321"/>
      <c r="CD480" s="321"/>
      <c r="CE480" s="321"/>
      <c r="CF480" s="321"/>
      <c r="CG480" s="321"/>
      <c r="CH480" s="321"/>
      <c r="CI480" s="321"/>
      <c r="CJ480" s="321"/>
      <c r="CK480" s="321"/>
      <c r="CL480" s="321"/>
      <c r="CM480" s="321"/>
      <c r="CN480" s="321"/>
      <c r="CO480" s="321"/>
      <c r="CP480" s="321"/>
      <c r="CQ480" s="321"/>
      <c r="CR480" s="321"/>
      <c r="CS480" s="321"/>
      <c r="CT480" s="321"/>
      <c r="CU480" s="321"/>
      <c r="CV480" s="321"/>
      <c r="CW480" s="321"/>
      <c r="CX480" s="321"/>
      <c r="CY480" s="321"/>
      <c r="CZ480" s="321"/>
    </row>
    <row r="481" s="325" customFormat="true" ht="25.15" customHeight="true" x14ac:dyDescent="0.2">
      <c r="C481" s="838" t="s">
        <v>252</v>
      </c>
      <c r="D481" s="837"/>
      <c r="E481" s="624">
        <v>-1.2454061519538205E-3</v>
      </c>
      <c r="F481" s="556"/>
      <c r="G481" s="556"/>
      <c r="H481" s="838" t="s">
        <v>253</v>
      </c>
      <c r="I481" s="837"/>
      <c r="J481" s="625">
        <v>-2.3320259204575356E-2</v>
      </c>
      <c r="K481" s="556"/>
      <c r="L481" s="556"/>
      <c r="M481" s="838" t="s">
        <v>513</v>
      </c>
      <c r="N481" s="837"/>
      <c r="O481" s="626">
        <v>-4.4628691688934519E-2</v>
      </c>
      <c r="P481" s="556"/>
      <c r="Q481" s="556"/>
      <c r="AZ481" s="689"/>
      <c r="BA481" s="320"/>
      <c r="BB481" s="371"/>
      <c r="BC481" s="320"/>
      <c r="BD481" s="320"/>
      <c r="BE481" s="320"/>
      <c r="BF481" s="320"/>
      <c r="BG481" s="320"/>
      <c r="BH481" s="320"/>
      <c r="BI481" s="320"/>
      <c r="BJ481" s="320"/>
      <c r="BK481" s="320"/>
      <c r="BL481" s="320"/>
      <c r="BM481" s="320"/>
      <c r="BN481" s="320"/>
      <c r="BO481" s="320"/>
      <c r="BP481" s="320"/>
      <c r="BQ481" s="320"/>
      <c r="BR481" s="320"/>
      <c r="BS481" s="320"/>
      <c r="BT481" s="320"/>
      <c r="BU481" s="320"/>
      <c r="BV481" s="320"/>
      <c r="BW481" s="320"/>
      <c r="BX481" s="320"/>
      <c r="BY481" s="320"/>
      <c r="BZ481" s="321"/>
      <c r="CA481" s="321"/>
      <c r="CB481" s="321"/>
      <c r="CC481" s="321"/>
      <c r="CD481" s="321"/>
      <c r="CE481" s="321"/>
      <c r="CF481" s="321"/>
      <c r="CG481" s="321"/>
      <c r="CH481" s="321"/>
      <c r="CI481" s="321"/>
      <c r="CJ481" s="321"/>
      <c r="CK481" s="321"/>
      <c r="CL481" s="321"/>
      <c r="CM481" s="321"/>
      <c r="CN481" s="321"/>
      <c r="CO481" s="321"/>
      <c r="CP481" s="321"/>
      <c r="CQ481" s="321"/>
      <c r="CR481" s="321"/>
      <c r="CS481" s="321"/>
      <c r="CT481" s="321"/>
      <c r="CU481" s="321"/>
      <c r="CV481" s="321"/>
      <c r="CW481" s="321"/>
      <c r="CX481" s="321"/>
      <c r="CY481" s="321"/>
      <c r="CZ481" s="321"/>
    </row>
    <row r="482" s="325" customFormat="true" ht="25.15" customHeight="true" x14ac:dyDescent="0.2">
      <c r="C482" s="838" t="s">
        <v>270</v>
      </c>
      <c r="D482" s="837"/>
      <c r="E482" s="627">
        <v>8.7404979061302839E-4</v>
      </c>
      <c r="F482" s="556"/>
      <c r="G482" s="556"/>
      <c r="H482" s="838" t="s">
        <v>497</v>
      </c>
      <c r="I482" s="837"/>
      <c r="J482" s="625">
        <v>-1.9273997544553983E-2</v>
      </c>
      <c r="K482" s="556"/>
      <c r="L482" s="556"/>
      <c r="M482" s="838" t="s">
        <v>475</v>
      </c>
      <c r="N482" s="837"/>
      <c r="O482" s="626">
        <v>4.2951538470743116E-2</v>
      </c>
      <c r="P482" s="556"/>
      <c r="Q482" s="556"/>
      <c r="AZ482" s="689"/>
      <c r="BA482" s="320"/>
      <c r="BB482" s="371"/>
      <c r="BC482" s="320"/>
      <c r="BD482" s="320"/>
      <c r="BE482" s="320"/>
      <c r="BF482" s="320"/>
      <c r="BG482" s="320"/>
      <c r="BH482" s="320"/>
      <c r="BI482" s="320"/>
      <c r="BJ482" s="320"/>
      <c r="BK482" s="320"/>
      <c r="BL482" s="320"/>
      <c r="BM482" s="320"/>
      <c r="BN482" s="320"/>
      <c r="BO482" s="320"/>
      <c r="BP482" s="320"/>
      <c r="BQ482" s="320"/>
      <c r="BR482" s="320"/>
      <c r="BS482" s="320"/>
      <c r="BT482" s="320"/>
      <c r="BU482" s="320"/>
      <c r="BV482" s="320"/>
      <c r="BW482" s="320"/>
      <c r="BX482" s="320"/>
      <c r="BY482" s="320"/>
      <c r="BZ482" s="321"/>
      <c r="CA482" s="321"/>
      <c r="CB482" s="321"/>
      <c r="CC482" s="321"/>
      <c r="CD482" s="321"/>
      <c r="CE482" s="321"/>
      <c r="CF482" s="321"/>
      <c r="CG482" s="321"/>
      <c r="CH482" s="321"/>
      <c r="CI482" s="321"/>
      <c r="CJ482" s="321"/>
      <c r="CK482" s="321"/>
      <c r="CL482" s="321"/>
      <c r="CM482" s="321"/>
      <c r="CN482" s="321"/>
      <c r="CO482" s="321"/>
      <c r="CP482" s="321"/>
      <c r="CQ482" s="321"/>
      <c r="CR482" s="321"/>
      <c r="CS482" s="321"/>
      <c r="CT482" s="321"/>
      <c r="CU482" s="321"/>
      <c r="CV482" s="321"/>
      <c r="CW482" s="321"/>
      <c r="CX482" s="321"/>
      <c r="CY482" s="321"/>
      <c r="CZ482" s="321"/>
    </row>
    <row r="483" s="325" customFormat="true" ht="25.15" customHeight="true" x14ac:dyDescent="0.2">
      <c r="C483" s="838"/>
      <c r="D483" s="837"/>
      <c r="E483" s="572"/>
      <c r="F483" s="556"/>
      <c r="G483" s="556"/>
      <c r="H483" s="838" t="s">
        <v>504</v>
      </c>
      <c r="I483" s="837"/>
      <c r="J483" s="625">
        <v>-1.926828742719873E-2</v>
      </c>
      <c r="K483" s="556"/>
      <c r="L483" s="556"/>
      <c r="M483" s="838" t="s">
        <v>252</v>
      </c>
      <c r="N483" s="837"/>
      <c r="O483" s="626">
        <v>4.1733118913281068E-2</v>
      </c>
      <c r="P483" s="556"/>
      <c r="Q483" s="556"/>
      <c r="AZ483" s="689"/>
      <c r="BA483" s="320"/>
      <c r="BB483" s="371"/>
      <c r="BC483" s="320"/>
      <c r="BD483" s="320"/>
      <c r="BE483" s="320"/>
      <c r="BF483" s="320"/>
      <c r="BG483" s="320"/>
      <c r="BH483" s="320"/>
      <c r="BI483" s="320"/>
      <c r="BJ483" s="320"/>
      <c r="BK483" s="320"/>
      <c r="BL483" s="320"/>
      <c r="BM483" s="320"/>
      <c r="BN483" s="320"/>
      <c r="BO483" s="320"/>
      <c r="BP483" s="320"/>
      <c r="BQ483" s="320"/>
      <c r="BR483" s="320"/>
      <c r="BS483" s="320"/>
      <c r="BT483" s="320"/>
      <c r="BU483" s="320"/>
      <c r="BV483" s="320"/>
      <c r="BW483" s="320"/>
      <c r="BX483" s="320"/>
      <c r="BY483" s="320"/>
      <c r="BZ483" s="321"/>
      <c r="CA483" s="321"/>
      <c r="CB483" s="321"/>
      <c r="CC483" s="321"/>
      <c r="CD483" s="321"/>
      <c r="CE483" s="321"/>
      <c r="CF483" s="321"/>
      <c r="CG483" s="321"/>
      <c r="CH483" s="321"/>
      <c r="CI483" s="321"/>
      <c r="CJ483" s="321"/>
      <c r="CK483" s="321"/>
      <c r="CL483" s="321"/>
      <c r="CM483" s="321"/>
      <c r="CN483" s="321"/>
      <c r="CO483" s="321"/>
      <c r="CP483" s="321"/>
      <c r="CQ483" s="321"/>
      <c r="CR483" s="321"/>
      <c r="CS483" s="321"/>
      <c r="CT483" s="321"/>
      <c r="CU483" s="321"/>
      <c r="CV483" s="321"/>
      <c r="CW483" s="321"/>
      <c r="CX483" s="321"/>
      <c r="CY483" s="321"/>
      <c r="CZ483" s="321"/>
    </row>
    <row r="484" s="325" customFormat="true" ht="25.15" customHeight="true" x14ac:dyDescent="0.2">
      <c r="C484" s="838"/>
      <c r="D484" s="837"/>
      <c r="E484" s="572"/>
      <c r="F484" s="556"/>
      <c r="G484" s="556"/>
      <c r="H484" s="838" t="s">
        <v>514</v>
      </c>
      <c r="I484" s="837"/>
      <c r="J484" s="625">
        <v>-1.8711722958821626E-2</v>
      </c>
      <c r="K484" s="556"/>
      <c r="L484" s="556"/>
      <c r="M484" s="838" t="s">
        <v>511</v>
      </c>
      <c r="N484" s="837"/>
      <c r="O484" s="626">
        <v>4.1349000076570025E-2</v>
      </c>
      <c r="P484" s="556"/>
      <c r="Q484" s="556"/>
      <c r="AZ484" s="689"/>
      <c r="BA484" s="320"/>
      <c r="BB484" s="371"/>
      <c r="BC484" s="320"/>
      <c r="BD484" s="320"/>
      <c r="BE484" s="320"/>
      <c r="BF484" s="320"/>
      <c r="BG484" s="320"/>
      <c r="BH484" s="320"/>
      <c r="BI484" s="320"/>
      <c r="BJ484" s="320"/>
      <c r="BK484" s="320"/>
      <c r="BL484" s="320"/>
      <c r="BM484" s="320"/>
      <c r="BN484" s="320"/>
      <c r="BO484" s="320"/>
      <c r="BP484" s="320"/>
      <c r="BQ484" s="320"/>
      <c r="BR484" s="320"/>
      <c r="BS484" s="320"/>
      <c r="BT484" s="320"/>
      <c r="BU484" s="320"/>
      <c r="BV484" s="320"/>
      <c r="BW484" s="320"/>
      <c r="BX484" s="320"/>
      <c r="BY484" s="320"/>
      <c r="BZ484" s="321"/>
      <c r="CA484" s="321"/>
      <c r="CB484" s="321"/>
      <c r="CC484" s="321"/>
      <c r="CD484" s="321"/>
      <c r="CE484" s="321"/>
      <c r="CF484" s="321"/>
      <c r="CG484" s="321"/>
      <c r="CH484" s="321"/>
      <c r="CI484" s="321"/>
      <c r="CJ484" s="321"/>
      <c r="CK484" s="321"/>
      <c r="CL484" s="321"/>
      <c r="CM484" s="321"/>
      <c r="CN484" s="321"/>
      <c r="CO484" s="321"/>
      <c r="CP484" s="321"/>
      <c r="CQ484" s="321"/>
      <c r="CR484" s="321"/>
      <c r="CS484" s="321"/>
      <c r="CT484" s="321"/>
      <c r="CU484" s="321"/>
      <c r="CV484" s="321"/>
      <c r="CW484" s="321"/>
      <c r="CX484" s="321"/>
      <c r="CY484" s="321"/>
      <c r="CZ484" s="321"/>
    </row>
    <row r="485" s="325" customFormat="true" ht="25.15" customHeight="true" x14ac:dyDescent="0.2">
      <c r="C485" s="838"/>
      <c r="D485" s="837"/>
      <c r="E485" s="556"/>
      <c r="F485" s="556"/>
      <c r="G485" s="556"/>
      <c r="H485" s="838" t="s">
        <v>498</v>
      </c>
      <c r="I485" s="837"/>
      <c r="J485" s="625">
        <v>-1.8493703464083154E-2</v>
      </c>
      <c r="K485" s="556"/>
      <c r="L485" s="556"/>
      <c r="M485" s="838" t="s">
        <v>480</v>
      </c>
      <c r="N485" s="837"/>
      <c r="O485" s="626">
        <v>3.7063366778178786E-2</v>
      </c>
      <c r="P485" s="556"/>
      <c r="Q485" s="556"/>
      <c r="AZ485" s="689"/>
      <c r="BA485" s="320"/>
      <c r="BB485" s="371"/>
      <c r="BC485" s="320"/>
      <c r="BD485" s="320"/>
      <c r="BE485" s="320"/>
      <c r="BF485" s="320"/>
      <c r="BG485" s="320"/>
      <c r="BH485" s="320"/>
      <c r="BI485" s="320"/>
      <c r="BJ485" s="320"/>
      <c r="BK485" s="320"/>
      <c r="BL485" s="320"/>
      <c r="BM485" s="320"/>
      <c r="BN485" s="320"/>
      <c r="BO485" s="320"/>
      <c r="BP485" s="320"/>
      <c r="BQ485" s="320"/>
      <c r="BR485" s="320"/>
      <c r="BS485" s="320"/>
      <c r="BT485" s="320"/>
      <c r="BU485" s="320"/>
      <c r="BV485" s="320"/>
      <c r="BW485" s="320"/>
      <c r="BX485" s="320"/>
      <c r="BY485" s="320"/>
      <c r="BZ485" s="321"/>
      <c r="CA485" s="321"/>
      <c r="CB485" s="321"/>
      <c r="CC485" s="321"/>
      <c r="CD485" s="321"/>
      <c r="CE485" s="321"/>
      <c r="CF485" s="321"/>
      <c r="CG485" s="321"/>
      <c r="CH485" s="321"/>
      <c r="CI485" s="321"/>
      <c r="CJ485" s="321"/>
      <c r="CK485" s="321"/>
      <c r="CL485" s="321"/>
      <c r="CM485" s="321"/>
      <c r="CN485" s="321"/>
      <c r="CO485" s="321"/>
      <c r="CP485" s="321"/>
      <c r="CQ485" s="321"/>
      <c r="CR485" s="321"/>
      <c r="CS485" s="321"/>
      <c r="CT485" s="321"/>
      <c r="CU485" s="321"/>
      <c r="CV485" s="321"/>
      <c r="CW485" s="321"/>
      <c r="CX485" s="321"/>
      <c r="CY485" s="321"/>
      <c r="CZ485" s="321"/>
    </row>
    <row r="486" s="325" customFormat="true" ht="25.15" customHeight="true" x14ac:dyDescent="0.2">
      <c r="C486" s="838" t="s">
        <v>271</v>
      </c>
      <c r="D486" s="837"/>
      <c r="E486" s="837"/>
      <c r="F486" s="556"/>
      <c r="G486" s="556"/>
      <c r="H486" s="838" t="s">
        <v>500</v>
      </c>
      <c r="I486" s="837"/>
      <c r="J486" s="625">
        <v>-1.8151479653547093E-2</v>
      </c>
      <c r="K486" s="556"/>
      <c r="L486" s="556"/>
      <c r="M486" s="838" t="s">
        <v>481</v>
      </c>
      <c r="N486" s="837"/>
      <c r="O486" s="626">
        <v>-3.6371516681152481E-2</v>
      </c>
      <c r="P486" s="556"/>
      <c r="Q486" s="556"/>
      <c r="AZ486" s="689"/>
      <c r="BA486" s="320"/>
      <c r="BB486" s="371"/>
      <c r="BC486" s="320"/>
      <c r="BD486" s="320"/>
      <c r="BE486" s="320"/>
      <c r="BF486" s="320"/>
      <c r="BG486" s="320"/>
      <c r="BH486" s="320"/>
      <c r="BI486" s="320"/>
      <c r="BJ486" s="320"/>
      <c r="BK486" s="320"/>
      <c r="BL486" s="320"/>
      <c r="BM486" s="320"/>
      <c r="BN486" s="320"/>
      <c r="BO486" s="320"/>
      <c r="BP486" s="320"/>
      <c r="BQ486" s="320"/>
      <c r="BR486" s="320"/>
      <c r="BS486" s="320"/>
      <c r="BT486" s="320"/>
      <c r="BU486" s="320"/>
      <c r="BV486" s="320"/>
      <c r="BW486" s="320"/>
      <c r="BX486" s="320"/>
      <c r="BY486" s="320"/>
      <c r="BZ486" s="321"/>
      <c r="CA486" s="321"/>
      <c r="CB486" s="321"/>
      <c r="CC486" s="321"/>
      <c r="CD486" s="321"/>
      <c r="CE486" s="321"/>
      <c r="CF486" s="321"/>
      <c r="CG486" s="321"/>
      <c r="CH486" s="321"/>
      <c r="CI486" s="321"/>
      <c r="CJ486" s="321"/>
      <c r="CK486" s="321"/>
      <c r="CL486" s="321"/>
      <c r="CM486" s="321"/>
      <c r="CN486" s="321"/>
      <c r="CO486" s="321"/>
      <c r="CP486" s="321"/>
      <c r="CQ486" s="321"/>
      <c r="CR486" s="321"/>
      <c r="CS486" s="321"/>
      <c r="CT486" s="321"/>
      <c r="CU486" s="321"/>
      <c r="CV486" s="321"/>
      <c r="CW486" s="321"/>
      <c r="CX486" s="321"/>
      <c r="CY486" s="321"/>
      <c r="CZ486" s="321"/>
    </row>
    <row r="487" s="325" customFormat="true" ht="25.15" customHeight="true" x14ac:dyDescent="0.2">
      <c r="C487" s="838"/>
      <c r="D487" s="837"/>
      <c r="E487" s="606" t="s">
        <v>272</v>
      </c>
      <c r="F487" s="556"/>
      <c r="G487" s="556"/>
      <c r="H487" s="838" t="s">
        <v>515</v>
      </c>
      <c r="I487" s="837"/>
      <c r="J487" s="625">
        <v>1.714885991702771E-2</v>
      </c>
      <c r="K487" s="556"/>
      <c r="L487" s="556"/>
      <c r="M487" s="838" t="s">
        <v>494</v>
      </c>
      <c r="N487" s="837"/>
      <c r="O487" s="626">
        <v>-3.6302591640824285E-2</v>
      </c>
      <c r="P487" s="556"/>
      <c r="Q487" s="556"/>
      <c r="AZ487" s="689"/>
      <c r="BA487" s="320"/>
      <c r="BB487" s="371"/>
      <c r="BC487" s="320"/>
      <c r="BD487" s="320"/>
      <c r="BE487" s="320"/>
      <c r="BF487" s="320"/>
      <c r="BG487" s="320"/>
      <c r="BH487" s="320"/>
      <c r="BI487" s="320"/>
      <c r="BJ487" s="320"/>
      <c r="BK487" s="320"/>
      <c r="BL487" s="320"/>
      <c r="BM487" s="320"/>
      <c r="BN487" s="320"/>
      <c r="BO487" s="320"/>
      <c r="BP487" s="320"/>
      <c r="BQ487" s="320"/>
      <c r="BR487" s="320"/>
      <c r="BS487" s="320"/>
      <c r="BT487" s="320"/>
      <c r="BU487" s="320"/>
      <c r="BV487" s="320"/>
      <c r="BW487" s="320"/>
      <c r="BX487" s="320"/>
      <c r="BY487" s="320"/>
      <c r="BZ487" s="321"/>
      <c r="CA487" s="321"/>
      <c r="CB487" s="321"/>
      <c r="CC487" s="321"/>
      <c r="CD487" s="321"/>
      <c r="CE487" s="321"/>
      <c r="CF487" s="321"/>
      <c r="CG487" s="321"/>
      <c r="CH487" s="321"/>
      <c r="CI487" s="321"/>
      <c r="CJ487" s="321"/>
      <c r="CK487" s="321"/>
      <c r="CL487" s="321"/>
      <c r="CM487" s="321"/>
      <c r="CN487" s="321"/>
      <c r="CO487" s="321"/>
      <c r="CP487" s="321"/>
      <c r="CQ487" s="321"/>
      <c r="CR487" s="321"/>
      <c r="CS487" s="321"/>
      <c r="CT487" s="321"/>
      <c r="CU487" s="321"/>
      <c r="CV487" s="321"/>
      <c r="CW487" s="321"/>
      <c r="CX487" s="321"/>
      <c r="CY487" s="321"/>
      <c r="CZ487" s="321"/>
    </row>
    <row r="488" s="325" customFormat="true" ht="25.15" customHeight="true" x14ac:dyDescent="0.2">
      <c r="C488" s="838" t="s">
        <v>238</v>
      </c>
      <c r="D488" s="837"/>
      <c r="E488" s="621">
        <v>3.5364445112681671E-2</v>
      </c>
      <c r="F488" s="556"/>
      <c r="G488" s="556"/>
      <c r="H488" s="838" t="s">
        <v>516</v>
      </c>
      <c r="I488" s="837"/>
      <c r="J488" s="625">
        <v>-1.3618989934481731E-2</v>
      </c>
      <c r="K488" s="556"/>
      <c r="L488" s="556"/>
      <c r="M488" s="838" t="s">
        <v>506</v>
      </c>
      <c r="N488" s="837"/>
      <c r="O488" s="626">
        <v>3.5014325316100804E-2</v>
      </c>
      <c r="P488" s="556"/>
      <c r="Q488" s="556"/>
      <c r="AZ488" s="689"/>
      <c r="BA488" s="320"/>
      <c r="BB488" s="371"/>
      <c r="BC488" s="320"/>
      <c r="BD488" s="320"/>
      <c r="BE488" s="320"/>
      <c r="BF488" s="320"/>
      <c r="BG488" s="320"/>
      <c r="BH488" s="320"/>
      <c r="BI488" s="320"/>
      <c r="BJ488" s="320"/>
      <c r="BK488" s="320"/>
      <c r="BL488" s="320"/>
      <c r="BM488" s="320"/>
      <c r="BN488" s="320"/>
      <c r="BO488" s="320"/>
      <c r="BP488" s="320"/>
      <c r="BQ488" s="320"/>
      <c r="BR488" s="320"/>
      <c r="BS488" s="320"/>
      <c r="BT488" s="320"/>
      <c r="BU488" s="320"/>
      <c r="BV488" s="320"/>
      <c r="BW488" s="320"/>
      <c r="BX488" s="320"/>
      <c r="BY488" s="320"/>
      <c r="BZ488" s="321"/>
      <c r="CA488" s="321"/>
      <c r="CB488" s="321"/>
      <c r="CC488" s="321"/>
      <c r="CD488" s="321"/>
      <c r="CE488" s="321"/>
      <c r="CF488" s="321"/>
      <c r="CG488" s="321"/>
      <c r="CH488" s="321"/>
      <c r="CI488" s="321"/>
      <c r="CJ488" s="321"/>
      <c r="CK488" s="321"/>
      <c r="CL488" s="321"/>
      <c r="CM488" s="321"/>
      <c r="CN488" s="321"/>
      <c r="CO488" s="321"/>
      <c r="CP488" s="321"/>
      <c r="CQ488" s="321"/>
      <c r="CR488" s="321"/>
      <c r="CS488" s="321"/>
      <c r="CT488" s="321"/>
      <c r="CU488" s="321"/>
      <c r="CV488" s="321"/>
      <c r="CW488" s="321"/>
      <c r="CX488" s="321"/>
      <c r="CY488" s="321"/>
      <c r="CZ488" s="321"/>
    </row>
    <row r="489" s="325" customFormat="true" ht="25.15" customHeight="true" x14ac:dyDescent="0.2">
      <c r="C489" s="838" t="s">
        <v>489</v>
      </c>
      <c r="D489" s="837"/>
      <c r="E489" s="624">
        <v>1.9406993597710857E-3</v>
      </c>
      <c r="F489" s="556"/>
      <c r="G489" s="556"/>
      <c r="H489" s="838" t="s">
        <v>510</v>
      </c>
      <c r="I489" s="837"/>
      <c r="J489" s="625">
        <v>-1.3091175021516481E-2</v>
      </c>
      <c r="K489" s="556"/>
      <c r="L489" s="556"/>
      <c r="M489" s="838" t="s">
        <v>517</v>
      </c>
      <c r="N489" s="837"/>
      <c r="O489" s="626">
        <v>-3.364315287084501E-2</v>
      </c>
      <c r="P489" s="556"/>
      <c r="Q489" s="556"/>
      <c r="AZ489" s="689"/>
      <c r="BA489" s="320"/>
      <c r="BB489" s="371"/>
      <c r="BC489" s="320"/>
      <c r="BD489" s="320"/>
      <c r="BE489" s="320"/>
      <c r="BF489" s="320"/>
      <c r="BG489" s="320"/>
      <c r="BH489" s="320"/>
      <c r="BI489" s="320"/>
      <c r="BJ489" s="320"/>
      <c r="BK489" s="320"/>
      <c r="BL489" s="320"/>
      <c r="BM489" s="320"/>
      <c r="BN489" s="320"/>
      <c r="BO489" s="320"/>
      <c r="BP489" s="320"/>
      <c r="BQ489" s="320"/>
      <c r="BR489" s="320"/>
      <c r="BS489" s="320"/>
      <c r="BT489" s="320"/>
      <c r="BU489" s="320"/>
      <c r="BV489" s="320"/>
      <c r="BW489" s="320"/>
      <c r="BX489" s="320"/>
      <c r="BY489" s="320"/>
      <c r="BZ489" s="321"/>
      <c r="CA489" s="321"/>
      <c r="CB489" s="321"/>
      <c r="CC489" s="321"/>
      <c r="CD489" s="321"/>
      <c r="CE489" s="321"/>
      <c r="CF489" s="321"/>
      <c r="CG489" s="321"/>
      <c r="CH489" s="321"/>
      <c r="CI489" s="321"/>
      <c r="CJ489" s="321"/>
      <c r="CK489" s="321"/>
      <c r="CL489" s="321"/>
      <c r="CM489" s="321"/>
      <c r="CN489" s="321"/>
      <c r="CO489" s="321"/>
      <c r="CP489" s="321"/>
      <c r="CQ489" s="321"/>
      <c r="CR489" s="321"/>
      <c r="CS489" s="321"/>
      <c r="CT489" s="321"/>
      <c r="CU489" s="321"/>
      <c r="CV489" s="321"/>
      <c r="CW489" s="321"/>
      <c r="CX489" s="321"/>
      <c r="CY489" s="321"/>
      <c r="CZ489" s="321"/>
    </row>
    <row r="490" s="325" customFormat="true" ht="25.15" customHeight="true" x14ac:dyDescent="0.2">
      <c r="C490" s="838" t="s">
        <v>510</v>
      </c>
      <c r="D490" s="837"/>
      <c r="E490" s="624">
        <v>3.1123878463290115E-6</v>
      </c>
      <c r="F490" s="556"/>
      <c r="G490" s="556"/>
      <c r="H490" s="838" t="s">
        <v>245</v>
      </c>
      <c r="I490" s="837"/>
      <c r="J490" s="625">
        <v>1.2251545049859184E-2</v>
      </c>
      <c r="K490" s="556"/>
      <c r="L490" s="556"/>
      <c r="M490" s="838" t="s">
        <v>262</v>
      </c>
      <c r="N490" s="837"/>
      <c r="O490" s="626">
        <v>2.8404465308641113E-2</v>
      </c>
      <c r="P490" s="556"/>
      <c r="Q490" s="556"/>
      <c r="AZ490" s="689"/>
      <c r="BA490" s="320"/>
      <c r="BB490" s="371"/>
      <c r="BC490" s="320"/>
      <c r="BD490" s="320"/>
      <c r="BE490" s="320"/>
      <c r="BF490" s="320"/>
      <c r="BG490" s="320"/>
      <c r="BH490" s="320"/>
      <c r="BI490" s="320"/>
      <c r="BJ490" s="320"/>
      <c r="BK490" s="320"/>
      <c r="BL490" s="320"/>
      <c r="BM490" s="320"/>
      <c r="BN490" s="320"/>
      <c r="BO490" s="320"/>
      <c r="BP490" s="320"/>
      <c r="BQ490" s="320"/>
      <c r="BR490" s="320"/>
      <c r="BS490" s="320"/>
      <c r="BT490" s="320"/>
      <c r="BU490" s="320"/>
      <c r="BV490" s="320"/>
      <c r="BW490" s="320"/>
      <c r="BX490" s="320"/>
      <c r="BY490" s="320"/>
      <c r="BZ490" s="321"/>
      <c r="CA490" s="321"/>
      <c r="CB490" s="321"/>
      <c r="CC490" s="321"/>
      <c r="CD490" s="321"/>
      <c r="CE490" s="321"/>
      <c r="CF490" s="321"/>
      <c r="CG490" s="321"/>
      <c r="CH490" s="321"/>
      <c r="CI490" s="321"/>
      <c r="CJ490" s="321"/>
      <c r="CK490" s="321"/>
      <c r="CL490" s="321"/>
      <c r="CM490" s="321"/>
      <c r="CN490" s="321"/>
      <c r="CO490" s="321"/>
      <c r="CP490" s="321"/>
      <c r="CQ490" s="321"/>
      <c r="CR490" s="321"/>
      <c r="CS490" s="321"/>
      <c r="CT490" s="321"/>
      <c r="CU490" s="321"/>
      <c r="CV490" s="321"/>
      <c r="CW490" s="321"/>
      <c r="CX490" s="321"/>
      <c r="CY490" s="321"/>
      <c r="CZ490" s="321"/>
    </row>
    <row r="491" s="325" customFormat="true" ht="25.15" customHeight="true" x14ac:dyDescent="0.2">
      <c r="C491" s="838" t="s">
        <v>488</v>
      </c>
      <c r="D491" s="837"/>
      <c r="E491" s="624">
        <v>2.059772418835979E-3</v>
      </c>
      <c r="F491" s="556"/>
      <c r="G491" s="556"/>
      <c r="H491" s="838" t="s">
        <v>492</v>
      </c>
      <c r="I491" s="837"/>
      <c r="J491" s="625">
        <v>1.0986015697919044E-2</v>
      </c>
      <c r="K491" s="556"/>
      <c r="L491" s="556"/>
      <c r="M491" s="838" t="s">
        <v>515</v>
      </c>
      <c r="N491" s="837"/>
      <c r="O491" s="626">
        <v>-2.6580373895901666E-2</v>
      </c>
      <c r="P491" s="556"/>
      <c r="Q491" s="556"/>
      <c r="AZ491" s="689"/>
      <c r="BA491" s="320"/>
      <c r="BB491" s="371"/>
      <c r="BC491" s="320"/>
      <c r="BD491" s="320"/>
      <c r="BE491" s="320"/>
      <c r="BF491" s="320"/>
      <c r="BG491" s="320"/>
      <c r="BH491" s="320"/>
      <c r="BI491" s="320"/>
      <c r="BJ491" s="320"/>
      <c r="BK491" s="320"/>
      <c r="BL491" s="320"/>
      <c r="BM491" s="320"/>
      <c r="BN491" s="320"/>
      <c r="BO491" s="320"/>
      <c r="BP491" s="320"/>
      <c r="BQ491" s="320"/>
      <c r="BR491" s="320"/>
      <c r="BS491" s="320"/>
      <c r="BT491" s="320"/>
      <c r="BU491" s="320"/>
      <c r="BV491" s="320"/>
      <c r="BW491" s="320"/>
      <c r="BX491" s="320"/>
      <c r="BY491" s="320"/>
      <c r="BZ491" s="321"/>
      <c r="CA491" s="321"/>
      <c r="CB491" s="321"/>
      <c r="CC491" s="321"/>
      <c r="CD491" s="321"/>
      <c r="CE491" s="321"/>
      <c r="CF491" s="321"/>
      <c r="CG491" s="321"/>
      <c r="CH491" s="321"/>
      <c r="CI491" s="321"/>
      <c r="CJ491" s="321"/>
      <c r="CK491" s="321"/>
      <c r="CL491" s="321"/>
      <c r="CM491" s="321"/>
      <c r="CN491" s="321"/>
      <c r="CO491" s="321"/>
      <c r="CP491" s="321"/>
      <c r="CQ491" s="321"/>
      <c r="CR491" s="321"/>
      <c r="CS491" s="321"/>
      <c r="CT491" s="321"/>
      <c r="CU491" s="321"/>
      <c r="CV491" s="321"/>
      <c r="CW491" s="321"/>
      <c r="CX491" s="321"/>
      <c r="CY491" s="321"/>
      <c r="CZ491" s="321"/>
    </row>
    <row r="492" s="325" customFormat="true" ht="25.15" customHeight="true" x14ac:dyDescent="0.2">
      <c r="C492" s="838" t="s">
        <v>264</v>
      </c>
      <c r="D492" s="837"/>
      <c r="E492" s="624">
        <v>1.2995016274793111E-5</v>
      </c>
      <c r="F492" s="556"/>
      <c r="G492" s="556"/>
      <c r="H492" s="838" t="s">
        <v>250</v>
      </c>
      <c r="I492" s="837"/>
      <c r="J492" s="625">
        <v>-1.0353122278771248E-2</v>
      </c>
      <c r="K492" s="556"/>
      <c r="L492" s="556"/>
      <c r="M492" s="838" t="s">
        <v>264</v>
      </c>
      <c r="N492" s="837"/>
      <c r="O492" s="626">
        <v>2.5601237172895704E-2</v>
      </c>
      <c r="P492" s="556"/>
      <c r="Q492" s="556"/>
      <c r="AZ492" s="689"/>
      <c r="BA492" s="320"/>
      <c r="BB492" s="371"/>
      <c r="BC492" s="320"/>
      <c r="BD492" s="320"/>
      <c r="BE492" s="320"/>
      <c r="BF492" s="320"/>
      <c r="BG492" s="320"/>
      <c r="BH492" s="320"/>
      <c r="BI492" s="320"/>
      <c r="BJ492" s="320"/>
      <c r="BK492" s="320"/>
      <c r="BL492" s="320"/>
      <c r="BM492" s="320"/>
      <c r="BN492" s="320"/>
      <c r="BO492" s="320"/>
      <c r="BP492" s="320"/>
      <c r="BQ492" s="320"/>
      <c r="BR492" s="320"/>
      <c r="BS492" s="320"/>
      <c r="BT492" s="320"/>
      <c r="BU492" s="320"/>
      <c r="BV492" s="320"/>
      <c r="BW492" s="320"/>
      <c r="BX492" s="320"/>
      <c r="BY492" s="320"/>
      <c r="BZ492" s="321"/>
      <c r="CA492" s="321"/>
      <c r="CB492" s="321"/>
      <c r="CC492" s="321"/>
      <c r="CD492" s="321"/>
      <c r="CE492" s="321"/>
      <c r="CF492" s="321"/>
      <c r="CG492" s="321"/>
      <c r="CH492" s="321"/>
      <c r="CI492" s="321"/>
      <c r="CJ492" s="321"/>
      <c r="CK492" s="321"/>
      <c r="CL492" s="321"/>
      <c r="CM492" s="321"/>
      <c r="CN492" s="321"/>
      <c r="CO492" s="321"/>
      <c r="CP492" s="321"/>
      <c r="CQ492" s="321"/>
      <c r="CR492" s="321"/>
      <c r="CS492" s="321"/>
      <c r="CT492" s="321"/>
      <c r="CU492" s="321"/>
      <c r="CV492" s="321"/>
      <c r="CW492" s="321"/>
      <c r="CX492" s="321"/>
      <c r="CY492" s="321"/>
      <c r="CZ492" s="321"/>
    </row>
    <row r="493" s="325" customFormat="true" ht="25.15" customHeight="true" x14ac:dyDescent="0.2">
      <c r="C493" s="838" t="s">
        <v>262</v>
      </c>
      <c r="D493" s="837"/>
      <c r="E493" s="624">
        <v>4.373273153425399E-5</v>
      </c>
      <c r="F493" s="556"/>
      <c r="G493" s="556"/>
      <c r="H493" s="838" t="s">
        <v>496</v>
      </c>
      <c r="I493" s="837"/>
      <c r="J493" s="625">
        <v>1.027554948255553E-2</v>
      </c>
      <c r="K493" s="556"/>
      <c r="L493" s="556"/>
      <c r="M493" s="838" t="s">
        <v>231</v>
      </c>
      <c r="N493" s="837"/>
      <c r="O493" s="626">
        <v>-2.5076633958808589E-2</v>
      </c>
      <c r="P493" s="556"/>
      <c r="Q493" s="556"/>
      <c r="AZ493" s="689"/>
      <c r="BA493" s="320"/>
      <c r="BB493" s="371"/>
      <c r="BC493" s="320"/>
      <c r="BD493" s="320"/>
      <c r="BE493" s="320"/>
      <c r="BF493" s="320"/>
      <c r="BG493" s="320"/>
      <c r="BH493" s="320"/>
      <c r="BI493" s="320"/>
      <c r="BJ493" s="320"/>
      <c r="BK493" s="320"/>
      <c r="BL493" s="320"/>
      <c r="BM493" s="320"/>
      <c r="BN493" s="320"/>
      <c r="BO493" s="320"/>
      <c r="BP493" s="320"/>
      <c r="BQ493" s="320"/>
      <c r="BR493" s="320"/>
      <c r="BS493" s="320"/>
      <c r="BT493" s="320"/>
      <c r="BU493" s="320"/>
      <c r="BV493" s="320"/>
      <c r="BW493" s="320"/>
      <c r="BX493" s="320"/>
      <c r="BY493" s="320"/>
      <c r="BZ493" s="321"/>
      <c r="CA493" s="321"/>
      <c r="CB493" s="321"/>
      <c r="CC493" s="321"/>
      <c r="CD493" s="321"/>
      <c r="CE493" s="321"/>
      <c r="CF493" s="321"/>
      <c r="CG493" s="321"/>
      <c r="CH493" s="321"/>
      <c r="CI493" s="321"/>
      <c r="CJ493" s="321"/>
      <c r="CK493" s="321"/>
      <c r="CL493" s="321"/>
      <c r="CM493" s="321"/>
      <c r="CN493" s="321"/>
      <c r="CO493" s="321"/>
      <c r="CP493" s="321"/>
      <c r="CQ493" s="321"/>
      <c r="CR493" s="321"/>
      <c r="CS493" s="321"/>
      <c r="CT493" s="321"/>
      <c r="CU493" s="321"/>
      <c r="CV493" s="321"/>
      <c r="CW493" s="321"/>
      <c r="CX493" s="321"/>
      <c r="CY493" s="321"/>
      <c r="CZ493" s="321"/>
    </row>
    <row r="494" s="325" customFormat="true" ht="25.15" customHeight="true" x14ac:dyDescent="0.2">
      <c r="C494" s="838" t="s">
        <v>505</v>
      </c>
      <c r="D494" s="837"/>
      <c r="E494" s="624">
        <v>1.1886969037727843E-4</v>
      </c>
      <c r="F494" s="556"/>
      <c r="G494" s="556"/>
      <c r="H494" s="838" t="s">
        <v>484</v>
      </c>
      <c r="I494" s="837"/>
      <c r="J494" s="625">
        <v>9.920186225807431E-3</v>
      </c>
      <c r="K494" s="556"/>
      <c r="L494" s="556"/>
      <c r="M494" s="838" t="s">
        <v>497</v>
      </c>
      <c r="N494" s="837"/>
      <c r="O494" s="626">
        <v>-2.2872458348739078E-2</v>
      </c>
      <c r="P494" s="556"/>
      <c r="Q494" s="556"/>
      <c r="AZ494" s="689"/>
      <c r="BA494" s="320"/>
      <c r="BB494" s="371"/>
      <c r="BC494" s="320"/>
      <c r="BD494" s="320"/>
      <c r="BE494" s="320"/>
      <c r="BF494" s="320"/>
      <c r="BG494" s="320"/>
      <c r="BH494" s="320"/>
      <c r="BI494" s="320"/>
      <c r="BJ494" s="320"/>
      <c r="BK494" s="320"/>
      <c r="BL494" s="320"/>
      <c r="BM494" s="320"/>
      <c r="BN494" s="320"/>
      <c r="BO494" s="320"/>
      <c r="BP494" s="320"/>
      <c r="BQ494" s="320"/>
      <c r="BR494" s="320"/>
      <c r="BS494" s="320"/>
      <c r="BT494" s="320"/>
      <c r="BU494" s="320"/>
      <c r="BV494" s="320"/>
      <c r="BW494" s="320"/>
      <c r="BX494" s="320"/>
      <c r="BY494" s="320"/>
      <c r="BZ494" s="321"/>
      <c r="CA494" s="321"/>
      <c r="CB494" s="321"/>
      <c r="CC494" s="321"/>
      <c r="CD494" s="321"/>
      <c r="CE494" s="321"/>
      <c r="CF494" s="321"/>
      <c r="CG494" s="321"/>
      <c r="CH494" s="321"/>
      <c r="CI494" s="321"/>
      <c r="CJ494" s="321"/>
      <c r="CK494" s="321"/>
      <c r="CL494" s="321"/>
      <c r="CM494" s="321"/>
      <c r="CN494" s="321"/>
      <c r="CO494" s="321"/>
      <c r="CP494" s="321"/>
      <c r="CQ494" s="321"/>
      <c r="CR494" s="321"/>
      <c r="CS494" s="321"/>
      <c r="CT494" s="321"/>
      <c r="CU494" s="321"/>
      <c r="CV494" s="321"/>
      <c r="CW494" s="321"/>
      <c r="CX494" s="321"/>
      <c r="CY494" s="321"/>
      <c r="CZ494" s="321"/>
    </row>
    <row r="495" s="325" customFormat="true" ht="25.15" customHeight="true" x14ac:dyDescent="0.2">
      <c r="C495" s="838" t="s">
        <v>246</v>
      </c>
      <c r="D495" s="837"/>
      <c r="E495" s="624">
        <v>2.0286917996328653E-2</v>
      </c>
      <c r="F495" s="556"/>
      <c r="G495" s="556"/>
      <c r="H495" s="838" t="s">
        <v>470</v>
      </c>
      <c r="I495" s="837"/>
      <c r="J495" s="625">
        <v>7.9735271939892806E-3</v>
      </c>
      <c r="K495" s="556"/>
      <c r="L495" s="556"/>
      <c r="M495" s="838" t="s">
        <v>250</v>
      </c>
      <c r="N495" s="837"/>
      <c r="O495" s="626">
        <v>2.0936647107180122E-2</v>
      </c>
      <c r="P495" s="556"/>
      <c r="Q495" s="556"/>
      <c r="AZ495" s="689"/>
      <c r="BA495" s="320"/>
      <c r="BB495" s="371"/>
      <c r="BC495" s="320"/>
      <c r="BD495" s="320"/>
      <c r="BE495" s="320"/>
      <c r="BF495" s="320"/>
      <c r="BG495" s="320"/>
      <c r="BH495" s="320"/>
      <c r="BI495" s="320"/>
      <c r="BJ495" s="320"/>
      <c r="BK495" s="320"/>
      <c r="BL495" s="320"/>
      <c r="BM495" s="320"/>
      <c r="BN495" s="320"/>
      <c r="BO495" s="320"/>
      <c r="BP495" s="320"/>
      <c r="BQ495" s="320"/>
      <c r="BR495" s="320"/>
      <c r="BS495" s="320"/>
      <c r="BT495" s="320"/>
      <c r="BU495" s="320"/>
      <c r="BV495" s="320"/>
      <c r="BW495" s="320"/>
      <c r="BX495" s="320"/>
      <c r="BY495" s="320"/>
      <c r="BZ495" s="321"/>
      <c r="CA495" s="321"/>
      <c r="CB495" s="321"/>
      <c r="CC495" s="321"/>
      <c r="CD495" s="321"/>
      <c r="CE495" s="321"/>
      <c r="CF495" s="321"/>
      <c r="CG495" s="321"/>
      <c r="CH495" s="321"/>
      <c r="CI495" s="321"/>
      <c r="CJ495" s="321"/>
      <c r="CK495" s="321"/>
      <c r="CL495" s="321"/>
      <c r="CM495" s="321"/>
      <c r="CN495" s="321"/>
      <c r="CO495" s="321"/>
      <c r="CP495" s="321"/>
      <c r="CQ495" s="321"/>
      <c r="CR495" s="321"/>
      <c r="CS495" s="321"/>
      <c r="CT495" s="321"/>
      <c r="CU495" s="321"/>
      <c r="CV495" s="321"/>
      <c r="CW495" s="321"/>
      <c r="CX495" s="321"/>
      <c r="CY495" s="321"/>
      <c r="CZ495" s="321"/>
    </row>
    <row r="496" s="325" customFormat="true" ht="25.15" customHeight="true" x14ac:dyDescent="0.2">
      <c r="C496" s="838" t="s">
        <v>208</v>
      </c>
      <c r="D496" s="837"/>
      <c r="E496" s="624">
        <v>5.3638026171234303E-2</v>
      </c>
      <c r="F496" s="556"/>
      <c r="G496" s="556"/>
      <c r="H496" s="838" t="s">
        <v>264</v>
      </c>
      <c r="I496" s="837"/>
      <c r="J496" s="625">
        <v>7.8064388440703784E-3</v>
      </c>
      <c r="K496" s="556"/>
      <c r="L496" s="556"/>
      <c r="M496" s="838" t="s">
        <v>245</v>
      </c>
      <c r="N496" s="837"/>
      <c r="O496" s="626">
        <v>1.9533794595928761E-2</v>
      </c>
      <c r="P496" s="556"/>
      <c r="Q496" s="556"/>
      <c r="AZ496" s="689"/>
      <c r="BA496" s="320"/>
      <c r="BB496" s="371"/>
      <c r="BC496" s="320"/>
      <c r="BD496" s="320"/>
      <c r="BE496" s="320"/>
      <c r="BF496" s="320"/>
      <c r="BG496" s="320"/>
      <c r="BH496" s="320"/>
      <c r="BI496" s="320"/>
      <c r="BJ496" s="320"/>
      <c r="BK496" s="320"/>
      <c r="BL496" s="320"/>
      <c r="BM496" s="320"/>
      <c r="BN496" s="320"/>
      <c r="BO496" s="320"/>
      <c r="BP496" s="320"/>
      <c r="BQ496" s="320"/>
      <c r="BR496" s="320"/>
      <c r="BS496" s="320"/>
      <c r="BT496" s="320"/>
      <c r="BU496" s="320"/>
      <c r="BV496" s="320"/>
      <c r="BW496" s="320"/>
      <c r="BX496" s="320"/>
      <c r="BY496" s="320"/>
      <c r="BZ496" s="321"/>
      <c r="CA496" s="321"/>
      <c r="CB496" s="321"/>
      <c r="CC496" s="321"/>
      <c r="CD496" s="321"/>
      <c r="CE496" s="321"/>
      <c r="CF496" s="321"/>
      <c r="CG496" s="321"/>
      <c r="CH496" s="321"/>
      <c r="CI496" s="321"/>
      <c r="CJ496" s="321"/>
      <c r="CK496" s="321"/>
      <c r="CL496" s="321"/>
      <c r="CM496" s="321"/>
      <c r="CN496" s="321"/>
      <c r="CO496" s="321"/>
      <c r="CP496" s="321"/>
      <c r="CQ496" s="321"/>
      <c r="CR496" s="321"/>
      <c r="CS496" s="321"/>
      <c r="CT496" s="321"/>
      <c r="CU496" s="321"/>
      <c r="CV496" s="321"/>
      <c r="CW496" s="321"/>
      <c r="CX496" s="321"/>
      <c r="CY496" s="321"/>
      <c r="CZ496" s="321"/>
    </row>
    <row r="497" s="325" customFormat="true" ht="25.15" customHeight="true" x14ac:dyDescent="0.2">
      <c r="C497" s="838" t="s">
        <v>456</v>
      </c>
      <c r="D497" s="837"/>
      <c r="E497" s="624">
        <v>2.6010469463245808E-2</v>
      </c>
      <c r="F497" s="556"/>
      <c r="G497" s="556"/>
      <c r="H497" s="838" t="s">
        <v>262</v>
      </c>
      <c r="I497" s="837"/>
      <c r="J497" s="625">
        <v>-7.7435988914408048E-3</v>
      </c>
      <c r="K497" s="556"/>
      <c r="L497" s="556"/>
      <c r="M497" s="838" t="s">
        <v>251</v>
      </c>
      <c r="N497" s="837"/>
      <c r="O497" s="626">
        <v>1.8002739593314585E-2</v>
      </c>
      <c r="P497" s="556"/>
      <c r="Q497" s="556"/>
      <c r="AZ497" s="689"/>
      <c r="BA497" s="320"/>
      <c r="BB497" s="371"/>
      <c r="BC497" s="320"/>
      <c r="BD497" s="320"/>
      <c r="BE497" s="320"/>
      <c r="BF497" s="320"/>
      <c r="BG497" s="320"/>
      <c r="BH497" s="320"/>
      <c r="BI497" s="320"/>
      <c r="BJ497" s="320"/>
      <c r="BK497" s="320"/>
      <c r="BL497" s="320"/>
      <c r="BM497" s="320"/>
      <c r="BN497" s="320"/>
      <c r="BO497" s="320"/>
      <c r="BP497" s="320"/>
      <c r="BQ497" s="320"/>
      <c r="BR497" s="320"/>
      <c r="BS497" s="320"/>
      <c r="BT497" s="320"/>
      <c r="BU497" s="320"/>
      <c r="BV497" s="320"/>
      <c r="BW497" s="320"/>
      <c r="BX497" s="320"/>
      <c r="BY497" s="320"/>
      <c r="BZ497" s="321"/>
      <c r="CA497" s="321"/>
      <c r="CB497" s="321"/>
      <c r="CC497" s="321"/>
      <c r="CD497" s="321"/>
      <c r="CE497" s="321"/>
      <c r="CF497" s="321"/>
      <c r="CG497" s="321"/>
      <c r="CH497" s="321"/>
      <c r="CI497" s="321"/>
      <c r="CJ497" s="321"/>
      <c r="CK497" s="321"/>
      <c r="CL497" s="321"/>
      <c r="CM497" s="321"/>
      <c r="CN497" s="321"/>
      <c r="CO497" s="321"/>
      <c r="CP497" s="321"/>
      <c r="CQ497" s="321"/>
      <c r="CR497" s="321"/>
      <c r="CS497" s="321"/>
      <c r="CT497" s="321"/>
      <c r="CU497" s="321"/>
      <c r="CV497" s="321"/>
      <c r="CW497" s="321"/>
      <c r="CX497" s="321"/>
      <c r="CY497" s="321"/>
      <c r="CZ497" s="321"/>
    </row>
    <row r="498" s="325" customFormat="true" ht="25.15" customHeight="true" x14ac:dyDescent="0.2">
      <c r="C498" s="838" t="s">
        <v>224</v>
      </c>
      <c r="D498" s="837"/>
      <c r="E498" s="624">
        <v>1.2881368130424849E-2</v>
      </c>
      <c r="F498" s="556"/>
      <c r="G498" s="556"/>
      <c r="H498" s="838" t="s">
        <v>509</v>
      </c>
      <c r="I498" s="837"/>
      <c r="J498" s="625">
        <v>-7.6199313562415804E-3</v>
      </c>
      <c r="K498" s="556"/>
      <c r="L498" s="556"/>
      <c r="M498" s="838" t="s">
        <v>502</v>
      </c>
      <c r="N498" s="837"/>
      <c r="O498" s="626">
        <v>-1.6999939406335745E-2</v>
      </c>
      <c r="P498" s="556"/>
      <c r="Q498" s="556"/>
      <c r="AZ498" s="689"/>
      <c r="BA498" s="320"/>
      <c r="BB498" s="371"/>
      <c r="BC498" s="320"/>
      <c r="BD498" s="320"/>
      <c r="BE498" s="320"/>
      <c r="BF498" s="320"/>
      <c r="BG498" s="320"/>
      <c r="BH498" s="320"/>
      <c r="BI498" s="320"/>
      <c r="BJ498" s="320"/>
      <c r="BK498" s="320"/>
      <c r="BL498" s="320"/>
      <c r="BM498" s="320"/>
      <c r="BN498" s="320"/>
      <c r="BO498" s="320"/>
      <c r="BP498" s="320"/>
      <c r="BQ498" s="320"/>
      <c r="BR498" s="320"/>
      <c r="BS498" s="320"/>
      <c r="BT498" s="320"/>
      <c r="BU498" s="320"/>
      <c r="BV498" s="320"/>
      <c r="BW498" s="320"/>
      <c r="BX498" s="320"/>
      <c r="BY498" s="320"/>
      <c r="BZ498" s="321"/>
      <c r="CA498" s="321"/>
      <c r="CB498" s="321"/>
      <c r="CC498" s="321"/>
      <c r="CD498" s="321"/>
      <c r="CE498" s="321"/>
      <c r="CF498" s="321"/>
      <c r="CG498" s="321"/>
      <c r="CH498" s="321"/>
      <c r="CI498" s="321"/>
      <c r="CJ498" s="321"/>
      <c r="CK498" s="321"/>
      <c r="CL498" s="321"/>
      <c r="CM498" s="321"/>
      <c r="CN498" s="321"/>
      <c r="CO498" s="321"/>
      <c r="CP498" s="321"/>
      <c r="CQ498" s="321"/>
      <c r="CR498" s="321"/>
      <c r="CS498" s="321"/>
      <c r="CT498" s="321"/>
      <c r="CU498" s="321"/>
      <c r="CV498" s="321"/>
      <c r="CW498" s="321"/>
      <c r="CX498" s="321"/>
      <c r="CY498" s="321"/>
      <c r="CZ498" s="321"/>
    </row>
    <row r="499" s="325" customFormat="true" ht="25.15" customHeight="true" x14ac:dyDescent="0.2">
      <c r="C499" s="838" t="s">
        <v>225</v>
      </c>
      <c r="D499" s="837"/>
      <c r="E499" s="624">
        <v>3.0755571535210285E-2</v>
      </c>
      <c r="F499" s="556"/>
      <c r="G499" s="556"/>
      <c r="H499" s="838" t="s">
        <v>493</v>
      </c>
      <c r="I499" s="837"/>
      <c r="J499" s="625">
        <v>7.4787375118718566E-3</v>
      </c>
      <c r="K499" s="556"/>
      <c r="L499" s="556"/>
      <c r="M499" s="838" t="s">
        <v>510</v>
      </c>
      <c r="N499" s="837"/>
      <c r="O499" s="626">
        <v>1.5689568782736092E-2</v>
      </c>
      <c r="P499" s="556"/>
      <c r="Q499" s="556"/>
      <c r="AZ499" s="689"/>
      <c r="BA499" s="320"/>
      <c r="BB499" s="371"/>
      <c r="BC499" s="320"/>
      <c r="BD499" s="320"/>
      <c r="BE499" s="320"/>
      <c r="BF499" s="320"/>
      <c r="BG499" s="320"/>
      <c r="BH499" s="320"/>
      <c r="BI499" s="320"/>
      <c r="BJ499" s="320"/>
      <c r="BK499" s="320"/>
      <c r="BL499" s="320"/>
      <c r="BM499" s="320"/>
      <c r="BN499" s="320"/>
      <c r="BO499" s="320"/>
      <c r="BP499" s="320"/>
      <c r="BQ499" s="320"/>
      <c r="BR499" s="320"/>
      <c r="BS499" s="320"/>
      <c r="BT499" s="320"/>
      <c r="BU499" s="320"/>
      <c r="BV499" s="320"/>
      <c r="BW499" s="320"/>
      <c r="BX499" s="320"/>
      <c r="BY499" s="320"/>
      <c r="BZ499" s="321"/>
      <c r="CA499" s="321"/>
      <c r="CB499" s="321"/>
      <c r="CC499" s="321"/>
      <c r="CD499" s="321"/>
      <c r="CE499" s="321"/>
      <c r="CF499" s="321"/>
      <c r="CG499" s="321"/>
      <c r="CH499" s="321"/>
      <c r="CI499" s="321"/>
      <c r="CJ499" s="321"/>
      <c r="CK499" s="321"/>
      <c r="CL499" s="321"/>
      <c r="CM499" s="321"/>
      <c r="CN499" s="321"/>
      <c r="CO499" s="321"/>
      <c r="CP499" s="321"/>
      <c r="CQ499" s="321"/>
      <c r="CR499" s="321"/>
      <c r="CS499" s="321"/>
      <c r="CT499" s="321"/>
      <c r="CU499" s="321"/>
      <c r="CV499" s="321"/>
      <c r="CW499" s="321"/>
      <c r="CX499" s="321"/>
      <c r="CY499" s="321"/>
      <c r="CZ499" s="321"/>
    </row>
    <row r="500" s="325" customFormat="true" ht="25.15" customHeight="true" x14ac:dyDescent="0.2">
      <c r="C500" s="838" t="s">
        <v>468</v>
      </c>
      <c r="D500" s="837"/>
      <c r="E500" s="624">
        <v>1.5950995345236724E-2</v>
      </c>
      <c r="F500" s="556"/>
      <c r="G500" s="556"/>
      <c r="H500" s="838" t="s">
        <v>517</v>
      </c>
      <c r="I500" s="837"/>
      <c r="J500" s="625">
        <v>-6.6943174799446586E-3</v>
      </c>
      <c r="K500" s="556"/>
      <c r="L500" s="556"/>
      <c r="M500" s="838" t="s">
        <v>516</v>
      </c>
      <c r="N500" s="837"/>
      <c r="O500" s="626">
        <v>1.4660448677420118E-2</v>
      </c>
      <c r="P500" s="556"/>
      <c r="Q500" s="556"/>
      <c r="AZ500" s="689"/>
      <c r="BA500" s="320"/>
      <c r="BB500" s="371"/>
      <c r="BC500" s="320"/>
      <c r="BD500" s="320"/>
      <c r="BE500" s="320"/>
      <c r="BF500" s="320"/>
      <c r="BG500" s="320"/>
      <c r="BH500" s="320"/>
      <c r="BI500" s="320"/>
      <c r="BJ500" s="320"/>
      <c r="BK500" s="320"/>
      <c r="BL500" s="320"/>
      <c r="BM500" s="320"/>
      <c r="BN500" s="320"/>
      <c r="BO500" s="320"/>
      <c r="BP500" s="320"/>
      <c r="BQ500" s="320"/>
      <c r="BR500" s="320"/>
      <c r="BS500" s="320"/>
      <c r="BT500" s="320"/>
      <c r="BU500" s="320"/>
      <c r="BV500" s="320"/>
      <c r="BW500" s="320"/>
      <c r="BX500" s="320"/>
      <c r="BY500" s="320"/>
      <c r="BZ500" s="321"/>
      <c r="CA500" s="321"/>
      <c r="CB500" s="321"/>
      <c r="CC500" s="321"/>
      <c r="CD500" s="321"/>
      <c r="CE500" s="321"/>
      <c r="CF500" s="321"/>
      <c r="CG500" s="321"/>
      <c r="CH500" s="321"/>
      <c r="CI500" s="321"/>
      <c r="CJ500" s="321"/>
      <c r="CK500" s="321"/>
      <c r="CL500" s="321"/>
      <c r="CM500" s="321"/>
      <c r="CN500" s="321"/>
      <c r="CO500" s="321"/>
      <c r="CP500" s="321"/>
      <c r="CQ500" s="321"/>
      <c r="CR500" s="321"/>
      <c r="CS500" s="321"/>
      <c r="CT500" s="321"/>
      <c r="CU500" s="321"/>
      <c r="CV500" s="321"/>
      <c r="CW500" s="321"/>
      <c r="CX500" s="321"/>
      <c r="CY500" s="321"/>
      <c r="CZ500" s="321"/>
    </row>
    <row r="501" s="325" customFormat="true" ht="25.15" customHeight="true" x14ac:dyDescent="0.2">
      <c r="C501" s="838" t="s">
        <v>458</v>
      </c>
      <c r="D501" s="837"/>
      <c r="E501" s="624">
        <v>2.0232889491093854E-2</v>
      </c>
      <c r="F501" s="556"/>
      <c r="G501" s="556"/>
      <c r="H501" s="838" t="s">
        <v>513</v>
      </c>
      <c r="I501" s="837"/>
      <c r="J501" s="625">
        <v>6.4371040819014031E-3</v>
      </c>
      <c r="K501" s="556"/>
      <c r="L501" s="556"/>
      <c r="M501" s="838" t="s">
        <v>514</v>
      </c>
      <c r="N501" s="837"/>
      <c r="O501" s="626">
        <v>-1.3331141869726325E-2</v>
      </c>
      <c r="P501" s="556"/>
      <c r="Q501" s="556"/>
      <c r="AZ501" s="689"/>
      <c r="BA501" s="320"/>
      <c r="BB501" s="371"/>
      <c r="BC501" s="320"/>
      <c r="BD501" s="320"/>
      <c r="BE501" s="320"/>
      <c r="BF501" s="320"/>
      <c r="BG501" s="320"/>
      <c r="BH501" s="320"/>
      <c r="BI501" s="320"/>
      <c r="BJ501" s="320"/>
      <c r="BK501" s="320"/>
      <c r="BL501" s="320"/>
      <c r="BM501" s="320"/>
      <c r="BN501" s="320"/>
      <c r="BO501" s="320"/>
      <c r="BP501" s="320"/>
      <c r="BQ501" s="320"/>
      <c r="BR501" s="320"/>
      <c r="BS501" s="320"/>
      <c r="BT501" s="320"/>
      <c r="BU501" s="320"/>
      <c r="BV501" s="320"/>
      <c r="BW501" s="320"/>
      <c r="BX501" s="320"/>
      <c r="BY501" s="320"/>
      <c r="BZ501" s="321"/>
      <c r="CA501" s="321"/>
      <c r="CB501" s="321"/>
      <c r="CC501" s="321"/>
      <c r="CD501" s="321"/>
      <c r="CE501" s="321"/>
      <c r="CF501" s="321"/>
      <c r="CG501" s="321"/>
      <c r="CH501" s="321"/>
      <c r="CI501" s="321"/>
      <c r="CJ501" s="321"/>
      <c r="CK501" s="321"/>
      <c r="CL501" s="321"/>
      <c r="CM501" s="321"/>
      <c r="CN501" s="321"/>
      <c r="CO501" s="321"/>
      <c r="CP501" s="321"/>
      <c r="CQ501" s="321"/>
      <c r="CR501" s="321"/>
      <c r="CS501" s="321"/>
      <c r="CT501" s="321"/>
      <c r="CU501" s="321"/>
      <c r="CV501" s="321"/>
      <c r="CW501" s="321"/>
      <c r="CX501" s="321"/>
      <c r="CY501" s="321"/>
      <c r="CZ501" s="321"/>
    </row>
    <row r="502" s="325" customFormat="true" ht="25.15" customHeight="true" x14ac:dyDescent="0.2">
      <c r="C502" s="838" t="s">
        <v>501</v>
      </c>
      <c r="D502" s="837"/>
      <c r="E502" s="624">
        <v>5.2189428089306756E-4</v>
      </c>
      <c r="F502" s="556"/>
      <c r="G502" s="556"/>
      <c r="H502" s="838" t="s">
        <v>512</v>
      </c>
      <c r="I502" s="837"/>
      <c r="J502" s="625">
        <v>-6.3535688527600774E-3</v>
      </c>
      <c r="K502" s="556"/>
      <c r="L502" s="556"/>
      <c r="M502" s="838" t="s">
        <v>260</v>
      </c>
      <c r="N502" s="837"/>
      <c r="O502" s="626">
        <v>9.4705047432046673E-3</v>
      </c>
      <c r="P502" s="556"/>
      <c r="Q502" s="556"/>
      <c r="AZ502" s="689"/>
      <c r="BA502" s="320"/>
      <c r="BB502" s="371"/>
      <c r="BC502" s="320"/>
      <c r="BD502" s="320"/>
      <c r="BE502" s="320"/>
      <c r="BF502" s="320"/>
      <c r="BG502" s="320"/>
      <c r="BH502" s="320"/>
      <c r="BI502" s="320"/>
      <c r="BJ502" s="320"/>
      <c r="BK502" s="320"/>
      <c r="BL502" s="320"/>
      <c r="BM502" s="320"/>
      <c r="BN502" s="320"/>
      <c r="BO502" s="320"/>
      <c r="BP502" s="320"/>
      <c r="BQ502" s="320"/>
      <c r="BR502" s="320"/>
      <c r="BS502" s="320"/>
      <c r="BT502" s="320"/>
      <c r="BU502" s="320"/>
      <c r="BV502" s="320"/>
      <c r="BW502" s="320"/>
      <c r="BX502" s="320"/>
      <c r="BY502" s="320"/>
      <c r="BZ502" s="321"/>
      <c r="CA502" s="321"/>
      <c r="CB502" s="321"/>
      <c r="CC502" s="321"/>
      <c r="CD502" s="321"/>
      <c r="CE502" s="321"/>
      <c r="CF502" s="321"/>
      <c r="CG502" s="321"/>
      <c r="CH502" s="321"/>
      <c r="CI502" s="321"/>
      <c r="CJ502" s="321"/>
      <c r="CK502" s="321"/>
      <c r="CL502" s="321"/>
      <c r="CM502" s="321"/>
      <c r="CN502" s="321"/>
      <c r="CO502" s="321"/>
      <c r="CP502" s="321"/>
      <c r="CQ502" s="321"/>
      <c r="CR502" s="321"/>
      <c r="CS502" s="321"/>
      <c r="CT502" s="321"/>
      <c r="CU502" s="321"/>
      <c r="CV502" s="321"/>
      <c r="CW502" s="321"/>
      <c r="CX502" s="321"/>
      <c r="CY502" s="321"/>
      <c r="CZ502" s="321"/>
    </row>
    <row r="503" s="325" customFormat="true" ht="25.15" customHeight="true" x14ac:dyDescent="0.2">
      <c r="C503" s="838" t="s">
        <v>466</v>
      </c>
      <c r="D503" s="837"/>
      <c r="E503" s="624">
        <v>1.9600149179171807E-2</v>
      </c>
      <c r="F503" s="556"/>
      <c r="G503" s="556"/>
      <c r="H503" s="838" t="s">
        <v>499</v>
      </c>
      <c r="I503" s="837"/>
      <c r="J503" s="625">
        <v>6.339777292563787E-3</v>
      </c>
      <c r="K503" s="556"/>
      <c r="L503" s="556"/>
      <c r="M503" s="838" t="s">
        <v>501</v>
      </c>
      <c r="N503" s="837"/>
      <c r="O503" s="626">
        <v>8.9447552173410362E-3</v>
      </c>
      <c r="P503" s="556"/>
      <c r="Q503" s="556"/>
      <c r="AZ503" s="689"/>
      <c r="BA503" s="320"/>
      <c r="BB503" s="371"/>
      <c r="BC503" s="320"/>
      <c r="BD503" s="320"/>
      <c r="BE503" s="320"/>
      <c r="BF503" s="320"/>
      <c r="BG503" s="320"/>
      <c r="BH503" s="320"/>
      <c r="BI503" s="320"/>
      <c r="BJ503" s="320"/>
      <c r="BK503" s="320"/>
      <c r="BL503" s="320"/>
      <c r="BM503" s="320"/>
      <c r="BN503" s="320"/>
      <c r="BO503" s="320"/>
      <c r="BP503" s="320"/>
      <c r="BQ503" s="320"/>
      <c r="BR503" s="320"/>
      <c r="BS503" s="320"/>
      <c r="BT503" s="320"/>
      <c r="BU503" s="320"/>
      <c r="BV503" s="320"/>
      <c r="BW503" s="320"/>
      <c r="BX503" s="320"/>
      <c r="BY503" s="320"/>
      <c r="BZ503" s="321"/>
      <c r="CA503" s="321"/>
      <c r="CB503" s="321"/>
      <c r="CC503" s="321"/>
      <c r="CD503" s="321"/>
      <c r="CE503" s="321"/>
      <c r="CF503" s="321"/>
      <c r="CG503" s="321"/>
      <c r="CH503" s="321"/>
      <c r="CI503" s="321"/>
      <c r="CJ503" s="321"/>
      <c r="CK503" s="321"/>
      <c r="CL503" s="321"/>
      <c r="CM503" s="321"/>
      <c r="CN503" s="321"/>
      <c r="CO503" s="321"/>
      <c r="CP503" s="321"/>
      <c r="CQ503" s="321"/>
      <c r="CR503" s="321"/>
      <c r="CS503" s="321"/>
      <c r="CT503" s="321"/>
      <c r="CU503" s="321"/>
      <c r="CV503" s="321"/>
      <c r="CW503" s="321"/>
      <c r="CX503" s="321"/>
      <c r="CY503" s="321"/>
      <c r="CZ503" s="321"/>
    </row>
    <row r="504" s="325" customFormat="true" ht="25.15" customHeight="true" x14ac:dyDescent="0.2">
      <c r="C504" s="838" t="s">
        <v>479</v>
      </c>
      <c r="D504" s="837"/>
      <c r="E504" s="624">
        <v>9.3828511706233152E-3</v>
      </c>
      <c r="F504" s="556"/>
      <c r="G504" s="556"/>
      <c r="H504" s="838" t="s">
        <v>507</v>
      </c>
      <c r="I504" s="837"/>
      <c r="J504" s="625">
        <v>-4.7481739318387811E-3</v>
      </c>
      <c r="K504" s="556"/>
      <c r="L504" s="556"/>
      <c r="M504" s="838" t="s">
        <v>505</v>
      </c>
      <c r="N504" s="837"/>
      <c r="O504" s="626">
        <v>-7.1915993942456664E-3</v>
      </c>
      <c r="P504" s="556"/>
      <c r="Q504" s="556"/>
      <c r="AZ504" s="689"/>
      <c r="BA504" s="320"/>
      <c r="BB504" s="371"/>
      <c r="BC504" s="320"/>
      <c r="BD504" s="320"/>
      <c r="BE504" s="320"/>
      <c r="BF504" s="320"/>
      <c r="BG504" s="320"/>
      <c r="BH504" s="320"/>
      <c r="BI504" s="320"/>
      <c r="BJ504" s="320"/>
      <c r="BK504" s="320"/>
      <c r="BL504" s="320"/>
      <c r="BM504" s="320"/>
      <c r="BN504" s="320"/>
      <c r="BO504" s="320"/>
      <c r="BP504" s="320"/>
      <c r="BQ504" s="320"/>
      <c r="BR504" s="320"/>
      <c r="BS504" s="320"/>
      <c r="BT504" s="320"/>
      <c r="BU504" s="320"/>
      <c r="BV504" s="320"/>
      <c r="BW504" s="320"/>
      <c r="BX504" s="320"/>
      <c r="BY504" s="320"/>
      <c r="BZ504" s="321"/>
      <c r="CA504" s="321"/>
      <c r="CB504" s="321"/>
      <c r="CC504" s="321"/>
      <c r="CD504" s="321"/>
      <c r="CE504" s="321"/>
      <c r="CF504" s="321"/>
      <c r="CG504" s="321"/>
      <c r="CH504" s="321"/>
      <c r="CI504" s="321"/>
      <c r="CJ504" s="321"/>
      <c r="CK504" s="321"/>
      <c r="CL504" s="321"/>
      <c r="CM504" s="321"/>
      <c r="CN504" s="321"/>
      <c r="CO504" s="321"/>
      <c r="CP504" s="321"/>
      <c r="CQ504" s="321"/>
      <c r="CR504" s="321"/>
      <c r="CS504" s="321"/>
      <c r="CT504" s="321"/>
      <c r="CU504" s="321"/>
      <c r="CV504" s="321"/>
      <c r="CW504" s="321"/>
      <c r="CX504" s="321"/>
      <c r="CY504" s="321"/>
      <c r="CZ504" s="321"/>
    </row>
    <row r="505" s="325" customFormat="true" ht="25.15" customHeight="true" x14ac:dyDescent="0.2">
      <c r="C505" s="838" t="s">
        <v>504</v>
      </c>
      <c r="D505" s="837"/>
      <c r="E505" s="624">
        <v>1.6753317417366227E-4</v>
      </c>
      <c r="F505" s="556"/>
      <c r="G505" s="556"/>
      <c r="H505" s="838" t="s">
        <v>260</v>
      </c>
      <c r="I505" s="837"/>
      <c r="J505" s="628">
        <v>-1.6252705717396503E-3</v>
      </c>
      <c r="K505" s="556"/>
      <c r="L505" s="556"/>
      <c r="M505" s="838" t="s">
        <v>504</v>
      </c>
      <c r="N505" s="837"/>
      <c r="O505" s="626">
        <v>-6.9095584408304178E-3</v>
      </c>
      <c r="P505" s="556"/>
      <c r="Q505" s="556"/>
      <c r="AZ505" s="689"/>
      <c r="BA505" s="320"/>
      <c r="BB505" s="371"/>
      <c r="BC505" s="320"/>
      <c r="BD505" s="320"/>
      <c r="BE505" s="320"/>
      <c r="BF505" s="320"/>
      <c r="BG505" s="320"/>
      <c r="BH505" s="320"/>
      <c r="BI505" s="320"/>
      <c r="BJ505" s="320"/>
      <c r="BK505" s="320"/>
      <c r="BL505" s="320"/>
      <c r="BM505" s="320"/>
      <c r="BN505" s="320"/>
      <c r="BO505" s="320"/>
      <c r="BP505" s="320"/>
      <c r="BQ505" s="320"/>
      <c r="BR505" s="320"/>
      <c r="BS505" s="320"/>
      <c r="BT505" s="320"/>
      <c r="BU505" s="320"/>
      <c r="BV505" s="320"/>
      <c r="BW505" s="320"/>
      <c r="BX505" s="320"/>
      <c r="BY505" s="320"/>
      <c r="BZ505" s="321"/>
      <c r="CA505" s="321"/>
      <c r="CB505" s="321"/>
      <c r="CC505" s="321"/>
      <c r="CD505" s="321"/>
      <c r="CE505" s="321"/>
      <c r="CF505" s="321"/>
      <c r="CG505" s="321"/>
      <c r="CH505" s="321"/>
      <c r="CI505" s="321"/>
      <c r="CJ505" s="321"/>
      <c r="CK505" s="321"/>
      <c r="CL505" s="321"/>
      <c r="CM505" s="321"/>
      <c r="CN505" s="321"/>
      <c r="CO505" s="321"/>
      <c r="CP505" s="321"/>
      <c r="CQ505" s="321"/>
      <c r="CR505" s="321"/>
      <c r="CS505" s="321"/>
      <c r="CT505" s="321"/>
      <c r="CU505" s="321"/>
      <c r="CV505" s="321"/>
      <c r="CW505" s="321"/>
      <c r="CX505" s="321"/>
      <c r="CY505" s="321"/>
      <c r="CZ505" s="321"/>
    </row>
    <row r="506" s="325" customFormat="true" ht="25.15" customHeight="true" x14ac:dyDescent="0.2">
      <c r="C506" s="838" t="s">
        <v>509</v>
      </c>
      <c r="D506" s="837"/>
      <c r="E506" s="624">
        <v>6.4212528303964987E-6</v>
      </c>
      <c r="F506" s="556"/>
      <c r="G506" s="556"/>
      <c r="H506" s="838"/>
      <c r="I506" s="837"/>
      <c r="J506" s="572"/>
      <c r="K506" s="556"/>
      <c r="L506" s="556"/>
      <c r="M506" s="838" t="s">
        <v>507</v>
      </c>
      <c r="N506" s="837"/>
      <c r="O506" s="626">
        <v>-6.8929482422629747E-3</v>
      </c>
      <c r="P506" s="556"/>
      <c r="Q506" s="556"/>
      <c r="AZ506" s="689"/>
      <c r="BA506" s="320"/>
      <c r="BB506" s="371"/>
      <c r="BC506" s="320"/>
      <c r="BD506" s="320"/>
      <c r="BE506" s="320"/>
      <c r="BF506" s="320"/>
      <c r="BG506" s="320"/>
      <c r="BH506" s="320"/>
      <c r="BI506" s="320"/>
      <c r="BJ506" s="320"/>
      <c r="BK506" s="320"/>
      <c r="BL506" s="320"/>
      <c r="BM506" s="320"/>
      <c r="BN506" s="320"/>
      <c r="BO506" s="320"/>
      <c r="BP506" s="320"/>
      <c r="BQ506" s="320"/>
      <c r="BR506" s="320"/>
      <c r="BS506" s="320"/>
      <c r="BT506" s="320"/>
      <c r="BU506" s="320"/>
      <c r="BV506" s="320"/>
      <c r="BW506" s="320"/>
      <c r="BX506" s="320"/>
      <c r="BY506" s="320"/>
      <c r="BZ506" s="321"/>
      <c r="CA506" s="321"/>
      <c r="CB506" s="321"/>
      <c r="CC506" s="321"/>
      <c r="CD506" s="321"/>
      <c r="CE506" s="321"/>
      <c r="CF506" s="321"/>
      <c r="CG506" s="321"/>
      <c r="CH506" s="321"/>
      <c r="CI506" s="321"/>
      <c r="CJ506" s="321"/>
      <c r="CK506" s="321"/>
      <c r="CL506" s="321"/>
      <c r="CM506" s="321"/>
      <c r="CN506" s="321"/>
      <c r="CO506" s="321"/>
      <c r="CP506" s="321"/>
      <c r="CQ506" s="321"/>
      <c r="CR506" s="321"/>
      <c r="CS506" s="321"/>
      <c r="CT506" s="321"/>
      <c r="CU506" s="321"/>
      <c r="CV506" s="321"/>
      <c r="CW506" s="321"/>
      <c r="CX506" s="321"/>
      <c r="CY506" s="321"/>
      <c r="CZ506" s="321"/>
    </row>
    <row r="507" s="325" customFormat="true" ht="25.15" customHeight="true" x14ac:dyDescent="0.2">
      <c r="C507" s="838" t="s">
        <v>494</v>
      </c>
      <c r="D507" s="837"/>
      <c r="E507" s="624">
        <v>1.4976322843613099E-3</v>
      </c>
      <c r="F507" s="556"/>
      <c r="G507" s="556"/>
      <c r="H507" s="838"/>
      <c r="I507" s="837"/>
      <c r="J507" s="572"/>
      <c r="K507" s="556"/>
      <c r="L507" s="556"/>
      <c r="M507" s="838" t="s">
        <v>488</v>
      </c>
      <c r="N507" s="837"/>
      <c r="O507" s="626">
        <v>-6.1219399880273629E-3</v>
      </c>
      <c r="P507" s="556"/>
      <c r="Q507" s="556"/>
      <c r="AZ507" s="689"/>
      <c r="BA507" s="320"/>
      <c r="BB507" s="371"/>
      <c r="BC507" s="320"/>
      <c r="BD507" s="320"/>
      <c r="BE507" s="320"/>
      <c r="BF507" s="320"/>
      <c r="BG507" s="320"/>
      <c r="BH507" s="320"/>
      <c r="BI507" s="320"/>
      <c r="BJ507" s="320"/>
      <c r="BK507" s="320"/>
      <c r="BL507" s="320"/>
      <c r="BM507" s="320"/>
      <c r="BN507" s="320"/>
      <c r="BO507" s="320"/>
      <c r="BP507" s="320"/>
      <c r="BQ507" s="320"/>
      <c r="BR507" s="320"/>
      <c r="BS507" s="320"/>
      <c r="BT507" s="320"/>
      <c r="BU507" s="320"/>
      <c r="BV507" s="320"/>
      <c r="BW507" s="320"/>
      <c r="BX507" s="320"/>
      <c r="BY507" s="320"/>
      <c r="BZ507" s="321"/>
      <c r="CA507" s="321"/>
      <c r="CB507" s="321"/>
      <c r="CC507" s="321"/>
      <c r="CD507" s="321"/>
      <c r="CE507" s="321"/>
      <c r="CF507" s="321"/>
      <c r="CG507" s="321"/>
      <c r="CH507" s="321"/>
      <c r="CI507" s="321"/>
      <c r="CJ507" s="321"/>
      <c r="CK507" s="321"/>
      <c r="CL507" s="321"/>
      <c r="CM507" s="321"/>
      <c r="CN507" s="321"/>
      <c r="CO507" s="321"/>
      <c r="CP507" s="321"/>
      <c r="CQ507" s="321"/>
      <c r="CR507" s="321"/>
      <c r="CS507" s="321"/>
      <c r="CT507" s="321"/>
      <c r="CU507" s="321"/>
      <c r="CV507" s="321"/>
      <c r="CW507" s="321"/>
      <c r="CX507" s="321"/>
      <c r="CY507" s="321"/>
      <c r="CZ507" s="321"/>
    </row>
    <row r="508" s="325" customFormat="true" ht="25.15" customHeight="true" x14ac:dyDescent="0.2">
      <c r="C508" s="838" t="s">
        <v>502</v>
      </c>
      <c r="D508" s="837"/>
      <c r="E508" s="624">
        <v>3.9067654190855569E-4</v>
      </c>
      <c r="F508" s="556"/>
      <c r="G508" s="556"/>
      <c r="H508" s="838"/>
      <c r="I508" s="837"/>
      <c r="J508" s="556"/>
      <c r="K508" s="556"/>
      <c r="L508" s="556"/>
      <c r="M508" s="838" t="s">
        <v>270</v>
      </c>
      <c r="N508" s="837"/>
      <c r="O508" s="626">
        <v>3.4511595368255862E-3</v>
      </c>
      <c r="P508" s="556"/>
      <c r="Q508" s="556"/>
      <c r="AZ508" s="689"/>
      <c r="BA508" s="320"/>
      <c r="BB508" s="371"/>
      <c r="BC508" s="320"/>
      <c r="BD508" s="320"/>
      <c r="BE508" s="320"/>
      <c r="BF508" s="320"/>
      <c r="BG508" s="320"/>
      <c r="BH508" s="320"/>
      <c r="BI508" s="320"/>
      <c r="BJ508" s="320"/>
      <c r="BK508" s="320"/>
      <c r="BL508" s="320"/>
      <c r="BM508" s="320"/>
      <c r="BN508" s="320"/>
      <c r="BO508" s="320"/>
      <c r="BP508" s="320"/>
      <c r="BQ508" s="320"/>
      <c r="BR508" s="320"/>
      <c r="BS508" s="320"/>
      <c r="BT508" s="320"/>
      <c r="BU508" s="320"/>
      <c r="BV508" s="320"/>
      <c r="BW508" s="320"/>
      <c r="BX508" s="320"/>
      <c r="BY508" s="320"/>
      <c r="BZ508" s="321"/>
      <c r="CA508" s="321"/>
      <c r="CB508" s="321"/>
      <c r="CC508" s="321"/>
      <c r="CD508" s="321"/>
      <c r="CE508" s="321"/>
      <c r="CF508" s="321"/>
      <c r="CG508" s="321"/>
      <c r="CH508" s="321"/>
      <c r="CI508" s="321"/>
      <c r="CJ508" s="321"/>
      <c r="CK508" s="321"/>
      <c r="CL508" s="321"/>
      <c r="CM508" s="321"/>
      <c r="CN508" s="321"/>
      <c r="CO508" s="321"/>
      <c r="CP508" s="321"/>
      <c r="CQ508" s="321"/>
      <c r="CR508" s="321"/>
      <c r="CS508" s="321"/>
      <c r="CT508" s="321"/>
      <c r="CU508" s="321"/>
      <c r="CV508" s="321"/>
      <c r="CW508" s="321"/>
      <c r="CX508" s="321"/>
      <c r="CY508" s="321"/>
      <c r="CZ508" s="321"/>
    </row>
    <row r="509" s="325" customFormat="true" ht="25.15" customHeight="true" x14ac:dyDescent="0.2">
      <c r="C509" s="838" t="s">
        <v>452</v>
      </c>
      <c r="D509" s="837"/>
      <c r="E509" s="624">
        <v>0.13106938032834822</v>
      </c>
      <c r="F509" s="556"/>
      <c r="G509" s="556"/>
      <c r="H509" s="838" t="s">
        <v>271</v>
      </c>
      <c r="I509" s="837"/>
      <c r="J509" s="837"/>
      <c r="K509" s="556"/>
      <c r="L509" s="556"/>
      <c r="M509" s="838" t="s">
        <v>509</v>
      </c>
      <c r="N509" s="837"/>
      <c r="O509" s="629">
        <v>-6.5091594495792003E-4</v>
      </c>
      <c r="P509" s="556"/>
      <c r="Q509" s="556"/>
      <c r="AZ509" s="689"/>
      <c r="BA509" s="320"/>
      <c r="BB509" s="371"/>
      <c r="BC509" s="320"/>
      <c r="BD509" s="320"/>
      <c r="BE509" s="320"/>
      <c r="BF509" s="320"/>
      <c r="BG509" s="320"/>
      <c r="BH509" s="320"/>
      <c r="BI509" s="320"/>
      <c r="BJ509" s="320"/>
      <c r="BK509" s="320"/>
      <c r="BL509" s="320"/>
      <c r="BM509" s="320"/>
      <c r="BN509" s="320"/>
      <c r="BO509" s="320"/>
      <c r="BP509" s="320"/>
      <c r="BQ509" s="320"/>
      <c r="BR509" s="320"/>
      <c r="BS509" s="320"/>
      <c r="BT509" s="320"/>
      <c r="BU509" s="320"/>
      <c r="BV509" s="320"/>
      <c r="BW509" s="320"/>
      <c r="BX509" s="320"/>
      <c r="BY509" s="320"/>
      <c r="BZ509" s="321"/>
      <c r="CA509" s="321"/>
      <c r="CB509" s="321"/>
      <c r="CC509" s="321"/>
      <c r="CD509" s="321"/>
      <c r="CE509" s="321"/>
      <c r="CF509" s="321"/>
      <c r="CG509" s="321"/>
      <c r="CH509" s="321"/>
      <c r="CI509" s="321"/>
      <c r="CJ509" s="321"/>
      <c r="CK509" s="321"/>
      <c r="CL509" s="321"/>
      <c r="CM509" s="321"/>
      <c r="CN509" s="321"/>
      <c r="CO509" s="321"/>
      <c r="CP509" s="321"/>
      <c r="CQ509" s="321"/>
      <c r="CR509" s="321"/>
      <c r="CS509" s="321"/>
      <c r="CT509" s="321"/>
      <c r="CU509" s="321"/>
      <c r="CV509" s="321"/>
      <c r="CW509" s="321"/>
      <c r="CX509" s="321"/>
      <c r="CY509" s="321"/>
      <c r="CZ509" s="321"/>
    </row>
    <row r="510" s="325" customFormat="true" ht="25.15" customHeight="true" x14ac:dyDescent="0.2">
      <c r="C510" s="838" t="s">
        <v>463</v>
      </c>
      <c r="D510" s="837"/>
      <c r="E510" s="624">
        <v>3.1158007586925704E-2</v>
      </c>
      <c r="F510" s="556"/>
      <c r="G510" s="556"/>
      <c r="H510" s="838"/>
      <c r="I510" s="837"/>
      <c r="J510" s="607" t="s">
        <v>272</v>
      </c>
      <c r="K510" s="556"/>
      <c r="L510" s="556"/>
      <c r="M510" s="838"/>
      <c r="N510" s="837"/>
      <c r="O510" s="572"/>
      <c r="P510" s="556"/>
      <c r="Q510" s="556"/>
      <c r="AZ510" s="689"/>
      <c r="BA510" s="320"/>
      <c r="BB510" s="371"/>
      <c r="BC510" s="320"/>
      <c r="BD510" s="320"/>
      <c r="BE510" s="320"/>
      <c r="BF510" s="320"/>
      <c r="BG510" s="320"/>
      <c r="BH510" s="320"/>
      <c r="BI510" s="320"/>
      <c r="BJ510" s="320"/>
      <c r="BK510" s="320"/>
      <c r="BL510" s="320"/>
      <c r="BM510" s="320"/>
      <c r="BN510" s="320"/>
      <c r="BO510" s="320"/>
      <c r="BP510" s="320"/>
      <c r="BQ510" s="320"/>
      <c r="BR510" s="320"/>
      <c r="BS510" s="320"/>
      <c r="BT510" s="320"/>
      <c r="BU510" s="320"/>
      <c r="BV510" s="320"/>
      <c r="BW510" s="320"/>
      <c r="BX510" s="320"/>
      <c r="BY510" s="320"/>
      <c r="BZ510" s="321"/>
      <c r="CA510" s="321"/>
      <c r="CB510" s="321"/>
      <c r="CC510" s="321"/>
      <c r="CD510" s="321"/>
      <c r="CE510" s="321"/>
      <c r="CF510" s="321"/>
      <c r="CG510" s="321"/>
      <c r="CH510" s="321"/>
      <c r="CI510" s="321"/>
      <c r="CJ510" s="321"/>
      <c r="CK510" s="321"/>
      <c r="CL510" s="321"/>
      <c r="CM510" s="321"/>
      <c r="CN510" s="321"/>
      <c r="CO510" s="321"/>
      <c r="CP510" s="321"/>
      <c r="CQ510" s="321"/>
      <c r="CR510" s="321"/>
      <c r="CS510" s="321"/>
      <c r="CT510" s="321"/>
      <c r="CU510" s="321"/>
      <c r="CV510" s="321"/>
      <c r="CW510" s="321"/>
      <c r="CX510" s="321"/>
      <c r="CY510" s="321"/>
      <c r="CZ510" s="321"/>
    </row>
    <row r="511" s="325" customFormat="true" ht="25.15" customHeight="true" x14ac:dyDescent="0.2">
      <c r="C511" s="838" t="s">
        <v>455</v>
      </c>
      <c r="D511" s="837"/>
      <c r="E511" s="624">
        <v>8.6416649998903236E-2</v>
      </c>
      <c r="F511" s="556"/>
      <c r="G511" s="556"/>
      <c r="H511" s="838" t="s">
        <v>238</v>
      </c>
      <c r="I511" s="837"/>
      <c r="J511" s="622">
        <v>6.3841054565676458E-2</v>
      </c>
      <c r="K511" s="556"/>
      <c r="L511" s="556"/>
      <c r="M511" s="838"/>
      <c r="N511" s="837"/>
      <c r="O511" s="572"/>
      <c r="P511" s="556"/>
      <c r="Q511" s="556"/>
      <c r="AZ511" s="689"/>
      <c r="BA511" s="320"/>
      <c r="BB511" s="371"/>
      <c r="BC511" s="320"/>
      <c r="BD511" s="320"/>
      <c r="BE511" s="320"/>
      <c r="BF511" s="320"/>
      <c r="BG511" s="320"/>
      <c r="BH511" s="320"/>
      <c r="BI511" s="320"/>
      <c r="BJ511" s="320"/>
      <c r="BK511" s="320"/>
      <c r="BL511" s="320"/>
      <c r="BM511" s="320"/>
      <c r="BN511" s="320"/>
      <c r="BO511" s="320"/>
      <c r="BP511" s="320"/>
      <c r="BQ511" s="320"/>
      <c r="BR511" s="320"/>
      <c r="BS511" s="320"/>
      <c r="BT511" s="320"/>
      <c r="BU511" s="320"/>
      <c r="BV511" s="320"/>
      <c r="BW511" s="320"/>
      <c r="BX511" s="320"/>
      <c r="BY511" s="320"/>
      <c r="BZ511" s="321"/>
      <c r="CA511" s="321"/>
      <c r="CB511" s="321"/>
      <c r="CC511" s="321"/>
      <c r="CD511" s="321"/>
      <c r="CE511" s="321"/>
      <c r="CF511" s="321"/>
      <c r="CG511" s="321"/>
      <c r="CH511" s="321"/>
      <c r="CI511" s="321"/>
      <c r="CJ511" s="321"/>
      <c r="CK511" s="321"/>
      <c r="CL511" s="321"/>
      <c r="CM511" s="321"/>
      <c r="CN511" s="321"/>
      <c r="CO511" s="321"/>
      <c r="CP511" s="321"/>
      <c r="CQ511" s="321"/>
      <c r="CR511" s="321"/>
      <c r="CS511" s="321"/>
      <c r="CT511" s="321"/>
      <c r="CU511" s="321"/>
      <c r="CV511" s="321"/>
      <c r="CW511" s="321"/>
      <c r="CX511" s="321"/>
      <c r="CY511" s="321"/>
      <c r="CZ511" s="321"/>
    </row>
    <row r="512" s="325" customFormat="true" ht="25.15" customHeight="true" x14ac:dyDescent="0.2">
      <c r="C512" s="838" t="s">
        <v>467</v>
      </c>
      <c r="D512" s="837"/>
      <c r="E512" s="624">
        <v>2.0381463539054834E-2</v>
      </c>
      <c r="F512" s="556"/>
      <c r="G512" s="556"/>
      <c r="H512" s="838" t="s">
        <v>489</v>
      </c>
      <c r="I512" s="837"/>
      <c r="J512" s="625">
        <v>2.8355573685717229E-3</v>
      </c>
      <c r="K512" s="556"/>
      <c r="L512" s="556"/>
      <c r="M512" s="838"/>
      <c r="N512" s="837"/>
      <c r="O512" s="556"/>
      <c r="P512" s="556"/>
      <c r="Q512" s="556"/>
      <c r="AZ512" s="689"/>
      <c r="BA512" s="320"/>
      <c r="BB512" s="371"/>
      <c r="BC512" s="320"/>
      <c r="BD512" s="320"/>
      <c r="BE512" s="320"/>
      <c r="BF512" s="320"/>
      <c r="BG512" s="320"/>
      <c r="BH512" s="320"/>
      <c r="BI512" s="320"/>
      <c r="BJ512" s="320"/>
      <c r="BK512" s="320"/>
      <c r="BL512" s="320"/>
      <c r="BM512" s="320"/>
      <c r="BN512" s="320"/>
      <c r="BO512" s="320"/>
      <c r="BP512" s="320"/>
      <c r="BQ512" s="320"/>
      <c r="BR512" s="320"/>
      <c r="BS512" s="320"/>
      <c r="BT512" s="320"/>
      <c r="BU512" s="320"/>
      <c r="BV512" s="320"/>
      <c r="BW512" s="320"/>
      <c r="BX512" s="320"/>
      <c r="BY512" s="320"/>
      <c r="BZ512" s="321"/>
      <c r="CA512" s="321"/>
      <c r="CB512" s="321"/>
      <c r="CC512" s="321"/>
      <c r="CD512" s="321"/>
      <c r="CE512" s="321"/>
      <c r="CF512" s="321"/>
      <c r="CG512" s="321"/>
      <c r="CH512" s="321"/>
      <c r="CI512" s="321"/>
      <c r="CJ512" s="321"/>
      <c r="CK512" s="321"/>
      <c r="CL512" s="321"/>
      <c r="CM512" s="321"/>
      <c r="CN512" s="321"/>
      <c r="CO512" s="321"/>
      <c r="CP512" s="321"/>
      <c r="CQ512" s="321"/>
      <c r="CR512" s="321"/>
      <c r="CS512" s="321"/>
      <c r="CT512" s="321"/>
      <c r="CU512" s="321"/>
      <c r="CV512" s="321"/>
      <c r="CW512" s="321"/>
      <c r="CX512" s="321"/>
      <c r="CY512" s="321"/>
      <c r="CZ512" s="321"/>
    </row>
    <row r="513" s="325" customFormat="true" ht="25.15" customHeight="true" x14ac:dyDescent="0.2">
      <c r="C513" s="838" t="s">
        <v>482</v>
      </c>
      <c r="D513" s="837"/>
      <c r="E513" s="624">
        <v>7.3971507307461065E-4</v>
      </c>
      <c r="F513" s="556"/>
      <c r="G513" s="556"/>
      <c r="H513" s="838" t="s">
        <v>510</v>
      </c>
      <c r="I513" s="837"/>
      <c r="J513" s="625">
        <v>1.7137886344397704E-4</v>
      </c>
      <c r="K513" s="556"/>
      <c r="L513" s="556"/>
      <c r="M513" s="838" t="s">
        <v>271</v>
      </c>
      <c r="N513" s="837"/>
      <c r="O513" s="837"/>
      <c r="P513" s="556"/>
      <c r="Q513" s="556"/>
      <c r="AZ513" s="689"/>
      <c r="BA513" s="320"/>
      <c r="BB513" s="371"/>
      <c r="BC513" s="320"/>
      <c r="BD513" s="320"/>
      <c r="BE513" s="320"/>
      <c r="BF513" s="320"/>
      <c r="BG513" s="320"/>
      <c r="BH513" s="320"/>
      <c r="BI513" s="320"/>
      <c r="BJ513" s="320"/>
      <c r="BK513" s="320"/>
      <c r="BL513" s="320"/>
      <c r="BM513" s="320"/>
      <c r="BN513" s="320"/>
      <c r="BO513" s="320"/>
      <c r="BP513" s="320"/>
      <c r="BQ513" s="320"/>
      <c r="BR513" s="320"/>
      <c r="BS513" s="320"/>
      <c r="BT513" s="320"/>
      <c r="BU513" s="320"/>
      <c r="BV513" s="320"/>
      <c r="BW513" s="320"/>
      <c r="BX513" s="320"/>
      <c r="BY513" s="320"/>
      <c r="BZ513" s="321"/>
      <c r="CA513" s="321"/>
      <c r="CB513" s="321"/>
      <c r="CC513" s="321"/>
      <c r="CD513" s="321"/>
      <c r="CE513" s="321"/>
      <c r="CF513" s="321"/>
      <c r="CG513" s="321"/>
      <c r="CH513" s="321"/>
      <c r="CI513" s="321"/>
      <c r="CJ513" s="321"/>
      <c r="CK513" s="321"/>
      <c r="CL513" s="321"/>
      <c r="CM513" s="321"/>
      <c r="CN513" s="321"/>
      <c r="CO513" s="321"/>
      <c r="CP513" s="321"/>
      <c r="CQ513" s="321"/>
      <c r="CR513" s="321"/>
      <c r="CS513" s="321"/>
      <c r="CT513" s="321"/>
      <c r="CU513" s="321"/>
      <c r="CV513" s="321"/>
      <c r="CW513" s="321"/>
      <c r="CX513" s="321"/>
      <c r="CY513" s="321"/>
      <c r="CZ513" s="321"/>
    </row>
    <row r="514" s="325" customFormat="true" ht="25.15" customHeight="true" x14ac:dyDescent="0.2">
      <c r="C514" s="838" t="s">
        <v>507</v>
      </c>
      <c r="D514" s="837"/>
      <c r="E514" s="624">
        <v>1.7782511589559429E-5</v>
      </c>
      <c r="F514" s="556"/>
      <c r="G514" s="556"/>
      <c r="H514" s="838" t="s">
        <v>488</v>
      </c>
      <c r="I514" s="837"/>
      <c r="J514" s="625">
        <v>1.0224111430794677E-2</v>
      </c>
      <c r="K514" s="556"/>
      <c r="L514" s="556"/>
      <c r="M514" s="838"/>
      <c r="N514" s="837"/>
      <c r="O514" s="608" t="s">
        <v>272</v>
      </c>
      <c r="P514" s="556"/>
      <c r="Q514" s="556"/>
      <c r="AZ514" s="689"/>
      <c r="BA514" s="320"/>
      <c r="BB514" s="371"/>
      <c r="BC514" s="320"/>
      <c r="BD514" s="320"/>
      <c r="BE514" s="320"/>
      <c r="BF514" s="320"/>
      <c r="BG514" s="320"/>
      <c r="BH514" s="320"/>
      <c r="BI514" s="320"/>
      <c r="BJ514" s="320"/>
      <c r="BK514" s="320"/>
      <c r="BL514" s="320"/>
      <c r="BM514" s="320"/>
      <c r="BN514" s="320"/>
      <c r="BO514" s="320"/>
      <c r="BP514" s="320"/>
      <c r="BQ514" s="320"/>
      <c r="BR514" s="320"/>
      <c r="BS514" s="320"/>
      <c r="BT514" s="320"/>
      <c r="BU514" s="320"/>
      <c r="BV514" s="320"/>
      <c r="BW514" s="320"/>
      <c r="BX514" s="320"/>
      <c r="BY514" s="320"/>
      <c r="BZ514" s="321"/>
      <c r="CA514" s="321"/>
      <c r="CB514" s="321"/>
      <c r="CC514" s="321"/>
      <c r="CD514" s="321"/>
      <c r="CE514" s="321"/>
      <c r="CF514" s="321"/>
      <c r="CG514" s="321"/>
      <c r="CH514" s="321"/>
      <c r="CI514" s="321"/>
      <c r="CJ514" s="321"/>
      <c r="CK514" s="321"/>
      <c r="CL514" s="321"/>
      <c r="CM514" s="321"/>
      <c r="CN514" s="321"/>
      <c r="CO514" s="321"/>
      <c r="CP514" s="321"/>
      <c r="CQ514" s="321"/>
      <c r="CR514" s="321"/>
      <c r="CS514" s="321"/>
      <c r="CT514" s="321"/>
      <c r="CU514" s="321"/>
      <c r="CV514" s="321"/>
      <c r="CW514" s="321"/>
      <c r="CX514" s="321"/>
      <c r="CY514" s="321"/>
      <c r="CZ514" s="321"/>
    </row>
    <row r="515" s="325" customFormat="true" ht="25.15" customHeight="true" x14ac:dyDescent="0.2">
      <c r="C515" s="838" t="s">
        <v>497</v>
      </c>
      <c r="D515" s="837"/>
      <c r="E515" s="624">
        <v>8.0342595184352292E-4</v>
      </c>
      <c r="F515" s="556"/>
      <c r="G515" s="556"/>
      <c r="H515" s="838" t="s">
        <v>264</v>
      </c>
      <c r="I515" s="837"/>
      <c r="J515" s="625">
        <v>6.0940487426210867E-5</v>
      </c>
      <c r="K515" s="556"/>
      <c r="L515" s="556"/>
      <c r="M515" s="838" t="s">
        <v>238</v>
      </c>
      <c r="N515" s="837"/>
      <c r="O515" s="623">
        <v>2.4315074015141269E-2</v>
      </c>
      <c r="P515" s="556"/>
      <c r="Q515" s="556"/>
      <c r="AZ515" s="689"/>
      <c r="BA515" s="320"/>
      <c r="BB515" s="371"/>
      <c r="BC515" s="320"/>
      <c r="BD515" s="320"/>
      <c r="BE515" s="320"/>
      <c r="BF515" s="320"/>
      <c r="BG515" s="320"/>
      <c r="BH515" s="320"/>
      <c r="BI515" s="320"/>
      <c r="BJ515" s="320"/>
      <c r="BK515" s="320"/>
      <c r="BL515" s="320"/>
      <c r="BM515" s="320"/>
      <c r="BN515" s="320"/>
      <c r="BO515" s="320"/>
      <c r="BP515" s="320"/>
      <c r="BQ515" s="320"/>
      <c r="BR515" s="320"/>
      <c r="BS515" s="320"/>
      <c r="BT515" s="320"/>
      <c r="BU515" s="320"/>
      <c r="BV515" s="320"/>
      <c r="BW515" s="320"/>
      <c r="BX515" s="320"/>
      <c r="BY515" s="320"/>
      <c r="BZ515" s="321"/>
      <c r="CA515" s="321"/>
      <c r="CB515" s="321"/>
      <c r="CC515" s="321"/>
      <c r="CD515" s="321"/>
      <c r="CE515" s="321"/>
      <c r="CF515" s="321"/>
      <c r="CG515" s="321"/>
      <c r="CH515" s="321"/>
      <c r="CI515" s="321"/>
      <c r="CJ515" s="321"/>
      <c r="CK515" s="321"/>
      <c r="CL515" s="321"/>
      <c r="CM515" s="321"/>
      <c r="CN515" s="321"/>
      <c r="CO515" s="321"/>
      <c r="CP515" s="321"/>
      <c r="CQ515" s="321"/>
      <c r="CR515" s="321"/>
      <c r="CS515" s="321"/>
      <c r="CT515" s="321"/>
      <c r="CU515" s="321"/>
      <c r="CV515" s="321"/>
      <c r="CW515" s="321"/>
      <c r="CX515" s="321"/>
      <c r="CY515" s="321"/>
      <c r="CZ515" s="321"/>
    </row>
    <row r="516" s="325" customFormat="true" ht="25.15" customHeight="true" x14ac:dyDescent="0.2">
      <c r="C516" s="838" t="s">
        <v>260</v>
      </c>
      <c r="D516" s="837"/>
      <c r="E516" s="624">
        <v>1.2094023458433901E-4</v>
      </c>
      <c r="F516" s="556"/>
      <c r="G516" s="556"/>
      <c r="H516" s="838" t="s">
        <v>262</v>
      </c>
      <c r="I516" s="837"/>
      <c r="J516" s="625">
        <v>5.9963323791523258E-5</v>
      </c>
      <c r="K516" s="556"/>
      <c r="L516" s="556"/>
      <c r="M516" s="838" t="s">
        <v>489</v>
      </c>
      <c r="N516" s="837"/>
      <c r="O516" s="626">
        <v>2.1163264800712314E-3</v>
      </c>
      <c r="P516" s="556"/>
      <c r="Q516" s="556"/>
      <c r="AZ516" s="689"/>
      <c r="BA516" s="320"/>
      <c r="BB516" s="371"/>
      <c r="BC516" s="320"/>
      <c r="BD516" s="320"/>
      <c r="BE516" s="320"/>
      <c r="BF516" s="320"/>
      <c r="BG516" s="320"/>
      <c r="BH516" s="320"/>
      <c r="BI516" s="320"/>
      <c r="BJ516" s="320"/>
      <c r="BK516" s="320"/>
      <c r="BL516" s="320"/>
      <c r="BM516" s="320"/>
      <c r="BN516" s="320"/>
      <c r="BO516" s="320"/>
      <c r="BP516" s="320"/>
      <c r="BQ516" s="320"/>
      <c r="BR516" s="320"/>
      <c r="BS516" s="320"/>
      <c r="BT516" s="320"/>
      <c r="BU516" s="320"/>
      <c r="BV516" s="320"/>
      <c r="BW516" s="320"/>
      <c r="BX516" s="320"/>
      <c r="BY516" s="320"/>
      <c r="BZ516" s="321"/>
      <c r="CA516" s="321"/>
      <c r="CB516" s="321"/>
      <c r="CC516" s="321"/>
      <c r="CD516" s="321"/>
      <c r="CE516" s="321"/>
      <c r="CF516" s="321"/>
      <c r="CG516" s="321"/>
      <c r="CH516" s="321"/>
      <c r="CI516" s="321"/>
      <c r="CJ516" s="321"/>
      <c r="CK516" s="321"/>
      <c r="CL516" s="321"/>
      <c r="CM516" s="321"/>
      <c r="CN516" s="321"/>
      <c r="CO516" s="321"/>
      <c r="CP516" s="321"/>
      <c r="CQ516" s="321"/>
      <c r="CR516" s="321"/>
      <c r="CS516" s="321"/>
      <c r="CT516" s="321"/>
      <c r="CU516" s="321"/>
      <c r="CV516" s="321"/>
      <c r="CW516" s="321"/>
      <c r="CX516" s="321"/>
      <c r="CY516" s="321"/>
      <c r="CZ516" s="321"/>
    </row>
    <row r="517" s="325" customFormat="true" ht="25.15" customHeight="true" x14ac:dyDescent="0.2">
      <c r="C517" s="838" t="s">
        <v>470</v>
      </c>
      <c r="D517" s="837"/>
      <c r="E517" s="624">
        <v>3.294679742720869E-4</v>
      </c>
      <c r="F517" s="556"/>
      <c r="G517" s="556"/>
      <c r="H517" s="838" t="s">
        <v>246</v>
      </c>
      <c r="I517" s="837"/>
      <c r="J517" s="625">
        <v>2.6367969448053665E-2</v>
      </c>
      <c r="K517" s="556"/>
      <c r="L517" s="556"/>
      <c r="M517" s="838" t="s">
        <v>510</v>
      </c>
      <c r="N517" s="837"/>
      <c r="O517" s="626">
        <v>2.4616256858820692E-4</v>
      </c>
      <c r="P517" s="556"/>
      <c r="Q517" s="556"/>
      <c r="AZ517" s="689"/>
      <c r="BA517" s="320"/>
      <c r="BB517" s="371"/>
      <c r="BC517" s="320"/>
      <c r="BD517" s="320"/>
      <c r="BE517" s="320"/>
      <c r="BF517" s="320"/>
      <c r="BG517" s="320"/>
      <c r="BH517" s="320"/>
      <c r="BI517" s="320"/>
      <c r="BJ517" s="320"/>
      <c r="BK517" s="320"/>
      <c r="BL517" s="320"/>
      <c r="BM517" s="320"/>
      <c r="BN517" s="320"/>
      <c r="BO517" s="320"/>
      <c r="BP517" s="320"/>
      <c r="BQ517" s="320"/>
      <c r="BR517" s="320"/>
      <c r="BS517" s="320"/>
      <c r="BT517" s="320"/>
      <c r="BU517" s="320"/>
      <c r="BV517" s="320"/>
      <c r="BW517" s="320"/>
      <c r="BX517" s="320"/>
      <c r="BY517" s="320"/>
      <c r="BZ517" s="321"/>
      <c r="CA517" s="321"/>
      <c r="CB517" s="321"/>
      <c r="CC517" s="321"/>
      <c r="CD517" s="321"/>
      <c r="CE517" s="321"/>
      <c r="CF517" s="321"/>
      <c r="CG517" s="321"/>
      <c r="CH517" s="321"/>
      <c r="CI517" s="321"/>
      <c r="CJ517" s="321"/>
      <c r="CK517" s="321"/>
      <c r="CL517" s="321"/>
      <c r="CM517" s="321"/>
      <c r="CN517" s="321"/>
      <c r="CO517" s="321"/>
      <c r="CP517" s="321"/>
      <c r="CQ517" s="321"/>
      <c r="CR517" s="321"/>
      <c r="CS517" s="321"/>
      <c r="CT517" s="321"/>
      <c r="CU517" s="321"/>
      <c r="CV517" s="321"/>
      <c r="CW517" s="321"/>
      <c r="CX517" s="321"/>
      <c r="CY517" s="321"/>
      <c r="CZ517" s="321"/>
    </row>
    <row r="518" s="325" customFormat="true" ht="25.15" customHeight="true" x14ac:dyDescent="0.2">
      <c r="C518" s="838" t="s">
        <v>478</v>
      </c>
      <c r="D518" s="837"/>
      <c r="E518" s="624">
        <v>7.0771094820660748E-4</v>
      </c>
      <c r="F518" s="556"/>
      <c r="G518" s="556"/>
      <c r="H518" s="838" t="s">
        <v>208</v>
      </c>
      <c r="I518" s="837"/>
      <c r="J518" s="625">
        <v>3.9238088200706255E-2</v>
      </c>
      <c r="K518" s="556"/>
      <c r="L518" s="556"/>
      <c r="M518" s="838" t="s">
        <v>488</v>
      </c>
      <c r="N518" s="837"/>
      <c r="O518" s="626">
        <v>3.7478149217008469E-5</v>
      </c>
      <c r="P518" s="556"/>
      <c r="Q518" s="556"/>
      <c r="AZ518" s="689"/>
      <c r="BA518" s="320"/>
      <c r="BB518" s="371"/>
      <c r="BC518" s="320"/>
      <c r="BD518" s="320"/>
      <c r="BE518" s="320"/>
      <c r="BF518" s="320"/>
      <c r="BG518" s="320"/>
      <c r="BH518" s="320"/>
      <c r="BI518" s="320"/>
      <c r="BJ518" s="320"/>
      <c r="BK518" s="320"/>
      <c r="BL518" s="320"/>
      <c r="BM518" s="320"/>
      <c r="BN518" s="320"/>
      <c r="BO518" s="320"/>
      <c r="BP518" s="320"/>
      <c r="BQ518" s="320"/>
      <c r="BR518" s="320"/>
      <c r="BS518" s="320"/>
      <c r="BT518" s="320"/>
      <c r="BU518" s="320"/>
      <c r="BV518" s="320"/>
      <c r="BW518" s="320"/>
      <c r="BX518" s="320"/>
      <c r="BY518" s="320"/>
      <c r="BZ518" s="321"/>
      <c r="CA518" s="321"/>
      <c r="CB518" s="321"/>
      <c r="CC518" s="321"/>
      <c r="CD518" s="321"/>
      <c r="CE518" s="321"/>
      <c r="CF518" s="321"/>
      <c r="CG518" s="321"/>
      <c r="CH518" s="321"/>
      <c r="CI518" s="321"/>
      <c r="CJ518" s="321"/>
      <c r="CK518" s="321"/>
      <c r="CL518" s="321"/>
      <c r="CM518" s="321"/>
      <c r="CN518" s="321"/>
      <c r="CO518" s="321"/>
      <c r="CP518" s="321"/>
      <c r="CQ518" s="321"/>
      <c r="CR518" s="321"/>
      <c r="CS518" s="321"/>
      <c r="CT518" s="321"/>
      <c r="CU518" s="321"/>
      <c r="CV518" s="321"/>
      <c r="CW518" s="321"/>
      <c r="CX518" s="321"/>
      <c r="CY518" s="321"/>
      <c r="CZ518" s="321"/>
    </row>
    <row r="519" s="325" customFormat="true" ht="25.15" customHeight="true" x14ac:dyDescent="0.2">
      <c r="C519" s="838" t="s">
        <v>233</v>
      </c>
      <c r="D519" s="837"/>
      <c r="E519" s="624">
        <v>1.2649447966881664E-3</v>
      </c>
      <c r="F519" s="556"/>
      <c r="G519" s="556"/>
      <c r="H519" s="838" t="s">
        <v>456</v>
      </c>
      <c r="I519" s="837"/>
      <c r="J519" s="625">
        <v>3.8125145445762475E-2</v>
      </c>
      <c r="K519" s="556"/>
      <c r="L519" s="556"/>
      <c r="M519" s="838" t="s">
        <v>264</v>
      </c>
      <c r="N519" s="837"/>
      <c r="O519" s="626">
        <v>6.5542334478285681E-4</v>
      </c>
      <c r="P519" s="556"/>
      <c r="Q519" s="556"/>
      <c r="AZ519" s="689"/>
      <c r="BA519" s="320"/>
      <c r="BB519" s="371"/>
      <c r="BC519" s="320"/>
      <c r="BD519" s="320"/>
      <c r="BE519" s="320"/>
      <c r="BF519" s="320"/>
      <c r="BG519" s="320"/>
      <c r="BH519" s="320"/>
      <c r="BI519" s="320"/>
      <c r="BJ519" s="320"/>
      <c r="BK519" s="320"/>
      <c r="BL519" s="320"/>
      <c r="BM519" s="320"/>
      <c r="BN519" s="320"/>
      <c r="BO519" s="320"/>
      <c r="BP519" s="320"/>
      <c r="BQ519" s="320"/>
      <c r="BR519" s="320"/>
      <c r="BS519" s="320"/>
      <c r="BT519" s="320"/>
      <c r="BU519" s="320"/>
      <c r="BV519" s="320"/>
      <c r="BW519" s="320"/>
      <c r="BX519" s="320"/>
      <c r="BY519" s="320"/>
      <c r="BZ519" s="321"/>
      <c r="CA519" s="321"/>
      <c r="CB519" s="321"/>
      <c r="CC519" s="321"/>
      <c r="CD519" s="321"/>
      <c r="CE519" s="321"/>
      <c r="CF519" s="321"/>
      <c r="CG519" s="321"/>
      <c r="CH519" s="321"/>
      <c r="CI519" s="321"/>
      <c r="CJ519" s="321"/>
      <c r="CK519" s="321"/>
      <c r="CL519" s="321"/>
      <c r="CM519" s="321"/>
      <c r="CN519" s="321"/>
      <c r="CO519" s="321"/>
      <c r="CP519" s="321"/>
      <c r="CQ519" s="321"/>
      <c r="CR519" s="321"/>
      <c r="CS519" s="321"/>
      <c r="CT519" s="321"/>
      <c r="CU519" s="321"/>
      <c r="CV519" s="321"/>
      <c r="CW519" s="321"/>
      <c r="CX519" s="321"/>
      <c r="CY519" s="321"/>
      <c r="CZ519" s="321"/>
    </row>
    <row r="520" s="325" customFormat="true" ht="25.15" customHeight="true" x14ac:dyDescent="0.2">
      <c r="C520" s="838" t="s">
        <v>453</v>
      </c>
      <c r="D520" s="837"/>
      <c r="E520" s="624">
        <v>7.8937283059418883E-2</v>
      </c>
      <c r="F520" s="556"/>
      <c r="G520" s="556"/>
      <c r="H520" s="838" t="s">
        <v>224</v>
      </c>
      <c r="I520" s="837"/>
      <c r="J520" s="625">
        <v>3.0944908442326564E-2</v>
      </c>
      <c r="K520" s="556"/>
      <c r="L520" s="556"/>
      <c r="M520" s="838" t="s">
        <v>262</v>
      </c>
      <c r="N520" s="837"/>
      <c r="O520" s="626">
        <v>8.0681364946979649E-4</v>
      </c>
      <c r="P520" s="556"/>
      <c r="Q520" s="556"/>
      <c r="AZ520" s="689"/>
      <c r="BA520" s="320"/>
      <c r="BB520" s="371"/>
      <c r="BC520" s="320"/>
      <c r="BD520" s="320"/>
      <c r="BE520" s="320"/>
      <c r="BF520" s="320"/>
      <c r="BG520" s="320"/>
      <c r="BH520" s="320"/>
      <c r="BI520" s="320"/>
      <c r="BJ520" s="320"/>
      <c r="BK520" s="320"/>
      <c r="BL520" s="320"/>
      <c r="BM520" s="320"/>
      <c r="BN520" s="320"/>
      <c r="BO520" s="320"/>
      <c r="BP520" s="320"/>
      <c r="BQ520" s="320"/>
      <c r="BR520" s="320"/>
      <c r="BS520" s="320"/>
      <c r="BT520" s="320"/>
      <c r="BU520" s="320"/>
      <c r="BV520" s="320"/>
      <c r="BW520" s="320"/>
      <c r="BX520" s="320"/>
      <c r="BY520" s="320"/>
      <c r="BZ520" s="321"/>
      <c r="CA520" s="321"/>
      <c r="CB520" s="321"/>
      <c r="CC520" s="321"/>
      <c r="CD520" s="321"/>
      <c r="CE520" s="321"/>
      <c r="CF520" s="321"/>
      <c r="CG520" s="321"/>
      <c r="CH520" s="321"/>
      <c r="CI520" s="321"/>
      <c r="CJ520" s="321"/>
      <c r="CK520" s="321"/>
      <c r="CL520" s="321"/>
      <c r="CM520" s="321"/>
      <c r="CN520" s="321"/>
      <c r="CO520" s="321"/>
      <c r="CP520" s="321"/>
      <c r="CQ520" s="321"/>
      <c r="CR520" s="321"/>
      <c r="CS520" s="321"/>
      <c r="CT520" s="321"/>
      <c r="CU520" s="321"/>
      <c r="CV520" s="321"/>
      <c r="CW520" s="321"/>
      <c r="CX520" s="321"/>
      <c r="CY520" s="321"/>
      <c r="CZ520" s="321"/>
    </row>
    <row r="521" s="325" customFormat="true" ht="25.15" customHeight="true" x14ac:dyDescent="0.2">
      <c r="C521" s="838" t="s">
        <v>500</v>
      </c>
      <c r="D521" s="837"/>
      <c r="E521" s="624">
        <v>5.7381750076109688E-4</v>
      </c>
      <c r="F521" s="556"/>
      <c r="G521" s="556"/>
      <c r="H521" s="838" t="s">
        <v>225</v>
      </c>
      <c r="I521" s="837"/>
      <c r="J521" s="625">
        <v>3.327084189504137E-2</v>
      </c>
      <c r="K521" s="556"/>
      <c r="L521" s="556"/>
      <c r="M521" s="838" t="s">
        <v>505</v>
      </c>
      <c r="N521" s="837"/>
      <c r="O521" s="626">
        <v>5.1719101847314637E-5</v>
      </c>
      <c r="P521" s="556"/>
      <c r="Q521" s="556"/>
      <c r="AZ521" s="689"/>
      <c r="BA521" s="320"/>
      <c r="BB521" s="371"/>
      <c r="BC521" s="320"/>
      <c r="BD521" s="320"/>
      <c r="BE521" s="320"/>
      <c r="BF521" s="320"/>
      <c r="BG521" s="320"/>
      <c r="BH521" s="320"/>
      <c r="BI521" s="320"/>
      <c r="BJ521" s="320"/>
      <c r="BK521" s="320"/>
      <c r="BL521" s="320"/>
      <c r="BM521" s="320"/>
      <c r="BN521" s="320"/>
      <c r="BO521" s="320"/>
      <c r="BP521" s="320"/>
      <c r="BQ521" s="320"/>
      <c r="BR521" s="320"/>
      <c r="BS521" s="320"/>
      <c r="BT521" s="320"/>
      <c r="BU521" s="320"/>
      <c r="BV521" s="320"/>
      <c r="BW521" s="320"/>
      <c r="BX521" s="320"/>
      <c r="BY521" s="320"/>
      <c r="BZ521" s="321"/>
      <c r="CA521" s="321"/>
      <c r="CB521" s="321"/>
      <c r="CC521" s="321"/>
      <c r="CD521" s="321"/>
      <c r="CE521" s="321"/>
      <c r="CF521" s="321"/>
      <c r="CG521" s="321"/>
      <c r="CH521" s="321"/>
      <c r="CI521" s="321"/>
      <c r="CJ521" s="321"/>
      <c r="CK521" s="321"/>
      <c r="CL521" s="321"/>
      <c r="CM521" s="321"/>
      <c r="CN521" s="321"/>
      <c r="CO521" s="321"/>
      <c r="CP521" s="321"/>
      <c r="CQ521" s="321"/>
      <c r="CR521" s="321"/>
      <c r="CS521" s="321"/>
      <c r="CT521" s="321"/>
      <c r="CU521" s="321"/>
      <c r="CV521" s="321"/>
      <c r="CW521" s="321"/>
      <c r="CX521" s="321"/>
      <c r="CY521" s="321"/>
      <c r="CZ521" s="321"/>
    </row>
    <row r="522" s="325" customFormat="true" ht="25.15" customHeight="true" x14ac:dyDescent="0.2">
      <c r="C522" s="838" t="s">
        <v>490</v>
      </c>
      <c r="D522" s="837"/>
      <c r="E522" s="624">
        <v>1.9220609730247783E-3</v>
      </c>
      <c r="F522" s="556"/>
      <c r="G522" s="556"/>
      <c r="H522" s="838" t="s">
        <v>468</v>
      </c>
      <c r="I522" s="837"/>
      <c r="J522" s="625">
        <v>8.0949430477534196E-3</v>
      </c>
      <c r="K522" s="556"/>
      <c r="L522" s="556"/>
      <c r="M522" s="838" t="s">
        <v>246</v>
      </c>
      <c r="N522" s="837"/>
      <c r="O522" s="626">
        <v>2.780742242360136E-3</v>
      </c>
      <c r="P522" s="556"/>
      <c r="Q522" s="556"/>
      <c r="AZ522" s="689"/>
      <c r="BA522" s="320"/>
      <c r="BB522" s="371"/>
      <c r="BC522" s="320"/>
      <c r="BD522" s="320"/>
      <c r="BE522" s="320"/>
      <c r="BF522" s="320"/>
      <c r="BG522" s="320"/>
      <c r="BH522" s="320"/>
      <c r="BI522" s="320"/>
      <c r="BJ522" s="320"/>
      <c r="BK522" s="320"/>
      <c r="BL522" s="320"/>
      <c r="BM522" s="320"/>
      <c r="BN522" s="320"/>
      <c r="BO522" s="320"/>
      <c r="BP522" s="320"/>
      <c r="BQ522" s="320"/>
      <c r="BR522" s="320"/>
      <c r="BS522" s="320"/>
      <c r="BT522" s="320"/>
      <c r="BU522" s="320"/>
      <c r="BV522" s="320"/>
      <c r="BW522" s="320"/>
      <c r="BX522" s="320"/>
      <c r="BY522" s="320"/>
      <c r="BZ522" s="321"/>
      <c r="CA522" s="321"/>
      <c r="CB522" s="321"/>
      <c r="CC522" s="321"/>
      <c r="CD522" s="321"/>
      <c r="CE522" s="321"/>
      <c r="CF522" s="321"/>
      <c r="CG522" s="321"/>
      <c r="CH522" s="321"/>
      <c r="CI522" s="321"/>
      <c r="CJ522" s="321"/>
      <c r="CK522" s="321"/>
      <c r="CL522" s="321"/>
      <c r="CM522" s="321"/>
      <c r="CN522" s="321"/>
      <c r="CO522" s="321"/>
      <c r="CP522" s="321"/>
      <c r="CQ522" s="321"/>
      <c r="CR522" s="321"/>
      <c r="CS522" s="321"/>
      <c r="CT522" s="321"/>
      <c r="CU522" s="321"/>
      <c r="CV522" s="321"/>
      <c r="CW522" s="321"/>
      <c r="CX522" s="321"/>
      <c r="CY522" s="321"/>
      <c r="CZ522" s="321"/>
    </row>
    <row r="523" s="325" customFormat="true" ht="25.15" customHeight="true" x14ac:dyDescent="0.2">
      <c r="C523" s="838" t="s">
        <v>480</v>
      </c>
      <c r="D523" s="837"/>
      <c r="E523" s="624">
        <v>7.5712635173360828E-3</v>
      </c>
      <c r="F523" s="556"/>
      <c r="G523" s="556"/>
      <c r="H523" s="838" t="s">
        <v>458</v>
      </c>
      <c r="I523" s="837"/>
      <c r="J523" s="625">
        <v>7.0802983875719441E-2</v>
      </c>
      <c r="K523" s="556"/>
      <c r="L523" s="556"/>
      <c r="M523" s="838" t="s">
        <v>208</v>
      </c>
      <c r="N523" s="837"/>
      <c r="O523" s="626">
        <v>1.7446543744329204E-2</v>
      </c>
      <c r="P523" s="556"/>
      <c r="Q523" s="556"/>
      <c r="AZ523" s="689"/>
      <c r="BA523" s="320"/>
      <c r="BB523" s="371"/>
      <c r="BC523" s="320"/>
      <c r="BD523" s="320"/>
      <c r="BE523" s="320"/>
      <c r="BF523" s="320"/>
      <c r="BG523" s="320"/>
      <c r="BH523" s="320"/>
      <c r="BI523" s="320"/>
      <c r="BJ523" s="320"/>
      <c r="BK523" s="320"/>
      <c r="BL523" s="320"/>
      <c r="BM523" s="320"/>
      <c r="BN523" s="320"/>
      <c r="BO523" s="320"/>
      <c r="BP523" s="320"/>
      <c r="BQ523" s="320"/>
      <c r="BR523" s="320"/>
      <c r="BS523" s="320"/>
      <c r="BT523" s="320"/>
      <c r="BU523" s="320"/>
      <c r="BV523" s="320"/>
      <c r="BW523" s="320"/>
      <c r="BX523" s="320"/>
      <c r="BY523" s="320"/>
      <c r="BZ523" s="321"/>
      <c r="CA523" s="321"/>
      <c r="CB523" s="321"/>
      <c r="CC523" s="321"/>
      <c r="CD523" s="321"/>
      <c r="CE523" s="321"/>
      <c r="CF523" s="321"/>
      <c r="CG523" s="321"/>
      <c r="CH523" s="321"/>
      <c r="CI523" s="321"/>
      <c r="CJ523" s="321"/>
      <c r="CK523" s="321"/>
      <c r="CL523" s="321"/>
      <c r="CM523" s="321"/>
      <c r="CN523" s="321"/>
      <c r="CO523" s="321"/>
      <c r="CP523" s="321"/>
      <c r="CQ523" s="321"/>
      <c r="CR523" s="321"/>
      <c r="CS523" s="321"/>
      <c r="CT523" s="321"/>
      <c r="CU523" s="321"/>
      <c r="CV523" s="321"/>
      <c r="CW523" s="321"/>
      <c r="CX523" s="321"/>
      <c r="CY523" s="321"/>
      <c r="CZ523" s="321"/>
    </row>
    <row r="524" s="325" customFormat="true" ht="25.15" customHeight="true" x14ac:dyDescent="0.2">
      <c r="C524" s="838" t="s">
        <v>508</v>
      </c>
      <c r="D524" s="837"/>
      <c r="E524" s="624">
        <v>1.2450911185311779E-5</v>
      </c>
      <c r="F524" s="556"/>
      <c r="G524" s="556"/>
      <c r="H524" s="838" t="s">
        <v>501</v>
      </c>
      <c r="I524" s="837"/>
      <c r="J524" s="625">
        <v>1.3938212259793112E-3</v>
      </c>
      <c r="K524" s="556"/>
      <c r="L524" s="556"/>
      <c r="M524" s="838" t="s">
        <v>456</v>
      </c>
      <c r="N524" s="837"/>
      <c r="O524" s="626">
        <v>9.6462648702010587E-2</v>
      </c>
      <c r="P524" s="556"/>
      <c r="Q524" s="556"/>
      <c r="AZ524" s="689"/>
      <c r="BA524" s="320"/>
      <c r="BB524" s="371"/>
      <c r="BC524" s="320"/>
      <c r="BD524" s="320"/>
      <c r="BE524" s="320"/>
      <c r="BF524" s="320"/>
      <c r="BG524" s="320"/>
      <c r="BH524" s="320"/>
      <c r="BI524" s="320"/>
      <c r="BJ524" s="320"/>
      <c r="BK524" s="320"/>
      <c r="BL524" s="320"/>
      <c r="BM524" s="320"/>
      <c r="BN524" s="320"/>
      <c r="BO524" s="320"/>
      <c r="BP524" s="320"/>
      <c r="BQ524" s="320"/>
      <c r="BR524" s="320"/>
      <c r="BS524" s="320"/>
      <c r="BT524" s="320"/>
      <c r="BU524" s="320"/>
      <c r="BV524" s="320"/>
      <c r="BW524" s="320"/>
      <c r="BX524" s="320"/>
      <c r="BY524" s="320"/>
      <c r="BZ524" s="321"/>
      <c r="CA524" s="321"/>
      <c r="CB524" s="321"/>
      <c r="CC524" s="321"/>
      <c r="CD524" s="321"/>
      <c r="CE524" s="321"/>
      <c r="CF524" s="321"/>
      <c r="CG524" s="321"/>
      <c r="CH524" s="321"/>
      <c r="CI524" s="321"/>
      <c r="CJ524" s="321"/>
      <c r="CK524" s="321"/>
      <c r="CL524" s="321"/>
      <c r="CM524" s="321"/>
      <c r="CN524" s="321"/>
      <c r="CO524" s="321"/>
      <c r="CP524" s="321"/>
      <c r="CQ524" s="321"/>
      <c r="CR524" s="321"/>
      <c r="CS524" s="321"/>
      <c r="CT524" s="321"/>
      <c r="CU524" s="321"/>
      <c r="CV524" s="321"/>
      <c r="CW524" s="321"/>
      <c r="CX524" s="321"/>
      <c r="CY524" s="321"/>
      <c r="CZ524" s="321"/>
    </row>
    <row r="525" s="325" customFormat="true" ht="25.15" customHeight="true" x14ac:dyDescent="0.2">
      <c r="C525" s="838" t="s">
        <v>465</v>
      </c>
      <c r="D525" s="837"/>
      <c r="E525" s="624">
        <v>2.8553546216119538E-2</v>
      </c>
      <c r="F525" s="556"/>
      <c r="G525" s="556"/>
      <c r="H525" s="838" t="s">
        <v>466</v>
      </c>
      <c r="I525" s="837"/>
      <c r="J525" s="625">
        <v>2.6360901506119815E-2</v>
      </c>
      <c r="K525" s="556"/>
      <c r="L525" s="556"/>
      <c r="M525" s="838" t="s">
        <v>224</v>
      </c>
      <c r="N525" s="837"/>
      <c r="O525" s="626">
        <v>4.5109417921472487E-2</v>
      </c>
      <c r="P525" s="556"/>
      <c r="Q525" s="556"/>
      <c r="AZ525" s="689"/>
      <c r="BA525" s="320"/>
      <c r="BB525" s="371"/>
      <c r="BC525" s="320"/>
      <c r="BD525" s="320"/>
      <c r="BE525" s="320"/>
      <c r="BF525" s="320"/>
      <c r="BG525" s="320"/>
      <c r="BH525" s="320"/>
      <c r="BI525" s="320"/>
      <c r="BJ525" s="320"/>
      <c r="BK525" s="320"/>
      <c r="BL525" s="320"/>
      <c r="BM525" s="320"/>
      <c r="BN525" s="320"/>
      <c r="BO525" s="320"/>
      <c r="BP525" s="320"/>
      <c r="BQ525" s="320"/>
      <c r="BR525" s="320"/>
      <c r="BS525" s="320"/>
      <c r="BT525" s="320"/>
      <c r="BU525" s="320"/>
      <c r="BV525" s="320"/>
      <c r="BW525" s="320"/>
      <c r="BX525" s="320"/>
      <c r="BY525" s="320"/>
      <c r="BZ525" s="321"/>
      <c r="CA525" s="321"/>
      <c r="CB525" s="321"/>
      <c r="CC525" s="321"/>
      <c r="CD525" s="321"/>
      <c r="CE525" s="321"/>
      <c r="CF525" s="321"/>
      <c r="CG525" s="321"/>
      <c r="CH525" s="321"/>
      <c r="CI525" s="321"/>
      <c r="CJ525" s="321"/>
      <c r="CK525" s="321"/>
      <c r="CL525" s="321"/>
      <c r="CM525" s="321"/>
      <c r="CN525" s="321"/>
      <c r="CO525" s="321"/>
      <c r="CP525" s="321"/>
      <c r="CQ525" s="321"/>
      <c r="CR525" s="321"/>
      <c r="CS525" s="321"/>
      <c r="CT525" s="321"/>
      <c r="CU525" s="321"/>
      <c r="CV525" s="321"/>
      <c r="CW525" s="321"/>
      <c r="CX525" s="321"/>
      <c r="CY525" s="321"/>
      <c r="CZ525" s="321"/>
    </row>
    <row r="526" s="325" customFormat="true" ht="25.15" customHeight="true" x14ac:dyDescent="0.2">
      <c r="C526" s="838" t="s">
        <v>475</v>
      </c>
      <c r="D526" s="837"/>
      <c r="E526" s="624">
        <v>1.417626231806619E-2</v>
      </c>
      <c r="F526" s="556"/>
      <c r="G526" s="556"/>
      <c r="H526" s="838" t="s">
        <v>479</v>
      </c>
      <c r="I526" s="837"/>
      <c r="J526" s="625">
        <v>6.5393991713138654E-3</v>
      </c>
      <c r="K526" s="556"/>
      <c r="L526" s="556"/>
      <c r="M526" s="838" t="s">
        <v>225</v>
      </c>
      <c r="N526" s="837"/>
      <c r="O526" s="626">
        <v>2.5091445232440619E-2</v>
      </c>
      <c r="P526" s="556"/>
      <c r="Q526" s="556"/>
      <c r="AZ526" s="689"/>
      <c r="BA526" s="320"/>
      <c r="BB526" s="371"/>
      <c r="BC526" s="320"/>
      <c r="BD526" s="320"/>
      <c r="BE526" s="320"/>
      <c r="BF526" s="320"/>
      <c r="BG526" s="320"/>
      <c r="BH526" s="320"/>
      <c r="BI526" s="320"/>
      <c r="BJ526" s="320"/>
      <c r="BK526" s="320"/>
      <c r="BL526" s="320"/>
      <c r="BM526" s="320"/>
      <c r="BN526" s="320"/>
      <c r="BO526" s="320"/>
      <c r="BP526" s="320"/>
      <c r="BQ526" s="320"/>
      <c r="BR526" s="320"/>
      <c r="BS526" s="320"/>
      <c r="BT526" s="320"/>
      <c r="BU526" s="320"/>
      <c r="BV526" s="320"/>
      <c r="BW526" s="320"/>
      <c r="BX526" s="320"/>
      <c r="BY526" s="320"/>
      <c r="BZ526" s="321"/>
      <c r="CA526" s="321"/>
      <c r="CB526" s="321"/>
      <c r="CC526" s="321"/>
      <c r="CD526" s="321"/>
      <c r="CE526" s="321"/>
      <c r="CF526" s="321"/>
      <c r="CG526" s="321"/>
      <c r="CH526" s="321"/>
      <c r="CI526" s="321"/>
      <c r="CJ526" s="321"/>
      <c r="CK526" s="321"/>
      <c r="CL526" s="321"/>
      <c r="CM526" s="321"/>
      <c r="CN526" s="321"/>
      <c r="CO526" s="321"/>
      <c r="CP526" s="321"/>
      <c r="CQ526" s="321"/>
      <c r="CR526" s="321"/>
      <c r="CS526" s="321"/>
      <c r="CT526" s="321"/>
      <c r="CU526" s="321"/>
      <c r="CV526" s="321"/>
      <c r="CW526" s="321"/>
      <c r="CX526" s="321"/>
      <c r="CY526" s="321"/>
      <c r="CZ526" s="321"/>
    </row>
    <row r="527" s="325" customFormat="true" ht="25.15" customHeight="true" x14ac:dyDescent="0.2">
      <c r="C527" s="838" t="s">
        <v>449</v>
      </c>
      <c r="D527" s="837"/>
      <c r="E527" s="624">
        <v>0.18313825739652809</v>
      </c>
      <c r="F527" s="556"/>
      <c r="G527" s="556"/>
      <c r="H527" s="838" t="s">
        <v>504</v>
      </c>
      <c r="I527" s="837"/>
      <c r="J527" s="625">
        <v>3.7126690037714462E-4</v>
      </c>
      <c r="K527" s="556"/>
      <c r="L527" s="556"/>
      <c r="M527" s="838" t="s">
        <v>468</v>
      </c>
      <c r="N527" s="837"/>
      <c r="O527" s="626">
        <v>2.6102212054470636E-2</v>
      </c>
      <c r="P527" s="556"/>
      <c r="Q527" s="556"/>
      <c r="AZ527" s="689"/>
      <c r="BA527" s="320"/>
      <c r="BB527" s="371"/>
      <c r="BC527" s="320"/>
      <c r="BD527" s="320"/>
      <c r="BE527" s="320"/>
      <c r="BF527" s="320"/>
      <c r="BG527" s="320"/>
      <c r="BH527" s="320"/>
      <c r="BI527" s="320"/>
      <c r="BJ527" s="320"/>
      <c r="BK527" s="320"/>
      <c r="BL527" s="320"/>
      <c r="BM527" s="320"/>
      <c r="BN527" s="320"/>
      <c r="BO527" s="320"/>
      <c r="BP527" s="320"/>
      <c r="BQ527" s="320"/>
      <c r="BR527" s="320"/>
      <c r="BS527" s="320"/>
      <c r="BT527" s="320"/>
      <c r="BU527" s="320"/>
      <c r="BV527" s="320"/>
      <c r="BW527" s="320"/>
      <c r="BX527" s="320"/>
      <c r="BY527" s="320"/>
      <c r="BZ527" s="321"/>
      <c r="CA527" s="321"/>
      <c r="CB527" s="321"/>
      <c r="CC527" s="321"/>
      <c r="CD527" s="321"/>
      <c r="CE527" s="321"/>
      <c r="CF527" s="321"/>
      <c r="CG527" s="321"/>
      <c r="CH527" s="321"/>
      <c r="CI527" s="321"/>
      <c r="CJ527" s="321"/>
      <c r="CK527" s="321"/>
      <c r="CL527" s="321"/>
      <c r="CM527" s="321"/>
      <c r="CN527" s="321"/>
      <c r="CO527" s="321"/>
      <c r="CP527" s="321"/>
      <c r="CQ527" s="321"/>
      <c r="CR527" s="321"/>
      <c r="CS527" s="321"/>
      <c r="CT527" s="321"/>
      <c r="CU527" s="321"/>
      <c r="CV527" s="321"/>
      <c r="CW527" s="321"/>
      <c r="CX527" s="321"/>
      <c r="CY527" s="321"/>
      <c r="CZ527" s="321"/>
    </row>
    <row r="528" s="325" customFormat="true" ht="25.15" customHeight="true" x14ac:dyDescent="0.2">
      <c r="C528" s="838" t="s">
        <v>503</v>
      </c>
      <c r="D528" s="837"/>
      <c r="E528" s="624">
        <v>2.0131451996356381E-4</v>
      </c>
      <c r="F528" s="556"/>
      <c r="G528" s="556"/>
      <c r="H528" s="838" t="s">
        <v>509</v>
      </c>
      <c r="I528" s="837"/>
      <c r="J528" s="625">
        <v>5.8063353873833654E-5</v>
      </c>
      <c r="K528" s="556"/>
      <c r="L528" s="556"/>
      <c r="M528" s="838" t="s">
        <v>458</v>
      </c>
      <c r="N528" s="837"/>
      <c r="O528" s="626">
        <v>5.9880548912968649E-3</v>
      </c>
      <c r="P528" s="556"/>
      <c r="Q528" s="556"/>
      <c r="AZ528" s="689"/>
      <c r="BA528" s="320"/>
      <c r="BB528" s="371"/>
      <c r="BC528" s="320"/>
      <c r="BD528" s="320"/>
      <c r="BE528" s="320"/>
      <c r="BF528" s="320"/>
      <c r="BG528" s="320"/>
      <c r="BH528" s="320"/>
      <c r="BI528" s="320"/>
      <c r="BJ528" s="320"/>
      <c r="BK528" s="320"/>
      <c r="BL528" s="320"/>
      <c r="BM528" s="320"/>
      <c r="BN528" s="320"/>
      <c r="BO528" s="320"/>
      <c r="BP528" s="320"/>
      <c r="BQ528" s="320"/>
      <c r="BR528" s="320"/>
      <c r="BS528" s="320"/>
      <c r="BT528" s="320"/>
      <c r="BU528" s="320"/>
      <c r="BV528" s="320"/>
      <c r="BW528" s="320"/>
      <c r="BX528" s="320"/>
      <c r="BY528" s="320"/>
      <c r="BZ528" s="321"/>
      <c r="CA528" s="321"/>
      <c r="CB528" s="321"/>
      <c r="CC528" s="321"/>
      <c r="CD528" s="321"/>
      <c r="CE528" s="321"/>
      <c r="CF528" s="321"/>
      <c r="CG528" s="321"/>
      <c r="CH528" s="321"/>
      <c r="CI528" s="321"/>
      <c r="CJ528" s="321"/>
      <c r="CK528" s="321"/>
      <c r="CL528" s="321"/>
      <c r="CM528" s="321"/>
      <c r="CN528" s="321"/>
      <c r="CO528" s="321"/>
      <c r="CP528" s="321"/>
      <c r="CQ528" s="321"/>
      <c r="CR528" s="321"/>
      <c r="CS528" s="321"/>
      <c r="CT528" s="321"/>
      <c r="CU528" s="321"/>
      <c r="CV528" s="321"/>
      <c r="CW528" s="321"/>
      <c r="CX528" s="321"/>
      <c r="CY528" s="321"/>
      <c r="CZ528" s="321"/>
    </row>
    <row r="529" s="325" customFormat="true" ht="25.15" customHeight="true" x14ac:dyDescent="0.2">
      <c r="C529" s="838" t="s">
        <v>474</v>
      </c>
      <c r="D529" s="837"/>
      <c r="E529" s="624">
        <v>1.4767991023613833E-2</v>
      </c>
      <c r="F529" s="556"/>
      <c r="G529" s="556"/>
      <c r="H529" s="838" t="s">
        <v>452</v>
      </c>
      <c r="I529" s="837"/>
      <c r="J529" s="625">
        <v>0.13141277593381792</v>
      </c>
      <c r="K529" s="556"/>
      <c r="L529" s="556"/>
      <c r="M529" s="838" t="s">
        <v>501</v>
      </c>
      <c r="N529" s="837"/>
      <c r="O529" s="626">
        <v>8.0008645898149686E-5</v>
      </c>
      <c r="P529" s="556"/>
      <c r="Q529" s="556"/>
      <c r="AZ529" s="689"/>
      <c r="BA529" s="320"/>
      <c r="BB529" s="371"/>
      <c r="BC529" s="320"/>
      <c r="BD529" s="320"/>
      <c r="BE529" s="320"/>
      <c r="BF529" s="320"/>
      <c r="BG529" s="320"/>
      <c r="BH529" s="320"/>
      <c r="BI529" s="320"/>
      <c r="BJ529" s="320"/>
      <c r="BK529" s="320"/>
      <c r="BL529" s="320"/>
      <c r="BM529" s="320"/>
      <c r="BN529" s="320"/>
      <c r="BO529" s="320"/>
      <c r="BP529" s="320"/>
      <c r="BQ529" s="320"/>
      <c r="BR529" s="320"/>
      <c r="BS529" s="320"/>
      <c r="BT529" s="320"/>
      <c r="BU529" s="320"/>
      <c r="BV529" s="320"/>
      <c r="BW529" s="320"/>
      <c r="BX529" s="320"/>
      <c r="BY529" s="320"/>
      <c r="BZ529" s="321"/>
      <c r="CA529" s="321"/>
      <c r="CB529" s="321"/>
      <c r="CC529" s="321"/>
      <c r="CD529" s="321"/>
      <c r="CE529" s="321"/>
      <c r="CF529" s="321"/>
      <c r="CG529" s="321"/>
      <c r="CH529" s="321"/>
      <c r="CI529" s="321"/>
      <c r="CJ529" s="321"/>
      <c r="CK529" s="321"/>
      <c r="CL529" s="321"/>
      <c r="CM529" s="321"/>
      <c r="CN529" s="321"/>
      <c r="CO529" s="321"/>
      <c r="CP529" s="321"/>
      <c r="CQ529" s="321"/>
      <c r="CR529" s="321"/>
      <c r="CS529" s="321"/>
      <c r="CT529" s="321"/>
      <c r="CU529" s="321"/>
      <c r="CV529" s="321"/>
      <c r="CW529" s="321"/>
      <c r="CX529" s="321"/>
      <c r="CY529" s="321"/>
      <c r="CZ529" s="321"/>
    </row>
    <row r="530" s="325" customFormat="true" ht="25.15" customHeight="true" x14ac:dyDescent="0.2">
      <c r="C530" s="838" t="s">
        <v>245</v>
      </c>
      <c r="D530" s="837"/>
      <c r="E530" s="624">
        <v>6.9243106519957531E-4</v>
      </c>
      <c r="F530" s="556"/>
      <c r="G530" s="556"/>
      <c r="H530" s="838" t="s">
        <v>463</v>
      </c>
      <c r="I530" s="837"/>
      <c r="J530" s="625">
        <v>2.5067921959927436E-2</v>
      </c>
      <c r="K530" s="556"/>
      <c r="L530" s="556"/>
      <c r="M530" s="838" t="s">
        <v>466</v>
      </c>
      <c r="N530" s="837"/>
      <c r="O530" s="626">
        <v>2.6551863319247294E-2</v>
      </c>
      <c r="P530" s="556"/>
      <c r="Q530" s="556"/>
      <c r="AZ530" s="689"/>
      <c r="BA530" s="320"/>
      <c r="BB530" s="371"/>
      <c r="BC530" s="320"/>
      <c r="BD530" s="320"/>
      <c r="BE530" s="320"/>
      <c r="BF530" s="320"/>
      <c r="BG530" s="320"/>
      <c r="BH530" s="320"/>
      <c r="BI530" s="320"/>
      <c r="BJ530" s="320"/>
      <c r="BK530" s="320"/>
      <c r="BL530" s="320"/>
      <c r="BM530" s="320"/>
      <c r="BN530" s="320"/>
      <c r="BO530" s="320"/>
      <c r="BP530" s="320"/>
      <c r="BQ530" s="320"/>
      <c r="BR530" s="320"/>
      <c r="BS530" s="320"/>
      <c r="BT530" s="320"/>
      <c r="BU530" s="320"/>
      <c r="BV530" s="320"/>
      <c r="BW530" s="320"/>
      <c r="BX530" s="320"/>
      <c r="BY530" s="320"/>
      <c r="BZ530" s="321"/>
      <c r="CA530" s="321"/>
      <c r="CB530" s="321"/>
      <c r="CC530" s="321"/>
      <c r="CD530" s="321"/>
      <c r="CE530" s="321"/>
      <c r="CF530" s="321"/>
      <c r="CG530" s="321"/>
      <c r="CH530" s="321"/>
      <c r="CI530" s="321"/>
      <c r="CJ530" s="321"/>
      <c r="CK530" s="321"/>
      <c r="CL530" s="321"/>
      <c r="CM530" s="321"/>
      <c r="CN530" s="321"/>
      <c r="CO530" s="321"/>
      <c r="CP530" s="321"/>
      <c r="CQ530" s="321"/>
      <c r="CR530" s="321"/>
      <c r="CS530" s="321"/>
      <c r="CT530" s="321"/>
      <c r="CU530" s="321"/>
      <c r="CV530" s="321"/>
      <c r="CW530" s="321"/>
      <c r="CX530" s="321"/>
      <c r="CY530" s="321"/>
      <c r="CZ530" s="321"/>
    </row>
    <row r="531" s="325" customFormat="true" ht="25.15" customHeight="true" x14ac:dyDescent="0.2">
      <c r="C531" s="838" t="s">
        <v>443</v>
      </c>
      <c r="D531" s="837"/>
      <c r="E531" s="624">
        <v>0.27205906954733428</v>
      </c>
      <c r="F531" s="556"/>
      <c r="G531" s="556"/>
      <c r="H531" s="838" t="s">
        <v>455</v>
      </c>
      <c r="I531" s="837"/>
      <c r="J531" s="625">
        <v>5.1794557323050203E-2</v>
      </c>
      <c r="K531" s="556"/>
      <c r="L531" s="556"/>
      <c r="M531" s="838" t="s">
        <v>479</v>
      </c>
      <c r="N531" s="837"/>
      <c r="O531" s="626">
        <v>3.5516136867999324E-3</v>
      </c>
      <c r="P531" s="556"/>
      <c r="Q531" s="556"/>
      <c r="AZ531" s="689"/>
      <c r="BA531" s="320"/>
      <c r="BB531" s="371"/>
      <c r="BC531" s="320"/>
      <c r="BD531" s="320"/>
      <c r="BE531" s="320"/>
      <c r="BF531" s="320"/>
      <c r="BG531" s="320"/>
      <c r="BH531" s="320"/>
      <c r="BI531" s="320"/>
      <c r="BJ531" s="320"/>
      <c r="BK531" s="320"/>
      <c r="BL531" s="320"/>
      <c r="BM531" s="320"/>
      <c r="BN531" s="320"/>
      <c r="BO531" s="320"/>
      <c r="BP531" s="320"/>
      <c r="BQ531" s="320"/>
      <c r="BR531" s="320"/>
      <c r="BS531" s="320"/>
      <c r="BT531" s="320"/>
      <c r="BU531" s="320"/>
      <c r="BV531" s="320"/>
      <c r="BW531" s="320"/>
      <c r="BX531" s="320"/>
      <c r="BY531" s="320"/>
      <c r="BZ531" s="321"/>
      <c r="CA531" s="321"/>
      <c r="CB531" s="321"/>
      <c r="CC531" s="321"/>
      <c r="CD531" s="321"/>
      <c r="CE531" s="321"/>
      <c r="CF531" s="321"/>
      <c r="CG531" s="321"/>
      <c r="CH531" s="321"/>
      <c r="CI531" s="321"/>
      <c r="CJ531" s="321"/>
      <c r="CK531" s="321"/>
      <c r="CL531" s="321"/>
      <c r="CM531" s="321"/>
      <c r="CN531" s="321"/>
      <c r="CO531" s="321"/>
      <c r="CP531" s="321"/>
      <c r="CQ531" s="321"/>
      <c r="CR531" s="321"/>
      <c r="CS531" s="321"/>
      <c r="CT531" s="321"/>
      <c r="CU531" s="321"/>
      <c r="CV531" s="321"/>
      <c r="CW531" s="321"/>
      <c r="CX531" s="321"/>
      <c r="CY531" s="321"/>
      <c r="CZ531" s="321"/>
    </row>
    <row r="532" s="325" customFormat="true" ht="25.15" customHeight="true" x14ac:dyDescent="0.2">
      <c r="C532" s="838" t="s">
        <v>476</v>
      </c>
      <c r="D532" s="837"/>
      <c r="E532" s="624">
        <v>1.2510634044008432E-2</v>
      </c>
      <c r="F532" s="556"/>
      <c r="G532" s="556"/>
      <c r="H532" s="838" t="s">
        <v>467</v>
      </c>
      <c r="I532" s="837"/>
      <c r="J532" s="625">
        <v>3.5232776714852472E-3</v>
      </c>
      <c r="K532" s="556"/>
      <c r="L532" s="556"/>
      <c r="M532" s="838" t="s">
        <v>504</v>
      </c>
      <c r="N532" s="837"/>
      <c r="O532" s="626">
        <v>4.7741997847250875E-5</v>
      </c>
      <c r="P532" s="556"/>
      <c r="Q532" s="556"/>
      <c r="AZ532" s="689"/>
      <c r="BA532" s="320"/>
      <c r="BB532" s="371"/>
      <c r="BC532" s="320"/>
      <c r="BD532" s="320"/>
      <c r="BE532" s="320"/>
      <c r="BF532" s="320"/>
      <c r="BG532" s="320"/>
      <c r="BH532" s="320"/>
      <c r="BI532" s="320"/>
      <c r="BJ532" s="320"/>
      <c r="BK532" s="320"/>
      <c r="BL532" s="320"/>
      <c r="BM532" s="320"/>
      <c r="BN532" s="320"/>
      <c r="BO532" s="320"/>
      <c r="BP532" s="320"/>
      <c r="BQ532" s="320"/>
      <c r="BR532" s="320"/>
      <c r="BS532" s="320"/>
      <c r="BT532" s="320"/>
      <c r="BU532" s="320"/>
      <c r="BV532" s="320"/>
      <c r="BW532" s="320"/>
      <c r="BX532" s="320"/>
      <c r="BY532" s="320"/>
      <c r="BZ532" s="321"/>
      <c r="CA532" s="321"/>
      <c r="CB532" s="321"/>
      <c r="CC532" s="321"/>
      <c r="CD532" s="321"/>
      <c r="CE532" s="321"/>
      <c r="CF532" s="321"/>
      <c r="CG532" s="321"/>
      <c r="CH532" s="321"/>
      <c r="CI532" s="321"/>
      <c r="CJ532" s="321"/>
      <c r="CK532" s="321"/>
      <c r="CL532" s="321"/>
      <c r="CM532" s="321"/>
      <c r="CN532" s="321"/>
      <c r="CO532" s="321"/>
      <c r="CP532" s="321"/>
      <c r="CQ532" s="321"/>
      <c r="CR532" s="321"/>
      <c r="CS532" s="321"/>
      <c r="CT532" s="321"/>
      <c r="CU532" s="321"/>
      <c r="CV532" s="321"/>
      <c r="CW532" s="321"/>
      <c r="CX532" s="321"/>
      <c r="CY532" s="321"/>
      <c r="CZ532" s="321"/>
    </row>
    <row r="533" s="325" customFormat="true" ht="25.15" customHeight="true" x14ac:dyDescent="0.2">
      <c r="C533" s="838" t="s">
        <v>251</v>
      </c>
      <c r="D533" s="837"/>
      <c r="E533" s="624">
        <v>4.7378666634422942E-5</v>
      </c>
      <c r="F533" s="556"/>
      <c r="G533" s="556"/>
      <c r="H533" s="838" t="s">
        <v>482</v>
      </c>
      <c r="I533" s="837"/>
      <c r="J533" s="625">
        <v>1.1757277745737283E-2</v>
      </c>
      <c r="K533" s="556"/>
      <c r="L533" s="556"/>
      <c r="M533" s="838" t="s">
        <v>509</v>
      </c>
      <c r="N533" s="837"/>
      <c r="O533" s="626">
        <v>4.2369156740046195E-7</v>
      </c>
      <c r="P533" s="556"/>
      <c r="Q533" s="556"/>
      <c r="AZ533" s="689"/>
      <c r="BA533" s="320"/>
      <c r="BB533" s="371"/>
      <c r="BC533" s="320"/>
      <c r="BD533" s="320"/>
      <c r="BE533" s="320"/>
      <c r="BF533" s="320"/>
      <c r="BG533" s="320"/>
      <c r="BH533" s="320"/>
      <c r="BI533" s="320"/>
      <c r="BJ533" s="320"/>
      <c r="BK533" s="320"/>
      <c r="BL533" s="320"/>
      <c r="BM533" s="320"/>
      <c r="BN533" s="320"/>
      <c r="BO533" s="320"/>
      <c r="BP533" s="320"/>
      <c r="BQ533" s="320"/>
      <c r="BR533" s="320"/>
      <c r="BS533" s="320"/>
      <c r="BT533" s="320"/>
      <c r="BU533" s="320"/>
      <c r="BV533" s="320"/>
      <c r="BW533" s="320"/>
      <c r="BX533" s="320"/>
      <c r="BY533" s="320"/>
      <c r="BZ533" s="321"/>
      <c r="CA533" s="321"/>
      <c r="CB533" s="321"/>
      <c r="CC533" s="321"/>
      <c r="CD533" s="321"/>
      <c r="CE533" s="321"/>
      <c r="CF533" s="321"/>
      <c r="CG533" s="321"/>
      <c r="CH533" s="321"/>
      <c r="CI533" s="321"/>
      <c r="CJ533" s="321"/>
      <c r="CK533" s="321"/>
      <c r="CL533" s="321"/>
      <c r="CM533" s="321"/>
      <c r="CN533" s="321"/>
      <c r="CO533" s="321"/>
      <c r="CP533" s="321"/>
      <c r="CQ533" s="321"/>
      <c r="CR533" s="321"/>
      <c r="CS533" s="321"/>
      <c r="CT533" s="321"/>
      <c r="CU533" s="321"/>
      <c r="CV533" s="321"/>
      <c r="CW533" s="321"/>
      <c r="CX533" s="321"/>
      <c r="CY533" s="321"/>
      <c r="CZ533" s="321"/>
    </row>
    <row r="534" s="325" customFormat="true" ht="25.15" customHeight="true" x14ac:dyDescent="0.2">
      <c r="C534" s="838" t="s">
        <v>270</v>
      </c>
      <c r="D534" s="837"/>
      <c r="E534" s="624">
        <v>7.6396303647067881E-7</v>
      </c>
      <c r="F534" s="556"/>
      <c r="G534" s="556"/>
      <c r="H534" s="838" t="s">
        <v>507</v>
      </c>
      <c r="I534" s="837"/>
      <c r="J534" s="625">
        <v>2.2545155686993349E-5</v>
      </c>
      <c r="K534" s="556"/>
      <c r="L534" s="556"/>
      <c r="M534" s="838" t="s">
        <v>494</v>
      </c>
      <c r="N534" s="837"/>
      <c r="O534" s="626">
        <v>1.3178781598404453E-3</v>
      </c>
      <c r="P534" s="556"/>
      <c r="Q534" s="556"/>
      <c r="AZ534" s="689"/>
      <c r="BA534" s="320"/>
      <c r="BB534" s="371"/>
      <c r="BC534" s="320"/>
      <c r="BD534" s="320"/>
      <c r="BE534" s="320"/>
      <c r="BF534" s="320"/>
      <c r="BG534" s="320"/>
      <c r="BH534" s="320"/>
      <c r="BI534" s="320"/>
      <c r="BJ534" s="320"/>
      <c r="BK534" s="320"/>
      <c r="BL534" s="320"/>
      <c r="BM534" s="320"/>
      <c r="BN534" s="320"/>
      <c r="BO534" s="320"/>
      <c r="BP534" s="320"/>
      <c r="BQ534" s="320"/>
      <c r="BR534" s="320"/>
      <c r="BS534" s="320"/>
      <c r="BT534" s="320"/>
      <c r="BU534" s="320"/>
      <c r="BV534" s="320"/>
      <c r="BW534" s="320"/>
      <c r="BX534" s="320"/>
      <c r="BY534" s="320"/>
      <c r="BZ534" s="321"/>
      <c r="CA534" s="321"/>
      <c r="CB534" s="321"/>
      <c r="CC534" s="321"/>
      <c r="CD534" s="321"/>
      <c r="CE534" s="321"/>
      <c r="CF534" s="321"/>
      <c r="CG534" s="321"/>
      <c r="CH534" s="321"/>
      <c r="CI534" s="321"/>
      <c r="CJ534" s="321"/>
      <c r="CK534" s="321"/>
      <c r="CL534" s="321"/>
      <c r="CM534" s="321"/>
      <c r="CN534" s="321"/>
      <c r="CO534" s="321"/>
      <c r="CP534" s="321"/>
      <c r="CQ534" s="321"/>
      <c r="CR534" s="321"/>
      <c r="CS534" s="321"/>
      <c r="CT534" s="321"/>
      <c r="CU534" s="321"/>
      <c r="CV534" s="321"/>
      <c r="CW534" s="321"/>
      <c r="CX534" s="321"/>
      <c r="CY534" s="321"/>
      <c r="CZ534" s="321"/>
    </row>
    <row r="535" s="325" customFormat="true" ht="25.15" customHeight="true" x14ac:dyDescent="0.2">
      <c r="C535" s="838" t="s">
        <v>253</v>
      </c>
      <c r="D535" s="837"/>
      <c r="E535" s="624">
        <v>1.7727530454481511E-3</v>
      </c>
      <c r="F535" s="556"/>
      <c r="G535" s="556"/>
      <c r="H535" s="838" t="s">
        <v>497</v>
      </c>
      <c r="I535" s="837"/>
      <c r="J535" s="625">
        <v>3.7148698134747298E-4</v>
      </c>
      <c r="K535" s="556"/>
      <c r="L535" s="556"/>
      <c r="M535" s="838" t="s">
        <v>502</v>
      </c>
      <c r="N535" s="837"/>
      <c r="O535" s="626">
        <v>2.889979398190869E-4</v>
      </c>
      <c r="P535" s="556"/>
      <c r="Q535" s="556"/>
      <c r="AZ535" s="689"/>
      <c r="BA535" s="320"/>
      <c r="BB535" s="371"/>
      <c r="BC535" s="320"/>
      <c r="BD535" s="320"/>
      <c r="BE535" s="320"/>
      <c r="BF535" s="320"/>
      <c r="BG535" s="320"/>
      <c r="BH535" s="320"/>
      <c r="BI535" s="320"/>
      <c r="BJ535" s="320"/>
      <c r="BK535" s="320"/>
      <c r="BL535" s="320"/>
      <c r="BM535" s="320"/>
      <c r="BN535" s="320"/>
      <c r="BO535" s="320"/>
      <c r="BP535" s="320"/>
      <c r="BQ535" s="320"/>
      <c r="BR535" s="320"/>
      <c r="BS535" s="320"/>
      <c r="BT535" s="320"/>
      <c r="BU535" s="320"/>
      <c r="BV535" s="320"/>
      <c r="BW535" s="320"/>
      <c r="BX535" s="320"/>
      <c r="BY535" s="320"/>
      <c r="BZ535" s="321"/>
      <c r="CA535" s="321"/>
      <c r="CB535" s="321"/>
      <c r="CC535" s="321"/>
      <c r="CD535" s="321"/>
      <c r="CE535" s="321"/>
      <c r="CF535" s="321"/>
      <c r="CG535" s="321"/>
      <c r="CH535" s="321"/>
      <c r="CI535" s="321"/>
      <c r="CJ535" s="321"/>
      <c r="CK535" s="321"/>
      <c r="CL535" s="321"/>
      <c r="CM535" s="321"/>
      <c r="CN535" s="321"/>
      <c r="CO535" s="321"/>
      <c r="CP535" s="321"/>
      <c r="CQ535" s="321"/>
      <c r="CR535" s="321"/>
      <c r="CS535" s="321"/>
      <c r="CT535" s="321"/>
      <c r="CU535" s="321"/>
      <c r="CV535" s="321"/>
      <c r="CW535" s="321"/>
      <c r="CX535" s="321"/>
      <c r="CY535" s="321"/>
      <c r="CZ535" s="321"/>
    </row>
    <row r="536" s="325" customFormat="true" ht="25.15" customHeight="true" x14ac:dyDescent="0.2">
      <c r="C536" s="838" t="s">
        <v>250</v>
      </c>
      <c r="D536" s="837"/>
      <c r="E536" s="624">
        <v>4.0049904793709052E-6</v>
      </c>
      <c r="F536" s="556"/>
      <c r="G536" s="556"/>
      <c r="H536" s="838" t="s">
        <v>260</v>
      </c>
      <c r="I536" s="837"/>
      <c r="J536" s="625">
        <v>2.6415044313629296E-6</v>
      </c>
      <c r="K536" s="556"/>
      <c r="L536" s="556"/>
      <c r="M536" s="838" t="s">
        <v>452</v>
      </c>
      <c r="N536" s="837"/>
      <c r="O536" s="626">
        <v>3.2143959286450197E-2</v>
      </c>
      <c r="P536" s="556"/>
      <c r="Q536" s="556"/>
      <c r="AZ536" s="689"/>
      <c r="BA536" s="320"/>
      <c r="BB536" s="371"/>
      <c r="BC536" s="320"/>
      <c r="BD536" s="320"/>
      <c r="BE536" s="320"/>
      <c r="BF536" s="320"/>
      <c r="BG536" s="320"/>
      <c r="BH536" s="320"/>
      <c r="BI536" s="320"/>
      <c r="BJ536" s="320"/>
      <c r="BK536" s="320"/>
      <c r="BL536" s="320"/>
      <c r="BM536" s="320"/>
      <c r="BN536" s="320"/>
      <c r="BO536" s="320"/>
      <c r="BP536" s="320"/>
      <c r="BQ536" s="320"/>
      <c r="BR536" s="320"/>
      <c r="BS536" s="320"/>
      <c r="BT536" s="320"/>
      <c r="BU536" s="320"/>
      <c r="BV536" s="320"/>
      <c r="BW536" s="320"/>
      <c r="BX536" s="320"/>
      <c r="BY536" s="320"/>
      <c r="BZ536" s="321"/>
      <c r="CA536" s="321"/>
      <c r="CB536" s="321"/>
      <c r="CC536" s="321"/>
      <c r="CD536" s="321"/>
      <c r="CE536" s="321"/>
      <c r="CF536" s="321"/>
      <c r="CG536" s="321"/>
      <c r="CH536" s="321"/>
      <c r="CI536" s="321"/>
      <c r="CJ536" s="321"/>
      <c r="CK536" s="321"/>
      <c r="CL536" s="321"/>
      <c r="CM536" s="321"/>
      <c r="CN536" s="321"/>
      <c r="CO536" s="321"/>
      <c r="CP536" s="321"/>
      <c r="CQ536" s="321"/>
      <c r="CR536" s="321"/>
      <c r="CS536" s="321"/>
      <c r="CT536" s="321"/>
      <c r="CU536" s="321"/>
      <c r="CV536" s="321"/>
      <c r="CW536" s="321"/>
      <c r="CX536" s="321"/>
      <c r="CY536" s="321"/>
      <c r="CZ536" s="321"/>
    </row>
    <row r="537" s="325" customFormat="true" ht="25.15" customHeight="true" x14ac:dyDescent="0.2">
      <c r="C537" s="838" t="s">
        <v>454</v>
      </c>
      <c r="D537" s="837"/>
      <c r="E537" s="624">
        <v>1.2362109410552014E-3</v>
      </c>
      <c r="F537" s="556"/>
      <c r="G537" s="556"/>
      <c r="H537" s="838" t="s">
        <v>470</v>
      </c>
      <c r="I537" s="837"/>
      <c r="J537" s="625">
        <v>6.3577135913286571E-5</v>
      </c>
      <c r="K537" s="556"/>
      <c r="L537" s="556"/>
      <c r="M537" s="838" t="s">
        <v>463</v>
      </c>
      <c r="N537" s="837"/>
      <c r="O537" s="626">
        <v>8.8797286067068514E-3</v>
      </c>
      <c r="P537" s="556"/>
      <c r="Q537" s="556"/>
      <c r="AZ537" s="689"/>
      <c r="BA537" s="320"/>
      <c r="BB537" s="371"/>
      <c r="BC537" s="320"/>
      <c r="BD537" s="320"/>
      <c r="BE537" s="320"/>
      <c r="BF537" s="320"/>
      <c r="BG537" s="320"/>
      <c r="BH537" s="320"/>
      <c r="BI537" s="320"/>
      <c r="BJ537" s="320"/>
      <c r="BK537" s="320"/>
      <c r="BL537" s="320"/>
      <c r="BM537" s="320"/>
      <c r="BN537" s="320"/>
      <c r="BO537" s="320"/>
      <c r="BP537" s="320"/>
      <c r="BQ537" s="320"/>
      <c r="BR537" s="320"/>
      <c r="BS537" s="320"/>
      <c r="BT537" s="320"/>
      <c r="BU537" s="320"/>
      <c r="BV537" s="320"/>
      <c r="BW537" s="320"/>
      <c r="BX537" s="320"/>
      <c r="BY537" s="320"/>
      <c r="BZ537" s="321"/>
      <c r="CA537" s="321"/>
      <c r="CB537" s="321"/>
      <c r="CC537" s="321"/>
      <c r="CD537" s="321"/>
      <c r="CE537" s="321"/>
      <c r="CF537" s="321"/>
      <c r="CG537" s="321"/>
      <c r="CH537" s="321"/>
      <c r="CI537" s="321"/>
      <c r="CJ537" s="321"/>
      <c r="CK537" s="321"/>
      <c r="CL537" s="321"/>
      <c r="CM537" s="321"/>
      <c r="CN537" s="321"/>
      <c r="CO537" s="321"/>
      <c r="CP537" s="321"/>
      <c r="CQ537" s="321"/>
      <c r="CR537" s="321"/>
      <c r="CS537" s="321"/>
      <c r="CT537" s="321"/>
      <c r="CU537" s="321"/>
      <c r="CV537" s="321"/>
      <c r="CW537" s="321"/>
      <c r="CX537" s="321"/>
      <c r="CY537" s="321"/>
      <c r="CZ537" s="321"/>
    </row>
    <row r="538" s="325" customFormat="true" ht="25.15" customHeight="true" x14ac:dyDescent="0.2">
      <c r="C538" s="838" t="s">
        <v>235</v>
      </c>
      <c r="D538" s="837"/>
      <c r="E538" s="624">
        <v>6.6441756031920082E-2</v>
      </c>
      <c r="F538" s="556"/>
      <c r="G538" s="556"/>
      <c r="H538" s="838" t="s">
        <v>478</v>
      </c>
      <c r="I538" s="837"/>
      <c r="J538" s="625">
        <v>1.081685679253286E-3</v>
      </c>
      <c r="K538" s="556"/>
      <c r="L538" s="556"/>
      <c r="M538" s="838" t="s">
        <v>455</v>
      </c>
      <c r="N538" s="837"/>
      <c r="O538" s="626">
        <v>3.0879705832510641E-2</v>
      </c>
      <c r="P538" s="556"/>
      <c r="Q538" s="556"/>
      <c r="AZ538" s="689"/>
      <c r="BA538" s="320"/>
      <c r="BB538" s="371"/>
      <c r="BC538" s="320"/>
      <c r="BD538" s="320"/>
      <c r="BE538" s="320"/>
      <c r="BF538" s="320"/>
      <c r="BG538" s="320"/>
      <c r="BH538" s="320"/>
      <c r="BI538" s="320"/>
      <c r="BJ538" s="320"/>
      <c r="BK538" s="320"/>
      <c r="BL538" s="320"/>
      <c r="BM538" s="320"/>
      <c r="BN538" s="320"/>
      <c r="BO538" s="320"/>
      <c r="BP538" s="320"/>
      <c r="BQ538" s="320"/>
      <c r="BR538" s="320"/>
      <c r="BS538" s="320"/>
      <c r="BT538" s="320"/>
      <c r="BU538" s="320"/>
      <c r="BV538" s="320"/>
      <c r="BW538" s="320"/>
      <c r="BX538" s="320"/>
      <c r="BY538" s="320"/>
      <c r="BZ538" s="321"/>
      <c r="CA538" s="321"/>
      <c r="CB538" s="321"/>
      <c r="CC538" s="321"/>
      <c r="CD538" s="321"/>
      <c r="CE538" s="321"/>
      <c r="CF538" s="321"/>
      <c r="CG538" s="321"/>
      <c r="CH538" s="321"/>
      <c r="CI538" s="321"/>
      <c r="CJ538" s="321"/>
      <c r="CK538" s="321"/>
      <c r="CL538" s="321"/>
      <c r="CM538" s="321"/>
      <c r="CN538" s="321"/>
      <c r="CO538" s="321"/>
      <c r="CP538" s="321"/>
      <c r="CQ538" s="321"/>
      <c r="CR538" s="321"/>
      <c r="CS538" s="321"/>
      <c r="CT538" s="321"/>
      <c r="CU538" s="321"/>
      <c r="CV538" s="321"/>
      <c r="CW538" s="321"/>
      <c r="CX538" s="321"/>
      <c r="CY538" s="321"/>
      <c r="CZ538" s="321"/>
    </row>
    <row r="539" s="325" customFormat="true" ht="25.15" customHeight="true" x14ac:dyDescent="0.2">
      <c r="C539" s="838" t="s">
        <v>231</v>
      </c>
      <c r="D539" s="837"/>
      <c r="E539" s="624">
        <v>6.7784086156210113E-3</v>
      </c>
      <c r="F539" s="556"/>
      <c r="G539" s="556"/>
      <c r="H539" s="838" t="s">
        <v>233</v>
      </c>
      <c r="I539" s="837"/>
      <c r="J539" s="625">
        <v>4.3012511993565849E-3</v>
      </c>
      <c r="K539" s="556"/>
      <c r="L539" s="556"/>
      <c r="M539" s="838" t="s">
        <v>467</v>
      </c>
      <c r="N539" s="837"/>
      <c r="O539" s="626">
        <v>1.4194563404930907E-2</v>
      </c>
      <c r="P539" s="556"/>
      <c r="Q539" s="556"/>
      <c r="AZ539" s="689"/>
      <c r="BA539" s="320"/>
      <c r="BB539" s="371"/>
      <c r="BC539" s="320"/>
      <c r="BD539" s="320"/>
      <c r="BE539" s="320"/>
      <c r="BF539" s="320"/>
      <c r="BG539" s="320"/>
      <c r="BH539" s="320"/>
      <c r="BI539" s="320"/>
      <c r="BJ539" s="320"/>
      <c r="BK539" s="320"/>
      <c r="BL539" s="320"/>
      <c r="BM539" s="320"/>
      <c r="BN539" s="320"/>
      <c r="BO539" s="320"/>
      <c r="BP539" s="320"/>
      <c r="BQ539" s="320"/>
      <c r="BR539" s="320"/>
      <c r="BS539" s="320"/>
      <c r="BT539" s="320"/>
      <c r="BU539" s="320"/>
      <c r="BV539" s="320"/>
      <c r="BW539" s="320"/>
      <c r="BX539" s="320"/>
      <c r="BY539" s="320"/>
      <c r="BZ539" s="321"/>
      <c r="CA539" s="321"/>
      <c r="CB539" s="321"/>
      <c r="CC539" s="321"/>
      <c r="CD539" s="321"/>
      <c r="CE539" s="321"/>
      <c r="CF539" s="321"/>
      <c r="CG539" s="321"/>
      <c r="CH539" s="321"/>
      <c r="CI539" s="321"/>
      <c r="CJ539" s="321"/>
      <c r="CK539" s="321"/>
      <c r="CL539" s="321"/>
      <c r="CM539" s="321"/>
      <c r="CN539" s="321"/>
      <c r="CO539" s="321"/>
      <c r="CP539" s="321"/>
      <c r="CQ539" s="321"/>
      <c r="CR539" s="321"/>
      <c r="CS539" s="321"/>
      <c r="CT539" s="321"/>
      <c r="CU539" s="321"/>
      <c r="CV539" s="321"/>
      <c r="CW539" s="321"/>
      <c r="CX539" s="321"/>
      <c r="CY539" s="321"/>
      <c r="CZ539" s="321"/>
    </row>
    <row r="540" s="325" customFormat="true" ht="25.15" customHeight="true" x14ac:dyDescent="0.2">
      <c r="C540" s="838" t="s">
        <v>214</v>
      </c>
      <c r="D540" s="837"/>
      <c r="E540" s="624">
        <v>8.5799027525653257E-2</v>
      </c>
      <c r="F540" s="556"/>
      <c r="G540" s="556"/>
      <c r="H540" s="838" t="s">
        <v>453</v>
      </c>
      <c r="I540" s="837"/>
      <c r="J540" s="625">
        <v>0.12590512243720187</v>
      </c>
      <c r="K540" s="556"/>
      <c r="L540" s="556"/>
      <c r="M540" s="838" t="s">
        <v>482</v>
      </c>
      <c r="N540" s="837"/>
      <c r="O540" s="626">
        <v>1.566694929323879E-2</v>
      </c>
      <c r="P540" s="556"/>
      <c r="Q540" s="556"/>
      <c r="AZ540" s="689"/>
      <c r="BA540" s="320"/>
      <c r="BB540" s="371"/>
      <c r="BC540" s="320"/>
      <c r="BD540" s="320"/>
      <c r="BE540" s="320"/>
      <c r="BF540" s="320"/>
      <c r="BG540" s="320"/>
      <c r="BH540" s="320"/>
      <c r="BI540" s="320"/>
      <c r="BJ540" s="320"/>
      <c r="BK540" s="320"/>
      <c r="BL540" s="320"/>
      <c r="BM540" s="320"/>
      <c r="BN540" s="320"/>
      <c r="BO540" s="320"/>
      <c r="BP540" s="320"/>
      <c r="BQ540" s="320"/>
      <c r="BR540" s="320"/>
      <c r="BS540" s="320"/>
      <c r="BT540" s="320"/>
      <c r="BU540" s="320"/>
      <c r="BV540" s="320"/>
      <c r="BW540" s="320"/>
      <c r="BX540" s="320"/>
      <c r="BY540" s="320"/>
      <c r="BZ540" s="321"/>
      <c r="CA540" s="321"/>
      <c r="CB540" s="321"/>
      <c r="CC540" s="321"/>
      <c r="CD540" s="321"/>
      <c r="CE540" s="321"/>
      <c r="CF540" s="321"/>
      <c r="CG540" s="321"/>
      <c r="CH540" s="321"/>
      <c r="CI540" s="321"/>
      <c r="CJ540" s="321"/>
      <c r="CK540" s="321"/>
      <c r="CL540" s="321"/>
      <c r="CM540" s="321"/>
      <c r="CN540" s="321"/>
      <c r="CO540" s="321"/>
      <c r="CP540" s="321"/>
      <c r="CQ540" s="321"/>
      <c r="CR540" s="321"/>
      <c r="CS540" s="321"/>
      <c r="CT540" s="321"/>
      <c r="CU540" s="321"/>
      <c r="CV540" s="321"/>
      <c r="CW540" s="321"/>
      <c r="CX540" s="321"/>
      <c r="CY540" s="321"/>
      <c r="CZ540" s="321"/>
    </row>
    <row r="541" s="325" customFormat="true" ht="25.15" customHeight="true" x14ac:dyDescent="0.2">
      <c r="C541" s="838" t="s">
        <v>493</v>
      </c>
      <c r="D541" s="837"/>
      <c r="E541" s="624">
        <v>1.7041689674945442E-3</v>
      </c>
      <c r="F541" s="556"/>
      <c r="G541" s="556"/>
      <c r="H541" s="838" t="s">
        <v>500</v>
      </c>
      <c r="I541" s="837"/>
      <c r="J541" s="625">
        <v>3.2947621361313411E-4</v>
      </c>
      <c r="K541" s="556"/>
      <c r="L541" s="556"/>
      <c r="M541" s="838" t="s">
        <v>507</v>
      </c>
      <c r="N541" s="837"/>
      <c r="O541" s="626">
        <v>4.751273547051623E-5</v>
      </c>
      <c r="P541" s="556"/>
      <c r="Q541" s="556"/>
      <c r="AZ541" s="689"/>
      <c r="BA541" s="320"/>
      <c r="BB541" s="371"/>
      <c r="BC541" s="320"/>
      <c r="BD541" s="320"/>
      <c r="BE541" s="320"/>
      <c r="BF541" s="320"/>
      <c r="BG541" s="320"/>
      <c r="BH541" s="320"/>
      <c r="BI541" s="320"/>
      <c r="BJ541" s="320"/>
      <c r="BK541" s="320"/>
      <c r="BL541" s="320"/>
      <c r="BM541" s="320"/>
      <c r="BN541" s="320"/>
      <c r="BO541" s="320"/>
      <c r="BP541" s="320"/>
      <c r="BQ541" s="320"/>
      <c r="BR541" s="320"/>
      <c r="BS541" s="320"/>
      <c r="BT541" s="320"/>
      <c r="BU541" s="320"/>
      <c r="BV541" s="320"/>
      <c r="BW541" s="320"/>
      <c r="BX541" s="320"/>
      <c r="BY541" s="320"/>
      <c r="BZ541" s="321"/>
      <c r="CA541" s="321"/>
      <c r="CB541" s="321"/>
      <c r="CC541" s="321"/>
      <c r="CD541" s="321"/>
      <c r="CE541" s="321"/>
      <c r="CF541" s="321"/>
      <c r="CG541" s="321"/>
      <c r="CH541" s="321"/>
      <c r="CI541" s="321"/>
      <c r="CJ541" s="321"/>
      <c r="CK541" s="321"/>
      <c r="CL541" s="321"/>
      <c r="CM541" s="321"/>
      <c r="CN541" s="321"/>
      <c r="CO541" s="321"/>
      <c r="CP541" s="321"/>
      <c r="CQ541" s="321"/>
      <c r="CR541" s="321"/>
      <c r="CS541" s="321"/>
      <c r="CT541" s="321"/>
      <c r="CU541" s="321"/>
      <c r="CV541" s="321"/>
      <c r="CW541" s="321"/>
      <c r="CX541" s="321"/>
      <c r="CY541" s="321"/>
      <c r="CZ541" s="321"/>
    </row>
    <row r="542" s="325" customFormat="true" ht="25.15" customHeight="true" x14ac:dyDescent="0.2">
      <c r="C542" s="838" t="s">
        <v>252</v>
      </c>
      <c r="D542" s="837"/>
      <c r="E542" s="624">
        <v>1.5510364833244227E-6</v>
      </c>
      <c r="F542" s="556"/>
      <c r="G542" s="556"/>
      <c r="H542" s="838" t="s">
        <v>490</v>
      </c>
      <c r="I542" s="837"/>
      <c r="J542" s="625">
        <v>1.2023640202749272E-3</v>
      </c>
      <c r="K542" s="556"/>
      <c r="L542" s="556"/>
      <c r="M542" s="838" t="s">
        <v>497</v>
      </c>
      <c r="N542" s="837"/>
      <c r="O542" s="626">
        <v>5.2314935091480393E-4</v>
      </c>
      <c r="P542" s="556"/>
      <c r="Q542" s="556"/>
      <c r="AZ542" s="689"/>
      <c r="BA542" s="320"/>
      <c r="BB542" s="371"/>
      <c r="BC542" s="320"/>
      <c r="BD542" s="320"/>
      <c r="BE542" s="320"/>
      <c r="BF542" s="320"/>
      <c r="BG542" s="320"/>
      <c r="BH542" s="320"/>
      <c r="BI542" s="320"/>
      <c r="BJ542" s="320"/>
      <c r="BK542" s="320"/>
      <c r="BL542" s="320"/>
      <c r="BM542" s="320"/>
      <c r="BN542" s="320"/>
      <c r="BO542" s="320"/>
      <c r="BP542" s="320"/>
      <c r="BQ542" s="320"/>
      <c r="BR542" s="320"/>
      <c r="BS542" s="320"/>
      <c r="BT542" s="320"/>
      <c r="BU542" s="320"/>
      <c r="BV542" s="320"/>
      <c r="BW542" s="320"/>
      <c r="BX542" s="320"/>
      <c r="BY542" s="320"/>
      <c r="BZ542" s="321"/>
      <c r="CA542" s="321"/>
      <c r="CB542" s="321"/>
      <c r="CC542" s="321"/>
      <c r="CD542" s="321"/>
      <c r="CE542" s="321"/>
      <c r="CF542" s="321"/>
      <c r="CG542" s="321"/>
      <c r="CH542" s="321"/>
      <c r="CI542" s="321"/>
      <c r="CJ542" s="321"/>
      <c r="CK542" s="321"/>
      <c r="CL542" s="321"/>
      <c r="CM542" s="321"/>
      <c r="CN542" s="321"/>
      <c r="CO542" s="321"/>
      <c r="CP542" s="321"/>
      <c r="CQ542" s="321"/>
      <c r="CR542" s="321"/>
      <c r="CS542" s="321"/>
      <c r="CT542" s="321"/>
      <c r="CU542" s="321"/>
      <c r="CV542" s="321"/>
      <c r="CW542" s="321"/>
      <c r="CX542" s="321"/>
      <c r="CY542" s="321"/>
      <c r="CZ542" s="321"/>
    </row>
    <row r="543" s="325" customFormat="true" ht="25.15" customHeight="true" x14ac:dyDescent="0.2">
      <c r="C543" s="838" t="s">
        <v>459</v>
      </c>
      <c r="D543" s="837"/>
      <c r="E543" s="624">
        <v>7.8290313027063338E-2</v>
      </c>
      <c r="F543" s="556"/>
      <c r="G543" s="556"/>
      <c r="H543" s="838" t="s">
        <v>480</v>
      </c>
      <c r="I543" s="837"/>
      <c r="J543" s="625">
        <v>3.6933661848005633E-3</v>
      </c>
      <c r="K543" s="556"/>
      <c r="L543" s="556"/>
      <c r="M543" s="838" t="s">
        <v>260</v>
      </c>
      <c r="N543" s="837"/>
      <c r="O543" s="626">
        <v>8.9690460091062108E-5</v>
      </c>
      <c r="P543" s="556"/>
      <c r="Q543" s="556"/>
      <c r="AZ543" s="689"/>
      <c r="BA543" s="320"/>
      <c r="BB543" s="371"/>
      <c r="BC543" s="320"/>
      <c r="BD543" s="320"/>
      <c r="BE543" s="320"/>
      <c r="BF543" s="320"/>
      <c r="BG543" s="320"/>
      <c r="BH543" s="320"/>
      <c r="BI543" s="320"/>
      <c r="BJ543" s="320"/>
      <c r="BK543" s="320"/>
      <c r="BL543" s="320"/>
      <c r="BM543" s="320"/>
      <c r="BN543" s="320"/>
      <c r="BO543" s="320"/>
      <c r="BP543" s="320"/>
      <c r="BQ543" s="320"/>
      <c r="BR543" s="320"/>
      <c r="BS543" s="320"/>
      <c r="BT543" s="320"/>
      <c r="BU543" s="320"/>
      <c r="BV543" s="320"/>
      <c r="BW543" s="320"/>
      <c r="BX543" s="320"/>
      <c r="BY543" s="320"/>
      <c r="BZ543" s="321"/>
      <c r="CA543" s="321"/>
      <c r="CB543" s="321"/>
      <c r="CC543" s="321"/>
      <c r="CD543" s="321"/>
      <c r="CE543" s="321"/>
      <c r="CF543" s="321"/>
      <c r="CG543" s="321"/>
      <c r="CH543" s="321"/>
      <c r="CI543" s="321"/>
      <c r="CJ543" s="321"/>
      <c r="CK543" s="321"/>
      <c r="CL543" s="321"/>
      <c r="CM543" s="321"/>
      <c r="CN543" s="321"/>
      <c r="CO543" s="321"/>
      <c r="CP543" s="321"/>
      <c r="CQ543" s="321"/>
      <c r="CR543" s="321"/>
      <c r="CS543" s="321"/>
      <c r="CT543" s="321"/>
      <c r="CU543" s="321"/>
      <c r="CV543" s="321"/>
      <c r="CW543" s="321"/>
      <c r="CX543" s="321"/>
      <c r="CY543" s="321"/>
      <c r="CZ543" s="321"/>
    </row>
    <row r="544" s="325" customFormat="true" ht="25.15" customHeight="true" x14ac:dyDescent="0.2">
      <c r="C544" s="838" t="s">
        <v>441</v>
      </c>
      <c r="D544" s="837"/>
      <c r="E544" s="624">
        <v>7.8009593704839217E-2</v>
      </c>
      <c r="F544" s="556"/>
      <c r="G544" s="556"/>
      <c r="H544" s="838" t="s">
        <v>508</v>
      </c>
      <c r="I544" s="837"/>
      <c r="J544" s="625">
        <v>6.3405859554400079E-4</v>
      </c>
      <c r="K544" s="556"/>
      <c r="L544" s="556"/>
      <c r="M544" s="838" t="s">
        <v>470</v>
      </c>
      <c r="N544" s="837"/>
      <c r="O544" s="626">
        <v>2.4967122155303726E-2</v>
      </c>
      <c r="P544" s="556"/>
      <c r="Q544" s="556"/>
      <c r="AZ544" s="689"/>
      <c r="BA544" s="320"/>
      <c r="BB544" s="371"/>
      <c r="BC544" s="320"/>
      <c r="BD544" s="320"/>
      <c r="BE544" s="320"/>
      <c r="BF544" s="320"/>
      <c r="BG544" s="320"/>
      <c r="BH544" s="320"/>
      <c r="BI544" s="320"/>
      <c r="BJ544" s="320"/>
      <c r="BK544" s="320"/>
      <c r="BL544" s="320"/>
      <c r="BM544" s="320"/>
      <c r="BN544" s="320"/>
      <c r="BO544" s="320"/>
      <c r="BP544" s="320"/>
      <c r="BQ544" s="320"/>
      <c r="BR544" s="320"/>
      <c r="BS544" s="320"/>
      <c r="BT544" s="320"/>
      <c r="BU544" s="320"/>
      <c r="BV544" s="320"/>
      <c r="BW544" s="320"/>
      <c r="BX544" s="320"/>
      <c r="BY544" s="320"/>
      <c r="BZ544" s="321"/>
      <c r="CA544" s="321"/>
      <c r="CB544" s="321"/>
      <c r="CC544" s="321"/>
      <c r="CD544" s="321"/>
      <c r="CE544" s="321"/>
      <c r="CF544" s="321"/>
      <c r="CG544" s="321"/>
      <c r="CH544" s="321"/>
      <c r="CI544" s="321"/>
      <c r="CJ544" s="321"/>
      <c r="CK544" s="321"/>
      <c r="CL544" s="321"/>
      <c r="CM544" s="321"/>
      <c r="CN544" s="321"/>
      <c r="CO544" s="321"/>
      <c r="CP544" s="321"/>
      <c r="CQ544" s="321"/>
      <c r="CR544" s="321"/>
      <c r="CS544" s="321"/>
      <c r="CT544" s="321"/>
      <c r="CU544" s="321"/>
      <c r="CV544" s="321"/>
      <c r="CW544" s="321"/>
      <c r="CX544" s="321"/>
      <c r="CY544" s="321"/>
      <c r="CZ544" s="321"/>
    </row>
    <row r="545" s="325" customFormat="true" ht="25.15" customHeight="true" x14ac:dyDescent="0.2">
      <c r="C545" s="838" t="s">
        <v>446</v>
      </c>
      <c r="D545" s="837"/>
      <c r="E545" s="624">
        <v>0.22214733652831942</v>
      </c>
      <c r="F545" s="556"/>
      <c r="G545" s="556"/>
      <c r="H545" s="838" t="s">
        <v>465</v>
      </c>
      <c r="I545" s="837"/>
      <c r="J545" s="625">
        <v>2.60638914338501E-2</v>
      </c>
      <c r="K545" s="556"/>
      <c r="L545" s="556"/>
      <c r="M545" s="838" t="s">
        <v>478</v>
      </c>
      <c r="N545" s="837"/>
      <c r="O545" s="626">
        <v>1.7706710645926629E-2</v>
      </c>
      <c r="P545" s="556"/>
      <c r="Q545" s="556"/>
      <c r="AZ545" s="689"/>
      <c r="BA545" s="320"/>
      <c r="BB545" s="371"/>
      <c r="BC545" s="320"/>
      <c r="BD545" s="320"/>
      <c r="BE545" s="320"/>
      <c r="BF545" s="320"/>
      <c r="BG545" s="320"/>
      <c r="BH545" s="320"/>
      <c r="BI545" s="320"/>
      <c r="BJ545" s="320"/>
      <c r="BK545" s="320"/>
      <c r="BL545" s="320"/>
      <c r="BM545" s="320"/>
      <c r="BN545" s="320"/>
      <c r="BO545" s="320"/>
      <c r="BP545" s="320"/>
      <c r="BQ545" s="320"/>
      <c r="BR545" s="320"/>
      <c r="BS545" s="320"/>
      <c r="BT545" s="320"/>
      <c r="BU545" s="320"/>
      <c r="BV545" s="320"/>
      <c r="BW545" s="320"/>
      <c r="BX545" s="320"/>
      <c r="BY545" s="320"/>
      <c r="BZ545" s="321"/>
      <c r="CA545" s="321"/>
      <c r="CB545" s="321"/>
      <c r="CC545" s="321"/>
      <c r="CD545" s="321"/>
      <c r="CE545" s="321"/>
      <c r="CF545" s="321"/>
      <c r="CG545" s="321"/>
      <c r="CH545" s="321"/>
      <c r="CI545" s="321"/>
      <c r="CJ545" s="321"/>
      <c r="CK545" s="321"/>
      <c r="CL545" s="321"/>
      <c r="CM545" s="321"/>
      <c r="CN545" s="321"/>
      <c r="CO545" s="321"/>
      <c r="CP545" s="321"/>
      <c r="CQ545" s="321"/>
      <c r="CR545" s="321"/>
      <c r="CS545" s="321"/>
      <c r="CT545" s="321"/>
      <c r="CU545" s="321"/>
      <c r="CV545" s="321"/>
      <c r="CW545" s="321"/>
      <c r="CX545" s="321"/>
      <c r="CY545" s="321"/>
      <c r="CZ545" s="321"/>
    </row>
    <row r="546" s="325" customFormat="true" ht="25.15" customHeight="true" x14ac:dyDescent="0.2">
      <c r="C546" s="838" t="s">
        <v>442</v>
      </c>
      <c r="D546" s="837"/>
      <c r="E546" s="624">
        <v>0.3068795347483439</v>
      </c>
      <c r="F546" s="556"/>
      <c r="G546" s="556"/>
      <c r="H546" s="838" t="s">
        <v>475</v>
      </c>
      <c r="I546" s="837"/>
      <c r="J546" s="625">
        <v>1.5374252459037728E-2</v>
      </c>
      <c r="K546" s="556"/>
      <c r="L546" s="556"/>
      <c r="M546" s="838" t="s">
        <v>233</v>
      </c>
      <c r="N546" s="837"/>
      <c r="O546" s="626">
        <v>5.2104682986257546E-3</v>
      </c>
      <c r="P546" s="556"/>
      <c r="Q546" s="556"/>
      <c r="AZ546" s="689"/>
      <c r="BA546" s="320"/>
      <c r="BB546" s="371"/>
      <c r="BC546" s="320"/>
      <c r="BD546" s="320"/>
      <c r="BE546" s="320"/>
      <c r="BF546" s="320"/>
      <c r="BG546" s="320"/>
      <c r="BH546" s="320"/>
      <c r="BI546" s="320"/>
      <c r="BJ546" s="320"/>
      <c r="BK546" s="320"/>
      <c r="BL546" s="320"/>
      <c r="BM546" s="320"/>
      <c r="BN546" s="320"/>
      <c r="BO546" s="320"/>
      <c r="BP546" s="320"/>
      <c r="BQ546" s="320"/>
      <c r="BR546" s="320"/>
      <c r="BS546" s="320"/>
      <c r="BT546" s="320"/>
      <c r="BU546" s="320"/>
      <c r="BV546" s="320"/>
      <c r="BW546" s="320"/>
      <c r="BX546" s="320"/>
      <c r="BY546" s="320"/>
      <c r="BZ546" s="321"/>
      <c r="CA546" s="321"/>
      <c r="CB546" s="321"/>
      <c r="CC546" s="321"/>
      <c r="CD546" s="321"/>
      <c r="CE546" s="321"/>
      <c r="CF546" s="321"/>
      <c r="CG546" s="321"/>
      <c r="CH546" s="321"/>
      <c r="CI546" s="321"/>
      <c r="CJ546" s="321"/>
      <c r="CK546" s="321"/>
      <c r="CL546" s="321"/>
      <c r="CM546" s="321"/>
      <c r="CN546" s="321"/>
      <c r="CO546" s="321"/>
      <c r="CP546" s="321"/>
      <c r="CQ546" s="321"/>
      <c r="CR546" s="321"/>
      <c r="CS546" s="321"/>
      <c r="CT546" s="321"/>
      <c r="CU546" s="321"/>
      <c r="CV546" s="321"/>
      <c r="CW546" s="321"/>
      <c r="CX546" s="321"/>
      <c r="CY546" s="321"/>
      <c r="CZ546" s="321"/>
    </row>
    <row r="547" s="325" customFormat="true" ht="25.15" customHeight="true" x14ac:dyDescent="0.2">
      <c r="C547" s="838" t="s">
        <v>445</v>
      </c>
      <c r="D547" s="837"/>
      <c r="E547" s="624">
        <v>0.12218337405662144</v>
      </c>
      <c r="F547" s="556"/>
      <c r="G547" s="556"/>
      <c r="H547" s="838" t="s">
        <v>449</v>
      </c>
      <c r="I547" s="837"/>
      <c r="J547" s="625">
        <v>0.15281002155671139</v>
      </c>
      <c r="K547" s="556"/>
      <c r="L547" s="556"/>
      <c r="M547" s="838" t="s">
        <v>453</v>
      </c>
      <c r="N547" s="837"/>
      <c r="O547" s="626">
        <v>0.10892759464394045</v>
      </c>
      <c r="P547" s="556"/>
      <c r="Q547" s="556"/>
      <c r="AZ547" s="689"/>
      <c r="BA547" s="320"/>
      <c r="BB547" s="371"/>
      <c r="BC547" s="320"/>
      <c r="BD547" s="320"/>
      <c r="BE547" s="320"/>
      <c r="BF547" s="320"/>
      <c r="BG547" s="320"/>
      <c r="BH547" s="320"/>
      <c r="BI547" s="320"/>
      <c r="BJ547" s="320"/>
      <c r="BK547" s="320"/>
      <c r="BL547" s="320"/>
      <c r="BM547" s="320"/>
      <c r="BN547" s="320"/>
      <c r="BO547" s="320"/>
      <c r="BP547" s="320"/>
      <c r="BQ547" s="320"/>
      <c r="BR547" s="320"/>
      <c r="BS547" s="320"/>
      <c r="BT547" s="320"/>
      <c r="BU547" s="320"/>
      <c r="BV547" s="320"/>
      <c r="BW547" s="320"/>
      <c r="BX547" s="320"/>
      <c r="BY547" s="320"/>
      <c r="BZ547" s="321"/>
      <c r="CA547" s="321"/>
      <c r="CB547" s="321"/>
      <c r="CC547" s="321"/>
      <c r="CD547" s="321"/>
      <c r="CE547" s="321"/>
      <c r="CF547" s="321"/>
      <c r="CG547" s="321"/>
      <c r="CH547" s="321"/>
      <c r="CI547" s="321"/>
      <c r="CJ547" s="321"/>
      <c r="CK547" s="321"/>
      <c r="CL547" s="321"/>
      <c r="CM547" s="321"/>
      <c r="CN547" s="321"/>
      <c r="CO547" s="321"/>
      <c r="CP547" s="321"/>
      <c r="CQ547" s="321"/>
      <c r="CR547" s="321"/>
      <c r="CS547" s="321"/>
      <c r="CT547" s="321"/>
      <c r="CU547" s="321"/>
      <c r="CV547" s="321"/>
      <c r="CW547" s="321"/>
      <c r="CX547" s="321"/>
      <c r="CY547" s="321"/>
      <c r="CZ547" s="321"/>
    </row>
    <row r="548" s="325" customFormat="true" ht="25.15" customHeight="true" x14ac:dyDescent="0.2">
      <c r="C548" s="838" t="s">
        <v>464</v>
      </c>
      <c r="D548" s="837"/>
      <c r="E548" s="624">
        <v>2.0744908596627164E-2</v>
      </c>
      <c r="F548" s="556"/>
      <c r="G548" s="556"/>
      <c r="H548" s="838" t="s">
        <v>503</v>
      </c>
      <c r="I548" s="837"/>
      <c r="J548" s="625">
        <v>8.0795598356252706E-4</v>
      </c>
      <c r="K548" s="556"/>
      <c r="L548" s="556"/>
      <c r="M548" s="838" t="s">
        <v>500</v>
      </c>
      <c r="N548" s="837"/>
      <c r="O548" s="626">
        <v>4.254625771521736E-3</v>
      </c>
      <c r="P548" s="556"/>
      <c r="Q548" s="556"/>
      <c r="AZ548" s="689"/>
      <c r="BA548" s="320"/>
      <c r="BB548" s="371"/>
      <c r="BC548" s="320"/>
      <c r="BD548" s="320"/>
      <c r="BE548" s="320"/>
      <c r="BF548" s="320"/>
      <c r="BG548" s="320"/>
      <c r="BH548" s="320"/>
      <c r="BI548" s="320"/>
      <c r="BJ548" s="320"/>
      <c r="BK548" s="320"/>
      <c r="BL548" s="320"/>
      <c r="BM548" s="320"/>
      <c r="BN548" s="320"/>
      <c r="BO548" s="320"/>
      <c r="BP548" s="320"/>
      <c r="BQ548" s="320"/>
      <c r="BR548" s="320"/>
      <c r="BS548" s="320"/>
      <c r="BT548" s="320"/>
      <c r="BU548" s="320"/>
      <c r="BV548" s="320"/>
      <c r="BW548" s="320"/>
      <c r="BX548" s="320"/>
      <c r="BY548" s="320"/>
      <c r="BZ548" s="321"/>
      <c r="CA548" s="321"/>
      <c r="CB548" s="321"/>
      <c r="CC548" s="321"/>
      <c r="CD548" s="321"/>
      <c r="CE548" s="321"/>
      <c r="CF548" s="321"/>
      <c r="CG548" s="321"/>
      <c r="CH548" s="321"/>
      <c r="CI548" s="321"/>
      <c r="CJ548" s="321"/>
      <c r="CK548" s="321"/>
      <c r="CL548" s="321"/>
      <c r="CM548" s="321"/>
      <c r="CN548" s="321"/>
      <c r="CO548" s="321"/>
      <c r="CP548" s="321"/>
      <c r="CQ548" s="321"/>
      <c r="CR548" s="321"/>
      <c r="CS548" s="321"/>
      <c r="CT548" s="321"/>
      <c r="CU548" s="321"/>
      <c r="CV548" s="321"/>
      <c r="CW548" s="321"/>
      <c r="CX548" s="321"/>
      <c r="CY548" s="321"/>
      <c r="CZ548" s="321"/>
    </row>
    <row r="549" s="325" customFormat="true" ht="25.15" customHeight="true" x14ac:dyDescent="0.2">
      <c r="C549" s="838" t="s">
        <v>447</v>
      </c>
      <c r="D549" s="837"/>
      <c r="E549" s="624">
        <v>0.16207542542435555</v>
      </c>
      <c r="F549" s="556"/>
      <c r="G549" s="556"/>
      <c r="H549" s="838" t="s">
        <v>474</v>
      </c>
      <c r="I549" s="837"/>
      <c r="J549" s="625">
        <v>8.5264689413119474E-3</v>
      </c>
      <c r="K549" s="556"/>
      <c r="L549" s="556"/>
      <c r="M549" s="838" t="s">
        <v>490</v>
      </c>
      <c r="N549" s="837"/>
      <c r="O549" s="626">
        <v>2.3757687235645849E-3</v>
      </c>
      <c r="P549" s="556"/>
      <c r="Q549" s="556"/>
      <c r="AZ549" s="689"/>
      <c r="BA549" s="320"/>
      <c r="BB549" s="371"/>
      <c r="BC549" s="320"/>
      <c r="BD549" s="320"/>
      <c r="BE549" s="320"/>
      <c r="BF549" s="320"/>
      <c r="BG549" s="320"/>
      <c r="BH549" s="320"/>
      <c r="BI549" s="320"/>
      <c r="BJ549" s="320"/>
      <c r="BK549" s="320"/>
      <c r="BL549" s="320"/>
      <c r="BM549" s="320"/>
      <c r="BN549" s="320"/>
      <c r="BO549" s="320"/>
      <c r="BP549" s="320"/>
      <c r="BQ549" s="320"/>
      <c r="BR549" s="320"/>
      <c r="BS549" s="320"/>
      <c r="BT549" s="320"/>
      <c r="BU549" s="320"/>
      <c r="BV549" s="320"/>
      <c r="BW549" s="320"/>
      <c r="BX549" s="320"/>
      <c r="BY549" s="320"/>
      <c r="BZ549" s="321"/>
      <c r="CA549" s="321"/>
      <c r="CB549" s="321"/>
      <c r="CC549" s="321"/>
      <c r="CD549" s="321"/>
      <c r="CE549" s="321"/>
      <c r="CF549" s="321"/>
      <c r="CG549" s="321"/>
      <c r="CH549" s="321"/>
      <c r="CI549" s="321"/>
      <c r="CJ549" s="321"/>
      <c r="CK549" s="321"/>
      <c r="CL549" s="321"/>
      <c r="CM549" s="321"/>
      <c r="CN549" s="321"/>
      <c r="CO549" s="321"/>
      <c r="CP549" s="321"/>
      <c r="CQ549" s="321"/>
      <c r="CR549" s="321"/>
      <c r="CS549" s="321"/>
      <c r="CT549" s="321"/>
      <c r="CU549" s="321"/>
      <c r="CV549" s="321"/>
      <c r="CW549" s="321"/>
      <c r="CX549" s="321"/>
      <c r="CY549" s="321"/>
      <c r="CZ549" s="321"/>
    </row>
    <row r="550" s="325" customFormat="true" ht="25.15" customHeight="true" x14ac:dyDescent="0.2">
      <c r="C550" s="838" t="s">
        <v>460</v>
      </c>
      <c r="D550" s="837"/>
      <c r="E550" s="624">
        <v>5.7540113140375881E-2</v>
      </c>
      <c r="F550" s="556"/>
      <c r="G550" s="556"/>
      <c r="H550" s="838" t="s">
        <v>245</v>
      </c>
      <c r="I550" s="837"/>
      <c r="J550" s="625">
        <v>1.5010035610872906E-4</v>
      </c>
      <c r="K550" s="556"/>
      <c r="L550" s="556"/>
      <c r="M550" s="838" t="s">
        <v>480</v>
      </c>
      <c r="N550" s="837"/>
      <c r="O550" s="626">
        <v>1.3736931569338069E-3</v>
      </c>
      <c r="P550" s="556"/>
      <c r="Q550" s="556"/>
      <c r="AZ550" s="689"/>
      <c r="BA550" s="320"/>
      <c r="BB550" s="371"/>
      <c r="BC550" s="320"/>
      <c r="BD550" s="320"/>
      <c r="BE550" s="320"/>
      <c r="BF550" s="320"/>
      <c r="BG550" s="320"/>
      <c r="BH550" s="320"/>
      <c r="BI550" s="320"/>
      <c r="BJ550" s="320"/>
      <c r="BK550" s="320"/>
      <c r="BL550" s="320"/>
      <c r="BM550" s="320"/>
      <c r="BN550" s="320"/>
      <c r="BO550" s="320"/>
      <c r="BP550" s="320"/>
      <c r="BQ550" s="320"/>
      <c r="BR550" s="320"/>
      <c r="BS550" s="320"/>
      <c r="BT550" s="320"/>
      <c r="BU550" s="320"/>
      <c r="BV550" s="320"/>
      <c r="BW550" s="320"/>
      <c r="BX550" s="320"/>
      <c r="BY550" s="320"/>
      <c r="BZ550" s="321"/>
      <c r="CA550" s="321"/>
      <c r="CB550" s="321"/>
      <c r="CC550" s="321"/>
      <c r="CD550" s="321"/>
      <c r="CE550" s="321"/>
      <c r="CF550" s="321"/>
      <c r="CG550" s="321"/>
      <c r="CH550" s="321"/>
      <c r="CI550" s="321"/>
      <c r="CJ550" s="321"/>
      <c r="CK550" s="321"/>
      <c r="CL550" s="321"/>
      <c r="CM550" s="321"/>
      <c r="CN550" s="321"/>
      <c r="CO550" s="321"/>
      <c r="CP550" s="321"/>
      <c r="CQ550" s="321"/>
      <c r="CR550" s="321"/>
      <c r="CS550" s="321"/>
      <c r="CT550" s="321"/>
      <c r="CU550" s="321"/>
      <c r="CV550" s="321"/>
      <c r="CW550" s="321"/>
      <c r="CX550" s="321"/>
      <c r="CY550" s="321"/>
      <c r="CZ550" s="321"/>
    </row>
    <row r="551" s="325" customFormat="true" ht="25.15" customHeight="true" x14ac:dyDescent="0.2">
      <c r="C551" s="838" t="s">
        <v>451</v>
      </c>
      <c r="D551" s="837"/>
      <c r="E551" s="624">
        <v>8.4604977686159308E-2</v>
      </c>
      <c r="F551" s="556"/>
      <c r="G551" s="556"/>
      <c r="H551" s="838" t="s">
        <v>443</v>
      </c>
      <c r="I551" s="837"/>
      <c r="J551" s="625">
        <v>0.1595534341170505</v>
      </c>
      <c r="K551" s="556"/>
      <c r="L551" s="556"/>
      <c r="M551" s="838" t="s">
        <v>508</v>
      </c>
      <c r="N551" s="837"/>
      <c r="O551" s="626">
        <v>2.2038322493330514E-3</v>
      </c>
      <c r="P551" s="556"/>
      <c r="Q551" s="556"/>
      <c r="AZ551" s="689"/>
      <c r="BA551" s="320"/>
      <c r="BB551" s="371"/>
      <c r="BC551" s="320"/>
      <c r="BD551" s="320"/>
      <c r="BE551" s="320"/>
      <c r="BF551" s="320"/>
      <c r="BG551" s="320"/>
      <c r="BH551" s="320"/>
      <c r="BI551" s="320"/>
      <c r="BJ551" s="320"/>
      <c r="BK551" s="320"/>
      <c r="BL551" s="320"/>
      <c r="BM551" s="320"/>
      <c r="BN551" s="320"/>
      <c r="BO551" s="320"/>
      <c r="BP551" s="320"/>
      <c r="BQ551" s="320"/>
      <c r="BR551" s="320"/>
      <c r="BS551" s="320"/>
      <c r="BT551" s="320"/>
      <c r="BU551" s="320"/>
      <c r="BV551" s="320"/>
      <c r="BW551" s="320"/>
      <c r="BX551" s="320"/>
      <c r="BY551" s="320"/>
      <c r="BZ551" s="321"/>
      <c r="CA551" s="321"/>
      <c r="CB551" s="321"/>
      <c r="CC551" s="321"/>
      <c r="CD551" s="321"/>
      <c r="CE551" s="321"/>
      <c r="CF551" s="321"/>
      <c r="CG551" s="321"/>
      <c r="CH551" s="321"/>
      <c r="CI551" s="321"/>
      <c r="CJ551" s="321"/>
      <c r="CK551" s="321"/>
      <c r="CL551" s="321"/>
      <c r="CM551" s="321"/>
      <c r="CN551" s="321"/>
      <c r="CO551" s="321"/>
      <c r="CP551" s="321"/>
      <c r="CQ551" s="321"/>
      <c r="CR551" s="321"/>
      <c r="CS551" s="321"/>
      <c r="CT551" s="321"/>
      <c r="CU551" s="321"/>
      <c r="CV551" s="321"/>
      <c r="CW551" s="321"/>
      <c r="CX551" s="321"/>
      <c r="CY551" s="321"/>
      <c r="CZ551" s="321"/>
    </row>
    <row r="552" s="325" customFormat="true" ht="25.15" customHeight="true" x14ac:dyDescent="0.2">
      <c r="C552" s="838" t="s">
        <v>485</v>
      </c>
      <c r="D552" s="837"/>
      <c r="E552" s="624">
        <v>4.9961867128688721E-3</v>
      </c>
      <c r="F552" s="556"/>
      <c r="G552" s="556"/>
      <c r="H552" s="838" t="s">
        <v>476</v>
      </c>
      <c r="I552" s="837"/>
      <c r="J552" s="625">
        <v>6.9675435842590685E-4</v>
      </c>
      <c r="K552" s="556"/>
      <c r="L552" s="556"/>
      <c r="M552" s="838" t="s">
        <v>465</v>
      </c>
      <c r="N552" s="837"/>
      <c r="O552" s="626">
        <v>8.1081461178797651E-3</v>
      </c>
      <c r="P552" s="556"/>
      <c r="Q552" s="556"/>
      <c r="AZ552" s="689"/>
      <c r="BA552" s="320"/>
      <c r="BB552" s="371"/>
      <c r="BC552" s="320"/>
      <c r="BD552" s="320"/>
      <c r="BE552" s="320"/>
      <c r="BF552" s="320"/>
      <c r="BG552" s="320"/>
      <c r="BH552" s="320"/>
      <c r="BI552" s="320"/>
      <c r="BJ552" s="320"/>
      <c r="BK552" s="320"/>
      <c r="BL552" s="320"/>
      <c r="BM552" s="320"/>
      <c r="BN552" s="320"/>
      <c r="BO552" s="320"/>
      <c r="BP552" s="320"/>
      <c r="BQ552" s="320"/>
      <c r="BR552" s="320"/>
      <c r="BS552" s="320"/>
      <c r="BT552" s="320"/>
      <c r="BU552" s="320"/>
      <c r="BV552" s="320"/>
      <c r="BW552" s="320"/>
      <c r="BX552" s="320"/>
      <c r="BY552" s="320"/>
      <c r="BZ552" s="321"/>
      <c r="CA552" s="321"/>
      <c r="CB552" s="321"/>
      <c r="CC552" s="321"/>
      <c r="CD552" s="321"/>
      <c r="CE552" s="321"/>
      <c r="CF552" s="321"/>
      <c r="CG552" s="321"/>
      <c r="CH552" s="321"/>
      <c r="CI552" s="321"/>
      <c r="CJ552" s="321"/>
      <c r="CK552" s="321"/>
      <c r="CL552" s="321"/>
      <c r="CM552" s="321"/>
      <c r="CN552" s="321"/>
      <c r="CO552" s="321"/>
      <c r="CP552" s="321"/>
      <c r="CQ552" s="321"/>
      <c r="CR552" s="321"/>
      <c r="CS552" s="321"/>
      <c r="CT552" s="321"/>
      <c r="CU552" s="321"/>
      <c r="CV552" s="321"/>
      <c r="CW552" s="321"/>
      <c r="CX552" s="321"/>
      <c r="CY552" s="321"/>
      <c r="CZ552" s="321"/>
    </row>
    <row r="553" s="325" customFormat="true" ht="25.15" customHeight="true" x14ac:dyDescent="0.2">
      <c r="C553" s="838" t="s">
        <v>448</v>
      </c>
      <c r="D553" s="837"/>
      <c r="E553" s="624">
        <v>0.17428500376640818</v>
      </c>
      <c r="F553" s="556"/>
      <c r="G553" s="556"/>
      <c r="H553" s="838" t="s">
        <v>251</v>
      </c>
      <c r="I553" s="837"/>
      <c r="J553" s="625">
        <v>1.5837892276481327E-3</v>
      </c>
      <c r="K553" s="556"/>
      <c r="L553" s="556"/>
      <c r="M553" s="838" t="s">
        <v>475</v>
      </c>
      <c r="N553" s="837"/>
      <c r="O553" s="626">
        <v>1.8448346570037258E-3</v>
      </c>
      <c r="P553" s="556"/>
      <c r="Q553" s="556"/>
      <c r="AZ553" s="689"/>
      <c r="BA553" s="320"/>
      <c r="BB553" s="371"/>
      <c r="BC553" s="320"/>
      <c r="BD553" s="320"/>
      <c r="BE553" s="320"/>
      <c r="BF553" s="320"/>
      <c r="BG553" s="320"/>
      <c r="BH553" s="320"/>
      <c r="BI553" s="320"/>
      <c r="BJ553" s="320"/>
      <c r="BK553" s="320"/>
      <c r="BL553" s="320"/>
      <c r="BM553" s="320"/>
      <c r="BN553" s="320"/>
      <c r="BO553" s="320"/>
      <c r="BP553" s="320"/>
      <c r="BQ553" s="320"/>
      <c r="BR553" s="320"/>
      <c r="BS553" s="320"/>
      <c r="BT553" s="320"/>
      <c r="BU553" s="320"/>
      <c r="BV553" s="320"/>
      <c r="BW553" s="320"/>
      <c r="BX553" s="320"/>
      <c r="BY553" s="320"/>
      <c r="BZ553" s="321"/>
      <c r="CA553" s="321"/>
      <c r="CB553" s="321"/>
      <c r="CC553" s="321"/>
      <c r="CD553" s="321"/>
      <c r="CE553" s="321"/>
      <c r="CF553" s="321"/>
      <c r="CG553" s="321"/>
      <c r="CH553" s="321"/>
      <c r="CI553" s="321"/>
      <c r="CJ553" s="321"/>
      <c r="CK553" s="321"/>
      <c r="CL553" s="321"/>
      <c r="CM553" s="321"/>
      <c r="CN553" s="321"/>
      <c r="CO553" s="321"/>
      <c r="CP553" s="321"/>
      <c r="CQ553" s="321"/>
      <c r="CR553" s="321"/>
      <c r="CS553" s="321"/>
      <c r="CT553" s="321"/>
      <c r="CU553" s="321"/>
      <c r="CV553" s="321"/>
      <c r="CW553" s="321"/>
      <c r="CX553" s="321"/>
      <c r="CY553" s="321"/>
      <c r="CZ553" s="321"/>
    </row>
    <row r="554" s="325" customFormat="true" ht="25.15" customHeight="true" x14ac:dyDescent="0.2">
      <c r="C554" s="838" t="s">
        <v>438</v>
      </c>
      <c r="D554" s="837"/>
      <c r="E554" s="624">
        <v>0.31025100881018514</v>
      </c>
      <c r="F554" s="556"/>
      <c r="G554" s="556"/>
      <c r="H554" s="838" t="s">
        <v>253</v>
      </c>
      <c r="I554" s="837"/>
      <c r="J554" s="625">
        <v>5.4383448936858167E-4</v>
      </c>
      <c r="K554" s="556"/>
      <c r="L554" s="556"/>
      <c r="M554" s="838" t="s">
        <v>449</v>
      </c>
      <c r="N554" s="837"/>
      <c r="O554" s="626">
        <v>7.2388420921355681E-2</v>
      </c>
      <c r="P554" s="556"/>
      <c r="Q554" s="556"/>
      <c r="AZ554" s="689"/>
      <c r="BA554" s="320"/>
      <c r="BB554" s="371"/>
      <c r="BC554" s="320"/>
      <c r="BD554" s="320"/>
      <c r="BE554" s="320"/>
      <c r="BF554" s="320"/>
      <c r="BG554" s="320"/>
      <c r="BH554" s="320"/>
      <c r="BI554" s="320"/>
      <c r="BJ554" s="320"/>
      <c r="BK554" s="320"/>
      <c r="BL554" s="320"/>
      <c r="BM554" s="320"/>
      <c r="BN554" s="320"/>
      <c r="BO554" s="320"/>
      <c r="BP554" s="320"/>
      <c r="BQ554" s="320"/>
      <c r="BR554" s="320"/>
      <c r="BS554" s="320"/>
      <c r="BT554" s="320"/>
      <c r="BU554" s="320"/>
      <c r="BV554" s="320"/>
      <c r="BW554" s="320"/>
      <c r="BX554" s="320"/>
      <c r="BY554" s="320"/>
      <c r="BZ554" s="321"/>
      <c r="CA554" s="321"/>
      <c r="CB554" s="321"/>
      <c r="CC554" s="321"/>
      <c r="CD554" s="321"/>
      <c r="CE554" s="321"/>
      <c r="CF554" s="321"/>
      <c r="CG554" s="321"/>
      <c r="CH554" s="321"/>
      <c r="CI554" s="321"/>
      <c r="CJ554" s="321"/>
      <c r="CK554" s="321"/>
      <c r="CL554" s="321"/>
      <c r="CM554" s="321"/>
      <c r="CN554" s="321"/>
      <c r="CO554" s="321"/>
      <c r="CP554" s="321"/>
      <c r="CQ554" s="321"/>
      <c r="CR554" s="321"/>
      <c r="CS554" s="321"/>
      <c r="CT554" s="321"/>
      <c r="CU554" s="321"/>
      <c r="CV554" s="321"/>
      <c r="CW554" s="321"/>
      <c r="CX554" s="321"/>
      <c r="CY554" s="321"/>
      <c r="CZ554" s="321"/>
    </row>
    <row r="555" s="325" customFormat="true" ht="25.15" customHeight="true" x14ac:dyDescent="0.2">
      <c r="C555" s="838" t="s">
        <v>437</v>
      </c>
      <c r="D555" s="837"/>
      <c r="E555" s="624">
        <v>0.29988412421107952</v>
      </c>
      <c r="F555" s="556"/>
      <c r="G555" s="556"/>
      <c r="H555" s="838" t="s">
        <v>250</v>
      </c>
      <c r="I555" s="837"/>
      <c r="J555" s="625">
        <v>1.0718714091918957E-4</v>
      </c>
      <c r="K555" s="556"/>
      <c r="L555" s="556"/>
      <c r="M555" s="838" t="s">
        <v>503</v>
      </c>
      <c r="N555" s="837"/>
      <c r="O555" s="626">
        <v>2.6076707980087644E-3</v>
      </c>
      <c r="P555" s="556"/>
      <c r="Q555" s="556"/>
      <c r="AZ555" s="689"/>
      <c r="BA555" s="320"/>
      <c r="BB555" s="371"/>
      <c r="BC555" s="320"/>
      <c r="BD555" s="320"/>
      <c r="BE555" s="320"/>
      <c r="BF555" s="320"/>
      <c r="BG555" s="320"/>
      <c r="BH555" s="320"/>
      <c r="BI555" s="320"/>
      <c r="BJ555" s="320"/>
      <c r="BK555" s="320"/>
      <c r="BL555" s="320"/>
      <c r="BM555" s="320"/>
      <c r="BN555" s="320"/>
      <c r="BO555" s="320"/>
      <c r="BP555" s="320"/>
      <c r="BQ555" s="320"/>
      <c r="BR555" s="320"/>
      <c r="BS555" s="320"/>
      <c r="BT555" s="320"/>
      <c r="BU555" s="320"/>
      <c r="BV555" s="320"/>
      <c r="BW555" s="320"/>
      <c r="BX555" s="320"/>
      <c r="BY555" s="320"/>
      <c r="BZ555" s="321"/>
      <c r="CA555" s="321"/>
      <c r="CB555" s="321"/>
      <c r="CC555" s="321"/>
      <c r="CD555" s="321"/>
      <c r="CE555" s="321"/>
      <c r="CF555" s="321"/>
      <c r="CG555" s="321"/>
      <c r="CH555" s="321"/>
      <c r="CI555" s="321"/>
      <c r="CJ555" s="321"/>
      <c r="CK555" s="321"/>
      <c r="CL555" s="321"/>
      <c r="CM555" s="321"/>
      <c r="CN555" s="321"/>
      <c r="CO555" s="321"/>
      <c r="CP555" s="321"/>
      <c r="CQ555" s="321"/>
      <c r="CR555" s="321"/>
      <c r="CS555" s="321"/>
      <c r="CT555" s="321"/>
      <c r="CU555" s="321"/>
      <c r="CV555" s="321"/>
      <c r="CW555" s="321"/>
      <c r="CX555" s="321"/>
      <c r="CY555" s="321"/>
      <c r="CZ555" s="321"/>
    </row>
    <row r="556" s="325" customFormat="true" ht="25.15" customHeight="true" x14ac:dyDescent="0.2">
      <c r="C556" s="838" t="s">
        <v>444</v>
      </c>
      <c r="D556" s="837"/>
      <c r="E556" s="624">
        <v>0.19433145275908895</v>
      </c>
      <c r="F556" s="556"/>
      <c r="G556" s="556"/>
      <c r="H556" s="838" t="s">
        <v>454</v>
      </c>
      <c r="I556" s="837"/>
      <c r="J556" s="625">
        <v>4.7003120385167817E-2</v>
      </c>
      <c r="K556" s="556"/>
      <c r="L556" s="556"/>
      <c r="M556" s="838" t="s">
        <v>474</v>
      </c>
      <c r="N556" s="837"/>
      <c r="O556" s="626">
        <v>3.6861572171195908E-3</v>
      </c>
      <c r="P556" s="556"/>
      <c r="Q556" s="556"/>
      <c r="AZ556" s="689"/>
      <c r="BA556" s="320"/>
      <c r="BB556" s="371"/>
      <c r="BC556" s="320"/>
      <c r="BD556" s="320"/>
      <c r="BE556" s="320"/>
      <c r="BF556" s="320"/>
      <c r="BG556" s="320"/>
      <c r="BH556" s="320"/>
      <c r="BI556" s="320"/>
      <c r="BJ556" s="320"/>
      <c r="BK556" s="320"/>
      <c r="BL556" s="320"/>
      <c r="BM556" s="320"/>
      <c r="BN556" s="320"/>
      <c r="BO556" s="320"/>
      <c r="BP556" s="320"/>
      <c r="BQ556" s="320"/>
      <c r="BR556" s="320"/>
      <c r="BS556" s="320"/>
      <c r="BT556" s="320"/>
      <c r="BU556" s="320"/>
      <c r="BV556" s="320"/>
      <c r="BW556" s="320"/>
      <c r="BX556" s="320"/>
      <c r="BY556" s="320"/>
      <c r="BZ556" s="321"/>
      <c r="CA556" s="321"/>
      <c r="CB556" s="321"/>
      <c r="CC556" s="321"/>
      <c r="CD556" s="321"/>
      <c r="CE556" s="321"/>
      <c r="CF556" s="321"/>
      <c r="CG556" s="321"/>
      <c r="CH556" s="321"/>
      <c r="CI556" s="321"/>
      <c r="CJ556" s="321"/>
      <c r="CK556" s="321"/>
      <c r="CL556" s="321"/>
      <c r="CM556" s="321"/>
      <c r="CN556" s="321"/>
      <c r="CO556" s="321"/>
      <c r="CP556" s="321"/>
      <c r="CQ556" s="321"/>
      <c r="CR556" s="321"/>
      <c r="CS556" s="321"/>
      <c r="CT556" s="321"/>
      <c r="CU556" s="321"/>
      <c r="CV556" s="321"/>
      <c r="CW556" s="321"/>
      <c r="CX556" s="321"/>
      <c r="CY556" s="321"/>
      <c r="CZ556" s="321"/>
    </row>
    <row r="557" s="325" customFormat="true" ht="25.15" customHeight="true" x14ac:dyDescent="0.2">
      <c r="C557" s="838" t="s">
        <v>439</v>
      </c>
      <c r="D557" s="837"/>
      <c r="E557" s="624">
        <v>0.31403230282558525</v>
      </c>
      <c r="F557" s="556"/>
      <c r="G557" s="556"/>
      <c r="H557" s="838" t="s">
        <v>235</v>
      </c>
      <c r="I557" s="837"/>
      <c r="J557" s="625">
        <v>4.4437458629146949E-2</v>
      </c>
      <c r="K557" s="556"/>
      <c r="L557" s="556"/>
      <c r="M557" s="838" t="s">
        <v>245</v>
      </c>
      <c r="N557" s="837"/>
      <c r="O557" s="626">
        <v>3.8156913131593567E-4</v>
      </c>
      <c r="P557" s="556"/>
      <c r="Q557" s="556"/>
      <c r="AZ557" s="689"/>
      <c r="BA557" s="320"/>
      <c r="BB557" s="371"/>
      <c r="BC557" s="320"/>
      <c r="BD557" s="320"/>
      <c r="BE557" s="320"/>
      <c r="BF557" s="320"/>
      <c r="BG557" s="320"/>
      <c r="BH557" s="320"/>
      <c r="BI557" s="320"/>
      <c r="BJ557" s="320"/>
      <c r="BK557" s="320"/>
      <c r="BL557" s="320"/>
      <c r="BM557" s="320"/>
      <c r="BN557" s="320"/>
      <c r="BO557" s="320"/>
      <c r="BP557" s="320"/>
      <c r="BQ557" s="320"/>
      <c r="BR557" s="320"/>
      <c r="BS557" s="320"/>
      <c r="BT557" s="320"/>
      <c r="BU557" s="320"/>
      <c r="BV557" s="320"/>
      <c r="BW557" s="320"/>
      <c r="BX557" s="320"/>
      <c r="BY557" s="320"/>
      <c r="BZ557" s="321"/>
      <c r="CA557" s="321"/>
      <c r="CB557" s="321"/>
      <c r="CC557" s="321"/>
      <c r="CD557" s="321"/>
      <c r="CE557" s="321"/>
      <c r="CF557" s="321"/>
      <c r="CG557" s="321"/>
      <c r="CH557" s="321"/>
      <c r="CI557" s="321"/>
      <c r="CJ557" s="321"/>
      <c r="CK557" s="321"/>
      <c r="CL557" s="321"/>
      <c r="CM557" s="321"/>
      <c r="CN557" s="321"/>
      <c r="CO557" s="321"/>
      <c r="CP557" s="321"/>
      <c r="CQ557" s="321"/>
      <c r="CR557" s="321"/>
      <c r="CS557" s="321"/>
      <c r="CT557" s="321"/>
      <c r="CU557" s="321"/>
      <c r="CV557" s="321"/>
      <c r="CW557" s="321"/>
      <c r="CX557" s="321"/>
      <c r="CY557" s="321"/>
      <c r="CZ557" s="321"/>
    </row>
    <row r="558" s="325" customFormat="true" ht="25.15" customHeight="true" x14ac:dyDescent="0.2">
      <c r="C558" s="838" t="s">
        <v>436</v>
      </c>
      <c r="D558" s="837"/>
      <c r="E558" s="624">
        <v>0.36747842746051967</v>
      </c>
      <c r="F558" s="556"/>
      <c r="G558" s="556"/>
      <c r="H558" s="838" t="s">
        <v>231</v>
      </c>
      <c r="I558" s="837"/>
      <c r="J558" s="625">
        <v>1.0948328323955873E-2</v>
      </c>
      <c r="K558" s="556"/>
      <c r="L558" s="556"/>
      <c r="M558" s="838" t="s">
        <v>443</v>
      </c>
      <c r="N558" s="837"/>
      <c r="O558" s="626">
        <v>6.6814450564405034E-2</v>
      </c>
      <c r="P558" s="556"/>
      <c r="Q558" s="556"/>
      <c r="AZ558" s="689"/>
      <c r="BA558" s="320"/>
      <c r="BB558" s="371"/>
      <c r="BC558" s="320"/>
      <c r="BD558" s="320"/>
      <c r="BE558" s="320"/>
      <c r="BF558" s="320"/>
      <c r="BG558" s="320"/>
      <c r="BH558" s="320"/>
      <c r="BI558" s="320"/>
      <c r="BJ558" s="320"/>
      <c r="BK558" s="320"/>
      <c r="BL558" s="320"/>
      <c r="BM558" s="320"/>
      <c r="BN558" s="320"/>
      <c r="BO558" s="320"/>
      <c r="BP558" s="320"/>
      <c r="BQ558" s="320"/>
      <c r="BR558" s="320"/>
      <c r="BS558" s="320"/>
      <c r="BT558" s="320"/>
      <c r="BU558" s="320"/>
      <c r="BV558" s="320"/>
      <c r="BW558" s="320"/>
      <c r="BX558" s="320"/>
      <c r="BY558" s="320"/>
      <c r="BZ558" s="321"/>
      <c r="CA558" s="321"/>
      <c r="CB558" s="321"/>
      <c r="CC558" s="321"/>
      <c r="CD558" s="321"/>
      <c r="CE558" s="321"/>
      <c r="CF558" s="321"/>
      <c r="CG558" s="321"/>
      <c r="CH558" s="321"/>
      <c r="CI558" s="321"/>
      <c r="CJ558" s="321"/>
      <c r="CK558" s="321"/>
      <c r="CL558" s="321"/>
      <c r="CM558" s="321"/>
      <c r="CN558" s="321"/>
      <c r="CO558" s="321"/>
      <c r="CP558" s="321"/>
      <c r="CQ558" s="321"/>
      <c r="CR558" s="321"/>
      <c r="CS558" s="321"/>
      <c r="CT558" s="321"/>
      <c r="CU558" s="321"/>
      <c r="CV558" s="321"/>
      <c r="CW558" s="321"/>
      <c r="CX558" s="321"/>
      <c r="CY558" s="321"/>
      <c r="CZ558" s="321"/>
    </row>
    <row r="559" s="325" customFormat="true" ht="25.15" customHeight="true" x14ac:dyDescent="0.2">
      <c r="C559" s="838" t="s">
        <v>202</v>
      </c>
      <c r="D559" s="837"/>
      <c r="E559" s="624">
        <v>0.34357991667342214</v>
      </c>
      <c r="F559" s="556"/>
      <c r="G559" s="556"/>
      <c r="H559" s="838" t="s">
        <v>214</v>
      </c>
      <c r="I559" s="837"/>
      <c r="J559" s="625">
        <v>5.6232916150319133E-2</v>
      </c>
      <c r="K559" s="556"/>
      <c r="L559" s="556"/>
      <c r="M559" s="838" t="s">
        <v>476</v>
      </c>
      <c r="N559" s="837"/>
      <c r="O559" s="626">
        <v>2.1950121259374272E-2</v>
      </c>
      <c r="P559" s="556"/>
      <c r="Q559" s="556"/>
      <c r="AZ559" s="689"/>
      <c r="BA559" s="320"/>
      <c r="BB559" s="371"/>
      <c r="BC559" s="320"/>
      <c r="BD559" s="320"/>
      <c r="BE559" s="320"/>
      <c r="BF559" s="320"/>
      <c r="BG559" s="320"/>
      <c r="BH559" s="320"/>
      <c r="BI559" s="320"/>
      <c r="BJ559" s="320"/>
      <c r="BK559" s="320"/>
      <c r="BL559" s="320"/>
      <c r="BM559" s="320"/>
      <c r="BN559" s="320"/>
      <c r="BO559" s="320"/>
      <c r="BP559" s="320"/>
      <c r="BQ559" s="320"/>
      <c r="BR559" s="320"/>
      <c r="BS559" s="320"/>
      <c r="BT559" s="320"/>
      <c r="BU559" s="320"/>
      <c r="BV559" s="320"/>
      <c r="BW559" s="320"/>
      <c r="BX559" s="320"/>
      <c r="BY559" s="320"/>
      <c r="BZ559" s="321"/>
      <c r="CA559" s="321"/>
      <c r="CB559" s="321"/>
      <c r="CC559" s="321"/>
      <c r="CD559" s="321"/>
      <c r="CE559" s="321"/>
      <c r="CF559" s="321"/>
      <c r="CG559" s="321"/>
      <c r="CH559" s="321"/>
      <c r="CI559" s="321"/>
      <c r="CJ559" s="321"/>
      <c r="CK559" s="321"/>
      <c r="CL559" s="321"/>
      <c r="CM559" s="321"/>
      <c r="CN559" s="321"/>
      <c r="CO559" s="321"/>
      <c r="CP559" s="321"/>
      <c r="CQ559" s="321"/>
      <c r="CR559" s="321"/>
      <c r="CS559" s="321"/>
      <c r="CT559" s="321"/>
      <c r="CU559" s="321"/>
      <c r="CV559" s="321"/>
      <c r="CW559" s="321"/>
      <c r="CX559" s="321"/>
      <c r="CY559" s="321"/>
      <c r="CZ559" s="321"/>
    </row>
    <row r="560" s="325" customFormat="true" ht="25.15" customHeight="true" x14ac:dyDescent="0.2">
      <c r="C560" s="838" t="s">
        <v>212</v>
      </c>
      <c r="D560" s="837"/>
      <c r="E560" s="624">
        <v>0.24195860122895624</v>
      </c>
      <c r="F560" s="556"/>
      <c r="G560" s="556"/>
      <c r="H560" s="838" t="s">
        <v>493</v>
      </c>
      <c r="I560" s="837"/>
      <c r="J560" s="625">
        <v>5.5931514771479251E-5</v>
      </c>
      <c r="K560" s="556"/>
      <c r="L560" s="556"/>
      <c r="M560" s="838" t="s">
        <v>251</v>
      </c>
      <c r="N560" s="837"/>
      <c r="O560" s="626">
        <v>3.2409863286469661E-4</v>
      </c>
      <c r="P560" s="556"/>
      <c r="Q560" s="556"/>
      <c r="AZ560" s="689"/>
      <c r="BA560" s="320"/>
      <c r="BB560" s="371"/>
      <c r="BC560" s="320"/>
      <c r="BD560" s="320"/>
      <c r="BE560" s="320"/>
      <c r="BF560" s="320"/>
      <c r="BG560" s="320"/>
      <c r="BH560" s="320"/>
      <c r="BI560" s="320"/>
      <c r="BJ560" s="320"/>
      <c r="BK560" s="320"/>
      <c r="BL560" s="320"/>
      <c r="BM560" s="320"/>
      <c r="BN560" s="320"/>
      <c r="BO560" s="320"/>
      <c r="BP560" s="320"/>
      <c r="BQ560" s="320"/>
      <c r="BR560" s="320"/>
      <c r="BS560" s="320"/>
      <c r="BT560" s="320"/>
      <c r="BU560" s="320"/>
      <c r="BV560" s="320"/>
      <c r="BW560" s="320"/>
      <c r="BX560" s="320"/>
      <c r="BY560" s="320"/>
      <c r="BZ560" s="321"/>
      <c r="CA560" s="321"/>
      <c r="CB560" s="321"/>
      <c r="CC560" s="321"/>
      <c r="CD560" s="321"/>
      <c r="CE560" s="321"/>
      <c r="CF560" s="321"/>
      <c r="CG560" s="321"/>
      <c r="CH560" s="321"/>
      <c r="CI560" s="321"/>
      <c r="CJ560" s="321"/>
      <c r="CK560" s="321"/>
      <c r="CL560" s="321"/>
      <c r="CM560" s="321"/>
      <c r="CN560" s="321"/>
      <c r="CO560" s="321"/>
      <c r="CP560" s="321"/>
      <c r="CQ560" s="321"/>
      <c r="CR560" s="321"/>
      <c r="CS560" s="321"/>
      <c r="CT560" s="321"/>
      <c r="CU560" s="321"/>
      <c r="CV560" s="321"/>
      <c r="CW560" s="321"/>
      <c r="CX560" s="321"/>
      <c r="CY560" s="321"/>
      <c r="CZ560" s="321"/>
    </row>
    <row r="561" s="325" customFormat="true" ht="25.15" customHeight="true" x14ac:dyDescent="0.2">
      <c r="C561" s="838" t="s">
        <v>450</v>
      </c>
      <c r="D561" s="837"/>
      <c r="E561" s="624">
        <v>0.12045835694176175</v>
      </c>
      <c r="F561" s="556"/>
      <c r="G561" s="556"/>
      <c r="H561" s="838" t="s">
        <v>252</v>
      </c>
      <c r="I561" s="837"/>
      <c r="J561" s="625">
        <v>2.9297394090956699E-3</v>
      </c>
      <c r="K561" s="556"/>
      <c r="L561" s="556"/>
      <c r="M561" s="838" t="s">
        <v>270</v>
      </c>
      <c r="N561" s="837"/>
      <c r="O561" s="626">
        <v>1.1910502148622194E-5</v>
      </c>
      <c r="P561" s="556"/>
      <c r="Q561" s="556"/>
      <c r="AZ561" s="689"/>
      <c r="BA561" s="320"/>
      <c r="BB561" s="371"/>
      <c r="BC561" s="320"/>
      <c r="BD561" s="320"/>
      <c r="BE561" s="320"/>
      <c r="BF561" s="320"/>
      <c r="BG561" s="320"/>
      <c r="BH561" s="320"/>
      <c r="BI561" s="320"/>
      <c r="BJ561" s="320"/>
      <c r="BK561" s="320"/>
      <c r="BL561" s="320"/>
      <c r="BM561" s="320"/>
      <c r="BN561" s="320"/>
      <c r="BO561" s="320"/>
      <c r="BP561" s="320"/>
      <c r="BQ561" s="320"/>
      <c r="BR561" s="320"/>
      <c r="BS561" s="320"/>
      <c r="BT561" s="320"/>
      <c r="BU561" s="320"/>
      <c r="BV561" s="320"/>
      <c r="BW561" s="320"/>
      <c r="BX561" s="320"/>
      <c r="BY561" s="320"/>
      <c r="BZ561" s="321"/>
      <c r="CA561" s="321"/>
      <c r="CB561" s="321"/>
      <c r="CC561" s="321"/>
      <c r="CD561" s="321"/>
      <c r="CE561" s="321"/>
      <c r="CF561" s="321"/>
      <c r="CG561" s="321"/>
      <c r="CH561" s="321"/>
      <c r="CI561" s="321"/>
      <c r="CJ561" s="321"/>
      <c r="CK561" s="321"/>
      <c r="CL561" s="321"/>
      <c r="CM561" s="321"/>
      <c r="CN561" s="321"/>
      <c r="CO561" s="321"/>
      <c r="CP561" s="321"/>
      <c r="CQ561" s="321"/>
      <c r="CR561" s="321"/>
      <c r="CS561" s="321"/>
      <c r="CT561" s="321"/>
      <c r="CU561" s="321"/>
      <c r="CV561" s="321"/>
      <c r="CW561" s="321"/>
      <c r="CX561" s="321"/>
      <c r="CY561" s="321"/>
      <c r="CZ561" s="321"/>
    </row>
    <row r="562" s="325" customFormat="true" ht="25.15" customHeight="true" x14ac:dyDescent="0.2">
      <c r="C562" s="838" t="s">
        <v>440</v>
      </c>
      <c r="D562" s="837"/>
      <c r="E562" s="624">
        <v>0.33690431809335858</v>
      </c>
      <c r="F562" s="556"/>
      <c r="G562" s="556"/>
      <c r="H562" s="838" t="s">
        <v>459</v>
      </c>
      <c r="I562" s="837"/>
      <c r="J562" s="625">
        <v>6.4688637583861772E-2</v>
      </c>
      <c r="K562" s="556"/>
      <c r="L562" s="556"/>
      <c r="M562" s="838" t="s">
        <v>253</v>
      </c>
      <c r="N562" s="837"/>
      <c r="O562" s="626">
        <v>2.699758205585314E-3</v>
      </c>
      <c r="P562" s="556"/>
      <c r="Q562" s="556"/>
      <c r="AZ562" s="689"/>
      <c r="BA562" s="320"/>
      <c r="BB562" s="371"/>
      <c r="BC562" s="320"/>
      <c r="BD562" s="320"/>
      <c r="BE562" s="320"/>
      <c r="BF562" s="320"/>
      <c r="BG562" s="320"/>
      <c r="BH562" s="320"/>
      <c r="BI562" s="320"/>
      <c r="BJ562" s="320"/>
      <c r="BK562" s="320"/>
      <c r="BL562" s="320"/>
      <c r="BM562" s="320"/>
      <c r="BN562" s="320"/>
      <c r="BO562" s="320"/>
      <c r="BP562" s="320"/>
      <c r="BQ562" s="320"/>
      <c r="BR562" s="320"/>
      <c r="BS562" s="320"/>
      <c r="BT562" s="320"/>
      <c r="BU562" s="320"/>
      <c r="BV562" s="320"/>
      <c r="BW562" s="320"/>
      <c r="BX562" s="320"/>
      <c r="BY562" s="320"/>
      <c r="BZ562" s="321"/>
      <c r="CA562" s="321"/>
      <c r="CB562" s="321"/>
      <c r="CC562" s="321"/>
      <c r="CD562" s="321"/>
      <c r="CE562" s="321"/>
      <c r="CF562" s="321"/>
      <c r="CG562" s="321"/>
      <c r="CH562" s="321"/>
      <c r="CI562" s="321"/>
      <c r="CJ562" s="321"/>
      <c r="CK562" s="321"/>
      <c r="CL562" s="321"/>
      <c r="CM562" s="321"/>
      <c r="CN562" s="321"/>
      <c r="CO562" s="321"/>
      <c r="CP562" s="321"/>
      <c r="CQ562" s="321"/>
      <c r="CR562" s="321"/>
      <c r="CS562" s="321"/>
      <c r="CT562" s="321"/>
      <c r="CU562" s="321"/>
      <c r="CV562" s="321"/>
      <c r="CW562" s="321"/>
      <c r="CX562" s="321"/>
      <c r="CY562" s="321"/>
      <c r="CZ562" s="321"/>
    </row>
    <row r="563" s="325" customFormat="true" ht="25.15" customHeight="true" x14ac:dyDescent="0.2">
      <c r="C563" s="838" t="s">
        <v>227</v>
      </c>
      <c r="D563" s="837"/>
      <c r="E563" s="624">
        <v>7.0642200751828959E-3</v>
      </c>
      <c r="F563" s="556"/>
      <c r="G563" s="556"/>
      <c r="H563" s="838" t="s">
        <v>441</v>
      </c>
      <c r="I563" s="837"/>
      <c r="J563" s="625">
        <v>9.1285692791357301E-2</v>
      </c>
      <c r="K563" s="556"/>
      <c r="L563" s="556"/>
      <c r="M563" s="838" t="s">
        <v>250</v>
      </c>
      <c r="N563" s="837"/>
      <c r="O563" s="626">
        <v>4.3834319209059376E-4</v>
      </c>
      <c r="P563" s="556"/>
      <c r="Q563" s="556"/>
      <c r="AZ563" s="689"/>
      <c r="BA563" s="320"/>
      <c r="BB563" s="371"/>
      <c r="BC563" s="320"/>
      <c r="BD563" s="320"/>
      <c r="BE563" s="320"/>
      <c r="BF563" s="320"/>
      <c r="BG563" s="320"/>
      <c r="BH563" s="320"/>
      <c r="BI563" s="320"/>
      <c r="BJ563" s="320"/>
      <c r="BK563" s="320"/>
      <c r="BL563" s="320"/>
      <c r="BM563" s="320"/>
      <c r="BN563" s="320"/>
      <c r="BO563" s="320"/>
      <c r="BP563" s="320"/>
      <c r="BQ563" s="320"/>
      <c r="BR563" s="320"/>
      <c r="BS563" s="320"/>
      <c r="BT563" s="320"/>
      <c r="BU563" s="320"/>
      <c r="BV563" s="320"/>
      <c r="BW563" s="320"/>
      <c r="BX563" s="320"/>
      <c r="BY563" s="320"/>
      <c r="BZ563" s="321"/>
      <c r="CA563" s="321"/>
      <c r="CB563" s="321"/>
      <c r="CC563" s="321"/>
      <c r="CD563" s="321"/>
      <c r="CE563" s="321"/>
      <c r="CF563" s="321"/>
      <c r="CG563" s="321"/>
      <c r="CH563" s="321"/>
      <c r="CI563" s="321"/>
      <c r="CJ563" s="321"/>
      <c r="CK563" s="321"/>
      <c r="CL563" s="321"/>
      <c r="CM563" s="321"/>
      <c r="CN563" s="321"/>
      <c r="CO563" s="321"/>
      <c r="CP563" s="321"/>
      <c r="CQ563" s="321"/>
      <c r="CR563" s="321"/>
      <c r="CS563" s="321"/>
      <c r="CT563" s="321"/>
      <c r="CU563" s="321"/>
      <c r="CV563" s="321"/>
      <c r="CW563" s="321"/>
      <c r="CX563" s="321"/>
      <c r="CY563" s="321"/>
      <c r="CZ563" s="321"/>
    </row>
    <row r="564" s="325" customFormat="true" ht="25.15" customHeight="true" x14ac:dyDescent="0.2">
      <c r="C564" s="838" t="s">
        <v>257</v>
      </c>
      <c r="D564" s="837"/>
      <c r="E564" s="627">
        <v>2.1630637291185817E-3</v>
      </c>
      <c r="F564" s="556"/>
      <c r="G564" s="556"/>
      <c r="H564" s="838" t="s">
        <v>446</v>
      </c>
      <c r="I564" s="837"/>
      <c r="J564" s="625">
        <v>0.15773585353643421</v>
      </c>
      <c r="K564" s="556"/>
      <c r="L564" s="556"/>
      <c r="M564" s="838" t="s">
        <v>454</v>
      </c>
      <c r="N564" s="837"/>
      <c r="O564" s="626">
        <v>9.9745240721854672E-2</v>
      </c>
      <c r="P564" s="556"/>
      <c r="Q564" s="556"/>
      <c r="AZ564" s="689"/>
      <c r="BA564" s="320"/>
      <c r="BB564" s="371"/>
      <c r="BC564" s="320"/>
      <c r="BD564" s="320"/>
      <c r="BE564" s="320"/>
      <c r="BF564" s="320"/>
      <c r="BG564" s="320"/>
      <c r="BH564" s="320"/>
      <c r="BI564" s="320"/>
      <c r="BJ564" s="320"/>
      <c r="BK564" s="320"/>
      <c r="BL564" s="320"/>
      <c r="BM564" s="320"/>
      <c r="BN564" s="320"/>
      <c r="BO564" s="320"/>
      <c r="BP564" s="320"/>
      <c r="BQ564" s="320"/>
      <c r="BR564" s="320"/>
      <c r="BS564" s="320"/>
      <c r="BT564" s="320"/>
      <c r="BU564" s="320"/>
      <c r="BV564" s="320"/>
      <c r="BW564" s="320"/>
      <c r="BX564" s="320"/>
      <c r="BY564" s="320"/>
      <c r="BZ564" s="321"/>
      <c r="CA564" s="321"/>
      <c r="CB564" s="321"/>
      <c r="CC564" s="321"/>
      <c r="CD564" s="321"/>
      <c r="CE564" s="321"/>
      <c r="CF564" s="321"/>
      <c r="CG564" s="321"/>
      <c r="CH564" s="321"/>
      <c r="CI564" s="321"/>
      <c r="CJ564" s="321"/>
      <c r="CK564" s="321"/>
      <c r="CL564" s="321"/>
      <c r="CM564" s="321"/>
      <c r="CN564" s="321"/>
      <c r="CO564" s="321"/>
      <c r="CP564" s="321"/>
      <c r="CQ564" s="321"/>
      <c r="CR564" s="321"/>
      <c r="CS564" s="321"/>
      <c r="CT564" s="321"/>
      <c r="CU564" s="321"/>
      <c r="CV564" s="321"/>
      <c r="CW564" s="321"/>
      <c r="CX564" s="321"/>
      <c r="CY564" s="321"/>
      <c r="CZ564" s="321"/>
    </row>
    <row r="565" s="325" customFormat="true" ht="25.15" customHeight="true" x14ac:dyDescent="0.2">
      <c r="C565" s="838"/>
      <c r="D565" s="837"/>
      <c r="E565" s="572"/>
      <c r="F565" s="556"/>
      <c r="G565" s="556"/>
      <c r="H565" s="838" t="s">
        <v>442</v>
      </c>
      <c r="I565" s="837"/>
      <c r="J565" s="625">
        <v>0.26471073050541605</v>
      </c>
      <c r="K565" s="556"/>
      <c r="L565" s="556"/>
      <c r="M565" s="838" t="s">
        <v>235</v>
      </c>
      <c r="N565" s="837"/>
      <c r="O565" s="626">
        <v>5.5545278262471888E-2</v>
      </c>
      <c r="P565" s="556"/>
      <c r="Q565" s="556"/>
      <c r="AZ565" s="689"/>
      <c r="BA565" s="320"/>
      <c r="BB565" s="371"/>
      <c r="BC565" s="320"/>
      <c r="BD565" s="320"/>
      <c r="BE565" s="320"/>
      <c r="BF565" s="320"/>
      <c r="BG565" s="320"/>
      <c r="BH565" s="320"/>
      <c r="BI565" s="320"/>
      <c r="BJ565" s="320"/>
      <c r="BK565" s="320"/>
      <c r="BL565" s="320"/>
      <c r="BM565" s="320"/>
      <c r="BN565" s="320"/>
      <c r="BO565" s="320"/>
      <c r="BP565" s="320"/>
      <c r="BQ565" s="320"/>
      <c r="BR565" s="320"/>
      <c r="BS565" s="320"/>
      <c r="BT565" s="320"/>
      <c r="BU565" s="320"/>
      <c r="BV565" s="320"/>
      <c r="BW565" s="320"/>
      <c r="BX565" s="320"/>
      <c r="BY565" s="320"/>
      <c r="BZ565" s="321"/>
      <c r="CA565" s="321"/>
      <c r="CB565" s="321"/>
      <c r="CC565" s="321"/>
      <c r="CD565" s="321"/>
      <c r="CE565" s="321"/>
      <c r="CF565" s="321"/>
      <c r="CG565" s="321"/>
      <c r="CH565" s="321"/>
      <c r="CI565" s="321"/>
      <c r="CJ565" s="321"/>
      <c r="CK565" s="321"/>
      <c r="CL565" s="321"/>
      <c r="CM565" s="321"/>
      <c r="CN565" s="321"/>
      <c r="CO565" s="321"/>
      <c r="CP565" s="321"/>
      <c r="CQ565" s="321"/>
      <c r="CR565" s="321"/>
      <c r="CS565" s="321"/>
      <c r="CT565" s="321"/>
      <c r="CU565" s="321"/>
      <c r="CV565" s="321"/>
      <c r="CW565" s="321"/>
      <c r="CX565" s="321"/>
      <c r="CY565" s="321"/>
      <c r="CZ565" s="321"/>
    </row>
    <row r="566" s="325" customFormat="true" ht="25.15" customHeight="true" x14ac:dyDescent="0.2">
      <c r="C566" s="838"/>
      <c r="D566" s="837"/>
      <c r="E566" s="556"/>
      <c r="F566" s="556"/>
      <c r="G566" s="556"/>
      <c r="H566" s="838" t="s">
        <v>445</v>
      </c>
      <c r="I566" s="837"/>
      <c r="J566" s="625">
        <v>5.8520141703545775E-2</v>
      </c>
      <c r="K566" s="556"/>
      <c r="L566" s="556"/>
      <c r="M566" s="838" t="s">
        <v>231</v>
      </c>
      <c r="N566" s="837"/>
      <c r="O566" s="626">
        <v>6.2883757070407215E-4</v>
      </c>
      <c r="P566" s="556"/>
      <c r="Q566" s="556"/>
      <c r="AZ566" s="689"/>
      <c r="BA566" s="320"/>
      <c r="BB566" s="371"/>
      <c r="BC566" s="320"/>
      <c r="BD566" s="320"/>
      <c r="BE566" s="320"/>
      <c r="BF566" s="320"/>
      <c r="BG566" s="320"/>
      <c r="BH566" s="320"/>
      <c r="BI566" s="320"/>
      <c r="BJ566" s="320"/>
      <c r="BK566" s="320"/>
      <c r="BL566" s="320"/>
      <c r="BM566" s="320"/>
      <c r="BN566" s="320"/>
      <c r="BO566" s="320"/>
      <c r="BP566" s="320"/>
      <c r="BQ566" s="320"/>
      <c r="BR566" s="320"/>
      <c r="BS566" s="320"/>
      <c r="BT566" s="320"/>
      <c r="BU566" s="320"/>
      <c r="BV566" s="320"/>
      <c r="BW566" s="320"/>
      <c r="BX566" s="320"/>
      <c r="BY566" s="320"/>
      <c r="BZ566" s="321"/>
      <c r="CA566" s="321"/>
      <c r="CB566" s="321"/>
      <c r="CC566" s="321"/>
      <c r="CD566" s="321"/>
      <c r="CE566" s="321"/>
      <c r="CF566" s="321"/>
      <c r="CG566" s="321"/>
      <c r="CH566" s="321"/>
      <c r="CI566" s="321"/>
      <c r="CJ566" s="321"/>
      <c r="CK566" s="321"/>
      <c r="CL566" s="321"/>
      <c r="CM566" s="321"/>
      <c r="CN566" s="321"/>
      <c r="CO566" s="321"/>
      <c r="CP566" s="321"/>
      <c r="CQ566" s="321"/>
      <c r="CR566" s="321"/>
      <c r="CS566" s="321"/>
      <c r="CT566" s="321"/>
      <c r="CU566" s="321"/>
      <c r="CV566" s="321"/>
      <c r="CW566" s="321"/>
      <c r="CX566" s="321"/>
      <c r="CY566" s="321"/>
      <c r="CZ566" s="321"/>
    </row>
    <row r="567" s="325" customFormat="true" ht="25.15" customHeight="true" x14ac:dyDescent="0.2">
      <c r="C567" s="838" t="s">
        <v>273</v>
      </c>
      <c r="D567" s="837"/>
      <c r="E567" s="837"/>
      <c r="F567" s="837"/>
      <c r="G567" s="837"/>
      <c r="H567" s="838" t="s">
        <v>464</v>
      </c>
      <c r="I567" s="837"/>
      <c r="J567" s="625">
        <v>4.5079445953638622E-2</v>
      </c>
      <c r="K567" s="556"/>
      <c r="L567" s="556"/>
      <c r="M567" s="838" t="s">
        <v>214</v>
      </c>
      <c r="N567" s="837"/>
      <c r="O567" s="626">
        <v>0.13644515379436215</v>
      </c>
      <c r="P567" s="556"/>
      <c r="Q567" s="556"/>
      <c r="AZ567" s="689"/>
      <c r="BA567" s="320"/>
      <c r="BB567" s="371"/>
      <c r="BC567" s="320"/>
      <c r="BD567" s="320"/>
      <c r="BE567" s="320"/>
      <c r="BF567" s="320"/>
      <c r="BG567" s="320"/>
      <c r="BH567" s="320"/>
      <c r="BI567" s="320"/>
      <c r="BJ567" s="320"/>
      <c r="BK567" s="320"/>
      <c r="BL567" s="320"/>
      <c r="BM567" s="320"/>
      <c r="BN567" s="320"/>
      <c r="BO567" s="320"/>
      <c r="BP567" s="320"/>
      <c r="BQ567" s="320"/>
      <c r="BR567" s="320"/>
      <c r="BS567" s="320"/>
      <c r="BT567" s="320"/>
      <c r="BU567" s="320"/>
      <c r="BV567" s="320"/>
      <c r="BW567" s="320"/>
      <c r="BX567" s="320"/>
      <c r="BY567" s="320"/>
      <c r="BZ567" s="321"/>
      <c r="CA567" s="321"/>
      <c r="CB567" s="321"/>
      <c r="CC567" s="321"/>
      <c r="CD567" s="321"/>
      <c r="CE567" s="321"/>
      <c r="CF567" s="321"/>
      <c r="CG567" s="321"/>
      <c r="CH567" s="321"/>
      <c r="CI567" s="321"/>
      <c r="CJ567" s="321"/>
      <c r="CK567" s="321"/>
      <c r="CL567" s="321"/>
      <c r="CM567" s="321"/>
      <c r="CN567" s="321"/>
      <c r="CO567" s="321"/>
      <c r="CP567" s="321"/>
      <c r="CQ567" s="321"/>
      <c r="CR567" s="321"/>
      <c r="CS567" s="321"/>
      <c r="CT567" s="321"/>
      <c r="CU567" s="321"/>
      <c r="CV567" s="321"/>
      <c r="CW567" s="321"/>
      <c r="CX567" s="321"/>
      <c r="CY567" s="321"/>
      <c r="CZ567" s="321"/>
    </row>
    <row r="568" s="325" customFormat="true" ht="25.15" customHeight="true" x14ac:dyDescent="0.2">
      <c r="C568" s="838" t="s">
        <v>195</v>
      </c>
      <c r="D568" s="837"/>
      <c r="E568" s="839" t="s">
        <v>274</v>
      </c>
      <c r="F568" s="842"/>
      <c r="G568" s="843"/>
      <c r="H568" s="838" t="s">
        <v>447</v>
      </c>
      <c r="I568" s="837"/>
      <c r="J568" s="625">
        <v>0.20969638888809619</v>
      </c>
      <c r="K568" s="556"/>
      <c r="L568" s="556"/>
      <c r="M568" s="838" t="s">
        <v>493</v>
      </c>
      <c r="N568" s="837"/>
      <c r="O568" s="626">
        <v>2.4421614387394055E-3</v>
      </c>
      <c r="P568" s="556"/>
      <c r="Q568" s="556"/>
      <c r="AZ568" s="689"/>
      <c r="BA568" s="320"/>
      <c r="BB568" s="371"/>
      <c r="BC568" s="320"/>
      <c r="BD568" s="320"/>
      <c r="BE568" s="320"/>
      <c r="BF568" s="320"/>
      <c r="BG568" s="320"/>
      <c r="BH568" s="320"/>
      <c r="BI568" s="320"/>
      <c r="BJ568" s="320"/>
      <c r="BK568" s="320"/>
      <c r="BL568" s="320"/>
      <c r="BM568" s="320"/>
      <c r="BN568" s="320"/>
      <c r="BO568" s="320"/>
      <c r="BP568" s="320"/>
      <c r="BQ568" s="320"/>
      <c r="BR568" s="320"/>
      <c r="BS568" s="320"/>
      <c r="BT568" s="320"/>
      <c r="BU568" s="320"/>
      <c r="BV568" s="320"/>
      <c r="BW568" s="320"/>
      <c r="BX568" s="320"/>
      <c r="BY568" s="320"/>
      <c r="BZ568" s="321"/>
      <c r="CA568" s="321"/>
      <c r="CB568" s="321"/>
      <c r="CC568" s="321"/>
      <c r="CD568" s="321"/>
      <c r="CE568" s="321"/>
      <c r="CF568" s="321"/>
      <c r="CG568" s="321"/>
      <c r="CH568" s="321"/>
      <c r="CI568" s="321"/>
      <c r="CJ568" s="321"/>
      <c r="CK568" s="321"/>
      <c r="CL568" s="321"/>
      <c r="CM568" s="321"/>
      <c r="CN568" s="321"/>
      <c r="CO568" s="321"/>
      <c r="CP568" s="321"/>
      <c r="CQ568" s="321"/>
      <c r="CR568" s="321"/>
      <c r="CS568" s="321"/>
      <c r="CT568" s="321"/>
      <c r="CU568" s="321"/>
      <c r="CV568" s="321"/>
      <c r="CW568" s="321"/>
      <c r="CX568" s="321"/>
      <c r="CY568" s="321"/>
      <c r="CZ568" s="321"/>
    </row>
    <row r="569" s="325" customFormat="true" ht="25.15" customHeight="true" x14ac:dyDescent="0.2">
      <c r="C569" s="837"/>
      <c r="D569" s="837"/>
      <c r="E569" s="609" t="s">
        <v>179</v>
      </c>
      <c r="F569" s="610" t="s">
        <v>275</v>
      </c>
      <c r="G569" s="611" t="s">
        <v>276</v>
      </c>
      <c r="H569" s="838" t="s">
        <v>460</v>
      </c>
      <c r="I569" s="837"/>
      <c r="J569" s="625">
        <v>4.7515894444775504E-2</v>
      </c>
      <c r="K569" s="556"/>
      <c r="L569" s="556"/>
      <c r="M569" s="838" t="s">
        <v>252</v>
      </c>
      <c r="N569" s="837"/>
      <c r="O569" s="626">
        <v>1.7416532142300581E-3</v>
      </c>
      <c r="P569" s="556"/>
      <c r="Q569" s="556"/>
      <c r="AZ569" s="689"/>
      <c r="BA569" s="320"/>
      <c r="BB569" s="371"/>
      <c r="BC569" s="320"/>
      <c r="BD569" s="320"/>
      <c r="BE569" s="320"/>
      <c r="BF569" s="320"/>
      <c r="BG569" s="320"/>
      <c r="BH569" s="320"/>
      <c r="BI569" s="320"/>
      <c r="BJ569" s="320"/>
      <c r="BK569" s="320"/>
      <c r="BL569" s="320"/>
      <c r="BM569" s="320"/>
      <c r="BN569" s="320"/>
      <c r="BO569" s="320"/>
      <c r="BP569" s="320"/>
      <c r="BQ569" s="320"/>
      <c r="BR569" s="320"/>
      <c r="BS569" s="320"/>
      <c r="BT569" s="320"/>
      <c r="BU569" s="320"/>
      <c r="BV569" s="320"/>
      <c r="BW569" s="320"/>
      <c r="BX569" s="320"/>
      <c r="BY569" s="320"/>
      <c r="BZ569" s="321"/>
      <c r="CA569" s="321"/>
      <c r="CB569" s="321"/>
      <c r="CC569" s="321"/>
      <c r="CD569" s="321"/>
      <c r="CE569" s="321"/>
      <c r="CF569" s="321"/>
      <c r="CG569" s="321"/>
      <c r="CH569" s="321"/>
      <c r="CI569" s="321"/>
      <c r="CJ569" s="321"/>
      <c r="CK569" s="321"/>
      <c r="CL569" s="321"/>
      <c r="CM569" s="321"/>
      <c r="CN569" s="321"/>
      <c r="CO569" s="321"/>
      <c r="CP569" s="321"/>
      <c r="CQ569" s="321"/>
      <c r="CR569" s="321"/>
      <c r="CS569" s="321"/>
      <c r="CT569" s="321"/>
      <c r="CU569" s="321"/>
      <c r="CV569" s="321"/>
      <c r="CW569" s="321"/>
      <c r="CX569" s="321"/>
      <c r="CY569" s="321"/>
      <c r="CZ569" s="321"/>
    </row>
    <row r="570" s="325" customFormat="true" ht="25.15" customHeight="true" x14ac:dyDescent="0.2">
      <c r="C570" s="838" t="s">
        <v>196</v>
      </c>
      <c r="D570" s="837"/>
      <c r="E570" s="630">
        <v>5.152641477754174</v>
      </c>
      <c r="F570" s="631">
        <v>6.6917421789015243</v>
      </c>
      <c r="G570" s="632">
        <v>6.6917421789015243</v>
      </c>
      <c r="H570" s="838" t="s">
        <v>451</v>
      </c>
      <c r="I570" s="837"/>
      <c r="J570" s="625">
        <v>9.0891176374188434E-2</v>
      </c>
      <c r="K570" s="556"/>
      <c r="L570" s="556"/>
      <c r="M570" s="838" t="s">
        <v>459</v>
      </c>
      <c r="N570" s="837"/>
      <c r="O570" s="626">
        <v>1.4635781747037909E-2</v>
      </c>
      <c r="P570" s="556"/>
      <c r="Q570" s="556"/>
      <c r="AZ570" s="689"/>
      <c r="BA570" s="320"/>
      <c r="BB570" s="371"/>
      <c r="BC570" s="320"/>
      <c r="BD570" s="320"/>
      <c r="BE570" s="320"/>
      <c r="BF570" s="320"/>
      <c r="BG570" s="320"/>
      <c r="BH570" s="320"/>
      <c r="BI570" s="320"/>
      <c r="BJ570" s="320"/>
      <c r="BK570" s="320"/>
      <c r="BL570" s="320"/>
      <c r="BM570" s="320"/>
      <c r="BN570" s="320"/>
      <c r="BO570" s="320"/>
      <c r="BP570" s="320"/>
      <c r="BQ570" s="320"/>
      <c r="BR570" s="320"/>
      <c r="BS570" s="320"/>
      <c r="BT570" s="320"/>
      <c r="BU570" s="320"/>
      <c r="BV570" s="320"/>
      <c r="BW570" s="320"/>
      <c r="BX570" s="320"/>
      <c r="BY570" s="320"/>
      <c r="BZ570" s="321"/>
      <c r="CA570" s="321"/>
      <c r="CB570" s="321"/>
      <c r="CC570" s="321"/>
      <c r="CD570" s="321"/>
      <c r="CE570" s="321"/>
      <c r="CF570" s="321"/>
      <c r="CG570" s="321"/>
      <c r="CH570" s="321"/>
      <c r="CI570" s="321"/>
      <c r="CJ570" s="321"/>
      <c r="CK570" s="321"/>
      <c r="CL570" s="321"/>
      <c r="CM570" s="321"/>
      <c r="CN570" s="321"/>
      <c r="CO570" s="321"/>
      <c r="CP570" s="321"/>
      <c r="CQ570" s="321"/>
      <c r="CR570" s="321"/>
      <c r="CS570" s="321"/>
      <c r="CT570" s="321"/>
      <c r="CU570" s="321"/>
      <c r="CV570" s="321"/>
      <c r="CW570" s="321"/>
      <c r="CX570" s="321"/>
      <c r="CY570" s="321"/>
      <c r="CZ570" s="321"/>
    </row>
    <row r="571" s="325" customFormat="true" ht="25.15" customHeight="true" x14ac:dyDescent="0.2">
      <c r="C571" s="838"/>
      <c r="D571" s="837"/>
      <c r="E571" s="572"/>
      <c r="F571" s="572"/>
      <c r="G571" s="572"/>
      <c r="H571" s="838" t="s">
        <v>485</v>
      </c>
      <c r="I571" s="837"/>
      <c r="J571" s="625">
        <v>1.0407761559780735E-3</v>
      </c>
      <c r="K571" s="556"/>
      <c r="L571" s="556"/>
      <c r="M571" s="838" t="s">
        <v>441</v>
      </c>
      <c r="N571" s="837"/>
      <c r="O571" s="626">
        <v>0.20609701863752811</v>
      </c>
      <c r="P571" s="556"/>
      <c r="Q571" s="556"/>
      <c r="AZ571" s="689"/>
      <c r="BA571" s="320"/>
      <c r="BB571" s="371"/>
      <c r="BC571" s="320"/>
      <c r="BD571" s="320"/>
      <c r="BE571" s="320"/>
      <c r="BF571" s="320"/>
      <c r="BG571" s="320"/>
      <c r="BH571" s="320"/>
      <c r="BI571" s="320"/>
      <c r="BJ571" s="320"/>
      <c r="BK571" s="320"/>
      <c r="BL571" s="320"/>
      <c r="BM571" s="320"/>
      <c r="BN571" s="320"/>
      <c r="BO571" s="320"/>
      <c r="BP571" s="320"/>
      <c r="BQ571" s="320"/>
      <c r="BR571" s="320"/>
      <c r="BS571" s="320"/>
      <c r="BT571" s="320"/>
      <c r="BU571" s="320"/>
      <c r="BV571" s="320"/>
      <c r="BW571" s="320"/>
      <c r="BX571" s="320"/>
      <c r="BY571" s="320"/>
      <c r="BZ571" s="321"/>
      <c r="CA571" s="321"/>
      <c r="CB571" s="321"/>
      <c r="CC571" s="321"/>
      <c r="CD571" s="321"/>
      <c r="CE571" s="321"/>
      <c r="CF571" s="321"/>
      <c r="CG571" s="321"/>
      <c r="CH571" s="321"/>
      <c r="CI571" s="321"/>
      <c r="CJ571" s="321"/>
      <c r="CK571" s="321"/>
      <c r="CL571" s="321"/>
      <c r="CM571" s="321"/>
      <c r="CN571" s="321"/>
      <c r="CO571" s="321"/>
      <c r="CP571" s="321"/>
      <c r="CQ571" s="321"/>
      <c r="CR571" s="321"/>
      <c r="CS571" s="321"/>
      <c r="CT571" s="321"/>
      <c r="CU571" s="321"/>
      <c r="CV571" s="321"/>
      <c r="CW571" s="321"/>
      <c r="CX571" s="321"/>
      <c r="CY571" s="321"/>
      <c r="CZ571" s="321"/>
    </row>
    <row r="572" s="325" customFormat="true" ht="25.15" customHeight="true" x14ac:dyDescent="0.2">
      <c r="C572" s="838"/>
      <c r="D572" s="837"/>
      <c r="E572" s="556"/>
      <c r="F572" s="556"/>
      <c r="G572" s="556"/>
      <c r="H572" s="838" t="s">
        <v>448</v>
      </c>
      <c r="I572" s="837"/>
      <c r="J572" s="625">
        <v>0.19392142449212416</v>
      </c>
      <c r="K572" s="556"/>
      <c r="L572" s="556"/>
      <c r="M572" s="838" t="s">
        <v>446</v>
      </c>
      <c r="N572" s="837"/>
      <c r="O572" s="626">
        <v>5.662783556161731E-2</v>
      </c>
      <c r="P572" s="556"/>
      <c r="Q572" s="556"/>
      <c r="AZ572" s="689"/>
      <c r="BA572" s="320"/>
      <c r="BB572" s="371"/>
      <c r="BC572" s="320"/>
      <c r="BD572" s="320"/>
      <c r="BE572" s="320"/>
      <c r="BF572" s="320"/>
      <c r="BG572" s="320"/>
      <c r="BH572" s="320"/>
      <c r="BI572" s="320"/>
      <c r="BJ572" s="320"/>
      <c r="BK572" s="320"/>
      <c r="BL572" s="320"/>
      <c r="BM572" s="320"/>
      <c r="BN572" s="320"/>
      <c r="BO572" s="320"/>
      <c r="BP572" s="320"/>
      <c r="BQ572" s="320"/>
      <c r="BR572" s="320"/>
      <c r="BS572" s="320"/>
      <c r="BT572" s="320"/>
      <c r="BU572" s="320"/>
      <c r="BV572" s="320"/>
      <c r="BW572" s="320"/>
      <c r="BX572" s="320"/>
      <c r="BY572" s="320"/>
      <c r="BZ572" s="321"/>
      <c r="CA572" s="321"/>
      <c r="CB572" s="321"/>
      <c r="CC572" s="321"/>
      <c r="CD572" s="321"/>
      <c r="CE572" s="321"/>
      <c r="CF572" s="321"/>
      <c r="CG572" s="321"/>
      <c r="CH572" s="321"/>
      <c r="CI572" s="321"/>
      <c r="CJ572" s="321"/>
      <c r="CK572" s="321"/>
      <c r="CL572" s="321"/>
      <c r="CM572" s="321"/>
      <c r="CN572" s="321"/>
      <c r="CO572" s="321"/>
      <c r="CP572" s="321"/>
      <c r="CQ572" s="321"/>
      <c r="CR572" s="321"/>
      <c r="CS572" s="321"/>
      <c r="CT572" s="321"/>
      <c r="CU572" s="321"/>
      <c r="CV572" s="321"/>
      <c r="CW572" s="321"/>
      <c r="CX572" s="321"/>
      <c r="CY572" s="321"/>
      <c r="CZ572" s="321"/>
    </row>
    <row r="573" s="325" customFormat="true" ht="25.15" customHeight="true" x14ac:dyDescent="0.2">
      <c r="C573" s="838" t="s">
        <v>277</v>
      </c>
      <c r="D573" s="837"/>
      <c r="E573" s="837"/>
      <c r="F573" s="556"/>
      <c r="G573" s="556"/>
      <c r="H573" s="838" t="s">
        <v>438</v>
      </c>
      <c r="I573" s="837"/>
      <c r="J573" s="625">
        <v>0.38832434101042373</v>
      </c>
      <c r="K573" s="556"/>
      <c r="L573" s="556"/>
      <c r="M573" s="838" t="s">
        <v>442</v>
      </c>
      <c r="N573" s="837"/>
      <c r="O573" s="626">
        <v>5.682154749137789E-2</v>
      </c>
      <c r="P573" s="556"/>
      <c r="Q573" s="556"/>
      <c r="AZ573" s="689"/>
      <c r="BA573" s="320"/>
      <c r="BB573" s="371"/>
      <c r="BC573" s="320"/>
      <c r="BD573" s="320"/>
      <c r="BE573" s="320"/>
      <c r="BF573" s="320"/>
      <c r="BG573" s="320"/>
      <c r="BH573" s="320"/>
      <c r="BI573" s="320"/>
      <c r="BJ573" s="320"/>
      <c r="BK573" s="320"/>
      <c r="BL573" s="320"/>
      <c r="BM573" s="320"/>
      <c r="BN573" s="320"/>
      <c r="BO573" s="320"/>
      <c r="BP573" s="320"/>
      <c r="BQ573" s="320"/>
      <c r="BR573" s="320"/>
      <c r="BS573" s="320"/>
      <c r="BT573" s="320"/>
      <c r="BU573" s="320"/>
      <c r="BV573" s="320"/>
      <c r="BW573" s="320"/>
      <c r="BX573" s="320"/>
      <c r="BY573" s="320"/>
      <c r="BZ573" s="321"/>
      <c r="CA573" s="321"/>
      <c r="CB573" s="321"/>
      <c r="CC573" s="321"/>
      <c r="CD573" s="321"/>
      <c r="CE573" s="321"/>
      <c r="CF573" s="321"/>
      <c r="CG573" s="321"/>
      <c r="CH573" s="321"/>
      <c r="CI573" s="321"/>
      <c r="CJ573" s="321"/>
      <c r="CK573" s="321"/>
      <c r="CL573" s="321"/>
      <c r="CM573" s="321"/>
      <c r="CN573" s="321"/>
      <c r="CO573" s="321"/>
      <c r="CP573" s="321"/>
      <c r="CQ573" s="321"/>
      <c r="CR573" s="321"/>
      <c r="CS573" s="321"/>
      <c r="CT573" s="321"/>
      <c r="CU573" s="321"/>
      <c r="CV573" s="321"/>
      <c r="CW573" s="321"/>
      <c r="CX573" s="321"/>
      <c r="CY573" s="321"/>
      <c r="CZ573" s="321"/>
    </row>
    <row r="574" s="325" customFormat="true" ht="25.15" customHeight="true" x14ac:dyDescent="0.2">
      <c r="C574" s="838"/>
      <c r="D574" s="837"/>
      <c r="E574" s="603" t="s">
        <v>195</v>
      </c>
      <c r="F574" s="556"/>
      <c r="G574" s="556"/>
      <c r="H574" s="838" t="s">
        <v>437</v>
      </c>
      <c r="I574" s="837"/>
      <c r="J574" s="625">
        <v>0.40438513189412156</v>
      </c>
      <c r="K574" s="556"/>
      <c r="L574" s="556"/>
      <c r="M574" s="838" t="s">
        <v>445</v>
      </c>
      <c r="N574" s="837"/>
      <c r="O574" s="626">
        <v>0.16490406686039449</v>
      </c>
      <c r="P574" s="556"/>
      <c r="Q574" s="556"/>
      <c r="AZ574" s="689"/>
      <c r="BA574" s="320"/>
      <c r="BB574" s="371"/>
      <c r="BC574" s="320"/>
      <c r="BD574" s="320"/>
      <c r="BE574" s="320"/>
      <c r="BF574" s="320"/>
      <c r="BG574" s="320"/>
      <c r="BH574" s="320"/>
      <c r="BI574" s="320"/>
      <c r="BJ574" s="320"/>
      <c r="BK574" s="320"/>
      <c r="BL574" s="320"/>
      <c r="BM574" s="320"/>
      <c r="BN574" s="320"/>
      <c r="BO574" s="320"/>
      <c r="BP574" s="320"/>
      <c r="BQ574" s="320"/>
      <c r="BR574" s="320"/>
      <c r="BS574" s="320"/>
      <c r="BT574" s="320"/>
      <c r="BU574" s="320"/>
      <c r="BV574" s="320"/>
      <c r="BW574" s="320"/>
      <c r="BX574" s="320"/>
      <c r="BY574" s="320"/>
      <c r="BZ574" s="321"/>
      <c r="CA574" s="321"/>
      <c r="CB574" s="321"/>
      <c r="CC574" s="321"/>
      <c r="CD574" s="321"/>
      <c r="CE574" s="321"/>
      <c r="CF574" s="321"/>
      <c r="CG574" s="321"/>
      <c r="CH574" s="321"/>
      <c r="CI574" s="321"/>
      <c r="CJ574" s="321"/>
      <c r="CK574" s="321"/>
      <c r="CL574" s="321"/>
      <c r="CM574" s="321"/>
      <c r="CN574" s="321"/>
      <c r="CO574" s="321"/>
      <c r="CP574" s="321"/>
      <c r="CQ574" s="321"/>
      <c r="CR574" s="321"/>
      <c r="CS574" s="321"/>
      <c r="CT574" s="321"/>
      <c r="CU574" s="321"/>
      <c r="CV574" s="321"/>
      <c r="CW574" s="321"/>
      <c r="CX574" s="321"/>
      <c r="CY574" s="321"/>
      <c r="CZ574" s="321"/>
    </row>
    <row r="575" s="325" customFormat="true" ht="25.15" customHeight="true" x14ac:dyDescent="0.2">
      <c r="C575" s="837"/>
      <c r="D575" s="837"/>
      <c r="E575" s="618" t="s">
        <v>196</v>
      </c>
      <c r="F575" s="556"/>
      <c r="G575" s="556"/>
      <c r="H575" s="838" t="s">
        <v>444</v>
      </c>
      <c r="I575" s="837"/>
      <c r="J575" s="625">
        <v>0.24548102670087657</v>
      </c>
      <c r="K575" s="556"/>
      <c r="L575" s="556"/>
      <c r="M575" s="838" t="s">
        <v>464</v>
      </c>
      <c r="N575" s="837"/>
      <c r="O575" s="626">
        <v>2.1957212408541382E-2</v>
      </c>
      <c r="P575" s="556"/>
      <c r="Q575" s="556"/>
      <c r="AZ575" s="689"/>
      <c r="BA575" s="320"/>
      <c r="BB575" s="371"/>
      <c r="BC575" s="320"/>
      <c r="BD575" s="320"/>
      <c r="BE575" s="320"/>
      <c r="BF575" s="320"/>
      <c r="BG575" s="320"/>
      <c r="BH575" s="320"/>
      <c r="BI575" s="320"/>
      <c r="BJ575" s="320"/>
      <c r="BK575" s="320"/>
      <c r="BL575" s="320"/>
      <c r="BM575" s="320"/>
      <c r="BN575" s="320"/>
      <c r="BO575" s="320"/>
      <c r="BP575" s="320"/>
      <c r="BQ575" s="320"/>
      <c r="BR575" s="320"/>
      <c r="BS575" s="320"/>
      <c r="BT575" s="320"/>
      <c r="BU575" s="320"/>
      <c r="BV575" s="320"/>
      <c r="BW575" s="320"/>
      <c r="BX575" s="320"/>
      <c r="BY575" s="320"/>
      <c r="BZ575" s="321"/>
      <c r="CA575" s="321"/>
      <c r="CB575" s="321"/>
      <c r="CC575" s="321"/>
      <c r="CD575" s="321"/>
      <c r="CE575" s="321"/>
      <c r="CF575" s="321"/>
      <c r="CG575" s="321"/>
      <c r="CH575" s="321"/>
      <c r="CI575" s="321"/>
      <c r="CJ575" s="321"/>
      <c r="CK575" s="321"/>
      <c r="CL575" s="321"/>
      <c r="CM575" s="321"/>
      <c r="CN575" s="321"/>
      <c r="CO575" s="321"/>
      <c r="CP575" s="321"/>
      <c r="CQ575" s="321"/>
      <c r="CR575" s="321"/>
      <c r="CS575" s="321"/>
      <c r="CT575" s="321"/>
      <c r="CU575" s="321"/>
      <c r="CV575" s="321"/>
      <c r="CW575" s="321"/>
      <c r="CX575" s="321"/>
      <c r="CY575" s="321"/>
      <c r="CZ575" s="321"/>
    </row>
    <row r="576" s="325" customFormat="true" ht="25.15" customHeight="true" x14ac:dyDescent="0.2">
      <c r="C576" s="838" t="s">
        <v>238</v>
      </c>
      <c r="D576" s="837"/>
      <c r="E576" s="621">
        <v>-3.6496691696941322E-2</v>
      </c>
      <c r="F576" s="556"/>
      <c r="G576" s="556"/>
      <c r="H576" s="838" t="s">
        <v>439</v>
      </c>
      <c r="I576" s="837"/>
      <c r="J576" s="625">
        <v>0.35767117393599074</v>
      </c>
      <c r="K576" s="556"/>
      <c r="L576" s="556"/>
      <c r="M576" s="838" t="s">
        <v>447</v>
      </c>
      <c r="N576" s="837"/>
      <c r="O576" s="626">
        <v>0.16194042360275346</v>
      </c>
      <c r="P576" s="556"/>
      <c r="Q576" s="556"/>
      <c r="AZ576" s="689"/>
      <c r="BA576" s="320"/>
      <c r="BB576" s="371"/>
      <c r="BC576" s="320"/>
      <c r="BD576" s="320"/>
      <c r="BE576" s="320"/>
      <c r="BF576" s="320"/>
      <c r="BG576" s="320"/>
      <c r="BH576" s="320"/>
      <c r="BI576" s="320"/>
      <c r="BJ576" s="320"/>
      <c r="BK576" s="320"/>
      <c r="BL576" s="320"/>
      <c r="BM576" s="320"/>
      <c r="BN576" s="320"/>
      <c r="BO576" s="320"/>
      <c r="BP576" s="320"/>
      <c r="BQ576" s="320"/>
      <c r="BR576" s="320"/>
      <c r="BS576" s="320"/>
      <c r="BT576" s="320"/>
      <c r="BU576" s="320"/>
      <c r="BV576" s="320"/>
      <c r="BW576" s="320"/>
      <c r="BX576" s="320"/>
      <c r="BY576" s="320"/>
      <c r="BZ576" s="321"/>
      <c r="CA576" s="321"/>
      <c r="CB576" s="321"/>
      <c r="CC576" s="321"/>
      <c r="CD576" s="321"/>
      <c r="CE576" s="321"/>
      <c r="CF576" s="321"/>
      <c r="CG576" s="321"/>
      <c r="CH576" s="321"/>
      <c r="CI576" s="321"/>
      <c r="CJ576" s="321"/>
      <c r="CK576" s="321"/>
      <c r="CL576" s="321"/>
      <c r="CM576" s="321"/>
      <c r="CN576" s="321"/>
      <c r="CO576" s="321"/>
      <c r="CP576" s="321"/>
      <c r="CQ576" s="321"/>
      <c r="CR576" s="321"/>
      <c r="CS576" s="321"/>
      <c r="CT576" s="321"/>
      <c r="CU576" s="321"/>
      <c r="CV576" s="321"/>
      <c r="CW576" s="321"/>
      <c r="CX576" s="321"/>
      <c r="CY576" s="321"/>
      <c r="CZ576" s="321"/>
    </row>
    <row r="577" s="325" customFormat="true" ht="25.15" customHeight="true" x14ac:dyDescent="0.2">
      <c r="C577" s="838" t="s">
        <v>489</v>
      </c>
      <c r="D577" s="837"/>
      <c r="E577" s="624">
        <v>-8.5496671248624125E-3</v>
      </c>
      <c r="F577" s="556"/>
      <c r="G577" s="556"/>
      <c r="H577" s="838" t="s">
        <v>436</v>
      </c>
      <c r="I577" s="837"/>
      <c r="J577" s="625">
        <v>0.34795416904392718</v>
      </c>
      <c r="K577" s="556"/>
      <c r="L577" s="556"/>
      <c r="M577" s="838" t="s">
        <v>460</v>
      </c>
      <c r="N577" s="837"/>
      <c r="O577" s="626">
        <v>3.3346040498986804E-2</v>
      </c>
      <c r="P577" s="556"/>
      <c r="Q577" s="556"/>
      <c r="AZ577" s="689"/>
      <c r="BA577" s="320"/>
      <c r="BB577" s="371"/>
      <c r="BC577" s="320"/>
      <c r="BD577" s="320"/>
      <c r="BE577" s="320"/>
      <c r="BF577" s="320"/>
      <c r="BG577" s="320"/>
      <c r="BH577" s="320"/>
      <c r="BI577" s="320"/>
      <c r="BJ577" s="320"/>
      <c r="BK577" s="320"/>
      <c r="BL577" s="320"/>
      <c r="BM577" s="320"/>
      <c r="BN577" s="320"/>
      <c r="BO577" s="320"/>
      <c r="BP577" s="320"/>
      <c r="BQ577" s="320"/>
      <c r="BR577" s="320"/>
      <c r="BS577" s="320"/>
      <c r="BT577" s="320"/>
      <c r="BU577" s="320"/>
      <c r="BV577" s="320"/>
      <c r="BW577" s="320"/>
      <c r="BX577" s="320"/>
      <c r="BY577" s="320"/>
      <c r="BZ577" s="321"/>
      <c r="CA577" s="321"/>
      <c r="CB577" s="321"/>
      <c r="CC577" s="321"/>
      <c r="CD577" s="321"/>
      <c r="CE577" s="321"/>
      <c r="CF577" s="321"/>
      <c r="CG577" s="321"/>
      <c r="CH577" s="321"/>
      <c r="CI577" s="321"/>
      <c r="CJ577" s="321"/>
      <c r="CK577" s="321"/>
      <c r="CL577" s="321"/>
      <c r="CM577" s="321"/>
      <c r="CN577" s="321"/>
      <c r="CO577" s="321"/>
      <c r="CP577" s="321"/>
      <c r="CQ577" s="321"/>
      <c r="CR577" s="321"/>
      <c r="CS577" s="321"/>
      <c r="CT577" s="321"/>
      <c r="CU577" s="321"/>
      <c r="CV577" s="321"/>
      <c r="CW577" s="321"/>
      <c r="CX577" s="321"/>
      <c r="CY577" s="321"/>
      <c r="CZ577" s="321"/>
    </row>
    <row r="578" s="325" customFormat="true" ht="25.15" customHeight="true" x14ac:dyDescent="0.2">
      <c r="C578" s="838" t="s">
        <v>510</v>
      </c>
      <c r="D578" s="837"/>
      <c r="E578" s="624">
        <v>-3.4238673470391649E-4</v>
      </c>
      <c r="F578" s="556"/>
      <c r="G578" s="556"/>
      <c r="H578" s="838" t="s">
        <v>202</v>
      </c>
      <c r="I578" s="837"/>
      <c r="J578" s="625">
        <v>0.23408645904454206</v>
      </c>
      <c r="K578" s="556"/>
      <c r="L578" s="556"/>
      <c r="M578" s="838" t="s">
        <v>451</v>
      </c>
      <c r="N578" s="837"/>
      <c r="O578" s="626">
        <v>0.11921669690072464</v>
      </c>
      <c r="P578" s="556"/>
      <c r="Q578" s="556"/>
      <c r="AZ578" s="689"/>
      <c r="BA578" s="320"/>
      <c r="BB578" s="371"/>
      <c r="BC578" s="320"/>
      <c r="BD578" s="320"/>
      <c r="BE578" s="320"/>
      <c r="BF578" s="320"/>
      <c r="BG578" s="320"/>
      <c r="BH578" s="320"/>
      <c r="BI578" s="320"/>
      <c r="BJ578" s="320"/>
      <c r="BK578" s="320"/>
      <c r="BL578" s="320"/>
      <c r="BM578" s="320"/>
      <c r="BN578" s="320"/>
      <c r="BO578" s="320"/>
      <c r="BP578" s="320"/>
      <c r="BQ578" s="320"/>
      <c r="BR578" s="320"/>
      <c r="BS578" s="320"/>
      <c r="BT578" s="320"/>
      <c r="BU578" s="320"/>
      <c r="BV578" s="320"/>
      <c r="BW578" s="320"/>
      <c r="BX578" s="320"/>
      <c r="BY578" s="320"/>
      <c r="BZ578" s="321"/>
      <c r="CA578" s="321"/>
      <c r="CB578" s="321"/>
      <c r="CC578" s="321"/>
      <c r="CD578" s="321"/>
      <c r="CE578" s="321"/>
      <c r="CF578" s="321"/>
      <c r="CG578" s="321"/>
      <c r="CH578" s="321"/>
      <c r="CI578" s="321"/>
      <c r="CJ578" s="321"/>
      <c r="CK578" s="321"/>
      <c r="CL578" s="321"/>
      <c r="CM578" s="321"/>
      <c r="CN578" s="321"/>
      <c r="CO578" s="321"/>
      <c r="CP578" s="321"/>
      <c r="CQ578" s="321"/>
      <c r="CR578" s="321"/>
      <c r="CS578" s="321"/>
      <c r="CT578" s="321"/>
      <c r="CU578" s="321"/>
      <c r="CV578" s="321"/>
      <c r="CW578" s="321"/>
      <c r="CX578" s="321"/>
      <c r="CY578" s="321"/>
      <c r="CZ578" s="321"/>
    </row>
    <row r="579" s="325" customFormat="true" ht="25.15" customHeight="true" x14ac:dyDescent="0.2">
      <c r="C579" s="838" t="s">
        <v>488</v>
      </c>
      <c r="D579" s="837"/>
      <c r="E579" s="624">
        <v>-8.8080484334616214E-3</v>
      </c>
      <c r="F579" s="556"/>
      <c r="G579" s="556"/>
      <c r="H579" s="838" t="s">
        <v>212</v>
      </c>
      <c r="I579" s="837"/>
      <c r="J579" s="625">
        <v>0.28677453018215021</v>
      </c>
      <c r="K579" s="556"/>
      <c r="L579" s="556"/>
      <c r="M579" s="838" t="s">
        <v>485</v>
      </c>
      <c r="N579" s="837"/>
      <c r="O579" s="626">
        <v>9.5641461232897941E-3</v>
      </c>
      <c r="P579" s="556"/>
      <c r="Q579" s="556"/>
      <c r="AZ579" s="689"/>
      <c r="BA579" s="320"/>
      <c r="BB579" s="371"/>
      <c r="BC579" s="320"/>
      <c r="BD579" s="320"/>
      <c r="BE579" s="320"/>
      <c r="BF579" s="320"/>
      <c r="BG579" s="320"/>
      <c r="BH579" s="320"/>
      <c r="BI579" s="320"/>
      <c r="BJ579" s="320"/>
      <c r="BK579" s="320"/>
      <c r="BL579" s="320"/>
      <c r="BM579" s="320"/>
      <c r="BN579" s="320"/>
      <c r="BO579" s="320"/>
      <c r="BP579" s="320"/>
      <c r="BQ579" s="320"/>
      <c r="BR579" s="320"/>
      <c r="BS579" s="320"/>
      <c r="BT579" s="320"/>
      <c r="BU579" s="320"/>
      <c r="BV579" s="320"/>
      <c r="BW579" s="320"/>
      <c r="BX579" s="320"/>
      <c r="BY579" s="320"/>
      <c r="BZ579" s="321"/>
      <c r="CA579" s="321"/>
      <c r="CB579" s="321"/>
      <c r="CC579" s="321"/>
      <c r="CD579" s="321"/>
      <c r="CE579" s="321"/>
      <c r="CF579" s="321"/>
      <c r="CG579" s="321"/>
      <c r="CH579" s="321"/>
      <c r="CI579" s="321"/>
      <c r="CJ579" s="321"/>
      <c r="CK579" s="321"/>
      <c r="CL579" s="321"/>
      <c r="CM579" s="321"/>
      <c r="CN579" s="321"/>
      <c r="CO579" s="321"/>
      <c r="CP579" s="321"/>
      <c r="CQ579" s="321"/>
      <c r="CR579" s="321"/>
      <c r="CS579" s="321"/>
      <c r="CT579" s="321"/>
      <c r="CU579" s="321"/>
      <c r="CV579" s="321"/>
      <c r="CW579" s="321"/>
      <c r="CX579" s="321"/>
      <c r="CY579" s="321"/>
      <c r="CZ579" s="321"/>
    </row>
    <row r="580" s="325" customFormat="true" ht="25.15" customHeight="true" x14ac:dyDescent="0.2">
      <c r="C580" s="838" t="s">
        <v>264</v>
      </c>
      <c r="D580" s="837"/>
      <c r="E580" s="624">
        <v>6.9961399535361623E-4</v>
      </c>
      <c r="F580" s="556"/>
      <c r="G580" s="556"/>
      <c r="H580" s="838" t="s">
        <v>450</v>
      </c>
      <c r="I580" s="837"/>
      <c r="J580" s="625">
        <v>0.14985074185581909</v>
      </c>
      <c r="K580" s="556"/>
      <c r="L580" s="556"/>
      <c r="M580" s="838" t="s">
        <v>448</v>
      </c>
      <c r="N580" s="837"/>
      <c r="O580" s="626">
        <v>0.10873254613323748</v>
      </c>
      <c r="P580" s="556"/>
      <c r="Q580" s="556"/>
      <c r="AZ580" s="689"/>
      <c r="BA580" s="320"/>
      <c r="BB580" s="371"/>
      <c r="BC580" s="320"/>
      <c r="BD580" s="320"/>
      <c r="BE580" s="320"/>
      <c r="BF580" s="320"/>
      <c r="BG580" s="320"/>
      <c r="BH580" s="320"/>
      <c r="BI580" s="320"/>
      <c r="BJ580" s="320"/>
      <c r="BK580" s="320"/>
      <c r="BL580" s="320"/>
      <c r="BM580" s="320"/>
      <c r="BN580" s="320"/>
      <c r="BO580" s="320"/>
      <c r="BP580" s="320"/>
      <c r="BQ580" s="320"/>
      <c r="BR580" s="320"/>
      <c r="BS580" s="320"/>
      <c r="BT580" s="320"/>
      <c r="BU580" s="320"/>
      <c r="BV580" s="320"/>
      <c r="BW580" s="320"/>
      <c r="BX580" s="320"/>
      <c r="BY580" s="320"/>
      <c r="BZ580" s="321"/>
      <c r="CA580" s="321"/>
      <c r="CB580" s="321"/>
      <c r="CC580" s="321"/>
      <c r="CD580" s="321"/>
      <c r="CE580" s="321"/>
      <c r="CF580" s="321"/>
      <c r="CG580" s="321"/>
      <c r="CH580" s="321"/>
      <c r="CI580" s="321"/>
      <c r="CJ580" s="321"/>
      <c r="CK580" s="321"/>
      <c r="CL580" s="321"/>
      <c r="CM580" s="321"/>
      <c r="CN580" s="321"/>
      <c r="CO580" s="321"/>
      <c r="CP580" s="321"/>
      <c r="CQ580" s="321"/>
      <c r="CR580" s="321"/>
      <c r="CS580" s="321"/>
      <c r="CT580" s="321"/>
      <c r="CU580" s="321"/>
      <c r="CV580" s="321"/>
      <c r="CW580" s="321"/>
      <c r="CX580" s="321"/>
      <c r="CY580" s="321"/>
      <c r="CZ580" s="321"/>
    </row>
    <row r="581" s="325" customFormat="true" ht="25.15" customHeight="true" x14ac:dyDescent="0.2">
      <c r="C581" s="838" t="s">
        <v>262</v>
      </c>
      <c r="D581" s="837"/>
      <c r="E581" s="624">
        <v>1.2834335173649788E-3</v>
      </c>
      <c r="F581" s="556"/>
      <c r="G581" s="556"/>
      <c r="H581" s="838" t="s">
        <v>440</v>
      </c>
      <c r="I581" s="837"/>
      <c r="J581" s="625">
        <v>0.37555230276575413</v>
      </c>
      <c r="K581" s="556"/>
      <c r="L581" s="556"/>
      <c r="M581" s="838" t="s">
        <v>438</v>
      </c>
      <c r="N581" s="837"/>
      <c r="O581" s="626">
        <v>0.25709102040186355</v>
      </c>
      <c r="P581" s="556"/>
      <c r="Q581" s="556"/>
      <c r="AZ581" s="689"/>
      <c r="BA581" s="320"/>
      <c r="BB581" s="371"/>
      <c r="BC581" s="320"/>
      <c r="BD581" s="320"/>
      <c r="BE581" s="320"/>
      <c r="BF581" s="320"/>
      <c r="BG581" s="320"/>
      <c r="BH581" s="320"/>
      <c r="BI581" s="320"/>
      <c r="BJ581" s="320"/>
      <c r="BK581" s="320"/>
      <c r="BL581" s="320"/>
      <c r="BM581" s="320"/>
      <c r="BN581" s="320"/>
      <c r="BO581" s="320"/>
      <c r="BP581" s="320"/>
      <c r="BQ581" s="320"/>
      <c r="BR581" s="320"/>
      <c r="BS581" s="320"/>
      <c r="BT581" s="320"/>
      <c r="BU581" s="320"/>
      <c r="BV581" s="320"/>
      <c r="BW581" s="320"/>
      <c r="BX581" s="320"/>
      <c r="BY581" s="320"/>
      <c r="BZ581" s="321"/>
      <c r="CA581" s="321"/>
      <c r="CB581" s="321"/>
      <c r="CC581" s="321"/>
      <c r="CD581" s="321"/>
      <c r="CE581" s="321"/>
      <c r="CF581" s="321"/>
      <c r="CG581" s="321"/>
      <c r="CH581" s="321"/>
      <c r="CI581" s="321"/>
      <c r="CJ581" s="321"/>
      <c r="CK581" s="321"/>
      <c r="CL581" s="321"/>
      <c r="CM581" s="321"/>
      <c r="CN581" s="321"/>
      <c r="CO581" s="321"/>
      <c r="CP581" s="321"/>
      <c r="CQ581" s="321"/>
      <c r="CR581" s="321"/>
      <c r="CS581" s="321"/>
      <c r="CT581" s="321"/>
      <c r="CU581" s="321"/>
      <c r="CV581" s="321"/>
      <c r="CW581" s="321"/>
      <c r="CX581" s="321"/>
      <c r="CY581" s="321"/>
      <c r="CZ581" s="321"/>
    </row>
    <row r="582" s="325" customFormat="true" ht="25.15" customHeight="true" x14ac:dyDescent="0.2">
      <c r="C582" s="838" t="s">
        <v>505</v>
      </c>
      <c r="D582" s="837"/>
      <c r="E582" s="624">
        <v>-2.1159511667855706E-3</v>
      </c>
      <c r="F582" s="556"/>
      <c r="G582" s="556"/>
      <c r="H582" s="838" t="s">
        <v>227</v>
      </c>
      <c r="I582" s="837"/>
      <c r="J582" s="625">
        <v>3.4017968190818556E-3</v>
      </c>
      <c r="K582" s="556"/>
      <c r="L582" s="556"/>
      <c r="M582" s="838" t="s">
        <v>437</v>
      </c>
      <c r="N582" s="837"/>
      <c r="O582" s="626">
        <v>0.27250818177180064</v>
      </c>
      <c r="P582" s="556"/>
      <c r="Q582" s="556"/>
      <c r="AZ582" s="689"/>
      <c r="BA582" s="320"/>
      <c r="BB582" s="371"/>
      <c r="BC582" s="320"/>
      <c r="BD582" s="320"/>
      <c r="BE582" s="320"/>
      <c r="BF582" s="320"/>
      <c r="BG582" s="320"/>
      <c r="BH582" s="320"/>
      <c r="BI582" s="320"/>
      <c r="BJ582" s="320"/>
      <c r="BK582" s="320"/>
      <c r="BL582" s="320"/>
      <c r="BM582" s="320"/>
      <c r="BN582" s="320"/>
      <c r="BO582" s="320"/>
      <c r="BP582" s="320"/>
      <c r="BQ582" s="320"/>
      <c r="BR582" s="320"/>
      <c r="BS582" s="320"/>
      <c r="BT582" s="320"/>
      <c r="BU582" s="320"/>
      <c r="BV582" s="320"/>
      <c r="BW582" s="320"/>
      <c r="BX582" s="320"/>
      <c r="BY582" s="320"/>
      <c r="BZ582" s="321"/>
      <c r="CA582" s="321"/>
      <c r="CB582" s="321"/>
      <c r="CC582" s="321"/>
      <c r="CD582" s="321"/>
      <c r="CE582" s="321"/>
      <c r="CF582" s="321"/>
      <c r="CG582" s="321"/>
      <c r="CH582" s="321"/>
      <c r="CI582" s="321"/>
      <c r="CJ582" s="321"/>
      <c r="CK582" s="321"/>
      <c r="CL582" s="321"/>
      <c r="CM582" s="321"/>
      <c r="CN582" s="321"/>
      <c r="CO582" s="321"/>
      <c r="CP582" s="321"/>
      <c r="CQ582" s="321"/>
      <c r="CR582" s="321"/>
      <c r="CS582" s="321"/>
      <c r="CT582" s="321"/>
      <c r="CU582" s="321"/>
      <c r="CV582" s="321"/>
      <c r="CW582" s="321"/>
      <c r="CX582" s="321"/>
      <c r="CY582" s="321"/>
      <c r="CZ582" s="321"/>
    </row>
    <row r="583" s="325" customFormat="true" ht="25.15" customHeight="true" x14ac:dyDescent="0.2">
      <c r="C583" s="838" t="s">
        <v>246</v>
      </c>
      <c r="D583" s="837"/>
      <c r="E583" s="624">
        <v>2.7642550499799939E-2</v>
      </c>
      <c r="F583" s="556"/>
      <c r="G583" s="556"/>
      <c r="H583" s="838" t="s">
        <v>257</v>
      </c>
      <c r="I583" s="837"/>
      <c r="J583" s="625">
        <v>1.2130855077901108E-3</v>
      </c>
      <c r="K583" s="556"/>
      <c r="L583" s="556"/>
      <c r="M583" s="838" t="s">
        <v>444</v>
      </c>
      <c r="N583" s="837"/>
      <c r="O583" s="626">
        <v>0.11997603603730288</v>
      </c>
      <c r="P583" s="556"/>
      <c r="Q583" s="556"/>
      <c r="AZ583" s="689"/>
      <c r="BA583" s="320"/>
      <c r="BB583" s="371"/>
      <c r="BC583" s="320"/>
      <c r="BD583" s="320"/>
      <c r="BE583" s="320"/>
      <c r="BF583" s="320"/>
      <c r="BG583" s="320"/>
      <c r="BH583" s="320"/>
      <c r="BI583" s="320"/>
      <c r="BJ583" s="320"/>
      <c r="BK583" s="320"/>
      <c r="BL583" s="320"/>
      <c r="BM583" s="320"/>
      <c r="BN583" s="320"/>
      <c r="BO583" s="320"/>
      <c r="BP583" s="320"/>
      <c r="BQ583" s="320"/>
      <c r="BR583" s="320"/>
      <c r="BS583" s="320"/>
      <c r="BT583" s="320"/>
      <c r="BU583" s="320"/>
      <c r="BV583" s="320"/>
      <c r="BW583" s="320"/>
      <c r="BX583" s="320"/>
      <c r="BY583" s="320"/>
      <c r="BZ583" s="321"/>
      <c r="CA583" s="321"/>
      <c r="CB583" s="321"/>
      <c r="CC583" s="321"/>
      <c r="CD583" s="321"/>
      <c r="CE583" s="321"/>
      <c r="CF583" s="321"/>
      <c r="CG583" s="321"/>
      <c r="CH583" s="321"/>
      <c r="CI583" s="321"/>
      <c r="CJ583" s="321"/>
      <c r="CK583" s="321"/>
      <c r="CL583" s="321"/>
      <c r="CM583" s="321"/>
      <c r="CN583" s="321"/>
      <c r="CO583" s="321"/>
      <c r="CP583" s="321"/>
      <c r="CQ583" s="321"/>
      <c r="CR583" s="321"/>
      <c r="CS583" s="321"/>
      <c r="CT583" s="321"/>
      <c r="CU583" s="321"/>
      <c r="CV583" s="321"/>
      <c r="CW583" s="321"/>
      <c r="CX583" s="321"/>
      <c r="CY583" s="321"/>
      <c r="CZ583" s="321"/>
    </row>
    <row r="584" s="325" customFormat="true" ht="25.15" customHeight="true" x14ac:dyDescent="0.2">
      <c r="C584" s="838" t="s">
        <v>208</v>
      </c>
      <c r="D584" s="837"/>
      <c r="E584" s="624">
        <v>4.4947596008176542E-2</v>
      </c>
      <c r="F584" s="556"/>
      <c r="G584" s="556"/>
      <c r="H584" s="838" t="s">
        <v>506</v>
      </c>
      <c r="I584" s="837"/>
      <c r="J584" s="625">
        <v>8.6322139709420155E-4</v>
      </c>
      <c r="K584" s="556"/>
      <c r="L584" s="556"/>
      <c r="M584" s="838" t="s">
        <v>439</v>
      </c>
      <c r="N584" s="837"/>
      <c r="O584" s="626">
        <v>0.33178582662439787</v>
      </c>
      <c r="P584" s="556"/>
      <c r="Q584" s="556"/>
      <c r="AZ584" s="689"/>
      <c r="BA584" s="320"/>
      <c r="BB584" s="371"/>
      <c r="BC584" s="320"/>
      <c r="BD584" s="320"/>
      <c r="BE584" s="320"/>
      <c r="BF584" s="320"/>
      <c r="BG584" s="320"/>
      <c r="BH584" s="320"/>
      <c r="BI584" s="320"/>
      <c r="BJ584" s="320"/>
      <c r="BK584" s="320"/>
      <c r="BL584" s="320"/>
      <c r="BM584" s="320"/>
      <c r="BN584" s="320"/>
      <c r="BO584" s="320"/>
      <c r="BP584" s="320"/>
      <c r="BQ584" s="320"/>
      <c r="BR584" s="320"/>
      <c r="BS584" s="320"/>
      <c r="BT584" s="320"/>
      <c r="BU584" s="320"/>
      <c r="BV584" s="320"/>
      <c r="BW584" s="320"/>
      <c r="BX584" s="320"/>
      <c r="BY584" s="320"/>
      <c r="BZ584" s="321"/>
      <c r="CA584" s="321"/>
      <c r="CB584" s="321"/>
      <c r="CC584" s="321"/>
      <c r="CD584" s="321"/>
      <c r="CE584" s="321"/>
      <c r="CF584" s="321"/>
      <c r="CG584" s="321"/>
      <c r="CH584" s="321"/>
      <c r="CI584" s="321"/>
      <c r="CJ584" s="321"/>
      <c r="CK584" s="321"/>
      <c r="CL584" s="321"/>
      <c r="CM584" s="321"/>
      <c r="CN584" s="321"/>
      <c r="CO584" s="321"/>
      <c r="CP584" s="321"/>
      <c r="CQ584" s="321"/>
      <c r="CR584" s="321"/>
      <c r="CS584" s="321"/>
      <c r="CT584" s="321"/>
      <c r="CU584" s="321"/>
      <c r="CV584" s="321"/>
      <c r="CW584" s="321"/>
      <c r="CX584" s="321"/>
      <c r="CY584" s="321"/>
      <c r="CZ584" s="321"/>
    </row>
    <row r="585" s="325" customFormat="true" ht="25.15" customHeight="true" x14ac:dyDescent="0.2">
      <c r="C585" s="838" t="s">
        <v>456</v>
      </c>
      <c r="D585" s="837"/>
      <c r="E585" s="624">
        <v>3.1299987942528369E-2</v>
      </c>
      <c r="F585" s="556"/>
      <c r="G585" s="556"/>
      <c r="H585" s="838" t="s">
        <v>517</v>
      </c>
      <c r="I585" s="837"/>
      <c r="J585" s="625">
        <v>4.4813886522292607E-5</v>
      </c>
      <c r="K585" s="556"/>
      <c r="L585" s="556"/>
      <c r="M585" s="838" t="s">
        <v>436</v>
      </c>
      <c r="N585" s="837"/>
      <c r="O585" s="626">
        <v>0.35592797579931434</v>
      </c>
      <c r="P585" s="556"/>
      <c r="Q585" s="556"/>
      <c r="AZ585" s="689"/>
      <c r="BA585" s="320"/>
      <c r="BB585" s="371"/>
      <c r="BC585" s="320"/>
      <c r="BD585" s="320"/>
      <c r="BE585" s="320"/>
      <c r="BF585" s="320"/>
      <c r="BG585" s="320"/>
      <c r="BH585" s="320"/>
      <c r="BI585" s="320"/>
      <c r="BJ585" s="320"/>
      <c r="BK585" s="320"/>
      <c r="BL585" s="320"/>
      <c r="BM585" s="320"/>
      <c r="BN585" s="320"/>
      <c r="BO585" s="320"/>
      <c r="BP585" s="320"/>
      <c r="BQ585" s="320"/>
      <c r="BR585" s="320"/>
      <c r="BS585" s="320"/>
      <c r="BT585" s="320"/>
      <c r="BU585" s="320"/>
      <c r="BV585" s="320"/>
      <c r="BW585" s="320"/>
      <c r="BX585" s="320"/>
      <c r="BY585" s="320"/>
      <c r="BZ585" s="321"/>
      <c r="CA585" s="321"/>
      <c r="CB585" s="321"/>
      <c r="CC585" s="321"/>
      <c r="CD585" s="321"/>
      <c r="CE585" s="321"/>
      <c r="CF585" s="321"/>
      <c r="CG585" s="321"/>
      <c r="CH585" s="321"/>
      <c r="CI585" s="321"/>
      <c r="CJ585" s="321"/>
      <c r="CK585" s="321"/>
      <c r="CL585" s="321"/>
      <c r="CM585" s="321"/>
      <c r="CN585" s="321"/>
      <c r="CO585" s="321"/>
      <c r="CP585" s="321"/>
      <c r="CQ585" s="321"/>
      <c r="CR585" s="321"/>
      <c r="CS585" s="321"/>
      <c r="CT585" s="321"/>
      <c r="CU585" s="321"/>
      <c r="CV585" s="321"/>
      <c r="CW585" s="321"/>
      <c r="CX585" s="321"/>
      <c r="CY585" s="321"/>
      <c r="CZ585" s="321"/>
    </row>
    <row r="586" s="325" customFormat="true" ht="25.15" customHeight="true" x14ac:dyDescent="0.2">
      <c r="C586" s="838" t="s">
        <v>224</v>
      </c>
      <c r="D586" s="837"/>
      <c r="E586" s="624">
        <v>-2.2026782871565835E-2</v>
      </c>
      <c r="F586" s="556"/>
      <c r="G586" s="556"/>
      <c r="H586" s="838" t="s">
        <v>483</v>
      </c>
      <c r="I586" s="837"/>
      <c r="J586" s="625">
        <v>1.3547387837464946E-2</v>
      </c>
      <c r="K586" s="556"/>
      <c r="L586" s="556"/>
      <c r="M586" s="838" t="s">
        <v>202</v>
      </c>
      <c r="N586" s="837"/>
      <c r="O586" s="626">
        <v>0.17751468311943966</v>
      </c>
      <c r="P586" s="556"/>
      <c r="Q586" s="556"/>
      <c r="AZ586" s="689"/>
      <c r="BA586" s="320"/>
      <c r="BB586" s="371"/>
      <c r="BC586" s="320"/>
      <c r="BD586" s="320"/>
      <c r="BE586" s="320"/>
      <c r="BF586" s="320"/>
      <c r="BG586" s="320"/>
      <c r="BH586" s="320"/>
      <c r="BI586" s="320"/>
      <c r="BJ586" s="320"/>
      <c r="BK586" s="320"/>
      <c r="BL586" s="320"/>
      <c r="BM586" s="320"/>
      <c r="BN586" s="320"/>
      <c r="BO586" s="320"/>
      <c r="BP586" s="320"/>
      <c r="BQ586" s="320"/>
      <c r="BR586" s="320"/>
      <c r="BS586" s="320"/>
      <c r="BT586" s="320"/>
      <c r="BU586" s="320"/>
      <c r="BV586" s="320"/>
      <c r="BW586" s="320"/>
      <c r="BX586" s="320"/>
      <c r="BY586" s="320"/>
      <c r="BZ586" s="321"/>
      <c r="CA586" s="321"/>
      <c r="CB586" s="321"/>
      <c r="CC586" s="321"/>
      <c r="CD586" s="321"/>
      <c r="CE586" s="321"/>
      <c r="CF586" s="321"/>
      <c r="CG586" s="321"/>
      <c r="CH586" s="321"/>
      <c r="CI586" s="321"/>
      <c r="CJ586" s="321"/>
      <c r="CK586" s="321"/>
      <c r="CL586" s="321"/>
      <c r="CM586" s="321"/>
      <c r="CN586" s="321"/>
      <c r="CO586" s="321"/>
      <c r="CP586" s="321"/>
      <c r="CQ586" s="321"/>
      <c r="CR586" s="321"/>
      <c r="CS586" s="321"/>
      <c r="CT586" s="321"/>
      <c r="CU586" s="321"/>
      <c r="CV586" s="321"/>
      <c r="CW586" s="321"/>
      <c r="CX586" s="321"/>
      <c r="CY586" s="321"/>
      <c r="CZ586" s="321"/>
    </row>
    <row r="587" s="325" customFormat="true" ht="25.15" customHeight="true" x14ac:dyDescent="0.2">
      <c r="C587" s="838" t="s">
        <v>225</v>
      </c>
      <c r="D587" s="837"/>
      <c r="E587" s="624">
        <v>-3.4035487524053394E-2</v>
      </c>
      <c r="F587" s="556"/>
      <c r="G587" s="556"/>
      <c r="H587" s="838" t="s">
        <v>461</v>
      </c>
      <c r="I587" s="837"/>
      <c r="J587" s="625">
        <v>3.7421971032972748E-2</v>
      </c>
      <c r="K587" s="556"/>
      <c r="L587" s="556"/>
      <c r="M587" s="838" t="s">
        <v>212</v>
      </c>
      <c r="N587" s="837"/>
      <c r="O587" s="626">
        <v>0.1774259061823803</v>
      </c>
      <c r="P587" s="556"/>
      <c r="Q587" s="556"/>
      <c r="AZ587" s="689"/>
      <c r="BA587" s="320"/>
      <c r="BB587" s="371"/>
      <c r="BC587" s="320"/>
      <c r="BD587" s="320"/>
      <c r="BE587" s="320"/>
      <c r="BF587" s="320"/>
      <c r="BG587" s="320"/>
      <c r="BH587" s="320"/>
      <c r="BI587" s="320"/>
      <c r="BJ587" s="320"/>
      <c r="BK587" s="320"/>
      <c r="BL587" s="320"/>
      <c r="BM587" s="320"/>
      <c r="BN587" s="320"/>
      <c r="BO587" s="320"/>
      <c r="BP587" s="320"/>
      <c r="BQ587" s="320"/>
      <c r="BR587" s="320"/>
      <c r="BS587" s="320"/>
      <c r="BT587" s="320"/>
      <c r="BU587" s="320"/>
      <c r="BV587" s="320"/>
      <c r="BW587" s="320"/>
      <c r="BX587" s="320"/>
      <c r="BY587" s="320"/>
      <c r="BZ587" s="321"/>
      <c r="CA587" s="321"/>
      <c r="CB587" s="321"/>
      <c r="CC587" s="321"/>
      <c r="CD587" s="321"/>
      <c r="CE587" s="321"/>
      <c r="CF587" s="321"/>
      <c r="CG587" s="321"/>
      <c r="CH587" s="321"/>
      <c r="CI587" s="321"/>
      <c r="CJ587" s="321"/>
      <c r="CK587" s="321"/>
      <c r="CL587" s="321"/>
      <c r="CM587" s="321"/>
      <c r="CN587" s="321"/>
      <c r="CO587" s="321"/>
      <c r="CP587" s="321"/>
      <c r="CQ587" s="321"/>
      <c r="CR587" s="321"/>
      <c r="CS587" s="321"/>
      <c r="CT587" s="321"/>
      <c r="CU587" s="321"/>
      <c r="CV587" s="321"/>
      <c r="CW587" s="321"/>
      <c r="CX587" s="321"/>
      <c r="CY587" s="321"/>
      <c r="CZ587" s="321"/>
    </row>
    <row r="588" s="325" customFormat="true" ht="25.15" customHeight="true" x14ac:dyDescent="0.2">
      <c r="C588" s="838" t="s">
        <v>468</v>
      </c>
      <c r="D588" s="837"/>
      <c r="E588" s="624">
        <v>-2.4511165874139398E-2</v>
      </c>
      <c r="F588" s="556"/>
      <c r="G588" s="556"/>
      <c r="H588" s="838" t="s">
        <v>514</v>
      </c>
      <c r="I588" s="837"/>
      <c r="J588" s="625">
        <v>3.5012857608769237E-4</v>
      </c>
      <c r="K588" s="556"/>
      <c r="L588" s="556"/>
      <c r="M588" s="838" t="s">
        <v>450</v>
      </c>
      <c r="N588" s="837"/>
      <c r="O588" s="626">
        <v>0.13546407988256384</v>
      </c>
      <c r="P588" s="556"/>
      <c r="Q588" s="556"/>
      <c r="AZ588" s="689"/>
      <c r="BA588" s="320"/>
      <c r="BB588" s="371"/>
      <c r="BC588" s="320"/>
      <c r="BD588" s="320"/>
      <c r="BE588" s="320"/>
      <c r="BF588" s="320"/>
      <c r="BG588" s="320"/>
      <c r="BH588" s="320"/>
      <c r="BI588" s="320"/>
      <c r="BJ588" s="320"/>
      <c r="BK588" s="320"/>
      <c r="BL588" s="320"/>
      <c r="BM588" s="320"/>
      <c r="BN588" s="320"/>
      <c r="BO588" s="320"/>
      <c r="BP588" s="320"/>
      <c r="BQ588" s="320"/>
      <c r="BR588" s="320"/>
      <c r="BS588" s="320"/>
      <c r="BT588" s="320"/>
      <c r="BU588" s="320"/>
      <c r="BV588" s="320"/>
      <c r="BW588" s="320"/>
      <c r="BX588" s="320"/>
      <c r="BY588" s="320"/>
      <c r="BZ588" s="321"/>
      <c r="CA588" s="321"/>
      <c r="CB588" s="321"/>
      <c r="CC588" s="321"/>
      <c r="CD588" s="321"/>
      <c r="CE588" s="321"/>
      <c r="CF588" s="321"/>
      <c r="CG588" s="321"/>
      <c r="CH588" s="321"/>
      <c r="CI588" s="321"/>
      <c r="CJ588" s="321"/>
      <c r="CK588" s="321"/>
      <c r="CL588" s="321"/>
      <c r="CM588" s="321"/>
      <c r="CN588" s="321"/>
      <c r="CO588" s="321"/>
      <c r="CP588" s="321"/>
      <c r="CQ588" s="321"/>
      <c r="CR588" s="321"/>
      <c r="CS588" s="321"/>
      <c r="CT588" s="321"/>
      <c r="CU588" s="321"/>
      <c r="CV588" s="321"/>
      <c r="CW588" s="321"/>
      <c r="CX588" s="321"/>
      <c r="CY588" s="321"/>
      <c r="CZ588" s="321"/>
    </row>
    <row r="589" s="325" customFormat="true" ht="25.15" customHeight="true" x14ac:dyDescent="0.2">
      <c r="C589" s="838" t="s">
        <v>458</v>
      </c>
      <c r="D589" s="837"/>
      <c r="E589" s="624">
        <v>-2.7605716876752041E-2</v>
      </c>
      <c r="F589" s="556"/>
      <c r="G589" s="556"/>
      <c r="H589" s="838" t="s">
        <v>516</v>
      </c>
      <c r="I589" s="837"/>
      <c r="J589" s="625">
        <v>1.854768868355147E-4</v>
      </c>
      <c r="K589" s="556"/>
      <c r="L589" s="556"/>
      <c r="M589" s="838" t="s">
        <v>440</v>
      </c>
      <c r="N589" s="837"/>
      <c r="O589" s="626">
        <v>0.16266618801236313</v>
      </c>
      <c r="P589" s="556"/>
      <c r="Q589" s="556"/>
      <c r="AZ589" s="689"/>
      <c r="BA589" s="320"/>
      <c r="BB589" s="371"/>
      <c r="BC589" s="320"/>
      <c r="BD589" s="320"/>
      <c r="BE589" s="320"/>
      <c r="BF589" s="320"/>
      <c r="BG589" s="320"/>
      <c r="BH589" s="320"/>
      <c r="BI589" s="320"/>
      <c r="BJ589" s="320"/>
      <c r="BK589" s="320"/>
      <c r="BL589" s="320"/>
      <c r="BM589" s="320"/>
      <c r="BN589" s="320"/>
      <c r="BO589" s="320"/>
      <c r="BP589" s="320"/>
      <c r="BQ589" s="320"/>
      <c r="BR589" s="320"/>
      <c r="BS589" s="320"/>
      <c r="BT589" s="320"/>
      <c r="BU589" s="320"/>
      <c r="BV589" s="320"/>
      <c r="BW589" s="320"/>
      <c r="BX589" s="320"/>
      <c r="BY589" s="320"/>
      <c r="BZ589" s="321"/>
      <c r="CA589" s="321"/>
      <c r="CB589" s="321"/>
      <c r="CC589" s="321"/>
      <c r="CD589" s="321"/>
      <c r="CE589" s="321"/>
      <c r="CF589" s="321"/>
      <c r="CG589" s="321"/>
      <c r="CH589" s="321"/>
      <c r="CI589" s="321"/>
      <c r="CJ589" s="321"/>
      <c r="CK589" s="321"/>
      <c r="CL589" s="321"/>
      <c r="CM589" s="321"/>
      <c r="CN589" s="321"/>
      <c r="CO589" s="321"/>
      <c r="CP589" s="321"/>
      <c r="CQ589" s="321"/>
      <c r="CR589" s="321"/>
      <c r="CS589" s="321"/>
      <c r="CT589" s="321"/>
      <c r="CU589" s="321"/>
      <c r="CV589" s="321"/>
      <c r="CW589" s="321"/>
      <c r="CX589" s="321"/>
      <c r="CY589" s="321"/>
      <c r="CZ589" s="321"/>
    </row>
    <row r="590" s="325" customFormat="true" ht="25.15" customHeight="true" x14ac:dyDescent="0.2">
      <c r="C590" s="838" t="s">
        <v>501</v>
      </c>
      <c r="D590" s="837"/>
      <c r="E590" s="624">
        <v>-4.4336493620341522E-3</v>
      </c>
      <c r="F590" s="556"/>
      <c r="G590" s="556"/>
      <c r="H590" s="838" t="s">
        <v>469</v>
      </c>
      <c r="I590" s="837"/>
      <c r="J590" s="625">
        <v>3.271904735605697E-2</v>
      </c>
      <c r="K590" s="556"/>
      <c r="L590" s="556"/>
      <c r="M590" s="838" t="s">
        <v>227</v>
      </c>
      <c r="N590" s="837"/>
      <c r="O590" s="626">
        <v>4.3543362659885232E-2</v>
      </c>
      <c r="P590" s="556"/>
      <c r="Q590" s="556"/>
      <c r="AZ590" s="689"/>
      <c r="BA590" s="320"/>
      <c r="BB590" s="371"/>
      <c r="BC590" s="320"/>
      <c r="BD590" s="320"/>
      <c r="BE590" s="320"/>
      <c r="BF590" s="320"/>
      <c r="BG590" s="320"/>
      <c r="BH590" s="320"/>
      <c r="BI590" s="320"/>
      <c r="BJ590" s="320"/>
      <c r="BK590" s="320"/>
      <c r="BL590" s="320"/>
      <c r="BM590" s="320"/>
      <c r="BN590" s="320"/>
      <c r="BO590" s="320"/>
      <c r="BP590" s="320"/>
      <c r="BQ590" s="320"/>
      <c r="BR590" s="320"/>
      <c r="BS590" s="320"/>
      <c r="BT590" s="320"/>
      <c r="BU590" s="320"/>
      <c r="BV590" s="320"/>
      <c r="BW590" s="320"/>
      <c r="BX590" s="320"/>
      <c r="BY590" s="320"/>
      <c r="BZ590" s="321"/>
      <c r="CA590" s="321"/>
      <c r="CB590" s="321"/>
      <c r="CC590" s="321"/>
      <c r="CD590" s="321"/>
      <c r="CE590" s="321"/>
      <c r="CF590" s="321"/>
      <c r="CG590" s="321"/>
      <c r="CH590" s="321"/>
      <c r="CI590" s="321"/>
      <c r="CJ590" s="321"/>
      <c r="CK590" s="321"/>
      <c r="CL590" s="321"/>
      <c r="CM590" s="321"/>
      <c r="CN590" s="321"/>
      <c r="CO590" s="321"/>
      <c r="CP590" s="321"/>
      <c r="CQ590" s="321"/>
      <c r="CR590" s="321"/>
      <c r="CS590" s="321"/>
      <c r="CT590" s="321"/>
      <c r="CU590" s="321"/>
      <c r="CV590" s="321"/>
      <c r="CW590" s="321"/>
      <c r="CX590" s="321"/>
      <c r="CY590" s="321"/>
      <c r="CZ590" s="321"/>
    </row>
    <row r="591" s="325" customFormat="true" ht="25.15" customHeight="true" x14ac:dyDescent="0.2">
      <c r="C591" s="838" t="s">
        <v>466</v>
      </c>
      <c r="D591" s="837"/>
      <c r="E591" s="624">
        <v>-2.7170633428732788E-2</v>
      </c>
      <c r="F591" s="556"/>
      <c r="G591" s="556"/>
      <c r="H591" s="838" t="s">
        <v>492</v>
      </c>
      <c r="I591" s="837"/>
      <c r="J591" s="625">
        <v>1.2069254091492365E-4</v>
      </c>
      <c r="K591" s="556"/>
      <c r="L591" s="556"/>
      <c r="M591" s="838" t="s">
        <v>257</v>
      </c>
      <c r="N591" s="837"/>
      <c r="O591" s="626">
        <v>5.7486633174371211E-3</v>
      </c>
      <c r="P591" s="556"/>
      <c r="Q591" s="556"/>
      <c r="AZ591" s="689"/>
      <c r="BA591" s="320"/>
      <c r="BB591" s="371"/>
      <c r="BC591" s="320"/>
      <c r="BD591" s="320"/>
      <c r="BE591" s="320"/>
      <c r="BF591" s="320"/>
      <c r="BG591" s="320"/>
      <c r="BH591" s="320"/>
      <c r="BI591" s="320"/>
      <c r="BJ591" s="320"/>
      <c r="BK591" s="320"/>
      <c r="BL591" s="320"/>
      <c r="BM591" s="320"/>
      <c r="BN591" s="320"/>
      <c r="BO591" s="320"/>
      <c r="BP591" s="320"/>
      <c r="BQ591" s="320"/>
      <c r="BR591" s="320"/>
      <c r="BS591" s="320"/>
      <c r="BT591" s="320"/>
      <c r="BU591" s="320"/>
      <c r="BV591" s="320"/>
      <c r="BW591" s="320"/>
      <c r="BX591" s="320"/>
      <c r="BY591" s="320"/>
      <c r="BZ591" s="321"/>
      <c r="CA591" s="321"/>
      <c r="CB591" s="321"/>
      <c r="CC591" s="321"/>
      <c r="CD591" s="321"/>
      <c r="CE591" s="321"/>
      <c r="CF591" s="321"/>
      <c r="CG591" s="321"/>
      <c r="CH591" s="321"/>
      <c r="CI591" s="321"/>
      <c r="CJ591" s="321"/>
      <c r="CK591" s="321"/>
      <c r="CL591" s="321"/>
      <c r="CM591" s="321"/>
      <c r="CN591" s="321"/>
      <c r="CO591" s="321"/>
      <c r="CP591" s="321"/>
      <c r="CQ591" s="321"/>
      <c r="CR591" s="321"/>
      <c r="CS591" s="321"/>
      <c r="CT591" s="321"/>
      <c r="CU591" s="321"/>
      <c r="CV591" s="321"/>
      <c r="CW591" s="321"/>
      <c r="CX591" s="321"/>
      <c r="CY591" s="321"/>
      <c r="CZ591" s="321"/>
    </row>
    <row r="592" s="325" customFormat="true" ht="25.15" customHeight="true" x14ac:dyDescent="0.2">
      <c r="C592" s="838" t="s">
        <v>479</v>
      </c>
      <c r="D592" s="837"/>
      <c r="E592" s="624">
        <v>-1.8799118638348749E-2</v>
      </c>
      <c r="F592" s="556"/>
      <c r="G592" s="556"/>
      <c r="H592" s="838" t="s">
        <v>491</v>
      </c>
      <c r="I592" s="837"/>
      <c r="J592" s="625">
        <v>7.1637317485663879E-4</v>
      </c>
      <c r="K592" s="556"/>
      <c r="L592" s="556"/>
      <c r="M592" s="838" t="s">
        <v>506</v>
      </c>
      <c r="N592" s="837"/>
      <c r="O592" s="626">
        <v>1.2260029773417376E-3</v>
      </c>
      <c r="P592" s="556"/>
      <c r="Q592" s="556"/>
      <c r="AZ592" s="689"/>
      <c r="BA592" s="320"/>
      <c r="BB592" s="371"/>
      <c r="BC592" s="320"/>
      <c r="BD592" s="320"/>
      <c r="BE592" s="320"/>
      <c r="BF592" s="320"/>
      <c r="BG592" s="320"/>
      <c r="BH592" s="320"/>
      <c r="BI592" s="320"/>
      <c r="BJ592" s="320"/>
      <c r="BK592" s="320"/>
      <c r="BL592" s="320"/>
      <c r="BM592" s="320"/>
      <c r="BN592" s="320"/>
      <c r="BO592" s="320"/>
      <c r="BP592" s="320"/>
      <c r="BQ592" s="320"/>
      <c r="BR592" s="320"/>
      <c r="BS592" s="320"/>
      <c r="BT592" s="320"/>
      <c r="BU592" s="320"/>
      <c r="BV592" s="320"/>
      <c r="BW592" s="320"/>
      <c r="BX592" s="320"/>
      <c r="BY592" s="320"/>
      <c r="BZ592" s="321"/>
      <c r="CA592" s="321"/>
      <c r="CB592" s="321"/>
      <c r="CC592" s="321"/>
      <c r="CD592" s="321"/>
      <c r="CE592" s="321"/>
      <c r="CF592" s="321"/>
      <c r="CG592" s="321"/>
      <c r="CH592" s="321"/>
      <c r="CI592" s="321"/>
      <c r="CJ592" s="321"/>
      <c r="CK592" s="321"/>
      <c r="CL592" s="321"/>
      <c r="CM592" s="321"/>
      <c r="CN592" s="321"/>
      <c r="CO592" s="321"/>
      <c r="CP592" s="321"/>
      <c r="CQ592" s="321"/>
      <c r="CR592" s="321"/>
      <c r="CS592" s="321"/>
      <c r="CT592" s="321"/>
      <c r="CU592" s="321"/>
      <c r="CV592" s="321"/>
      <c r="CW592" s="321"/>
      <c r="CX592" s="321"/>
      <c r="CY592" s="321"/>
      <c r="CZ592" s="321"/>
    </row>
    <row r="593" s="325" customFormat="true" ht="25.15" customHeight="true" x14ac:dyDescent="0.2">
      <c r="C593" s="838" t="s">
        <v>504</v>
      </c>
      <c r="D593" s="837"/>
      <c r="E593" s="624">
        <v>2.5120049062437961E-3</v>
      </c>
      <c r="F593" s="556"/>
      <c r="G593" s="556"/>
      <c r="H593" s="838" t="s">
        <v>471</v>
      </c>
      <c r="I593" s="837"/>
      <c r="J593" s="625">
        <v>3.0720144306776661E-2</v>
      </c>
      <c r="K593" s="556"/>
      <c r="L593" s="556"/>
      <c r="M593" s="838" t="s">
        <v>517</v>
      </c>
      <c r="N593" s="837"/>
      <c r="O593" s="626">
        <v>1.1318617350910469E-3</v>
      </c>
      <c r="P593" s="556"/>
      <c r="Q593" s="556"/>
      <c r="AZ593" s="689"/>
      <c r="BA593" s="320"/>
      <c r="BB593" s="371"/>
      <c r="BC593" s="320"/>
      <c r="BD593" s="320"/>
      <c r="BE593" s="320"/>
      <c r="BF593" s="320"/>
      <c r="BG593" s="320"/>
      <c r="BH593" s="320"/>
      <c r="BI593" s="320"/>
      <c r="BJ593" s="320"/>
      <c r="BK593" s="320"/>
      <c r="BL593" s="320"/>
      <c r="BM593" s="320"/>
      <c r="BN593" s="320"/>
      <c r="BO593" s="320"/>
      <c r="BP593" s="320"/>
      <c r="BQ593" s="320"/>
      <c r="BR593" s="320"/>
      <c r="BS593" s="320"/>
      <c r="BT593" s="320"/>
      <c r="BU593" s="320"/>
      <c r="BV593" s="320"/>
      <c r="BW593" s="320"/>
      <c r="BX593" s="320"/>
      <c r="BY593" s="320"/>
      <c r="BZ593" s="321"/>
      <c r="CA593" s="321"/>
      <c r="CB593" s="321"/>
      <c r="CC593" s="321"/>
      <c r="CD593" s="321"/>
      <c r="CE593" s="321"/>
      <c r="CF593" s="321"/>
      <c r="CG593" s="321"/>
      <c r="CH593" s="321"/>
      <c r="CI593" s="321"/>
      <c r="CJ593" s="321"/>
      <c r="CK593" s="321"/>
      <c r="CL593" s="321"/>
      <c r="CM593" s="321"/>
      <c r="CN593" s="321"/>
      <c r="CO593" s="321"/>
      <c r="CP593" s="321"/>
      <c r="CQ593" s="321"/>
      <c r="CR593" s="321"/>
      <c r="CS593" s="321"/>
      <c r="CT593" s="321"/>
      <c r="CU593" s="321"/>
      <c r="CV593" s="321"/>
      <c r="CW593" s="321"/>
      <c r="CX593" s="321"/>
      <c r="CY593" s="321"/>
      <c r="CZ593" s="321"/>
    </row>
    <row r="594" s="325" customFormat="true" ht="25.15" customHeight="true" x14ac:dyDescent="0.2">
      <c r="C594" s="838" t="s">
        <v>509</v>
      </c>
      <c r="D594" s="837"/>
      <c r="E594" s="624">
        <v>4.9179030155751418E-4</v>
      </c>
      <c r="F594" s="556"/>
      <c r="G594" s="556"/>
      <c r="H594" s="838" t="s">
        <v>457</v>
      </c>
      <c r="I594" s="837"/>
      <c r="J594" s="625">
        <v>1.3690428847384924E-2</v>
      </c>
      <c r="K594" s="556"/>
      <c r="L594" s="556"/>
      <c r="M594" s="838" t="s">
        <v>483</v>
      </c>
      <c r="N594" s="837"/>
      <c r="O594" s="626">
        <v>5.3246235024178423E-3</v>
      </c>
      <c r="P594" s="556"/>
      <c r="Q594" s="556"/>
      <c r="AZ594" s="689"/>
      <c r="BA594" s="320"/>
      <c r="BB594" s="371"/>
      <c r="BC594" s="320"/>
      <c r="BD594" s="320"/>
      <c r="BE594" s="320"/>
      <c r="BF594" s="320"/>
      <c r="BG594" s="320"/>
      <c r="BH594" s="320"/>
      <c r="BI594" s="320"/>
      <c r="BJ594" s="320"/>
      <c r="BK594" s="320"/>
      <c r="BL594" s="320"/>
      <c r="BM594" s="320"/>
      <c r="BN594" s="320"/>
      <c r="BO594" s="320"/>
      <c r="BP594" s="320"/>
      <c r="BQ594" s="320"/>
      <c r="BR594" s="320"/>
      <c r="BS594" s="320"/>
      <c r="BT594" s="320"/>
      <c r="BU594" s="320"/>
      <c r="BV594" s="320"/>
      <c r="BW594" s="320"/>
      <c r="BX594" s="320"/>
      <c r="BY594" s="320"/>
      <c r="BZ594" s="321"/>
      <c r="CA594" s="321"/>
      <c r="CB594" s="321"/>
      <c r="CC594" s="321"/>
      <c r="CD594" s="321"/>
      <c r="CE594" s="321"/>
      <c r="CF594" s="321"/>
      <c r="CG594" s="321"/>
      <c r="CH594" s="321"/>
      <c r="CI594" s="321"/>
      <c r="CJ594" s="321"/>
      <c r="CK594" s="321"/>
      <c r="CL594" s="321"/>
      <c r="CM594" s="321"/>
      <c r="CN594" s="321"/>
      <c r="CO594" s="321"/>
      <c r="CP594" s="321"/>
      <c r="CQ594" s="321"/>
      <c r="CR594" s="321"/>
      <c r="CS594" s="321"/>
      <c r="CT594" s="321"/>
      <c r="CU594" s="321"/>
      <c r="CV594" s="321"/>
      <c r="CW594" s="321"/>
      <c r="CX594" s="321"/>
      <c r="CY594" s="321"/>
      <c r="CZ594" s="321"/>
    </row>
    <row r="595" s="325" customFormat="true" ht="25.15" customHeight="true" x14ac:dyDescent="0.2">
      <c r="C595" s="838" t="s">
        <v>494</v>
      </c>
      <c r="D595" s="837"/>
      <c r="E595" s="624">
        <v>-7.5105660814570943E-3</v>
      </c>
      <c r="F595" s="556"/>
      <c r="G595" s="556"/>
      <c r="H595" s="838" t="s">
        <v>484</v>
      </c>
      <c r="I595" s="837"/>
      <c r="J595" s="625">
        <v>9.8410094754699477E-5</v>
      </c>
      <c r="K595" s="556"/>
      <c r="L595" s="556"/>
      <c r="M595" s="838" t="s">
        <v>461</v>
      </c>
      <c r="N595" s="837"/>
      <c r="O595" s="626">
        <v>5.334535066672922E-2</v>
      </c>
      <c r="P595" s="556"/>
      <c r="Q595" s="556"/>
      <c r="AZ595" s="689"/>
      <c r="BA595" s="320"/>
      <c r="BB595" s="371"/>
      <c r="BC595" s="320"/>
      <c r="BD595" s="320"/>
      <c r="BE595" s="320"/>
      <c r="BF595" s="320"/>
      <c r="BG595" s="320"/>
      <c r="BH595" s="320"/>
      <c r="BI595" s="320"/>
      <c r="BJ595" s="320"/>
      <c r="BK595" s="320"/>
      <c r="BL595" s="320"/>
      <c r="BM595" s="320"/>
      <c r="BN595" s="320"/>
      <c r="BO595" s="320"/>
      <c r="BP595" s="320"/>
      <c r="BQ595" s="320"/>
      <c r="BR595" s="320"/>
      <c r="BS595" s="320"/>
      <c r="BT595" s="320"/>
      <c r="BU595" s="320"/>
      <c r="BV595" s="320"/>
      <c r="BW595" s="320"/>
      <c r="BX595" s="320"/>
      <c r="BY595" s="320"/>
      <c r="BZ595" s="321"/>
      <c r="CA595" s="321"/>
      <c r="CB595" s="321"/>
      <c r="CC595" s="321"/>
      <c r="CD595" s="321"/>
      <c r="CE595" s="321"/>
      <c r="CF595" s="321"/>
      <c r="CG595" s="321"/>
      <c r="CH595" s="321"/>
      <c r="CI595" s="321"/>
      <c r="CJ595" s="321"/>
      <c r="CK595" s="321"/>
      <c r="CL595" s="321"/>
      <c r="CM595" s="321"/>
      <c r="CN595" s="321"/>
      <c r="CO595" s="321"/>
      <c r="CP595" s="321"/>
      <c r="CQ595" s="321"/>
      <c r="CR595" s="321"/>
      <c r="CS595" s="321"/>
      <c r="CT595" s="321"/>
      <c r="CU595" s="321"/>
      <c r="CV595" s="321"/>
      <c r="CW595" s="321"/>
      <c r="CX595" s="321"/>
      <c r="CY595" s="321"/>
      <c r="CZ595" s="321"/>
    </row>
    <row r="596" s="325" customFormat="true" ht="25.15" customHeight="true" x14ac:dyDescent="0.2">
      <c r="C596" s="838" t="s">
        <v>502</v>
      </c>
      <c r="D596" s="837"/>
      <c r="E596" s="624">
        <v>-3.8360012698314054E-3</v>
      </c>
      <c r="F596" s="556"/>
      <c r="G596" s="556"/>
      <c r="H596" s="838" t="s">
        <v>481</v>
      </c>
      <c r="I596" s="837"/>
      <c r="J596" s="625">
        <v>1.5235565864810676E-2</v>
      </c>
      <c r="K596" s="556"/>
      <c r="L596" s="556"/>
      <c r="M596" s="838" t="s">
        <v>514</v>
      </c>
      <c r="N596" s="837"/>
      <c r="O596" s="626">
        <v>1.7771934355077031E-4</v>
      </c>
      <c r="P596" s="556"/>
      <c r="Q596" s="556"/>
      <c r="AZ596" s="689"/>
      <c r="BA596" s="320"/>
      <c r="BB596" s="371"/>
      <c r="BC596" s="320"/>
      <c r="BD596" s="320"/>
      <c r="BE596" s="320"/>
      <c r="BF596" s="320"/>
      <c r="BG596" s="320"/>
      <c r="BH596" s="320"/>
      <c r="BI596" s="320"/>
      <c r="BJ596" s="320"/>
      <c r="BK596" s="320"/>
      <c r="BL596" s="320"/>
      <c r="BM596" s="320"/>
      <c r="BN596" s="320"/>
      <c r="BO596" s="320"/>
      <c r="BP596" s="320"/>
      <c r="BQ596" s="320"/>
      <c r="BR596" s="320"/>
      <c r="BS596" s="320"/>
      <c r="BT596" s="320"/>
      <c r="BU596" s="320"/>
      <c r="BV596" s="320"/>
      <c r="BW596" s="320"/>
      <c r="BX596" s="320"/>
      <c r="BY596" s="320"/>
      <c r="BZ596" s="321"/>
      <c r="CA596" s="321"/>
      <c r="CB596" s="321"/>
      <c r="CC596" s="321"/>
      <c r="CD596" s="321"/>
      <c r="CE596" s="321"/>
      <c r="CF596" s="321"/>
      <c r="CG596" s="321"/>
      <c r="CH596" s="321"/>
      <c r="CI596" s="321"/>
      <c r="CJ596" s="321"/>
      <c r="CK596" s="321"/>
      <c r="CL596" s="321"/>
      <c r="CM596" s="321"/>
      <c r="CN596" s="321"/>
      <c r="CO596" s="321"/>
      <c r="CP596" s="321"/>
      <c r="CQ596" s="321"/>
      <c r="CR596" s="321"/>
      <c r="CS596" s="321"/>
      <c r="CT596" s="321"/>
      <c r="CU596" s="321"/>
      <c r="CV596" s="321"/>
      <c r="CW596" s="321"/>
      <c r="CX596" s="321"/>
      <c r="CY596" s="321"/>
      <c r="CZ596" s="321"/>
    </row>
    <row r="597" s="325" customFormat="true" ht="25.15" customHeight="true" x14ac:dyDescent="0.2">
      <c r="C597" s="838" t="s">
        <v>452</v>
      </c>
      <c r="D597" s="837"/>
      <c r="E597" s="624">
        <v>7.0262030759943389E-2</v>
      </c>
      <c r="F597" s="556"/>
      <c r="G597" s="556"/>
      <c r="H597" s="838" t="s">
        <v>472</v>
      </c>
      <c r="I597" s="837"/>
      <c r="J597" s="625">
        <v>1.0013645395059549E-2</v>
      </c>
      <c r="K597" s="556"/>
      <c r="L597" s="556"/>
      <c r="M597" s="838" t="s">
        <v>516</v>
      </c>
      <c r="N597" s="837"/>
      <c r="O597" s="626">
        <v>2.1492875542326929E-4</v>
      </c>
      <c r="P597" s="556"/>
      <c r="Q597" s="556"/>
      <c r="AZ597" s="689"/>
      <c r="BA597" s="320"/>
      <c r="BB597" s="371"/>
      <c r="BC597" s="320"/>
      <c r="BD597" s="320"/>
      <c r="BE597" s="320"/>
      <c r="BF597" s="320"/>
      <c r="BG597" s="320"/>
      <c r="BH597" s="320"/>
      <c r="BI597" s="320"/>
      <c r="BJ597" s="320"/>
      <c r="BK597" s="320"/>
      <c r="BL597" s="320"/>
      <c r="BM597" s="320"/>
      <c r="BN597" s="320"/>
      <c r="BO597" s="320"/>
      <c r="BP597" s="320"/>
      <c r="BQ597" s="320"/>
      <c r="BR597" s="320"/>
      <c r="BS597" s="320"/>
      <c r="BT597" s="320"/>
      <c r="BU597" s="320"/>
      <c r="BV597" s="320"/>
      <c r="BW597" s="320"/>
      <c r="BX597" s="320"/>
      <c r="BY597" s="320"/>
      <c r="BZ597" s="321"/>
      <c r="CA597" s="321"/>
      <c r="CB597" s="321"/>
      <c r="CC597" s="321"/>
      <c r="CD597" s="321"/>
      <c r="CE597" s="321"/>
      <c r="CF597" s="321"/>
      <c r="CG597" s="321"/>
      <c r="CH597" s="321"/>
      <c r="CI597" s="321"/>
      <c r="CJ597" s="321"/>
      <c r="CK597" s="321"/>
      <c r="CL597" s="321"/>
      <c r="CM597" s="321"/>
      <c r="CN597" s="321"/>
      <c r="CO597" s="321"/>
      <c r="CP597" s="321"/>
      <c r="CQ597" s="321"/>
      <c r="CR597" s="321"/>
      <c r="CS597" s="321"/>
      <c r="CT597" s="321"/>
      <c r="CU597" s="321"/>
      <c r="CV597" s="321"/>
      <c r="CW597" s="321"/>
      <c r="CX597" s="321"/>
      <c r="CY597" s="321"/>
      <c r="CZ597" s="321"/>
    </row>
    <row r="598" s="325" customFormat="true" ht="25.15" customHeight="true" x14ac:dyDescent="0.2">
      <c r="C598" s="838" t="s">
        <v>463</v>
      </c>
      <c r="D598" s="837"/>
      <c r="E598" s="624">
        <v>3.4257440664768865E-2</v>
      </c>
      <c r="F598" s="556"/>
      <c r="G598" s="556"/>
      <c r="H598" s="838" t="s">
        <v>477</v>
      </c>
      <c r="I598" s="837"/>
      <c r="J598" s="625">
        <v>1.5066054279212829E-3</v>
      </c>
      <c r="K598" s="556"/>
      <c r="L598" s="556"/>
      <c r="M598" s="838" t="s">
        <v>469</v>
      </c>
      <c r="N598" s="837"/>
      <c r="O598" s="626">
        <v>5.103323002353265E-3</v>
      </c>
      <c r="P598" s="556"/>
      <c r="Q598" s="556"/>
      <c r="AZ598" s="689"/>
      <c r="BA598" s="320"/>
      <c r="BB598" s="371"/>
      <c r="BC598" s="320"/>
      <c r="BD598" s="320"/>
      <c r="BE598" s="320"/>
      <c r="BF598" s="320"/>
      <c r="BG598" s="320"/>
      <c r="BH598" s="320"/>
      <c r="BI598" s="320"/>
      <c r="BJ598" s="320"/>
      <c r="BK598" s="320"/>
      <c r="BL598" s="320"/>
      <c r="BM598" s="320"/>
      <c r="BN598" s="320"/>
      <c r="BO598" s="320"/>
      <c r="BP598" s="320"/>
      <c r="BQ598" s="320"/>
      <c r="BR598" s="320"/>
      <c r="BS598" s="320"/>
      <c r="BT598" s="320"/>
      <c r="BU598" s="320"/>
      <c r="BV598" s="320"/>
      <c r="BW598" s="320"/>
      <c r="BX598" s="320"/>
      <c r="BY598" s="320"/>
      <c r="BZ598" s="321"/>
      <c r="CA598" s="321"/>
      <c r="CB598" s="321"/>
      <c r="CC598" s="321"/>
      <c r="CD598" s="321"/>
      <c r="CE598" s="321"/>
      <c r="CF598" s="321"/>
      <c r="CG598" s="321"/>
      <c r="CH598" s="321"/>
      <c r="CI598" s="321"/>
      <c r="CJ598" s="321"/>
      <c r="CK598" s="321"/>
      <c r="CL598" s="321"/>
      <c r="CM598" s="321"/>
      <c r="CN598" s="321"/>
      <c r="CO598" s="321"/>
      <c r="CP598" s="321"/>
      <c r="CQ598" s="321"/>
      <c r="CR598" s="321"/>
      <c r="CS598" s="321"/>
      <c r="CT598" s="321"/>
      <c r="CU598" s="321"/>
      <c r="CV598" s="321"/>
      <c r="CW598" s="321"/>
      <c r="CX598" s="321"/>
      <c r="CY598" s="321"/>
      <c r="CZ598" s="321"/>
    </row>
    <row r="599" s="325" customFormat="true" ht="25.15" customHeight="true" x14ac:dyDescent="0.2">
      <c r="C599" s="838" t="s">
        <v>455</v>
      </c>
      <c r="D599" s="837"/>
      <c r="E599" s="624">
        <v>5.7051726044220007E-2</v>
      </c>
      <c r="F599" s="556"/>
      <c r="G599" s="556"/>
      <c r="H599" s="838" t="s">
        <v>495</v>
      </c>
      <c r="I599" s="837"/>
      <c r="J599" s="625">
        <v>7.4213328250164962E-3</v>
      </c>
      <c r="K599" s="556"/>
      <c r="L599" s="556"/>
      <c r="M599" s="838" t="s">
        <v>492</v>
      </c>
      <c r="N599" s="837"/>
      <c r="O599" s="626">
        <v>1.0447099674438383E-2</v>
      </c>
      <c r="P599" s="556"/>
      <c r="Q599" s="556"/>
      <c r="AZ599" s="689"/>
      <c r="BA599" s="320"/>
      <c r="BB599" s="371"/>
      <c r="BC599" s="320"/>
      <c r="BD599" s="320"/>
      <c r="BE599" s="320"/>
      <c r="BF599" s="320"/>
      <c r="BG599" s="320"/>
      <c r="BH599" s="320"/>
      <c r="BI599" s="320"/>
      <c r="BJ599" s="320"/>
      <c r="BK599" s="320"/>
      <c r="BL599" s="320"/>
      <c r="BM599" s="320"/>
      <c r="BN599" s="320"/>
      <c r="BO599" s="320"/>
      <c r="BP599" s="320"/>
      <c r="BQ599" s="320"/>
      <c r="BR599" s="320"/>
      <c r="BS599" s="320"/>
      <c r="BT599" s="320"/>
      <c r="BU599" s="320"/>
      <c r="BV599" s="320"/>
      <c r="BW599" s="320"/>
      <c r="BX599" s="320"/>
      <c r="BY599" s="320"/>
      <c r="BZ599" s="321"/>
      <c r="CA599" s="321"/>
      <c r="CB599" s="321"/>
      <c r="CC599" s="321"/>
      <c r="CD599" s="321"/>
      <c r="CE599" s="321"/>
      <c r="CF599" s="321"/>
      <c r="CG599" s="321"/>
      <c r="CH599" s="321"/>
      <c r="CI599" s="321"/>
      <c r="CJ599" s="321"/>
      <c r="CK599" s="321"/>
      <c r="CL599" s="321"/>
      <c r="CM599" s="321"/>
      <c r="CN599" s="321"/>
      <c r="CO599" s="321"/>
      <c r="CP599" s="321"/>
      <c r="CQ599" s="321"/>
      <c r="CR599" s="321"/>
      <c r="CS599" s="321"/>
      <c r="CT599" s="321"/>
      <c r="CU599" s="321"/>
      <c r="CV599" s="321"/>
      <c r="CW599" s="321"/>
      <c r="CX599" s="321"/>
      <c r="CY599" s="321"/>
      <c r="CZ599" s="321"/>
    </row>
    <row r="600" s="325" customFormat="true" ht="25.15" customHeight="true" x14ac:dyDescent="0.2">
      <c r="C600" s="838" t="s">
        <v>467</v>
      </c>
      <c r="D600" s="837"/>
      <c r="E600" s="624">
        <v>2.7706888563290111E-2</v>
      </c>
      <c r="F600" s="556"/>
      <c r="G600" s="556"/>
      <c r="H600" s="838" t="s">
        <v>486</v>
      </c>
      <c r="I600" s="837"/>
      <c r="J600" s="625">
        <v>1.1133556571270952E-2</v>
      </c>
      <c r="K600" s="556"/>
      <c r="L600" s="556"/>
      <c r="M600" s="838" t="s">
        <v>491</v>
      </c>
      <c r="N600" s="837"/>
      <c r="O600" s="626">
        <v>1.1553475920505964E-2</v>
      </c>
      <c r="P600" s="556"/>
      <c r="Q600" s="556"/>
      <c r="AZ600" s="689"/>
      <c r="BA600" s="320"/>
      <c r="BB600" s="371"/>
      <c r="BC600" s="320"/>
      <c r="BD600" s="320"/>
      <c r="BE600" s="320"/>
      <c r="BF600" s="320"/>
      <c r="BG600" s="320"/>
      <c r="BH600" s="320"/>
      <c r="BI600" s="320"/>
      <c r="BJ600" s="320"/>
      <c r="BK600" s="320"/>
      <c r="BL600" s="320"/>
      <c r="BM600" s="320"/>
      <c r="BN600" s="320"/>
      <c r="BO600" s="320"/>
      <c r="BP600" s="320"/>
      <c r="BQ600" s="320"/>
      <c r="BR600" s="320"/>
      <c r="BS600" s="320"/>
      <c r="BT600" s="320"/>
      <c r="BU600" s="320"/>
      <c r="BV600" s="320"/>
      <c r="BW600" s="320"/>
      <c r="BX600" s="320"/>
      <c r="BY600" s="320"/>
      <c r="BZ600" s="321"/>
      <c r="CA600" s="321"/>
      <c r="CB600" s="321"/>
      <c r="CC600" s="321"/>
      <c r="CD600" s="321"/>
      <c r="CE600" s="321"/>
      <c r="CF600" s="321"/>
      <c r="CG600" s="321"/>
      <c r="CH600" s="321"/>
      <c r="CI600" s="321"/>
      <c r="CJ600" s="321"/>
      <c r="CK600" s="321"/>
      <c r="CL600" s="321"/>
      <c r="CM600" s="321"/>
      <c r="CN600" s="321"/>
      <c r="CO600" s="321"/>
      <c r="CP600" s="321"/>
      <c r="CQ600" s="321"/>
      <c r="CR600" s="321"/>
      <c r="CS600" s="321"/>
      <c r="CT600" s="321"/>
      <c r="CU600" s="321"/>
      <c r="CV600" s="321"/>
      <c r="CW600" s="321"/>
      <c r="CX600" s="321"/>
      <c r="CY600" s="321"/>
      <c r="CZ600" s="321"/>
    </row>
    <row r="601" s="325" customFormat="true" ht="25.15" customHeight="true" x14ac:dyDescent="0.2">
      <c r="C601" s="838" t="s">
        <v>482</v>
      </c>
      <c r="D601" s="837"/>
      <c r="E601" s="624">
        <v>-5.2784001312020361E-3</v>
      </c>
      <c r="F601" s="556"/>
      <c r="G601" s="556"/>
      <c r="H601" s="838" t="s">
        <v>462</v>
      </c>
      <c r="I601" s="837"/>
      <c r="J601" s="625">
        <v>4.3142540148324035E-3</v>
      </c>
      <c r="K601" s="556"/>
      <c r="L601" s="556"/>
      <c r="M601" s="838" t="s">
        <v>471</v>
      </c>
      <c r="N601" s="837"/>
      <c r="O601" s="626">
        <v>1.5070887093309405E-2</v>
      </c>
      <c r="P601" s="556"/>
      <c r="Q601" s="556"/>
      <c r="AZ601" s="689"/>
      <c r="BA601" s="320"/>
      <c r="BB601" s="371"/>
      <c r="BC601" s="320"/>
      <c r="BD601" s="320"/>
      <c r="BE601" s="320"/>
      <c r="BF601" s="320"/>
      <c r="BG601" s="320"/>
      <c r="BH601" s="320"/>
      <c r="BI601" s="320"/>
      <c r="BJ601" s="320"/>
      <c r="BK601" s="320"/>
      <c r="BL601" s="320"/>
      <c r="BM601" s="320"/>
      <c r="BN601" s="320"/>
      <c r="BO601" s="320"/>
      <c r="BP601" s="320"/>
      <c r="BQ601" s="320"/>
      <c r="BR601" s="320"/>
      <c r="BS601" s="320"/>
      <c r="BT601" s="320"/>
      <c r="BU601" s="320"/>
      <c r="BV601" s="320"/>
      <c r="BW601" s="320"/>
      <c r="BX601" s="320"/>
      <c r="BY601" s="320"/>
      <c r="BZ601" s="321"/>
      <c r="CA601" s="321"/>
      <c r="CB601" s="321"/>
      <c r="CC601" s="321"/>
      <c r="CD601" s="321"/>
      <c r="CE601" s="321"/>
      <c r="CF601" s="321"/>
      <c r="CG601" s="321"/>
      <c r="CH601" s="321"/>
      <c r="CI601" s="321"/>
      <c r="CJ601" s="321"/>
      <c r="CK601" s="321"/>
      <c r="CL601" s="321"/>
      <c r="CM601" s="321"/>
      <c r="CN601" s="321"/>
      <c r="CO601" s="321"/>
      <c r="CP601" s="321"/>
      <c r="CQ601" s="321"/>
      <c r="CR601" s="321"/>
      <c r="CS601" s="321"/>
      <c r="CT601" s="321"/>
      <c r="CU601" s="321"/>
      <c r="CV601" s="321"/>
      <c r="CW601" s="321"/>
      <c r="CX601" s="321"/>
      <c r="CY601" s="321"/>
      <c r="CZ601" s="321"/>
    </row>
    <row r="602" s="325" customFormat="true" ht="25.15" customHeight="true" x14ac:dyDescent="0.2">
      <c r="C602" s="838" t="s">
        <v>507</v>
      </c>
      <c r="D602" s="837"/>
      <c r="E602" s="624">
        <v>8.1840189258677138E-4</v>
      </c>
      <c r="F602" s="556"/>
      <c r="G602" s="556"/>
      <c r="H602" s="838" t="s">
        <v>473</v>
      </c>
      <c r="I602" s="837"/>
      <c r="J602" s="625">
        <v>2.9948888479477277E-2</v>
      </c>
      <c r="K602" s="556"/>
      <c r="L602" s="556"/>
      <c r="M602" s="838" t="s">
        <v>457</v>
      </c>
      <c r="N602" s="837"/>
      <c r="O602" s="626">
        <v>8.6171767236082886E-2</v>
      </c>
      <c r="P602" s="556"/>
      <c r="Q602" s="556"/>
      <c r="AZ602" s="689"/>
      <c r="BA602" s="320"/>
      <c r="BB602" s="371"/>
      <c r="BC602" s="320"/>
      <c r="BD602" s="320"/>
      <c r="BE602" s="320"/>
      <c r="BF602" s="320"/>
      <c r="BG602" s="320"/>
      <c r="BH602" s="320"/>
      <c r="BI602" s="320"/>
      <c r="BJ602" s="320"/>
      <c r="BK602" s="320"/>
      <c r="BL602" s="320"/>
      <c r="BM602" s="320"/>
      <c r="BN602" s="320"/>
      <c r="BO602" s="320"/>
      <c r="BP602" s="320"/>
      <c r="BQ602" s="320"/>
      <c r="BR602" s="320"/>
      <c r="BS602" s="320"/>
      <c r="BT602" s="320"/>
      <c r="BU602" s="320"/>
      <c r="BV602" s="320"/>
      <c r="BW602" s="320"/>
      <c r="BX602" s="320"/>
      <c r="BY602" s="320"/>
      <c r="BZ602" s="321"/>
      <c r="CA602" s="321"/>
      <c r="CB602" s="321"/>
      <c r="CC602" s="321"/>
      <c r="CD602" s="321"/>
      <c r="CE602" s="321"/>
      <c r="CF602" s="321"/>
      <c r="CG602" s="321"/>
      <c r="CH602" s="321"/>
      <c r="CI602" s="321"/>
      <c r="CJ602" s="321"/>
      <c r="CK602" s="321"/>
      <c r="CL602" s="321"/>
      <c r="CM602" s="321"/>
      <c r="CN602" s="321"/>
      <c r="CO602" s="321"/>
      <c r="CP602" s="321"/>
      <c r="CQ602" s="321"/>
      <c r="CR602" s="321"/>
      <c r="CS602" s="321"/>
      <c r="CT602" s="321"/>
      <c r="CU602" s="321"/>
      <c r="CV602" s="321"/>
      <c r="CW602" s="321"/>
      <c r="CX602" s="321"/>
      <c r="CY602" s="321"/>
      <c r="CZ602" s="321"/>
    </row>
    <row r="603" s="325" customFormat="true" ht="25.15" customHeight="true" x14ac:dyDescent="0.2">
      <c r="C603" s="838" t="s">
        <v>497</v>
      </c>
      <c r="D603" s="837"/>
      <c r="E603" s="624">
        <v>-5.5010171993590809E-3</v>
      </c>
      <c r="F603" s="556"/>
      <c r="G603" s="556"/>
      <c r="H603" s="838" t="s">
        <v>487</v>
      </c>
      <c r="I603" s="837"/>
      <c r="J603" s="625">
        <v>6.7058027394213248E-4</v>
      </c>
      <c r="K603" s="556"/>
      <c r="L603" s="556"/>
      <c r="M603" s="838" t="s">
        <v>484</v>
      </c>
      <c r="N603" s="837"/>
      <c r="O603" s="626">
        <v>1.5427657668421782E-2</v>
      </c>
      <c r="P603" s="556"/>
      <c r="Q603" s="556"/>
      <c r="AZ603" s="689"/>
      <c r="BA603" s="320"/>
      <c r="BB603" s="371"/>
      <c r="BC603" s="320"/>
      <c r="BD603" s="320"/>
      <c r="BE603" s="320"/>
      <c r="BF603" s="320"/>
      <c r="BG603" s="320"/>
      <c r="BH603" s="320"/>
      <c r="BI603" s="320"/>
      <c r="BJ603" s="320"/>
      <c r="BK603" s="320"/>
      <c r="BL603" s="320"/>
      <c r="BM603" s="320"/>
      <c r="BN603" s="320"/>
      <c r="BO603" s="320"/>
      <c r="BP603" s="320"/>
      <c r="BQ603" s="320"/>
      <c r="BR603" s="320"/>
      <c r="BS603" s="320"/>
      <c r="BT603" s="320"/>
      <c r="BU603" s="320"/>
      <c r="BV603" s="320"/>
      <c r="BW603" s="320"/>
      <c r="BX603" s="320"/>
      <c r="BY603" s="320"/>
      <c r="BZ603" s="321"/>
      <c r="CA603" s="321"/>
      <c r="CB603" s="321"/>
      <c r="CC603" s="321"/>
      <c r="CD603" s="321"/>
      <c r="CE603" s="321"/>
      <c r="CF603" s="321"/>
      <c r="CG603" s="321"/>
      <c r="CH603" s="321"/>
      <c r="CI603" s="321"/>
      <c r="CJ603" s="321"/>
      <c r="CK603" s="321"/>
      <c r="CL603" s="321"/>
      <c r="CM603" s="321"/>
      <c r="CN603" s="321"/>
      <c r="CO603" s="321"/>
      <c r="CP603" s="321"/>
      <c r="CQ603" s="321"/>
      <c r="CR603" s="321"/>
      <c r="CS603" s="321"/>
      <c r="CT603" s="321"/>
      <c r="CU603" s="321"/>
      <c r="CV603" s="321"/>
      <c r="CW603" s="321"/>
      <c r="CX603" s="321"/>
      <c r="CY603" s="321"/>
      <c r="CZ603" s="321"/>
    </row>
    <row r="604" s="325" customFormat="true" ht="25.15" customHeight="true" x14ac:dyDescent="0.2">
      <c r="C604" s="838" t="s">
        <v>260</v>
      </c>
      <c r="D604" s="837"/>
      <c r="E604" s="624">
        <v>2.1343000676721825E-3</v>
      </c>
      <c r="F604" s="556"/>
      <c r="G604" s="556"/>
      <c r="H604" s="838" t="s">
        <v>499</v>
      </c>
      <c r="I604" s="837"/>
      <c r="J604" s="625">
        <v>4.0192776119307423E-5</v>
      </c>
      <c r="K604" s="556"/>
      <c r="L604" s="556"/>
      <c r="M604" s="838" t="s">
        <v>481</v>
      </c>
      <c r="N604" s="837"/>
      <c r="O604" s="626">
        <v>1.3228872256873532E-3</v>
      </c>
      <c r="P604" s="556"/>
      <c r="Q604" s="556"/>
      <c r="AZ604" s="689"/>
      <c r="BA604" s="321"/>
      <c r="BB604" s="372"/>
      <c r="BC604" s="321"/>
      <c r="BD604" s="321"/>
      <c r="BE604" s="321"/>
      <c r="BF604" s="321"/>
      <c r="BG604" s="321"/>
      <c r="BH604" s="321"/>
      <c r="BI604" s="321"/>
      <c r="BJ604" s="321"/>
      <c r="BK604" s="321"/>
      <c r="BL604" s="321"/>
      <c r="BM604" s="321"/>
      <c r="BN604" s="321"/>
      <c r="BO604" s="321"/>
      <c r="BP604" s="321"/>
      <c r="BQ604" s="321"/>
      <c r="BR604" s="321"/>
      <c r="BS604" s="321"/>
      <c r="BT604" s="321"/>
      <c r="BU604" s="321"/>
      <c r="BV604" s="321"/>
      <c r="BW604" s="321"/>
      <c r="BX604" s="321"/>
      <c r="BY604" s="321"/>
      <c r="BZ604" s="321"/>
      <c r="CA604" s="321"/>
      <c r="CB604" s="321"/>
      <c r="CC604" s="321"/>
      <c r="CD604" s="321"/>
      <c r="CE604" s="321"/>
      <c r="CF604" s="321"/>
      <c r="CG604" s="321"/>
      <c r="CH604" s="321"/>
      <c r="CI604" s="321"/>
      <c r="CJ604" s="321"/>
      <c r="CK604" s="321"/>
      <c r="CL604" s="321"/>
      <c r="CM604" s="321"/>
      <c r="CN604" s="321"/>
      <c r="CO604" s="321"/>
      <c r="CP604" s="321"/>
      <c r="CQ604" s="321"/>
      <c r="CR604" s="321"/>
      <c r="CS604" s="321"/>
      <c r="CT604" s="321"/>
      <c r="CU604" s="321"/>
      <c r="CV604" s="321"/>
      <c r="CW604" s="321"/>
      <c r="CX604" s="321"/>
      <c r="CY604" s="321"/>
      <c r="CZ604" s="321"/>
    </row>
    <row r="605" s="325" customFormat="true" ht="25.15" customHeight="true" x14ac:dyDescent="0.2">
      <c r="C605" s="838" t="s">
        <v>470</v>
      </c>
      <c r="D605" s="837"/>
      <c r="E605" s="624">
        <v>3.5227082594246357E-3</v>
      </c>
      <c r="F605" s="556"/>
      <c r="G605" s="556"/>
      <c r="H605" s="838" t="s">
        <v>515</v>
      </c>
      <c r="I605" s="837"/>
      <c r="J605" s="625">
        <v>2.9408339645383964E-4</v>
      </c>
      <c r="K605" s="556"/>
      <c r="L605" s="556"/>
      <c r="M605" s="838" t="s">
        <v>472</v>
      </c>
      <c r="N605" s="837"/>
      <c r="O605" s="626">
        <v>2.4857581297253302E-2</v>
      </c>
      <c r="P605" s="556"/>
      <c r="Q605" s="556"/>
      <c r="AZ605" s="689"/>
      <c r="BA605" s="321"/>
      <c r="BB605" s="372"/>
      <c r="BC605" s="321"/>
      <c r="BD605" s="321"/>
      <c r="BE605" s="321"/>
      <c r="BF605" s="321"/>
      <c r="BG605" s="321"/>
      <c r="BH605" s="321"/>
      <c r="BI605" s="321"/>
      <c r="BJ605" s="321"/>
      <c r="BK605" s="321"/>
      <c r="BL605" s="321"/>
      <c r="BM605" s="321"/>
      <c r="BN605" s="321"/>
      <c r="BO605" s="321"/>
      <c r="BP605" s="321"/>
      <c r="BQ605" s="321"/>
      <c r="BR605" s="321"/>
      <c r="BS605" s="321"/>
      <c r="BT605" s="321"/>
      <c r="BU605" s="321"/>
      <c r="BV605" s="321"/>
      <c r="BW605" s="321"/>
      <c r="BX605" s="321"/>
      <c r="BY605" s="321"/>
      <c r="BZ605" s="321"/>
      <c r="CA605" s="321"/>
      <c r="CB605" s="321"/>
      <c r="CC605" s="321"/>
      <c r="CD605" s="321"/>
      <c r="CE605" s="321"/>
      <c r="CF605" s="321"/>
      <c r="CG605" s="321"/>
      <c r="CH605" s="321"/>
      <c r="CI605" s="321"/>
      <c r="CJ605" s="321"/>
      <c r="CK605" s="321"/>
      <c r="CL605" s="321"/>
      <c r="CM605" s="321"/>
      <c r="CN605" s="321"/>
      <c r="CO605" s="321"/>
      <c r="CP605" s="321"/>
      <c r="CQ605" s="321"/>
      <c r="CR605" s="321"/>
      <c r="CS605" s="321"/>
      <c r="CT605" s="321"/>
      <c r="CU605" s="321"/>
      <c r="CV605" s="321"/>
      <c r="CW605" s="321"/>
      <c r="CX605" s="321"/>
      <c r="CY605" s="321"/>
      <c r="CZ605" s="321"/>
    </row>
    <row r="606" s="325" customFormat="true" ht="25.15" customHeight="true" x14ac:dyDescent="0.2">
      <c r="C606" s="838" t="s">
        <v>478</v>
      </c>
      <c r="D606" s="837"/>
      <c r="E606" s="624">
        <v>5.1629513397829646E-3</v>
      </c>
      <c r="F606" s="556"/>
      <c r="G606" s="556"/>
      <c r="H606" s="838" t="s">
        <v>498</v>
      </c>
      <c r="I606" s="837"/>
      <c r="J606" s="625">
        <v>3.4201706781744124E-4</v>
      </c>
      <c r="K606" s="556"/>
      <c r="L606" s="556"/>
      <c r="M606" s="838" t="s">
        <v>477</v>
      </c>
      <c r="N606" s="837"/>
      <c r="O606" s="626">
        <v>1.8716064974150307E-2</v>
      </c>
      <c r="P606" s="556"/>
      <c r="Q606" s="556"/>
      <c r="AZ606" s="689"/>
      <c r="BA606" s="321"/>
      <c r="BB606" s="372"/>
      <c r="BC606" s="321"/>
      <c r="BD606" s="321"/>
      <c r="BE606" s="321"/>
      <c r="BF606" s="321"/>
      <c r="BG606" s="321"/>
      <c r="BH606" s="321"/>
      <c r="BI606" s="321"/>
      <c r="BJ606" s="321"/>
      <c r="BK606" s="321"/>
      <c r="BL606" s="321"/>
      <c r="BM606" s="321"/>
      <c r="BN606" s="321"/>
      <c r="BO606" s="321"/>
      <c r="BP606" s="321"/>
      <c r="BQ606" s="321"/>
      <c r="BR606" s="321"/>
      <c r="BS606" s="321"/>
      <c r="BT606" s="321"/>
      <c r="BU606" s="321"/>
      <c r="BV606" s="321"/>
      <c r="BW606" s="321"/>
      <c r="BX606" s="321"/>
      <c r="BY606" s="321"/>
      <c r="BZ606" s="321"/>
      <c r="CA606" s="321"/>
      <c r="CB606" s="321"/>
      <c r="CC606" s="321"/>
      <c r="CD606" s="321"/>
      <c r="CE606" s="321"/>
      <c r="CF606" s="321"/>
      <c r="CG606" s="321"/>
      <c r="CH606" s="321"/>
      <c r="CI606" s="321"/>
      <c r="CJ606" s="321"/>
      <c r="CK606" s="321"/>
      <c r="CL606" s="321"/>
      <c r="CM606" s="321"/>
      <c r="CN606" s="321"/>
      <c r="CO606" s="321"/>
      <c r="CP606" s="321"/>
      <c r="CQ606" s="321"/>
      <c r="CR606" s="321"/>
      <c r="CS606" s="321"/>
      <c r="CT606" s="321"/>
      <c r="CU606" s="321"/>
      <c r="CV606" s="321"/>
      <c r="CW606" s="321"/>
      <c r="CX606" s="321"/>
      <c r="CY606" s="321"/>
      <c r="CZ606" s="321"/>
    </row>
    <row r="607" s="325" customFormat="true" ht="25.15" customHeight="true" x14ac:dyDescent="0.2">
      <c r="C607" s="838" t="s">
        <v>233</v>
      </c>
      <c r="D607" s="837"/>
      <c r="E607" s="624">
        <v>-6.9024911945330747E-3</v>
      </c>
      <c r="F607" s="556"/>
      <c r="G607" s="556"/>
      <c r="H607" s="838" t="s">
        <v>513</v>
      </c>
      <c r="I607" s="837"/>
      <c r="J607" s="625">
        <v>4.1436308961231708E-5</v>
      </c>
      <c r="K607" s="556"/>
      <c r="L607" s="556"/>
      <c r="M607" s="838" t="s">
        <v>495</v>
      </c>
      <c r="N607" s="837"/>
      <c r="O607" s="626">
        <v>3.3695766598338945E-3</v>
      </c>
      <c r="P607" s="556"/>
      <c r="Q607" s="556"/>
      <c r="AZ607" s="689"/>
      <c r="BA607" s="321"/>
      <c r="BB607" s="372"/>
      <c r="BC607" s="321"/>
      <c r="BD607" s="321"/>
      <c r="BE607" s="321"/>
      <c r="BF607" s="321"/>
      <c r="BG607" s="321"/>
      <c r="BH607" s="321"/>
      <c r="BI607" s="321"/>
      <c r="BJ607" s="321"/>
      <c r="BK607" s="321"/>
      <c r="BL607" s="321"/>
      <c r="BM607" s="321"/>
      <c r="BN607" s="321"/>
      <c r="BO607" s="321"/>
      <c r="BP607" s="321"/>
      <c r="BQ607" s="321"/>
      <c r="BR607" s="321"/>
      <c r="BS607" s="321"/>
      <c r="BT607" s="321"/>
      <c r="BU607" s="321"/>
      <c r="BV607" s="321"/>
      <c r="BW607" s="321"/>
      <c r="BX607" s="321"/>
      <c r="BY607" s="321"/>
      <c r="BZ607" s="321"/>
      <c r="CA607" s="321"/>
      <c r="CB607" s="321"/>
      <c r="CC607" s="321"/>
      <c r="CD607" s="321"/>
      <c r="CE607" s="321"/>
      <c r="CF607" s="321"/>
      <c r="CG607" s="321"/>
      <c r="CH607" s="321"/>
      <c r="CI607" s="321"/>
      <c r="CJ607" s="321"/>
      <c r="CK607" s="321"/>
      <c r="CL607" s="321"/>
      <c r="CM607" s="321"/>
      <c r="CN607" s="321"/>
      <c r="CO607" s="321"/>
      <c r="CP607" s="321"/>
      <c r="CQ607" s="321"/>
      <c r="CR607" s="321"/>
      <c r="CS607" s="321"/>
      <c r="CT607" s="321"/>
      <c r="CU607" s="321"/>
      <c r="CV607" s="321"/>
      <c r="CW607" s="321"/>
      <c r="CX607" s="321"/>
      <c r="CY607" s="321"/>
      <c r="CZ607" s="321"/>
    </row>
    <row r="608" s="325" customFormat="true" ht="25.15" customHeight="true" x14ac:dyDescent="0.2">
      <c r="C608" s="838" t="s">
        <v>453</v>
      </c>
      <c r="D608" s="837"/>
      <c r="E608" s="624">
        <v>-5.4526944496669109E-2</v>
      </c>
      <c r="F608" s="556"/>
      <c r="G608" s="556"/>
      <c r="H608" s="838" t="s">
        <v>496</v>
      </c>
      <c r="I608" s="837"/>
      <c r="J608" s="625">
        <v>1.0558691716844723E-4</v>
      </c>
      <c r="K608" s="556"/>
      <c r="L608" s="556"/>
      <c r="M608" s="838" t="s">
        <v>486</v>
      </c>
      <c r="N608" s="837"/>
      <c r="O608" s="626">
        <v>3.2873963850796072E-3</v>
      </c>
      <c r="P608" s="556"/>
      <c r="Q608" s="556"/>
      <c r="AZ608" s="689"/>
      <c r="BA608" s="321"/>
      <c r="BB608" s="372"/>
      <c r="BC608" s="321"/>
      <c r="BD608" s="321"/>
      <c r="BE608" s="321"/>
      <c r="BF608" s="321"/>
      <c r="BG608" s="321"/>
      <c r="BH608" s="321"/>
      <c r="BI608" s="321"/>
      <c r="BJ608" s="321"/>
      <c r="BK608" s="321"/>
      <c r="BL608" s="321"/>
      <c r="BM608" s="321"/>
      <c r="BN608" s="321"/>
      <c r="BO608" s="321"/>
      <c r="BP608" s="321"/>
      <c r="BQ608" s="321"/>
      <c r="BR608" s="321"/>
      <c r="BS608" s="321"/>
      <c r="BT608" s="321"/>
      <c r="BU608" s="321"/>
      <c r="BV608" s="321"/>
      <c r="BW608" s="321"/>
      <c r="BX608" s="321"/>
      <c r="BY608" s="321"/>
      <c r="BZ608" s="321"/>
      <c r="CA608" s="321"/>
      <c r="CB608" s="321"/>
      <c r="CC608" s="321"/>
      <c r="CD608" s="321"/>
      <c r="CE608" s="321"/>
      <c r="CF608" s="321"/>
      <c r="CG608" s="321"/>
      <c r="CH608" s="321"/>
      <c r="CI608" s="321"/>
      <c r="CJ608" s="321"/>
      <c r="CK608" s="321"/>
      <c r="CL608" s="321"/>
      <c r="CM608" s="321"/>
      <c r="CN608" s="321"/>
      <c r="CO608" s="321"/>
      <c r="CP608" s="321"/>
      <c r="CQ608" s="321"/>
      <c r="CR608" s="321"/>
      <c r="CS608" s="321"/>
      <c r="CT608" s="321"/>
      <c r="CU608" s="321"/>
      <c r="CV608" s="321"/>
      <c r="CW608" s="321"/>
      <c r="CX608" s="321"/>
      <c r="CY608" s="321"/>
      <c r="CZ608" s="321"/>
    </row>
    <row r="609" s="325" customFormat="true" ht="25.15" customHeight="true" x14ac:dyDescent="0.2">
      <c r="C609" s="838" t="s">
        <v>500</v>
      </c>
      <c r="D609" s="837"/>
      <c r="E609" s="624">
        <v>4.6489724186186002E-3</v>
      </c>
      <c r="F609" s="556"/>
      <c r="G609" s="556"/>
      <c r="H609" s="838" t="s">
        <v>512</v>
      </c>
      <c r="I609" s="837"/>
      <c r="J609" s="625">
        <v>4.0367837166763004E-5</v>
      </c>
      <c r="K609" s="556"/>
      <c r="L609" s="556"/>
      <c r="M609" s="838" t="s">
        <v>462</v>
      </c>
      <c r="N609" s="837"/>
      <c r="O609" s="626">
        <v>4.6782526897396128E-2</v>
      </c>
      <c r="P609" s="556"/>
      <c r="Q609" s="556"/>
      <c r="AZ609" s="689"/>
      <c r="BA609" s="321"/>
      <c r="BB609" s="372"/>
      <c r="BC609" s="321"/>
      <c r="BD609" s="321"/>
      <c r="BE609" s="321"/>
      <c r="BF609" s="321"/>
      <c r="BG609" s="321"/>
      <c r="BH609" s="321"/>
      <c r="BI609" s="321"/>
      <c r="BJ609" s="321"/>
      <c r="BK609" s="321"/>
      <c r="BL609" s="321"/>
      <c r="BM609" s="321"/>
      <c r="BN609" s="321"/>
      <c r="BO609" s="321"/>
      <c r="BP609" s="321"/>
      <c r="BQ609" s="321"/>
      <c r="BR609" s="321"/>
      <c r="BS609" s="321"/>
      <c r="BT609" s="321"/>
      <c r="BU609" s="321"/>
      <c r="BV609" s="321"/>
      <c r="BW609" s="321"/>
      <c r="BX609" s="321"/>
      <c r="BY609" s="321"/>
      <c r="BZ609" s="321"/>
      <c r="CA609" s="321"/>
      <c r="CB609" s="321"/>
      <c r="CC609" s="321"/>
      <c r="CD609" s="321"/>
      <c r="CE609" s="321"/>
      <c r="CF609" s="321"/>
      <c r="CG609" s="321"/>
      <c r="CH609" s="321"/>
      <c r="CI609" s="321"/>
      <c r="CJ609" s="321"/>
      <c r="CK609" s="321"/>
      <c r="CL609" s="321"/>
      <c r="CM609" s="321"/>
      <c r="CN609" s="321"/>
      <c r="CO609" s="321"/>
      <c r="CP609" s="321"/>
      <c r="CQ609" s="321"/>
      <c r="CR609" s="321"/>
      <c r="CS609" s="321"/>
      <c r="CT609" s="321"/>
      <c r="CU609" s="321"/>
      <c r="CV609" s="321"/>
      <c r="CW609" s="321"/>
      <c r="CX609" s="321"/>
      <c r="CY609" s="321"/>
      <c r="CZ609" s="321"/>
    </row>
    <row r="610" s="325" customFormat="true" ht="25.15" customHeight="true" x14ac:dyDescent="0.2">
      <c r="C610" s="838" t="s">
        <v>490</v>
      </c>
      <c r="D610" s="837"/>
      <c r="E610" s="624">
        <v>-8.5085127718495263E-3</v>
      </c>
      <c r="F610" s="556"/>
      <c r="G610" s="556"/>
      <c r="H610" s="838" t="s">
        <v>511</v>
      </c>
      <c r="I610" s="837"/>
      <c r="J610" s="628">
        <v>6.1216564854820442E-4</v>
      </c>
      <c r="K610" s="556"/>
      <c r="L610" s="556"/>
      <c r="M610" s="838" t="s">
        <v>473</v>
      </c>
      <c r="N610" s="837"/>
      <c r="O610" s="626">
        <v>1.7156616473100524E-2</v>
      </c>
      <c r="P610" s="556"/>
      <c r="Q610" s="556"/>
      <c r="AZ610" s="689"/>
      <c r="BA610" s="321"/>
      <c r="BB610" s="372"/>
      <c r="BC610" s="321"/>
      <c r="BD610" s="321"/>
      <c r="BE610" s="321"/>
      <c r="BF610" s="321"/>
      <c r="BG610" s="321"/>
      <c r="BH610" s="321"/>
      <c r="BI610" s="321"/>
      <c r="BJ610" s="321"/>
      <c r="BK610" s="321"/>
      <c r="BL610" s="321"/>
      <c r="BM610" s="321"/>
      <c r="BN610" s="321"/>
      <c r="BO610" s="321"/>
      <c r="BP610" s="321"/>
      <c r="BQ610" s="321"/>
      <c r="BR610" s="321"/>
      <c r="BS610" s="321"/>
      <c r="BT610" s="321"/>
      <c r="BU610" s="321"/>
      <c r="BV610" s="321"/>
      <c r="BW610" s="321"/>
      <c r="BX610" s="321"/>
      <c r="BY610" s="321"/>
      <c r="BZ610" s="321"/>
      <c r="CA610" s="321"/>
      <c r="CB610" s="321"/>
      <c r="CC610" s="321"/>
      <c r="CD610" s="321"/>
      <c r="CE610" s="321"/>
      <c r="CF610" s="321"/>
      <c r="CG610" s="321"/>
      <c r="CH610" s="321"/>
      <c r="CI610" s="321"/>
      <c r="CJ610" s="321"/>
      <c r="CK610" s="321"/>
      <c r="CL610" s="321"/>
      <c r="CM610" s="321"/>
      <c r="CN610" s="321"/>
      <c r="CO610" s="321"/>
      <c r="CP610" s="321"/>
      <c r="CQ610" s="321"/>
      <c r="CR610" s="321"/>
      <c r="CS610" s="321"/>
      <c r="CT610" s="321"/>
      <c r="CU610" s="321"/>
      <c r="CV610" s="321"/>
      <c r="CW610" s="321"/>
      <c r="CX610" s="321"/>
      <c r="CY610" s="321"/>
      <c r="CZ610" s="321"/>
    </row>
    <row r="611" s="325" customFormat="true" ht="25.15" customHeight="true" x14ac:dyDescent="0.2">
      <c r="C611" s="838" t="s">
        <v>480</v>
      </c>
      <c r="D611" s="837"/>
      <c r="E611" s="624">
        <v>1.6887068142343427E-2</v>
      </c>
      <c r="F611" s="556"/>
      <c r="G611" s="556"/>
      <c r="H611" s="838"/>
      <c r="I611" s="837"/>
      <c r="J611" s="572"/>
      <c r="K611" s="556"/>
      <c r="L611" s="556"/>
      <c r="M611" s="838" t="s">
        <v>487</v>
      </c>
      <c r="N611" s="837"/>
      <c r="O611" s="626">
        <v>1.493069443890491E-2</v>
      </c>
      <c r="P611" s="556"/>
      <c r="Q611" s="556"/>
      <c r="AZ611" s="689"/>
      <c r="BA611" s="321"/>
      <c r="BB611" s="372"/>
      <c r="BC611" s="321"/>
      <c r="BD611" s="321"/>
      <c r="BE611" s="321"/>
      <c r="BF611" s="321"/>
      <c r="BG611" s="321"/>
      <c r="BH611" s="321"/>
      <c r="BI611" s="321"/>
      <c r="BJ611" s="321"/>
      <c r="BK611" s="321"/>
      <c r="BL611" s="321"/>
      <c r="BM611" s="321"/>
      <c r="BN611" s="321"/>
      <c r="BO611" s="321"/>
      <c r="BP611" s="321"/>
      <c r="BQ611" s="321"/>
      <c r="BR611" s="321"/>
      <c r="BS611" s="321"/>
      <c r="BT611" s="321"/>
      <c r="BU611" s="321"/>
      <c r="BV611" s="321"/>
      <c r="BW611" s="321"/>
      <c r="BX611" s="321"/>
      <c r="BY611" s="321"/>
      <c r="BZ611" s="321"/>
      <c r="CA611" s="321"/>
      <c r="CB611" s="321"/>
      <c r="CC611" s="321"/>
      <c r="CD611" s="321"/>
      <c r="CE611" s="321"/>
      <c r="CF611" s="321"/>
      <c r="CG611" s="321"/>
      <c r="CH611" s="321"/>
      <c r="CI611" s="321"/>
      <c r="CJ611" s="321"/>
      <c r="CK611" s="321"/>
      <c r="CL611" s="321"/>
      <c r="CM611" s="321"/>
      <c r="CN611" s="321"/>
      <c r="CO611" s="321"/>
      <c r="CP611" s="321"/>
      <c r="CQ611" s="321"/>
      <c r="CR611" s="321"/>
      <c r="CS611" s="321"/>
      <c r="CT611" s="321"/>
      <c r="CU611" s="321"/>
      <c r="CV611" s="321"/>
      <c r="CW611" s="321"/>
      <c r="CX611" s="321"/>
      <c r="CY611" s="321"/>
      <c r="CZ611" s="321"/>
    </row>
    <row r="612" s="325" customFormat="true" ht="25.15" customHeight="true" x14ac:dyDescent="0.2">
      <c r="C612" s="838" t="s">
        <v>508</v>
      </c>
      <c r="D612" s="837"/>
      <c r="E612" s="624">
        <v>-6.8481086551581472E-4</v>
      </c>
      <c r="F612" s="556"/>
      <c r="G612" s="556"/>
      <c r="H612" s="838"/>
      <c r="I612" s="837"/>
      <c r="J612" s="556"/>
      <c r="K612" s="556"/>
      <c r="L612" s="556"/>
      <c r="M612" s="838" t="s">
        <v>499</v>
      </c>
      <c r="N612" s="837"/>
      <c r="O612" s="626">
        <v>5.536397249809236E-3</v>
      </c>
      <c r="P612" s="556"/>
      <c r="Q612" s="556"/>
      <c r="AZ612" s="689"/>
      <c r="BA612" s="321"/>
      <c r="BB612" s="372"/>
      <c r="BC612" s="321"/>
      <c r="BD612" s="321"/>
      <c r="BE612" s="321"/>
      <c r="BF612" s="321"/>
      <c r="BG612" s="321"/>
      <c r="BH612" s="321"/>
      <c r="BI612" s="321"/>
      <c r="BJ612" s="321"/>
      <c r="BK612" s="321"/>
      <c r="BL612" s="321"/>
      <c r="BM612" s="321"/>
      <c r="BN612" s="321"/>
      <c r="BO612" s="321"/>
      <c r="BP612" s="321"/>
      <c r="BQ612" s="321"/>
      <c r="BR612" s="321"/>
      <c r="BS612" s="321"/>
      <c r="BT612" s="321"/>
      <c r="BU612" s="321"/>
      <c r="BV612" s="321"/>
      <c r="BW612" s="321"/>
      <c r="BX612" s="321"/>
      <c r="BY612" s="321"/>
      <c r="BZ612" s="321"/>
      <c r="CA612" s="321"/>
      <c r="CB612" s="321"/>
      <c r="CC612" s="321"/>
      <c r="CD612" s="321"/>
      <c r="CE612" s="321"/>
      <c r="CF612" s="321"/>
      <c r="CG612" s="321"/>
      <c r="CH612" s="321"/>
      <c r="CI612" s="321"/>
      <c r="CJ612" s="321"/>
      <c r="CK612" s="321"/>
      <c r="CL612" s="321"/>
      <c r="CM612" s="321"/>
      <c r="CN612" s="321"/>
      <c r="CO612" s="321"/>
      <c r="CP612" s="321"/>
      <c r="CQ612" s="321"/>
      <c r="CR612" s="321"/>
      <c r="CS612" s="321"/>
      <c r="CT612" s="321"/>
      <c r="CU612" s="321"/>
      <c r="CV612" s="321"/>
      <c r="CW612" s="321"/>
      <c r="CX612" s="321"/>
      <c r="CY612" s="321"/>
      <c r="CZ612" s="321"/>
    </row>
    <row r="613" s="325" customFormat="true" ht="25.15" customHeight="true" x14ac:dyDescent="0.2">
      <c r="C613" s="838" t="s">
        <v>465</v>
      </c>
      <c r="D613" s="837"/>
      <c r="E613" s="624">
        <v>3.2794431104028937E-2</v>
      </c>
      <c r="F613" s="556"/>
      <c r="G613" s="556"/>
      <c r="H613" s="838" t="s">
        <v>273</v>
      </c>
      <c r="I613" s="837"/>
      <c r="J613" s="837"/>
      <c r="K613" s="837"/>
      <c r="L613" s="837"/>
      <c r="M613" s="838" t="s">
        <v>515</v>
      </c>
      <c r="N613" s="837"/>
      <c r="O613" s="626">
        <v>7.0651627644593073E-4</v>
      </c>
      <c r="P613" s="556"/>
      <c r="Q613" s="556"/>
      <c r="AZ613" s="689"/>
      <c r="BA613" s="321"/>
      <c r="BB613" s="372"/>
      <c r="BC613" s="321"/>
      <c r="BD613" s="321"/>
      <c r="BE613" s="321"/>
      <c r="BF613" s="321"/>
      <c r="BG613" s="321"/>
      <c r="BH613" s="321"/>
      <c r="BI613" s="321"/>
      <c r="BJ613" s="321"/>
      <c r="BK613" s="321"/>
      <c r="BL613" s="321"/>
      <c r="BM613" s="321"/>
      <c r="BN613" s="321"/>
      <c r="BO613" s="321"/>
      <c r="BP613" s="321"/>
      <c r="BQ613" s="321"/>
      <c r="BR613" s="321"/>
      <c r="BS613" s="321"/>
      <c r="BT613" s="321"/>
      <c r="BU613" s="321"/>
      <c r="BV613" s="321"/>
      <c r="BW613" s="321"/>
      <c r="BX613" s="321"/>
      <c r="BY613" s="321"/>
      <c r="BZ613" s="321"/>
      <c r="CA613" s="321"/>
      <c r="CB613" s="321"/>
      <c r="CC613" s="321"/>
      <c r="CD613" s="321"/>
      <c r="CE613" s="321"/>
      <c r="CF613" s="321"/>
      <c r="CG613" s="321"/>
      <c r="CH613" s="321"/>
      <c r="CI613" s="321"/>
      <c r="CJ613" s="321"/>
      <c r="CK613" s="321"/>
      <c r="CL613" s="321"/>
      <c r="CM613" s="321"/>
      <c r="CN613" s="321"/>
      <c r="CO613" s="321"/>
      <c r="CP613" s="321"/>
      <c r="CQ613" s="321"/>
      <c r="CR613" s="321"/>
      <c r="CS613" s="321"/>
      <c r="CT613" s="321"/>
      <c r="CU613" s="321"/>
      <c r="CV613" s="321"/>
      <c r="CW613" s="321"/>
      <c r="CX613" s="321"/>
      <c r="CY613" s="321"/>
      <c r="CZ613" s="321"/>
    </row>
    <row r="614" s="325" customFormat="true" ht="25.15" customHeight="true" x14ac:dyDescent="0.2">
      <c r="C614" s="838" t="s">
        <v>475</v>
      </c>
      <c r="D614" s="837"/>
      <c r="E614" s="624">
        <v>2.3107392709451634E-2</v>
      </c>
      <c r="F614" s="556"/>
      <c r="G614" s="556"/>
      <c r="H614" s="838" t="s">
        <v>195</v>
      </c>
      <c r="I614" s="837"/>
      <c r="J614" s="839" t="s">
        <v>274</v>
      </c>
      <c r="K614" s="842"/>
      <c r="L614" s="843"/>
      <c r="M614" s="838" t="s">
        <v>498</v>
      </c>
      <c r="N614" s="837"/>
      <c r="O614" s="626">
        <v>7.7177312563108599E-3</v>
      </c>
      <c r="P614" s="556"/>
      <c r="Q614" s="556"/>
      <c r="AZ614" s="689"/>
      <c r="BA614" s="321"/>
      <c r="BB614" s="372"/>
      <c r="BC614" s="321"/>
      <c r="BD614" s="321"/>
      <c r="BE614" s="321"/>
      <c r="BF614" s="321"/>
      <c r="BG614" s="321"/>
      <c r="BH614" s="321"/>
      <c r="BI614" s="321"/>
      <c r="BJ614" s="321"/>
      <c r="BK614" s="321"/>
      <c r="BL614" s="321"/>
      <c r="BM614" s="321"/>
      <c r="BN614" s="321"/>
      <c r="BO614" s="321"/>
      <c r="BP614" s="321"/>
      <c r="BQ614" s="321"/>
      <c r="BR614" s="321"/>
      <c r="BS614" s="321"/>
      <c r="BT614" s="321"/>
      <c r="BU614" s="321"/>
      <c r="BV614" s="321"/>
      <c r="BW614" s="321"/>
      <c r="BX614" s="321"/>
      <c r="BY614" s="321"/>
      <c r="BZ614" s="321"/>
      <c r="CA614" s="321"/>
      <c r="CB614" s="321"/>
      <c r="CC614" s="321"/>
      <c r="CD614" s="321"/>
      <c r="CE614" s="321"/>
      <c r="CF614" s="321"/>
      <c r="CG614" s="321"/>
      <c r="CH614" s="321"/>
      <c r="CI614" s="321"/>
      <c r="CJ614" s="321"/>
      <c r="CK614" s="321"/>
      <c r="CL614" s="321"/>
      <c r="CM614" s="321"/>
      <c r="CN614" s="321"/>
      <c r="CO614" s="321"/>
      <c r="CP614" s="321"/>
      <c r="CQ614" s="321"/>
      <c r="CR614" s="321"/>
      <c r="CS614" s="321"/>
      <c r="CT614" s="321"/>
      <c r="CU614" s="321"/>
      <c r="CV614" s="321"/>
      <c r="CW614" s="321"/>
      <c r="CX614" s="321"/>
      <c r="CY614" s="321"/>
      <c r="CZ614" s="321"/>
    </row>
    <row r="615" s="325" customFormat="true" ht="25.15" customHeight="true" x14ac:dyDescent="0.2">
      <c r="C615" s="838" t="s">
        <v>449</v>
      </c>
      <c r="D615" s="837"/>
      <c r="E615" s="624">
        <v>8.3053820237706938E-2</v>
      </c>
      <c r="F615" s="556"/>
      <c r="G615" s="556"/>
      <c r="H615" s="837"/>
      <c r="I615" s="837"/>
      <c r="J615" s="612" t="s">
        <v>179</v>
      </c>
      <c r="K615" s="613" t="s">
        <v>275</v>
      </c>
      <c r="L615" s="614" t="s">
        <v>276</v>
      </c>
      <c r="M615" s="838" t="s">
        <v>513</v>
      </c>
      <c r="N615" s="837"/>
      <c r="O615" s="626">
        <v>1.9917201218659728E-3</v>
      </c>
      <c r="P615" s="556"/>
      <c r="Q615" s="556"/>
      <c r="AZ615" s="689"/>
      <c r="BA615" s="321"/>
      <c r="BB615" s="372"/>
      <c r="BC615" s="321"/>
      <c r="BD615" s="321"/>
      <c r="BE615" s="321"/>
      <c r="BF615" s="321"/>
      <c r="BG615" s="321"/>
      <c r="BH615" s="321"/>
      <c r="BI615" s="321"/>
      <c r="BJ615" s="321"/>
      <c r="BK615" s="321"/>
      <c r="BL615" s="321"/>
      <c r="BM615" s="321"/>
      <c r="BN615" s="321"/>
      <c r="BO615" s="321"/>
      <c r="BP615" s="321"/>
      <c r="BQ615" s="321"/>
      <c r="BR615" s="321"/>
      <c r="BS615" s="321"/>
      <c r="BT615" s="321"/>
      <c r="BU615" s="321"/>
      <c r="BV615" s="321"/>
      <c r="BW615" s="321"/>
      <c r="BX615" s="321"/>
      <c r="BY615" s="321"/>
      <c r="BZ615" s="321"/>
      <c r="CA615" s="321"/>
      <c r="CB615" s="321"/>
      <c r="CC615" s="321"/>
      <c r="CD615" s="321"/>
      <c r="CE615" s="321"/>
      <c r="CF615" s="321"/>
      <c r="CG615" s="321"/>
      <c r="CH615" s="321"/>
      <c r="CI615" s="321"/>
      <c r="CJ615" s="321"/>
      <c r="CK615" s="321"/>
      <c r="CL615" s="321"/>
      <c r="CM615" s="321"/>
      <c r="CN615" s="321"/>
      <c r="CO615" s="321"/>
      <c r="CP615" s="321"/>
      <c r="CQ615" s="321"/>
      <c r="CR615" s="321"/>
      <c r="CS615" s="321"/>
      <c r="CT615" s="321"/>
      <c r="CU615" s="321"/>
      <c r="CV615" s="321"/>
      <c r="CW615" s="321"/>
      <c r="CX615" s="321"/>
      <c r="CY615" s="321"/>
      <c r="CZ615" s="321"/>
    </row>
    <row r="616" s="325" customFormat="true" ht="25.15" customHeight="true" x14ac:dyDescent="0.2">
      <c r="C616" s="838" t="s">
        <v>503</v>
      </c>
      <c r="D616" s="837"/>
      <c r="E616" s="624">
        <v>-2.7536429359678164E-3</v>
      </c>
      <c r="F616" s="556"/>
      <c r="G616" s="556"/>
      <c r="H616" s="838" t="s">
        <v>196</v>
      </c>
      <c r="I616" s="837"/>
      <c r="J616" s="633">
        <v>5.4797292047028057</v>
      </c>
      <c r="K616" s="634">
        <v>5.4797292047028057</v>
      </c>
      <c r="L616" s="635">
        <v>5.4797292047028057</v>
      </c>
      <c r="M616" s="838" t="s">
        <v>496</v>
      </c>
      <c r="N616" s="837"/>
      <c r="O616" s="626">
        <v>8.6895241244830702E-3</v>
      </c>
      <c r="P616" s="556"/>
      <c r="Q616" s="556"/>
      <c r="AZ616" s="689"/>
      <c r="BA616" s="321"/>
      <c r="BB616" s="372"/>
      <c r="BC616" s="321"/>
      <c r="BD616" s="321"/>
      <c r="BE616" s="321"/>
      <c r="BF616" s="321"/>
      <c r="BG616" s="321"/>
      <c r="BH616" s="321"/>
      <c r="BI616" s="321"/>
      <c r="BJ616" s="321"/>
      <c r="BK616" s="321"/>
      <c r="BL616" s="321"/>
      <c r="BM616" s="321"/>
      <c r="BN616" s="321"/>
      <c r="BO616" s="321"/>
      <c r="BP616" s="321"/>
      <c r="BQ616" s="321"/>
      <c r="BR616" s="321"/>
      <c r="BS616" s="321"/>
      <c r="BT616" s="321"/>
      <c r="BU616" s="321"/>
      <c r="BV616" s="321"/>
      <c r="BW616" s="321"/>
      <c r="BX616" s="321"/>
      <c r="BY616" s="321"/>
      <c r="BZ616" s="321"/>
      <c r="CA616" s="321"/>
      <c r="CB616" s="321"/>
      <c r="CC616" s="321"/>
      <c r="CD616" s="321"/>
      <c r="CE616" s="321"/>
      <c r="CF616" s="321"/>
      <c r="CG616" s="321"/>
      <c r="CH616" s="321"/>
      <c r="CI616" s="321"/>
      <c r="CJ616" s="321"/>
      <c r="CK616" s="321"/>
      <c r="CL616" s="321"/>
      <c r="CM616" s="321"/>
      <c r="CN616" s="321"/>
      <c r="CO616" s="321"/>
      <c r="CP616" s="321"/>
      <c r="CQ616" s="321"/>
      <c r="CR616" s="321"/>
      <c r="CS616" s="321"/>
      <c r="CT616" s="321"/>
      <c r="CU616" s="321"/>
      <c r="CV616" s="321"/>
      <c r="CW616" s="321"/>
      <c r="CX616" s="321"/>
      <c r="CY616" s="321"/>
      <c r="CZ616" s="321"/>
    </row>
    <row r="617" s="325" customFormat="true" ht="25.15" customHeight="true" x14ac:dyDescent="0.2">
      <c r="C617" s="838" t="s">
        <v>474</v>
      </c>
      <c r="D617" s="837"/>
      <c r="E617" s="624">
        <v>2.3584723260815607E-2</v>
      </c>
      <c r="F617" s="556"/>
      <c r="G617" s="556"/>
      <c r="H617" s="838"/>
      <c r="I617" s="837"/>
      <c r="J617" s="572"/>
      <c r="K617" s="572"/>
      <c r="L617" s="572"/>
      <c r="M617" s="838" t="s">
        <v>512</v>
      </c>
      <c r="N617" s="837"/>
      <c r="O617" s="626">
        <v>2.0103636972859306E-3</v>
      </c>
      <c r="P617" s="556"/>
      <c r="Q617" s="556"/>
      <c r="AZ617" s="689"/>
      <c r="BA617" s="321"/>
      <c r="BB617" s="372"/>
      <c r="BC617" s="321"/>
      <c r="BD617" s="321"/>
      <c r="BE617" s="321"/>
      <c r="BF617" s="321"/>
      <c r="BG617" s="321"/>
      <c r="BH617" s="321"/>
      <c r="BI617" s="321"/>
      <c r="BJ617" s="321"/>
      <c r="BK617" s="321"/>
      <c r="BL617" s="321"/>
      <c r="BM617" s="321"/>
      <c r="BN617" s="321"/>
      <c r="BO617" s="321"/>
      <c r="BP617" s="321"/>
      <c r="BQ617" s="321"/>
      <c r="BR617" s="321"/>
      <c r="BS617" s="321"/>
      <c r="BT617" s="321"/>
      <c r="BU617" s="321"/>
      <c r="BV617" s="321"/>
      <c r="BW617" s="321"/>
      <c r="BX617" s="321"/>
      <c r="BY617" s="321"/>
      <c r="BZ617" s="321"/>
      <c r="CA617" s="321"/>
      <c r="CB617" s="321"/>
      <c r="CC617" s="321"/>
      <c r="CD617" s="321"/>
      <c r="CE617" s="321"/>
      <c r="CF617" s="321"/>
      <c r="CG617" s="321"/>
      <c r="CH617" s="321"/>
      <c r="CI617" s="321"/>
      <c r="CJ617" s="321"/>
      <c r="CK617" s="321"/>
      <c r="CL617" s="321"/>
      <c r="CM617" s="321"/>
      <c r="CN617" s="321"/>
      <c r="CO617" s="321"/>
      <c r="CP617" s="321"/>
      <c r="CQ617" s="321"/>
      <c r="CR617" s="321"/>
      <c r="CS617" s="321"/>
      <c r="CT617" s="321"/>
      <c r="CU617" s="321"/>
      <c r="CV617" s="321"/>
      <c r="CW617" s="321"/>
      <c r="CX617" s="321"/>
      <c r="CY617" s="321"/>
      <c r="CZ617" s="321"/>
    </row>
    <row r="618" s="325" customFormat="true" ht="25.15" customHeight="true" x14ac:dyDescent="0.2">
      <c r="C618" s="838" t="s">
        <v>245</v>
      </c>
      <c r="D618" s="837"/>
      <c r="E618" s="624">
        <v>5.1069116751159514E-3</v>
      </c>
      <c r="F618" s="556"/>
      <c r="G618" s="556"/>
      <c r="H618" s="838"/>
      <c r="I618" s="837"/>
      <c r="J618" s="556"/>
      <c r="K618" s="556"/>
      <c r="L618" s="556"/>
      <c r="M618" s="838" t="s">
        <v>511</v>
      </c>
      <c r="N618" s="837"/>
      <c r="O618" s="629">
        <v>1.7097398073321879E-3</v>
      </c>
      <c r="P618" s="556"/>
      <c r="Q618" s="556"/>
      <c r="AZ618" s="689"/>
      <c r="BA618" s="321"/>
      <c r="BB618" s="372"/>
      <c r="BC618" s="321"/>
      <c r="BD618" s="321"/>
      <c r="BE618" s="321"/>
      <c r="BF618" s="321"/>
      <c r="BG618" s="321"/>
      <c r="BH618" s="321"/>
      <c r="BI618" s="321"/>
      <c r="BJ618" s="321"/>
      <c r="BK618" s="321"/>
      <c r="BL618" s="321"/>
      <c r="BM618" s="321"/>
      <c r="BN618" s="321"/>
      <c r="BO618" s="321"/>
      <c r="BP618" s="321"/>
      <c r="BQ618" s="321"/>
      <c r="BR618" s="321"/>
      <c r="BS618" s="321"/>
      <c r="BT618" s="321"/>
      <c r="BU618" s="321"/>
      <c r="BV618" s="321"/>
      <c r="BW618" s="321"/>
      <c r="BX618" s="321"/>
      <c r="BY618" s="321"/>
      <c r="BZ618" s="321"/>
      <c r="CA618" s="321"/>
      <c r="CB618" s="321"/>
      <c r="CC618" s="321"/>
      <c r="CD618" s="321"/>
      <c r="CE618" s="321"/>
      <c r="CF618" s="321"/>
      <c r="CG618" s="321"/>
      <c r="CH618" s="321"/>
      <c r="CI618" s="321"/>
      <c r="CJ618" s="321"/>
      <c r="CK618" s="321"/>
      <c r="CL618" s="321"/>
      <c r="CM618" s="321"/>
      <c r="CN618" s="321"/>
      <c r="CO618" s="321"/>
      <c r="CP618" s="321"/>
      <c r="CQ618" s="321"/>
      <c r="CR618" s="321"/>
      <c r="CS618" s="321"/>
      <c r="CT618" s="321"/>
      <c r="CU618" s="321"/>
      <c r="CV618" s="321"/>
      <c r="CW618" s="321"/>
      <c r="CX618" s="321"/>
      <c r="CY618" s="321"/>
      <c r="CZ618" s="321"/>
    </row>
    <row r="619" s="325" customFormat="true" ht="25.15" customHeight="true" x14ac:dyDescent="0.2">
      <c r="C619" s="838" t="s">
        <v>443</v>
      </c>
      <c r="D619" s="837"/>
      <c r="E619" s="624">
        <v>0.10122823835837894</v>
      </c>
      <c r="F619" s="556"/>
      <c r="G619" s="556"/>
      <c r="H619" s="838" t="s">
        <v>277</v>
      </c>
      <c r="I619" s="837"/>
      <c r="J619" s="837"/>
      <c r="K619" s="556"/>
      <c r="L619" s="556"/>
      <c r="M619" s="838"/>
      <c r="N619" s="837"/>
      <c r="O619" s="572"/>
      <c r="P619" s="556"/>
      <c r="Q619" s="556"/>
      <c r="AZ619" s="689"/>
      <c r="BA619" s="321"/>
      <c r="BB619" s="372"/>
      <c r="BC619" s="321"/>
      <c r="BD619" s="321"/>
      <c r="BE619" s="321"/>
      <c r="BF619" s="321"/>
      <c r="BG619" s="321"/>
      <c r="BH619" s="321"/>
      <c r="BI619" s="321"/>
      <c r="BJ619" s="321"/>
      <c r="BK619" s="321"/>
      <c r="BL619" s="321"/>
      <c r="BM619" s="321"/>
      <c r="BN619" s="321"/>
      <c r="BO619" s="321"/>
      <c r="BP619" s="321"/>
      <c r="BQ619" s="321"/>
      <c r="BR619" s="321"/>
      <c r="BS619" s="321"/>
      <c r="BT619" s="321"/>
      <c r="BU619" s="321"/>
      <c r="BV619" s="321"/>
      <c r="BW619" s="321"/>
      <c r="BX619" s="321"/>
      <c r="BY619" s="321"/>
      <c r="BZ619" s="321"/>
      <c r="CA619" s="321"/>
      <c r="CB619" s="321"/>
      <c r="CC619" s="321"/>
      <c r="CD619" s="321"/>
      <c r="CE619" s="321"/>
      <c r="CF619" s="321"/>
      <c r="CG619" s="321"/>
      <c r="CH619" s="321"/>
      <c r="CI619" s="321"/>
      <c r="CJ619" s="321"/>
      <c r="CK619" s="321"/>
      <c r="CL619" s="321"/>
      <c r="CM619" s="321"/>
      <c r="CN619" s="321"/>
      <c r="CO619" s="321"/>
      <c r="CP619" s="321"/>
      <c r="CQ619" s="321"/>
      <c r="CR619" s="321"/>
      <c r="CS619" s="321"/>
      <c r="CT619" s="321"/>
      <c r="CU619" s="321"/>
      <c r="CV619" s="321"/>
      <c r="CW619" s="321"/>
      <c r="CX619" s="321"/>
      <c r="CY619" s="321"/>
      <c r="CZ619" s="321"/>
    </row>
    <row r="620" s="325" customFormat="true" ht="25.15" customHeight="true" x14ac:dyDescent="0.2">
      <c r="C620" s="838" t="s">
        <v>476</v>
      </c>
      <c r="D620" s="837"/>
      <c r="E620" s="624">
        <v>2.1707496269303128E-2</v>
      </c>
      <c r="F620" s="556"/>
      <c r="G620" s="556"/>
      <c r="H620" s="838"/>
      <c r="I620" s="837"/>
      <c r="J620" s="604" t="s">
        <v>195</v>
      </c>
      <c r="K620" s="556"/>
      <c r="L620" s="556"/>
      <c r="M620" s="838"/>
      <c r="N620" s="837"/>
      <c r="O620" s="556"/>
      <c r="P620" s="556"/>
      <c r="Q620" s="556"/>
      <c r="AZ620" s="689"/>
      <c r="BA620" s="321"/>
      <c r="BB620" s="372"/>
      <c r="BC620" s="321"/>
      <c r="BD620" s="321"/>
      <c r="BE620" s="321"/>
      <c r="BF620" s="321"/>
      <c r="BG620" s="321"/>
      <c r="BH620" s="321"/>
      <c r="BI620" s="321"/>
      <c r="BJ620" s="321"/>
      <c r="BK620" s="321"/>
      <c r="BL620" s="321"/>
      <c r="BM620" s="321"/>
      <c r="BN620" s="321"/>
      <c r="BO620" s="321"/>
      <c r="BP620" s="321"/>
      <c r="BQ620" s="321"/>
      <c r="BR620" s="321"/>
      <c r="BS620" s="321"/>
      <c r="BT620" s="321"/>
      <c r="BU620" s="321"/>
      <c r="BV620" s="321"/>
      <c r="BW620" s="321"/>
      <c r="BX620" s="321"/>
      <c r="BY620" s="321"/>
      <c r="BZ620" s="321"/>
      <c r="CA620" s="321"/>
      <c r="CB620" s="321"/>
      <c r="CC620" s="321"/>
      <c r="CD620" s="321"/>
      <c r="CE620" s="321"/>
      <c r="CF620" s="321"/>
      <c r="CG620" s="321"/>
      <c r="CH620" s="321"/>
      <c r="CI620" s="321"/>
      <c r="CJ620" s="321"/>
      <c r="CK620" s="321"/>
      <c r="CL620" s="321"/>
      <c r="CM620" s="321"/>
      <c r="CN620" s="321"/>
      <c r="CO620" s="321"/>
      <c r="CP620" s="321"/>
      <c r="CQ620" s="321"/>
      <c r="CR620" s="321"/>
      <c r="CS620" s="321"/>
      <c r="CT620" s="321"/>
      <c r="CU620" s="321"/>
      <c r="CV620" s="321"/>
      <c r="CW620" s="321"/>
      <c r="CX620" s="321"/>
      <c r="CY620" s="321"/>
      <c r="CZ620" s="321"/>
    </row>
    <row r="621" s="325" customFormat="true" ht="25.15" customHeight="true" x14ac:dyDescent="0.2">
      <c r="C621" s="838" t="s">
        <v>251</v>
      </c>
      <c r="D621" s="837"/>
      <c r="E621" s="624">
        <v>1.3358616798492201E-3</v>
      </c>
      <c r="F621" s="556"/>
      <c r="G621" s="556"/>
      <c r="H621" s="837"/>
      <c r="I621" s="837"/>
      <c r="J621" s="619" t="s">
        <v>196</v>
      </c>
      <c r="K621" s="556"/>
      <c r="L621" s="556"/>
      <c r="M621" s="838" t="s">
        <v>273</v>
      </c>
      <c r="N621" s="837"/>
      <c r="O621" s="837"/>
      <c r="P621" s="837"/>
      <c r="Q621" s="837"/>
      <c r="AZ621" s="689"/>
      <c r="BA621" s="321"/>
      <c r="BB621" s="372"/>
      <c r="BC621" s="321"/>
      <c r="BD621" s="321"/>
      <c r="BE621" s="321"/>
      <c r="BF621" s="321"/>
      <c r="BG621" s="321"/>
      <c r="BH621" s="321"/>
      <c r="BI621" s="321"/>
      <c r="BJ621" s="321"/>
      <c r="BK621" s="321"/>
      <c r="BL621" s="321"/>
      <c r="BM621" s="321"/>
      <c r="BN621" s="321"/>
      <c r="BO621" s="321"/>
      <c r="BP621" s="321"/>
      <c r="BQ621" s="321"/>
      <c r="BR621" s="321"/>
      <c r="BS621" s="321"/>
      <c r="BT621" s="321"/>
      <c r="BU621" s="321"/>
      <c r="BV621" s="321"/>
      <c r="BW621" s="321"/>
      <c r="BX621" s="321"/>
      <c r="BY621" s="321"/>
      <c r="BZ621" s="321"/>
      <c r="CA621" s="321"/>
      <c r="CB621" s="321"/>
      <c r="CC621" s="321"/>
      <c r="CD621" s="321"/>
      <c r="CE621" s="321"/>
      <c r="CF621" s="321"/>
      <c r="CG621" s="321"/>
      <c r="CH621" s="321"/>
      <c r="CI621" s="321"/>
      <c r="CJ621" s="321"/>
      <c r="CK621" s="321"/>
      <c r="CL621" s="321"/>
      <c r="CM621" s="321"/>
      <c r="CN621" s="321"/>
      <c r="CO621" s="321"/>
      <c r="CP621" s="321"/>
      <c r="CQ621" s="321"/>
      <c r="CR621" s="321"/>
      <c r="CS621" s="321"/>
      <c r="CT621" s="321"/>
      <c r="CU621" s="321"/>
      <c r="CV621" s="321"/>
      <c r="CW621" s="321"/>
      <c r="CX621" s="321"/>
      <c r="CY621" s="321"/>
      <c r="CZ621" s="321"/>
    </row>
    <row r="622" s="325" customFormat="true" ht="25.15" customHeight="true" x14ac:dyDescent="0.2">
      <c r="C622" s="838" t="s">
        <v>270</v>
      </c>
      <c r="D622" s="837"/>
      <c r="E622" s="624">
        <v>1.6963140059067159E-4</v>
      </c>
      <c r="F622" s="556"/>
      <c r="G622" s="556"/>
      <c r="H622" s="838" t="s">
        <v>238</v>
      </c>
      <c r="I622" s="837"/>
      <c r="J622" s="622">
        <v>-4.6109554795308733E-2</v>
      </c>
      <c r="K622" s="556"/>
      <c r="L622" s="556"/>
      <c r="M622" s="838" t="s">
        <v>195</v>
      </c>
      <c r="N622" s="837"/>
      <c r="O622" s="839" t="s">
        <v>274</v>
      </c>
      <c r="P622" s="842"/>
      <c r="Q622" s="843"/>
      <c r="AZ622" s="689"/>
      <c r="BA622" s="321"/>
      <c r="BB622" s="372"/>
      <c r="BC622" s="321"/>
      <c r="BD622" s="321"/>
      <c r="BE622" s="321"/>
      <c r="BF622" s="321"/>
      <c r="BG622" s="321"/>
      <c r="BH622" s="321"/>
      <c r="BI622" s="321"/>
      <c r="BJ622" s="321"/>
      <c r="BK622" s="321"/>
      <c r="BL622" s="321"/>
      <c r="BM622" s="321"/>
      <c r="BN622" s="321"/>
      <c r="BO622" s="321"/>
      <c r="BP622" s="321"/>
      <c r="BQ622" s="321"/>
      <c r="BR622" s="321"/>
      <c r="BS622" s="321"/>
      <c r="BT622" s="321"/>
      <c r="BU622" s="321"/>
      <c r="BV622" s="321"/>
      <c r="BW622" s="321"/>
      <c r="BX622" s="321"/>
      <c r="BY622" s="321"/>
      <c r="BZ622" s="321"/>
      <c r="CA622" s="321"/>
      <c r="CB622" s="321"/>
      <c r="CC622" s="321"/>
      <c r="CD622" s="321"/>
      <c r="CE622" s="321"/>
      <c r="CF622" s="321"/>
      <c r="CG622" s="321"/>
      <c r="CH622" s="321"/>
      <c r="CI622" s="321"/>
      <c r="CJ622" s="321"/>
      <c r="CK622" s="321"/>
      <c r="CL622" s="321"/>
      <c r="CM622" s="321"/>
      <c r="CN622" s="321"/>
      <c r="CO622" s="321"/>
      <c r="CP622" s="321"/>
      <c r="CQ622" s="321"/>
      <c r="CR622" s="321"/>
      <c r="CS622" s="321"/>
      <c r="CT622" s="321"/>
      <c r="CU622" s="321"/>
      <c r="CV622" s="321"/>
      <c r="CW622" s="321"/>
      <c r="CX622" s="321"/>
      <c r="CY622" s="321"/>
      <c r="CZ622" s="321"/>
    </row>
    <row r="623" s="325" customFormat="true" ht="25.15" customHeight="true" x14ac:dyDescent="0.2">
      <c r="C623" s="838" t="s">
        <v>253</v>
      </c>
      <c r="D623" s="837"/>
      <c r="E623" s="624">
        <v>-8.1713571880810461E-3</v>
      </c>
      <c r="F623" s="556"/>
      <c r="G623" s="556"/>
      <c r="H623" s="838" t="s">
        <v>489</v>
      </c>
      <c r="I623" s="837"/>
      <c r="J623" s="625">
        <v>-9.7176246906239376E-3</v>
      </c>
      <c r="K623" s="556"/>
      <c r="L623" s="556"/>
      <c r="M623" s="837"/>
      <c r="N623" s="837"/>
      <c r="O623" s="615" t="s">
        <v>179</v>
      </c>
      <c r="P623" s="616" t="s">
        <v>275</v>
      </c>
      <c r="Q623" s="617" t="s">
        <v>276</v>
      </c>
      <c r="AZ623" s="689"/>
      <c r="BA623" s="321"/>
      <c r="BB623" s="372"/>
      <c r="BC623" s="321"/>
      <c r="BD623" s="321"/>
      <c r="BE623" s="321"/>
      <c r="BF623" s="321"/>
      <c r="BG623" s="321"/>
      <c r="BH623" s="321"/>
      <c r="BI623" s="321"/>
      <c r="BJ623" s="321"/>
      <c r="BK623" s="321"/>
      <c r="BL623" s="321"/>
      <c r="BM623" s="321"/>
      <c r="BN623" s="321"/>
      <c r="BO623" s="321"/>
      <c r="BP623" s="321"/>
      <c r="BQ623" s="321"/>
      <c r="BR623" s="321"/>
      <c r="BS623" s="321"/>
      <c r="BT623" s="321"/>
      <c r="BU623" s="321"/>
      <c r="BV623" s="321"/>
      <c r="BW623" s="321"/>
      <c r="BX623" s="321"/>
      <c r="BY623" s="321"/>
      <c r="BZ623" s="321"/>
      <c r="CA623" s="321"/>
      <c r="CB623" s="321"/>
      <c r="CC623" s="321"/>
      <c r="CD623" s="321"/>
      <c r="CE623" s="321"/>
      <c r="CF623" s="321"/>
      <c r="CG623" s="321"/>
      <c r="CH623" s="321"/>
      <c r="CI623" s="321"/>
      <c r="CJ623" s="321"/>
      <c r="CK623" s="321"/>
      <c r="CL623" s="321"/>
      <c r="CM623" s="321"/>
      <c r="CN623" s="321"/>
      <c r="CO623" s="321"/>
      <c r="CP623" s="321"/>
      <c r="CQ623" s="321"/>
      <c r="CR623" s="321"/>
      <c r="CS623" s="321"/>
      <c r="CT623" s="321"/>
      <c r="CU623" s="321"/>
      <c r="CV623" s="321"/>
      <c r="CW623" s="321"/>
      <c r="CX623" s="321"/>
      <c r="CY623" s="321"/>
      <c r="CZ623" s="321"/>
    </row>
    <row r="624" s="325" customFormat="true" ht="25.15" customHeight="true" x14ac:dyDescent="0.2">
      <c r="C624" s="838" t="s">
        <v>250</v>
      </c>
      <c r="D624" s="837"/>
      <c r="E624" s="624">
        <v>-3.8839248559919789E-4</v>
      </c>
      <c r="F624" s="556"/>
      <c r="G624" s="556"/>
      <c r="H624" s="838" t="s">
        <v>510</v>
      </c>
      <c r="I624" s="837"/>
      <c r="J624" s="625">
        <v>-2.3890186052043213E-3</v>
      </c>
      <c r="K624" s="556"/>
      <c r="L624" s="556"/>
      <c r="M624" s="838" t="s">
        <v>196</v>
      </c>
      <c r="N624" s="837"/>
      <c r="O624" s="636">
        <v>4.3837727445903383</v>
      </c>
      <c r="P624" s="637">
        <v>4.2151661005676324</v>
      </c>
      <c r="Q624" s="638">
        <v>4.2151661005676324</v>
      </c>
      <c r="AZ624" s="689"/>
      <c r="BA624" s="321"/>
      <c r="BB624" s="372"/>
      <c r="BC624" s="321"/>
      <c r="BD624" s="321"/>
      <c r="BE624" s="321"/>
      <c r="BF624" s="321"/>
      <c r="BG624" s="321"/>
      <c r="BH624" s="321"/>
      <c r="BI624" s="321"/>
      <c r="BJ624" s="321"/>
      <c r="BK624" s="321"/>
      <c r="BL624" s="321"/>
      <c r="BM624" s="321"/>
      <c r="BN624" s="321"/>
      <c r="BO624" s="321"/>
      <c r="BP624" s="321"/>
      <c r="BQ624" s="321"/>
      <c r="BR624" s="321"/>
      <c r="BS624" s="321"/>
      <c r="BT624" s="321"/>
      <c r="BU624" s="321"/>
      <c r="BV624" s="321"/>
      <c r="BW624" s="321"/>
      <c r="BX624" s="321"/>
      <c r="BY624" s="321"/>
      <c r="BZ624" s="321"/>
      <c r="CA624" s="321"/>
      <c r="CB624" s="321"/>
      <c r="CC624" s="321"/>
      <c r="CD624" s="321"/>
      <c r="CE624" s="321"/>
      <c r="CF624" s="321"/>
      <c r="CG624" s="321"/>
      <c r="CH624" s="321"/>
      <c r="CI624" s="321"/>
      <c r="CJ624" s="321"/>
      <c r="CK624" s="321"/>
      <c r="CL624" s="321"/>
      <c r="CM624" s="321"/>
      <c r="CN624" s="321"/>
      <c r="CO624" s="321"/>
      <c r="CP624" s="321"/>
      <c r="CQ624" s="321"/>
      <c r="CR624" s="321"/>
      <c r="CS624" s="321"/>
      <c r="CT624" s="321"/>
      <c r="CU624" s="321"/>
      <c r="CV624" s="321"/>
      <c r="CW624" s="321"/>
      <c r="CX624" s="321"/>
      <c r="CY624" s="321"/>
      <c r="CZ624" s="321"/>
    </row>
    <row r="625" s="325" customFormat="true" ht="25.15" customHeight="true" x14ac:dyDescent="0.2">
      <c r="C625" s="838" t="s">
        <v>454</v>
      </c>
      <c r="D625" s="837"/>
      <c r="E625" s="624">
        <v>-6.8236440844263941E-3</v>
      </c>
      <c r="F625" s="556"/>
      <c r="G625" s="556"/>
      <c r="H625" s="838" t="s">
        <v>488</v>
      </c>
      <c r="I625" s="837"/>
      <c r="J625" s="625">
        <v>-1.8452435241982465E-2</v>
      </c>
      <c r="K625" s="556"/>
      <c r="L625" s="556"/>
      <c r="M625" s="838"/>
      <c r="N625" s="837"/>
      <c r="O625" s="572"/>
      <c r="P625" s="572"/>
      <c r="Q625" s="572"/>
      <c r="AZ625" s="689"/>
      <c r="BA625" s="321"/>
      <c r="BB625" s="372"/>
      <c r="BC625" s="321"/>
      <c r="BD625" s="321"/>
      <c r="BE625" s="321"/>
      <c r="BF625" s="321"/>
      <c r="BG625" s="321"/>
      <c r="BH625" s="321"/>
      <c r="BI625" s="321"/>
      <c r="BJ625" s="321"/>
      <c r="BK625" s="321"/>
      <c r="BL625" s="321"/>
      <c r="BM625" s="321"/>
      <c r="BN625" s="321"/>
      <c r="BO625" s="321"/>
      <c r="BP625" s="321"/>
      <c r="BQ625" s="321"/>
      <c r="BR625" s="321"/>
      <c r="BS625" s="321"/>
      <c r="BT625" s="321"/>
      <c r="BU625" s="321"/>
      <c r="BV625" s="321"/>
      <c r="BW625" s="321"/>
      <c r="BX625" s="321"/>
      <c r="BY625" s="321"/>
      <c r="BZ625" s="321"/>
      <c r="CA625" s="321"/>
      <c r="CB625" s="321"/>
      <c r="CC625" s="321"/>
      <c r="CD625" s="321"/>
      <c r="CE625" s="321"/>
      <c r="CF625" s="321"/>
      <c r="CG625" s="321"/>
      <c r="CH625" s="321"/>
      <c r="CI625" s="321"/>
      <c r="CJ625" s="321"/>
      <c r="CK625" s="321"/>
      <c r="CL625" s="321"/>
      <c r="CM625" s="321"/>
      <c r="CN625" s="321"/>
      <c r="CO625" s="321"/>
      <c r="CP625" s="321"/>
      <c r="CQ625" s="321"/>
      <c r="CR625" s="321"/>
      <c r="CS625" s="321"/>
      <c r="CT625" s="321"/>
      <c r="CU625" s="321"/>
      <c r="CV625" s="321"/>
      <c r="CW625" s="321"/>
      <c r="CX625" s="321"/>
      <c r="CY625" s="321"/>
      <c r="CZ625" s="321"/>
    </row>
    <row r="626" s="325" customFormat="true" ht="25.15" customHeight="true" x14ac:dyDescent="0.2">
      <c r="C626" s="838" t="s">
        <v>235</v>
      </c>
      <c r="D626" s="837"/>
      <c r="E626" s="624">
        <v>-5.0025406450035767E-2</v>
      </c>
      <c r="F626" s="556"/>
      <c r="G626" s="556"/>
      <c r="H626" s="838" t="s">
        <v>264</v>
      </c>
      <c r="I626" s="837"/>
      <c r="J626" s="625">
        <v>1.4246030328233642E-3</v>
      </c>
      <c r="K626" s="556"/>
      <c r="L626" s="556"/>
      <c r="M626" s="838"/>
      <c r="N626" s="837"/>
      <c r="O626" s="556"/>
      <c r="P626" s="556"/>
      <c r="Q626" s="556"/>
      <c r="AZ626" s="689"/>
      <c r="BA626" s="321"/>
      <c r="BB626" s="372"/>
      <c r="BC626" s="321"/>
      <c r="BD626" s="321"/>
      <c r="BE626" s="321"/>
      <c r="BF626" s="321"/>
      <c r="BG626" s="321"/>
      <c r="BH626" s="321"/>
      <c r="BI626" s="321"/>
      <c r="BJ626" s="321"/>
      <c r="BK626" s="321"/>
      <c r="BL626" s="321"/>
      <c r="BM626" s="321"/>
      <c r="BN626" s="321"/>
      <c r="BO626" s="321"/>
      <c r="BP626" s="321"/>
      <c r="BQ626" s="321"/>
      <c r="BR626" s="321"/>
      <c r="BS626" s="321"/>
      <c r="BT626" s="321"/>
      <c r="BU626" s="321"/>
      <c r="BV626" s="321"/>
      <c r="BW626" s="321"/>
      <c r="BX626" s="321"/>
      <c r="BY626" s="321"/>
      <c r="BZ626" s="321"/>
      <c r="CA626" s="321"/>
      <c r="CB626" s="321"/>
      <c r="CC626" s="321"/>
      <c r="CD626" s="321"/>
      <c r="CE626" s="321"/>
      <c r="CF626" s="321"/>
      <c r="CG626" s="321"/>
      <c r="CH626" s="321"/>
      <c r="CI626" s="321"/>
      <c r="CJ626" s="321"/>
      <c r="CK626" s="321"/>
      <c r="CL626" s="321"/>
      <c r="CM626" s="321"/>
      <c r="CN626" s="321"/>
      <c r="CO626" s="321"/>
      <c r="CP626" s="321"/>
      <c r="CQ626" s="321"/>
      <c r="CR626" s="321"/>
      <c r="CS626" s="321"/>
      <c r="CT626" s="321"/>
      <c r="CU626" s="321"/>
      <c r="CV626" s="321"/>
      <c r="CW626" s="321"/>
      <c r="CX626" s="321"/>
      <c r="CY626" s="321"/>
      <c r="CZ626" s="321"/>
    </row>
    <row r="627" s="325" customFormat="true" ht="25.15" customHeight="true" x14ac:dyDescent="0.2">
      <c r="C627" s="838" t="s">
        <v>231</v>
      </c>
      <c r="D627" s="837"/>
      <c r="E627" s="624">
        <v>-1.5978424228197806E-2</v>
      </c>
      <c r="F627" s="556"/>
      <c r="G627" s="556"/>
      <c r="H627" s="838" t="s">
        <v>262</v>
      </c>
      <c r="I627" s="837"/>
      <c r="J627" s="625">
        <v>-1.4131353215036801E-3</v>
      </c>
      <c r="K627" s="556"/>
      <c r="L627" s="556"/>
      <c r="M627" s="838" t="s">
        <v>277</v>
      </c>
      <c r="N627" s="837"/>
      <c r="O627" s="837"/>
      <c r="P627" s="556"/>
      <c r="Q627" s="556"/>
      <c r="AZ627" s="689"/>
      <c r="BA627" s="321"/>
      <c r="BB627" s="372"/>
      <c r="BC627" s="321"/>
      <c r="BD627" s="321"/>
      <c r="BE627" s="321"/>
      <c r="BF627" s="321"/>
      <c r="BG627" s="321"/>
      <c r="BH627" s="321"/>
      <c r="BI627" s="321"/>
      <c r="BJ627" s="321"/>
      <c r="BK627" s="321"/>
      <c r="BL627" s="321"/>
      <c r="BM627" s="321"/>
      <c r="BN627" s="321"/>
      <c r="BO627" s="321"/>
      <c r="BP627" s="321"/>
      <c r="BQ627" s="321"/>
      <c r="BR627" s="321"/>
      <c r="BS627" s="321"/>
      <c r="BT627" s="321"/>
      <c r="BU627" s="321"/>
      <c r="BV627" s="321"/>
      <c r="BW627" s="321"/>
      <c r="BX627" s="321"/>
      <c r="BY627" s="321"/>
      <c r="BZ627" s="321"/>
      <c r="CA627" s="321"/>
      <c r="CB627" s="321"/>
      <c r="CC627" s="321"/>
      <c r="CD627" s="321"/>
      <c r="CE627" s="321"/>
      <c r="CF627" s="321"/>
      <c r="CG627" s="321"/>
      <c r="CH627" s="321"/>
      <c r="CI627" s="321"/>
      <c r="CJ627" s="321"/>
      <c r="CK627" s="321"/>
      <c r="CL627" s="321"/>
      <c r="CM627" s="321"/>
      <c r="CN627" s="321"/>
      <c r="CO627" s="321"/>
      <c r="CP627" s="321"/>
      <c r="CQ627" s="321"/>
      <c r="CR627" s="321"/>
      <c r="CS627" s="321"/>
      <c r="CT627" s="321"/>
      <c r="CU627" s="321"/>
      <c r="CV627" s="321"/>
      <c r="CW627" s="321"/>
      <c r="CX627" s="321"/>
      <c r="CY627" s="321"/>
      <c r="CZ627" s="321"/>
    </row>
    <row r="628" s="325" customFormat="true" ht="25.15" customHeight="true" x14ac:dyDescent="0.2">
      <c r="C628" s="838" t="s">
        <v>214</v>
      </c>
      <c r="D628" s="837"/>
      <c r="E628" s="624">
        <v>-5.6847485234730995E-2</v>
      </c>
      <c r="F628" s="556"/>
      <c r="G628" s="556"/>
      <c r="H628" s="838" t="s">
        <v>246</v>
      </c>
      <c r="I628" s="837"/>
      <c r="J628" s="625">
        <v>2.9633247356081256E-2</v>
      </c>
      <c r="K628" s="556"/>
      <c r="L628" s="556"/>
      <c r="M628" s="838"/>
      <c r="N628" s="837"/>
      <c r="O628" s="605" t="s">
        <v>195</v>
      </c>
      <c r="P628" s="556"/>
      <c r="Q628" s="556"/>
      <c r="AZ628" s="689"/>
      <c r="BA628" s="321"/>
      <c r="BB628" s="372"/>
      <c r="BC628" s="321"/>
      <c r="BD628" s="321"/>
      <c r="BE628" s="321"/>
      <c r="BF628" s="321"/>
      <c r="BG628" s="321"/>
      <c r="BH628" s="321"/>
      <c r="BI628" s="321"/>
      <c r="BJ628" s="321"/>
      <c r="BK628" s="321"/>
      <c r="BL628" s="321"/>
      <c r="BM628" s="321"/>
      <c r="BN628" s="321"/>
      <c r="BO628" s="321"/>
      <c r="BP628" s="321"/>
      <c r="BQ628" s="321"/>
      <c r="BR628" s="321"/>
      <c r="BS628" s="321"/>
      <c r="BT628" s="321"/>
      <c r="BU628" s="321"/>
      <c r="BV628" s="321"/>
      <c r="BW628" s="321"/>
      <c r="BX628" s="321"/>
      <c r="BY628" s="321"/>
      <c r="BZ628" s="321"/>
      <c r="CA628" s="321"/>
      <c r="CB628" s="321"/>
      <c r="CC628" s="321"/>
      <c r="CD628" s="321"/>
      <c r="CE628" s="321"/>
      <c r="CF628" s="321"/>
      <c r="CG628" s="321"/>
      <c r="CH628" s="321"/>
      <c r="CI628" s="321"/>
      <c r="CJ628" s="321"/>
      <c r="CK628" s="321"/>
      <c r="CL628" s="321"/>
      <c r="CM628" s="321"/>
      <c r="CN628" s="321"/>
      <c r="CO628" s="321"/>
      <c r="CP628" s="321"/>
      <c r="CQ628" s="321"/>
      <c r="CR628" s="321"/>
      <c r="CS628" s="321"/>
      <c r="CT628" s="321"/>
      <c r="CU628" s="321"/>
      <c r="CV628" s="321"/>
      <c r="CW628" s="321"/>
      <c r="CX628" s="321"/>
      <c r="CY628" s="321"/>
      <c r="CZ628" s="321"/>
    </row>
    <row r="629" s="325" customFormat="true" ht="25.15" customHeight="true" x14ac:dyDescent="0.2">
      <c r="C629" s="838" t="s">
        <v>493</v>
      </c>
      <c r="D629" s="837"/>
      <c r="E629" s="624">
        <v>8.0117317756456009E-3</v>
      </c>
      <c r="F629" s="556"/>
      <c r="G629" s="556"/>
      <c r="H629" s="838" t="s">
        <v>208</v>
      </c>
      <c r="I629" s="837"/>
      <c r="J629" s="625">
        <v>3.6148878021370359E-2</v>
      </c>
      <c r="K629" s="556"/>
      <c r="L629" s="556"/>
      <c r="M629" s="837"/>
      <c r="N629" s="837"/>
      <c r="O629" s="620" t="s">
        <v>196</v>
      </c>
      <c r="P629" s="556"/>
      <c r="Q629" s="556"/>
      <c r="AZ629" s="689"/>
      <c r="BA629" s="321"/>
      <c r="BB629" s="372"/>
      <c r="BC629" s="321"/>
      <c r="BD629" s="321"/>
      <c r="BE629" s="321"/>
      <c r="BF629" s="321"/>
      <c r="BG629" s="321"/>
      <c r="BH629" s="321"/>
      <c r="BI629" s="321"/>
      <c r="BJ629" s="321"/>
      <c r="BK629" s="321"/>
      <c r="BL629" s="321"/>
      <c r="BM629" s="321"/>
      <c r="BN629" s="321"/>
      <c r="BO629" s="321"/>
      <c r="BP629" s="321"/>
      <c r="BQ629" s="321"/>
      <c r="BR629" s="321"/>
      <c r="BS629" s="321"/>
      <c r="BT629" s="321"/>
      <c r="BU629" s="321"/>
      <c r="BV629" s="321"/>
      <c r="BW629" s="321"/>
      <c r="BX629" s="321"/>
      <c r="BY629" s="321"/>
      <c r="BZ629" s="321"/>
      <c r="CA629" s="321"/>
      <c r="CB629" s="321"/>
      <c r="CC629" s="321"/>
      <c r="CD629" s="321"/>
      <c r="CE629" s="321"/>
      <c r="CF629" s="321"/>
      <c r="CG629" s="321"/>
      <c r="CH629" s="321"/>
      <c r="CI629" s="321"/>
      <c r="CJ629" s="321"/>
      <c r="CK629" s="321"/>
      <c r="CL629" s="321"/>
      <c r="CM629" s="321"/>
      <c r="CN629" s="321"/>
      <c r="CO629" s="321"/>
      <c r="CP629" s="321"/>
      <c r="CQ629" s="321"/>
      <c r="CR629" s="321"/>
      <c r="CS629" s="321"/>
      <c r="CT629" s="321"/>
      <c r="CU629" s="321"/>
      <c r="CV629" s="321"/>
      <c r="CW629" s="321"/>
      <c r="CX629" s="321"/>
      <c r="CY629" s="321"/>
      <c r="CZ629" s="321"/>
    </row>
    <row r="630" s="325" customFormat="true" ht="25.15" customHeight="true" x14ac:dyDescent="0.2">
      <c r="C630" s="838" t="s">
        <v>252</v>
      </c>
      <c r="D630" s="837"/>
      <c r="E630" s="624">
        <v>-2.4170246607117755E-4</v>
      </c>
      <c r="F630" s="556"/>
      <c r="G630" s="556"/>
      <c r="H630" s="838" t="s">
        <v>456</v>
      </c>
      <c r="I630" s="837"/>
      <c r="J630" s="625">
        <v>3.5632529829789913E-2</v>
      </c>
      <c r="K630" s="556"/>
      <c r="L630" s="556"/>
      <c r="M630" s="838" t="s">
        <v>238</v>
      </c>
      <c r="N630" s="837"/>
      <c r="O630" s="623">
        <v>-3.5570483279232776E-2</v>
      </c>
      <c r="P630" s="556"/>
      <c r="Q630" s="556"/>
      <c r="AZ630" s="689"/>
      <c r="BA630" s="321"/>
      <c r="BB630" s="372"/>
      <c r="BC630" s="321"/>
      <c r="BD630" s="321"/>
      <c r="BE630" s="321"/>
      <c r="BF630" s="321"/>
      <c r="BG630" s="321"/>
      <c r="BH630" s="321"/>
      <c r="BI630" s="321"/>
      <c r="BJ630" s="321"/>
      <c r="BK630" s="321"/>
      <c r="BL630" s="321"/>
      <c r="BM630" s="321"/>
      <c r="BN630" s="321"/>
      <c r="BO630" s="321"/>
      <c r="BP630" s="321"/>
      <c r="BQ630" s="321"/>
      <c r="BR630" s="321"/>
      <c r="BS630" s="321"/>
      <c r="BT630" s="321"/>
      <c r="BU630" s="321"/>
      <c r="BV630" s="321"/>
      <c r="BW630" s="321"/>
      <c r="BX630" s="321"/>
      <c r="BY630" s="321"/>
      <c r="BZ630" s="321"/>
      <c r="CA630" s="321"/>
      <c r="CB630" s="321"/>
      <c r="CC630" s="321"/>
      <c r="CD630" s="321"/>
      <c r="CE630" s="321"/>
      <c r="CF630" s="321"/>
      <c r="CG630" s="321"/>
      <c r="CH630" s="321"/>
      <c r="CI630" s="321"/>
      <c r="CJ630" s="321"/>
      <c r="CK630" s="321"/>
      <c r="CL630" s="321"/>
      <c r="CM630" s="321"/>
      <c r="CN630" s="321"/>
      <c r="CO630" s="321"/>
      <c r="CP630" s="321"/>
      <c r="CQ630" s="321"/>
      <c r="CR630" s="321"/>
      <c r="CS630" s="321"/>
      <c r="CT630" s="321"/>
      <c r="CU630" s="321"/>
      <c r="CV630" s="321"/>
      <c r="CW630" s="321"/>
      <c r="CX630" s="321"/>
      <c r="CY630" s="321"/>
      <c r="CZ630" s="321"/>
    </row>
    <row r="631" s="325" customFormat="true" ht="25.15" customHeight="true" x14ac:dyDescent="0.2">
      <c r="C631" s="838" t="s">
        <v>459</v>
      </c>
      <c r="D631" s="837"/>
      <c r="E631" s="624">
        <v>5.4303033319273886E-2</v>
      </c>
      <c r="F631" s="556"/>
      <c r="G631" s="556"/>
      <c r="H631" s="838" t="s">
        <v>224</v>
      </c>
      <c r="I631" s="837"/>
      <c r="J631" s="625">
        <v>-3.2102252312870352E-2</v>
      </c>
      <c r="K631" s="556"/>
      <c r="L631" s="556"/>
      <c r="M631" s="838" t="s">
        <v>489</v>
      </c>
      <c r="N631" s="837"/>
      <c r="O631" s="626">
        <v>-1.0494054149208155E-2</v>
      </c>
      <c r="P631" s="556"/>
      <c r="Q631" s="556"/>
      <c r="AZ631" s="689"/>
      <c r="BA631" s="321"/>
      <c r="BB631" s="372"/>
      <c r="BC631" s="321"/>
      <c r="BD631" s="321"/>
      <c r="BE631" s="321"/>
      <c r="BF631" s="321"/>
      <c r="BG631" s="321"/>
      <c r="BH631" s="321"/>
      <c r="BI631" s="321"/>
      <c r="BJ631" s="321"/>
      <c r="BK631" s="321"/>
      <c r="BL631" s="321"/>
      <c r="BM631" s="321"/>
      <c r="BN631" s="321"/>
      <c r="BO631" s="321"/>
      <c r="BP631" s="321"/>
      <c r="BQ631" s="321"/>
      <c r="BR631" s="321"/>
      <c r="BS631" s="321"/>
      <c r="BT631" s="321"/>
      <c r="BU631" s="321"/>
      <c r="BV631" s="321"/>
      <c r="BW631" s="321"/>
      <c r="BX631" s="321"/>
      <c r="BY631" s="321"/>
      <c r="BZ631" s="321"/>
      <c r="CA631" s="321"/>
      <c r="CB631" s="321"/>
      <c r="CC631" s="321"/>
      <c r="CD631" s="321"/>
      <c r="CE631" s="321"/>
      <c r="CF631" s="321"/>
      <c r="CG631" s="321"/>
      <c r="CH631" s="321"/>
      <c r="CI631" s="321"/>
      <c r="CJ631" s="321"/>
      <c r="CK631" s="321"/>
      <c r="CL631" s="321"/>
      <c r="CM631" s="321"/>
      <c r="CN631" s="321"/>
      <c r="CO631" s="321"/>
      <c r="CP631" s="321"/>
      <c r="CQ631" s="321"/>
      <c r="CR631" s="321"/>
      <c r="CS631" s="321"/>
      <c r="CT631" s="321"/>
      <c r="CU631" s="321"/>
      <c r="CV631" s="321"/>
      <c r="CW631" s="321"/>
      <c r="CX631" s="321"/>
      <c r="CY631" s="321"/>
      <c r="CZ631" s="321"/>
    </row>
    <row r="632" s="325" customFormat="true" ht="25.15" customHeight="true" x14ac:dyDescent="0.2">
      <c r="C632" s="838" t="s">
        <v>441</v>
      </c>
      <c r="D632" s="837"/>
      <c r="E632" s="624">
        <v>5.4205590868287794E-2</v>
      </c>
      <c r="F632" s="556"/>
      <c r="G632" s="556"/>
      <c r="H632" s="838" t="s">
        <v>225</v>
      </c>
      <c r="I632" s="837"/>
      <c r="J632" s="625">
        <v>-3.3286857595153548E-2</v>
      </c>
      <c r="K632" s="556"/>
      <c r="L632" s="556"/>
      <c r="M632" s="838" t="s">
        <v>510</v>
      </c>
      <c r="N632" s="837"/>
      <c r="O632" s="626">
        <v>3.5790105228646544E-3</v>
      </c>
      <c r="P632" s="556"/>
      <c r="Q632" s="556"/>
      <c r="AZ632" s="689"/>
      <c r="BA632" s="321"/>
      <c r="BB632" s="372"/>
      <c r="BC632" s="321"/>
      <c r="BD632" s="321"/>
      <c r="BE632" s="321"/>
      <c r="BF632" s="321"/>
      <c r="BG632" s="321"/>
      <c r="BH632" s="321"/>
      <c r="BI632" s="321"/>
      <c r="BJ632" s="321"/>
      <c r="BK632" s="321"/>
      <c r="BL632" s="321"/>
      <c r="BM632" s="321"/>
      <c r="BN632" s="321"/>
      <c r="BO632" s="321"/>
      <c r="BP632" s="321"/>
      <c r="BQ632" s="321"/>
      <c r="BR632" s="321"/>
      <c r="BS632" s="321"/>
      <c r="BT632" s="321"/>
      <c r="BU632" s="321"/>
      <c r="BV632" s="321"/>
      <c r="BW632" s="321"/>
      <c r="BX632" s="321"/>
      <c r="BY632" s="321"/>
      <c r="BZ632" s="321"/>
      <c r="CA632" s="321"/>
      <c r="CB632" s="321"/>
      <c r="CC632" s="321"/>
      <c r="CD632" s="321"/>
      <c r="CE632" s="321"/>
      <c r="CF632" s="321"/>
      <c r="CG632" s="321"/>
      <c r="CH632" s="321"/>
      <c r="CI632" s="321"/>
      <c r="CJ632" s="321"/>
      <c r="CK632" s="321"/>
      <c r="CL632" s="321"/>
      <c r="CM632" s="321"/>
      <c r="CN632" s="321"/>
      <c r="CO632" s="321"/>
      <c r="CP632" s="321"/>
      <c r="CQ632" s="321"/>
      <c r="CR632" s="321"/>
      <c r="CS632" s="321"/>
      <c r="CT632" s="321"/>
      <c r="CU632" s="321"/>
      <c r="CV632" s="321"/>
      <c r="CW632" s="321"/>
      <c r="CX632" s="321"/>
      <c r="CY632" s="321"/>
      <c r="CZ632" s="321"/>
    </row>
    <row r="633" s="325" customFormat="true" ht="25.15" customHeight="true" x14ac:dyDescent="0.2">
      <c r="C633" s="838" t="s">
        <v>446</v>
      </c>
      <c r="D633" s="837"/>
      <c r="E633" s="624">
        <v>9.1472517127434608E-2</v>
      </c>
      <c r="F633" s="556"/>
      <c r="G633" s="556"/>
      <c r="H633" s="838" t="s">
        <v>468</v>
      </c>
      <c r="I633" s="837"/>
      <c r="J633" s="625">
        <v>-1.6419041539016643E-2</v>
      </c>
      <c r="K633" s="556"/>
      <c r="L633" s="556"/>
      <c r="M633" s="838" t="s">
        <v>488</v>
      </c>
      <c r="N633" s="837"/>
      <c r="O633" s="626">
        <v>-1.3965003080011289E-3</v>
      </c>
      <c r="P633" s="556"/>
      <c r="Q633" s="556"/>
      <c r="AZ633" s="689"/>
      <c r="BA633" s="321"/>
      <c r="BB633" s="372"/>
      <c r="BC633" s="321"/>
      <c r="BD633" s="321"/>
      <c r="BE633" s="321"/>
      <c r="BF633" s="321"/>
      <c r="BG633" s="321"/>
      <c r="BH633" s="321"/>
      <c r="BI633" s="321"/>
      <c r="BJ633" s="321"/>
      <c r="BK633" s="321"/>
      <c r="BL633" s="321"/>
      <c r="BM633" s="321"/>
      <c r="BN633" s="321"/>
      <c r="BO633" s="321"/>
      <c r="BP633" s="321"/>
      <c r="BQ633" s="321"/>
      <c r="BR633" s="321"/>
      <c r="BS633" s="321"/>
      <c r="BT633" s="321"/>
      <c r="BU633" s="321"/>
      <c r="BV633" s="321"/>
      <c r="BW633" s="321"/>
      <c r="BX633" s="321"/>
      <c r="BY633" s="321"/>
      <c r="BZ633" s="321"/>
      <c r="CA633" s="321"/>
      <c r="CB633" s="321"/>
      <c r="CC633" s="321"/>
      <c r="CD633" s="321"/>
      <c r="CE633" s="321"/>
      <c r="CF633" s="321"/>
      <c r="CG633" s="321"/>
      <c r="CH633" s="321"/>
      <c r="CI633" s="321"/>
      <c r="CJ633" s="321"/>
      <c r="CK633" s="321"/>
      <c r="CL633" s="321"/>
      <c r="CM633" s="321"/>
      <c r="CN633" s="321"/>
      <c r="CO633" s="321"/>
      <c r="CP633" s="321"/>
      <c r="CQ633" s="321"/>
      <c r="CR633" s="321"/>
      <c r="CS633" s="321"/>
      <c r="CT633" s="321"/>
      <c r="CU633" s="321"/>
      <c r="CV633" s="321"/>
      <c r="CW633" s="321"/>
      <c r="CX633" s="321"/>
      <c r="CY633" s="321"/>
      <c r="CZ633" s="321"/>
    </row>
    <row r="634" s="325" customFormat="true" ht="25.15" customHeight="true" x14ac:dyDescent="0.2">
      <c r="C634" s="838" t="s">
        <v>442</v>
      </c>
      <c r="D634" s="837"/>
      <c r="E634" s="624">
        <v>0.10751128145381797</v>
      </c>
      <c r="F634" s="556"/>
      <c r="G634" s="556"/>
      <c r="H634" s="838" t="s">
        <v>458</v>
      </c>
      <c r="I634" s="837"/>
      <c r="J634" s="625">
        <v>-4.855865882412487E-2</v>
      </c>
      <c r="K634" s="556"/>
      <c r="L634" s="556"/>
      <c r="M634" s="838" t="s">
        <v>264</v>
      </c>
      <c r="N634" s="837"/>
      <c r="O634" s="626">
        <v>5.8400009910386267E-3</v>
      </c>
      <c r="P634" s="556"/>
      <c r="Q634" s="556"/>
      <c r="AZ634" s="689"/>
      <c r="BA634" s="321"/>
      <c r="BB634" s="372"/>
      <c r="BC634" s="321"/>
      <c r="BD634" s="321"/>
      <c r="BE634" s="321"/>
      <c r="BF634" s="321"/>
      <c r="BG634" s="321"/>
      <c r="BH634" s="321"/>
      <c r="BI634" s="321"/>
      <c r="BJ634" s="321"/>
      <c r="BK634" s="321"/>
      <c r="BL634" s="321"/>
      <c r="BM634" s="321"/>
      <c r="BN634" s="321"/>
      <c r="BO634" s="321"/>
      <c r="BP634" s="321"/>
      <c r="BQ634" s="321"/>
      <c r="BR634" s="321"/>
      <c r="BS634" s="321"/>
      <c r="BT634" s="321"/>
      <c r="BU634" s="321"/>
      <c r="BV634" s="321"/>
      <c r="BW634" s="321"/>
      <c r="BX634" s="321"/>
      <c r="BY634" s="321"/>
      <c r="BZ634" s="321"/>
      <c r="CA634" s="321"/>
      <c r="CB634" s="321"/>
      <c r="CC634" s="321"/>
      <c r="CD634" s="321"/>
      <c r="CE634" s="321"/>
      <c r="CF634" s="321"/>
      <c r="CG634" s="321"/>
      <c r="CH634" s="321"/>
      <c r="CI634" s="321"/>
      <c r="CJ634" s="321"/>
      <c r="CK634" s="321"/>
      <c r="CL634" s="321"/>
      <c r="CM634" s="321"/>
      <c r="CN634" s="321"/>
      <c r="CO634" s="321"/>
      <c r="CP634" s="321"/>
      <c r="CQ634" s="321"/>
      <c r="CR634" s="321"/>
      <c r="CS634" s="321"/>
      <c r="CT634" s="321"/>
      <c r="CU634" s="321"/>
      <c r="CV634" s="321"/>
      <c r="CW634" s="321"/>
      <c r="CX634" s="321"/>
      <c r="CY634" s="321"/>
      <c r="CZ634" s="321"/>
    </row>
    <row r="635" s="325" customFormat="true" ht="25.15" customHeight="true" x14ac:dyDescent="0.2">
      <c r="C635" s="838" t="s">
        <v>445</v>
      </c>
      <c r="D635" s="837"/>
      <c r="E635" s="624">
        <v>6.7838483634982197E-2</v>
      </c>
      <c r="F635" s="556"/>
      <c r="G635" s="556"/>
      <c r="H635" s="838" t="s">
        <v>501</v>
      </c>
      <c r="I635" s="837"/>
      <c r="J635" s="625">
        <v>-6.8130949230692161E-3</v>
      </c>
      <c r="K635" s="556"/>
      <c r="L635" s="556"/>
      <c r="M635" s="838" t="s">
        <v>262</v>
      </c>
      <c r="N635" s="837"/>
      <c r="O635" s="626">
        <v>6.4794566150110713E-3</v>
      </c>
      <c r="P635" s="556"/>
      <c r="Q635" s="556"/>
      <c r="AZ635" s="689"/>
      <c r="BA635" s="321"/>
      <c r="BB635" s="372"/>
      <c r="BC635" s="321"/>
      <c r="BD635" s="321"/>
      <c r="BE635" s="321"/>
      <c r="BF635" s="321"/>
      <c r="BG635" s="321"/>
      <c r="BH635" s="321"/>
      <c r="BI635" s="321"/>
      <c r="BJ635" s="321"/>
      <c r="BK635" s="321"/>
      <c r="BL635" s="321"/>
      <c r="BM635" s="321"/>
      <c r="BN635" s="321"/>
      <c r="BO635" s="321"/>
      <c r="BP635" s="321"/>
      <c r="BQ635" s="321"/>
      <c r="BR635" s="321"/>
      <c r="BS635" s="321"/>
      <c r="BT635" s="321"/>
      <c r="BU635" s="321"/>
      <c r="BV635" s="321"/>
      <c r="BW635" s="321"/>
      <c r="BX635" s="321"/>
      <c r="BY635" s="321"/>
      <c r="BZ635" s="321"/>
      <c r="CA635" s="321"/>
      <c r="CB635" s="321"/>
      <c r="CC635" s="321"/>
      <c r="CD635" s="321"/>
      <c r="CE635" s="321"/>
      <c r="CF635" s="321"/>
      <c r="CG635" s="321"/>
      <c r="CH635" s="321"/>
      <c r="CI635" s="321"/>
      <c r="CJ635" s="321"/>
      <c r="CK635" s="321"/>
      <c r="CL635" s="321"/>
      <c r="CM635" s="321"/>
      <c r="CN635" s="321"/>
      <c r="CO635" s="321"/>
      <c r="CP635" s="321"/>
      <c r="CQ635" s="321"/>
      <c r="CR635" s="321"/>
      <c r="CS635" s="321"/>
      <c r="CT635" s="321"/>
      <c r="CU635" s="321"/>
      <c r="CV635" s="321"/>
      <c r="CW635" s="321"/>
      <c r="CX635" s="321"/>
      <c r="CY635" s="321"/>
      <c r="CZ635" s="321"/>
    </row>
    <row r="636" s="325" customFormat="true" ht="25.15" customHeight="true" x14ac:dyDescent="0.2">
      <c r="C636" s="838" t="s">
        <v>464</v>
      </c>
      <c r="D636" s="837"/>
      <c r="E636" s="624">
        <v>2.7952833498586606E-2</v>
      </c>
      <c r="F636" s="556"/>
      <c r="G636" s="556"/>
      <c r="H636" s="838" t="s">
        <v>466</v>
      </c>
      <c r="I636" s="837"/>
      <c r="J636" s="625">
        <v>-2.9629275489581667E-2</v>
      </c>
      <c r="K636" s="556"/>
      <c r="L636" s="556"/>
      <c r="M636" s="838" t="s">
        <v>505</v>
      </c>
      <c r="N636" s="837"/>
      <c r="O636" s="626">
        <v>-1.6405046094417736E-3</v>
      </c>
      <c r="P636" s="556"/>
      <c r="Q636" s="556"/>
      <c r="AZ636" s="689"/>
      <c r="BA636" s="321"/>
      <c r="BB636" s="372"/>
      <c r="BC636" s="321"/>
      <c r="BD636" s="321"/>
      <c r="BE636" s="321"/>
      <c r="BF636" s="321"/>
      <c r="BG636" s="321"/>
      <c r="BH636" s="321"/>
      <c r="BI636" s="321"/>
      <c r="BJ636" s="321"/>
      <c r="BK636" s="321"/>
      <c r="BL636" s="321"/>
      <c r="BM636" s="321"/>
      <c r="BN636" s="321"/>
      <c r="BO636" s="321"/>
      <c r="BP636" s="321"/>
      <c r="BQ636" s="321"/>
      <c r="BR636" s="321"/>
      <c r="BS636" s="321"/>
      <c r="BT636" s="321"/>
      <c r="BU636" s="321"/>
      <c r="BV636" s="321"/>
      <c r="BW636" s="321"/>
      <c r="BX636" s="321"/>
      <c r="BY636" s="321"/>
      <c r="BZ636" s="321"/>
      <c r="CA636" s="321"/>
      <c r="CB636" s="321"/>
      <c r="CC636" s="321"/>
      <c r="CD636" s="321"/>
      <c r="CE636" s="321"/>
      <c r="CF636" s="321"/>
      <c r="CG636" s="321"/>
      <c r="CH636" s="321"/>
      <c r="CI636" s="321"/>
      <c r="CJ636" s="321"/>
      <c r="CK636" s="321"/>
      <c r="CL636" s="321"/>
      <c r="CM636" s="321"/>
      <c r="CN636" s="321"/>
      <c r="CO636" s="321"/>
      <c r="CP636" s="321"/>
      <c r="CQ636" s="321"/>
      <c r="CR636" s="321"/>
      <c r="CS636" s="321"/>
      <c r="CT636" s="321"/>
      <c r="CU636" s="321"/>
      <c r="CV636" s="321"/>
      <c r="CW636" s="321"/>
      <c r="CX636" s="321"/>
      <c r="CY636" s="321"/>
      <c r="CZ636" s="321"/>
    </row>
    <row r="637" s="325" customFormat="true" ht="25.15" customHeight="true" x14ac:dyDescent="0.2">
      <c r="C637" s="838" t="s">
        <v>447</v>
      </c>
      <c r="D637" s="837"/>
      <c r="E637" s="624">
        <v>7.813194936444505E-2</v>
      </c>
      <c r="F637" s="556"/>
      <c r="G637" s="556"/>
      <c r="H637" s="838" t="s">
        <v>479</v>
      </c>
      <c r="I637" s="837"/>
      <c r="J637" s="625">
        <v>-1.4757399243943507E-2</v>
      </c>
      <c r="K637" s="556"/>
      <c r="L637" s="556"/>
      <c r="M637" s="838" t="s">
        <v>246</v>
      </c>
      <c r="N637" s="837"/>
      <c r="O637" s="626">
        <v>1.2029077833824295E-2</v>
      </c>
      <c r="P637" s="556"/>
      <c r="Q637" s="556"/>
      <c r="AZ637" s="689"/>
      <c r="BA637" s="321"/>
      <c r="BB637" s="372"/>
      <c r="BC637" s="321"/>
      <c r="BD637" s="321"/>
      <c r="BE637" s="321"/>
      <c r="BF637" s="321"/>
      <c r="BG637" s="321"/>
      <c r="BH637" s="321"/>
      <c r="BI637" s="321"/>
      <c r="BJ637" s="321"/>
      <c r="BK637" s="321"/>
      <c r="BL637" s="321"/>
      <c r="BM637" s="321"/>
      <c r="BN637" s="321"/>
      <c r="BO637" s="321"/>
      <c r="BP637" s="321"/>
      <c r="BQ637" s="321"/>
      <c r="BR637" s="321"/>
      <c r="BS637" s="321"/>
      <c r="BT637" s="321"/>
      <c r="BU637" s="321"/>
      <c r="BV637" s="321"/>
      <c r="BW637" s="321"/>
      <c r="BX637" s="321"/>
      <c r="BY637" s="321"/>
      <c r="BZ637" s="321"/>
      <c r="CA637" s="321"/>
      <c r="CB637" s="321"/>
      <c r="CC637" s="321"/>
      <c r="CD637" s="321"/>
      <c r="CE637" s="321"/>
      <c r="CF637" s="321"/>
      <c r="CG637" s="321"/>
      <c r="CH637" s="321"/>
      <c r="CI637" s="321"/>
      <c r="CJ637" s="321"/>
      <c r="CK637" s="321"/>
      <c r="CL637" s="321"/>
      <c r="CM637" s="321"/>
      <c r="CN637" s="321"/>
      <c r="CO637" s="321"/>
      <c r="CP637" s="321"/>
      <c r="CQ637" s="321"/>
      <c r="CR637" s="321"/>
      <c r="CS637" s="321"/>
      <c r="CT637" s="321"/>
      <c r="CU637" s="321"/>
      <c r="CV637" s="321"/>
      <c r="CW637" s="321"/>
      <c r="CX637" s="321"/>
      <c r="CY637" s="321"/>
      <c r="CZ637" s="321"/>
    </row>
    <row r="638" s="325" customFormat="true" ht="25.15" customHeight="true" x14ac:dyDescent="0.2">
      <c r="C638" s="838" t="s">
        <v>460</v>
      </c>
      <c r="D638" s="837"/>
      <c r="E638" s="624">
        <v>4.6553831524751232E-2</v>
      </c>
      <c r="F638" s="556"/>
      <c r="G638" s="556"/>
      <c r="H638" s="838" t="s">
        <v>504</v>
      </c>
      <c r="I638" s="837"/>
      <c r="J638" s="625">
        <v>-3.5162846022869752E-3</v>
      </c>
      <c r="K638" s="556"/>
      <c r="L638" s="556"/>
      <c r="M638" s="838" t="s">
        <v>208</v>
      </c>
      <c r="N638" s="837"/>
      <c r="O638" s="626">
        <v>3.0130522968083891E-2</v>
      </c>
      <c r="P638" s="556"/>
      <c r="Q638" s="556"/>
      <c r="AZ638" s="689"/>
      <c r="BA638" s="321"/>
      <c r="BB638" s="372"/>
      <c r="BC638" s="321"/>
      <c r="BD638" s="321"/>
      <c r="BE638" s="321"/>
      <c r="BF638" s="321"/>
      <c r="BG638" s="321"/>
      <c r="BH638" s="321"/>
      <c r="BI638" s="321"/>
      <c r="BJ638" s="321"/>
      <c r="BK638" s="321"/>
      <c r="BL638" s="321"/>
      <c r="BM638" s="321"/>
      <c r="BN638" s="321"/>
      <c r="BO638" s="321"/>
      <c r="BP638" s="321"/>
      <c r="BQ638" s="321"/>
      <c r="BR638" s="321"/>
      <c r="BS638" s="321"/>
      <c r="BT638" s="321"/>
      <c r="BU638" s="321"/>
      <c r="BV638" s="321"/>
      <c r="BW638" s="321"/>
      <c r="BX638" s="321"/>
      <c r="BY638" s="321"/>
      <c r="BZ638" s="321"/>
      <c r="CA638" s="321"/>
      <c r="CB638" s="321"/>
      <c r="CC638" s="321"/>
      <c r="CD638" s="321"/>
      <c r="CE638" s="321"/>
      <c r="CF638" s="321"/>
      <c r="CG638" s="321"/>
      <c r="CH638" s="321"/>
      <c r="CI638" s="321"/>
      <c r="CJ638" s="321"/>
      <c r="CK638" s="321"/>
      <c r="CL638" s="321"/>
      <c r="CM638" s="321"/>
      <c r="CN638" s="321"/>
      <c r="CO638" s="321"/>
      <c r="CP638" s="321"/>
      <c r="CQ638" s="321"/>
      <c r="CR638" s="321"/>
      <c r="CS638" s="321"/>
      <c r="CT638" s="321"/>
      <c r="CU638" s="321"/>
      <c r="CV638" s="321"/>
      <c r="CW638" s="321"/>
      <c r="CX638" s="321"/>
      <c r="CY638" s="321"/>
      <c r="CZ638" s="321"/>
    </row>
    <row r="639" s="325" customFormat="true" ht="25.15" customHeight="true" x14ac:dyDescent="0.2">
      <c r="C639" s="838" t="s">
        <v>451</v>
      </c>
      <c r="D639" s="837"/>
      <c r="E639" s="624">
        <v>5.6450531129261697E-2</v>
      </c>
      <c r="F639" s="556"/>
      <c r="G639" s="556"/>
      <c r="H639" s="838" t="s">
        <v>509</v>
      </c>
      <c r="I639" s="837"/>
      <c r="J639" s="625">
        <v>-1.3905671378253532E-3</v>
      </c>
      <c r="K639" s="556"/>
      <c r="L639" s="556"/>
      <c r="M639" s="838" t="s">
        <v>456</v>
      </c>
      <c r="N639" s="837"/>
      <c r="O639" s="626">
        <v>7.0848646719571307E-2</v>
      </c>
      <c r="P639" s="556"/>
      <c r="Q639" s="556"/>
      <c r="AZ639" s="689"/>
      <c r="BA639" s="321"/>
      <c r="BB639" s="372"/>
      <c r="BC639" s="321"/>
      <c r="BD639" s="321"/>
      <c r="BE639" s="321"/>
      <c r="BF639" s="321"/>
      <c r="BG639" s="321"/>
      <c r="BH639" s="321"/>
      <c r="BI639" s="321"/>
      <c r="BJ639" s="321"/>
      <c r="BK639" s="321"/>
      <c r="BL639" s="321"/>
      <c r="BM639" s="321"/>
      <c r="BN639" s="321"/>
      <c r="BO639" s="321"/>
      <c r="BP639" s="321"/>
      <c r="BQ639" s="321"/>
      <c r="BR639" s="321"/>
      <c r="BS639" s="321"/>
      <c r="BT639" s="321"/>
      <c r="BU639" s="321"/>
      <c r="BV639" s="321"/>
      <c r="BW639" s="321"/>
      <c r="BX639" s="321"/>
      <c r="BY639" s="321"/>
      <c r="BZ639" s="321"/>
      <c r="CA639" s="321"/>
      <c r="CB639" s="321"/>
      <c r="CC639" s="321"/>
      <c r="CD639" s="321"/>
      <c r="CE639" s="321"/>
      <c r="CF639" s="321"/>
      <c r="CG639" s="321"/>
      <c r="CH639" s="321"/>
      <c r="CI639" s="321"/>
      <c r="CJ639" s="321"/>
      <c r="CK639" s="321"/>
      <c r="CL639" s="321"/>
      <c r="CM639" s="321"/>
      <c r="CN639" s="321"/>
      <c r="CO639" s="321"/>
      <c r="CP639" s="321"/>
      <c r="CQ639" s="321"/>
      <c r="CR639" s="321"/>
      <c r="CS639" s="321"/>
      <c r="CT639" s="321"/>
      <c r="CU639" s="321"/>
      <c r="CV639" s="321"/>
      <c r="CW639" s="321"/>
      <c r="CX639" s="321"/>
      <c r="CY639" s="321"/>
      <c r="CZ639" s="321"/>
    </row>
    <row r="640" s="325" customFormat="true" ht="25.15" customHeight="true" x14ac:dyDescent="0.2">
      <c r="C640" s="838" t="s">
        <v>485</v>
      </c>
      <c r="D640" s="837"/>
      <c r="E640" s="624">
        <v>-1.3717955978286931E-2</v>
      </c>
      <c r="F640" s="556"/>
      <c r="G640" s="556"/>
      <c r="H640" s="838" t="s">
        <v>452</v>
      </c>
      <c r="I640" s="837"/>
      <c r="J640" s="625">
        <v>6.6154546627077732E-2</v>
      </c>
      <c r="K640" s="556"/>
      <c r="L640" s="556"/>
      <c r="M640" s="838" t="s">
        <v>224</v>
      </c>
      <c r="N640" s="837"/>
      <c r="O640" s="626">
        <v>-4.8449084992070783E-2</v>
      </c>
      <c r="P640" s="556"/>
      <c r="Q640" s="556"/>
      <c r="AZ640" s="689"/>
      <c r="BA640" s="321"/>
      <c r="BB640" s="372"/>
      <c r="BC640" s="321"/>
      <c r="BD640" s="321"/>
      <c r="BE640" s="321"/>
      <c r="BF640" s="321"/>
      <c r="BG640" s="321"/>
      <c r="BH640" s="321"/>
      <c r="BI640" s="321"/>
      <c r="BJ640" s="321"/>
      <c r="BK640" s="321"/>
      <c r="BL640" s="321"/>
      <c r="BM640" s="321"/>
      <c r="BN640" s="321"/>
      <c r="BO640" s="321"/>
      <c r="BP640" s="321"/>
      <c r="BQ640" s="321"/>
      <c r="BR640" s="321"/>
      <c r="BS640" s="321"/>
      <c r="BT640" s="321"/>
      <c r="BU640" s="321"/>
      <c r="BV640" s="321"/>
      <c r="BW640" s="321"/>
      <c r="BX640" s="321"/>
      <c r="BY640" s="321"/>
      <c r="BZ640" s="321"/>
      <c r="CA640" s="321"/>
      <c r="CB640" s="321"/>
      <c r="CC640" s="321"/>
      <c r="CD640" s="321"/>
      <c r="CE640" s="321"/>
      <c r="CF640" s="321"/>
      <c r="CG640" s="321"/>
      <c r="CH640" s="321"/>
      <c r="CI640" s="321"/>
      <c r="CJ640" s="321"/>
      <c r="CK640" s="321"/>
      <c r="CL640" s="321"/>
      <c r="CM640" s="321"/>
      <c r="CN640" s="321"/>
      <c r="CO640" s="321"/>
      <c r="CP640" s="321"/>
      <c r="CQ640" s="321"/>
      <c r="CR640" s="321"/>
      <c r="CS640" s="321"/>
      <c r="CT640" s="321"/>
      <c r="CU640" s="321"/>
      <c r="CV640" s="321"/>
      <c r="CW640" s="321"/>
      <c r="CX640" s="321"/>
      <c r="CY640" s="321"/>
      <c r="CZ640" s="321"/>
    </row>
    <row r="641" s="325" customFormat="true" ht="25.15" customHeight="true" x14ac:dyDescent="0.2">
      <c r="C641" s="838" t="s">
        <v>448</v>
      </c>
      <c r="D641" s="837"/>
      <c r="E641" s="624">
        <v>8.1021463735804683E-2</v>
      </c>
      <c r="F641" s="556"/>
      <c r="G641" s="556"/>
      <c r="H641" s="838" t="s">
        <v>463</v>
      </c>
      <c r="I641" s="837"/>
      <c r="J641" s="625">
        <v>2.8893494459290341E-2</v>
      </c>
      <c r="K641" s="556"/>
      <c r="L641" s="556"/>
      <c r="M641" s="838" t="s">
        <v>225</v>
      </c>
      <c r="N641" s="837"/>
      <c r="O641" s="626">
        <v>-3.6133897329679324E-2</v>
      </c>
      <c r="P641" s="556"/>
      <c r="Q641" s="556"/>
      <c r="AZ641" s="689"/>
      <c r="BA641" s="321"/>
      <c r="BB641" s="372"/>
      <c r="BC641" s="321"/>
      <c r="BD641" s="321"/>
      <c r="BE641" s="321"/>
      <c r="BF641" s="321"/>
      <c r="BG641" s="321"/>
      <c r="BH641" s="321"/>
      <c r="BI641" s="321"/>
      <c r="BJ641" s="321"/>
      <c r="BK641" s="321"/>
      <c r="BL641" s="321"/>
      <c r="BM641" s="321"/>
      <c r="BN641" s="321"/>
      <c r="BO641" s="321"/>
      <c r="BP641" s="321"/>
      <c r="BQ641" s="321"/>
      <c r="BR641" s="321"/>
      <c r="BS641" s="321"/>
      <c r="BT641" s="321"/>
      <c r="BU641" s="321"/>
      <c r="BV641" s="321"/>
      <c r="BW641" s="321"/>
      <c r="BX641" s="321"/>
      <c r="BY641" s="321"/>
      <c r="BZ641" s="321"/>
      <c r="CA641" s="321"/>
      <c r="CB641" s="321"/>
      <c r="CC641" s="321"/>
      <c r="CD641" s="321"/>
      <c r="CE641" s="321"/>
      <c r="CF641" s="321"/>
      <c r="CG641" s="321"/>
      <c r="CH641" s="321"/>
      <c r="CI641" s="321"/>
      <c r="CJ641" s="321"/>
      <c r="CK641" s="321"/>
      <c r="CL641" s="321"/>
      <c r="CM641" s="321"/>
      <c r="CN641" s="321"/>
      <c r="CO641" s="321"/>
      <c r="CP641" s="321"/>
      <c r="CQ641" s="321"/>
      <c r="CR641" s="321"/>
      <c r="CS641" s="321"/>
      <c r="CT641" s="321"/>
      <c r="CU641" s="321"/>
      <c r="CV641" s="321"/>
      <c r="CW641" s="321"/>
      <c r="CX641" s="321"/>
      <c r="CY641" s="321"/>
      <c r="CZ641" s="321"/>
    </row>
    <row r="642" s="325" customFormat="true" ht="25.15" customHeight="true" x14ac:dyDescent="0.2">
      <c r="C642" s="838" t="s">
        <v>438</v>
      </c>
      <c r="D642" s="837"/>
      <c r="E642" s="624">
        <v>0.10810024443629562</v>
      </c>
      <c r="F642" s="556"/>
      <c r="G642" s="556"/>
      <c r="H642" s="838" t="s">
        <v>455</v>
      </c>
      <c r="I642" s="837"/>
      <c r="J642" s="625">
        <v>4.1532011499875149E-2</v>
      </c>
      <c r="K642" s="556"/>
      <c r="L642" s="556"/>
      <c r="M642" s="838" t="s">
        <v>468</v>
      </c>
      <c r="N642" s="837"/>
      <c r="O642" s="626">
        <v>-3.6854508574850384E-2</v>
      </c>
      <c r="P642" s="556"/>
      <c r="Q642" s="556"/>
      <c r="AZ642" s="689"/>
      <c r="BA642" s="321"/>
      <c r="BB642" s="372"/>
      <c r="BC642" s="321"/>
      <c r="BD642" s="321"/>
      <c r="BE642" s="321"/>
      <c r="BF642" s="321"/>
      <c r="BG642" s="321"/>
      <c r="BH642" s="321"/>
      <c r="BI642" s="321"/>
      <c r="BJ642" s="321"/>
      <c r="BK642" s="321"/>
      <c r="BL642" s="321"/>
      <c r="BM642" s="321"/>
      <c r="BN642" s="321"/>
      <c r="BO642" s="321"/>
      <c r="BP642" s="321"/>
      <c r="BQ642" s="321"/>
      <c r="BR642" s="321"/>
      <c r="BS642" s="321"/>
      <c r="BT642" s="321"/>
      <c r="BU642" s="321"/>
      <c r="BV642" s="321"/>
      <c r="BW642" s="321"/>
      <c r="BX642" s="321"/>
      <c r="BY642" s="321"/>
      <c r="BZ642" s="321"/>
      <c r="CA642" s="321"/>
      <c r="CB642" s="321"/>
      <c r="CC642" s="321"/>
      <c r="CD642" s="321"/>
      <c r="CE642" s="321"/>
      <c r="CF642" s="321"/>
      <c r="CG642" s="321"/>
      <c r="CH642" s="321"/>
      <c r="CI642" s="321"/>
      <c r="CJ642" s="321"/>
      <c r="CK642" s="321"/>
      <c r="CL642" s="321"/>
      <c r="CM642" s="321"/>
      <c r="CN642" s="321"/>
      <c r="CO642" s="321"/>
      <c r="CP642" s="321"/>
      <c r="CQ642" s="321"/>
      <c r="CR642" s="321"/>
      <c r="CS642" s="321"/>
      <c r="CT642" s="321"/>
      <c r="CU642" s="321"/>
      <c r="CV642" s="321"/>
      <c r="CW642" s="321"/>
      <c r="CX642" s="321"/>
      <c r="CY642" s="321"/>
      <c r="CZ642" s="321"/>
    </row>
    <row r="643" s="325" customFormat="true" ht="25.15" customHeight="true" x14ac:dyDescent="0.2">
      <c r="C643" s="838" t="s">
        <v>437</v>
      </c>
      <c r="D643" s="837"/>
      <c r="E643" s="624">
        <v>0.10627884164150307</v>
      </c>
      <c r="F643" s="556"/>
      <c r="G643" s="556"/>
      <c r="H643" s="838" t="s">
        <v>467</v>
      </c>
      <c r="I643" s="837"/>
      <c r="J643" s="625">
        <v>1.0832141849160634E-2</v>
      </c>
      <c r="K643" s="556"/>
      <c r="L643" s="556"/>
      <c r="M643" s="838" t="s">
        <v>458</v>
      </c>
      <c r="N643" s="837"/>
      <c r="O643" s="626">
        <v>1.7652038021346562E-2</v>
      </c>
      <c r="P643" s="556"/>
      <c r="Q643" s="556"/>
      <c r="AZ643" s="689"/>
      <c r="BA643" s="321"/>
      <c r="BB643" s="372"/>
      <c r="BC643" s="321"/>
      <c r="BD643" s="321"/>
      <c r="BE643" s="321"/>
      <c r="BF643" s="321"/>
      <c r="BG643" s="321"/>
      <c r="BH643" s="321"/>
      <c r="BI643" s="321"/>
      <c r="BJ643" s="321"/>
      <c r="BK643" s="321"/>
      <c r="BL643" s="321"/>
      <c r="BM643" s="321"/>
      <c r="BN643" s="321"/>
      <c r="BO643" s="321"/>
      <c r="BP643" s="321"/>
      <c r="BQ643" s="321"/>
      <c r="BR643" s="321"/>
      <c r="BS643" s="321"/>
      <c r="BT643" s="321"/>
      <c r="BU643" s="321"/>
      <c r="BV643" s="321"/>
      <c r="BW643" s="321"/>
      <c r="BX643" s="321"/>
      <c r="BY643" s="321"/>
      <c r="BZ643" s="321"/>
      <c r="CA643" s="321"/>
      <c r="CB643" s="321"/>
      <c r="CC643" s="321"/>
      <c r="CD643" s="321"/>
      <c r="CE643" s="321"/>
      <c r="CF643" s="321"/>
      <c r="CG643" s="321"/>
      <c r="CH643" s="321"/>
      <c r="CI643" s="321"/>
      <c r="CJ643" s="321"/>
      <c r="CK643" s="321"/>
      <c r="CL643" s="321"/>
      <c r="CM643" s="321"/>
      <c r="CN643" s="321"/>
      <c r="CO643" s="321"/>
      <c r="CP643" s="321"/>
      <c r="CQ643" s="321"/>
      <c r="CR643" s="321"/>
      <c r="CS643" s="321"/>
      <c r="CT643" s="321"/>
      <c r="CU643" s="321"/>
      <c r="CV643" s="321"/>
      <c r="CW643" s="321"/>
      <c r="CX643" s="321"/>
      <c r="CY643" s="321"/>
      <c r="CZ643" s="321"/>
    </row>
    <row r="644" s="325" customFormat="true" ht="25.15" customHeight="true" x14ac:dyDescent="0.2">
      <c r="C644" s="838" t="s">
        <v>444</v>
      </c>
      <c r="D644" s="837"/>
      <c r="E644" s="624">
        <v>8.5554256899256692E-2</v>
      </c>
      <c r="F644" s="556"/>
      <c r="G644" s="556"/>
      <c r="H644" s="838" t="s">
        <v>482</v>
      </c>
      <c r="I644" s="837"/>
      <c r="J644" s="625">
        <v>-1.9787653264261927E-2</v>
      </c>
      <c r="K644" s="556"/>
      <c r="L644" s="556"/>
      <c r="M644" s="838" t="s">
        <v>501</v>
      </c>
      <c r="N644" s="837"/>
      <c r="O644" s="626">
        <v>2.0404240225223897E-3</v>
      </c>
      <c r="P644" s="556"/>
      <c r="Q644" s="556"/>
      <c r="AZ644" s="689"/>
      <c r="BA644" s="321"/>
      <c r="BB644" s="372"/>
      <c r="BC644" s="321"/>
      <c r="BD644" s="321"/>
      <c r="BE644" s="321"/>
      <c r="BF644" s="321"/>
      <c r="BG644" s="321"/>
      <c r="BH644" s="321"/>
      <c r="BI644" s="321"/>
      <c r="BJ644" s="321"/>
      <c r="BK644" s="321"/>
      <c r="BL644" s="321"/>
      <c r="BM644" s="321"/>
      <c r="BN644" s="321"/>
      <c r="BO644" s="321"/>
      <c r="BP644" s="321"/>
      <c r="BQ644" s="321"/>
      <c r="BR644" s="321"/>
      <c r="BS644" s="321"/>
      <c r="BT644" s="321"/>
      <c r="BU644" s="321"/>
      <c r="BV644" s="321"/>
      <c r="BW644" s="321"/>
      <c r="BX644" s="321"/>
      <c r="BY644" s="321"/>
      <c r="BZ644" s="321"/>
      <c r="CA644" s="321"/>
      <c r="CB644" s="321"/>
      <c r="CC644" s="321"/>
      <c r="CD644" s="321"/>
      <c r="CE644" s="321"/>
      <c r="CF644" s="321"/>
      <c r="CG644" s="321"/>
      <c r="CH644" s="321"/>
      <c r="CI644" s="321"/>
      <c r="CJ644" s="321"/>
      <c r="CK644" s="321"/>
      <c r="CL644" s="321"/>
      <c r="CM644" s="321"/>
      <c r="CN644" s="321"/>
      <c r="CO644" s="321"/>
      <c r="CP644" s="321"/>
      <c r="CQ644" s="321"/>
      <c r="CR644" s="321"/>
      <c r="CS644" s="321"/>
      <c r="CT644" s="321"/>
      <c r="CU644" s="321"/>
      <c r="CV644" s="321"/>
      <c r="CW644" s="321"/>
      <c r="CX644" s="321"/>
      <c r="CY644" s="321"/>
      <c r="CZ644" s="321"/>
    </row>
    <row r="645" s="325" customFormat="true" ht="25.15" customHeight="true" x14ac:dyDescent="0.2">
      <c r="C645" s="838" t="s">
        <v>439</v>
      </c>
      <c r="D645" s="837"/>
      <c r="E645" s="624">
        <v>0.10875700437438243</v>
      </c>
      <c r="F645" s="556"/>
      <c r="G645" s="556"/>
      <c r="H645" s="838" t="s">
        <v>507</v>
      </c>
      <c r="I645" s="837"/>
      <c r="J645" s="625">
        <v>-8.664979152188414E-4</v>
      </c>
      <c r="K645" s="556"/>
      <c r="L645" s="556"/>
      <c r="M645" s="838" t="s">
        <v>466</v>
      </c>
      <c r="N645" s="837"/>
      <c r="O645" s="626">
        <v>-3.7170591294172502E-2</v>
      </c>
      <c r="P645" s="556"/>
      <c r="Q645" s="556"/>
      <c r="AZ645" s="689"/>
      <c r="BA645" s="321"/>
      <c r="BB645" s="372"/>
      <c r="BC645" s="321"/>
      <c r="BD645" s="321"/>
      <c r="BE645" s="321"/>
      <c r="BF645" s="321"/>
      <c r="BG645" s="321"/>
      <c r="BH645" s="321"/>
      <c r="BI645" s="321"/>
      <c r="BJ645" s="321"/>
      <c r="BK645" s="321"/>
      <c r="BL645" s="321"/>
      <c r="BM645" s="321"/>
      <c r="BN645" s="321"/>
      <c r="BO645" s="321"/>
      <c r="BP645" s="321"/>
      <c r="BQ645" s="321"/>
      <c r="BR645" s="321"/>
      <c r="BS645" s="321"/>
      <c r="BT645" s="321"/>
      <c r="BU645" s="321"/>
      <c r="BV645" s="321"/>
      <c r="BW645" s="321"/>
      <c r="BX645" s="321"/>
      <c r="BY645" s="321"/>
      <c r="BZ645" s="321"/>
      <c r="CA645" s="321"/>
      <c r="CB645" s="321"/>
      <c r="CC645" s="321"/>
      <c r="CD645" s="321"/>
      <c r="CE645" s="321"/>
      <c r="CF645" s="321"/>
      <c r="CG645" s="321"/>
      <c r="CH645" s="321"/>
      <c r="CI645" s="321"/>
      <c r="CJ645" s="321"/>
      <c r="CK645" s="321"/>
      <c r="CL645" s="321"/>
      <c r="CM645" s="321"/>
      <c r="CN645" s="321"/>
      <c r="CO645" s="321"/>
      <c r="CP645" s="321"/>
      <c r="CQ645" s="321"/>
      <c r="CR645" s="321"/>
      <c r="CS645" s="321"/>
      <c r="CT645" s="321"/>
      <c r="CU645" s="321"/>
      <c r="CV645" s="321"/>
      <c r="CW645" s="321"/>
      <c r="CX645" s="321"/>
      <c r="CY645" s="321"/>
      <c r="CZ645" s="321"/>
    </row>
    <row r="646" s="325" customFormat="true" ht="25.15" customHeight="true" x14ac:dyDescent="0.2">
      <c r="C646" s="838" t="s">
        <v>436</v>
      </c>
      <c r="D646" s="837"/>
      <c r="E646" s="624">
        <v>0.11764839301831752</v>
      </c>
      <c r="F646" s="556"/>
      <c r="G646" s="556"/>
      <c r="H646" s="838" t="s">
        <v>497</v>
      </c>
      <c r="I646" s="837"/>
      <c r="J646" s="625">
        <v>-3.5173266459978857E-3</v>
      </c>
      <c r="K646" s="556"/>
      <c r="L646" s="556"/>
      <c r="M646" s="838" t="s">
        <v>479</v>
      </c>
      <c r="N646" s="837"/>
      <c r="O646" s="626">
        <v>1.3594549747789387E-2</v>
      </c>
      <c r="P646" s="556"/>
      <c r="Q646" s="556"/>
      <c r="AZ646" s="689"/>
      <c r="BA646" s="321"/>
      <c r="BB646" s="372"/>
      <c r="BC646" s="321"/>
      <c r="BD646" s="321"/>
      <c r="BE646" s="321"/>
      <c r="BF646" s="321"/>
      <c r="BG646" s="321"/>
      <c r="BH646" s="321"/>
      <c r="BI646" s="321"/>
      <c r="BJ646" s="321"/>
      <c r="BK646" s="321"/>
      <c r="BL646" s="321"/>
      <c r="BM646" s="321"/>
      <c r="BN646" s="321"/>
      <c r="BO646" s="321"/>
      <c r="BP646" s="321"/>
      <c r="BQ646" s="321"/>
      <c r="BR646" s="321"/>
      <c r="BS646" s="321"/>
      <c r="BT646" s="321"/>
      <c r="BU646" s="321"/>
      <c r="BV646" s="321"/>
      <c r="BW646" s="321"/>
      <c r="BX646" s="321"/>
      <c r="BY646" s="321"/>
      <c r="BZ646" s="321"/>
      <c r="CA646" s="321"/>
      <c r="CB646" s="321"/>
      <c r="CC646" s="321"/>
      <c r="CD646" s="321"/>
      <c r="CE646" s="321"/>
      <c r="CF646" s="321"/>
      <c r="CG646" s="321"/>
      <c r="CH646" s="321"/>
      <c r="CI646" s="321"/>
      <c r="CJ646" s="321"/>
      <c r="CK646" s="321"/>
      <c r="CL646" s="321"/>
      <c r="CM646" s="321"/>
      <c r="CN646" s="321"/>
      <c r="CO646" s="321"/>
      <c r="CP646" s="321"/>
      <c r="CQ646" s="321"/>
      <c r="CR646" s="321"/>
      <c r="CS646" s="321"/>
      <c r="CT646" s="321"/>
      <c r="CU646" s="321"/>
      <c r="CV646" s="321"/>
      <c r="CW646" s="321"/>
      <c r="CX646" s="321"/>
      <c r="CY646" s="321"/>
      <c r="CZ646" s="321"/>
    </row>
    <row r="647" s="325" customFormat="true" ht="25.15" customHeight="true" x14ac:dyDescent="0.2">
      <c r="C647" s="838" t="s">
        <v>202</v>
      </c>
      <c r="D647" s="837"/>
      <c r="E647" s="624">
        <v>0.11375852696406946</v>
      </c>
      <c r="F647" s="556"/>
      <c r="G647" s="556"/>
      <c r="H647" s="838" t="s">
        <v>260</v>
      </c>
      <c r="I647" s="837"/>
      <c r="J647" s="625">
        <v>-2.965968775144605E-4</v>
      </c>
      <c r="K647" s="556"/>
      <c r="L647" s="556"/>
      <c r="M647" s="838" t="s">
        <v>504</v>
      </c>
      <c r="N647" s="837"/>
      <c r="O647" s="626">
        <v>-1.5761671152677672E-3</v>
      </c>
      <c r="P647" s="556"/>
      <c r="Q647" s="556"/>
      <c r="AZ647" s="689"/>
      <c r="BA647" s="321"/>
      <c r="BB647" s="372"/>
      <c r="BC647" s="321"/>
      <c r="BD647" s="321"/>
      <c r="BE647" s="321"/>
      <c r="BF647" s="321"/>
      <c r="BG647" s="321"/>
      <c r="BH647" s="321"/>
      <c r="BI647" s="321"/>
      <c r="BJ647" s="321"/>
      <c r="BK647" s="321"/>
      <c r="BL647" s="321"/>
      <c r="BM647" s="321"/>
      <c r="BN647" s="321"/>
      <c r="BO647" s="321"/>
      <c r="BP647" s="321"/>
      <c r="BQ647" s="321"/>
      <c r="BR647" s="321"/>
      <c r="BS647" s="321"/>
      <c r="BT647" s="321"/>
      <c r="BU647" s="321"/>
      <c r="BV647" s="321"/>
      <c r="BW647" s="321"/>
      <c r="BX647" s="321"/>
      <c r="BY647" s="321"/>
      <c r="BZ647" s="321"/>
      <c r="CA647" s="321"/>
      <c r="CB647" s="321"/>
      <c r="CC647" s="321"/>
      <c r="CD647" s="321"/>
      <c r="CE647" s="321"/>
      <c r="CF647" s="321"/>
      <c r="CG647" s="321"/>
      <c r="CH647" s="321"/>
      <c r="CI647" s="321"/>
      <c r="CJ647" s="321"/>
      <c r="CK647" s="321"/>
      <c r="CL647" s="321"/>
      <c r="CM647" s="321"/>
      <c r="CN647" s="321"/>
      <c r="CO647" s="321"/>
      <c r="CP647" s="321"/>
      <c r="CQ647" s="321"/>
      <c r="CR647" s="321"/>
      <c r="CS647" s="321"/>
      <c r="CT647" s="321"/>
      <c r="CU647" s="321"/>
      <c r="CV647" s="321"/>
      <c r="CW647" s="321"/>
      <c r="CX647" s="321"/>
      <c r="CY647" s="321"/>
      <c r="CZ647" s="321"/>
    </row>
    <row r="648" s="325" customFormat="true" ht="25.15" customHeight="true" x14ac:dyDescent="0.2">
      <c r="C648" s="838" t="s">
        <v>212</v>
      </c>
      <c r="D648" s="837"/>
      <c r="E648" s="624">
        <v>9.5464215371724309E-2</v>
      </c>
      <c r="F648" s="556"/>
      <c r="G648" s="556"/>
      <c r="H648" s="838" t="s">
        <v>470</v>
      </c>
      <c r="I648" s="837"/>
      <c r="J648" s="625">
        <v>1.4550951143983996E-3</v>
      </c>
      <c r="K648" s="556"/>
      <c r="L648" s="556"/>
      <c r="M648" s="838" t="s">
        <v>509</v>
      </c>
      <c r="N648" s="837"/>
      <c r="O648" s="626">
        <v>-1.4848304939191087E-4</v>
      </c>
      <c r="P648" s="556"/>
      <c r="Q648" s="556"/>
      <c r="AZ648" s="689"/>
      <c r="BA648" s="321"/>
      <c r="BB648" s="372"/>
      <c r="BC648" s="321"/>
      <c r="BD648" s="321"/>
      <c r="BE648" s="321"/>
      <c r="BF648" s="321"/>
      <c r="BG648" s="321"/>
      <c r="BH648" s="321"/>
      <c r="BI648" s="321"/>
      <c r="BJ648" s="321"/>
      <c r="BK648" s="321"/>
      <c r="BL648" s="321"/>
      <c r="BM648" s="321"/>
      <c r="BN648" s="321"/>
      <c r="BO648" s="321"/>
      <c r="BP648" s="321"/>
      <c r="BQ648" s="321"/>
      <c r="BR648" s="321"/>
      <c r="BS648" s="321"/>
      <c r="BT648" s="321"/>
      <c r="BU648" s="321"/>
      <c r="BV648" s="321"/>
      <c r="BW648" s="321"/>
      <c r="BX648" s="321"/>
      <c r="BY648" s="321"/>
      <c r="BZ648" s="321"/>
      <c r="CA648" s="321"/>
      <c r="CB648" s="321"/>
      <c r="CC648" s="321"/>
      <c r="CD648" s="321"/>
      <c r="CE648" s="321"/>
      <c r="CF648" s="321"/>
      <c r="CG648" s="321"/>
      <c r="CH648" s="321"/>
      <c r="CI648" s="321"/>
      <c r="CJ648" s="321"/>
      <c r="CK648" s="321"/>
      <c r="CL648" s="321"/>
      <c r="CM648" s="321"/>
      <c r="CN648" s="321"/>
      <c r="CO648" s="321"/>
      <c r="CP648" s="321"/>
      <c r="CQ648" s="321"/>
      <c r="CR648" s="321"/>
      <c r="CS648" s="321"/>
      <c r="CT648" s="321"/>
      <c r="CU648" s="321"/>
      <c r="CV648" s="321"/>
      <c r="CW648" s="321"/>
      <c r="CX648" s="321"/>
      <c r="CY648" s="321"/>
      <c r="CZ648" s="321"/>
    </row>
    <row r="649" s="325" customFormat="true" ht="25.15" customHeight="true" x14ac:dyDescent="0.2">
      <c r="C649" s="838" t="s">
        <v>450</v>
      </c>
      <c r="D649" s="837"/>
      <c r="E649" s="624">
        <v>6.7357900549531252E-2</v>
      </c>
      <c r="F649" s="556"/>
      <c r="G649" s="556"/>
      <c r="H649" s="838" t="s">
        <v>478</v>
      </c>
      <c r="I649" s="837"/>
      <c r="J649" s="625">
        <v>-6.0019371423538706E-3</v>
      </c>
      <c r="K649" s="556"/>
      <c r="L649" s="556"/>
      <c r="M649" s="838" t="s">
        <v>494</v>
      </c>
      <c r="N649" s="837"/>
      <c r="O649" s="626">
        <v>-8.281129920710964E-3</v>
      </c>
      <c r="P649" s="556"/>
      <c r="Q649" s="556"/>
      <c r="AZ649" s="689"/>
      <c r="BA649" s="321"/>
      <c r="BB649" s="372"/>
      <c r="BC649" s="321"/>
      <c r="BD649" s="321"/>
      <c r="BE649" s="321"/>
      <c r="BF649" s="321"/>
      <c r="BG649" s="321"/>
      <c r="BH649" s="321"/>
      <c r="BI649" s="321"/>
      <c r="BJ649" s="321"/>
      <c r="BK649" s="321"/>
      <c r="BL649" s="321"/>
      <c r="BM649" s="321"/>
      <c r="BN649" s="321"/>
      <c r="BO649" s="321"/>
      <c r="BP649" s="321"/>
      <c r="BQ649" s="321"/>
      <c r="BR649" s="321"/>
      <c r="BS649" s="321"/>
      <c r="BT649" s="321"/>
      <c r="BU649" s="321"/>
      <c r="BV649" s="321"/>
      <c r="BW649" s="321"/>
      <c r="BX649" s="321"/>
      <c r="BY649" s="321"/>
      <c r="BZ649" s="321"/>
      <c r="CA649" s="321"/>
      <c r="CB649" s="321"/>
      <c r="CC649" s="321"/>
      <c r="CD649" s="321"/>
      <c r="CE649" s="321"/>
      <c r="CF649" s="321"/>
      <c r="CG649" s="321"/>
      <c r="CH649" s="321"/>
      <c r="CI649" s="321"/>
      <c r="CJ649" s="321"/>
      <c r="CK649" s="321"/>
      <c r="CL649" s="321"/>
      <c r="CM649" s="321"/>
      <c r="CN649" s="321"/>
      <c r="CO649" s="321"/>
      <c r="CP649" s="321"/>
      <c r="CQ649" s="321"/>
      <c r="CR649" s="321"/>
      <c r="CS649" s="321"/>
      <c r="CT649" s="321"/>
      <c r="CU649" s="321"/>
      <c r="CV649" s="321"/>
      <c r="CW649" s="321"/>
      <c r="CX649" s="321"/>
      <c r="CY649" s="321"/>
      <c r="CZ649" s="321"/>
    </row>
    <row r="650" s="325" customFormat="true" ht="25.15" customHeight="true" x14ac:dyDescent="0.2">
      <c r="C650" s="838" t="s">
        <v>440</v>
      </c>
      <c r="D650" s="837"/>
      <c r="E650" s="624">
        <v>0.11264796835996084</v>
      </c>
      <c r="F650" s="556"/>
      <c r="G650" s="556"/>
      <c r="H650" s="838" t="s">
        <v>233</v>
      </c>
      <c r="I650" s="837"/>
      <c r="J650" s="625">
        <v>-1.1968460922939078E-2</v>
      </c>
      <c r="K650" s="556"/>
      <c r="L650" s="556"/>
      <c r="M650" s="838" t="s">
        <v>502</v>
      </c>
      <c r="N650" s="837"/>
      <c r="O650" s="626">
        <v>-3.8779244264689587E-3</v>
      </c>
      <c r="P650" s="556"/>
      <c r="Q650" s="556"/>
      <c r="AZ650" s="689"/>
      <c r="BA650" s="321"/>
      <c r="BB650" s="372"/>
      <c r="BC650" s="321"/>
      <c r="BD650" s="321"/>
      <c r="BE650" s="321"/>
      <c r="BF650" s="321"/>
      <c r="BG650" s="321"/>
      <c r="BH650" s="321"/>
      <c r="BI650" s="321"/>
      <c r="BJ650" s="321"/>
      <c r="BK650" s="321"/>
      <c r="BL650" s="321"/>
      <c r="BM650" s="321"/>
      <c r="BN650" s="321"/>
      <c r="BO650" s="321"/>
      <c r="BP650" s="321"/>
      <c r="BQ650" s="321"/>
      <c r="BR650" s="321"/>
      <c r="BS650" s="321"/>
      <c r="BT650" s="321"/>
      <c r="BU650" s="321"/>
      <c r="BV650" s="321"/>
      <c r="BW650" s="321"/>
      <c r="BX650" s="321"/>
      <c r="BY650" s="321"/>
      <c r="BZ650" s="321"/>
      <c r="CA650" s="321"/>
      <c r="CB650" s="321"/>
      <c r="CC650" s="321"/>
      <c r="CD650" s="321"/>
      <c r="CE650" s="321"/>
      <c r="CF650" s="321"/>
      <c r="CG650" s="321"/>
      <c r="CH650" s="321"/>
      <c r="CI650" s="321"/>
      <c r="CJ650" s="321"/>
      <c r="CK650" s="321"/>
      <c r="CL650" s="321"/>
      <c r="CM650" s="321"/>
      <c r="CN650" s="321"/>
      <c r="CO650" s="321"/>
      <c r="CP650" s="321"/>
      <c r="CQ650" s="321"/>
      <c r="CR650" s="321"/>
      <c r="CS650" s="321"/>
      <c r="CT650" s="321"/>
      <c r="CU650" s="321"/>
      <c r="CV650" s="321"/>
      <c r="CW650" s="321"/>
      <c r="CX650" s="321"/>
      <c r="CY650" s="321"/>
      <c r="CZ650" s="321"/>
    </row>
    <row r="651" s="325" customFormat="true" ht="25.15" customHeight="true" x14ac:dyDescent="0.2">
      <c r="C651" s="838" t="s">
        <v>227</v>
      </c>
      <c r="D651" s="837"/>
      <c r="E651" s="624">
        <v>1.6311811163229398E-2</v>
      </c>
      <c r="F651" s="556"/>
      <c r="G651" s="556"/>
      <c r="H651" s="838" t="s">
        <v>453</v>
      </c>
      <c r="I651" s="837"/>
      <c r="J651" s="625">
        <v>-6.4753403852004066E-2</v>
      </c>
      <c r="K651" s="556"/>
      <c r="L651" s="556"/>
      <c r="M651" s="838" t="s">
        <v>452</v>
      </c>
      <c r="N651" s="837"/>
      <c r="O651" s="626">
        <v>4.0897960626878047E-2</v>
      </c>
      <c r="P651" s="556"/>
      <c r="Q651" s="556"/>
      <c r="AZ651" s="689"/>
      <c r="BA651" s="321"/>
      <c r="BB651" s="372"/>
      <c r="BC651" s="321"/>
      <c r="BD651" s="321"/>
      <c r="BE651" s="321"/>
      <c r="BF651" s="321"/>
      <c r="BG651" s="321"/>
      <c r="BH651" s="321"/>
      <c r="BI651" s="321"/>
      <c r="BJ651" s="321"/>
      <c r="BK651" s="321"/>
      <c r="BL651" s="321"/>
      <c r="BM651" s="321"/>
      <c r="BN651" s="321"/>
      <c r="BO651" s="321"/>
      <c r="BP651" s="321"/>
      <c r="BQ651" s="321"/>
      <c r="BR651" s="321"/>
      <c r="BS651" s="321"/>
      <c r="BT651" s="321"/>
      <c r="BU651" s="321"/>
      <c r="BV651" s="321"/>
      <c r="BW651" s="321"/>
      <c r="BX651" s="321"/>
      <c r="BY651" s="321"/>
      <c r="BZ651" s="321"/>
      <c r="CA651" s="321"/>
      <c r="CB651" s="321"/>
      <c r="CC651" s="321"/>
      <c r="CD651" s="321"/>
      <c r="CE651" s="321"/>
      <c r="CF651" s="321"/>
      <c r="CG651" s="321"/>
      <c r="CH651" s="321"/>
      <c r="CI651" s="321"/>
      <c r="CJ651" s="321"/>
      <c r="CK651" s="321"/>
      <c r="CL651" s="321"/>
      <c r="CM651" s="321"/>
      <c r="CN651" s="321"/>
      <c r="CO651" s="321"/>
      <c r="CP651" s="321"/>
      <c r="CQ651" s="321"/>
      <c r="CR651" s="321"/>
      <c r="CS651" s="321"/>
      <c r="CT651" s="321"/>
      <c r="CU651" s="321"/>
      <c r="CV651" s="321"/>
      <c r="CW651" s="321"/>
      <c r="CX651" s="321"/>
      <c r="CY651" s="321"/>
      <c r="CZ651" s="321"/>
    </row>
    <row r="652" s="325" customFormat="true" ht="25.15" customHeight="true" x14ac:dyDescent="0.2">
      <c r="C652" s="838" t="s">
        <v>257</v>
      </c>
      <c r="D652" s="837"/>
      <c r="E652" s="627">
        <v>9.0261954287346041E-3</v>
      </c>
      <c r="F652" s="556"/>
      <c r="G652" s="556"/>
      <c r="H652" s="838" t="s">
        <v>500</v>
      </c>
      <c r="I652" s="837"/>
      <c r="J652" s="625">
        <v>-3.312477492130296E-3</v>
      </c>
      <c r="K652" s="556"/>
      <c r="L652" s="556"/>
      <c r="M652" s="838" t="s">
        <v>463</v>
      </c>
      <c r="N652" s="837"/>
      <c r="O652" s="626">
        <v>2.1495710976335371E-2</v>
      </c>
      <c r="P652" s="556"/>
      <c r="Q652" s="556"/>
      <c r="AZ652" s="689"/>
      <c r="BA652" s="321"/>
      <c r="BB652" s="372"/>
      <c r="BC652" s="321"/>
      <c r="BD652" s="321"/>
      <c r="BE652" s="321"/>
      <c r="BF652" s="321"/>
      <c r="BG652" s="321"/>
      <c r="BH652" s="321"/>
      <c r="BI652" s="321"/>
      <c r="BJ652" s="321"/>
      <c r="BK652" s="321"/>
      <c r="BL652" s="321"/>
      <c r="BM652" s="321"/>
      <c r="BN652" s="321"/>
      <c r="BO652" s="321"/>
      <c r="BP652" s="321"/>
      <c r="BQ652" s="321"/>
      <c r="BR652" s="321"/>
      <c r="BS652" s="321"/>
      <c r="BT652" s="321"/>
      <c r="BU652" s="321"/>
      <c r="BV652" s="321"/>
      <c r="BW652" s="321"/>
      <c r="BX652" s="321"/>
      <c r="BY652" s="321"/>
      <c r="BZ652" s="321"/>
      <c r="CA652" s="321"/>
      <c r="CB652" s="321"/>
      <c r="CC652" s="321"/>
      <c r="CD652" s="321"/>
      <c r="CE652" s="321"/>
      <c r="CF652" s="321"/>
      <c r="CG652" s="321"/>
      <c r="CH652" s="321"/>
      <c r="CI652" s="321"/>
      <c r="CJ652" s="321"/>
      <c r="CK652" s="321"/>
      <c r="CL652" s="321"/>
      <c r="CM652" s="321"/>
      <c r="CN652" s="321"/>
      <c r="CO652" s="321"/>
      <c r="CP652" s="321"/>
      <c r="CQ652" s="321"/>
      <c r="CR652" s="321"/>
      <c r="CS652" s="321"/>
      <c r="CT652" s="321"/>
      <c r="CU652" s="321"/>
      <c r="CV652" s="321"/>
      <c r="CW652" s="321"/>
      <c r="CX652" s="321"/>
      <c r="CY652" s="321"/>
      <c r="CZ652" s="321"/>
    </row>
    <row r="653" s="325" customFormat="true" ht="25.15" customHeight="true" x14ac:dyDescent="0.2">
      <c r="C653" s="838"/>
      <c r="D653" s="837"/>
      <c r="E653" s="572"/>
      <c r="F653" s="556"/>
      <c r="G653" s="556"/>
      <c r="H653" s="838" t="s">
        <v>490</v>
      </c>
      <c r="I653" s="837"/>
      <c r="J653" s="625">
        <v>-6.3278895290347142E-3</v>
      </c>
      <c r="K653" s="556"/>
      <c r="L653" s="556"/>
      <c r="M653" s="838" t="s">
        <v>455</v>
      </c>
      <c r="N653" s="837"/>
      <c r="O653" s="626">
        <v>4.0085614452906912E-2</v>
      </c>
      <c r="P653" s="556"/>
      <c r="Q653" s="556"/>
      <c r="AZ653" s="689"/>
      <c r="BA653" s="321"/>
      <c r="BB653" s="372"/>
      <c r="BC653" s="321"/>
      <c r="BD653" s="321"/>
      <c r="BE653" s="321"/>
      <c r="BF653" s="321"/>
      <c r="BG653" s="321"/>
      <c r="BH653" s="321"/>
      <c r="BI653" s="321"/>
      <c r="BJ653" s="321"/>
      <c r="BK653" s="321"/>
      <c r="BL653" s="321"/>
      <c r="BM653" s="321"/>
      <c r="BN653" s="321"/>
      <c r="BO653" s="321"/>
      <c r="BP653" s="321"/>
      <c r="BQ653" s="321"/>
      <c r="BR653" s="321"/>
      <c r="BS653" s="321"/>
      <c r="BT653" s="321"/>
      <c r="BU653" s="321"/>
      <c r="BV653" s="321"/>
      <c r="BW653" s="321"/>
      <c r="BX653" s="321"/>
      <c r="BY653" s="321"/>
      <c r="BZ653" s="321"/>
      <c r="CA653" s="321"/>
      <c r="CB653" s="321"/>
      <c r="CC653" s="321"/>
      <c r="CD653" s="321"/>
      <c r="CE653" s="321"/>
      <c r="CF653" s="321"/>
      <c r="CG653" s="321"/>
      <c r="CH653" s="321"/>
      <c r="CI653" s="321"/>
      <c r="CJ653" s="321"/>
      <c r="CK653" s="321"/>
      <c r="CL653" s="321"/>
      <c r="CM653" s="321"/>
      <c r="CN653" s="321"/>
      <c r="CO653" s="321"/>
      <c r="CP653" s="321"/>
      <c r="CQ653" s="321"/>
      <c r="CR653" s="321"/>
      <c r="CS653" s="321"/>
      <c r="CT653" s="321"/>
      <c r="CU653" s="321"/>
      <c r="CV653" s="321"/>
      <c r="CW653" s="321"/>
      <c r="CX653" s="321"/>
      <c r="CY653" s="321"/>
      <c r="CZ653" s="321"/>
    </row>
    <row r="654" s="325" customFormat="true" ht="25.15" customHeight="true" x14ac:dyDescent="0.2">
      <c r="C654" s="838"/>
      <c r="D654" s="837"/>
      <c r="E654" s="556"/>
      <c r="F654" s="556"/>
      <c r="G654" s="556"/>
      <c r="H654" s="838" t="s">
        <v>480</v>
      </c>
      <c r="I654" s="837"/>
      <c r="J654" s="625">
        <v>1.1090524539423743E-2</v>
      </c>
      <c r="K654" s="556"/>
      <c r="L654" s="556"/>
      <c r="M654" s="838" t="s">
        <v>467</v>
      </c>
      <c r="N654" s="837"/>
      <c r="O654" s="626">
        <v>2.717771795884499E-2</v>
      </c>
      <c r="P654" s="556"/>
      <c r="Q654" s="556"/>
      <c r="AZ654" s="689"/>
      <c r="BA654" s="321"/>
      <c r="BB654" s="372"/>
      <c r="BC654" s="321"/>
      <c r="BD654" s="321"/>
      <c r="BE654" s="321"/>
      <c r="BF654" s="321"/>
      <c r="BG654" s="321"/>
      <c r="BH654" s="321"/>
      <c r="BI654" s="321"/>
      <c r="BJ654" s="321"/>
      <c r="BK654" s="321"/>
      <c r="BL654" s="321"/>
      <c r="BM654" s="321"/>
      <c r="BN654" s="321"/>
      <c r="BO654" s="321"/>
      <c r="BP654" s="321"/>
      <c r="BQ654" s="321"/>
      <c r="BR654" s="321"/>
      <c r="BS654" s="321"/>
      <c r="BT654" s="321"/>
      <c r="BU654" s="321"/>
      <c r="BV654" s="321"/>
      <c r="BW654" s="321"/>
      <c r="BX654" s="321"/>
      <c r="BY654" s="321"/>
      <c r="BZ654" s="321"/>
      <c r="CA654" s="321"/>
      <c r="CB654" s="321"/>
      <c r="CC654" s="321"/>
      <c r="CD654" s="321"/>
      <c r="CE654" s="321"/>
      <c r="CF654" s="321"/>
      <c r="CG654" s="321"/>
      <c r="CH654" s="321"/>
      <c r="CI654" s="321"/>
      <c r="CJ654" s="321"/>
      <c r="CK654" s="321"/>
      <c r="CL654" s="321"/>
      <c r="CM654" s="321"/>
      <c r="CN654" s="321"/>
      <c r="CO654" s="321"/>
      <c r="CP654" s="321"/>
      <c r="CQ654" s="321"/>
      <c r="CR654" s="321"/>
      <c r="CS654" s="321"/>
      <c r="CT654" s="321"/>
      <c r="CU654" s="321"/>
      <c r="CV654" s="321"/>
      <c r="CW654" s="321"/>
      <c r="CX654" s="321"/>
      <c r="CY654" s="321"/>
      <c r="CZ654" s="321"/>
    </row>
    <row r="655" s="325" customFormat="true" ht="25.15" customHeight="true" x14ac:dyDescent="0.2">
      <c r="C655" s="838" t="s">
        <v>278</v>
      </c>
      <c r="D655" s="837"/>
      <c r="E655" s="837"/>
      <c r="F655" s="556"/>
      <c r="G655" s="556"/>
      <c r="H655" s="838" t="s">
        <v>508</v>
      </c>
      <c r="I655" s="837"/>
      <c r="J655" s="625">
        <v>-4.595212504060241E-3</v>
      </c>
      <c r="K655" s="556"/>
      <c r="L655" s="556"/>
      <c r="M655" s="838" t="s">
        <v>482</v>
      </c>
      <c r="N655" s="837"/>
      <c r="O655" s="626">
        <v>-2.8552503059101234E-2</v>
      </c>
      <c r="P655" s="556"/>
      <c r="Q655" s="556"/>
      <c r="AZ655" s="689"/>
      <c r="BA655" s="321"/>
      <c r="BB655" s="372"/>
      <c r="BC655" s="321"/>
      <c r="BD655" s="321"/>
      <c r="BE655" s="321"/>
      <c r="BF655" s="321"/>
      <c r="BG655" s="321"/>
      <c r="BH655" s="321"/>
      <c r="BI655" s="321"/>
      <c r="BJ655" s="321"/>
      <c r="BK655" s="321"/>
      <c r="BL655" s="321"/>
      <c r="BM655" s="321"/>
      <c r="BN655" s="321"/>
      <c r="BO655" s="321"/>
      <c r="BP655" s="321"/>
      <c r="BQ655" s="321"/>
      <c r="BR655" s="321"/>
      <c r="BS655" s="321"/>
      <c r="BT655" s="321"/>
      <c r="BU655" s="321"/>
      <c r="BV655" s="321"/>
      <c r="BW655" s="321"/>
      <c r="BX655" s="321"/>
      <c r="BY655" s="321"/>
      <c r="BZ655" s="321"/>
      <c r="CA655" s="321"/>
      <c r="CB655" s="321"/>
      <c r="CC655" s="321"/>
      <c r="CD655" s="321"/>
      <c r="CE655" s="321"/>
      <c r="CF655" s="321"/>
      <c r="CG655" s="321"/>
      <c r="CH655" s="321"/>
      <c r="CI655" s="321"/>
      <c r="CJ655" s="321"/>
      <c r="CK655" s="321"/>
      <c r="CL655" s="321"/>
      <c r="CM655" s="321"/>
      <c r="CN655" s="321"/>
      <c r="CO655" s="321"/>
      <c r="CP655" s="321"/>
      <c r="CQ655" s="321"/>
      <c r="CR655" s="321"/>
      <c r="CS655" s="321"/>
      <c r="CT655" s="321"/>
      <c r="CU655" s="321"/>
      <c r="CV655" s="321"/>
      <c r="CW655" s="321"/>
      <c r="CX655" s="321"/>
      <c r="CY655" s="321"/>
      <c r="CZ655" s="321"/>
    </row>
    <row r="656" s="325" customFormat="true" ht="25.15" customHeight="true" x14ac:dyDescent="0.2">
      <c r="C656" s="838" t="s">
        <v>195</v>
      </c>
      <c r="D656" s="837"/>
      <c r="E656" s="639" t="s">
        <v>196</v>
      </c>
      <c r="F656" s="556"/>
      <c r="G656" s="556"/>
      <c r="H656" s="838" t="s">
        <v>465</v>
      </c>
      <c r="I656" s="837"/>
      <c r="J656" s="625">
        <v>2.9461885122026729E-2</v>
      </c>
      <c r="K656" s="556"/>
      <c r="L656" s="556"/>
      <c r="M656" s="838" t="s">
        <v>507</v>
      </c>
      <c r="N656" s="837"/>
      <c r="O656" s="626">
        <v>-1.5723780961887238E-3</v>
      </c>
      <c r="P656" s="556"/>
      <c r="Q656" s="556"/>
      <c r="AZ656" s="689"/>
      <c r="BA656" s="321"/>
      <c r="BB656" s="372"/>
      <c r="BC656" s="321"/>
      <c r="BD656" s="321"/>
      <c r="BE656" s="321"/>
      <c r="BF656" s="321"/>
      <c r="BG656" s="321"/>
      <c r="BH656" s="321"/>
      <c r="BI656" s="321"/>
      <c r="BJ656" s="321"/>
      <c r="BK656" s="321"/>
      <c r="BL656" s="321"/>
      <c r="BM656" s="321"/>
      <c r="BN656" s="321"/>
      <c r="BO656" s="321"/>
      <c r="BP656" s="321"/>
      <c r="BQ656" s="321"/>
      <c r="BR656" s="321"/>
      <c r="BS656" s="321"/>
      <c r="BT656" s="321"/>
      <c r="BU656" s="321"/>
      <c r="BV656" s="321"/>
      <c r="BW656" s="321"/>
      <c r="BX656" s="321"/>
      <c r="BY656" s="321"/>
      <c r="BZ656" s="321"/>
      <c r="CA656" s="321"/>
      <c r="CB656" s="321"/>
      <c r="CC656" s="321"/>
      <c r="CD656" s="321"/>
      <c r="CE656" s="321"/>
      <c r="CF656" s="321"/>
      <c r="CG656" s="321"/>
      <c r="CH656" s="321"/>
      <c r="CI656" s="321"/>
      <c r="CJ656" s="321"/>
      <c r="CK656" s="321"/>
      <c r="CL656" s="321"/>
      <c r="CM656" s="321"/>
      <c r="CN656" s="321"/>
      <c r="CO656" s="321"/>
      <c r="CP656" s="321"/>
      <c r="CQ656" s="321"/>
      <c r="CR656" s="321"/>
      <c r="CS656" s="321"/>
      <c r="CT656" s="321"/>
      <c r="CU656" s="321"/>
      <c r="CV656" s="321"/>
      <c r="CW656" s="321"/>
      <c r="CX656" s="321"/>
      <c r="CY656" s="321"/>
      <c r="CZ656" s="321"/>
    </row>
    <row r="657" s="325" customFormat="true" ht="25.15" customHeight="true" x14ac:dyDescent="0.2">
      <c r="C657" s="838" t="s">
        <v>196</v>
      </c>
      <c r="D657" s="837"/>
      <c r="E657" s="640">
        <v>1.0000000000000002</v>
      </c>
      <c r="F657" s="556"/>
      <c r="G657" s="556"/>
      <c r="H657" s="838" t="s">
        <v>475</v>
      </c>
      <c r="I657" s="837"/>
      <c r="J657" s="625">
        <v>2.262756947135653E-2</v>
      </c>
      <c r="K657" s="556"/>
      <c r="L657" s="556"/>
      <c r="M657" s="838" t="s">
        <v>497</v>
      </c>
      <c r="N657" s="837"/>
      <c r="O657" s="626">
        <v>-5.2175282984192406E-3</v>
      </c>
      <c r="P657" s="556"/>
      <c r="Q657" s="556"/>
      <c r="AZ657" s="689"/>
      <c r="BA657" s="321"/>
      <c r="BB657" s="372"/>
      <c r="BC657" s="321"/>
      <c r="BD657" s="321"/>
      <c r="BE657" s="321"/>
      <c r="BF657" s="321"/>
      <c r="BG657" s="321"/>
      <c r="BH657" s="321"/>
      <c r="BI657" s="321"/>
      <c r="BJ657" s="321"/>
      <c r="BK657" s="321"/>
      <c r="BL657" s="321"/>
      <c r="BM657" s="321"/>
      <c r="BN657" s="321"/>
      <c r="BO657" s="321"/>
      <c r="BP657" s="321"/>
      <c r="BQ657" s="321"/>
      <c r="BR657" s="321"/>
      <c r="BS657" s="321"/>
      <c r="BT657" s="321"/>
      <c r="BU657" s="321"/>
      <c r="BV657" s="321"/>
      <c r="BW657" s="321"/>
      <c r="BX657" s="321"/>
      <c r="BY657" s="321"/>
      <c r="BZ657" s="321"/>
      <c r="CA657" s="321"/>
      <c r="CB657" s="321"/>
      <c r="CC657" s="321"/>
      <c r="CD657" s="321"/>
      <c r="CE657" s="321"/>
      <c r="CF657" s="321"/>
      <c r="CG657" s="321"/>
      <c r="CH657" s="321"/>
      <c r="CI657" s="321"/>
      <c r="CJ657" s="321"/>
      <c r="CK657" s="321"/>
      <c r="CL657" s="321"/>
      <c r="CM657" s="321"/>
      <c r="CN657" s="321"/>
      <c r="CO657" s="321"/>
      <c r="CP657" s="321"/>
      <c r="CQ657" s="321"/>
      <c r="CR657" s="321"/>
      <c r="CS657" s="321"/>
      <c r="CT657" s="321"/>
      <c r="CU657" s="321"/>
      <c r="CV657" s="321"/>
      <c r="CW657" s="321"/>
      <c r="CX657" s="321"/>
      <c r="CY657" s="321"/>
      <c r="CZ657" s="321"/>
    </row>
    <row r="658" s="325" customFormat="true" ht="25.15" customHeight="true" x14ac:dyDescent="0.2">
      <c r="C658" s="838"/>
      <c r="D658" s="837"/>
      <c r="E658" s="572"/>
      <c r="F658" s="556"/>
      <c r="G658" s="556"/>
      <c r="H658" s="838" t="s">
        <v>449</v>
      </c>
      <c r="I658" s="837"/>
      <c r="J658" s="625">
        <v>7.1337325182851311E-2</v>
      </c>
      <c r="K658" s="556"/>
      <c r="L658" s="556"/>
      <c r="M658" s="838" t="s">
        <v>260</v>
      </c>
      <c r="N658" s="837"/>
      <c r="O658" s="626">
        <v>2.1603548575576722E-3</v>
      </c>
      <c r="P658" s="556"/>
      <c r="Q658" s="556"/>
      <c r="AZ658" s="689"/>
      <c r="BA658" s="321"/>
      <c r="BB658" s="372"/>
      <c r="BC658" s="321"/>
      <c r="BD658" s="321"/>
      <c r="BE658" s="321"/>
      <c r="BF658" s="321"/>
      <c r="BG658" s="321"/>
      <c r="BH658" s="321"/>
      <c r="BI658" s="321"/>
      <c r="BJ658" s="321"/>
      <c r="BK658" s="321"/>
      <c r="BL658" s="321"/>
      <c r="BM658" s="321"/>
      <c r="BN658" s="321"/>
      <c r="BO658" s="321"/>
      <c r="BP658" s="321"/>
      <c r="BQ658" s="321"/>
      <c r="BR658" s="321"/>
      <c r="BS658" s="321"/>
      <c r="BT658" s="321"/>
      <c r="BU658" s="321"/>
      <c r="BV658" s="321"/>
      <c r="BW658" s="321"/>
      <c r="BX658" s="321"/>
      <c r="BY658" s="321"/>
      <c r="BZ658" s="321"/>
      <c r="CA658" s="321"/>
      <c r="CB658" s="321"/>
      <c r="CC658" s="321"/>
      <c r="CD658" s="321"/>
      <c r="CE658" s="321"/>
      <c r="CF658" s="321"/>
      <c r="CG658" s="321"/>
      <c r="CH658" s="321"/>
      <c r="CI658" s="321"/>
      <c r="CJ658" s="321"/>
      <c r="CK658" s="321"/>
      <c r="CL658" s="321"/>
      <c r="CM658" s="321"/>
      <c r="CN658" s="321"/>
      <c r="CO658" s="321"/>
      <c r="CP658" s="321"/>
      <c r="CQ658" s="321"/>
      <c r="CR658" s="321"/>
      <c r="CS658" s="321"/>
      <c r="CT658" s="321"/>
      <c r="CU658" s="321"/>
      <c r="CV658" s="321"/>
      <c r="CW658" s="321"/>
      <c r="CX658" s="321"/>
      <c r="CY658" s="321"/>
      <c r="CZ658" s="321"/>
    </row>
    <row r="659" s="325" customFormat="true" ht="25.15" customHeight="true" x14ac:dyDescent="0.2">
      <c r="C659" s="838"/>
      <c r="D659" s="837"/>
      <c r="E659" s="556"/>
      <c r="F659" s="556"/>
      <c r="G659" s="556"/>
      <c r="H659" s="838" t="s">
        <v>503</v>
      </c>
      <c r="I659" s="837"/>
      <c r="J659" s="625">
        <v>5.1872210264936533E-3</v>
      </c>
      <c r="K659" s="556"/>
      <c r="L659" s="556"/>
      <c r="M659" s="838" t="s">
        <v>470</v>
      </c>
      <c r="N659" s="837"/>
      <c r="O659" s="626">
        <v>3.6044268062113458E-2</v>
      </c>
      <c r="P659" s="556"/>
      <c r="Q659" s="556"/>
      <c r="AZ659" s="689"/>
      <c r="BA659" s="321"/>
      <c r="BB659" s="372"/>
      <c r="BC659" s="321"/>
      <c r="BD659" s="321"/>
      <c r="BE659" s="321"/>
      <c r="BF659" s="321"/>
      <c r="BG659" s="321"/>
      <c r="BH659" s="321"/>
      <c r="BI659" s="321"/>
      <c r="BJ659" s="321"/>
      <c r="BK659" s="321"/>
      <c r="BL659" s="321"/>
      <c r="BM659" s="321"/>
      <c r="BN659" s="321"/>
      <c r="BO659" s="321"/>
      <c r="BP659" s="321"/>
      <c r="BQ659" s="321"/>
      <c r="BR659" s="321"/>
      <c r="BS659" s="321"/>
      <c r="BT659" s="321"/>
      <c r="BU659" s="321"/>
      <c r="BV659" s="321"/>
      <c r="BW659" s="321"/>
      <c r="BX659" s="321"/>
      <c r="BY659" s="321"/>
      <c r="BZ659" s="321"/>
      <c r="CA659" s="321"/>
      <c r="CB659" s="321"/>
      <c r="CC659" s="321"/>
      <c r="CD659" s="321"/>
      <c r="CE659" s="321"/>
      <c r="CF659" s="321"/>
      <c r="CG659" s="321"/>
      <c r="CH659" s="321"/>
      <c r="CI659" s="321"/>
      <c r="CJ659" s="321"/>
      <c r="CK659" s="321"/>
      <c r="CL659" s="321"/>
      <c r="CM659" s="321"/>
      <c r="CN659" s="321"/>
      <c r="CO659" s="321"/>
      <c r="CP659" s="321"/>
      <c r="CQ659" s="321"/>
      <c r="CR659" s="321"/>
      <c r="CS659" s="321"/>
      <c r="CT659" s="321"/>
      <c r="CU659" s="321"/>
      <c r="CV659" s="321"/>
      <c r="CW659" s="321"/>
      <c r="CX659" s="321"/>
      <c r="CY659" s="321"/>
      <c r="CZ659" s="321"/>
    </row>
    <row r="660" s="325" customFormat="true" ht="25.15" customHeight="true" x14ac:dyDescent="0.2">
      <c r="C660" s="838"/>
      <c r="D660" s="837"/>
      <c r="E660" s="556"/>
      <c r="F660" s="556"/>
      <c r="G660" s="556"/>
      <c r="H660" s="838" t="s">
        <v>474</v>
      </c>
      <c r="I660" s="837"/>
      <c r="J660" s="625">
        <v>1.6850993458654689E-2</v>
      </c>
      <c r="K660" s="556"/>
      <c r="L660" s="556"/>
      <c r="M660" s="838" t="s">
        <v>478</v>
      </c>
      <c r="N660" s="837"/>
      <c r="O660" s="626">
        <v>3.0354348291091467E-2</v>
      </c>
      <c r="P660" s="556"/>
      <c r="Q660" s="556"/>
      <c r="AZ660" s="689"/>
      <c r="BA660" s="321"/>
      <c r="BB660" s="372"/>
      <c r="BC660" s="321"/>
      <c r="BD660" s="321"/>
      <c r="BE660" s="321"/>
      <c r="BF660" s="321"/>
      <c r="BG660" s="321"/>
      <c r="BH660" s="321"/>
      <c r="BI660" s="321"/>
      <c r="BJ660" s="321"/>
      <c r="BK660" s="321"/>
      <c r="BL660" s="321"/>
      <c r="BM660" s="321"/>
      <c r="BN660" s="321"/>
      <c r="BO660" s="321"/>
      <c r="BP660" s="321"/>
      <c r="BQ660" s="321"/>
      <c r="BR660" s="321"/>
      <c r="BS660" s="321"/>
      <c r="BT660" s="321"/>
      <c r="BU660" s="321"/>
      <c r="BV660" s="321"/>
      <c r="BW660" s="321"/>
      <c r="BX660" s="321"/>
      <c r="BY660" s="321"/>
      <c r="BZ660" s="321"/>
      <c r="CA660" s="321"/>
      <c r="CB660" s="321"/>
      <c r="CC660" s="321"/>
      <c r="CD660" s="321"/>
      <c r="CE660" s="321"/>
      <c r="CF660" s="321"/>
      <c r="CG660" s="321"/>
      <c r="CH660" s="321"/>
      <c r="CI660" s="321"/>
      <c r="CJ660" s="321"/>
      <c r="CK660" s="321"/>
      <c r="CL660" s="321"/>
      <c r="CM660" s="321"/>
      <c r="CN660" s="321"/>
      <c r="CO660" s="321"/>
      <c r="CP660" s="321"/>
      <c r="CQ660" s="321"/>
      <c r="CR660" s="321"/>
      <c r="CS660" s="321"/>
      <c r="CT660" s="321"/>
      <c r="CU660" s="321"/>
      <c r="CV660" s="321"/>
      <c r="CW660" s="321"/>
      <c r="CX660" s="321"/>
      <c r="CY660" s="321"/>
      <c r="CZ660" s="321"/>
    </row>
    <row r="661" s="325" customFormat="true" ht="25.15" customHeight="true" x14ac:dyDescent="0.2">
      <c r="C661" s="838"/>
      <c r="D661" s="837"/>
      <c r="E661" s="556"/>
      <c r="F661" s="556"/>
      <c r="G661" s="556"/>
      <c r="H661" s="838" t="s">
        <v>245</v>
      </c>
      <c r="I661" s="837"/>
      <c r="J661" s="625">
        <v>2.2357938854614713E-3</v>
      </c>
      <c r="K661" s="556"/>
      <c r="L661" s="556"/>
      <c r="M661" s="838" t="s">
        <v>233</v>
      </c>
      <c r="N661" s="837"/>
      <c r="O661" s="626">
        <v>1.6466084765849157E-2</v>
      </c>
      <c r="P661" s="556"/>
      <c r="Q661" s="556"/>
      <c r="AZ661" s="689"/>
      <c r="BA661" s="321"/>
      <c r="BB661" s="372"/>
      <c r="BC661" s="321"/>
      <c r="BD661" s="321"/>
      <c r="BE661" s="321"/>
      <c r="BF661" s="321"/>
      <c r="BG661" s="321"/>
      <c r="BH661" s="321"/>
      <c r="BI661" s="321"/>
      <c r="BJ661" s="321"/>
      <c r="BK661" s="321"/>
      <c r="BL661" s="321"/>
      <c r="BM661" s="321"/>
      <c r="BN661" s="321"/>
      <c r="BO661" s="321"/>
      <c r="BP661" s="321"/>
      <c r="BQ661" s="321"/>
      <c r="BR661" s="321"/>
      <c r="BS661" s="321"/>
      <c r="BT661" s="321"/>
      <c r="BU661" s="321"/>
      <c r="BV661" s="321"/>
      <c r="BW661" s="321"/>
      <c r="BX661" s="321"/>
      <c r="BY661" s="321"/>
      <c r="BZ661" s="321"/>
      <c r="CA661" s="321"/>
      <c r="CB661" s="321"/>
      <c r="CC661" s="321"/>
      <c r="CD661" s="321"/>
      <c r="CE661" s="321"/>
      <c r="CF661" s="321"/>
      <c r="CG661" s="321"/>
      <c r="CH661" s="321"/>
      <c r="CI661" s="321"/>
      <c r="CJ661" s="321"/>
      <c r="CK661" s="321"/>
      <c r="CL661" s="321"/>
      <c r="CM661" s="321"/>
      <c r="CN661" s="321"/>
      <c r="CO661" s="321"/>
      <c r="CP661" s="321"/>
      <c r="CQ661" s="321"/>
      <c r="CR661" s="321"/>
      <c r="CS661" s="321"/>
      <c r="CT661" s="321"/>
      <c r="CU661" s="321"/>
      <c r="CV661" s="321"/>
      <c r="CW661" s="321"/>
      <c r="CX661" s="321"/>
      <c r="CY661" s="321"/>
      <c r="CZ661" s="321"/>
    </row>
    <row r="662" s="325" customFormat="true" ht="25.15" customHeight="true" x14ac:dyDescent="0.2">
      <c r="C662" s="838"/>
      <c r="D662" s="837"/>
      <c r="E662" s="556"/>
      <c r="F662" s="556"/>
      <c r="G662" s="556"/>
      <c r="H662" s="838" t="s">
        <v>443</v>
      </c>
      <c r="I662" s="837"/>
      <c r="J662" s="625">
        <v>7.2894368989018007E-2</v>
      </c>
      <c r="K662" s="556"/>
      <c r="L662" s="556"/>
      <c r="M662" s="838" t="s">
        <v>453</v>
      </c>
      <c r="N662" s="837"/>
      <c r="O662" s="626">
        <v>-7.5287161686376503E-2</v>
      </c>
      <c r="P662" s="556"/>
      <c r="Q662" s="556"/>
      <c r="AZ662" s="689"/>
      <c r="BA662" s="321"/>
      <c r="BB662" s="372"/>
      <c r="BC662" s="321"/>
      <c r="BD662" s="321"/>
      <c r="BE662" s="321"/>
      <c r="BF662" s="321"/>
      <c r="BG662" s="321"/>
      <c r="BH662" s="321"/>
      <c r="BI662" s="321"/>
      <c r="BJ662" s="321"/>
      <c r="BK662" s="321"/>
      <c r="BL662" s="321"/>
      <c r="BM662" s="321"/>
      <c r="BN662" s="321"/>
      <c r="BO662" s="321"/>
      <c r="BP662" s="321"/>
      <c r="BQ662" s="321"/>
      <c r="BR662" s="321"/>
      <c r="BS662" s="321"/>
      <c r="BT662" s="321"/>
      <c r="BU662" s="321"/>
      <c r="BV662" s="321"/>
      <c r="BW662" s="321"/>
      <c r="BX662" s="321"/>
      <c r="BY662" s="321"/>
      <c r="BZ662" s="321"/>
      <c r="CA662" s="321"/>
      <c r="CB662" s="321"/>
      <c r="CC662" s="321"/>
      <c r="CD662" s="321"/>
      <c r="CE662" s="321"/>
      <c r="CF662" s="321"/>
      <c r="CG662" s="321"/>
      <c r="CH662" s="321"/>
      <c r="CI662" s="321"/>
      <c r="CJ662" s="321"/>
      <c r="CK662" s="321"/>
      <c r="CL662" s="321"/>
      <c r="CM662" s="321"/>
      <c r="CN662" s="321"/>
      <c r="CO662" s="321"/>
      <c r="CP662" s="321"/>
      <c r="CQ662" s="321"/>
      <c r="CR662" s="321"/>
      <c r="CS662" s="321"/>
      <c r="CT662" s="321"/>
      <c r="CU662" s="321"/>
      <c r="CV662" s="321"/>
      <c r="CW662" s="321"/>
      <c r="CX662" s="321"/>
      <c r="CY662" s="321"/>
      <c r="CZ662" s="321"/>
    </row>
    <row r="663" s="325" customFormat="true" ht="25.15" customHeight="true" x14ac:dyDescent="0.2">
      <c r="C663" s="838"/>
      <c r="D663" s="837"/>
      <c r="E663" s="556"/>
      <c r="F663" s="556"/>
      <c r="G663" s="556"/>
      <c r="H663" s="838" t="s">
        <v>476</v>
      </c>
      <c r="I663" s="837"/>
      <c r="J663" s="625">
        <v>4.8170455144448017E-3</v>
      </c>
      <c r="K663" s="556"/>
      <c r="L663" s="556"/>
      <c r="M663" s="838" t="s">
        <v>500</v>
      </c>
      <c r="N663" s="837"/>
      <c r="O663" s="626">
        <v>1.4879305167467497E-2</v>
      </c>
      <c r="P663" s="556"/>
      <c r="Q663" s="556"/>
      <c r="AZ663" s="689"/>
      <c r="BA663" s="321"/>
      <c r="BB663" s="372"/>
      <c r="BC663" s="321"/>
      <c r="BD663" s="321"/>
      <c r="BE663" s="321"/>
      <c r="BF663" s="321"/>
      <c r="BG663" s="321"/>
      <c r="BH663" s="321"/>
      <c r="BI663" s="321"/>
      <c r="BJ663" s="321"/>
      <c r="BK663" s="321"/>
      <c r="BL663" s="321"/>
      <c r="BM663" s="321"/>
      <c r="BN663" s="321"/>
      <c r="BO663" s="321"/>
      <c r="BP663" s="321"/>
      <c r="BQ663" s="321"/>
      <c r="BR663" s="321"/>
      <c r="BS663" s="321"/>
      <c r="BT663" s="321"/>
      <c r="BU663" s="321"/>
      <c r="BV663" s="321"/>
      <c r="BW663" s="321"/>
      <c r="BX663" s="321"/>
      <c r="BY663" s="321"/>
      <c r="BZ663" s="321"/>
      <c r="CA663" s="321"/>
      <c r="CB663" s="321"/>
      <c r="CC663" s="321"/>
      <c r="CD663" s="321"/>
      <c r="CE663" s="321"/>
      <c r="CF663" s="321"/>
      <c r="CG663" s="321"/>
      <c r="CH663" s="321"/>
      <c r="CI663" s="321"/>
      <c r="CJ663" s="321"/>
      <c r="CK663" s="321"/>
      <c r="CL663" s="321"/>
      <c r="CM663" s="321"/>
      <c r="CN663" s="321"/>
      <c r="CO663" s="321"/>
      <c r="CP663" s="321"/>
      <c r="CQ663" s="321"/>
      <c r="CR663" s="321"/>
      <c r="CS663" s="321"/>
      <c r="CT663" s="321"/>
      <c r="CU663" s="321"/>
      <c r="CV663" s="321"/>
      <c r="CW663" s="321"/>
      <c r="CX663" s="321"/>
      <c r="CY663" s="321"/>
      <c r="CZ663" s="321"/>
    </row>
    <row r="664" s="325" customFormat="true" ht="25.15" customHeight="true" x14ac:dyDescent="0.2">
      <c r="C664" s="838"/>
      <c r="D664" s="837"/>
      <c r="E664" s="556"/>
      <c r="F664" s="556"/>
      <c r="G664" s="556"/>
      <c r="H664" s="838" t="s">
        <v>251</v>
      </c>
      <c r="I664" s="837"/>
      <c r="J664" s="625">
        <v>-7.2625576889307859E-3</v>
      </c>
      <c r="K664" s="556"/>
      <c r="L664" s="556"/>
      <c r="M664" s="838" t="s">
        <v>490</v>
      </c>
      <c r="N664" s="837"/>
      <c r="O664" s="626">
        <v>-1.1118700914288765E-2</v>
      </c>
      <c r="P664" s="556"/>
      <c r="Q664" s="556"/>
      <c r="AZ664" s="689"/>
      <c r="BA664" s="321"/>
      <c r="BB664" s="372"/>
      <c r="BC664" s="321"/>
      <c r="BD664" s="321"/>
      <c r="BE664" s="321"/>
      <c r="BF664" s="321"/>
      <c r="BG664" s="321"/>
      <c r="BH664" s="321"/>
      <c r="BI664" s="321"/>
      <c r="BJ664" s="321"/>
      <c r="BK664" s="321"/>
      <c r="BL664" s="321"/>
      <c r="BM664" s="321"/>
      <c r="BN664" s="321"/>
      <c r="BO664" s="321"/>
      <c r="BP664" s="321"/>
      <c r="BQ664" s="321"/>
      <c r="BR664" s="321"/>
      <c r="BS664" s="321"/>
      <c r="BT664" s="321"/>
      <c r="BU664" s="321"/>
      <c r="BV664" s="321"/>
      <c r="BW664" s="321"/>
      <c r="BX664" s="321"/>
      <c r="BY664" s="321"/>
      <c r="BZ664" s="321"/>
      <c r="CA664" s="321"/>
      <c r="CB664" s="321"/>
      <c r="CC664" s="321"/>
      <c r="CD664" s="321"/>
      <c r="CE664" s="321"/>
      <c r="CF664" s="321"/>
      <c r="CG664" s="321"/>
      <c r="CH664" s="321"/>
      <c r="CI664" s="321"/>
      <c r="CJ664" s="321"/>
      <c r="CK664" s="321"/>
      <c r="CL664" s="321"/>
      <c r="CM664" s="321"/>
      <c r="CN664" s="321"/>
      <c r="CO664" s="321"/>
      <c r="CP664" s="321"/>
      <c r="CQ664" s="321"/>
      <c r="CR664" s="321"/>
      <c r="CS664" s="321"/>
      <c r="CT664" s="321"/>
      <c r="CU664" s="321"/>
      <c r="CV664" s="321"/>
      <c r="CW664" s="321"/>
      <c r="CX664" s="321"/>
      <c r="CY664" s="321"/>
      <c r="CZ664" s="321"/>
    </row>
    <row r="665" s="325" customFormat="true" ht="25.15" customHeight="true" x14ac:dyDescent="0.2">
      <c r="C665" s="838"/>
      <c r="D665" s="837"/>
      <c r="E665" s="556"/>
      <c r="F665" s="556"/>
      <c r="G665" s="556"/>
      <c r="H665" s="838" t="s">
        <v>253</v>
      </c>
      <c r="I665" s="837"/>
      <c r="J665" s="625">
        <v>-4.2557320505110866E-3</v>
      </c>
      <c r="K665" s="556"/>
      <c r="L665" s="556"/>
      <c r="M665" s="838" t="s">
        <v>480</v>
      </c>
      <c r="N665" s="837"/>
      <c r="O665" s="626">
        <v>8.4546733915246176E-3</v>
      </c>
      <c r="P665" s="556"/>
      <c r="Q665" s="556"/>
      <c r="AZ665" s="689"/>
      <c r="BA665" s="321"/>
      <c r="BB665" s="372"/>
      <c r="BC665" s="321"/>
      <c r="BD665" s="321"/>
      <c r="BE665" s="321"/>
      <c r="BF665" s="321"/>
      <c r="BG665" s="321"/>
      <c r="BH665" s="321"/>
      <c r="BI665" s="321"/>
      <c r="BJ665" s="321"/>
      <c r="BK665" s="321"/>
      <c r="BL665" s="321"/>
      <c r="BM665" s="321"/>
      <c r="BN665" s="321"/>
      <c r="BO665" s="321"/>
      <c r="BP665" s="321"/>
      <c r="BQ665" s="321"/>
      <c r="BR665" s="321"/>
      <c r="BS665" s="321"/>
      <c r="BT665" s="321"/>
      <c r="BU665" s="321"/>
      <c r="BV665" s="321"/>
      <c r="BW665" s="321"/>
      <c r="BX665" s="321"/>
      <c r="BY665" s="321"/>
      <c r="BZ665" s="321"/>
      <c r="CA665" s="321"/>
      <c r="CB665" s="321"/>
      <c r="CC665" s="321"/>
      <c r="CD665" s="321"/>
      <c r="CE665" s="321"/>
      <c r="CF665" s="321"/>
      <c r="CG665" s="321"/>
      <c r="CH665" s="321"/>
      <c r="CI665" s="321"/>
      <c r="CJ665" s="321"/>
      <c r="CK665" s="321"/>
      <c r="CL665" s="321"/>
      <c r="CM665" s="321"/>
      <c r="CN665" s="321"/>
      <c r="CO665" s="321"/>
      <c r="CP665" s="321"/>
      <c r="CQ665" s="321"/>
      <c r="CR665" s="321"/>
      <c r="CS665" s="321"/>
      <c r="CT665" s="321"/>
      <c r="CU665" s="321"/>
      <c r="CV665" s="321"/>
      <c r="CW665" s="321"/>
      <c r="CX665" s="321"/>
      <c r="CY665" s="321"/>
      <c r="CZ665" s="321"/>
    </row>
    <row r="666" s="325" customFormat="true" ht="25.15" customHeight="true" x14ac:dyDescent="0.2">
      <c r="C666" s="838"/>
      <c r="D666" s="837"/>
      <c r="E666" s="556"/>
      <c r="F666" s="556"/>
      <c r="G666" s="556"/>
      <c r="H666" s="838" t="s">
        <v>250</v>
      </c>
      <c r="I666" s="837"/>
      <c r="J666" s="625">
        <v>-1.8893492528583356E-3</v>
      </c>
      <c r="K666" s="556"/>
      <c r="L666" s="556"/>
      <c r="M666" s="838" t="s">
        <v>508</v>
      </c>
      <c r="N666" s="837"/>
      <c r="O666" s="626">
        <v>1.0708810532317536E-2</v>
      </c>
      <c r="P666" s="556"/>
      <c r="Q666" s="556"/>
      <c r="AZ666" s="689"/>
      <c r="BA666" s="321"/>
      <c r="BB666" s="372"/>
      <c r="BC666" s="321"/>
      <c r="BD666" s="321"/>
      <c r="BE666" s="321"/>
      <c r="BF666" s="321"/>
      <c r="BG666" s="321"/>
      <c r="BH666" s="321"/>
      <c r="BI666" s="321"/>
      <c r="BJ666" s="321"/>
      <c r="BK666" s="321"/>
      <c r="BL666" s="321"/>
      <c r="BM666" s="321"/>
      <c r="BN666" s="321"/>
      <c r="BO666" s="321"/>
      <c r="BP666" s="321"/>
      <c r="BQ666" s="321"/>
      <c r="BR666" s="321"/>
      <c r="BS666" s="321"/>
      <c r="BT666" s="321"/>
      <c r="BU666" s="321"/>
      <c r="BV666" s="321"/>
      <c r="BW666" s="321"/>
      <c r="BX666" s="321"/>
      <c r="BY666" s="321"/>
      <c r="BZ666" s="321"/>
      <c r="CA666" s="321"/>
      <c r="CB666" s="321"/>
      <c r="CC666" s="321"/>
      <c r="CD666" s="321"/>
      <c r="CE666" s="321"/>
      <c r="CF666" s="321"/>
      <c r="CG666" s="321"/>
      <c r="CH666" s="321"/>
      <c r="CI666" s="321"/>
      <c r="CJ666" s="321"/>
      <c r="CK666" s="321"/>
      <c r="CL666" s="321"/>
      <c r="CM666" s="321"/>
      <c r="CN666" s="321"/>
      <c r="CO666" s="321"/>
      <c r="CP666" s="321"/>
      <c r="CQ666" s="321"/>
      <c r="CR666" s="321"/>
      <c r="CS666" s="321"/>
      <c r="CT666" s="321"/>
      <c r="CU666" s="321"/>
      <c r="CV666" s="321"/>
      <c r="CW666" s="321"/>
      <c r="CX666" s="321"/>
      <c r="CY666" s="321"/>
      <c r="CZ666" s="321"/>
    </row>
    <row r="667" s="325" customFormat="true" ht="25.15" customHeight="true" x14ac:dyDescent="0.2">
      <c r="C667" s="838"/>
      <c r="D667" s="837"/>
      <c r="E667" s="556"/>
      <c r="F667" s="556"/>
      <c r="G667" s="556"/>
      <c r="H667" s="838" t="s">
        <v>454</v>
      </c>
      <c r="I667" s="837"/>
      <c r="J667" s="625">
        <v>-3.9564369387638014E-2</v>
      </c>
      <c r="K667" s="556"/>
      <c r="L667" s="556"/>
      <c r="M667" s="838" t="s">
        <v>465</v>
      </c>
      <c r="N667" s="837"/>
      <c r="O667" s="626">
        <v>2.0540582298388722E-2</v>
      </c>
      <c r="P667" s="556"/>
      <c r="Q667" s="556"/>
      <c r="AZ667" s="689"/>
      <c r="BA667" s="321"/>
      <c r="BB667" s="372"/>
      <c r="BC667" s="321"/>
      <c r="BD667" s="321"/>
      <c r="BE667" s="321"/>
      <c r="BF667" s="321"/>
      <c r="BG667" s="321"/>
      <c r="BH667" s="321"/>
      <c r="BI667" s="321"/>
      <c r="BJ667" s="321"/>
      <c r="BK667" s="321"/>
      <c r="BL667" s="321"/>
      <c r="BM667" s="321"/>
      <c r="BN667" s="321"/>
      <c r="BO667" s="321"/>
      <c r="BP667" s="321"/>
      <c r="BQ667" s="321"/>
      <c r="BR667" s="321"/>
      <c r="BS667" s="321"/>
      <c r="BT667" s="321"/>
      <c r="BU667" s="321"/>
      <c r="BV667" s="321"/>
      <c r="BW667" s="321"/>
      <c r="BX667" s="321"/>
      <c r="BY667" s="321"/>
      <c r="BZ667" s="321"/>
      <c r="CA667" s="321"/>
      <c r="CB667" s="321"/>
      <c r="CC667" s="321"/>
      <c r="CD667" s="321"/>
      <c r="CE667" s="321"/>
      <c r="CF667" s="321"/>
      <c r="CG667" s="321"/>
      <c r="CH667" s="321"/>
      <c r="CI667" s="321"/>
      <c r="CJ667" s="321"/>
      <c r="CK667" s="321"/>
      <c r="CL667" s="321"/>
      <c r="CM667" s="321"/>
      <c r="CN667" s="321"/>
      <c r="CO667" s="321"/>
      <c r="CP667" s="321"/>
      <c r="CQ667" s="321"/>
      <c r="CR667" s="321"/>
      <c r="CS667" s="321"/>
      <c r="CT667" s="321"/>
      <c r="CU667" s="321"/>
      <c r="CV667" s="321"/>
      <c r="CW667" s="321"/>
      <c r="CX667" s="321"/>
      <c r="CY667" s="321"/>
      <c r="CZ667" s="321"/>
    </row>
    <row r="668" s="325" customFormat="true" ht="25.15" customHeight="true" x14ac:dyDescent="0.2">
      <c r="C668" s="838"/>
      <c r="D668" s="837"/>
      <c r="E668" s="556"/>
      <c r="F668" s="556"/>
      <c r="G668" s="556"/>
      <c r="H668" s="838" t="s">
        <v>235</v>
      </c>
      <c r="I668" s="837"/>
      <c r="J668" s="625">
        <v>-3.8469408585032117E-2</v>
      </c>
      <c r="K668" s="556"/>
      <c r="L668" s="556"/>
      <c r="M668" s="838" t="s">
        <v>475</v>
      </c>
      <c r="N668" s="837"/>
      <c r="O668" s="626">
        <v>9.7978478751541455E-3</v>
      </c>
      <c r="P668" s="556"/>
      <c r="Q668" s="556"/>
      <c r="AZ668" s="689"/>
      <c r="BA668" s="321"/>
      <c r="BB668" s="372"/>
      <c r="BC668" s="321"/>
      <c r="BD668" s="321"/>
      <c r="BE668" s="321"/>
      <c r="BF668" s="321"/>
      <c r="BG668" s="321"/>
      <c r="BH668" s="321"/>
      <c r="BI668" s="321"/>
      <c r="BJ668" s="321"/>
      <c r="BK668" s="321"/>
      <c r="BL668" s="321"/>
      <c r="BM668" s="321"/>
      <c r="BN668" s="321"/>
      <c r="BO668" s="321"/>
      <c r="BP668" s="321"/>
      <c r="BQ668" s="321"/>
      <c r="BR668" s="321"/>
      <c r="BS668" s="321"/>
      <c r="BT668" s="321"/>
      <c r="BU668" s="321"/>
      <c r="BV668" s="321"/>
      <c r="BW668" s="321"/>
      <c r="BX668" s="321"/>
      <c r="BY668" s="321"/>
      <c r="BZ668" s="321"/>
      <c r="CA668" s="321"/>
      <c r="CB668" s="321"/>
      <c r="CC668" s="321"/>
      <c r="CD668" s="321"/>
      <c r="CE668" s="321"/>
      <c r="CF668" s="321"/>
      <c r="CG668" s="321"/>
      <c r="CH668" s="321"/>
      <c r="CI668" s="321"/>
      <c r="CJ668" s="321"/>
      <c r="CK668" s="321"/>
      <c r="CL668" s="321"/>
      <c r="CM668" s="321"/>
      <c r="CN668" s="321"/>
      <c r="CO668" s="321"/>
      <c r="CP668" s="321"/>
      <c r="CQ668" s="321"/>
      <c r="CR668" s="321"/>
      <c r="CS668" s="321"/>
      <c r="CT668" s="321"/>
      <c r="CU668" s="321"/>
      <c r="CV668" s="321"/>
      <c r="CW668" s="321"/>
      <c r="CX668" s="321"/>
      <c r="CY668" s="321"/>
      <c r="CZ668" s="321"/>
    </row>
    <row r="669" s="325" customFormat="true" ht="25.15" customHeight="true" x14ac:dyDescent="0.2">
      <c r="C669" s="838"/>
      <c r="D669" s="837"/>
      <c r="E669" s="556"/>
      <c r="F669" s="556"/>
      <c r="G669" s="556"/>
      <c r="H669" s="838" t="s">
        <v>231</v>
      </c>
      <c r="I669" s="837"/>
      <c r="J669" s="625">
        <v>-1.9094786601954176E-2</v>
      </c>
      <c r="K669" s="556"/>
      <c r="L669" s="556"/>
      <c r="M669" s="838" t="s">
        <v>449</v>
      </c>
      <c r="N669" s="837"/>
      <c r="O669" s="626">
        <v>6.1374295407917959E-2</v>
      </c>
      <c r="P669" s="556"/>
      <c r="Q669" s="556"/>
      <c r="AZ669" s="689"/>
      <c r="BA669" s="321"/>
      <c r="BB669" s="372"/>
      <c r="BC669" s="321"/>
      <c r="BD669" s="321"/>
      <c r="BE669" s="321"/>
      <c r="BF669" s="321"/>
      <c r="BG669" s="321"/>
      <c r="BH669" s="321"/>
      <c r="BI669" s="321"/>
      <c r="BJ669" s="321"/>
      <c r="BK669" s="321"/>
      <c r="BL669" s="321"/>
      <c r="BM669" s="321"/>
      <c r="BN669" s="321"/>
      <c r="BO669" s="321"/>
      <c r="BP669" s="321"/>
      <c r="BQ669" s="321"/>
      <c r="BR669" s="321"/>
      <c r="BS669" s="321"/>
      <c r="BT669" s="321"/>
      <c r="BU669" s="321"/>
      <c r="BV669" s="321"/>
      <c r="BW669" s="321"/>
      <c r="BX669" s="321"/>
      <c r="BY669" s="321"/>
      <c r="BZ669" s="321"/>
      <c r="CA669" s="321"/>
      <c r="CB669" s="321"/>
      <c r="CC669" s="321"/>
      <c r="CD669" s="321"/>
      <c r="CE669" s="321"/>
      <c r="CF669" s="321"/>
      <c r="CG669" s="321"/>
      <c r="CH669" s="321"/>
      <c r="CI669" s="321"/>
      <c r="CJ669" s="321"/>
      <c r="CK669" s="321"/>
      <c r="CL669" s="321"/>
      <c r="CM669" s="321"/>
      <c r="CN669" s="321"/>
      <c r="CO669" s="321"/>
      <c r="CP669" s="321"/>
      <c r="CQ669" s="321"/>
      <c r="CR669" s="321"/>
      <c r="CS669" s="321"/>
      <c r="CT669" s="321"/>
      <c r="CU669" s="321"/>
      <c r="CV669" s="321"/>
      <c r="CW669" s="321"/>
      <c r="CX669" s="321"/>
      <c r="CY669" s="321"/>
      <c r="CZ669" s="321"/>
    </row>
    <row r="670" s="325" customFormat="true" ht="25.15" customHeight="true" x14ac:dyDescent="0.2">
      <c r="C670" s="838"/>
      <c r="D670" s="837"/>
      <c r="E670" s="556"/>
      <c r="F670" s="556"/>
      <c r="G670" s="556"/>
      <c r="H670" s="838" t="s">
        <v>214</v>
      </c>
      <c r="I670" s="837"/>
      <c r="J670" s="625">
        <v>-4.3274913230495295E-2</v>
      </c>
      <c r="K670" s="556"/>
      <c r="L670" s="556"/>
      <c r="M670" s="838" t="s">
        <v>503</v>
      </c>
      <c r="N670" s="837"/>
      <c r="O670" s="626">
        <v>-1.1648723845063439E-2</v>
      </c>
      <c r="P670" s="556"/>
      <c r="Q670" s="556"/>
      <c r="AZ670" s="689"/>
      <c r="BA670" s="321"/>
      <c r="BB670" s="372"/>
      <c r="BC670" s="321"/>
      <c r="BD670" s="321"/>
      <c r="BE670" s="321"/>
      <c r="BF670" s="321"/>
      <c r="BG670" s="321"/>
      <c r="BH670" s="321"/>
      <c r="BI670" s="321"/>
      <c r="BJ670" s="321"/>
      <c r="BK670" s="321"/>
      <c r="BL670" s="321"/>
      <c r="BM670" s="321"/>
      <c r="BN670" s="321"/>
      <c r="BO670" s="321"/>
      <c r="BP670" s="321"/>
      <c r="BQ670" s="321"/>
      <c r="BR670" s="321"/>
      <c r="BS670" s="321"/>
      <c r="BT670" s="321"/>
      <c r="BU670" s="321"/>
      <c r="BV670" s="321"/>
      <c r="BW670" s="321"/>
      <c r="BX670" s="321"/>
      <c r="BY670" s="321"/>
      <c r="BZ670" s="321"/>
      <c r="CA670" s="321"/>
      <c r="CB670" s="321"/>
      <c r="CC670" s="321"/>
      <c r="CD670" s="321"/>
      <c r="CE670" s="321"/>
      <c r="CF670" s="321"/>
      <c r="CG670" s="321"/>
      <c r="CH670" s="321"/>
      <c r="CI670" s="321"/>
      <c r="CJ670" s="321"/>
      <c r="CK670" s="321"/>
      <c r="CL670" s="321"/>
      <c r="CM670" s="321"/>
      <c r="CN670" s="321"/>
      <c r="CO670" s="321"/>
      <c r="CP670" s="321"/>
      <c r="CQ670" s="321"/>
      <c r="CR670" s="321"/>
      <c r="CS670" s="321"/>
      <c r="CT670" s="321"/>
      <c r="CU670" s="321"/>
      <c r="CV670" s="321"/>
      <c r="CW670" s="321"/>
      <c r="CX670" s="321"/>
      <c r="CY670" s="321"/>
      <c r="CZ670" s="321"/>
    </row>
    <row r="671" s="325" customFormat="true" ht="25.15" customHeight="true" x14ac:dyDescent="0.2">
      <c r="C671" s="838"/>
      <c r="D671" s="837"/>
      <c r="E671" s="556"/>
      <c r="F671" s="556"/>
      <c r="G671" s="556"/>
      <c r="H671" s="838" t="s">
        <v>493</v>
      </c>
      <c r="I671" s="837"/>
      <c r="J671" s="625">
        <v>1.3648005644975056E-3</v>
      </c>
      <c r="K671" s="556"/>
      <c r="L671" s="556"/>
      <c r="M671" s="838" t="s">
        <v>474</v>
      </c>
      <c r="N671" s="837"/>
      <c r="O671" s="626">
        <v>1.38496530816759E-2</v>
      </c>
      <c r="P671" s="556"/>
      <c r="Q671" s="556"/>
      <c r="AZ671" s="689"/>
      <c r="BA671" s="321"/>
      <c r="BB671" s="372"/>
      <c r="BC671" s="321"/>
      <c r="BD671" s="321"/>
      <c r="BE671" s="321"/>
      <c r="BF671" s="321"/>
      <c r="BG671" s="321"/>
      <c r="BH671" s="321"/>
      <c r="BI671" s="321"/>
      <c r="BJ671" s="321"/>
      <c r="BK671" s="321"/>
      <c r="BL671" s="321"/>
      <c r="BM671" s="321"/>
      <c r="BN671" s="321"/>
      <c r="BO671" s="321"/>
      <c r="BP671" s="321"/>
      <c r="BQ671" s="321"/>
      <c r="BR671" s="321"/>
      <c r="BS671" s="321"/>
      <c r="BT671" s="321"/>
      <c r="BU671" s="321"/>
      <c r="BV671" s="321"/>
      <c r="BW671" s="321"/>
      <c r="BX671" s="321"/>
      <c r="BY671" s="321"/>
      <c r="BZ671" s="321"/>
      <c r="CA671" s="321"/>
      <c r="CB671" s="321"/>
      <c r="CC671" s="321"/>
      <c r="CD671" s="321"/>
      <c r="CE671" s="321"/>
      <c r="CF671" s="321"/>
      <c r="CG671" s="321"/>
      <c r="CH671" s="321"/>
      <c r="CI671" s="321"/>
      <c r="CJ671" s="321"/>
      <c r="CK671" s="321"/>
      <c r="CL671" s="321"/>
      <c r="CM671" s="321"/>
      <c r="CN671" s="321"/>
      <c r="CO671" s="321"/>
      <c r="CP671" s="321"/>
      <c r="CQ671" s="321"/>
      <c r="CR671" s="321"/>
      <c r="CS671" s="321"/>
      <c r="CT671" s="321"/>
      <c r="CU671" s="321"/>
      <c r="CV671" s="321"/>
      <c r="CW671" s="321"/>
      <c r="CX671" s="321"/>
      <c r="CY671" s="321"/>
      <c r="CZ671" s="321"/>
    </row>
    <row r="672" s="325" customFormat="true" ht="25.15" customHeight="true" x14ac:dyDescent="0.2">
      <c r="C672" s="838"/>
      <c r="D672" s="837"/>
      <c r="E672" s="556"/>
      <c r="F672" s="556"/>
      <c r="G672" s="556"/>
      <c r="H672" s="838" t="s">
        <v>252</v>
      </c>
      <c r="I672" s="837"/>
      <c r="J672" s="625">
        <v>-9.8776901609729656E-3</v>
      </c>
      <c r="K672" s="556"/>
      <c r="L672" s="556"/>
      <c r="M672" s="838" t="s">
        <v>245</v>
      </c>
      <c r="N672" s="837"/>
      <c r="O672" s="626">
        <v>4.4559323062615059E-3</v>
      </c>
      <c r="P672" s="556"/>
      <c r="Q672" s="556"/>
      <c r="AZ672" s="689"/>
      <c r="BA672" s="321"/>
      <c r="BB672" s="372"/>
      <c r="BC672" s="321"/>
      <c r="BD672" s="321"/>
      <c r="BE672" s="321"/>
      <c r="BF672" s="321"/>
      <c r="BG672" s="321"/>
      <c r="BH672" s="321"/>
      <c r="BI672" s="321"/>
      <c r="BJ672" s="321"/>
      <c r="BK672" s="321"/>
      <c r="BL672" s="321"/>
      <c r="BM672" s="321"/>
      <c r="BN672" s="321"/>
      <c r="BO672" s="321"/>
      <c r="BP672" s="321"/>
      <c r="BQ672" s="321"/>
      <c r="BR672" s="321"/>
      <c r="BS672" s="321"/>
      <c r="BT672" s="321"/>
      <c r="BU672" s="321"/>
      <c r="BV672" s="321"/>
      <c r="BW672" s="321"/>
      <c r="BX672" s="321"/>
      <c r="BY672" s="321"/>
      <c r="BZ672" s="321"/>
      <c r="CA672" s="321"/>
      <c r="CB672" s="321"/>
      <c r="CC672" s="321"/>
      <c r="CD672" s="321"/>
      <c r="CE672" s="321"/>
      <c r="CF672" s="321"/>
      <c r="CG672" s="321"/>
      <c r="CH672" s="321"/>
      <c r="CI672" s="321"/>
      <c r="CJ672" s="321"/>
      <c r="CK672" s="321"/>
      <c r="CL672" s="321"/>
      <c r="CM672" s="321"/>
      <c r="CN672" s="321"/>
      <c r="CO672" s="321"/>
      <c r="CP672" s="321"/>
      <c r="CQ672" s="321"/>
      <c r="CR672" s="321"/>
      <c r="CS672" s="321"/>
      <c r="CT672" s="321"/>
      <c r="CU672" s="321"/>
      <c r="CV672" s="321"/>
      <c r="CW672" s="321"/>
      <c r="CX672" s="321"/>
      <c r="CY672" s="321"/>
      <c r="CZ672" s="321"/>
    </row>
    <row r="673" s="325" customFormat="true" ht="25.15" customHeight="true" x14ac:dyDescent="0.2">
      <c r="C673" s="838"/>
      <c r="D673" s="837"/>
      <c r="E673" s="556"/>
      <c r="F673" s="556"/>
      <c r="G673" s="556"/>
      <c r="H673" s="838" t="s">
        <v>459</v>
      </c>
      <c r="I673" s="837"/>
      <c r="J673" s="625">
        <v>4.6414631311881518E-2</v>
      </c>
      <c r="K673" s="556"/>
      <c r="L673" s="556"/>
      <c r="M673" s="838" t="s">
        <v>443</v>
      </c>
      <c r="N673" s="837"/>
      <c r="O673" s="626">
        <v>5.8964031365407461E-2</v>
      </c>
      <c r="P673" s="556"/>
      <c r="Q673" s="556"/>
      <c r="AZ673" s="689"/>
      <c r="BA673" s="321"/>
      <c r="BB673" s="372"/>
      <c r="BC673" s="321"/>
      <c r="BD673" s="321"/>
      <c r="BE673" s="321"/>
      <c r="BF673" s="321"/>
      <c r="BG673" s="321"/>
      <c r="BH673" s="321"/>
      <c r="BI673" s="321"/>
      <c r="BJ673" s="321"/>
      <c r="BK673" s="321"/>
      <c r="BL673" s="321"/>
      <c r="BM673" s="321"/>
      <c r="BN673" s="321"/>
      <c r="BO673" s="321"/>
      <c r="BP673" s="321"/>
      <c r="BQ673" s="321"/>
      <c r="BR673" s="321"/>
      <c r="BS673" s="321"/>
      <c r="BT673" s="321"/>
      <c r="BU673" s="321"/>
      <c r="BV673" s="321"/>
      <c r="BW673" s="321"/>
      <c r="BX673" s="321"/>
      <c r="BY673" s="321"/>
      <c r="BZ673" s="321"/>
      <c r="CA673" s="321"/>
      <c r="CB673" s="321"/>
      <c r="CC673" s="321"/>
      <c r="CD673" s="321"/>
      <c r="CE673" s="321"/>
      <c r="CF673" s="321"/>
      <c r="CG673" s="321"/>
      <c r="CH673" s="321"/>
      <c r="CI673" s="321"/>
      <c r="CJ673" s="321"/>
      <c r="CK673" s="321"/>
      <c r="CL673" s="321"/>
      <c r="CM673" s="321"/>
      <c r="CN673" s="321"/>
      <c r="CO673" s="321"/>
      <c r="CP673" s="321"/>
      <c r="CQ673" s="321"/>
      <c r="CR673" s="321"/>
      <c r="CS673" s="321"/>
      <c r="CT673" s="321"/>
      <c r="CU673" s="321"/>
      <c r="CV673" s="321"/>
      <c r="CW673" s="321"/>
      <c r="CX673" s="321"/>
      <c r="CY673" s="321"/>
      <c r="CZ673" s="321"/>
    </row>
    <row r="674" s="325" customFormat="true" ht="25.15" customHeight="true" x14ac:dyDescent="0.2">
      <c r="C674" s="838"/>
      <c r="D674" s="837"/>
      <c r="E674" s="556"/>
      <c r="F674" s="556"/>
      <c r="G674" s="556"/>
      <c r="H674" s="838" t="s">
        <v>441</v>
      </c>
      <c r="I674" s="837"/>
      <c r="J674" s="625">
        <v>5.5136889325307206E-2</v>
      </c>
      <c r="K674" s="556"/>
      <c r="L674" s="556"/>
      <c r="M674" s="838" t="s">
        <v>476</v>
      </c>
      <c r="N674" s="837"/>
      <c r="O674" s="626">
        <v>3.3796399075001995E-2</v>
      </c>
      <c r="P674" s="556"/>
      <c r="Q674" s="556"/>
      <c r="AZ674" s="689"/>
      <c r="BA674" s="321"/>
      <c r="BB674" s="372"/>
      <c r="BC674" s="321"/>
      <c r="BD674" s="321"/>
      <c r="BE674" s="321"/>
      <c r="BF674" s="321"/>
      <c r="BG674" s="321"/>
      <c r="BH674" s="321"/>
      <c r="BI674" s="321"/>
      <c r="BJ674" s="321"/>
      <c r="BK674" s="321"/>
      <c r="BL674" s="321"/>
      <c r="BM674" s="321"/>
      <c r="BN674" s="321"/>
      <c r="BO674" s="321"/>
      <c r="BP674" s="321"/>
      <c r="BQ674" s="321"/>
      <c r="BR674" s="321"/>
      <c r="BS674" s="321"/>
      <c r="BT674" s="321"/>
      <c r="BU674" s="321"/>
      <c r="BV674" s="321"/>
      <c r="BW674" s="321"/>
      <c r="BX674" s="321"/>
      <c r="BY674" s="321"/>
      <c r="BZ674" s="321"/>
      <c r="CA674" s="321"/>
      <c r="CB674" s="321"/>
      <c r="CC674" s="321"/>
      <c r="CD674" s="321"/>
      <c r="CE674" s="321"/>
      <c r="CF674" s="321"/>
      <c r="CG674" s="321"/>
      <c r="CH674" s="321"/>
      <c r="CI674" s="321"/>
      <c r="CJ674" s="321"/>
      <c r="CK674" s="321"/>
      <c r="CL674" s="321"/>
      <c r="CM674" s="321"/>
      <c r="CN674" s="321"/>
      <c r="CO674" s="321"/>
      <c r="CP674" s="321"/>
      <c r="CQ674" s="321"/>
      <c r="CR674" s="321"/>
      <c r="CS674" s="321"/>
      <c r="CT674" s="321"/>
      <c r="CU674" s="321"/>
      <c r="CV674" s="321"/>
      <c r="CW674" s="321"/>
      <c r="CX674" s="321"/>
      <c r="CY674" s="321"/>
      <c r="CZ674" s="321"/>
    </row>
    <row r="675" s="325" customFormat="true" ht="25.15" customHeight="true" x14ac:dyDescent="0.2">
      <c r="C675" s="838"/>
      <c r="D675" s="837"/>
      <c r="E675" s="556"/>
      <c r="F675" s="556"/>
      <c r="G675" s="556"/>
      <c r="H675" s="838" t="s">
        <v>446</v>
      </c>
      <c r="I675" s="837"/>
      <c r="J675" s="625">
        <v>7.2477985350823684E-2</v>
      </c>
      <c r="K675" s="556"/>
      <c r="L675" s="556"/>
      <c r="M675" s="838" t="s">
        <v>251</v>
      </c>
      <c r="N675" s="837"/>
      <c r="O675" s="626">
        <v>4.1066772029937715E-3</v>
      </c>
      <c r="P675" s="556"/>
      <c r="Q675" s="556"/>
      <c r="AZ675" s="689"/>
      <c r="BA675" s="321"/>
      <c r="BB675" s="372"/>
      <c r="BC675" s="321"/>
      <c r="BD675" s="321"/>
      <c r="BE675" s="321"/>
      <c r="BF675" s="321"/>
      <c r="BG675" s="321"/>
      <c r="BH675" s="321"/>
      <c r="BI675" s="321"/>
      <c r="BJ675" s="321"/>
      <c r="BK675" s="321"/>
      <c r="BL675" s="321"/>
      <c r="BM675" s="321"/>
      <c r="BN675" s="321"/>
      <c r="BO675" s="321"/>
      <c r="BP675" s="321"/>
      <c r="BQ675" s="321"/>
      <c r="BR675" s="321"/>
      <c r="BS675" s="321"/>
      <c r="BT675" s="321"/>
      <c r="BU675" s="321"/>
      <c r="BV675" s="321"/>
      <c r="BW675" s="321"/>
      <c r="BX675" s="321"/>
      <c r="BY675" s="321"/>
      <c r="BZ675" s="321"/>
      <c r="CA675" s="321"/>
      <c r="CB675" s="321"/>
      <c r="CC675" s="321"/>
      <c r="CD675" s="321"/>
      <c r="CE675" s="321"/>
      <c r="CF675" s="321"/>
      <c r="CG675" s="321"/>
      <c r="CH675" s="321"/>
      <c r="CI675" s="321"/>
      <c r="CJ675" s="321"/>
      <c r="CK675" s="321"/>
      <c r="CL675" s="321"/>
      <c r="CM675" s="321"/>
      <c r="CN675" s="321"/>
      <c r="CO675" s="321"/>
      <c r="CP675" s="321"/>
      <c r="CQ675" s="321"/>
      <c r="CR675" s="321"/>
      <c r="CS675" s="321"/>
      <c r="CT675" s="321"/>
      <c r="CU675" s="321"/>
      <c r="CV675" s="321"/>
      <c r="CW675" s="321"/>
      <c r="CX675" s="321"/>
      <c r="CY675" s="321"/>
      <c r="CZ675" s="321"/>
    </row>
    <row r="676" s="325" customFormat="true" ht="25.15" customHeight="true" x14ac:dyDescent="0.2">
      <c r="C676" s="838"/>
      <c r="D676" s="837"/>
      <c r="E676" s="556"/>
      <c r="F676" s="556"/>
      <c r="G676" s="556"/>
      <c r="H676" s="838" t="s">
        <v>442</v>
      </c>
      <c r="I676" s="837"/>
      <c r="J676" s="625">
        <v>9.3891586197673682E-2</v>
      </c>
      <c r="K676" s="556"/>
      <c r="L676" s="556"/>
      <c r="M676" s="838" t="s">
        <v>270</v>
      </c>
      <c r="N676" s="837"/>
      <c r="O676" s="626">
        <v>7.8725785707855957E-4</v>
      </c>
      <c r="P676" s="556"/>
      <c r="Q676" s="556"/>
      <c r="AZ676" s="689"/>
      <c r="BA676" s="321"/>
      <c r="BB676" s="372"/>
      <c r="BC676" s="321"/>
      <c r="BD676" s="321"/>
      <c r="BE676" s="321"/>
      <c r="BF676" s="321"/>
      <c r="BG676" s="321"/>
      <c r="BH676" s="321"/>
      <c r="BI676" s="321"/>
      <c r="BJ676" s="321"/>
      <c r="BK676" s="321"/>
      <c r="BL676" s="321"/>
      <c r="BM676" s="321"/>
      <c r="BN676" s="321"/>
      <c r="BO676" s="321"/>
      <c r="BP676" s="321"/>
      <c r="BQ676" s="321"/>
      <c r="BR676" s="321"/>
      <c r="BS676" s="321"/>
      <c r="BT676" s="321"/>
      <c r="BU676" s="321"/>
      <c r="BV676" s="321"/>
      <c r="BW676" s="321"/>
      <c r="BX676" s="321"/>
      <c r="BY676" s="321"/>
      <c r="BZ676" s="321"/>
      <c r="CA676" s="321"/>
      <c r="CB676" s="321"/>
      <c r="CC676" s="321"/>
      <c r="CD676" s="321"/>
      <c r="CE676" s="321"/>
      <c r="CF676" s="321"/>
      <c r="CG676" s="321"/>
      <c r="CH676" s="321"/>
      <c r="CI676" s="321"/>
      <c r="CJ676" s="321"/>
      <c r="CK676" s="321"/>
      <c r="CL676" s="321"/>
      <c r="CM676" s="321"/>
      <c r="CN676" s="321"/>
      <c r="CO676" s="321"/>
      <c r="CP676" s="321"/>
      <c r="CQ676" s="321"/>
      <c r="CR676" s="321"/>
      <c r="CS676" s="321"/>
      <c r="CT676" s="321"/>
      <c r="CU676" s="321"/>
      <c r="CV676" s="321"/>
      <c r="CW676" s="321"/>
      <c r="CX676" s="321"/>
      <c r="CY676" s="321"/>
      <c r="CZ676" s="321"/>
    </row>
    <row r="677" s="325" customFormat="true" ht="25.15" customHeight="true" x14ac:dyDescent="0.2">
      <c r="C677" s="838"/>
      <c r="D677" s="837"/>
      <c r="E677" s="556"/>
      <c r="F677" s="556"/>
      <c r="G677" s="556"/>
      <c r="H677" s="838" t="s">
        <v>445</v>
      </c>
      <c r="I677" s="837"/>
      <c r="J677" s="625">
        <v>4.4146226515265584E-2</v>
      </c>
      <c r="K677" s="556"/>
      <c r="L677" s="556"/>
      <c r="M677" s="838" t="s">
        <v>253</v>
      </c>
      <c r="N677" s="837"/>
      <c r="O677" s="626">
        <v>-1.185262114037554E-2</v>
      </c>
      <c r="P677" s="556"/>
      <c r="Q677" s="556"/>
      <c r="AZ677" s="689"/>
      <c r="BA677" s="321"/>
      <c r="BB677" s="372"/>
      <c r="BC677" s="321"/>
      <c r="BD677" s="321"/>
      <c r="BE677" s="321"/>
      <c r="BF677" s="321"/>
      <c r="BG677" s="321"/>
      <c r="BH677" s="321"/>
      <c r="BI677" s="321"/>
      <c r="BJ677" s="321"/>
      <c r="BK677" s="321"/>
      <c r="BL677" s="321"/>
      <c r="BM677" s="321"/>
      <c r="BN677" s="321"/>
      <c r="BO677" s="321"/>
      <c r="BP677" s="321"/>
      <c r="BQ677" s="321"/>
      <c r="BR677" s="321"/>
      <c r="BS677" s="321"/>
      <c r="BT677" s="321"/>
      <c r="BU677" s="321"/>
      <c r="BV677" s="321"/>
      <c r="BW677" s="321"/>
      <c r="BX677" s="321"/>
      <c r="BY677" s="321"/>
      <c r="BZ677" s="321"/>
      <c r="CA677" s="321"/>
      <c r="CB677" s="321"/>
      <c r="CC677" s="321"/>
      <c r="CD677" s="321"/>
      <c r="CE677" s="321"/>
      <c r="CF677" s="321"/>
      <c r="CG677" s="321"/>
      <c r="CH677" s="321"/>
      <c r="CI677" s="321"/>
      <c r="CJ677" s="321"/>
      <c r="CK677" s="321"/>
      <c r="CL677" s="321"/>
      <c r="CM677" s="321"/>
      <c r="CN677" s="321"/>
      <c r="CO677" s="321"/>
      <c r="CP677" s="321"/>
      <c r="CQ677" s="321"/>
      <c r="CR677" s="321"/>
      <c r="CS677" s="321"/>
      <c r="CT677" s="321"/>
      <c r="CU677" s="321"/>
      <c r="CV677" s="321"/>
      <c r="CW677" s="321"/>
      <c r="CX677" s="321"/>
      <c r="CY677" s="321"/>
      <c r="CZ677" s="321"/>
    </row>
    <row r="678" s="325" customFormat="true" ht="25.15" customHeight="true" x14ac:dyDescent="0.2">
      <c r="C678" s="838"/>
      <c r="D678" s="837"/>
      <c r="E678" s="556"/>
      <c r="F678" s="556"/>
      <c r="G678" s="556"/>
      <c r="H678" s="838" t="s">
        <v>464</v>
      </c>
      <c r="I678" s="837"/>
      <c r="J678" s="625">
        <v>3.8746295621081998E-2</v>
      </c>
      <c r="K678" s="556"/>
      <c r="L678" s="556"/>
      <c r="M678" s="838" t="s">
        <v>250</v>
      </c>
      <c r="N678" s="837"/>
      <c r="O678" s="626">
        <v>4.7759426245387263E-3</v>
      </c>
      <c r="P678" s="556"/>
      <c r="Q678" s="556"/>
      <c r="AZ678" s="689"/>
      <c r="BA678" s="321"/>
      <c r="BB678" s="372"/>
      <c r="BC678" s="321"/>
      <c r="BD678" s="321"/>
      <c r="BE678" s="321"/>
      <c r="BF678" s="321"/>
      <c r="BG678" s="321"/>
      <c r="BH678" s="321"/>
      <c r="BI678" s="321"/>
      <c r="BJ678" s="321"/>
      <c r="BK678" s="321"/>
      <c r="BL678" s="321"/>
      <c r="BM678" s="321"/>
      <c r="BN678" s="321"/>
      <c r="BO678" s="321"/>
      <c r="BP678" s="321"/>
      <c r="BQ678" s="321"/>
      <c r="BR678" s="321"/>
      <c r="BS678" s="321"/>
      <c r="BT678" s="321"/>
      <c r="BU678" s="321"/>
      <c r="BV678" s="321"/>
      <c r="BW678" s="321"/>
      <c r="BX678" s="321"/>
      <c r="BY678" s="321"/>
      <c r="BZ678" s="321"/>
      <c r="CA678" s="321"/>
      <c r="CB678" s="321"/>
      <c r="CC678" s="321"/>
      <c r="CD678" s="321"/>
      <c r="CE678" s="321"/>
      <c r="CF678" s="321"/>
      <c r="CG678" s="321"/>
      <c r="CH678" s="321"/>
      <c r="CI678" s="321"/>
      <c r="CJ678" s="321"/>
      <c r="CK678" s="321"/>
      <c r="CL678" s="321"/>
      <c r="CM678" s="321"/>
      <c r="CN678" s="321"/>
      <c r="CO678" s="321"/>
      <c r="CP678" s="321"/>
      <c r="CQ678" s="321"/>
      <c r="CR678" s="321"/>
      <c r="CS678" s="321"/>
      <c r="CT678" s="321"/>
      <c r="CU678" s="321"/>
      <c r="CV678" s="321"/>
      <c r="CW678" s="321"/>
      <c r="CX678" s="321"/>
      <c r="CY678" s="321"/>
      <c r="CZ678" s="321"/>
    </row>
    <row r="679" s="325" customFormat="true" ht="25.15" customHeight="true" x14ac:dyDescent="0.2">
      <c r="C679" s="838"/>
      <c r="D679" s="837"/>
      <c r="E679" s="556"/>
      <c r="F679" s="556"/>
      <c r="G679" s="556"/>
      <c r="H679" s="838" t="s">
        <v>447</v>
      </c>
      <c r="I679" s="837"/>
      <c r="J679" s="625">
        <v>8.3567301537600475E-2</v>
      </c>
      <c r="K679" s="556"/>
      <c r="L679" s="556"/>
      <c r="M679" s="838" t="s">
        <v>454</v>
      </c>
      <c r="N679" s="837"/>
      <c r="O679" s="626">
        <v>7.204404008931195E-2</v>
      </c>
      <c r="P679" s="556"/>
      <c r="Q679" s="556"/>
      <c r="AZ679" s="689"/>
      <c r="BA679" s="321"/>
      <c r="BB679" s="372"/>
      <c r="BC679" s="321"/>
      <c r="BD679" s="321"/>
      <c r="BE679" s="321"/>
      <c r="BF679" s="321"/>
      <c r="BG679" s="321"/>
      <c r="BH679" s="321"/>
      <c r="BI679" s="321"/>
      <c r="BJ679" s="321"/>
      <c r="BK679" s="321"/>
      <c r="BL679" s="321"/>
      <c r="BM679" s="321"/>
      <c r="BN679" s="321"/>
      <c r="BO679" s="321"/>
      <c r="BP679" s="321"/>
      <c r="BQ679" s="321"/>
      <c r="BR679" s="321"/>
      <c r="BS679" s="321"/>
      <c r="BT679" s="321"/>
      <c r="BU679" s="321"/>
      <c r="BV679" s="321"/>
      <c r="BW679" s="321"/>
      <c r="BX679" s="321"/>
      <c r="BY679" s="321"/>
      <c r="BZ679" s="321"/>
      <c r="CA679" s="321"/>
      <c r="CB679" s="321"/>
      <c r="CC679" s="321"/>
      <c r="CD679" s="321"/>
      <c r="CE679" s="321"/>
      <c r="CF679" s="321"/>
      <c r="CG679" s="321"/>
      <c r="CH679" s="321"/>
      <c r="CI679" s="321"/>
      <c r="CJ679" s="321"/>
      <c r="CK679" s="321"/>
      <c r="CL679" s="321"/>
      <c r="CM679" s="321"/>
      <c r="CN679" s="321"/>
      <c r="CO679" s="321"/>
      <c r="CP679" s="321"/>
      <c r="CQ679" s="321"/>
      <c r="CR679" s="321"/>
      <c r="CS679" s="321"/>
      <c r="CT679" s="321"/>
      <c r="CU679" s="321"/>
      <c r="CV679" s="321"/>
      <c r="CW679" s="321"/>
      <c r="CX679" s="321"/>
      <c r="CY679" s="321"/>
      <c r="CZ679" s="321"/>
    </row>
    <row r="680" s="325" customFormat="true" ht="25.15" customHeight="true" x14ac:dyDescent="0.2">
      <c r="C680" s="838"/>
      <c r="D680" s="837"/>
      <c r="E680" s="556"/>
      <c r="F680" s="556"/>
      <c r="G680" s="556"/>
      <c r="H680" s="838" t="s">
        <v>460</v>
      </c>
      <c r="I680" s="837"/>
      <c r="J680" s="625">
        <v>3.9779595002097878E-2</v>
      </c>
      <c r="K680" s="556"/>
      <c r="L680" s="556"/>
      <c r="M680" s="838" t="s">
        <v>235</v>
      </c>
      <c r="N680" s="837"/>
      <c r="O680" s="626">
        <v>-5.3762015434557615E-2</v>
      </c>
      <c r="P680" s="556"/>
      <c r="Q680" s="556"/>
      <c r="AZ680" s="689"/>
      <c r="BA680" s="321"/>
      <c r="BB680" s="372"/>
      <c r="BC680" s="321"/>
      <c r="BD680" s="321"/>
      <c r="BE680" s="321"/>
      <c r="BF680" s="321"/>
      <c r="BG680" s="321"/>
      <c r="BH680" s="321"/>
      <c r="BI680" s="321"/>
      <c r="BJ680" s="321"/>
      <c r="BK680" s="321"/>
      <c r="BL680" s="321"/>
      <c r="BM680" s="321"/>
      <c r="BN680" s="321"/>
      <c r="BO680" s="321"/>
      <c r="BP680" s="321"/>
      <c r="BQ680" s="321"/>
      <c r="BR680" s="321"/>
      <c r="BS680" s="321"/>
      <c r="BT680" s="321"/>
      <c r="BU680" s="321"/>
      <c r="BV680" s="321"/>
      <c r="BW680" s="321"/>
      <c r="BX680" s="321"/>
      <c r="BY680" s="321"/>
      <c r="BZ680" s="321"/>
      <c r="CA680" s="321"/>
      <c r="CB680" s="321"/>
      <c r="CC680" s="321"/>
      <c r="CD680" s="321"/>
      <c r="CE680" s="321"/>
      <c r="CF680" s="321"/>
      <c r="CG680" s="321"/>
      <c r="CH680" s="321"/>
      <c r="CI680" s="321"/>
      <c r="CJ680" s="321"/>
      <c r="CK680" s="321"/>
      <c r="CL680" s="321"/>
      <c r="CM680" s="321"/>
      <c r="CN680" s="321"/>
      <c r="CO680" s="321"/>
      <c r="CP680" s="321"/>
      <c r="CQ680" s="321"/>
      <c r="CR680" s="321"/>
      <c r="CS680" s="321"/>
      <c r="CT680" s="321"/>
      <c r="CU680" s="321"/>
      <c r="CV680" s="321"/>
      <c r="CW680" s="321"/>
      <c r="CX680" s="321"/>
      <c r="CY680" s="321"/>
      <c r="CZ680" s="321"/>
    </row>
    <row r="681" s="325" customFormat="true" ht="25.15" customHeight="true" x14ac:dyDescent="0.2">
      <c r="C681" s="838"/>
      <c r="D681" s="837"/>
      <c r="E681" s="556"/>
      <c r="F681" s="556"/>
      <c r="G681" s="556"/>
      <c r="H681" s="838" t="s">
        <v>451</v>
      </c>
      <c r="I681" s="837"/>
      <c r="J681" s="625">
        <v>5.5017615644225817E-2</v>
      </c>
      <c r="K681" s="556"/>
      <c r="L681" s="556"/>
      <c r="M681" s="838" t="s">
        <v>231</v>
      </c>
      <c r="N681" s="837"/>
      <c r="O681" s="626">
        <v>-5.7203316457847047E-3</v>
      </c>
      <c r="P681" s="556"/>
      <c r="Q681" s="556"/>
      <c r="AZ681" s="689"/>
      <c r="BA681" s="321"/>
      <c r="BB681" s="372"/>
      <c r="BC681" s="321"/>
      <c r="BD681" s="321"/>
      <c r="BE681" s="321"/>
      <c r="BF681" s="321"/>
      <c r="BG681" s="321"/>
      <c r="BH681" s="321"/>
      <c r="BI681" s="321"/>
      <c r="BJ681" s="321"/>
      <c r="BK681" s="321"/>
      <c r="BL681" s="321"/>
      <c r="BM681" s="321"/>
      <c r="BN681" s="321"/>
      <c r="BO681" s="321"/>
      <c r="BP681" s="321"/>
      <c r="BQ681" s="321"/>
      <c r="BR681" s="321"/>
      <c r="BS681" s="321"/>
      <c r="BT681" s="321"/>
      <c r="BU681" s="321"/>
      <c r="BV681" s="321"/>
      <c r="BW681" s="321"/>
      <c r="BX681" s="321"/>
      <c r="BY681" s="321"/>
      <c r="BZ681" s="321"/>
      <c r="CA681" s="321"/>
      <c r="CB681" s="321"/>
      <c r="CC681" s="321"/>
      <c r="CD681" s="321"/>
      <c r="CE681" s="321"/>
      <c r="CF681" s="321"/>
      <c r="CG681" s="321"/>
      <c r="CH681" s="321"/>
      <c r="CI681" s="321"/>
      <c r="CJ681" s="321"/>
      <c r="CK681" s="321"/>
      <c r="CL681" s="321"/>
      <c r="CM681" s="321"/>
      <c r="CN681" s="321"/>
      <c r="CO681" s="321"/>
      <c r="CP681" s="321"/>
      <c r="CQ681" s="321"/>
      <c r="CR681" s="321"/>
      <c r="CS681" s="321"/>
      <c r="CT681" s="321"/>
      <c r="CU681" s="321"/>
      <c r="CV681" s="321"/>
      <c r="CW681" s="321"/>
      <c r="CX681" s="321"/>
      <c r="CY681" s="321"/>
      <c r="CZ681" s="321"/>
    </row>
    <row r="682" s="325" customFormat="true" ht="25.15" customHeight="true" x14ac:dyDescent="0.2">
      <c r="C682" s="838"/>
      <c r="D682" s="837"/>
      <c r="E682" s="556"/>
      <c r="F682" s="556"/>
      <c r="G682" s="556"/>
      <c r="H682" s="838" t="s">
        <v>485</v>
      </c>
      <c r="I682" s="837"/>
      <c r="J682" s="625">
        <v>-5.8873461317617047E-3</v>
      </c>
      <c r="K682" s="556"/>
      <c r="L682" s="556"/>
      <c r="M682" s="838" t="s">
        <v>214</v>
      </c>
      <c r="N682" s="837"/>
      <c r="O682" s="626">
        <v>-8.4261856873470903E-2</v>
      </c>
      <c r="P682" s="556"/>
      <c r="Q682" s="556"/>
      <c r="AZ682" s="689"/>
      <c r="BA682" s="321"/>
      <c r="BB682" s="372"/>
      <c r="BC682" s="321"/>
      <c r="BD682" s="321"/>
      <c r="BE682" s="321"/>
      <c r="BF682" s="321"/>
      <c r="BG682" s="321"/>
      <c r="BH682" s="321"/>
      <c r="BI682" s="321"/>
      <c r="BJ682" s="321"/>
      <c r="BK682" s="321"/>
      <c r="BL682" s="321"/>
      <c r="BM682" s="321"/>
      <c r="BN682" s="321"/>
      <c r="BO682" s="321"/>
      <c r="BP682" s="321"/>
      <c r="BQ682" s="321"/>
      <c r="BR682" s="321"/>
      <c r="BS682" s="321"/>
      <c r="BT682" s="321"/>
      <c r="BU682" s="321"/>
      <c r="BV682" s="321"/>
      <c r="BW682" s="321"/>
      <c r="BX682" s="321"/>
      <c r="BY682" s="321"/>
      <c r="BZ682" s="321"/>
      <c r="CA682" s="321"/>
      <c r="CB682" s="321"/>
      <c r="CC682" s="321"/>
      <c r="CD682" s="321"/>
      <c r="CE682" s="321"/>
      <c r="CF682" s="321"/>
      <c r="CG682" s="321"/>
      <c r="CH682" s="321"/>
      <c r="CI682" s="321"/>
      <c r="CJ682" s="321"/>
      <c r="CK682" s="321"/>
      <c r="CL682" s="321"/>
      <c r="CM682" s="321"/>
      <c r="CN682" s="321"/>
      <c r="CO682" s="321"/>
      <c r="CP682" s="321"/>
      <c r="CQ682" s="321"/>
      <c r="CR682" s="321"/>
      <c r="CS682" s="321"/>
      <c r="CT682" s="321"/>
      <c r="CU682" s="321"/>
      <c r="CV682" s="321"/>
      <c r="CW682" s="321"/>
      <c r="CX682" s="321"/>
      <c r="CY682" s="321"/>
      <c r="CZ682" s="321"/>
    </row>
    <row r="683" s="325" customFormat="true" ht="25.15" customHeight="true" x14ac:dyDescent="0.2">
      <c r="C683" s="838"/>
      <c r="D683" s="837"/>
      <c r="E683" s="556"/>
      <c r="F683" s="556"/>
      <c r="G683" s="556"/>
      <c r="H683" s="838" t="s">
        <v>448</v>
      </c>
      <c r="I683" s="837"/>
      <c r="J683" s="625">
        <v>8.036256668463404E-2</v>
      </c>
      <c r="K683" s="556"/>
      <c r="L683" s="556"/>
      <c r="M683" s="838" t="s">
        <v>493</v>
      </c>
      <c r="N683" s="837"/>
      <c r="O683" s="626">
        <v>1.1272990800669798E-2</v>
      </c>
      <c r="P683" s="556"/>
      <c r="Q683" s="556"/>
      <c r="AZ683" s="689"/>
      <c r="BA683" s="321"/>
      <c r="BB683" s="372"/>
      <c r="BC683" s="321"/>
      <c r="BD683" s="321"/>
      <c r="BE683" s="321"/>
      <c r="BF683" s="321"/>
      <c r="BG683" s="321"/>
      <c r="BH683" s="321"/>
      <c r="BI683" s="321"/>
      <c r="BJ683" s="321"/>
      <c r="BK683" s="321"/>
      <c r="BL683" s="321"/>
      <c r="BM683" s="321"/>
      <c r="BN683" s="321"/>
      <c r="BO683" s="321"/>
      <c r="BP683" s="321"/>
      <c r="BQ683" s="321"/>
      <c r="BR683" s="321"/>
      <c r="BS683" s="321"/>
      <c r="BT683" s="321"/>
      <c r="BU683" s="321"/>
      <c r="BV683" s="321"/>
      <c r="BW683" s="321"/>
      <c r="BX683" s="321"/>
      <c r="BY683" s="321"/>
      <c r="BZ683" s="321"/>
      <c r="CA683" s="321"/>
      <c r="CB683" s="321"/>
      <c r="CC683" s="321"/>
      <c r="CD683" s="321"/>
      <c r="CE683" s="321"/>
      <c r="CF683" s="321"/>
      <c r="CG683" s="321"/>
      <c r="CH683" s="321"/>
      <c r="CI683" s="321"/>
      <c r="CJ683" s="321"/>
      <c r="CK683" s="321"/>
      <c r="CL683" s="321"/>
      <c r="CM683" s="321"/>
      <c r="CN683" s="321"/>
      <c r="CO683" s="321"/>
      <c r="CP683" s="321"/>
      <c r="CQ683" s="321"/>
      <c r="CR683" s="321"/>
      <c r="CS683" s="321"/>
      <c r="CT683" s="321"/>
      <c r="CU683" s="321"/>
      <c r="CV683" s="321"/>
      <c r="CW683" s="321"/>
      <c r="CX683" s="321"/>
      <c r="CY683" s="321"/>
      <c r="CZ683" s="321"/>
    </row>
    <row r="684" s="325" customFormat="true" ht="25.15" customHeight="true" x14ac:dyDescent="0.2">
      <c r="C684" s="838"/>
      <c r="D684" s="837"/>
      <c r="E684" s="556"/>
      <c r="F684" s="556"/>
      <c r="G684" s="556"/>
      <c r="H684" s="838" t="s">
        <v>438</v>
      </c>
      <c r="I684" s="837"/>
      <c r="J684" s="625">
        <v>0.11372035578530777</v>
      </c>
      <c r="K684" s="556"/>
      <c r="L684" s="556"/>
      <c r="M684" s="838" t="s">
        <v>252</v>
      </c>
      <c r="N684" s="837"/>
      <c r="O684" s="626">
        <v>9.5199092983961238E-3</v>
      </c>
      <c r="P684" s="556"/>
      <c r="Q684" s="556"/>
      <c r="AZ684" s="689"/>
      <c r="BA684" s="321"/>
      <c r="BB684" s="372"/>
      <c r="BC684" s="321"/>
      <c r="BD684" s="321"/>
      <c r="BE684" s="321"/>
      <c r="BF684" s="321"/>
      <c r="BG684" s="321"/>
      <c r="BH684" s="321"/>
      <c r="BI684" s="321"/>
      <c r="BJ684" s="321"/>
      <c r="BK684" s="321"/>
      <c r="BL684" s="321"/>
      <c r="BM684" s="321"/>
      <c r="BN684" s="321"/>
      <c r="BO684" s="321"/>
      <c r="BP684" s="321"/>
      <c r="BQ684" s="321"/>
      <c r="BR684" s="321"/>
      <c r="BS684" s="321"/>
      <c r="BT684" s="321"/>
      <c r="BU684" s="321"/>
      <c r="BV684" s="321"/>
      <c r="BW684" s="321"/>
      <c r="BX684" s="321"/>
      <c r="BY684" s="321"/>
      <c r="BZ684" s="321"/>
      <c r="CA684" s="321"/>
      <c r="CB684" s="321"/>
      <c r="CC684" s="321"/>
      <c r="CD684" s="321"/>
      <c r="CE684" s="321"/>
      <c r="CF684" s="321"/>
      <c r="CG684" s="321"/>
      <c r="CH684" s="321"/>
      <c r="CI684" s="321"/>
      <c r="CJ684" s="321"/>
      <c r="CK684" s="321"/>
      <c r="CL684" s="321"/>
      <c r="CM684" s="321"/>
      <c r="CN684" s="321"/>
      <c r="CO684" s="321"/>
      <c r="CP684" s="321"/>
      <c r="CQ684" s="321"/>
      <c r="CR684" s="321"/>
      <c r="CS684" s="321"/>
      <c r="CT684" s="321"/>
      <c r="CU684" s="321"/>
      <c r="CV684" s="321"/>
      <c r="CW684" s="321"/>
      <c r="CX684" s="321"/>
      <c r="CY684" s="321"/>
      <c r="CZ684" s="321"/>
    </row>
    <row r="685" s="325" customFormat="true" ht="25.15" customHeight="true" x14ac:dyDescent="0.2">
      <c r="C685" s="838"/>
      <c r="D685" s="837"/>
      <c r="E685" s="556"/>
      <c r="F685" s="556"/>
      <c r="G685" s="556"/>
      <c r="H685" s="838" t="s">
        <v>437</v>
      </c>
      <c r="I685" s="837"/>
      <c r="J685" s="625">
        <v>0.11604822242317943</v>
      </c>
      <c r="K685" s="556"/>
      <c r="L685" s="556"/>
      <c r="M685" s="838" t="s">
        <v>459</v>
      </c>
      <c r="N685" s="837"/>
      <c r="O685" s="626">
        <v>2.7596876502970775E-2</v>
      </c>
      <c r="P685" s="556"/>
      <c r="Q685" s="556"/>
      <c r="AZ685" s="689"/>
      <c r="BA685" s="321"/>
      <c r="BB685" s="372"/>
      <c r="BC685" s="321"/>
      <c r="BD685" s="321"/>
      <c r="BE685" s="321"/>
      <c r="BF685" s="321"/>
      <c r="BG685" s="321"/>
      <c r="BH685" s="321"/>
      <c r="BI685" s="321"/>
      <c r="BJ685" s="321"/>
      <c r="BK685" s="321"/>
      <c r="BL685" s="321"/>
      <c r="BM685" s="321"/>
      <c r="BN685" s="321"/>
      <c r="BO685" s="321"/>
      <c r="BP685" s="321"/>
      <c r="BQ685" s="321"/>
      <c r="BR685" s="321"/>
      <c r="BS685" s="321"/>
      <c r="BT685" s="321"/>
      <c r="BU685" s="321"/>
      <c r="BV685" s="321"/>
      <c r="BW685" s="321"/>
      <c r="BX685" s="321"/>
      <c r="BY685" s="321"/>
      <c r="BZ685" s="321"/>
      <c r="CA685" s="321"/>
      <c r="CB685" s="321"/>
      <c r="CC685" s="321"/>
      <c r="CD685" s="321"/>
      <c r="CE685" s="321"/>
      <c r="CF685" s="321"/>
      <c r="CG685" s="321"/>
      <c r="CH685" s="321"/>
      <c r="CI685" s="321"/>
      <c r="CJ685" s="321"/>
      <c r="CK685" s="321"/>
      <c r="CL685" s="321"/>
      <c r="CM685" s="321"/>
      <c r="CN685" s="321"/>
      <c r="CO685" s="321"/>
      <c r="CP685" s="321"/>
      <c r="CQ685" s="321"/>
      <c r="CR685" s="321"/>
      <c r="CS685" s="321"/>
      <c r="CT685" s="321"/>
      <c r="CU685" s="321"/>
      <c r="CV685" s="321"/>
      <c r="CW685" s="321"/>
      <c r="CX685" s="321"/>
      <c r="CY685" s="321"/>
      <c r="CZ685" s="321"/>
    </row>
    <row r="686" s="325" customFormat="true" ht="25.15" customHeight="true" x14ac:dyDescent="0.2">
      <c r="C686" s="838"/>
      <c r="D686" s="837"/>
      <c r="E686" s="556"/>
      <c r="F686" s="556"/>
      <c r="G686" s="556"/>
      <c r="H686" s="838" t="s">
        <v>444</v>
      </c>
      <c r="I686" s="837"/>
      <c r="J686" s="625">
        <v>9.0416953173368356E-2</v>
      </c>
      <c r="K686" s="556"/>
      <c r="L686" s="556"/>
      <c r="M686" s="838" t="s">
        <v>441</v>
      </c>
      <c r="N686" s="837"/>
      <c r="O686" s="626">
        <v>0.10355899390421125</v>
      </c>
      <c r="P686" s="556"/>
      <c r="Q686" s="556"/>
      <c r="AZ686" s="689"/>
      <c r="BA686" s="321"/>
      <c r="BB686" s="372"/>
      <c r="BC686" s="321"/>
      <c r="BD686" s="321"/>
      <c r="BE686" s="321"/>
      <c r="BF686" s="321"/>
      <c r="BG686" s="321"/>
      <c r="BH686" s="321"/>
      <c r="BI686" s="321"/>
      <c r="BJ686" s="321"/>
      <c r="BK686" s="321"/>
      <c r="BL686" s="321"/>
      <c r="BM686" s="321"/>
      <c r="BN686" s="321"/>
      <c r="BO686" s="321"/>
      <c r="BP686" s="321"/>
      <c r="BQ686" s="321"/>
      <c r="BR686" s="321"/>
      <c r="BS686" s="321"/>
      <c r="BT686" s="321"/>
      <c r="BU686" s="321"/>
      <c r="BV686" s="321"/>
      <c r="BW686" s="321"/>
      <c r="BX686" s="321"/>
      <c r="BY686" s="321"/>
      <c r="BZ686" s="321"/>
      <c r="CA686" s="321"/>
      <c r="CB686" s="321"/>
      <c r="CC686" s="321"/>
      <c r="CD686" s="321"/>
      <c r="CE686" s="321"/>
      <c r="CF686" s="321"/>
      <c r="CG686" s="321"/>
      <c r="CH686" s="321"/>
      <c r="CI686" s="321"/>
      <c r="CJ686" s="321"/>
      <c r="CK686" s="321"/>
      <c r="CL686" s="321"/>
      <c r="CM686" s="321"/>
      <c r="CN686" s="321"/>
      <c r="CO686" s="321"/>
      <c r="CP686" s="321"/>
      <c r="CQ686" s="321"/>
      <c r="CR686" s="321"/>
      <c r="CS686" s="321"/>
      <c r="CT686" s="321"/>
      <c r="CU686" s="321"/>
      <c r="CV686" s="321"/>
      <c r="CW686" s="321"/>
      <c r="CX686" s="321"/>
      <c r="CY686" s="321"/>
      <c r="CZ686" s="321"/>
    </row>
    <row r="687" s="325" customFormat="true" ht="25.15" customHeight="true" x14ac:dyDescent="0.2">
      <c r="C687" s="838"/>
      <c r="D687" s="837"/>
      <c r="E687" s="556"/>
      <c r="F687" s="556"/>
      <c r="G687" s="556"/>
      <c r="H687" s="838" t="s">
        <v>439</v>
      </c>
      <c r="I687" s="837"/>
      <c r="J687" s="625">
        <v>0.10913972945008124</v>
      </c>
      <c r="K687" s="556"/>
      <c r="L687" s="556"/>
      <c r="M687" s="838" t="s">
        <v>446</v>
      </c>
      <c r="N687" s="837"/>
      <c r="O687" s="626">
        <v>5.4283388427568358E-2</v>
      </c>
      <c r="P687" s="556"/>
      <c r="Q687" s="556"/>
      <c r="AZ687" s="689"/>
      <c r="BA687" s="321"/>
      <c r="BB687" s="372"/>
      <c r="BC687" s="321"/>
      <c r="BD687" s="321"/>
      <c r="BE687" s="321"/>
      <c r="BF687" s="321"/>
      <c r="BG687" s="321"/>
      <c r="BH687" s="321"/>
      <c r="BI687" s="321"/>
      <c r="BJ687" s="321"/>
      <c r="BK687" s="321"/>
      <c r="BL687" s="321"/>
      <c r="BM687" s="321"/>
      <c r="BN687" s="321"/>
      <c r="BO687" s="321"/>
      <c r="BP687" s="321"/>
      <c r="BQ687" s="321"/>
      <c r="BR687" s="321"/>
      <c r="BS687" s="321"/>
      <c r="BT687" s="321"/>
      <c r="BU687" s="321"/>
      <c r="BV687" s="321"/>
      <c r="BW687" s="321"/>
      <c r="BX687" s="321"/>
      <c r="BY687" s="321"/>
      <c r="BZ687" s="321"/>
      <c r="CA687" s="321"/>
      <c r="CB687" s="321"/>
      <c r="CC687" s="321"/>
      <c r="CD687" s="321"/>
      <c r="CE687" s="321"/>
      <c r="CF687" s="321"/>
      <c r="CG687" s="321"/>
      <c r="CH687" s="321"/>
      <c r="CI687" s="321"/>
      <c r="CJ687" s="321"/>
      <c r="CK687" s="321"/>
      <c r="CL687" s="321"/>
      <c r="CM687" s="321"/>
      <c r="CN687" s="321"/>
      <c r="CO687" s="321"/>
      <c r="CP687" s="321"/>
      <c r="CQ687" s="321"/>
      <c r="CR687" s="321"/>
      <c r="CS687" s="321"/>
      <c r="CT687" s="321"/>
      <c r="CU687" s="321"/>
      <c r="CV687" s="321"/>
      <c r="CW687" s="321"/>
      <c r="CX687" s="321"/>
      <c r="CY687" s="321"/>
      <c r="CZ687" s="321"/>
    </row>
    <row r="688" s="325" customFormat="true" ht="25.15" customHeight="true" x14ac:dyDescent="0.2">
      <c r="C688" s="838"/>
      <c r="D688" s="837"/>
      <c r="E688" s="556"/>
      <c r="F688" s="556"/>
      <c r="G688" s="556"/>
      <c r="H688" s="838" t="s">
        <v>436</v>
      </c>
      <c r="I688" s="837"/>
      <c r="J688" s="625">
        <v>0.10764699850341156</v>
      </c>
      <c r="K688" s="556"/>
      <c r="L688" s="556"/>
      <c r="M688" s="838" t="s">
        <v>442</v>
      </c>
      <c r="N688" s="837"/>
      <c r="O688" s="626">
        <v>5.437615519569626E-2</v>
      </c>
      <c r="P688" s="556"/>
      <c r="Q688" s="556"/>
      <c r="AZ688" s="689"/>
      <c r="BA688" s="321"/>
      <c r="BB688" s="372"/>
      <c r="BC688" s="321"/>
      <c r="BD688" s="321"/>
      <c r="BE688" s="321"/>
      <c r="BF688" s="321"/>
      <c r="BG688" s="321"/>
      <c r="BH688" s="321"/>
      <c r="BI688" s="321"/>
      <c r="BJ688" s="321"/>
      <c r="BK688" s="321"/>
      <c r="BL688" s="321"/>
      <c r="BM688" s="321"/>
      <c r="BN688" s="321"/>
      <c r="BO688" s="321"/>
      <c r="BP688" s="321"/>
      <c r="BQ688" s="321"/>
      <c r="BR688" s="321"/>
      <c r="BS688" s="321"/>
      <c r="BT688" s="321"/>
      <c r="BU688" s="321"/>
      <c r="BV688" s="321"/>
      <c r="BW688" s="321"/>
      <c r="BX688" s="321"/>
      <c r="BY688" s="321"/>
      <c r="BZ688" s="321"/>
      <c r="CA688" s="321"/>
      <c r="CB688" s="321"/>
      <c r="CC688" s="321"/>
      <c r="CD688" s="321"/>
      <c r="CE688" s="321"/>
      <c r="CF688" s="321"/>
      <c r="CG688" s="321"/>
      <c r="CH688" s="321"/>
      <c r="CI688" s="321"/>
      <c r="CJ688" s="321"/>
      <c r="CK688" s="321"/>
      <c r="CL688" s="321"/>
      <c r="CM688" s="321"/>
      <c r="CN688" s="321"/>
      <c r="CO688" s="321"/>
      <c r="CP688" s="321"/>
      <c r="CQ688" s="321"/>
      <c r="CR688" s="321"/>
      <c r="CS688" s="321"/>
      <c r="CT688" s="321"/>
      <c r="CU688" s="321"/>
      <c r="CV688" s="321"/>
      <c r="CW688" s="321"/>
      <c r="CX688" s="321"/>
      <c r="CY688" s="321"/>
      <c r="CZ688" s="321"/>
    </row>
    <row r="689" s="325" customFormat="true" ht="25.15" customHeight="true" x14ac:dyDescent="0.2">
      <c r="C689" s="838"/>
      <c r="D689" s="837"/>
      <c r="E689" s="556"/>
      <c r="F689" s="556"/>
      <c r="G689" s="556"/>
      <c r="H689" s="838" t="s">
        <v>202</v>
      </c>
      <c r="I689" s="837"/>
      <c r="J689" s="625">
        <v>8.829356426373923E-2</v>
      </c>
      <c r="K689" s="556"/>
      <c r="L689" s="556"/>
      <c r="M689" s="838" t="s">
        <v>445</v>
      </c>
      <c r="N689" s="837"/>
      <c r="O689" s="626">
        <v>9.2633409893777732E-2</v>
      </c>
      <c r="P689" s="556"/>
      <c r="Q689" s="556"/>
      <c r="AZ689" s="689"/>
      <c r="BA689" s="321"/>
      <c r="BB689" s="372"/>
      <c r="BC689" s="321"/>
      <c r="BD689" s="321"/>
      <c r="BE689" s="321"/>
      <c r="BF689" s="321"/>
      <c r="BG689" s="321"/>
      <c r="BH689" s="321"/>
      <c r="BI689" s="321"/>
      <c r="BJ689" s="321"/>
      <c r="BK689" s="321"/>
      <c r="BL689" s="321"/>
      <c r="BM689" s="321"/>
      <c r="BN689" s="321"/>
      <c r="BO689" s="321"/>
      <c r="BP689" s="321"/>
      <c r="BQ689" s="321"/>
      <c r="BR689" s="321"/>
      <c r="BS689" s="321"/>
      <c r="BT689" s="321"/>
      <c r="BU689" s="321"/>
      <c r="BV689" s="321"/>
      <c r="BW689" s="321"/>
      <c r="BX689" s="321"/>
      <c r="BY689" s="321"/>
      <c r="BZ689" s="321"/>
      <c r="CA689" s="321"/>
      <c r="CB689" s="321"/>
      <c r="CC689" s="321"/>
      <c r="CD689" s="321"/>
      <c r="CE689" s="321"/>
      <c r="CF689" s="321"/>
      <c r="CG689" s="321"/>
      <c r="CH689" s="321"/>
      <c r="CI689" s="321"/>
      <c r="CJ689" s="321"/>
      <c r="CK689" s="321"/>
      <c r="CL689" s="321"/>
      <c r="CM689" s="321"/>
      <c r="CN689" s="321"/>
      <c r="CO689" s="321"/>
      <c r="CP689" s="321"/>
      <c r="CQ689" s="321"/>
      <c r="CR689" s="321"/>
      <c r="CS689" s="321"/>
      <c r="CT689" s="321"/>
      <c r="CU689" s="321"/>
      <c r="CV689" s="321"/>
      <c r="CW689" s="321"/>
      <c r="CX689" s="321"/>
      <c r="CY689" s="321"/>
      <c r="CZ689" s="321"/>
    </row>
    <row r="690" s="325" customFormat="true" ht="25.15" customHeight="true" x14ac:dyDescent="0.2">
      <c r="C690" s="838"/>
      <c r="D690" s="837"/>
      <c r="E690" s="556"/>
      <c r="F690" s="556"/>
      <c r="G690" s="556"/>
      <c r="H690" s="838" t="s">
        <v>212</v>
      </c>
      <c r="I690" s="837"/>
      <c r="J690" s="625">
        <v>9.7726240354692753E-2</v>
      </c>
      <c r="K690" s="556"/>
      <c r="L690" s="556"/>
      <c r="M690" s="838" t="s">
        <v>464</v>
      </c>
      <c r="N690" s="837"/>
      <c r="O690" s="626">
        <v>3.3801857722629516E-2</v>
      </c>
      <c r="P690" s="556"/>
      <c r="Q690" s="556"/>
      <c r="AZ690" s="689"/>
      <c r="BA690" s="321"/>
      <c r="BB690" s="372"/>
      <c r="BC690" s="321"/>
      <c r="BD690" s="321"/>
      <c r="BE690" s="321"/>
      <c r="BF690" s="321"/>
      <c r="BG690" s="321"/>
      <c r="BH690" s="321"/>
      <c r="BI690" s="321"/>
      <c r="BJ690" s="321"/>
      <c r="BK690" s="321"/>
      <c r="BL690" s="321"/>
      <c r="BM690" s="321"/>
      <c r="BN690" s="321"/>
      <c r="BO690" s="321"/>
      <c r="BP690" s="321"/>
      <c r="BQ690" s="321"/>
      <c r="BR690" s="321"/>
      <c r="BS690" s="321"/>
      <c r="BT690" s="321"/>
      <c r="BU690" s="321"/>
      <c r="BV690" s="321"/>
      <c r="BW690" s="321"/>
      <c r="BX690" s="321"/>
      <c r="BY690" s="321"/>
      <c r="BZ690" s="321"/>
      <c r="CA690" s="321"/>
      <c r="CB690" s="321"/>
      <c r="CC690" s="321"/>
      <c r="CD690" s="321"/>
      <c r="CE690" s="321"/>
      <c r="CF690" s="321"/>
      <c r="CG690" s="321"/>
      <c r="CH690" s="321"/>
      <c r="CI690" s="321"/>
      <c r="CJ690" s="321"/>
      <c r="CK690" s="321"/>
      <c r="CL690" s="321"/>
      <c r="CM690" s="321"/>
      <c r="CN690" s="321"/>
      <c r="CO690" s="321"/>
      <c r="CP690" s="321"/>
      <c r="CQ690" s="321"/>
      <c r="CR690" s="321"/>
      <c r="CS690" s="321"/>
      <c r="CT690" s="321"/>
      <c r="CU690" s="321"/>
      <c r="CV690" s="321"/>
      <c r="CW690" s="321"/>
      <c r="CX690" s="321"/>
      <c r="CY690" s="321"/>
      <c r="CZ690" s="321"/>
    </row>
    <row r="691" s="325" customFormat="true" ht="25.15" customHeight="true" x14ac:dyDescent="0.2">
      <c r="C691" s="838"/>
      <c r="D691" s="837"/>
      <c r="E691" s="556"/>
      <c r="F691" s="556"/>
      <c r="G691" s="556"/>
      <c r="H691" s="838" t="s">
        <v>450</v>
      </c>
      <c r="I691" s="837"/>
      <c r="J691" s="625">
        <v>7.064319800593076E-2</v>
      </c>
      <c r="K691" s="556"/>
      <c r="L691" s="556"/>
      <c r="M691" s="838" t="s">
        <v>447</v>
      </c>
      <c r="N691" s="837"/>
      <c r="O691" s="626">
        <v>9.1797235672507083E-2</v>
      </c>
      <c r="P691" s="556"/>
      <c r="Q691" s="556"/>
      <c r="AZ691" s="689"/>
      <c r="BA691" s="321"/>
      <c r="BB691" s="372"/>
      <c r="BC691" s="321"/>
      <c r="BD691" s="321"/>
      <c r="BE691" s="321"/>
      <c r="BF691" s="321"/>
      <c r="BG691" s="321"/>
      <c r="BH691" s="321"/>
      <c r="BI691" s="321"/>
      <c r="BJ691" s="321"/>
      <c r="BK691" s="321"/>
      <c r="BL691" s="321"/>
      <c r="BM691" s="321"/>
      <c r="BN691" s="321"/>
      <c r="BO691" s="321"/>
      <c r="BP691" s="321"/>
      <c r="BQ691" s="321"/>
      <c r="BR691" s="321"/>
      <c r="BS691" s="321"/>
      <c r="BT691" s="321"/>
      <c r="BU691" s="321"/>
      <c r="BV691" s="321"/>
      <c r="BW691" s="321"/>
      <c r="BX691" s="321"/>
      <c r="BY691" s="321"/>
      <c r="BZ691" s="321"/>
      <c r="CA691" s="321"/>
      <c r="CB691" s="321"/>
      <c r="CC691" s="321"/>
      <c r="CD691" s="321"/>
      <c r="CE691" s="321"/>
      <c r="CF691" s="321"/>
      <c r="CG691" s="321"/>
      <c r="CH691" s="321"/>
      <c r="CI691" s="321"/>
      <c r="CJ691" s="321"/>
      <c r="CK691" s="321"/>
      <c r="CL691" s="321"/>
      <c r="CM691" s="321"/>
      <c r="CN691" s="321"/>
      <c r="CO691" s="321"/>
      <c r="CP691" s="321"/>
      <c r="CQ691" s="321"/>
      <c r="CR691" s="321"/>
      <c r="CS691" s="321"/>
      <c r="CT691" s="321"/>
      <c r="CU691" s="321"/>
      <c r="CV691" s="321"/>
      <c r="CW691" s="321"/>
      <c r="CX691" s="321"/>
      <c r="CY691" s="321"/>
      <c r="CZ691" s="321"/>
    </row>
    <row r="692" s="325" customFormat="true" ht="25.15" customHeight="true" x14ac:dyDescent="0.2">
      <c r="C692" s="838"/>
      <c r="D692" s="837"/>
      <c r="E692" s="556"/>
      <c r="F692" s="556"/>
      <c r="G692" s="556"/>
      <c r="H692" s="838" t="s">
        <v>440</v>
      </c>
      <c r="I692" s="837"/>
      <c r="J692" s="625">
        <v>0.11183458163772964</v>
      </c>
      <c r="K692" s="556"/>
      <c r="L692" s="556"/>
      <c r="M692" s="838" t="s">
        <v>460</v>
      </c>
      <c r="N692" s="837"/>
      <c r="O692" s="626">
        <v>4.1655668111630871E-2</v>
      </c>
      <c r="P692" s="556"/>
      <c r="Q692" s="556"/>
      <c r="AZ692" s="689"/>
      <c r="BA692" s="321"/>
      <c r="BB692" s="372"/>
      <c r="BC692" s="321"/>
      <c r="BD692" s="321"/>
      <c r="BE692" s="321"/>
      <c r="BF692" s="321"/>
      <c r="BG692" s="321"/>
      <c r="BH692" s="321"/>
      <c r="BI692" s="321"/>
      <c r="BJ692" s="321"/>
      <c r="BK692" s="321"/>
      <c r="BL692" s="321"/>
      <c r="BM692" s="321"/>
      <c r="BN692" s="321"/>
      <c r="BO692" s="321"/>
      <c r="BP692" s="321"/>
      <c r="BQ692" s="321"/>
      <c r="BR692" s="321"/>
      <c r="BS692" s="321"/>
      <c r="BT692" s="321"/>
      <c r="BU692" s="321"/>
      <c r="BV692" s="321"/>
      <c r="BW692" s="321"/>
      <c r="BX692" s="321"/>
      <c r="BY692" s="321"/>
      <c r="BZ692" s="321"/>
      <c r="CA692" s="321"/>
      <c r="CB692" s="321"/>
      <c r="CC692" s="321"/>
      <c r="CD692" s="321"/>
      <c r="CE692" s="321"/>
      <c r="CF692" s="321"/>
      <c r="CG692" s="321"/>
      <c r="CH692" s="321"/>
      <c r="CI692" s="321"/>
      <c r="CJ692" s="321"/>
      <c r="CK692" s="321"/>
      <c r="CL692" s="321"/>
      <c r="CM692" s="321"/>
      <c r="CN692" s="321"/>
      <c r="CO692" s="321"/>
      <c r="CP692" s="321"/>
      <c r="CQ692" s="321"/>
      <c r="CR692" s="321"/>
      <c r="CS692" s="321"/>
      <c r="CT692" s="321"/>
      <c r="CU692" s="321"/>
      <c r="CV692" s="321"/>
      <c r="CW692" s="321"/>
      <c r="CX692" s="321"/>
      <c r="CY692" s="321"/>
      <c r="CZ692" s="321"/>
    </row>
    <row r="693" s="325" customFormat="true" ht="25.15" customHeight="true" x14ac:dyDescent="0.2">
      <c r="C693" s="838"/>
      <c r="D693" s="837"/>
      <c r="E693" s="556"/>
      <c r="F693" s="556"/>
      <c r="G693" s="556"/>
      <c r="H693" s="838" t="s">
        <v>227</v>
      </c>
      <c r="I693" s="837"/>
      <c r="J693" s="625">
        <v>1.0643760363160452E-2</v>
      </c>
      <c r="K693" s="556"/>
      <c r="L693" s="556"/>
      <c r="M693" s="838" t="s">
        <v>451</v>
      </c>
      <c r="N693" s="837"/>
      <c r="O693" s="626">
        <v>7.8762684550479273E-2</v>
      </c>
      <c r="P693" s="556"/>
      <c r="Q693" s="556"/>
      <c r="AZ693" s="689"/>
      <c r="BA693" s="321"/>
      <c r="BB693" s="372"/>
      <c r="BC693" s="321"/>
      <c r="BD693" s="321"/>
      <c r="BE693" s="321"/>
      <c r="BF693" s="321"/>
      <c r="BG693" s="321"/>
      <c r="BH693" s="321"/>
      <c r="BI693" s="321"/>
      <c r="BJ693" s="321"/>
      <c r="BK693" s="321"/>
      <c r="BL693" s="321"/>
      <c r="BM693" s="321"/>
      <c r="BN693" s="321"/>
      <c r="BO693" s="321"/>
      <c r="BP693" s="321"/>
      <c r="BQ693" s="321"/>
      <c r="BR693" s="321"/>
      <c r="BS693" s="321"/>
      <c r="BT693" s="321"/>
      <c r="BU693" s="321"/>
      <c r="BV693" s="321"/>
      <c r="BW693" s="321"/>
      <c r="BX693" s="321"/>
      <c r="BY693" s="321"/>
      <c r="BZ693" s="321"/>
      <c r="CA693" s="321"/>
      <c r="CB693" s="321"/>
      <c r="CC693" s="321"/>
      <c r="CD693" s="321"/>
      <c r="CE693" s="321"/>
      <c r="CF693" s="321"/>
      <c r="CG693" s="321"/>
      <c r="CH693" s="321"/>
      <c r="CI693" s="321"/>
      <c r="CJ693" s="321"/>
      <c r="CK693" s="321"/>
      <c r="CL693" s="321"/>
      <c r="CM693" s="321"/>
      <c r="CN693" s="321"/>
      <c r="CO693" s="321"/>
      <c r="CP693" s="321"/>
      <c r="CQ693" s="321"/>
      <c r="CR693" s="321"/>
      <c r="CS693" s="321"/>
      <c r="CT693" s="321"/>
      <c r="CU693" s="321"/>
      <c r="CV693" s="321"/>
      <c r="CW693" s="321"/>
      <c r="CX693" s="321"/>
      <c r="CY693" s="321"/>
      <c r="CZ693" s="321"/>
    </row>
    <row r="694" s="325" customFormat="true" ht="25.15" customHeight="true" x14ac:dyDescent="0.2">
      <c r="C694" s="838"/>
      <c r="D694" s="837"/>
      <c r="E694" s="556"/>
      <c r="F694" s="556"/>
      <c r="G694" s="556"/>
      <c r="H694" s="838" t="s">
        <v>257</v>
      </c>
      <c r="I694" s="837"/>
      <c r="J694" s="625">
        <v>-6.3560398295306308E-3</v>
      </c>
      <c r="K694" s="556"/>
      <c r="L694" s="556"/>
      <c r="M694" s="838" t="s">
        <v>485</v>
      </c>
      <c r="N694" s="837"/>
      <c r="O694" s="626">
        <v>-2.2308741398467793E-2</v>
      </c>
      <c r="P694" s="556"/>
      <c r="Q694" s="556"/>
      <c r="AZ694" s="689"/>
      <c r="BA694" s="321"/>
      <c r="BB694" s="372"/>
      <c r="BC694" s="321"/>
      <c r="BD694" s="321"/>
      <c r="BE694" s="321"/>
      <c r="BF694" s="321"/>
      <c r="BG694" s="321"/>
      <c r="BH694" s="321"/>
      <c r="BI694" s="321"/>
      <c r="BJ694" s="321"/>
      <c r="BK694" s="321"/>
      <c r="BL694" s="321"/>
      <c r="BM694" s="321"/>
      <c r="BN694" s="321"/>
      <c r="BO694" s="321"/>
      <c r="BP694" s="321"/>
      <c r="BQ694" s="321"/>
      <c r="BR694" s="321"/>
      <c r="BS694" s="321"/>
      <c r="BT694" s="321"/>
      <c r="BU694" s="321"/>
      <c r="BV694" s="321"/>
      <c r="BW694" s="321"/>
      <c r="BX694" s="321"/>
      <c r="BY694" s="321"/>
      <c r="BZ694" s="321"/>
      <c r="CA694" s="321"/>
      <c r="CB694" s="321"/>
      <c r="CC694" s="321"/>
      <c r="CD694" s="321"/>
      <c r="CE694" s="321"/>
      <c r="CF694" s="321"/>
      <c r="CG694" s="321"/>
      <c r="CH694" s="321"/>
      <c r="CI694" s="321"/>
      <c r="CJ694" s="321"/>
      <c r="CK694" s="321"/>
      <c r="CL694" s="321"/>
      <c r="CM694" s="321"/>
      <c r="CN694" s="321"/>
      <c r="CO694" s="321"/>
      <c r="CP694" s="321"/>
      <c r="CQ694" s="321"/>
      <c r="CR694" s="321"/>
      <c r="CS694" s="321"/>
      <c r="CT694" s="321"/>
      <c r="CU694" s="321"/>
      <c r="CV694" s="321"/>
      <c r="CW694" s="321"/>
      <c r="CX694" s="321"/>
      <c r="CY694" s="321"/>
      <c r="CZ694" s="321"/>
    </row>
    <row r="695" s="325" customFormat="true" ht="25.15" customHeight="true" x14ac:dyDescent="0.2">
      <c r="C695" s="838"/>
      <c r="D695" s="837"/>
      <c r="E695" s="556"/>
      <c r="F695" s="556"/>
      <c r="G695" s="556"/>
      <c r="H695" s="838" t="s">
        <v>506</v>
      </c>
      <c r="I695" s="837"/>
      <c r="J695" s="625">
        <v>5.3616937126456793E-3</v>
      </c>
      <c r="K695" s="556"/>
      <c r="L695" s="556"/>
      <c r="M695" s="838" t="s">
        <v>448</v>
      </c>
      <c r="N695" s="837"/>
      <c r="O695" s="626">
        <v>7.521972593523317E-2</v>
      </c>
      <c r="P695" s="556"/>
      <c r="Q695" s="556"/>
      <c r="AZ695" s="689"/>
      <c r="BA695" s="321"/>
      <c r="BB695" s="372"/>
      <c r="BC695" s="321"/>
      <c r="BD695" s="321"/>
      <c r="BE695" s="321"/>
      <c r="BF695" s="321"/>
      <c r="BG695" s="321"/>
      <c r="BH695" s="321"/>
      <c r="BI695" s="321"/>
      <c r="BJ695" s="321"/>
      <c r="BK695" s="321"/>
      <c r="BL695" s="321"/>
      <c r="BM695" s="321"/>
      <c r="BN695" s="321"/>
      <c r="BO695" s="321"/>
      <c r="BP695" s="321"/>
      <c r="BQ695" s="321"/>
      <c r="BR695" s="321"/>
      <c r="BS695" s="321"/>
      <c r="BT695" s="321"/>
      <c r="BU695" s="321"/>
      <c r="BV695" s="321"/>
      <c r="BW695" s="321"/>
      <c r="BX695" s="321"/>
      <c r="BY695" s="321"/>
      <c r="BZ695" s="321"/>
      <c r="CA695" s="321"/>
      <c r="CB695" s="321"/>
      <c r="CC695" s="321"/>
      <c r="CD695" s="321"/>
      <c r="CE695" s="321"/>
      <c r="CF695" s="321"/>
      <c r="CG695" s="321"/>
      <c r="CH695" s="321"/>
      <c r="CI695" s="321"/>
      <c r="CJ695" s="321"/>
      <c r="CK695" s="321"/>
      <c r="CL695" s="321"/>
      <c r="CM695" s="321"/>
      <c r="CN695" s="321"/>
      <c r="CO695" s="321"/>
      <c r="CP695" s="321"/>
      <c r="CQ695" s="321"/>
      <c r="CR695" s="321"/>
      <c r="CS695" s="321"/>
      <c r="CT695" s="321"/>
      <c r="CU695" s="321"/>
      <c r="CV695" s="321"/>
      <c r="CW695" s="321"/>
      <c r="CX695" s="321"/>
      <c r="CY695" s="321"/>
      <c r="CZ695" s="321"/>
    </row>
    <row r="696" s="325" customFormat="true" ht="25.15" customHeight="true" x14ac:dyDescent="0.2">
      <c r="C696" s="838"/>
      <c r="D696" s="837"/>
      <c r="E696" s="556"/>
      <c r="F696" s="556"/>
      <c r="G696" s="556"/>
      <c r="H696" s="838" t="s">
        <v>517</v>
      </c>
      <c r="I696" s="837"/>
      <c r="J696" s="625">
        <v>-1.2216511491479306E-3</v>
      </c>
      <c r="K696" s="556"/>
      <c r="L696" s="556"/>
      <c r="M696" s="838" t="s">
        <v>438</v>
      </c>
      <c r="N696" s="837"/>
      <c r="O696" s="626">
        <v>0.1156632581309737</v>
      </c>
      <c r="P696" s="556"/>
      <c r="Q696" s="556"/>
      <c r="AZ696" s="689"/>
      <c r="BA696" s="321"/>
      <c r="BB696" s="372"/>
      <c r="BC696" s="321"/>
      <c r="BD696" s="321"/>
      <c r="BE696" s="321"/>
      <c r="BF696" s="321"/>
      <c r="BG696" s="321"/>
      <c r="BH696" s="321"/>
      <c r="BI696" s="321"/>
      <c r="BJ696" s="321"/>
      <c r="BK696" s="321"/>
      <c r="BL696" s="321"/>
      <c r="BM696" s="321"/>
      <c r="BN696" s="321"/>
      <c r="BO696" s="321"/>
      <c r="BP696" s="321"/>
      <c r="BQ696" s="321"/>
      <c r="BR696" s="321"/>
      <c r="BS696" s="321"/>
      <c r="BT696" s="321"/>
      <c r="BU696" s="321"/>
      <c r="BV696" s="321"/>
      <c r="BW696" s="321"/>
      <c r="BX696" s="321"/>
      <c r="BY696" s="321"/>
      <c r="BZ696" s="321"/>
      <c r="CA696" s="321"/>
      <c r="CB696" s="321"/>
      <c r="CC696" s="321"/>
      <c r="CD696" s="321"/>
      <c r="CE696" s="321"/>
      <c r="CF696" s="321"/>
      <c r="CG696" s="321"/>
      <c r="CH696" s="321"/>
      <c r="CI696" s="321"/>
      <c r="CJ696" s="321"/>
      <c r="CK696" s="321"/>
      <c r="CL696" s="321"/>
      <c r="CM696" s="321"/>
      <c r="CN696" s="321"/>
      <c r="CO696" s="321"/>
      <c r="CP696" s="321"/>
      <c r="CQ696" s="321"/>
      <c r="CR696" s="321"/>
      <c r="CS696" s="321"/>
      <c r="CT696" s="321"/>
      <c r="CU696" s="321"/>
      <c r="CV696" s="321"/>
      <c r="CW696" s="321"/>
      <c r="CX696" s="321"/>
      <c r="CY696" s="321"/>
      <c r="CZ696" s="321"/>
    </row>
    <row r="697" s="325" customFormat="true" ht="25.15" customHeight="true" x14ac:dyDescent="0.2">
      <c r="C697" s="838"/>
      <c r="D697" s="837"/>
      <c r="E697" s="556"/>
      <c r="F697" s="556"/>
      <c r="G697" s="556"/>
      <c r="H697" s="838" t="s">
        <v>483</v>
      </c>
      <c r="I697" s="837"/>
      <c r="J697" s="625">
        <v>2.1240693140219112E-2</v>
      </c>
      <c r="K697" s="556"/>
      <c r="L697" s="556"/>
      <c r="M697" s="838" t="s">
        <v>437</v>
      </c>
      <c r="N697" s="837"/>
      <c r="O697" s="626">
        <v>0.11908079923782121</v>
      </c>
      <c r="P697" s="556"/>
      <c r="Q697" s="556"/>
      <c r="AZ697" s="689"/>
      <c r="BA697" s="321"/>
      <c r="BB697" s="372"/>
      <c r="BC697" s="321"/>
      <c r="BD697" s="321"/>
      <c r="BE697" s="321"/>
      <c r="BF697" s="321"/>
      <c r="BG697" s="321"/>
      <c r="BH697" s="321"/>
      <c r="BI697" s="321"/>
      <c r="BJ697" s="321"/>
      <c r="BK697" s="321"/>
      <c r="BL697" s="321"/>
      <c r="BM697" s="321"/>
      <c r="BN697" s="321"/>
      <c r="BO697" s="321"/>
      <c r="BP697" s="321"/>
      <c r="BQ697" s="321"/>
      <c r="BR697" s="321"/>
      <c r="BS697" s="321"/>
      <c r="BT697" s="321"/>
      <c r="BU697" s="321"/>
      <c r="BV697" s="321"/>
      <c r="BW697" s="321"/>
      <c r="BX697" s="321"/>
      <c r="BY697" s="321"/>
      <c r="BZ697" s="321"/>
      <c r="CA697" s="321"/>
      <c r="CB697" s="321"/>
      <c r="CC697" s="321"/>
      <c r="CD697" s="321"/>
      <c r="CE697" s="321"/>
      <c r="CF697" s="321"/>
      <c r="CG697" s="321"/>
      <c r="CH697" s="321"/>
      <c r="CI697" s="321"/>
      <c r="CJ697" s="321"/>
      <c r="CK697" s="321"/>
      <c r="CL697" s="321"/>
      <c r="CM697" s="321"/>
      <c r="CN697" s="321"/>
      <c r="CO697" s="321"/>
      <c r="CP697" s="321"/>
      <c r="CQ697" s="321"/>
      <c r="CR697" s="321"/>
      <c r="CS697" s="321"/>
      <c r="CT697" s="321"/>
      <c r="CU697" s="321"/>
      <c r="CV697" s="321"/>
      <c r="CW697" s="321"/>
      <c r="CX697" s="321"/>
      <c r="CY697" s="321"/>
      <c r="CZ697" s="321"/>
    </row>
    <row r="698" s="325" customFormat="true" ht="25.15" customHeight="true" x14ac:dyDescent="0.2">
      <c r="C698" s="838"/>
      <c r="D698" s="837"/>
      <c r="E698" s="556"/>
      <c r="F698" s="556"/>
      <c r="G698" s="556"/>
      <c r="H698" s="838" t="s">
        <v>461</v>
      </c>
      <c r="I698" s="837"/>
      <c r="J698" s="625">
        <v>-3.5302400035636561E-2</v>
      </c>
      <c r="K698" s="556"/>
      <c r="L698" s="556"/>
      <c r="M698" s="838" t="s">
        <v>444</v>
      </c>
      <c r="N698" s="837"/>
      <c r="O698" s="626">
        <v>7.9013122022212251E-2</v>
      </c>
      <c r="P698" s="556"/>
      <c r="Q698" s="556"/>
      <c r="AZ698" s="689"/>
      <c r="BA698" s="321"/>
      <c r="BB698" s="372"/>
      <c r="BC698" s="321"/>
      <c r="BD698" s="321"/>
      <c r="BE698" s="321"/>
      <c r="BF698" s="321"/>
      <c r="BG698" s="321"/>
      <c r="BH698" s="321"/>
      <c r="BI698" s="321"/>
      <c r="BJ698" s="321"/>
      <c r="BK698" s="321"/>
      <c r="BL698" s="321"/>
      <c r="BM698" s="321"/>
      <c r="BN698" s="321"/>
      <c r="BO698" s="321"/>
      <c r="BP698" s="321"/>
      <c r="BQ698" s="321"/>
      <c r="BR698" s="321"/>
      <c r="BS698" s="321"/>
      <c r="BT698" s="321"/>
      <c r="BU698" s="321"/>
      <c r="BV698" s="321"/>
      <c r="BW698" s="321"/>
      <c r="BX698" s="321"/>
      <c r="BY698" s="321"/>
      <c r="BZ698" s="321"/>
      <c r="CA698" s="321"/>
      <c r="CB698" s="321"/>
      <c r="CC698" s="321"/>
      <c r="CD698" s="321"/>
      <c r="CE698" s="321"/>
      <c r="CF698" s="321"/>
      <c r="CG698" s="321"/>
      <c r="CH698" s="321"/>
      <c r="CI698" s="321"/>
      <c r="CJ698" s="321"/>
      <c r="CK698" s="321"/>
      <c r="CL698" s="321"/>
      <c r="CM698" s="321"/>
      <c r="CN698" s="321"/>
      <c r="CO698" s="321"/>
      <c r="CP698" s="321"/>
      <c r="CQ698" s="321"/>
      <c r="CR698" s="321"/>
      <c r="CS698" s="321"/>
      <c r="CT698" s="321"/>
      <c r="CU698" s="321"/>
      <c r="CV698" s="321"/>
      <c r="CW698" s="321"/>
      <c r="CX698" s="321"/>
      <c r="CY698" s="321"/>
      <c r="CZ698" s="321"/>
    </row>
    <row r="699" s="325" customFormat="true" ht="25.15" customHeight="true" x14ac:dyDescent="0.2">
      <c r="C699" s="838"/>
      <c r="D699" s="837"/>
      <c r="E699" s="556"/>
      <c r="F699" s="556"/>
      <c r="G699" s="556"/>
      <c r="H699" s="838" t="s">
        <v>514</v>
      </c>
      <c r="I699" s="837"/>
      <c r="J699" s="625">
        <v>-3.414716724097037E-3</v>
      </c>
      <c r="K699" s="556"/>
      <c r="L699" s="556"/>
      <c r="M699" s="838" t="s">
        <v>439</v>
      </c>
      <c r="N699" s="837"/>
      <c r="O699" s="626">
        <v>0.1313956182385472</v>
      </c>
      <c r="P699" s="556"/>
      <c r="Q699" s="556"/>
      <c r="AZ699" s="689"/>
      <c r="BA699" s="321"/>
      <c r="BB699" s="372"/>
      <c r="BC699" s="321"/>
      <c r="BD699" s="321"/>
      <c r="BE699" s="321"/>
      <c r="BF699" s="321"/>
      <c r="BG699" s="321"/>
      <c r="BH699" s="321"/>
      <c r="BI699" s="321"/>
      <c r="BJ699" s="321"/>
      <c r="BK699" s="321"/>
      <c r="BL699" s="321"/>
      <c r="BM699" s="321"/>
      <c r="BN699" s="321"/>
      <c r="BO699" s="321"/>
      <c r="BP699" s="321"/>
      <c r="BQ699" s="321"/>
      <c r="BR699" s="321"/>
      <c r="BS699" s="321"/>
      <c r="BT699" s="321"/>
      <c r="BU699" s="321"/>
      <c r="BV699" s="321"/>
      <c r="BW699" s="321"/>
      <c r="BX699" s="321"/>
      <c r="BY699" s="321"/>
      <c r="BZ699" s="321"/>
      <c r="CA699" s="321"/>
      <c r="CB699" s="321"/>
      <c r="CC699" s="321"/>
      <c r="CD699" s="321"/>
      <c r="CE699" s="321"/>
      <c r="CF699" s="321"/>
      <c r="CG699" s="321"/>
      <c r="CH699" s="321"/>
      <c r="CI699" s="321"/>
      <c r="CJ699" s="321"/>
      <c r="CK699" s="321"/>
      <c r="CL699" s="321"/>
      <c r="CM699" s="321"/>
      <c r="CN699" s="321"/>
      <c r="CO699" s="321"/>
      <c r="CP699" s="321"/>
      <c r="CQ699" s="321"/>
      <c r="CR699" s="321"/>
      <c r="CS699" s="321"/>
      <c r="CT699" s="321"/>
      <c r="CU699" s="321"/>
      <c r="CV699" s="321"/>
      <c r="CW699" s="321"/>
      <c r="CX699" s="321"/>
      <c r="CY699" s="321"/>
      <c r="CZ699" s="321"/>
    </row>
    <row r="700" s="325" customFormat="true" ht="25.15" customHeight="true" x14ac:dyDescent="0.2">
      <c r="C700" s="838"/>
      <c r="D700" s="837"/>
      <c r="E700" s="556"/>
      <c r="F700" s="556"/>
      <c r="G700" s="556"/>
      <c r="H700" s="838" t="s">
        <v>516</v>
      </c>
      <c r="I700" s="837"/>
      <c r="J700" s="625">
        <v>-2.4853399549002639E-3</v>
      </c>
      <c r="K700" s="556"/>
      <c r="L700" s="556"/>
      <c r="M700" s="838" t="s">
        <v>436</v>
      </c>
      <c r="N700" s="837"/>
      <c r="O700" s="626">
        <v>0.13609213590574376</v>
      </c>
      <c r="P700" s="556"/>
      <c r="Q700" s="556"/>
      <c r="AZ700" s="689"/>
      <c r="BA700" s="321"/>
      <c r="BB700" s="372"/>
      <c r="BC700" s="321"/>
      <c r="BD700" s="321"/>
      <c r="BE700" s="321"/>
      <c r="BF700" s="321"/>
      <c r="BG700" s="321"/>
      <c r="BH700" s="321"/>
      <c r="BI700" s="321"/>
      <c r="BJ700" s="321"/>
      <c r="BK700" s="321"/>
      <c r="BL700" s="321"/>
      <c r="BM700" s="321"/>
      <c r="BN700" s="321"/>
      <c r="BO700" s="321"/>
      <c r="BP700" s="321"/>
      <c r="BQ700" s="321"/>
      <c r="BR700" s="321"/>
      <c r="BS700" s="321"/>
      <c r="BT700" s="321"/>
      <c r="BU700" s="321"/>
      <c r="BV700" s="321"/>
      <c r="BW700" s="321"/>
      <c r="BX700" s="321"/>
      <c r="BY700" s="321"/>
      <c r="BZ700" s="321"/>
      <c r="CA700" s="321"/>
      <c r="CB700" s="321"/>
      <c r="CC700" s="321"/>
      <c r="CD700" s="321"/>
      <c r="CE700" s="321"/>
      <c r="CF700" s="321"/>
      <c r="CG700" s="321"/>
      <c r="CH700" s="321"/>
      <c r="CI700" s="321"/>
      <c r="CJ700" s="321"/>
      <c r="CK700" s="321"/>
      <c r="CL700" s="321"/>
      <c r="CM700" s="321"/>
      <c r="CN700" s="321"/>
      <c r="CO700" s="321"/>
      <c r="CP700" s="321"/>
      <c r="CQ700" s="321"/>
      <c r="CR700" s="321"/>
      <c r="CS700" s="321"/>
      <c r="CT700" s="321"/>
      <c r="CU700" s="321"/>
      <c r="CV700" s="321"/>
      <c r="CW700" s="321"/>
      <c r="CX700" s="321"/>
      <c r="CY700" s="321"/>
      <c r="CZ700" s="321"/>
    </row>
    <row r="701" ht="25.15" customHeight="true" x14ac:dyDescent="0.2">
      <c r="C701" s="837"/>
      <c r="D701" s="837"/>
      <c r="E701" s="572"/>
      <c r="F701" s="572"/>
      <c r="G701" s="572"/>
      <c r="H701" s="837" t="s">
        <v>469</v>
      </c>
      <c r="I701" s="837"/>
      <c r="J701" s="625">
        <v>-3.3009673441116258E-2</v>
      </c>
      <c r="K701" s="572"/>
      <c r="L701" s="572"/>
      <c r="M701" s="837" t="s">
        <v>202</v>
      </c>
      <c r="N701" s="837"/>
      <c r="O701" s="626">
        <v>9.6110117586551816E-2</v>
      </c>
      <c r="P701" s="572"/>
      <c r="Q701" s="572"/>
      <c r="BA701" s="321"/>
      <c r="BB701" s="372"/>
      <c r="BC701" s="321"/>
      <c r="BD701" s="321"/>
      <c r="BE701" s="321"/>
      <c r="BF701" s="321"/>
      <c r="BG701" s="321"/>
      <c r="BH701" s="321"/>
      <c r="BI701" s="321"/>
      <c r="BJ701" s="321"/>
      <c r="BK701" s="321"/>
      <c r="BL701" s="321"/>
      <c r="BM701" s="321"/>
      <c r="BN701" s="321"/>
      <c r="BO701" s="321"/>
      <c r="BP701" s="321"/>
      <c r="BQ701" s="321"/>
      <c r="BR701" s="321"/>
      <c r="BS701" s="321"/>
      <c r="BT701" s="321"/>
      <c r="BU701" s="321"/>
      <c r="BV701" s="321"/>
      <c r="BW701" s="321"/>
      <c r="BX701" s="321"/>
      <c r="BY701" s="321"/>
      <c r="BZ701" s="321"/>
      <c r="CA701" s="321"/>
      <c r="CB701" s="321"/>
      <c r="CC701" s="321"/>
      <c r="CD701" s="321"/>
      <c r="CE701" s="321"/>
      <c r="CF701" s="321"/>
      <c r="CG701" s="321"/>
      <c r="CH701" s="321"/>
      <c r="CI701" s="321"/>
      <c r="CJ701" s="321"/>
      <c r="CK701" s="321"/>
      <c r="CL701" s="321"/>
      <c r="CM701" s="321"/>
      <c r="CN701" s="321"/>
      <c r="CO701" s="321"/>
      <c r="CP701" s="321"/>
      <c r="CQ701" s="321"/>
      <c r="CR701" s="321"/>
      <c r="CS701" s="321"/>
      <c r="CT701" s="321"/>
      <c r="CU701" s="321"/>
      <c r="CV701" s="321"/>
      <c r="CW701" s="321"/>
      <c r="CX701" s="321"/>
      <c r="CY701" s="321"/>
      <c r="CZ701" s="321"/>
    </row>
    <row r="702" ht="25.15" customHeight="true" x14ac:dyDescent="0.2">
      <c r="C702" s="837"/>
      <c r="D702" s="837"/>
      <c r="E702" s="572"/>
      <c r="F702" s="572"/>
      <c r="G702" s="572"/>
      <c r="H702" s="837" t="s">
        <v>492</v>
      </c>
      <c r="I702" s="837"/>
      <c r="J702" s="625">
        <v>2.0048464600204404E-3</v>
      </c>
      <c r="K702" s="572"/>
      <c r="L702" s="572"/>
      <c r="M702" s="837" t="s">
        <v>212</v>
      </c>
      <c r="N702" s="837"/>
      <c r="O702" s="626">
        <v>9.6086081746931867E-2</v>
      </c>
      <c r="P702" s="572"/>
      <c r="Q702" s="572"/>
      <c r="BA702" s="321"/>
      <c r="BB702" s="372"/>
      <c r="BC702" s="321"/>
      <c r="BD702" s="321"/>
      <c r="BE702" s="321"/>
      <c r="BF702" s="321"/>
      <c r="BG702" s="321"/>
      <c r="BH702" s="321"/>
      <c r="BI702" s="321"/>
      <c r="BJ702" s="321"/>
      <c r="BK702" s="321"/>
      <c r="BL702" s="321"/>
      <c r="BM702" s="321"/>
      <c r="BN702" s="321"/>
      <c r="BO702" s="321"/>
      <c r="BP702" s="321"/>
      <c r="BQ702" s="321"/>
      <c r="BR702" s="321"/>
      <c r="BS702" s="321"/>
      <c r="BT702" s="321"/>
      <c r="BU702" s="321"/>
      <c r="BV702" s="321"/>
      <c r="BW702" s="321"/>
      <c r="BX702" s="321"/>
      <c r="BY702" s="321"/>
      <c r="BZ702" s="321"/>
      <c r="CA702" s="321"/>
      <c r="CB702" s="321"/>
      <c r="CC702" s="321"/>
      <c r="CD702" s="321"/>
      <c r="CE702" s="321"/>
      <c r="CF702" s="321"/>
      <c r="CG702" s="321"/>
      <c r="CH702" s="321"/>
      <c r="CI702" s="321"/>
      <c r="CJ702" s="321"/>
      <c r="CK702" s="321"/>
      <c r="CL702" s="321"/>
      <c r="CM702" s="321"/>
      <c r="CN702" s="321"/>
      <c r="CO702" s="321"/>
      <c r="CP702" s="321"/>
      <c r="CQ702" s="321"/>
      <c r="CR702" s="321"/>
      <c r="CS702" s="321"/>
      <c r="CT702" s="321"/>
      <c r="CU702" s="321"/>
      <c r="CV702" s="321"/>
      <c r="CW702" s="321"/>
      <c r="CX702" s="321"/>
      <c r="CY702" s="321"/>
      <c r="CZ702" s="321"/>
    </row>
    <row r="703" ht="25.15" customHeight="true" x14ac:dyDescent="0.2">
      <c r="C703" s="837"/>
      <c r="D703" s="837"/>
      <c r="E703" s="572"/>
      <c r="F703" s="572"/>
      <c r="G703" s="572"/>
      <c r="H703" s="837" t="s">
        <v>491</v>
      </c>
      <c r="I703" s="837"/>
      <c r="J703" s="625">
        <v>4.8843925515134881E-3</v>
      </c>
      <c r="K703" s="572"/>
      <c r="L703" s="572"/>
      <c r="M703" s="837" t="s">
        <v>450</v>
      </c>
      <c r="N703" s="837"/>
      <c r="O703" s="626">
        <v>8.395837872475391E-2</v>
      </c>
      <c r="P703" s="572"/>
      <c r="Q703" s="572"/>
      <c r="BA703" s="321"/>
      <c r="BB703" s="372"/>
      <c r="BC703" s="321"/>
      <c r="BD703" s="321"/>
      <c r="BE703" s="321"/>
      <c r="BF703" s="321"/>
      <c r="BG703" s="321"/>
      <c r="BH703" s="321"/>
      <c r="BI703" s="321"/>
      <c r="BJ703" s="321"/>
      <c r="BK703" s="321"/>
      <c r="BL703" s="321"/>
      <c r="BM703" s="321"/>
      <c r="BN703" s="321"/>
      <c r="BO703" s="321"/>
      <c r="BP703" s="321"/>
      <c r="BQ703" s="321"/>
      <c r="BR703" s="321"/>
      <c r="BS703" s="321"/>
      <c r="BT703" s="321"/>
      <c r="BU703" s="321"/>
      <c r="BV703" s="321"/>
      <c r="BW703" s="321"/>
      <c r="BX703" s="321"/>
      <c r="BY703" s="321"/>
      <c r="BZ703" s="321"/>
      <c r="CA703" s="321"/>
      <c r="CB703" s="321"/>
      <c r="CC703" s="321"/>
      <c r="CD703" s="321"/>
      <c r="CE703" s="321"/>
      <c r="CF703" s="321"/>
      <c r="CG703" s="321"/>
      <c r="CH703" s="321"/>
      <c r="CI703" s="321"/>
      <c r="CJ703" s="321"/>
      <c r="CK703" s="321"/>
      <c r="CL703" s="321"/>
      <c r="CM703" s="321"/>
      <c r="CN703" s="321"/>
      <c r="CO703" s="321"/>
      <c r="CP703" s="321"/>
      <c r="CQ703" s="321"/>
      <c r="CR703" s="321"/>
      <c r="CS703" s="321"/>
      <c r="CT703" s="321"/>
      <c r="CU703" s="321"/>
      <c r="CV703" s="321"/>
      <c r="CW703" s="321"/>
      <c r="CX703" s="321"/>
      <c r="CY703" s="321"/>
      <c r="CZ703" s="321"/>
    </row>
    <row r="704" ht="25.15" customHeight="true" x14ac:dyDescent="0.2">
      <c r="C704" s="837"/>
      <c r="D704" s="837"/>
      <c r="E704" s="572"/>
      <c r="F704" s="572"/>
      <c r="G704" s="572"/>
      <c r="H704" s="837" t="s">
        <v>471</v>
      </c>
      <c r="I704" s="837"/>
      <c r="J704" s="625">
        <v>-3.1985454667689581E-2</v>
      </c>
      <c r="K704" s="572"/>
      <c r="L704" s="572"/>
      <c r="M704" s="837" t="s">
        <v>440</v>
      </c>
      <c r="N704" s="837"/>
      <c r="O704" s="626">
        <v>9.2002708419897647E-2</v>
      </c>
      <c r="P704" s="572"/>
      <c r="Q704" s="572"/>
      <c r="BA704" s="321"/>
      <c r="BB704" s="372"/>
      <c r="BC704" s="321"/>
      <c r="BD704" s="321"/>
      <c r="BE704" s="321"/>
      <c r="BF704" s="321"/>
      <c r="BG704" s="321"/>
      <c r="BH704" s="321"/>
      <c r="BI704" s="321"/>
      <c r="BJ704" s="321"/>
      <c r="BK704" s="321"/>
      <c r="BL704" s="321"/>
      <c r="BM704" s="321"/>
      <c r="BN704" s="321"/>
      <c r="BO704" s="321"/>
      <c r="BP704" s="321"/>
      <c r="BQ704" s="321"/>
      <c r="BR704" s="321"/>
      <c r="BS704" s="321"/>
      <c r="BT704" s="321"/>
      <c r="BU704" s="321"/>
      <c r="BV704" s="321"/>
      <c r="BW704" s="321"/>
      <c r="BX704" s="321"/>
      <c r="BY704" s="321"/>
      <c r="BZ704" s="321"/>
      <c r="CA704" s="321"/>
      <c r="CB704" s="321"/>
      <c r="CC704" s="321"/>
      <c r="CD704" s="321"/>
      <c r="CE704" s="321"/>
      <c r="CF704" s="321"/>
      <c r="CG704" s="321"/>
      <c r="CH704" s="321"/>
      <c r="CI704" s="321"/>
      <c r="CJ704" s="321"/>
      <c r="CK704" s="321"/>
      <c r="CL704" s="321"/>
      <c r="CM704" s="321"/>
      <c r="CN704" s="321"/>
      <c r="CO704" s="321"/>
      <c r="CP704" s="321"/>
      <c r="CQ704" s="321"/>
      <c r="CR704" s="321"/>
      <c r="CS704" s="321"/>
      <c r="CT704" s="321"/>
      <c r="CU704" s="321"/>
      <c r="CV704" s="321"/>
      <c r="CW704" s="321"/>
      <c r="CX704" s="321"/>
      <c r="CY704" s="321"/>
      <c r="CZ704" s="321"/>
    </row>
    <row r="705" ht="25.15" customHeight="true" x14ac:dyDescent="0.2">
      <c r="C705" s="837"/>
      <c r="D705" s="837"/>
      <c r="E705" s="572"/>
      <c r="F705" s="572"/>
      <c r="G705" s="572"/>
      <c r="H705" s="837" t="s">
        <v>457</v>
      </c>
      <c r="I705" s="837"/>
      <c r="J705" s="625">
        <v>-2.1352534341598013E-2</v>
      </c>
      <c r="K705" s="572"/>
      <c r="L705" s="572"/>
      <c r="M705" s="837" t="s">
        <v>227</v>
      </c>
      <c r="N705" s="837"/>
      <c r="O705" s="626">
        <v>4.7600657340288809E-2</v>
      </c>
      <c r="P705" s="572"/>
      <c r="Q705" s="572"/>
      <c r="BA705" s="321"/>
      <c r="BB705" s="372"/>
      <c r="BC705" s="321"/>
      <c r="BD705" s="321"/>
      <c r="BE705" s="321"/>
      <c r="BF705" s="321"/>
      <c r="BG705" s="321"/>
      <c r="BH705" s="321"/>
      <c r="BI705" s="321"/>
      <c r="BJ705" s="321"/>
      <c r="BK705" s="321"/>
      <c r="BL705" s="321"/>
      <c r="BM705" s="321"/>
      <c r="BN705" s="321"/>
      <c r="BO705" s="321"/>
      <c r="BP705" s="321"/>
      <c r="BQ705" s="321"/>
      <c r="BR705" s="321"/>
      <c r="BS705" s="321"/>
      <c r="BT705" s="321"/>
      <c r="BU705" s="321"/>
      <c r="BV705" s="321"/>
      <c r="BW705" s="321"/>
      <c r="BX705" s="321"/>
      <c r="BY705" s="321"/>
      <c r="BZ705" s="321"/>
      <c r="CA705" s="321"/>
      <c r="CB705" s="321"/>
      <c r="CC705" s="321"/>
      <c r="CD705" s="321"/>
      <c r="CE705" s="321"/>
      <c r="CF705" s="321"/>
      <c r="CG705" s="321"/>
      <c r="CH705" s="321"/>
      <c r="CI705" s="321"/>
      <c r="CJ705" s="321"/>
      <c r="CK705" s="321"/>
      <c r="CL705" s="321"/>
      <c r="CM705" s="321"/>
      <c r="CN705" s="321"/>
      <c r="CO705" s="321"/>
      <c r="CP705" s="321"/>
      <c r="CQ705" s="321"/>
      <c r="CR705" s="321"/>
      <c r="CS705" s="321"/>
      <c r="CT705" s="321"/>
      <c r="CU705" s="321"/>
      <c r="CV705" s="321"/>
      <c r="CW705" s="321"/>
      <c r="CX705" s="321"/>
      <c r="CY705" s="321"/>
      <c r="CZ705" s="321"/>
    </row>
    <row r="706" ht="25.15" customHeight="true" x14ac:dyDescent="0.2">
      <c r="C706" s="837"/>
      <c r="D706" s="837"/>
      <c r="E706" s="572"/>
      <c r="F706" s="572"/>
      <c r="G706" s="572"/>
      <c r="H706" s="837" t="s">
        <v>484</v>
      </c>
      <c r="I706" s="837"/>
      <c r="J706" s="625">
        <v>1.8103424193468799E-3</v>
      </c>
      <c r="K706" s="572"/>
      <c r="L706" s="572"/>
      <c r="M706" s="837" t="s">
        <v>257</v>
      </c>
      <c r="N706" s="837"/>
      <c r="O706" s="626">
        <v>1.7295590926326772E-2</v>
      </c>
      <c r="P706" s="572"/>
      <c r="Q706" s="572"/>
      <c r="BA706" s="321"/>
      <c r="BB706" s="372"/>
      <c r="BC706" s="321"/>
      <c r="BD706" s="321"/>
      <c r="BE706" s="321"/>
      <c r="BF706" s="321"/>
      <c r="BG706" s="321"/>
      <c r="BH706" s="321"/>
      <c r="BI706" s="321"/>
      <c r="BJ706" s="321"/>
      <c r="BK706" s="321"/>
      <c r="BL706" s="321"/>
      <c r="BM706" s="321"/>
      <c r="BN706" s="321"/>
      <c r="BO706" s="321"/>
      <c r="BP706" s="321"/>
      <c r="BQ706" s="321"/>
      <c r="BR706" s="321"/>
      <c r="BS706" s="321"/>
      <c r="BT706" s="321"/>
      <c r="BU706" s="321"/>
      <c r="BV706" s="321"/>
      <c r="BW706" s="321"/>
      <c r="BX706" s="321"/>
      <c r="BY706" s="321"/>
      <c r="BZ706" s="321"/>
      <c r="CA706" s="321"/>
      <c r="CB706" s="321"/>
      <c r="CC706" s="321"/>
      <c r="CD706" s="321"/>
      <c r="CE706" s="321"/>
      <c r="CF706" s="321"/>
      <c r="CG706" s="321"/>
      <c r="CH706" s="321"/>
      <c r="CI706" s="321"/>
      <c r="CJ706" s="321"/>
      <c r="CK706" s="321"/>
      <c r="CL706" s="321"/>
      <c r="CM706" s="321"/>
      <c r="CN706" s="321"/>
      <c r="CO706" s="321"/>
      <c r="CP706" s="321"/>
      <c r="CQ706" s="321"/>
      <c r="CR706" s="321"/>
      <c r="CS706" s="321"/>
      <c r="CT706" s="321"/>
      <c r="CU706" s="321"/>
      <c r="CV706" s="321"/>
      <c r="CW706" s="321"/>
      <c r="CX706" s="321"/>
      <c r="CY706" s="321"/>
      <c r="CZ706" s="321"/>
    </row>
    <row r="707" ht="25.15" customHeight="true" x14ac:dyDescent="0.2">
      <c r="C707" s="837"/>
      <c r="D707" s="837"/>
      <c r="E707" s="572"/>
      <c r="F707" s="572"/>
      <c r="G707" s="572"/>
      <c r="H707" s="837" t="s">
        <v>481</v>
      </c>
      <c r="I707" s="837"/>
      <c r="J707" s="625">
        <v>-2.2525279954676739E-2</v>
      </c>
      <c r="K707" s="572"/>
      <c r="L707" s="572"/>
      <c r="M707" s="837" t="s">
        <v>506</v>
      </c>
      <c r="N707" s="837"/>
      <c r="O707" s="626">
        <v>7.9872583174639151E-3</v>
      </c>
      <c r="P707" s="572"/>
      <c r="Q707" s="572"/>
      <c r="BA707" s="321"/>
      <c r="BB707" s="372"/>
      <c r="BC707" s="321"/>
      <c r="BD707" s="321"/>
      <c r="BE707" s="321"/>
      <c r="BF707" s="321"/>
      <c r="BG707" s="321"/>
      <c r="BH707" s="321"/>
      <c r="BI707" s="321"/>
      <c r="BJ707" s="321"/>
      <c r="BK707" s="321"/>
      <c r="BL707" s="321"/>
      <c r="BM707" s="321"/>
      <c r="BN707" s="321"/>
      <c r="BO707" s="321"/>
      <c r="BP707" s="321"/>
      <c r="BQ707" s="321"/>
      <c r="BR707" s="321"/>
      <c r="BS707" s="321"/>
      <c r="BT707" s="321"/>
      <c r="BU707" s="321"/>
      <c r="BV707" s="321"/>
      <c r="BW707" s="321"/>
      <c r="BX707" s="321"/>
      <c r="BY707" s="321"/>
      <c r="BZ707" s="321"/>
      <c r="CA707" s="321"/>
      <c r="CB707" s="321"/>
      <c r="CC707" s="321"/>
      <c r="CD707" s="321"/>
      <c r="CE707" s="321"/>
      <c r="CF707" s="321"/>
      <c r="CG707" s="321"/>
      <c r="CH707" s="321"/>
      <c r="CI707" s="321"/>
      <c r="CJ707" s="321"/>
      <c r="CK707" s="321"/>
      <c r="CL707" s="321"/>
      <c r="CM707" s="321"/>
      <c r="CN707" s="321"/>
      <c r="CO707" s="321"/>
      <c r="CP707" s="321"/>
      <c r="CQ707" s="321"/>
      <c r="CR707" s="321"/>
      <c r="CS707" s="321"/>
      <c r="CT707" s="321"/>
      <c r="CU707" s="321"/>
      <c r="CV707" s="321"/>
      <c r="CW707" s="321"/>
      <c r="CX707" s="321"/>
      <c r="CY707" s="321"/>
      <c r="CZ707" s="321"/>
    </row>
    <row r="708" ht="25.15" customHeight="true" x14ac:dyDescent="0.2">
      <c r="C708" s="837"/>
      <c r="D708" s="837"/>
      <c r="E708" s="572"/>
      <c r="F708" s="572"/>
      <c r="G708" s="572"/>
      <c r="H708" s="837" t="s">
        <v>472</v>
      </c>
      <c r="I708" s="837"/>
      <c r="J708" s="625">
        <v>-1.8261523513001806E-2</v>
      </c>
      <c r="K708" s="572"/>
      <c r="L708" s="572"/>
      <c r="M708" s="837" t="s">
        <v>517</v>
      </c>
      <c r="N708" s="837"/>
      <c r="O708" s="626">
        <v>-7.6744746662247296E-3</v>
      </c>
      <c r="P708" s="572"/>
      <c r="Q708" s="572"/>
      <c r="BA708" s="321"/>
      <c r="BB708" s="372"/>
      <c r="BC708" s="321"/>
      <c r="BD708" s="321"/>
      <c r="BE708" s="321"/>
      <c r="BF708" s="321"/>
      <c r="BG708" s="321"/>
      <c r="BH708" s="321"/>
      <c r="BI708" s="321"/>
      <c r="BJ708" s="321"/>
      <c r="BK708" s="321"/>
      <c r="BL708" s="321"/>
      <c r="BM708" s="321"/>
      <c r="BN708" s="321"/>
      <c r="BO708" s="321"/>
      <c r="BP708" s="321"/>
      <c r="BQ708" s="321"/>
      <c r="BR708" s="321"/>
      <c r="BS708" s="321"/>
      <c r="BT708" s="321"/>
      <c r="BU708" s="321"/>
      <c r="BV708" s="321"/>
      <c r="BW708" s="321"/>
      <c r="BX708" s="321"/>
      <c r="BY708" s="321"/>
      <c r="BZ708" s="321"/>
      <c r="CA708" s="321"/>
      <c r="CB708" s="321"/>
      <c r="CC708" s="321"/>
      <c r="CD708" s="321"/>
      <c r="CE708" s="321"/>
      <c r="CF708" s="321"/>
      <c r="CG708" s="321"/>
      <c r="CH708" s="321"/>
      <c r="CI708" s="321"/>
      <c r="CJ708" s="321"/>
      <c r="CK708" s="321"/>
      <c r="CL708" s="321"/>
      <c r="CM708" s="321"/>
      <c r="CN708" s="321"/>
      <c r="CO708" s="321"/>
      <c r="CP708" s="321"/>
      <c r="CQ708" s="321"/>
      <c r="CR708" s="321"/>
      <c r="CS708" s="321"/>
      <c r="CT708" s="321"/>
      <c r="CU708" s="321"/>
      <c r="CV708" s="321"/>
      <c r="CW708" s="321"/>
      <c r="CX708" s="321"/>
      <c r="CY708" s="321"/>
      <c r="CZ708" s="321"/>
    </row>
    <row r="709" ht="25.15" customHeight="true" x14ac:dyDescent="0.2">
      <c r="C709" s="837"/>
      <c r="D709" s="837"/>
      <c r="E709" s="572"/>
      <c r="F709" s="572"/>
      <c r="G709" s="572"/>
      <c r="H709" s="837" t="s">
        <v>477</v>
      </c>
      <c r="I709" s="837"/>
      <c r="J709" s="625">
        <v>-7.0833820514812126E-3</v>
      </c>
      <c r="K709" s="572"/>
      <c r="L709" s="572"/>
      <c r="M709" s="837" t="s">
        <v>483</v>
      </c>
      <c r="N709" s="837"/>
      <c r="O709" s="626">
        <v>1.6645483715402958E-2</v>
      </c>
      <c r="P709" s="572"/>
      <c r="Q709" s="572"/>
      <c r="BA709" s="321"/>
      <c r="BB709" s="372"/>
      <c r="BC709" s="321"/>
      <c r="BD709" s="321"/>
      <c r="BE709" s="321"/>
      <c r="BF709" s="321"/>
      <c r="BG709" s="321"/>
      <c r="BH709" s="321"/>
      <c r="BI709" s="321"/>
      <c r="BJ709" s="321"/>
      <c r="BK709" s="321"/>
      <c r="BL709" s="321"/>
      <c r="BM709" s="321"/>
      <c r="BN709" s="321"/>
      <c r="BO709" s="321"/>
      <c r="BP709" s="321"/>
      <c r="BQ709" s="321"/>
      <c r="BR709" s="321"/>
      <c r="BS709" s="321"/>
      <c r="BT709" s="321"/>
      <c r="BU709" s="321"/>
      <c r="BV709" s="321"/>
      <c r="BW709" s="321"/>
      <c r="BX709" s="321"/>
      <c r="BY709" s="321"/>
      <c r="BZ709" s="321"/>
      <c r="CA709" s="321"/>
      <c r="CB709" s="321"/>
      <c r="CC709" s="321"/>
      <c r="CD709" s="321"/>
      <c r="CE709" s="321"/>
      <c r="CF709" s="321"/>
      <c r="CG709" s="321"/>
      <c r="CH709" s="321"/>
      <c r="CI709" s="321"/>
      <c r="CJ709" s="321"/>
      <c r="CK709" s="321"/>
      <c r="CL709" s="321"/>
      <c r="CM709" s="321"/>
      <c r="CN709" s="321"/>
      <c r="CO709" s="321"/>
      <c r="CP709" s="321"/>
      <c r="CQ709" s="321"/>
      <c r="CR709" s="321"/>
      <c r="CS709" s="321"/>
      <c r="CT709" s="321"/>
      <c r="CU709" s="321"/>
      <c r="CV709" s="321"/>
      <c r="CW709" s="321"/>
      <c r="CX709" s="321"/>
      <c r="CY709" s="321"/>
      <c r="CZ709" s="321"/>
    </row>
    <row r="710" ht="25.15" customHeight="true" x14ac:dyDescent="0.2">
      <c r="C710" s="837"/>
      <c r="D710" s="837"/>
      <c r="E710" s="572"/>
      <c r="F710" s="572"/>
      <c r="G710" s="572"/>
      <c r="H710" s="837" t="s">
        <v>495</v>
      </c>
      <c r="I710" s="837"/>
      <c r="J710" s="625">
        <v>-1.5721061159111694E-2</v>
      </c>
      <c r="K710" s="572"/>
      <c r="L710" s="572"/>
      <c r="M710" s="837" t="s">
        <v>461</v>
      </c>
      <c r="N710" s="837"/>
      <c r="O710" s="626">
        <v>-5.2686609903628272E-2</v>
      </c>
      <c r="P710" s="572"/>
      <c r="Q710" s="572"/>
      <c r="BA710" s="321"/>
      <c r="BB710" s="372"/>
      <c r="BC710" s="321"/>
      <c r="BD710" s="321"/>
      <c r="BE710" s="321"/>
      <c r="BF710" s="321"/>
      <c r="BG710" s="321"/>
      <c r="BH710" s="321"/>
      <c r="BI710" s="321"/>
      <c r="BJ710" s="321"/>
      <c r="BK710" s="321"/>
      <c r="BL710" s="321"/>
      <c r="BM710" s="321"/>
      <c r="BN710" s="321"/>
      <c r="BO710" s="321"/>
      <c r="BP710" s="321"/>
      <c r="BQ710" s="321"/>
      <c r="BR710" s="321"/>
      <c r="BS710" s="321"/>
      <c r="BT710" s="321"/>
      <c r="BU710" s="321"/>
      <c r="BV710" s="321"/>
      <c r="BW710" s="321"/>
      <c r="BX710" s="321"/>
      <c r="BY710" s="321"/>
      <c r="BZ710" s="321"/>
      <c r="CA710" s="321"/>
      <c r="CB710" s="321"/>
      <c r="CC710" s="321"/>
      <c r="CD710" s="321"/>
      <c r="CE710" s="321"/>
      <c r="CF710" s="321"/>
      <c r="CG710" s="321"/>
      <c r="CH710" s="321"/>
      <c r="CI710" s="321"/>
      <c r="CJ710" s="321"/>
      <c r="CK710" s="321"/>
      <c r="CL710" s="321"/>
      <c r="CM710" s="321"/>
      <c r="CN710" s="321"/>
      <c r="CO710" s="321"/>
      <c r="CP710" s="321"/>
      <c r="CQ710" s="321"/>
      <c r="CR710" s="321"/>
      <c r="CS710" s="321"/>
      <c r="CT710" s="321"/>
      <c r="CU710" s="321"/>
      <c r="CV710" s="321"/>
      <c r="CW710" s="321"/>
      <c r="CX710" s="321"/>
      <c r="CY710" s="321"/>
      <c r="CZ710" s="321"/>
    </row>
    <row r="711" ht="25.15" customHeight="true" x14ac:dyDescent="0.2">
      <c r="C711" s="837"/>
      <c r="D711" s="837"/>
      <c r="E711" s="572"/>
      <c r="F711" s="572"/>
      <c r="G711" s="572"/>
      <c r="H711" s="837" t="s">
        <v>486</v>
      </c>
      <c r="I711" s="837"/>
      <c r="J711" s="625">
        <v>-1.9255635789379437E-2</v>
      </c>
      <c r="K711" s="572"/>
      <c r="L711" s="572"/>
      <c r="M711" s="837" t="s">
        <v>514</v>
      </c>
      <c r="N711" s="837"/>
      <c r="O711" s="626">
        <v>-3.0410202915233716E-3</v>
      </c>
      <c r="P711" s="572"/>
      <c r="Q711" s="572"/>
      <c r="BA711" s="321"/>
      <c r="BB711" s="372"/>
      <c r="BC711" s="321"/>
      <c r="BD711" s="321"/>
      <c r="BE711" s="321"/>
      <c r="BF711" s="321"/>
      <c r="BG711" s="321"/>
      <c r="BH711" s="321"/>
      <c r="BI711" s="321"/>
      <c r="BJ711" s="321"/>
      <c r="BK711" s="321"/>
      <c r="BL711" s="321"/>
      <c r="BM711" s="321"/>
      <c r="BN711" s="321"/>
      <c r="BO711" s="321"/>
      <c r="BP711" s="321"/>
      <c r="BQ711" s="321"/>
      <c r="BR711" s="321"/>
      <c r="BS711" s="321"/>
      <c r="BT711" s="321"/>
      <c r="BU711" s="321"/>
      <c r="BV711" s="321"/>
      <c r="BW711" s="321"/>
      <c r="BX711" s="321"/>
      <c r="BY711" s="321"/>
      <c r="BZ711" s="321"/>
      <c r="CA711" s="321"/>
      <c r="CB711" s="321"/>
      <c r="CC711" s="321"/>
      <c r="CD711" s="321"/>
      <c r="CE711" s="321"/>
      <c r="CF711" s="321"/>
      <c r="CG711" s="321"/>
      <c r="CH711" s="321"/>
      <c r="CI711" s="321"/>
      <c r="CJ711" s="321"/>
      <c r="CK711" s="321"/>
      <c r="CL711" s="321"/>
      <c r="CM711" s="321"/>
      <c r="CN711" s="321"/>
      <c r="CO711" s="321"/>
      <c r="CP711" s="321"/>
      <c r="CQ711" s="321"/>
      <c r="CR711" s="321"/>
      <c r="CS711" s="321"/>
      <c r="CT711" s="321"/>
      <c r="CU711" s="321"/>
      <c r="CV711" s="321"/>
      <c r="CW711" s="321"/>
      <c r="CX711" s="321"/>
      <c r="CY711" s="321"/>
      <c r="CZ711" s="321"/>
    </row>
    <row r="712" ht="25.15" customHeight="true" x14ac:dyDescent="0.2">
      <c r="C712" s="837"/>
      <c r="D712" s="837"/>
      <c r="E712" s="572"/>
      <c r="F712" s="572"/>
      <c r="G712" s="572"/>
      <c r="H712" s="837" t="s">
        <v>462</v>
      </c>
      <c r="I712" s="837"/>
      <c r="J712" s="625">
        <v>-1.1986537785383994E-2</v>
      </c>
      <c r="K712" s="572"/>
      <c r="L712" s="572"/>
      <c r="M712" s="837" t="s">
        <v>516</v>
      </c>
      <c r="N712" s="837"/>
      <c r="O712" s="626">
        <v>3.3442538041031887E-3</v>
      </c>
      <c r="P712" s="572"/>
      <c r="Q712" s="572"/>
      <c r="BA712" s="321"/>
      <c r="BB712" s="372"/>
      <c r="BC712" s="321"/>
      <c r="BD712" s="321"/>
      <c r="BE712" s="321"/>
      <c r="BF712" s="321"/>
      <c r="BG712" s="321"/>
      <c r="BH712" s="321"/>
      <c r="BI712" s="321"/>
      <c r="BJ712" s="321"/>
      <c r="BK712" s="321"/>
      <c r="BL712" s="321"/>
      <c r="BM712" s="321"/>
      <c r="BN712" s="321"/>
      <c r="BO712" s="321"/>
      <c r="BP712" s="321"/>
      <c r="BQ712" s="321"/>
      <c r="BR712" s="321"/>
      <c r="BS712" s="321"/>
      <c r="BT712" s="321"/>
      <c r="BU712" s="321"/>
      <c r="BV712" s="321"/>
      <c r="BW712" s="321"/>
      <c r="BX712" s="321"/>
      <c r="BY712" s="321"/>
      <c r="BZ712" s="321"/>
      <c r="CA712" s="321"/>
      <c r="CB712" s="321"/>
      <c r="CC712" s="321"/>
      <c r="CD712" s="321"/>
      <c r="CE712" s="321"/>
      <c r="CF712" s="321"/>
      <c r="CG712" s="321"/>
      <c r="CH712" s="321"/>
      <c r="CI712" s="321"/>
      <c r="CJ712" s="321"/>
      <c r="CK712" s="321"/>
      <c r="CL712" s="321"/>
      <c r="CM712" s="321"/>
      <c r="CN712" s="321"/>
      <c r="CO712" s="321"/>
      <c r="CP712" s="321"/>
      <c r="CQ712" s="321"/>
      <c r="CR712" s="321"/>
      <c r="CS712" s="321"/>
      <c r="CT712" s="321"/>
      <c r="CU712" s="321"/>
      <c r="CV712" s="321"/>
      <c r="CW712" s="321"/>
      <c r="CX712" s="321"/>
      <c r="CY712" s="321"/>
      <c r="CZ712" s="321"/>
    </row>
    <row r="713" ht="25.15" customHeight="true" x14ac:dyDescent="0.2">
      <c r="C713" s="837"/>
      <c r="D713" s="837"/>
      <c r="E713" s="572"/>
      <c r="F713" s="572"/>
      <c r="G713" s="572"/>
      <c r="H713" s="837" t="s">
        <v>473</v>
      </c>
      <c r="I713" s="837"/>
      <c r="J713" s="625">
        <v>-3.1581391186235229E-2</v>
      </c>
      <c r="K713" s="572"/>
      <c r="L713" s="572"/>
      <c r="M713" s="837" t="s">
        <v>469</v>
      </c>
      <c r="N713" s="837"/>
      <c r="O713" s="626">
        <v>-1.629590545155252E-2</v>
      </c>
      <c r="P713" s="572"/>
      <c r="Q713" s="572"/>
      <c r="BA713" s="321"/>
      <c r="BB713" s="372"/>
      <c r="BC713" s="321"/>
      <c r="BD713" s="321"/>
      <c r="BE713" s="321"/>
      <c r="BF713" s="321"/>
      <c r="BG713" s="321"/>
      <c r="BH713" s="321"/>
      <c r="BI713" s="321"/>
      <c r="BJ713" s="321"/>
      <c r="BK713" s="321"/>
      <c r="BL713" s="321"/>
      <c r="BM713" s="321"/>
      <c r="BN713" s="321"/>
      <c r="BO713" s="321"/>
      <c r="BP713" s="321"/>
      <c r="BQ713" s="321"/>
      <c r="BR713" s="321"/>
      <c r="BS713" s="321"/>
      <c r="BT713" s="321"/>
      <c r="BU713" s="321"/>
      <c r="BV713" s="321"/>
      <c r="BW713" s="321"/>
      <c r="BX713" s="321"/>
      <c r="BY713" s="321"/>
      <c r="BZ713" s="321"/>
      <c r="CA713" s="321"/>
      <c r="CB713" s="321"/>
      <c r="CC713" s="321"/>
      <c r="CD713" s="321"/>
      <c r="CE713" s="321"/>
      <c r="CF713" s="321"/>
      <c r="CG713" s="321"/>
      <c r="CH713" s="321"/>
      <c r="CI713" s="321"/>
      <c r="CJ713" s="321"/>
      <c r="CK713" s="321"/>
      <c r="CL713" s="321"/>
      <c r="CM713" s="321"/>
      <c r="CN713" s="321"/>
      <c r="CO713" s="321"/>
      <c r="CP713" s="321"/>
      <c r="CQ713" s="321"/>
      <c r="CR713" s="321"/>
      <c r="CS713" s="321"/>
      <c r="CT713" s="321"/>
      <c r="CU713" s="321"/>
      <c r="CV713" s="321"/>
      <c r="CW713" s="321"/>
      <c r="CX713" s="321"/>
      <c r="CY713" s="321"/>
      <c r="CZ713" s="321"/>
    </row>
    <row r="714" ht="25.15" customHeight="true" x14ac:dyDescent="0.2">
      <c r="C714" s="837"/>
      <c r="D714" s="837"/>
      <c r="E714" s="572"/>
      <c r="F714" s="572"/>
      <c r="G714" s="572"/>
      <c r="H714" s="837" t="s">
        <v>487</v>
      </c>
      <c r="I714" s="837"/>
      <c r="J714" s="625">
        <v>-4.7257015423384603E-3</v>
      </c>
      <c r="K714" s="572"/>
      <c r="L714" s="572"/>
      <c r="M714" s="837" t="s">
        <v>492</v>
      </c>
      <c r="N714" s="837"/>
      <c r="O714" s="626">
        <v>2.3315773995576609E-2</v>
      </c>
      <c r="P714" s="572"/>
      <c r="Q714" s="572"/>
      <c r="BA714" s="321"/>
      <c r="BB714" s="372"/>
      <c r="BC714" s="321"/>
      <c r="BD714" s="321"/>
      <c r="BE714" s="321"/>
      <c r="BF714" s="321"/>
      <c r="BG714" s="321"/>
      <c r="BH714" s="321"/>
      <c r="BI714" s="321"/>
      <c r="BJ714" s="321"/>
      <c r="BK714" s="321"/>
      <c r="BL714" s="321"/>
      <c r="BM714" s="321"/>
      <c r="BN714" s="321"/>
      <c r="BO714" s="321"/>
      <c r="BP714" s="321"/>
      <c r="BQ714" s="321"/>
      <c r="BR714" s="321"/>
      <c r="BS714" s="321"/>
      <c r="BT714" s="321"/>
      <c r="BU714" s="321"/>
      <c r="BV714" s="321"/>
      <c r="BW714" s="321"/>
      <c r="BX714" s="321"/>
      <c r="BY714" s="321"/>
      <c r="BZ714" s="321"/>
      <c r="CA714" s="321"/>
      <c r="CB714" s="321"/>
      <c r="CC714" s="321"/>
      <c r="CD714" s="321"/>
      <c r="CE714" s="321"/>
      <c r="CF714" s="321"/>
      <c r="CG714" s="321"/>
      <c r="CH714" s="321"/>
      <c r="CI714" s="321"/>
      <c r="CJ714" s="321"/>
      <c r="CK714" s="321"/>
      <c r="CL714" s="321"/>
      <c r="CM714" s="321"/>
      <c r="CN714" s="321"/>
      <c r="CO714" s="321"/>
      <c r="CP714" s="321"/>
      <c r="CQ714" s="321"/>
      <c r="CR714" s="321"/>
      <c r="CS714" s="321"/>
      <c r="CT714" s="321"/>
      <c r="CU714" s="321"/>
      <c r="CV714" s="321"/>
      <c r="CW714" s="321"/>
      <c r="CX714" s="321"/>
      <c r="CY714" s="321"/>
      <c r="CZ714" s="321"/>
    </row>
    <row r="715" ht="25.15" customHeight="true" x14ac:dyDescent="0.2">
      <c r="C715" s="837"/>
      <c r="D715" s="837"/>
      <c r="E715" s="572"/>
      <c r="F715" s="572"/>
      <c r="G715" s="572"/>
      <c r="H715" s="837" t="s">
        <v>499</v>
      </c>
      <c r="I715" s="837"/>
      <c r="J715" s="625">
        <v>1.156950837483515E-3</v>
      </c>
      <c r="K715" s="572"/>
      <c r="L715" s="572"/>
      <c r="M715" s="837" t="s">
        <v>491</v>
      </c>
      <c r="N715" s="837"/>
      <c r="O715" s="626">
        <v>2.4519313110585771E-2</v>
      </c>
      <c r="P715" s="572"/>
      <c r="Q715" s="572"/>
      <c r="BA715" s="321"/>
      <c r="BB715" s="372"/>
      <c r="BC715" s="321"/>
      <c r="BD715" s="321"/>
      <c r="BE715" s="321"/>
      <c r="BF715" s="321"/>
      <c r="BG715" s="321"/>
      <c r="BH715" s="321"/>
      <c r="BI715" s="321"/>
      <c r="BJ715" s="321"/>
      <c r="BK715" s="321"/>
      <c r="BL715" s="321"/>
      <c r="BM715" s="321"/>
      <c r="BN715" s="321"/>
      <c r="BO715" s="321"/>
      <c r="BP715" s="321"/>
      <c r="BQ715" s="321"/>
      <c r="BR715" s="321"/>
      <c r="BS715" s="321"/>
      <c r="BT715" s="321"/>
      <c r="BU715" s="321"/>
      <c r="BV715" s="321"/>
      <c r="BW715" s="321"/>
      <c r="BX715" s="321"/>
      <c r="BY715" s="321"/>
      <c r="BZ715" s="321"/>
      <c r="CA715" s="321"/>
      <c r="CB715" s="321"/>
      <c r="CC715" s="321"/>
      <c r="CD715" s="321"/>
      <c r="CE715" s="321"/>
      <c r="CF715" s="321"/>
      <c r="CG715" s="321"/>
      <c r="CH715" s="321"/>
      <c r="CI715" s="321"/>
      <c r="CJ715" s="321"/>
      <c r="CK715" s="321"/>
      <c r="CL715" s="321"/>
      <c r="CM715" s="321"/>
      <c r="CN715" s="321"/>
      <c r="CO715" s="321"/>
      <c r="CP715" s="321"/>
      <c r="CQ715" s="321"/>
      <c r="CR715" s="321"/>
      <c r="CS715" s="321"/>
      <c r="CT715" s="321"/>
      <c r="CU715" s="321"/>
      <c r="CV715" s="321"/>
      <c r="CW715" s="321"/>
      <c r="CX715" s="321"/>
      <c r="CY715" s="321"/>
      <c r="CZ715" s="321"/>
    </row>
    <row r="716" ht="25.15" customHeight="true" x14ac:dyDescent="0.2">
      <c r="C716" s="837"/>
      <c r="D716" s="837"/>
      <c r="E716" s="572"/>
      <c r="F716" s="572"/>
      <c r="G716" s="572"/>
      <c r="H716" s="837" t="s">
        <v>515</v>
      </c>
      <c r="I716" s="837"/>
      <c r="J716" s="625">
        <v>3.1295086447538753E-3</v>
      </c>
      <c r="K716" s="572"/>
      <c r="L716" s="572"/>
      <c r="M716" s="837" t="s">
        <v>471</v>
      </c>
      <c r="N716" s="837"/>
      <c r="O716" s="626">
        <v>-2.8004084275622673E-2</v>
      </c>
      <c r="P716" s="572"/>
      <c r="Q716" s="572"/>
      <c r="BA716" s="321"/>
      <c r="BB716" s="372"/>
      <c r="BC716" s="321"/>
      <c r="BD716" s="321"/>
      <c r="BE716" s="321"/>
      <c r="BF716" s="321"/>
      <c r="BG716" s="321"/>
      <c r="BH716" s="321"/>
      <c r="BI716" s="321"/>
      <c r="BJ716" s="321"/>
      <c r="BK716" s="321"/>
      <c r="BL716" s="321"/>
      <c r="BM716" s="321"/>
      <c r="BN716" s="321"/>
      <c r="BO716" s="321"/>
      <c r="BP716" s="321"/>
      <c r="BQ716" s="321"/>
      <c r="BR716" s="321"/>
      <c r="BS716" s="321"/>
      <c r="BT716" s="321"/>
      <c r="BU716" s="321"/>
      <c r="BV716" s="321"/>
      <c r="BW716" s="321"/>
      <c r="BX716" s="321"/>
      <c r="BY716" s="321"/>
      <c r="BZ716" s="321"/>
      <c r="CA716" s="321"/>
      <c r="CB716" s="321"/>
      <c r="CC716" s="321"/>
      <c r="CD716" s="321"/>
      <c r="CE716" s="321"/>
      <c r="CF716" s="321"/>
      <c r="CG716" s="321"/>
      <c r="CH716" s="321"/>
      <c r="CI716" s="321"/>
      <c r="CJ716" s="321"/>
      <c r="CK716" s="321"/>
      <c r="CL716" s="321"/>
      <c r="CM716" s="321"/>
      <c r="CN716" s="321"/>
      <c r="CO716" s="321"/>
      <c r="CP716" s="321"/>
      <c r="CQ716" s="321"/>
      <c r="CR716" s="321"/>
      <c r="CS716" s="321"/>
      <c r="CT716" s="321"/>
      <c r="CU716" s="321"/>
      <c r="CV716" s="321"/>
      <c r="CW716" s="321"/>
      <c r="CX716" s="321"/>
      <c r="CY716" s="321"/>
      <c r="CZ716" s="321"/>
    </row>
    <row r="717" ht="25.15" customHeight="true" x14ac:dyDescent="0.2">
      <c r="C717" s="837"/>
      <c r="D717" s="837"/>
      <c r="E717" s="572"/>
      <c r="F717" s="572"/>
      <c r="G717" s="572"/>
      <c r="H717" s="837" t="s">
        <v>498</v>
      </c>
      <c r="I717" s="837"/>
      <c r="J717" s="625">
        <v>-3.3749301787050923E-3</v>
      </c>
      <c r="K717" s="572"/>
      <c r="L717" s="572"/>
      <c r="M717" s="837" t="s">
        <v>457</v>
      </c>
      <c r="N717" s="837"/>
      <c r="O717" s="626">
        <v>-6.6962933002172112E-2</v>
      </c>
      <c r="P717" s="572"/>
      <c r="Q717" s="572"/>
      <c r="BA717" s="321"/>
      <c r="BB717" s="372"/>
      <c r="BC717" s="321"/>
      <c r="BD717" s="321"/>
      <c r="BE717" s="321"/>
      <c r="BF717" s="321"/>
      <c r="BG717" s="321"/>
      <c r="BH717" s="321"/>
      <c r="BI717" s="321"/>
      <c r="BJ717" s="321"/>
      <c r="BK717" s="321"/>
      <c r="BL717" s="321"/>
      <c r="BM717" s="321"/>
      <c r="BN717" s="321"/>
      <c r="BO717" s="321"/>
      <c r="BP717" s="321"/>
      <c r="BQ717" s="321"/>
      <c r="BR717" s="321"/>
      <c r="BS717" s="321"/>
      <c r="BT717" s="321"/>
      <c r="BU717" s="321"/>
      <c r="BV717" s="321"/>
      <c r="BW717" s="321"/>
      <c r="BX717" s="321"/>
      <c r="BY717" s="321"/>
      <c r="BZ717" s="321"/>
      <c r="CA717" s="321"/>
      <c r="CB717" s="321"/>
      <c r="CC717" s="321"/>
      <c r="CD717" s="321"/>
      <c r="CE717" s="321"/>
      <c r="CF717" s="321"/>
      <c r="CG717" s="321"/>
      <c r="CH717" s="321"/>
      <c r="CI717" s="321"/>
      <c r="CJ717" s="321"/>
      <c r="CK717" s="321"/>
      <c r="CL717" s="321"/>
      <c r="CM717" s="321"/>
      <c r="CN717" s="321"/>
      <c r="CO717" s="321"/>
      <c r="CP717" s="321"/>
      <c r="CQ717" s="321"/>
      <c r="CR717" s="321"/>
      <c r="CS717" s="321"/>
      <c r="CT717" s="321"/>
      <c r="CU717" s="321"/>
      <c r="CV717" s="321"/>
      <c r="CW717" s="321"/>
      <c r="CX717" s="321"/>
      <c r="CY717" s="321"/>
      <c r="CZ717" s="321"/>
    </row>
    <row r="718" ht="25.15" customHeight="true" x14ac:dyDescent="0.2">
      <c r="C718" s="837"/>
      <c r="D718" s="837"/>
      <c r="E718" s="572"/>
      <c r="F718" s="572"/>
      <c r="G718" s="572"/>
      <c r="H718" s="837" t="s">
        <v>513</v>
      </c>
      <c r="I718" s="837"/>
      <c r="J718" s="625">
        <v>1.1747120781765931E-3</v>
      </c>
      <c r="K718" s="572"/>
      <c r="L718" s="572"/>
      <c r="M718" s="837" t="s">
        <v>484</v>
      </c>
      <c r="N718" s="837"/>
      <c r="O718" s="626">
        <v>-2.8333613448914566E-2</v>
      </c>
      <c r="P718" s="572"/>
      <c r="Q718" s="572"/>
      <c r="BA718" s="321"/>
      <c r="BB718" s="372"/>
      <c r="BC718" s="321"/>
      <c r="BD718" s="321"/>
      <c r="BE718" s="321"/>
      <c r="BF718" s="321"/>
      <c r="BG718" s="321"/>
      <c r="BH718" s="321"/>
      <c r="BI718" s="321"/>
      <c r="BJ718" s="321"/>
      <c r="BK718" s="321"/>
      <c r="BL718" s="321"/>
      <c r="BM718" s="321"/>
      <c r="BN718" s="321"/>
      <c r="BO718" s="321"/>
      <c r="BP718" s="321"/>
      <c r="BQ718" s="321"/>
      <c r="BR718" s="321"/>
      <c r="BS718" s="321"/>
      <c r="BT718" s="321"/>
      <c r="BU718" s="321"/>
      <c r="BV718" s="321"/>
      <c r="BW718" s="321"/>
      <c r="BX718" s="321"/>
      <c r="BY718" s="321"/>
      <c r="BZ718" s="321"/>
      <c r="CA718" s="321"/>
      <c r="CB718" s="321"/>
      <c r="CC718" s="321"/>
      <c r="CD718" s="321"/>
      <c r="CE718" s="321"/>
      <c r="CF718" s="321"/>
      <c r="CG718" s="321"/>
      <c r="CH718" s="321"/>
      <c r="CI718" s="321"/>
      <c r="CJ718" s="321"/>
      <c r="CK718" s="321"/>
      <c r="CL718" s="321"/>
      <c r="CM718" s="321"/>
      <c r="CN718" s="321"/>
      <c r="CO718" s="321"/>
      <c r="CP718" s="321"/>
      <c r="CQ718" s="321"/>
      <c r="CR718" s="321"/>
      <c r="CS718" s="321"/>
      <c r="CT718" s="321"/>
      <c r="CU718" s="321"/>
      <c r="CV718" s="321"/>
      <c r="CW718" s="321"/>
      <c r="CX718" s="321"/>
      <c r="CY718" s="321"/>
      <c r="CZ718" s="321"/>
    </row>
    <row r="719" ht="25.15" customHeight="true" x14ac:dyDescent="0.2">
      <c r="C719" s="837"/>
      <c r="D719" s="837"/>
      <c r="E719" s="572"/>
      <c r="F719" s="572"/>
      <c r="G719" s="572"/>
      <c r="H719" s="837" t="s">
        <v>496</v>
      </c>
      <c r="I719" s="837"/>
      <c r="J719" s="625">
        <v>1.8751929335735901E-3</v>
      </c>
      <c r="K719" s="572"/>
      <c r="L719" s="572"/>
      <c r="M719" s="837" t="s">
        <v>481</v>
      </c>
      <c r="N719" s="837"/>
      <c r="O719" s="626">
        <v>-8.2968526883688571E-3</v>
      </c>
      <c r="P719" s="572"/>
      <c r="Q719" s="572"/>
      <c r="BA719" s="321"/>
      <c r="BB719" s="372"/>
      <c r="BC719" s="321"/>
      <c r="BD719" s="321"/>
      <c r="BE719" s="321"/>
      <c r="BF719" s="321"/>
      <c r="BG719" s="321"/>
      <c r="BH719" s="321"/>
      <c r="BI719" s="321"/>
      <c r="BJ719" s="321"/>
      <c r="BK719" s="321"/>
      <c r="BL719" s="321"/>
      <c r="BM719" s="321"/>
      <c r="BN719" s="321"/>
      <c r="BO719" s="321"/>
      <c r="BP719" s="321"/>
      <c r="BQ719" s="321"/>
      <c r="BR719" s="321"/>
      <c r="BS719" s="321"/>
      <c r="BT719" s="321"/>
      <c r="BU719" s="321"/>
      <c r="BV719" s="321"/>
      <c r="BW719" s="321"/>
      <c r="BX719" s="321"/>
      <c r="BY719" s="321"/>
      <c r="BZ719" s="321"/>
      <c r="CA719" s="321"/>
      <c r="CB719" s="321"/>
      <c r="CC719" s="321"/>
      <c r="CD719" s="321"/>
      <c r="CE719" s="321"/>
      <c r="CF719" s="321"/>
      <c r="CG719" s="321"/>
      <c r="CH719" s="321"/>
      <c r="CI719" s="321"/>
      <c r="CJ719" s="321"/>
      <c r="CK719" s="321"/>
      <c r="CL719" s="321"/>
      <c r="CM719" s="321"/>
      <c r="CN719" s="321"/>
      <c r="CO719" s="321"/>
      <c r="CP719" s="321"/>
      <c r="CQ719" s="321"/>
      <c r="CR719" s="321"/>
      <c r="CS719" s="321"/>
      <c r="CT719" s="321"/>
      <c r="CU719" s="321"/>
      <c r="CV719" s="321"/>
      <c r="CW719" s="321"/>
      <c r="CX719" s="321"/>
      <c r="CY719" s="321"/>
      <c r="CZ719" s="321"/>
    </row>
    <row r="720" ht="25.15" customHeight="true" x14ac:dyDescent="0.2">
      <c r="C720" s="837"/>
      <c r="D720" s="837"/>
      <c r="E720" s="572"/>
      <c r="F720" s="572"/>
      <c r="G720" s="572"/>
      <c r="H720" s="837" t="s">
        <v>512</v>
      </c>
      <c r="I720" s="837"/>
      <c r="J720" s="625">
        <v>-1.1594676699183102E-3</v>
      </c>
      <c r="K720" s="572"/>
      <c r="L720" s="572"/>
      <c r="M720" s="837" t="s">
        <v>472</v>
      </c>
      <c r="N720" s="837"/>
      <c r="O720" s="626">
        <v>-3.59651107553116E-2</v>
      </c>
      <c r="P720" s="572"/>
      <c r="Q720" s="572"/>
      <c r="BA720" s="321"/>
      <c r="BB720" s="372"/>
      <c r="BC720" s="321"/>
      <c r="BD720" s="321"/>
      <c r="BE720" s="321"/>
      <c r="BF720" s="321"/>
      <c r="BG720" s="321"/>
      <c r="BH720" s="321"/>
      <c r="BI720" s="321"/>
      <c r="BJ720" s="321"/>
      <c r="BK720" s="321"/>
      <c r="BL720" s="321"/>
      <c r="BM720" s="321"/>
      <c r="BN720" s="321"/>
      <c r="BO720" s="321"/>
      <c r="BP720" s="321"/>
      <c r="BQ720" s="321"/>
      <c r="BR720" s="321"/>
      <c r="BS720" s="321"/>
      <c r="BT720" s="321"/>
      <c r="BU720" s="321"/>
      <c r="BV720" s="321"/>
      <c r="BW720" s="321"/>
      <c r="BX720" s="321"/>
      <c r="BY720" s="321"/>
      <c r="BZ720" s="321"/>
      <c r="CA720" s="321"/>
      <c r="CB720" s="321"/>
      <c r="CC720" s="321"/>
      <c r="CD720" s="321"/>
      <c r="CE720" s="321"/>
      <c r="CF720" s="321"/>
      <c r="CG720" s="321"/>
      <c r="CH720" s="321"/>
      <c r="CI720" s="321"/>
      <c r="CJ720" s="321"/>
      <c r="CK720" s="321"/>
      <c r="CL720" s="321"/>
      <c r="CM720" s="321"/>
      <c r="CN720" s="321"/>
      <c r="CO720" s="321"/>
      <c r="CP720" s="321"/>
      <c r="CQ720" s="321"/>
      <c r="CR720" s="321"/>
      <c r="CS720" s="321"/>
      <c r="CT720" s="321"/>
      <c r="CU720" s="321"/>
      <c r="CV720" s="321"/>
      <c r="CW720" s="321"/>
      <c r="CX720" s="321"/>
      <c r="CY720" s="321"/>
      <c r="CZ720" s="321"/>
    </row>
    <row r="721" ht="25.15" customHeight="true" x14ac:dyDescent="0.2">
      <c r="C721" s="837"/>
      <c r="D721" s="837"/>
      <c r="E721" s="572"/>
      <c r="F721" s="572"/>
      <c r="G721" s="572"/>
      <c r="H721" s="837" t="s">
        <v>511</v>
      </c>
      <c r="I721" s="837"/>
      <c r="J721" s="628">
        <v>4.5151832464282362E-3</v>
      </c>
      <c r="K721" s="572"/>
      <c r="L721" s="572"/>
      <c r="M721" s="837" t="s">
        <v>477</v>
      </c>
      <c r="N721" s="837"/>
      <c r="O721" s="626">
        <v>-3.1207518736770939E-2</v>
      </c>
      <c r="P721" s="572"/>
      <c r="Q721" s="572"/>
      <c r="BA721" s="321"/>
      <c r="BB721" s="372"/>
      <c r="BC721" s="321"/>
      <c r="BD721" s="321"/>
      <c r="BE721" s="321"/>
      <c r="BF721" s="321"/>
      <c r="BG721" s="321"/>
      <c r="BH721" s="321"/>
      <c r="BI721" s="321"/>
      <c r="BJ721" s="321"/>
      <c r="BK721" s="321"/>
      <c r="BL721" s="321"/>
      <c r="BM721" s="321"/>
      <c r="BN721" s="321"/>
      <c r="BO721" s="321"/>
      <c r="BP721" s="321"/>
      <c r="BQ721" s="321"/>
      <c r="BR721" s="321"/>
      <c r="BS721" s="321"/>
      <c r="BT721" s="321"/>
      <c r="BU721" s="321"/>
      <c r="BV721" s="321"/>
      <c r="BW721" s="321"/>
      <c r="BX721" s="321"/>
      <c r="BY721" s="321"/>
      <c r="BZ721" s="321"/>
      <c r="CA721" s="321"/>
      <c r="CB721" s="321"/>
      <c r="CC721" s="321"/>
      <c r="CD721" s="321"/>
      <c r="CE721" s="321"/>
      <c r="CF721" s="321"/>
      <c r="CG721" s="321"/>
      <c r="CH721" s="321"/>
      <c r="CI721" s="321"/>
      <c r="CJ721" s="321"/>
      <c r="CK721" s="321"/>
      <c r="CL721" s="321"/>
      <c r="CM721" s="321"/>
      <c r="CN721" s="321"/>
      <c r="CO721" s="321"/>
      <c r="CP721" s="321"/>
      <c r="CQ721" s="321"/>
      <c r="CR721" s="321"/>
      <c r="CS721" s="321"/>
      <c r="CT721" s="321"/>
      <c r="CU721" s="321"/>
      <c r="CV721" s="321"/>
      <c r="CW721" s="321"/>
      <c r="CX721" s="321"/>
      <c r="CY721" s="321"/>
      <c r="CZ721" s="321"/>
    </row>
    <row r="722" ht="25.15" customHeight="true" x14ac:dyDescent="0.2">
      <c r="C722" s="837"/>
      <c r="D722" s="837"/>
      <c r="E722" s="572"/>
      <c r="F722" s="572"/>
      <c r="G722" s="572"/>
      <c r="H722" s="837"/>
      <c r="I722" s="837"/>
      <c r="J722" s="572"/>
      <c r="K722" s="572"/>
      <c r="L722" s="572"/>
      <c r="M722" s="837" t="s">
        <v>495</v>
      </c>
      <c r="N722" s="837"/>
      <c r="O722" s="626">
        <v>1.3241574809727713E-2</v>
      </c>
      <c r="P722" s="572"/>
      <c r="Q722" s="572"/>
      <c r="BA722" s="321"/>
      <c r="BB722" s="372"/>
      <c r="BC722" s="321"/>
      <c r="BD722" s="321"/>
      <c r="BE722" s="321"/>
      <c r="BF722" s="321"/>
      <c r="BG722" s="321"/>
      <c r="BH722" s="321"/>
      <c r="BI722" s="321"/>
      <c r="BJ722" s="321"/>
      <c r="BK722" s="321"/>
      <c r="BL722" s="321"/>
      <c r="BM722" s="321"/>
      <c r="BN722" s="321"/>
      <c r="BO722" s="321"/>
      <c r="BP722" s="321"/>
      <c r="BQ722" s="321"/>
      <c r="BR722" s="321"/>
      <c r="BS722" s="321"/>
      <c r="BT722" s="321"/>
      <c r="BU722" s="321"/>
      <c r="BV722" s="321"/>
      <c r="BW722" s="321"/>
      <c r="BX722" s="321"/>
      <c r="BY722" s="321"/>
      <c r="BZ722" s="321"/>
      <c r="CA722" s="321"/>
      <c r="CB722" s="321"/>
      <c r="CC722" s="321"/>
      <c r="CD722" s="321"/>
      <c r="CE722" s="321"/>
      <c r="CF722" s="321"/>
      <c r="CG722" s="321"/>
      <c r="CH722" s="321"/>
      <c r="CI722" s="321"/>
      <c r="CJ722" s="321"/>
      <c r="CK722" s="321"/>
      <c r="CL722" s="321"/>
      <c r="CM722" s="321"/>
      <c r="CN722" s="321"/>
      <c r="CO722" s="321"/>
      <c r="CP722" s="321"/>
      <c r="CQ722" s="321"/>
      <c r="CR722" s="321"/>
      <c r="CS722" s="321"/>
      <c r="CT722" s="321"/>
      <c r="CU722" s="321"/>
      <c r="CV722" s="321"/>
      <c r="CW722" s="321"/>
      <c r="CX722" s="321"/>
      <c r="CY722" s="321"/>
      <c r="CZ722" s="321"/>
    </row>
    <row r="723" ht="25.15" customHeight="true" x14ac:dyDescent="0.2">
      <c r="C723" s="837"/>
      <c r="D723" s="837"/>
      <c r="E723" s="572"/>
      <c r="F723" s="572"/>
      <c r="G723" s="572"/>
      <c r="H723" s="837"/>
      <c r="I723" s="837"/>
      <c r="J723" s="572"/>
      <c r="K723" s="572"/>
      <c r="L723" s="572"/>
      <c r="M723" s="837" t="s">
        <v>486</v>
      </c>
      <c r="N723" s="837"/>
      <c r="O723" s="626">
        <v>-1.307910434100128E-2</v>
      </c>
      <c r="P723" s="572"/>
      <c r="Q723" s="572"/>
      <c r="BA723" s="321"/>
      <c r="BB723" s="372"/>
      <c r="BC723" s="321"/>
      <c r="BD723" s="321"/>
      <c r="BE723" s="321"/>
      <c r="BF723" s="321"/>
      <c r="BG723" s="321"/>
      <c r="BH723" s="321"/>
      <c r="BI723" s="321"/>
      <c r="BJ723" s="321"/>
      <c r="BK723" s="321"/>
      <c r="BL723" s="321"/>
      <c r="BM723" s="321"/>
      <c r="BN723" s="321"/>
      <c r="BO723" s="321"/>
      <c r="BP723" s="321"/>
      <c r="BQ723" s="321"/>
      <c r="BR723" s="321"/>
      <c r="BS723" s="321"/>
      <c r="BT723" s="321"/>
      <c r="BU723" s="321"/>
      <c r="BV723" s="321"/>
      <c r="BW723" s="321"/>
      <c r="BX723" s="321"/>
      <c r="BY723" s="321"/>
      <c r="BZ723" s="321"/>
      <c r="CA723" s="321"/>
      <c r="CB723" s="321"/>
      <c r="CC723" s="321"/>
      <c r="CD723" s="321"/>
      <c r="CE723" s="321"/>
      <c r="CF723" s="321"/>
      <c r="CG723" s="321"/>
      <c r="CH723" s="321"/>
      <c r="CI723" s="321"/>
      <c r="CJ723" s="321"/>
      <c r="CK723" s="321"/>
      <c r="CL723" s="321"/>
      <c r="CM723" s="321"/>
      <c r="CN723" s="321"/>
      <c r="CO723" s="321"/>
      <c r="CP723" s="321"/>
      <c r="CQ723" s="321"/>
      <c r="CR723" s="321"/>
      <c r="CS723" s="321"/>
      <c r="CT723" s="321"/>
      <c r="CU723" s="321"/>
      <c r="CV723" s="321"/>
      <c r="CW723" s="321"/>
      <c r="CX723" s="321"/>
      <c r="CY723" s="321"/>
      <c r="CZ723" s="321"/>
    </row>
    <row r="724" ht="25.15" customHeight="true" x14ac:dyDescent="0.2">
      <c r="C724" s="837"/>
      <c r="D724" s="837"/>
      <c r="E724" s="572"/>
      <c r="F724" s="572"/>
      <c r="G724" s="572"/>
      <c r="H724" s="837" t="s">
        <v>278</v>
      </c>
      <c r="I724" s="837"/>
      <c r="J724" s="837"/>
      <c r="K724" s="572"/>
      <c r="L724" s="572"/>
      <c r="M724" s="837" t="s">
        <v>462</v>
      </c>
      <c r="N724" s="837"/>
      <c r="O724" s="626">
        <v>-4.9339393403065188E-2</v>
      </c>
      <c r="P724" s="572"/>
      <c r="Q724" s="572"/>
      <c r="BA724" s="321"/>
      <c r="BB724" s="372"/>
      <c r="BC724" s="321"/>
      <c r="BD724" s="321"/>
      <c r="BE724" s="321"/>
      <c r="BF724" s="321"/>
      <c r="BG724" s="321"/>
      <c r="BH724" s="321"/>
      <c r="BI724" s="321"/>
      <c r="BJ724" s="321"/>
      <c r="BK724" s="321"/>
      <c r="BL724" s="321"/>
      <c r="BM724" s="321"/>
      <c r="BN724" s="321"/>
      <c r="BO724" s="321"/>
      <c r="BP724" s="321"/>
      <c r="BQ724" s="321"/>
      <c r="BR724" s="321"/>
      <c r="BS724" s="321"/>
      <c r="BT724" s="321"/>
      <c r="BU724" s="321"/>
      <c r="BV724" s="321"/>
      <c r="BW724" s="321"/>
      <c r="BX724" s="321"/>
      <c r="BY724" s="321"/>
      <c r="BZ724" s="321"/>
      <c r="CA724" s="321"/>
      <c r="CB724" s="321"/>
      <c r="CC724" s="321"/>
      <c r="CD724" s="321"/>
      <c r="CE724" s="321"/>
      <c r="CF724" s="321"/>
      <c r="CG724" s="321"/>
      <c r="CH724" s="321"/>
      <c r="CI724" s="321"/>
      <c r="CJ724" s="321"/>
      <c r="CK724" s="321"/>
      <c r="CL724" s="321"/>
      <c r="CM724" s="321"/>
      <c r="CN724" s="321"/>
      <c r="CO724" s="321"/>
      <c r="CP724" s="321"/>
      <c r="CQ724" s="321"/>
      <c r="CR724" s="321"/>
      <c r="CS724" s="321"/>
      <c r="CT724" s="321"/>
      <c r="CU724" s="321"/>
      <c r="CV724" s="321"/>
      <c r="CW724" s="321"/>
      <c r="CX724" s="321"/>
      <c r="CY724" s="321"/>
      <c r="CZ724" s="321"/>
    </row>
    <row r="725" ht="25.15" customHeight="true" x14ac:dyDescent="0.2">
      <c r="C725" s="837"/>
      <c r="D725" s="837"/>
      <c r="E725" s="572"/>
      <c r="F725" s="572"/>
      <c r="G725" s="572"/>
      <c r="H725" s="837" t="s">
        <v>195</v>
      </c>
      <c r="I725" s="837"/>
      <c r="J725" s="641" t="s">
        <v>196</v>
      </c>
      <c r="K725" s="572"/>
      <c r="L725" s="572"/>
      <c r="M725" s="837" t="s">
        <v>473</v>
      </c>
      <c r="N725" s="837"/>
      <c r="O725" s="626">
        <v>-2.9879119093108902E-2</v>
      </c>
      <c r="P725" s="572"/>
      <c r="Q725" s="572"/>
      <c r="BA725" s="321"/>
      <c r="BB725" s="372"/>
      <c r="BC725" s="321"/>
      <c r="BD725" s="321"/>
      <c r="BE725" s="321"/>
      <c r="BF725" s="321"/>
      <c r="BG725" s="321"/>
      <c r="BH725" s="321"/>
      <c r="BI725" s="321"/>
      <c r="BJ725" s="321"/>
      <c r="BK725" s="321"/>
      <c r="BL725" s="321"/>
      <c r="BM725" s="321"/>
      <c r="BN725" s="321"/>
      <c r="BO725" s="321"/>
      <c r="BP725" s="321"/>
      <c r="BQ725" s="321"/>
      <c r="BR725" s="321"/>
      <c r="BS725" s="321"/>
      <c r="BT725" s="321"/>
      <c r="BU725" s="321"/>
      <c r="BV725" s="321"/>
      <c r="BW725" s="321"/>
      <c r="BX725" s="321"/>
      <c r="BY725" s="321"/>
      <c r="BZ725" s="321"/>
      <c r="CA725" s="321"/>
      <c r="CB725" s="321"/>
      <c r="CC725" s="321"/>
      <c r="CD725" s="321"/>
      <c r="CE725" s="321"/>
      <c r="CF725" s="321"/>
      <c r="CG725" s="321"/>
      <c r="CH725" s="321"/>
      <c r="CI725" s="321"/>
      <c r="CJ725" s="321"/>
      <c r="CK725" s="321"/>
      <c r="CL725" s="321"/>
      <c r="CM725" s="321"/>
      <c r="CN725" s="321"/>
      <c r="CO725" s="321"/>
      <c r="CP725" s="321"/>
      <c r="CQ725" s="321"/>
      <c r="CR725" s="321"/>
      <c r="CS725" s="321"/>
      <c r="CT725" s="321"/>
      <c r="CU725" s="321"/>
      <c r="CV725" s="321"/>
      <c r="CW725" s="321"/>
      <c r="CX725" s="321"/>
      <c r="CY725" s="321"/>
      <c r="CZ725" s="321"/>
    </row>
    <row r="726" ht="25.15" customHeight="true" x14ac:dyDescent="0.2">
      <c r="C726" s="837"/>
      <c r="D726" s="837"/>
      <c r="E726" s="572"/>
      <c r="F726" s="572"/>
      <c r="G726" s="572"/>
      <c r="H726" s="837" t="s">
        <v>196</v>
      </c>
      <c r="I726" s="837"/>
      <c r="J726" s="642">
        <v>1</v>
      </c>
      <c r="K726" s="572"/>
      <c r="L726" s="572"/>
      <c r="M726" s="837" t="s">
        <v>487</v>
      </c>
      <c r="N726" s="837"/>
      <c r="O726" s="626">
        <v>2.7873529927816908E-2</v>
      </c>
      <c r="P726" s="572"/>
      <c r="Q726" s="572"/>
      <c r="BA726" s="321"/>
      <c r="BB726" s="372"/>
      <c r="BC726" s="321"/>
      <c r="BD726" s="321"/>
      <c r="BE726" s="321"/>
      <c r="BF726" s="321"/>
      <c r="BG726" s="321"/>
      <c r="BH726" s="321"/>
      <c r="BI726" s="321"/>
      <c r="BJ726" s="321"/>
      <c r="BK726" s="321"/>
      <c r="BL726" s="321"/>
      <c r="BM726" s="321"/>
      <c r="BN726" s="321"/>
      <c r="BO726" s="321"/>
      <c r="BP726" s="321"/>
      <c r="BQ726" s="321"/>
      <c r="BR726" s="321"/>
      <c r="BS726" s="321"/>
      <c r="BT726" s="321"/>
      <c r="BU726" s="321"/>
      <c r="BV726" s="321"/>
      <c r="BW726" s="321"/>
      <c r="BX726" s="321"/>
      <c r="BY726" s="321"/>
      <c r="BZ726" s="321"/>
      <c r="CA726" s="321"/>
      <c r="CB726" s="321"/>
      <c r="CC726" s="321"/>
      <c r="CD726" s="321"/>
      <c r="CE726" s="321"/>
      <c r="CF726" s="321"/>
      <c r="CG726" s="321"/>
      <c r="CH726" s="321"/>
      <c r="CI726" s="321"/>
      <c r="CJ726" s="321"/>
      <c r="CK726" s="321"/>
      <c r="CL726" s="321"/>
      <c r="CM726" s="321"/>
      <c r="CN726" s="321"/>
      <c r="CO726" s="321"/>
      <c r="CP726" s="321"/>
      <c r="CQ726" s="321"/>
      <c r="CR726" s="321"/>
      <c r="CS726" s="321"/>
      <c r="CT726" s="321"/>
      <c r="CU726" s="321"/>
      <c r="CV726" s="321"/>
      <c r="CW726" s="321"/>
      <c r="CX726" s="321"/>
      <c r="CY726" s="321"/>
      <c r="CZ726" s="321"/>
    </row>
    <row r="727" ht="25.15" customHeight="true" x14ac:dyDescent="0.2">
      <c r="C727" s="837"/>
      <c r="D727" s="837"/>
      <c r="E727" s="572"/>
      <c r="F727" s="572"/>
      <c r="G727" s="572"/>
      <c r="H727" s="837"/>
      <c r="I727" s="837"/>
      <c r="J727" s="572"/>
      <c r="K727" s="572"/>
      <c r="L727" s="572"/>
      <c r="M727" s="837" t="s">
        <v>499</v>
      </c>
      <c r="N727" s="837"/>
      <c r="O727" s="626">
        <v>1.6973272743241778E-2</v>
      </c>
      <c r="P727" s="572"/>
      <c r="Q727" s="572"/>
      <c r="BA727" s="321"/>
      <c r="BB727" s="372"/>
      <c r="BC727" s="321"/>
      <c r="BD727" s="321"/>
      <c r="BE727" s="321"/>
      <c r="BF727" s="321"/>
      <c r="BG727" s="321"/>
      <c r="BH727" s="321"/>
      <c r="BI727" s="321"/>
      <c r="BJ727" s="321"/>
      <c r="BK727" s="321"/>
      <c r="BL727" s="321"/>
      <c r="BM727" s="321"/>
      <c r="BN727" s="321"/>
      <c r="BO727" s="321"/>
      <c r="BP727" s="321"/>
      <c r="BQ727" s="321"/>
      <c r="BR727" s="321"/>
      <c r="BS727" s="321"/>
      <c r="BT727" s="321"/>
      <c r="BU727" s="321"/>
      <c r="BV727" s="321"/>
      <c r="BW727" s="321"/>
      <c r="BX727" s="321"/>
      <c r="BY727" s="321"/>
      <c r="BZ727" s="321"/>
      <c r="CA727" s="321"/>
      <c r="CB727" s="321"/>
      <c r="CC727" s="321"/>
      <c r="CD727" s="321"/>
      <c r="CE727" s="321"/>
      <c r="CF727" s="321"/>
      <c r="CG727" s="321"/>
      <c r="CH727" s="321"/>
      <c r="CI727" s="321"/>
      <c r="CJ727" s="321"/>
      <c r="CK727" s="321"/>
      <c r="CL727" s="321"/>
      <c r="CM727" s="321"/>
      <c r="CN727" s="321"/>
      <c r="CO727" s="321"/>
      <c r="CP727" s="321"/>
      <c r="CQ727" s="321"/>
      <c r="CR727" s="321"/>
      <c r="CS727" s="321"/>
      <c r="CT727" s="321"/>
      <c r="CU727" s="321"/>
      <c r="CV727" s="321"/>
      <c r="CW727" s="321"/>
      <c r="CX727" s="321"/>
      <c r="CY727" s="321"/>
      <c r="CZ727" s="321"/>
    </row>
    <row r="728" ht="25.15" customHeight="true" x14ac:dyDescent="0.2">
      <c r="C728" s="837"/>
      <c r="D728" s="837"/>
      <c r="E728" s="572"/>
      <c r="F728" s="572"/>
      <c r="G728" s="572"/>
      <c r="H728" s="837"/>
      <c r="I728" s="837"/>
      <c r="J728" s="572"/>
      <c r="K728" s="572"/>
      <c r="L728" s="572"/>
      <c r="M728" s="837" t="s">
        <v>515</v>
      </c>
      <c r="N728" s="837"/>
      <c r="O728" s="626">
        <v>-6.0633557997965028E-3</v>
      </c>
      <c r="P728" s="572"/>
      <c r="Q728" s="572"/>
      <c r="BA728" s="321"/>
      <c r="BB728" s="372"/>
      <c r="BC728" s="321"/>
      <c r="BD728" s="321"/>
      <c r="BE728" s="321"/>
      <c r="BF728" s="321"/>
      <c r="BG728" s="321"/>
      <c r="BH728" s="321"/>
      <c r="BI728" s="321"/>
      <c r="BJ728" s="321"/>
      <c r="BK728" s="321"/>
      <c r="BL728" s="321"/>
      <c r="BM728" s="321"/>
      <c r="BN728" s="321"/>
      <c r="BO728" s="321"/>
      <c r="BP728" s="321"/>
      <c r="BQ728" s="321"/>
      <c r="BR728" s="321"/>
      <c r="BS728" s="321"/>
      <c r="BT728" s="321"/>
      <c r="BU728" s="321"/>
      <c r="BV728" s="321"/>
      <c r="BW728" s="321"/>
      <c r="BX728" s="321"/>
      <c r="BY728" s="321"/>
      <c r="BZ728" s="321"/>
      <c r="CA728" s="321"/>
      <c r="CB728" s="321"/>
      <c r="CC728" s="321"/>
      <c r="CD728" s="321"/>
      <c r="CE728" s="321"/>
      <c r="CF728" s="321"/>
      <c r="CG728" s="321"/>
      <c r="CH728" s="321"/>
      <c r="CI728" s="321"/>
      <c r="CJ728" s="321"/>
      <c r="CK728" s="321"/>
      <c r="CL728" s="321"/>
      <c r="CM728" s="321"/>
      <c r="CN728" s="321"/>
      <c r="CO728" s="321"/>
      <c r="CP728" s="321"/>
      <c r="CQ728" s="321"/>
      <c r="CR728" s="321"/>
      <c r="CS728" s="321"/>
      <c r="CT728" s="321"/>
      <c r="CU728" s="321"/>
      <c r="CV728" s="321"/>
      <c r="CW728" s="321"/>
      <c r="CX728" s="321"/>
      <c r="CY728" s="321"/>
      <c r="CZ728" s="321"/>
    </row>
    <row r="729" ht="25.15" customHeight="true" x14ac:dyDescent="0.2">
      <c r="C729" s="837"/>
      <c r="D729" s="837"/>
      <c r="E729" s="572"/>
      <c r="F729" s="572"/>
      <c r="G729" s="572"/>
      <c r="H729" s="837"/>
      <c r="I729" s="837"/>
      <c r="J729" s="572"/>
      <c r="K729" s="572"/>
      <c r="L729" s="572"/>
      <c r="M729" s="837" t="s">
        <v>498</v>
      </c>
      <c r="N729" s="837"/>
      <c r="O729" s="626">
        <v>-2.0039957384859301E-2</v>
      </c>
      <c r="P729" s="572"/>
      <c r="Q729" s="572"/>
      <c r="BA729" s="321"/>
      <c r="BB729" s="372"/>
      <c r="BC729" s="321"/>
      <c r="BD729" s="321"/>
      <c r="BE729" s="321"/>
      <c r="BF729" s="321"/>
      <c r="BG729" s="321"/>
      <c r="BH729" s="321"/>
      <c r="BI729" s="321"/>
      <c r="BJ729" s="321"/>
      <c r="BK729" s="321"/>
      <c r="BL729" s="321"/>
      <c r="BM729" s="321"/>
      <c r="BN729" s="321"/>
      <c r="BO729" s="321"/>
      <c r="BP729" s="321"/>
      <c r="BQ729" s="321"/>
      <c r="BR729" s="321"/>
      <c r="BS729" s="321"/>
      <c r="BT729" s="321"/>
      <c r="BU729" s="321"/>
      <c r="BV729" s="321"/>
      <c r="BW729" s="321"/>
      <c r="BX729" s="321"/>
      <c r="BY729" s="321"/>
      <c r="BZ729" s="321"/>
      <c r="CA729" s="321"/>
      <c r="CB729" s="321"/>
      <c r="CC729" s="321"/>
      <c r="CD729" s="321"/>
      <c r="CE729" s="321"/>
      <c r="CF729" s="321"/>
      <c r="CG729" s="321"/>
      <c r="CH729" s="321"/>
      <c r="CI729" s="321"/>
      <c r="CJ729" s="321"/>
      <c r="CK729" s="321"/>
      <c r="CL729" s="321"/>
      <c r="CM729" s="321"/>
      <c r="CN729" s="321"/>
      <c r="CO729" s="321"/>
      <c r="CP729" s="321"/>
      <c r="CQ729" s="321"/>
      <c r="CR729" s="321"/>
      <c r="CS729" s="321"/>
      <c r="CT729" s="321"/>
      <c r="CU729" s="321"/>
      <c r="CV729" s="321"/>
      <c r="CW729" s="321"/>
      <c r="CX729" s="321"/>
      <c r="CY729" s="321"/>
      <c r="CZ729" s="321"/>
    </row>
    <row r="730" ht="25.15" customHeight="true" x14ac:dyDescent="0.2">
      <c r="C730" s="837"/>
      <c r="D730" s="837"/>
      <c r="E730" s="572"/>
      <c r="F730" s="572"/>
      <c r="G730" s="572"/>
      <c r="H730" s="837"/>
      <c r="I730" s="837"/>
      <c r="J730" s="572"/>
      <c r="K730" s="572"/>
      <c r="L730" s="572"/>
      <c r="M730" s="837" t="s">
        <v>513</v>
      </c>
      <c r="N730" s="837"/>
      <c r="O730" s="626">
        <v>-1.0180430028907677E-2</v>
      </c>
      <c r="P730" s="572"/>
      <c r="Q730" s="572"/>
      <c r="BA730" s="321"/>
      <c r="BB730" s="372"/>
      <c r="BC730" s="321"/>
      <c r="BD730" s="321"/>
      <c r="BE730" s="321"/>
      <c r="BF730" s="321"/>
      <c r="BG730" s="321"/>
      <c r="BH730" s="321"/>
      <c r="BI730" s="321"/>
      <c r="BJ730" s="321"/>
      <c r="BK730" s="321"/>
      <c r="BL730" s="321"/>
      <c r="BM730" s="321"/>
      <c r="BN730" s="321"/>
      <c r="BO730" s="321"/>
      <c r="BP730" s="321"/>
      <c r="BQ730" s="321"/>
      <c r="BR730" s="321"/>
      <c r="BS730" s="321"/>
      <c r="BT730" s="321"/>
      <c r="BU730" s="321"/>
      <c r="BV730" s="321"/>
      <c r="BW730" s="321"/>
      <c r="BX730" s="321"/>
      <c r="BY730" s="321"/>
      <c r="BZ730" s="321"/>
      <c r="CA730" s="321"/>
      <c r="CB730" s="321"/>
      <c r="CC730" s="321"/>
      <c r="CD730" s="321"/>
      <c r="CE730" s="321"/>
      <c r="CF730" s="321"/>
      <c r="CG730" s="321"/>
      <c r="CH730" s="321"/>
      <c r="CI730" s="321"/>
      <c r="CJ730" s="321"/>
      <c r="CK730" s="321"/>
      <c r="CL730" s="321"/>
      <c r="CM730" s="321"/>
      <c r="CN730" s="321"/>
      <c r="CO730" s="321"/>
      <c r="CP730" s="321"/>
      <c r="CQ730" s="321"/>
      <c r="CR730" s="321"/>
      <c r="CS730" s="321"/>
      <c r="CT730" s="321"/>
      <c r="CU730" s="321"/>
      <c r="CV730" s="321"/>
      <c r="CW730" s="321"/>
      <c r="CX730" s="321"/>
      <c r="CY730" s="321"/>
      <c r="CZ730" s="321"/>
    </row>
    <row r="731" ht="25.15" customHeight="true" x14ac:dyDescent="0.2">
      <c r="C731" s="837"/>
      <c r="D731" s="837"/>
      <c r="E731" s="572"/>
      <c r="F731" s="572"/>
      <c r="G731" s="572"/>
      <c r="H731" s="837"/>
      <c r="I731" s="837"/>
      <c r="J731" s="572"/>
      <c r="K731" s="572"/>
      <c r="L731" s="572"/>
      <c r="M731" s="837" t="s">
        <v>496</v>
      </c>
      <c r="N731" s="837"/>
      <c r="O731" s="626">
        <v>2.1264244854752389E-2</v>
      </c>
      <c r="P731" s="572"/>
      <c r="Q731" s="572"/>
      <c r="BA731" s="321"/>
      <c r="BB731" s="372"/>
      <c r="BC731" s="321"/>
      <c r="BD731" s="321"/>
      <c r="BE731" s="321"/>
      <c r="BF731" s="321"/>
      <c r="BG731" s="321"/>
      <c r="BH731" s="321"/>
      <c r="BI731" s="321"/>
      <c r="BJ731" s="321"/>
      <c r="BK731" s="321"/>
      <c r="BL731" s="321"/>
      <c r="BM731" s="321"/>
      <c r="BN731" s="321"/>
      <c r="BO731" s="321"/>
      <c r="BP731" s="321"/>
      <c r="BQ731" s="321"/>
      <c r="BR731" s="321"/>
      <c r="BS731" s="321"/>
      <c r="BT731" s="321"/>
      <c r="BU731" s="321"/>
      <c r="BV731" s="321"/>
      <c r="BW731" s="321"/>
      <c r="BX731" s="321"/>
      <c r="BY731" s="321"/>
      <c r="BZ731" s="321"/>
      <c r="CA731" s="321"/>
      <c r="CB731" s="321"/>
      <c r="CC731" s="321"/>
      <c r="CD731" s="321"/>
      <c r="CE731" s="321"/>
      <c r="CF731" s="321"/>
      <c r="CG731" s="321"/>
      <c r="CH731" s="321"/>
      <c r="CI731" s="321"/>
      <c r="CJ731" s="321"/>
      <c r="CK731" s="321"/>
      <c r="CL731" s="321"/>
      <c r="CM731" s="321"/>
      <c r="CN731" s="321"/>
      <c r="CO731" s="321"/>
      <c r="CP731" s="321"/>
      <c r="CQ731" s="321"/>
      <c r="CR731" s="321"/>
      <c r="CS731" s="321"/>
      <c r="CT731" s="321"/>
      <c r="CU731" s="321"/>
      <c r="CV731" s="321"/>
      <c r="CW731" s="321"/>
      <c r="CX731" s="321"/>
      <c r="CY731" s="321"/>
      <c r="CZ731" s="321"/>
    </row>
    <row r="732" ht="25.15" customHeight="true" x14ac:dyDescent="0.2">
      <c r="C732" s="837"/>
      <c r="D732" s="837"/>
      <c r="E732" s="572"/>
      <c r="F732" s="572"/>
      <c r="G732" s="572"/>
      <c r="H732" s="837"/>
      <c r="I732" s="837"/>
      <c r="J732" s="572"/>
      <c r="K732" s="572"/>
      <c r="L732" s="572"/>
      <c r="M732" s="837" t="s">
        <v>512</v>
      </c>
      <c r="N732" s="837"/>
      <c r="O732" s="626">
        <v>1.0227966207046394E-2</v>
      </c>
      <c r="P732" s="572"/>
      <c r="Q732" s="572"/>
      <c r="BA732" s="321"/>
      <c r="BB732" s="372"/>
      <c r="BC732" s="321"/>
      <c r="BD732" s="321"/>
      <c r="BE732" s="321"/>
      <c r="BF732" s="321"/>
      <c r="BG732" s="321"/>
      <c r="BH732" s="321"/>
      <c r="BI732" s="321"/>
      <c r="BJ732" s="321"/>
      <c r="BK732" s="321"/>
      <c r="BL732" s="321"/>
      <c r="BM732" s="321"/>
      <c r="BN732" s="321"/>
      <c r="BO732" s="321"/>
      <c r="BP732" s="321"/>
      <c r="BQ732" s="321"/>
      <c r="BR732" s="321"/>
      <c r="BS732" s="321"/>
      <c r="BT732" s="321"/>
      <c r="BU732" s="321"/>
      <c r="BV732" s="321"/>
      <c r="BW732" s="321"/>
      <c r="BX732" s="321"/>
      <c r="BY732" s="321"/>
      <c r="BZ732" s="321"/>
      <c r="CA732" s="321"/>
      <c r="CB732" s="321"/>
      <c r="CC732" s="321"/>
      <c r="CD732" s="321"/>
      <c r="CE732" s="321"/>
      <c r="CF732" s="321"/>
      <c r="CG732" s="321"/>
      <c r="CH732" s="321"/>
      <c r="CI732" s="321"/>
      <c r="CJ732" s="321"/>
      <c r="CK732" s="321"/>
      <c r="CL732" s="321"/>
      <c r="CM732" s="321"/>
      <c r="CN732" s="321"/>
      <c r="CO732" s="321"/>
      <c r="CP732" s="321"/>
      <c r="CQ732" s="321"/>
      <c r="CR732" s="321"/>
      <c r="CS732" s="321"/>
      <c r="CT732" s="321"/>
      <c r="CU732" s="321"/>
      <c r="CV732" s="321"/>
      <c r="CW732" s="321"/>
      <c r="CX732" s="321"/>
      <c r="CY732" s="321"/>
      <c r="CZ732" s="321"/>
    </row>
    <row r="733" ht="25.15" customHeight="true" x14ac:dyDescent="0.2">
      <c r="C733" s="837"/>
      <c r="D733" s="837"/>
      <c r="E733" s="572"/>
      <c r="F733" s="572"/>
      <c r="G733" s="572"/>
      <c r="H733" s="837"/>
      <c r="I733" s="837"/>
      <c r="J733" s="572"/>
      <c r="K733" s="572"/>
      <c r="L733" s="572"/>
      <c r="M733" s="837" t="s">
        <v>511</v>
      </c>
      <c r="N733" s="837"/>
      <c r="O733" s="629">
        <v>9.4322864084584439E-3</v>
      </c>
      <c r="P733" s="572"/>
      <c r="Q733" s="572"/>
      <c r="BA733" s="321"/>
      <c r="BB733" s="372"/>
      <c r="BC733" s="321"/>
      <c r="BD733" s="321"/>
      <c r="BE733" s="321"/>
      <c r="BF733" s="321"/>
      <c r="BG733" s="321"/>
      <c r="BH733" s="321"/>
      <c r="BI733" s="321"/>
      <c r="BJ733" s="321"/>
      <c r="BK733" s="321"/>
      <c r="BL733" s="321"/>
      <c r="BM733" s="321"/>
      <c r="BN733" s="321"/>
      <c r="BO733" s="321"/>
      <c r="BP733" s="321"/>
      <c r="BQ733" s="321"/>
      <c r="BR733" s="321"/>
      <c r="BS733" s="321"/>
      <c r="BT733" s="321"/>
      <c r="BU733" s="321"/>
      <c r="BV733" s="321"/>
      <c r="BW733" s="321"/>
      <c r="BX733" s="321"/>
      <c r="BY733" s="321"/>
      <c r="BZ733" s="321"/>
      <c r="CA733" s="321"/>
      <c r="CB733" s="321"/>
      <c r="CC733" s="321"/>
      <c r="CD733" s="321"/>
      <c r="CE733" s="321"/>
      <c r="CF733" s="321"/>
      <c r="CG733" s="321"/>
      <c r="CH733" s="321"/>
      <c r="CI733" s="321"/>
      <c r="CJ733" s="321"/>
      <c r="CK733" s="321"/>
      <c r="CL733" s="321"/>
      <c r="CM733" s="321"/>
      <c r="CN733" s="321"/>
      <c r="CO733" s="321"/>
      <c r="CP733" s="321"/>
      <c r="CQ733" s="321"/>
      <c r="CR733" s="321"/>
      <c r="CS733" s="321"/>
      <c r="CT733" s="321"/>
      <c r="CU733" s="321"/>
      <c r="CV733" s="321"/>
      <c r="CW733" s="321"/>
      <c r="CX733" s="321"/>
      <c r="CY733" s="321"/>
      <c r="CZ733" s="321"/>
    </row>
    <row r="734" ht="25.15" customHeight="true" x14ac:dyDescent="0.2">
      <c r="C734" s="837"/>
      <c r="D734" s="837"/>
      <c r="E734" s="572"/>
      <c r="F734" s="572"/>
      <c r="G734" s="572"/>
      <c r="H734" s="837"/>
      <c r="I734" s="837"/>
      <c r="J734" s="572"/>
      <c r="K734" s="572"/>
      <c r="L734" s="572"/>
      <c r="M734" s="837"/>
      <c r="N734" s="837"/>
      <c r="O734" s="572"/>
      <c r="P734" s="572"/>
      <c r="Q734" s="572"/>
      <c r="BA734" s="321"/>
      <c r="BB734" s="372"/>
      <c r="BC734" s="321"/>
      <c r="BD734" s="321"/>
      <c r="BE734" s="321"/>
      <c r="BF734" s="321"/>
      <c r="BG734" s="321"/>
      <c r="BH734" s="321"/>
      <c r="BI734" s="321"/>
      <c r="BJ734" s="321"/>
      <c r="BK734" s="321"/>
      <c r="BL734" s="321"/>
      <c r="BM734" s="321"/>
      <c r="BN734" s="321"/>
      <c r="BO734" s="321"/>
      <c r="BP734" s="321"/>
      <c r="BQ734" s="321"/>
      <c r="BR734" s="321"/>
      <c r="BS734" s="321"/>
      <c r="BT734" s="321"/>
      <c r="BU734" s="321"/>
      <c r="BV734" s="321"/>
      <c r="BW734" s="321"/>
      <c r="BX734" s="321"/>
      <c r="BY734" s="321"/>
      <c r="BZ734" s="321"/>
      <c r="CA734" s="321"/>
      <c r="CB734" s="321"/>
      <c r="CC734" s="321"/>
      <c r="CD734" s="321"/>
      <c r="CE734" s="321"/>
      <c r="CF734" s="321"/>
      <c r="CG734" s="321"/>
      <c r="CH734" s="321"/>
      <c r="CI734" s="321"/>
      <c r="CJ734" s="321"/>
      <c r="CK734" s="321"/>
      <c r="CL734" s="321"/>
      <c r="CM734" s="321"/>
      <c r="CN734" s="321"/>
      <c r="CO734" s="321"/>
      <c r="CP734" s="321"/>
      <c r="CQ734" s="321"/>
      <c r="CR734" s="321"/>
      <c r="CS734" s="321"/>
      <c r="CT734" s="321"/>
      <c r="CU734" s="321"/>
      <c r="CV734" s="321"/>
      <c r="CW734" s="321"/>
      <c r="CX734" s="321"/>
      <c r="CY734" s="321"/>
      <c r="CZ734" s="321"/>
    </row>
    <row r="735" ht="25.15" customHeight="true" x14ac:dyDescent="0.2">
      <c r="C735" s="837"/>
      <c r="D735" s="837"/>
      <c r="E735" s="572"/>
      <c r="F735" s="572"/>
      <c r="G735" s="572"/>
      <c r="H735" s="837"/>
      <c r="I735" s="837"/>
      <c r="J735" s="572"/>
      <c r="K735" s="572"/>
      <c r="L735" s="572"/>
      <c r="M735" s="837"/>
      <c r="N735" s="837"/>
      <c r="O735" s="572"/>
      <c r="P735" s="572"/>
      <c r="Q735" s="572"/>
      <c r="BA735" s="321"/>
      <c r="BB735" s="372"/>
      <c r="BC735" s="321"/>
      <c r="BD735" s="321"/>
      <c r="BE735" s="321"/>
      <c r="BF735" s="321"/>
      <c r="BG735" s="321"/>
      <c r="BH735" s="321"/>
      <c r="BI735" s="321"/>
      <c r="BJ735" s="321"/>
      <c r="BK735" s="321"/>
      <c r="BL735" s="321"/>
      <c r="BM735" s="321"/>
      <c r="BN735" s="321"/>
      <c r="BO735" s="321"/>
      <c r="BP735" s="321"/>
      <c r="BQ735" s="321"/>
      <c r="BR735" s="321"/>
      <c r="BS735" s="321"/>
      <c r="BT735" s="321"/>
      <c r="BU735" s="321"/>
      <c r="BV735" s="321"/>
      <c r="BW735" s="321"/>
      <c r="BX735" s="321"/>
      <c r="BY735" s="321"/>
      <c r="BZ735" s="321"/>
      <c r="CA735" s="321"/>
      <c r="CB735" s="321"/>
      <c r="CC735" s="321"/>
      <c r="CD735" s="321"/>
      <c r="CE735" s="321"/>
      <c r="CF735" s="321"/>
      <c r="CG735" s="321"/>
      <c r="CH735" s="321"/>
      <c r="CI735" s="321"/>
      <c r="CJ735" s="321"/>
      <c r="CK735" s="321"/>
      <c r="CL735" s="321"/>
      <c r="CM735" s="321"/>
      <c r="CN735" s="321"/>
      <c r="CO735" s="321"/>
      <c r="CP735" s="321"/>
      <c r="CQ735" s="321"/>
      <c r="CR735" s="321"/>
      <c r="CS735" s="321"/>
      <c r="CT735" s="321"/>
      <c r="CU735" s="321"/>
      <c r="CV735" s="321"/>
      <c r="CW735" s="321"/>
      <c r="CX735" s="321"/>
      <c r="CY735" s="321"/>
      <c r="CZ735" s="321"/>
    </row>
    <row r="736" ht="25.15" customHeight="true" x14ac:dyDescent="0.2">
      <c r="C736" s="837"/>
      <c r="D736" s="837"/>
      <c r="E736" s="572"/>
      <c r="F736" s="572"/>
      <c r="G736" s="572"/>
      <c r="H736" s="837"/>
      <c r="I736" s="837"/>
      <c r="J736" s="572"/>
      <c r="K736" s="572"/>
      <c r="L736" s="572"/>
      <c r="M736" s="837" t="s">
        <v>278</v>
      </c>
      <c r="N736" s="837"/>
      <c r="O736" s="837"/>
      <c r="P736" s="572"/>
      <c r="Q736" s="572"/>
      <c r="BA736" s="321"/>
      <c r="BB736" s="372"/>
      <c r="BC736" s="321"/>
      <c r="BD736" s="321"/>
      <c r="BE736" s="321"/>
      <c r="BF736" s="321"/>
      <c r="BG736" s="321"/>
      <c r="BH736" s="321"/>
      <c r="BI736" s="321"/>
      <c r="BJ736" s="321"/>
      <c r="BK736" s="321"/>
      <c r="BL736" s="321"/>
      <c r="BM736" s="321"/>
      <c r="BN736" s="321"/>
      <c r="BO736" s="321"/>
      <c r="BP736" s="321"/>
      <c r="BQ736" s="321"/>
      <c r="BR736" s="321"/>
      <c r="BS736" s="321"/>
      <c r="BT736" s="321"/>
      <c r="BU736" s="321"/>
      <c r="BV736" s="321"/>
      <c r="BW736" s="321"/>
      <c r="BX736" s="321"/>
      <c r="BY736" s="321"/>
      <c r="BZ736" s="321"/>
      <c r="CA736" s="321"/>
      <c r="CB736" s="321"/>
      <c r="CC736" s="321"/>
      <c r="CD736" s="321"/>
      <c r="CE736" s="321"/>
      <c r="CF736" s="321"/>
      <c r="CG736" s="321"/>
      <c r="CH736" s="321"/>
      <c r="CI736" s="321"/>
      <c r="CJ736" s="321"/>
      <c r="CK736" s="321"/>
      <c r="CL736" s="321"/>
      <c r="CM736" s="321"/>
      <c r="CN736" s="321"/>
      <c r="CO736" s="321"/>
      <c r="CP736" s="321"/>
      <c r="CQ736" s="321"/>
      <c r="CR736" s="321"/>
      <c r="CS736" s="321"/>
      <c r="CT736" s="321"/>
      <c r="CU736" s="321"/>
      <c r="CV736" s="321"/>
      <c r="CW736" s="321"/>
      <c r="CX736" s="321"/>
      <c r="CY736" s="321"/>
      <c r="CZ736" s="321"/>
    </row>
    <row r="737" ht="25.15" customHeight="true" x14ac:dyDescent="0.2">
      <c r="C737" s="837"/>
      <c r="D737" s="837"/>
      <c r="E737" s="572"/>
      <c r="F737" s="572"/>
      <c r="G737" s="572"/>
      <c r="H737" s="837"/>
      <c r="I737" s="837"/>
      <c r="J737" s="572"/>
      <c r="K737" s="572"/>
      <c r="L737" s="572"/>
      <c r="M737" s="837" t="s">
        <v>195</v>
      </c>
      <c r="N737" s="837"/>
      <c r="O737" s="643" t="s">
        <v>196</v>
      </c>
      <c r="P737" s="572"/>
      <c r="Q737" s="572"/>
      <c r="BA737" s="321"/>
      <c r="BB737" s="372"/>
      <c r="BC737" s="321"/>
      <c r="BD737" s="321"/>
      <c r="BE737" s="321"/>
      <c r="BF737" s="321"/>
      <c r="BG737" s="321"/>
      <c r="BH737" s="321"/>
      <c r="BI737" s="321"/>
      <c r="BJ737" s="321"/>
      <c r="BK737" s="321"/>
      <c r="BL737" s="321"/>
      <c r="BM737" s="321"/>
      <c r="BN737" s="321"/>
      <c r="BO737" s="321"/>
      <c r="BP737" s="321"/>
      <c r="BQ737" s="321"/>
      <c r="BR737" s="321"/>
      <c r="BS737" s="321"/>
      <c r="BT737" s="321"/>
      <c r="BU737" s="321"/>
      <c r="BV737" s="321"/>
      <c r="BW737" s="321"/>
      <c r="BX737" s="321"/>
      <c r="BY737" s="321"/>
      <c r="BZ737" s="321"/>
      <c r="CA737" s="321"/>
      <c r="CB737" s="321"/>
      <c r="CC737" s="321"/>
      <c r="CD737" s="321"/>
      <c r="CE737" s="321"/>
      <c r="CF737" s="321"/>
      <c r="CG737" s="321"/>
      <c r="CH737" s="321"/>
      <c r="CI737" s="321"/>
      <c r="CJ737" s="321"/>
      <c r="CK737" s="321"/>
      <c r="CL737" s="321"/>
      <c r="CM737" s="321"/>
      <c r="CN737" s="321"/>
      <c r="CO737" s="321"/>
      <c r="CP737" s="321"/>
      <c r="CQ737" s="321"/>
      <c r="CR737" s="321"/>
      <c r="CS737" s="321"/>
      <c r="CT737" s="321"/>
      <c r="CU737" s="321"/>
      <c r="CV737" s="321"/>
      <c r="CW737" s="321"/>
      <c r="CX737" s="321"/>
      <c r="CY737" s="321"/>
      <c r="CZ737" s="321"/>
    </row>
    <row r="738" ht="25.15" customHeight="true" x14ac:dyDescent="0.2">
      <c r="C738" s="837"/>
      <c r="D738" s="837"/>
      <c r="E738" s="572"/>
      <c r="F738" s="572"/>
      <c r="G738" s="572"/>
      <c r="H738" s="837"/>
      <c r="I738" s="837"/>
      <c r="J738" s="572"/>
      <c r="K738" s="572"/>
      <c r="L738" s="572"/>
      <c r="M738" s="837" t="s">
        <v>196</v>
      </c>
      <c r="N738" s="837"/>
      <c r="O738" s="644">
        <v>0.99999999999999978</v>
      </c>
      <c r="P738" s="572"/>
      <c r="Q738" s="572"/>
      <c r="BA738" s="321"/>
      <c r="BB738" s="372"/>
      <c r="BC738" s="321"/>
      <c r="BD738" s="321"/>
      <c r="BE738" s="321"/>
      <c r="BF738" s="321"/>
      <c r="BG738" s="321"/>
      <c r="BH738" s="321"/>
      <c r="BI738" s="321"/>
      <c r="BJ738" s="321"/>
      <c r="BK738" s="321"/>
      <c r="BL738" s="321"/>
      <c r="BM738" s="321"/>
      <c r="BN738" s="321"/>
      <c r="BO738" s="321"/>
      <c r="BP738" s="321"/>
      <c r="BQ738" s="321"/>
      <c r="BR738" s="321"/>
      <c r="BS738" s="321"/>
      <c r="BT738" s="321"/>
      <c r="BU738" s="321"/>
      <c r="BV738" s="321"/>
      <c r="BW738" s="321"/>
      <c r="BX738" s="321"/>
      <c r="BY738" s="321"/>
      <c r="BZ738" s="321"/>
      <c r="CA738" s="321"/>
      <c r="CB738" s="321"/>
      <c r="CC738" s="321"/>
      <c r="CD738" s="321"/>
      <c r="CE738" s="321"/>
      <c r="CF738" s="321"/>
      <c r="CG738" s="321"/>
      <c r="CH738" s="321"/>
      <c r="CI738" s="321"/>
      <c r="CJ738" s="321"/>
      <c r="CK738" s="321"/>
      <c r="CL738" s="321"/>
      <c r="CM738" s="321"/>
      <c r="CN738" s="321"/>
      <c r="CO738" s="321"/>
      <c r="CP738" s="321"/>
      <c r="CQ738" s="321"/>
      <c r="CR738" s="321"/>
      <c r="CS738" s="321"/>
      <c r="CT738" s="321"/>
      <c r="CU738" s="321"/>
      <c r="CV738" s="321"/>
      <c r="CW738" s="321"/>
      <c r="CX738" s="321"/>
      <c r="CY738" s="321"/>
      <c r="CZ738" s="321"/>
    </row>
    <row r="739" ht="25.15" customHeight="true" x14ac:dyDescent="0.2">
      <c r="C739" s="837"/>
      <c r="D739" s="837"/>
      <c r="E739" s="572"/>
      <c r="F739" s="572"/>
      <c r="G739" s="572"/>
      <c r="H739" s="837"/>
      <c r="I739" s="837"/>
      <c r="J739" s="572"/>
      <c r="K739" s="572"/>
      <c r="L739" s="572"/>
      <c r="M739" s="837"/>
      <c r="N739" s="837"/>
      <c r="O739" s="572"/>
      <c r="P739" s="572"/>
      <c r="Q739" s="572"/>
      <c r="BA739" s="321"/>
      <c r="BB739" s="372"/>
      <c r="BC739" s="321"/>
      <c r="BD739" s="321"/>
      <c r="BE739" s="321"/>
      <c r="BF739" s="321"/>
      <c r="BG739" s="321"/>
      <c r="BH739" s="321"/>
      <c r="BI739" s="321"/>
      <c r="BJ739" s="321"/>
      <c r="BK739" s="321"/>
      <c r="BL739" s="321"/>
      <c r="BM739" s="321"/>
      <c r="BN739" s="321"/>
      <c r="BO739" s="321"/>
      <c r="BP739" s="321"/>
      <c r="BQ739" s="321"/>
      <c r="BR739" s="321"/>
      <c r="BS739" s="321"/>
      <c r="BT739" s="321"/>
      <c r="BU739" s="321"/>
      <c r="BV739" s="321"/>
      <c r="BW739" s="321"/>
      <c r="BX739" s="321"/>
      <c r="BY739" s="321"/>
      <c r="BZ739" s="321"/>
      <c r="CA739" s="321"/>
      <c r="CB739" s="321"/>
      <c r="CC739" s="321"/>
      <c r="CD739" s="321"/>
      <c r="CE739" s="321"/>
      <c r="CF739" s="321"/>
      <c r="CG739" s="321"/>
      <c r="CH739" s="321"/>
      <c r="CI739" s="321"/>
      <c r="CJ739" s="321"/>
      <c r="CK739" s="321"/>
      <c r="CL739" s="321"/>
      <c r="CM739" s="321"/>
      <c r="CN739" s="321"/>
      <c r="CO739" s="321"/>
      <c r="CP739" s="321"/>
      <c r="CQ739" s="321"/>
      <c r="CR739" s="321"/>
      <c r="CS739" s="321"/>
      <c r="CT739" s="321"/>
      <c r="CU739" s="321"/>
      <c r="CV739" s="321"/>
      <c r="CW739" s="321"/>
      <c r="CX739" s="321"/>
      <c r="CY739" s="321"/>
      <c r="CZ739" s="321"/>
    </row>
    <row r="740" ht="25.15" customHeight="true" x14ac:dyDescent="0.2">
      <c r="C740" s="837"/>
      <c r="D740" s="837"/>
      <c r="E740" s="572"/>
      <c r="F740" s="572"/>
      <c r="G740" s="572"/>
      <c r="H740" s="837"/>
      <c r="I740" s="837"/>
      <c r="J740" s="572"/>
      <c r="K740" s="572"/>
      <c r="L740" s="572"/>
      <c r="M740" s="837"/>
      <c r="N740" s="837"/>
      <c r="O740" s="572"/>
      <c r="P740" s="572"/>
      <c r="Q740" s="572"/>
      <c r="BA740" s="321"/>
      <c r="BB740" s="372"/>
      <c r="BC740" s="321"/>
      <c r="BD740" s="321"/>
      <c r="BE740" s="321"/>
      <c r="BF740" s="321"/>
      <c r="BG740" s="321"/>
      <c r="BH740" s="321"/>
      <c r="BI740" s="321"/>
      <c r="BJ740" s="321"/>
      <c r="BK740" s="321"/>
      <c r="BL740" s="321"/>
      <c r="BM740" s="321"/>
      <c r="BN740" s="321"/>
      <c r="BO740" s="321"/>
      <c r="BP740" s="321"/>
      <c r="BQ740" s="321"/>
      <c r="BR740" s="321"/>
      <c r="BS740" s="321"/>
      <c r="BT740" s="321"/>
      <c r="BU740" s="321"/>
      <c r="BV740" s="321"/>
      <c r="BW740" s="321"/>
      <c r="BX740" s="321"/>
      <c r="BY740" s="321"/>
      <c r="BZ740" s="321"/>
      <c r="CA740" s="321"/>
      <c r="CB740" s="321"/>
      <c r="CC740" s="321"/>
      <c r="CD740" s="321"/>
      <c r="CE740" s="321"/>
      <c r="CF740" s="321"/>
      <c r="CG740" s="321"/>
      <c r="CH740" s="321"/>
      <c r="CI740" s="321"/>
      <c r="CJ740" s="321"/>
      <c r="CK740" s="321"/>
      <c r="CL740" s="321"/>
      <c r="CM740" s="321"/>
      <c r="CN740" s="321"/>
      <c r="CO740" s="321"/>
      <c r="CP740" s="321"/>
      <c r="CQ740" s="321"/>
      <c r="CR740" s="321"/>
      <c r="CS740" s="321"/>
      <c r="CT740" s="321"/>
      <c r="CU740" s="321"/>
      <c r="CV740" s="321"/>
      <c r="CW740" s="321"/>
      <c r="CX740" s="321"/>
      <c r="CY740" s="321"/>
      <c r="CZ740" s="321"/>
    </row>
    <row r="741" ht="25.15" customHeight="true" x14ac:dyDescent="0.2">
      <c r="C741" s="837"/>
      <c r="D741" s="837"/>
      <c r="E741" s="572"/>
      <c r="F741" s="572"/>
      <c r="G741" s="572"/>
      <c r="H741" s="837"/>
      <c r="I741" s="837"/>
      <c r="J741" s="572"/>
      <c r="K741" s="572"/>
      <c r="L741" s="572"/>
      <c r="M741" s="837"/>
      <c r="N741" s="837"/>
      <c r="O741" s="572"/>
      <c r="P741" s="572"/>
      <c r="Q741" s="572"/>
      <c r="BA741" s="321"/>
      <c r="BB741" s="372"/>
      <c r="BC741" s="321"/>
      <c r="BD741" s="321"/>
      <c r="BE741" s="321"/>
      <c r="BF741" s="321"/>
      <c r="BG741" s="321"/>
      <c r="BH741" s="321"/>
      <c r="BI741" s="321"/>
      <c r="BJ741" s="321"/>
      <c r="BK741" s="321"/>
      <c r="BL741" s="321"/>
      <c r="BM741" s="321"/>
      <c r="BN741" s="321"/>
      <c r="BO741" s="321"/>
      <c r="BP741" s="321"/>
      <c r="BQ741" s="321"/>
      <c r="BR741" s="321"/>
      <c r="BS741" s="321"/>
      <c r="BT741" s="321"/>
      <c r="BU741" s="321"/>
      <c r="BV741" s="321"/>
      <c r="BW741" s="321"/>
      <c r="BX741" s="321"/>
      <c r="BY741" s="321"/>
      <c r="BZ741" s="321"/>
      <c r="CA741" s="321"/>
      <c r="CB741" s="321"/>
      <c r="CC741" s="321"/>
      <c r="CD741" s="321"/>
      <c r="CE741" s="321"/>
      <c r="CF741" s="321"/>
      <c r="CG741" s="321"/>
      <c r="CH741" s="321"/>
      <c r="CI741" s="321"/>
      <c r="CJ741" s="321"/>
      <c r="CK741" s="321"/>
      <c r="CL741" s="321"/>
      <c r="CM741" s="321"/>
      <c r="CN741" s="321"/>
      <c r="CO741" s="321"/>
      <c r="CP741" s="321"/>
      <c r="CQ741" s="321"/>
      <c r="CR741" s="321"/>
      <c r="CS741" s="321"/>
      <c r="CT741" s="321"/>
      <c r="CU741" s="321"/>
      <c r="CV741" s="321"/>
      <c r="CW741" s="321"/>
      <c r="CX741" s="321"/>
      <c r="CY741" s="321"/>
      <c r="CZ741" s="321"/>
    </row>
    <row r="742" ht="25.15" customHeight="true" x14ac:dyDescent="0.2">
      <c r="C742" s="837"/>
      <c r="D742" s="837"/>
      <c r="E742" s="572"/>
      <c r="F742" s="572"/>
      <c r="G742" s="572"/>
      <c r="H742" s="837"/>
      <c r="I742" s="837"/>
      <c r="J742" s="572"/>
      <c r="K742" s="572"/>
      <c r="L742" s="572"/>
      <c r="M742" s="837"/>
      <c r="N742" s="837"/>
      <c r="O742" s="572"/>
      <c r="P742" s="572"/>
      <c r="Q742" s="572"/>
      <c r="BA742" s="321"/>
      <c r="BB742" s="372"/>
      <c r="BC742" s="321"/>
      <c r="BD742" s="321"/>
      <c r="BE742" s="321"/>
      <c r="BF742" s="321"/>
      <c r="BG742" s="321"/>
      <c r="BH742" s="321"/>
      <c r="BI742" s="321"/>
      <c r="BJ742" s="321"/>
      <c r="BK742" s="321"/>
      <c r="BL742" s="321"/>
      <c r="BM742" s="321"/>
      <c r="BN742" s="321"/>
      <c r="BO742" s="321"/>
      <c r="BP742" s="321"/>
      <c r="BQ742" s="321"/>
      <c r="BR742" s="321"/>
      <c r="BS742" s="321"/>
      <c r="BT742" s="321"/>
      <c r="BU742" s="321"/>
      <c r="BV742" s="321"/>
      <c r="BW742" s="321"/>
      <c r="BX742" s="321"/>
      <c r="BY742" s="321"/>
      <c r="BZ742" s="321"/>
      <c r="CA742" s="321"/>
      <c r="CB742" s="321"/>
      <c r="CC742" s="321"/>
      <c r="CD742" s="321"/>
      <c r="CE742" s="321"/>
      <c r="CF742" s="321"/>
      <c r="CG742" s="321"/>
      <c r="CH742" s="321"/>
      <c r="CI742" s="321"/>
      <c r="CJ742" s="321"/>
      <c r="CK742" s="321"/>
      <c r="CL742" s="321"/>
      <c r="CM742" s="321"/>
      <c r="CN742" s="321"/>
      <c r="CO742" s="321"/>
      <c r="CP742" s="321"/>
      <c r="CQ742" s="321"/>
      <c r="CR742" s="321"/>
      <c r="CS742" s="321"/>
      <c r="CT742" s="321"/>
      <c r="CU742" s="321"/>
      <c r="CV742" s="321"/>
      <c r="CW742" s="321"/>
      <c r="CX742" s="321"/>
      <c r="CY742" s="321"/>
      <c r="CZ742" s="321"/>
    </row>
    <row r="743" ht="25.15" customHeight="true" x14ac:dyDescent="0.2">
      <c r="C743" s="837"/>
      <c r="D743" s="837"/>
      <c r="E743" s="572"/>
      <c r="F743" s="572"/>
      <c r="G743" s="572"/>
      <c r="H743" s="837"/>
      <c r="I743" s="837"/>
      <c r="J743" s="572"/>
      <c r="K743" s="572"/>
      <c r="L743" s="572"/>
      <c r="M743" s="837"/>
      <c r="N743" s="837"/>
      <c r="O743" s="572"/>
      <c r="P743" s="572"/>
      <c r="Q743" s="572"/>
      <c r="BA743" s="321"/>
      <c r="BB743" s="372"/>
      <c r="BC743" s="321"/>
      <c r="BD743" s="321"/>
      <c r="BE743" s="321"/>
      <c r="BF743" s="321"/>
      <c r="BG743" s="321"/>
      <c r="BH743" s="321"/>
      <c r="BI743" s="321"/>
      <c r="BJ743" s="321"/>
      <c r="BK743" s="321"/>
      <c r="BL743" s="321"/>
      <c r="BM743" s="321"/>
      <c r="BN743" s="321"/>
      <c r="BO743" s="321"/>
      <c r="BP743" s="321"/>
      <c r="BQ743" s="321"/>
      <c r="BR743" s="321"/>
      <c r="BS743" s="321"/>
      <c r="BT743" s="321"/>
      <c r="BU743" s="321"/>
      <c r="BV743" s="321"/>
      <c r="BW743" s="321"/>
      <c r="BX743" s="321"/>
      <c r="BY743" s="321"/>
      <c r="BZ743" s="321"/>
      <c r="CA743" s="321"/>
      <c r="CB743" s="321"/>
      <c r="CC743" s="321"/>
      <c r="CD743" s="321"/>
      <c r="CE743" s="321"/>
      <c r="CF743" s="321"/>
      <c r="CG743" s="321"/>
      <c r="CH743" s="321"/>
      <c r="CI743" s="321"/>
      <c r="CJ743" s="321"/>
      <c r="CK743" s="321"/>
      <c r="CL743" s="321"/>
      <c r="CM743" s="321"/>
      <c r="CN743" s="321"/>
      <c r="CO743" s="321"/>
      <c r="CP743" s="321"/>
      <c r="CQ743" s="321"/>
      <c r="CR743" s="321"/>
      <c r="CS743" s="321"/>
      <c r="CT743" s="321"/>
      <c r="CU743" s="321"/>
      <c r="CV743" s="321"/>
      <c r="CW743" s="321"/>
      <c r="CX743" s="321"/>
      <c r="CY743" s="321"/>
      <c r="CZ743" s="321"/>
    </row>
    <row r="744" ht="25.15" customHeight="true" x14ac:dyDescent="0.2">
      <c r="C744" s="837"/>
      <c r="D744" s="837"/>
      <c r="E744" s="572"/>
      <c r="F744" s="572"/>
      <c r="G744" s="572"/>
      <c r="H744" s="837"/>
      <c r="I744" s="837"/>
      <c r="J744" s="572"/>
      <c r="K744" s="572"/>
      <c r="L744" s="572"/>
      <c r="M744" s="837"/>
      <c r="N744" s="837"/>
      <c r="O744" s="572"/>
      <c r="P744" s="572"/>
      <c r="Q744" s="572"/>
      <c r="BA744" s="321"/>
      <c r="BB744" s="372"/>
      <c r="BC744" s="321"/>
      <c r="BD744" s="321"/>
      <c r="BE744" s="321"/>
      <c r="BF744" s="321"/>
      <c r="BG744" s="321"/>
      <c r="BH744" s="321"/>
      <c r="BI744" s="321"/>
      <c r="BJ744" s="321"/>
      <c r="BK744" s="321"/>
      <c r="BL744" s="321"/>
      <c r="BM744" s="321"/>
      <c r="BN744" s="321"/>
      <c r="BO744" s="321"/>
      <c r="BP744" s="321"/>
      <c r="BQ744" s="321"/>
      <c r="BR744" s="321"/>
      <c r="BS744" s="321"/>
      <c r="BT744" s="321"/>
      <c r="BU744" s="321"/>
      <c r="BV744" s="321"/>
      <c r="BW744" s="321"/>
      <c r="BX744" s="321"/>
      <c r="BY744" s="321"/>
      <c r="BZ744" s="321"/>
      <c r="CA744" s="321"/>
      <c r="CB744" s="321"/>
      <c r="CC744" s="321"/>
      <c r="CD744" s="321"/>
      <c r="CE744" s="321"/>
      <c r="CF744" s="321"/>
      <c r="CG744" s="321"/>
      <c r="CH744" s="321"/>
      <c r="CI744" s="321"/>
      <c r="CJ744" s="321"/>
      <c r="CK744" s="321"/>
      <c r="CL744" s="321"/>
      <c r="CM744" s="321"/>
      <c r="CN744" s="321"/>
      <c r="CO744" s="321"/>
      <c r="CP744" s="321"/>
      <c r="CQ744" s="321"/>
      <c r="CR744" s="321"/>
      <c r="CS744" s="321"/>
      <c r="CT744" s="321"/>
      <c r="CU744" s="321"/>
      <c r="CV744" s="321"/>
      <c r="CW744" s="321"/>
      <c r="CX744" s="321"/>
      <c r="CY744" s="321"/>
      <c r="CZ744" s="321"/>
    </row>
    <row r="745" ht="25.15" customHeight="true" x14ac:dyDescent="0.2">
      <c r="C745" s="837"/>
      <c r="D745" s="837"/>
      <c r="E745" s="572"/>
      <c r="F745" s="572"/>
      <c r="G745" s="572"/>
      <c r="H745" s="837"/>
      <c r="I745" s="837"/>
      <c r="J745" s="572"/>
      <c r="K745" s="572"/>
      <c r="L745" s="572"/>
      <c r="M745" s="837"/>
      <c r="N745" s="837"/>
      <c r="O745" s="572"/>
      <c r="P745" s="572"/>
      <c r="Q745" s="572"/>
      <c r="BA745" s="321"/>
      <c r="BB745" s="372"/>
      <c r="BC745" s="321"/>
      <c r="BD745" s="321"/>
      <c r="BE745" s="321"/>
      <c r="BF745" s="321"/>
      <c r="BG745" s="321"/>
      <c r="BH745" s="321"/>
      <c r="BI745" s="321"/>
      <c r="BJ745" s="321"/>
      <c r="BK745" s="321"/>
      <c r="BL745" s="321"/>
      <c r="BM745" s="321"/>
      <c r="BN745" s="321"/>
      <c r="BO745" s="321"/>
      <c r="BP745" s="321"/>
      <c r="BQ745" s="321"/>
      <c r="BR745" s="321"/>
      <c r="BS745" s="321"/>
      <c r="BT745" s="321"/>
      <c r="BU745" s="321"/>
      <c r="BV745" s="321"/>
      <c r="BW745" s="321"/>
      <c r="BX745" s="321"/>
      <c r="BY745" s="321"/>
      <c r="BZ745" s="321"/>
      <c r="CA745" s="321"/>
      <c r="CB745" s="321"/>
      <c r="CC745" s="321"/>
      <c r="CD745" s="321"/>
      <c r="CE745" s="321"/>
      <c r="CF745" s="321"/>
      <c r="CG745" s="321"/>
      <c r="CH745" s="321"/>
      <c r="CI745" s="321"/>
      <c r="CJ745" s="321"/>
      <c r="CK745" s="321"/>
      <c r="CL745" s="321"/>
      <c r="CM745" s="321"/>
      <c r="CN745" s="321"/>
      <c r="CO745" s="321"/>
      <c r="CP745" s="321"/>
      <c r="CQ745" s="321"/>
      <c r="CR745" s="321"/>
      <c r="CS745" s="321"/>
      <c r="CT745" s="321"/>
      <c r="CU745" s="321"/>
      <c r="CV745" s="321"/>
      <c r="CW745" s="321"/>
      <c r="CX745" s="321"/>
      <c r="CY745" s="321"/>
      <c r="CZ745" s="321"/>
    </row>
    <row r="746" ht="25.15" customHeight="true" x14ac:dyDescent="0.2">
      <c r="C746" s="837"/>
      <c r="D746" s="837"/>
      <c r="E746" s="572"/>
      <c r="F746" s="572"/>
      <c r="G746" s="572"/>
      <c r="H746" s="837"/>
      <c r="I746" s="837"/>
      <c r="J746" s="572"/>
      <c r="K746" s="572"/>
      <c r="L746" s="572"/>
      <c r="M746" s="837"/>
      <c r="N746" s="837"/>
      <c r="O746" s="572"/>
      <c r="P746" s="572"/>
      <c r="Q746" s="572"/>
      <c r="BA746" s="321"/>
      <c r="BB746" s="372"/>
      <c r="BC746" s="321"/>
      <c r="BD746" s="321"/>
      <c r="BE746" s="321"/>
      <c r="BF746" s="321"/>
      <c r="BG746" s="321"/>
      <c r="BH746" s="321"/>
      <c r="BI746" s="321"/>
      <c r="BJ746" s="321"/>
      <c r="BK746" s="321"/>
      <c r="BL746" s="321"/>
      <c r="BM746" s="321"/>
      <c r="BN746" s="321"/>
      <c r="BO746" s="321"/>
      <c r="BP746" s="321"/>
      <c r="BQ746" s="321"/>
      <c r="BR746" s="321"/>
      <c r="BS746" s="321"/>
      <c r="BT746" s="321"/>
      <c r="BU746" s="321"/>
      <c r="BV746" s="321"/>
      <c r="BW746" s="321"/>
      <c r="BX746" s="321"/>
      <c r="BY746" s="321"/>
      <c r="BZ746" s="321"/>
      <c r="CA746" s="321"/>
      <c r="CB746" s="321"/>
      <c r="CC746" s="321"/>
      <c r="CD746" s="321"/>
      <c r="CE746" s="321"/>
      <c r="CF746" s="321"/>
      <c r="CG746" s="321"/>
      <c r="CH746" s="321"/>
      <c r="CI746" s="321"/>
      <c r="CJ746" s="321"/>
      <c r="CK746" s="321"/>
      <c r="CL746" s="321"/>
      <c r="CM746" s="321"/>
      <c r="CN746" s="321"/>
      <c r="CO746" s="321"/>
      <c r="CP746" s="321"/>
      <c r="CQ746" s="321"/>
      <c r="CR746" s="321"/>
      <c r="CS746" s="321"/>
      <c r="CT746" s="321"/>
      <c r="CU746" s="321"/>
      <c r="CV746" s="321"/>
      <c r="CW746" s="321"/>
      <c r="CX746" s="321"/>
      <c r="CY746" s="321"/>
      <c r="CZ746" s="321"/>
    </row>
    <row r="747" ht="25.15" customHeight="true" x14ac:dyDescent="0.2">
      <c r="C747" s="837"/>
      <c r="D747" s="837"/>
      <c r="E747" s="572"/>
      <c r="F747" s="572"/>
      <c r="G747" s="572"/>
      <c r="H747" s="837"/>
      <c r="I747" s="837"/>
      <c r="J747" s="572"/>
      <c r="K747" s="572"/>
      <c r="L747" s="572"/>
      <c r="M747" s="837"/>
      <c r="N747" s="837"/>
      <c r="O747" s="572"/>
      <c r="P747" s="572"/>
      <c r="Q747" s="572"/>
      <c r="BA747" s="321"/>
      <c r="BB747" s="372"/>
      <c r="BC747" s="321"/>
      <c r="BD747" s="321"/>
      <c r="BE747" s="321"/>
      <c r="BF747" s="321"/>
      <c r="BG747" s="321"/>
      <c r="BH747" s="321"/>
      <c r="BI747" s="321"/>
      <c r="BJ747" s="321"/>
      <c r="BK747" s="321"/>
      <c r="BL747" s="321"/>
      <c r="BM747" s="321"/>
      <c r="BN747" s="321"/>
      <c r="BO747" s="321"/>
      <c r="BP747" s="321"/>
      <c r="BQ747" s="321"/>
      <c r="BR747" s="321"/>
      <c r="BS747" s="321"/>
      <c r="BT747" s="321"/>
      <c r="BU747" s="321"/>
      <c r="BV747" s="321"/>
      <c r="BW747" s="321"/>
      <c r="BX747" s="321"/>
      <c r="BY747" s="321"/>
      <c r="BZ747" s="321"/>
      <c r="CA747" s="321"/>
      <c r="CB747" s="321"/>
      <c r="CC747" s="321"/>
      <c r="CD747" s="321"/>
      <c r="CE747" s="321"/>
      <c r="CF747" s="321"/>
      <c r="CG747" s="321"/>
      <c r="CH747" s="321"/>
      <c r="CI747" s="321"/>
      <c r="CJ747" s="321"/>
      <c r="CK747" s="321"/>
      <c r="CL747" s="321"/>
      <c r="CM747" s="321"/>
      <c r="CN747" s="321"/>
      <c r="CO747" s="321"/>
      <c r="CP747" s="321"/>
      <c r="CQ747" s="321"/>
      <c r="CR747" s="321"/>
      <c r="CS747" s="321"/>
      <c r="CT747" s="321"/>
      <c r="CU747" s="321"/>
      <c r="CV747" s="321"/>
      <c r="CW747" s="321"/>
      <c r="CX747" s="321"/>
      <c r="CY747" s="321"/>
      <c r="CZ747" s="321"/>
    </row>
    <row r="748" ht="25.15" customHeight="true" x14ac:dyDescent="0.2">
      <c r="C748" s="837"/>
      <c r="D748" s="837"/>
      <c r="E748" s="572"/>
      <c r="F748" s="572"/>
      <c r="G748" s="572"/>
      <c r="H748" s="837"/>
      <c r="I748" s="837"/>
      <c r="J748" s="572"/>
      <c r="K748" s="572"/>
      <c r="L748" s="572"/>
      <c r="M748" s="837"/>
      <c r="N748" s="837"/>
      <c r="O748" s="572"/>
      <c r="P748" s="572"/>
      <c r="Q748" s="572"/>
      <c r="BA748" s="321"/>
      <c r="BB748" s="372"/>
      <c r="BC748" s="321"/>
      <c r="BD748" s="321"/>
      <c r="BE748" s="321"/>
      <c r="BF748" s="321"/>
      <c r="BG748" s="321"/>
      <c r="BH748" s="321"/>
      <c r="BI748" s="321"/>
      <c r="BJ748" s="321"/>
      <c r="BK748" s="321"/>
      <c r="BL748" s="321"/>
      <c r="BM748" s="321"/>
      <c r="BN748" s="321"/>
      <c r="BO748" s="321"/>
      <c r="BP748" s="321"/>
      <c r="BQ748" s="321"/>
      <c r="BR748" s="321"/>
      <c r="BS748" s="321"/>
      <c r="BT748" s="321"/>
      <c r="BU748" s="321"/>
      <c r="BV748" s="321"/>
      <c r="BW748" s="321"/>
      <c r="BX748" s="321"/>
      <c r="BY748" s="321"/>
      <c r="BZ748" s="321"/>
      <c r="CA748" s="321"/>
      <c r="CB748" s="321"/>
      <c r="CC748" s="321"/>
      <c r="CD748" s="321"/>
      <c r="CE748" s="321"/>
      <c r="CF748" s="321"/>
      <c r="CG748" s="321"/>
      <c r="CH748" s="321"/>
      <c r="CI748" s="321"/>
      <c r="CJ748" s="321"/>
      <c r="CK748" s="321"/>
      <c r="CL748" s="321"/>
      <c r="CM748" s="321"/>
      <c r="CN748" s="321"/>
      <c r="CO748" s="321"/>
      <c r="CP748" s="321"/>
      <c r="CQ748" s="321"/>
      <c r="CR748" s="321"/>
      <c r="CS748" s="321"/>
      <c r="CT748" s="321"/>
      <c r="CU748" s="321"/>
      <c r="CV748" s="321"/>
      <c r="CW748" s="321"/>
      <c r="CX748" s="321"/>
      <c r="CY748" s="321"/>
      <c r="CZ748" s="321"/>
    </row>
    <row r="749" ht="25.15" customHeight="true" x14ac:dyDescent="0.2">
      <c r="C749" s="837"/>
      <c r="D749" s="837"/>
      <c r="E749" s="572"/>
      <c r="F749" s="572"/>
      <c r="G749" s="572"/>
      <c r="H749" s="837"/>
      <c r="I749" s="837"/>
      <c r="J749" s="572"/>
      <c r="K749" s="572"/>
      <c r="L749" s="572"/>
      <c r="M749" s="837"/>
      <c r="N749" s="837"/>
      <c r="O749" s="572"/>
      <c r="P749" s="572"/>
      <c r="Q749" s="572"/>
      <c r="BA749" s="321"/>
      <c r="BB749" s="372"/>
      <c r="BC749" s="321"/>
      <c r="BD749" s="321"/>
      <c r="BE749" s="321"/>
      <c r="BF749" s="321"/>
      <c r="BG749" s="321"/>
      <c r="BH749" s="321"/>
      <c r="BI749" s="321"/>
      <c r="BJ749" s="321"/>
      <c r="BK749" s="321"/>
      <c r="BL749" s="321"/>
      <c r="BM749" s="321"/>
      <c r="BN749" s="321"/>
      <c r="BO749" s="321"/>
      <c r="BP749" s="321"/>
      <c r="BQ749" s="321"/>
      <c r="BR749" s="321"/>
      <c r="BS749" s="321"/>
      <c r="BT749" s="321"/>
      <c r="BU749" s="321"/>
      <c r="BV749" s="321"/>
      <c r="BW749" s="321"/>
      <c r="BX749" s="321"/>
      <c r="BY749" s="321"/>
      <c r="BZ749" s="321"/>
      <c r="CA749" s="321"/>
      <c r="CB749" s="321"/>
      <c r="CC749" s="321"/>
      <c r="CD749" s="321"/>
      <c r="CE749" s="321"/>
      <c r="CF749" s="321"/>
      <c r="CG749" s="321"/>
      <c r="CH749" s="321"/>
      <c r="CI749" s="321"/>
      <c r="CJ749" s="321"/>
      <c r="CK749" s="321"/>
      <c r="CL749" s="321"/>
      <c r="CM749" s="321"/>
      <c r="CN749" s="321"/>
      <c r="CO749" s="321"/>
      <c r="CP749" s="321"/>
      <c r="CQ749" s="321"/>
      <c r="CR749" s="321"/>
      <c r="CS749" s="321"/>
      <c r="CT749" s="321"/>
      <c r="CU749" s="321"/>
      <c r="CV749" s="321"/>
      <c r="CW749" s="321"/>
      <c r="CX749" s="321"/>
      <c r="CY749" s="321"/>
      <c r="CZ749" s="321"/>
    </row>
    <row r="750" ht="25.15" customHeight="true" x14ac:dyDescent="0.2">
      <c r="C750" s="837"/>
      <c r="D750" s="837"/>
      <c r="E750" s="572"/>
      <c r="F750" s="572"/>
      <c r="G750" s="572"/>
      <c r="H750" s="837"/>
      <c r="I750" s="837"/>
      <c r="J750" s="572"/>
      <c r="K750" s="572"/>
      <c r="L750" s="572"/>
      <c r="M750" s="837"/>
      <c r="N750" s="837"/>
      <c r="O750" s="572"/>
      <c r="P750" s="572"/>
      <c r="Q750" s="572"/>
      <c r="BA750" s="321"/>
      <c r="BB750" s="372"/>
      <c r="BC750" s="321"/>
      <c r="BD750" s="321"/>
      <c r="BE750" s="321"/>
      <c r="BF750" s="321"/>
      <c r="BG750" s="321"/>
      <c r="BH750" s="321"/>
      <c r="BI750" s="321"/>
      <c r="BJ750" s="321"/>
      <c r="BK750" s="321"/>
      <c r="BL750" s="321"/>
      <c r="BM750" s="321"/>
      <c r="BN750" s="321"/>
      <c r="BO750" s="321"/>
      <c r="BP750" s="321"/>
      <c r="BQ750" s="321"/>
      <c r="BR750" s="321"/>
      <c r="BS750" s="321"/>
      <c r="BT750" s="321"/>
      <c r="BU750" s="321"/>
      <c r="BV750" s="321"/>
      <c r="BW750" s="321"/>
      <c r="BX750" s="321"/>
      <c r="BY750" s="321"/>
      <c r="BZ750" s="321"/>
      <c r="CA750" s="321"/>
      <c r="CB750" s="321"/>
      <c r="CC750" s="321"/>
      <c r="CD750" s="321"/>
      <c r="CE750" s="321"/>
      <c r="CF750" s="321"/>
      <c r="CG750" s="321"/>
      <c r="CH750" s="321"/>
      <c r="CI750" s="321"/>
      <c r="CJ750" s="321"/>
      <c r="CK750" s="321"/>
      <c r="CL750" s="321"/>
      <c r="CM750" s="321"/>
      <c r="CN750" s="321"/>
      <c r="CO750" s="321"/>
      <c r="CP750" s="321"/>
      <c r="CQ750" s="321"/>
      <c r="CR750" s="321"/>
      <c r="CS750" s="321"/>
      <c r="CT750" s="321"/>
      <c r="CU750" s="321"/>
      <c r="CV750" s="321"/>
      <c r="CW750" s="321"/>
      <c r="CX750" s="321"/>
      <c r="CY750" s="321"/>
      <c r="CZ750" s="321"/>
    </row>
    <row r="751" ht="25.15" customHeight="true" x14ac:dyDescent="0.2">
      <c r="C751" s="837"/>
      <c r="D751" s="837"/>
      <c r="E751" s="572"/>
      <c r="F751" s="572"/>
      <c r="G751" s="572"/>
      <c r="H751" s="837"/>
      <c r="I751" s="837"/>
      <c r="J751" s="572"/>
      <c r="K751" s="572"/>
      <c r="L751" s="572"/>
      <c r="M751" s="837"/>
      <c r="N751" s="837"/>
      <c r="O751" s="572"/>
      <c r="P751" s="572"/>
      <c r="Q751" s="572"/>
      <c r="BA751" s="321"/>
      <c r="BB751" s="372"/>
      <c r="BC751" s="321"/>
      <c r="BD751" s="321"/>
      <c r="BE751" s="321"/>
      <c r="BF751" s="321"/>
      <c r="BG751" s="321"/>
      <c r="BH751" s="321"/>
      <c r="BI751" s="321"/>
      <c r="BJ751" s="321"/>
      <c r="BK751" s="321"/>
      <c r="BL751" s="321"/>
      <c r="BM751" s="321"/>
      <c r="BN751" s="321"/>
      <c r="BO751" s="321"/>
      <c r="BP751" s="321"/>
      <c r="BQ751" s="321"/>
      <c r="BR751" s="321"/>
      <c r="BS751" s="321"/>
      <c r="BT751" s="321"/>
      <c r="BU751" s="321"/>
      <c r="BV751" s="321"/>
      <c r="BW751" s="321"/>
      <c r="BX751" s="321"/>
      <c r="BY751" s="321"/>
      <c r="BZ751" s="321"/>
      <c r="CA751" s="321"/>
      <c r="CB751" s="321"/>
      <c r="CC751" s="321"/>
      <c r="CD751" s="321"/>
      <c r="CE751" s="321"/>
      <c r="CF751" s="321"/>
      <c r="CG751" s="321"/>
      <c r="CH751" s="321"/>
      <c r="CI751" s="321"/>
      <c r="CJ751" s="321"/>
      <c r="CK751" s="321"/>
      <c r="CL751" s="321"/>
      <c r="CM751" s="321"/>
      <c r="CN751" s="321"/>
      <c r="CO751" s="321"/>
      <c r="CP751" s="321"/>
      <c r="CQ751" s="321"/>
      <c r="CR751" s="321"/>
      <c r="CS751" s="321"/>
      <c r="CT751" s="321"/>
      <c r="CU751" s="321"/>
      <c r="CV751" s="321"/>
      <c r="CW751" s="321"/>
      <c r="CX751" s="321"/>
      <c r="CY751" s="321"/>
      <c r="CZ751" s="321"/>
    </row>
    <row r="752" ht="25.15" customHeight="true" x14ac:dyDescent="0.2">
      <c r="C752" s="837"/>
      <c r="D752" s="837"/>
      <c r="E752" s="572"/>
      <c r="F752" s="572"/>
      <c r="G752" s="572"/>
      <c r="H752" s="837"/>
      <c r="I752" s="837"/>
      <c r="J752" s="572"/>
      <c r="K752" s="572"/>
      <c r="L752" s="572"/>
      <c r="M752" s="837"/>
      <c r="N752" s="837"/>
      <c r="O752" s="572"/>
      <c r="P752" s="572"/>
      <c r="Q752" s="572"/>
      <c r="BA752" s="321"/>
      <c r="BB752" s="372"/>
      <c r="BC752" s="321"/>
      <c r="BD752" s="321"/>
      <c r="BE752" s="321"/>
      <c r="BF752" s="321"/>
      <c r="BG752" s="321"/>
      <c r="BH752" s="321"/>
      <c r="BI752" s="321"/>
      <c r="BJ752" s="321"/>
      <c r="BK752" s="321"/>
      <c r="BL752" s="321"/>
      <c r="BM752" s="321"/>
      <c r="BN752" s="321"/>
      <c r="BO752" s="321"/>
      <c r="BP752" s="321"/>
      <c r="BQ752" s="321"/>
      <c r="BR752" s="321"/>
      <c r="BS752" s="321"/>
      <c r="BT752" s="321"/>
      <c r="BU752" s="321"/>
      <c r="BV752" s="321"/>
      <c r="BW752" s="321"/>
      <c r="BX752" s="321"/>
      <c r="BY752" s="321"/>
      <c r="BZ752" s="321"/>
      <c r="CA752" s="321"/>
      <c r="CB752" s="321"/>
      <c r="CC752" s="321"/>
      <c r="CD752" s="321"/>
      <c r="CE752" s="321"/>
      <c r="CF752" s="321"/>
      <c r="CG752" s="321"/>
      <c r="CH752" s="321"/>
      <c r="CI752" s="321"/>
      <c r="CJ752" s="321"/>
      <c r="CK752" s="321"/>
      <c r="CL752" s="321"/>
      <c r="CM752" s="321"/>
      <c r="CN752" s="321"/>
      <c r="CO752" s="321"/>
      <c r="CP752" s="321"/>
      <c r="CQ752" s="321"/>
      <c r="CR752" s="321"/>
      <c r="CS752" s="321"/>
      <c r="CT752" s="321"/>
      <c r="CU752" s="321"/>
      <c r="CV752" s="321"/>
      <c r="CW752" s="321"/>
      <c r="CX752" s="321"/>
      <c r="CY752" s="321"/>
      <c r="CZ752" s="321"/>
    </row>
    <row r="753" ht="25.15" customHeight="true" x14ac:dyDescent="0.2">
      <c r="C753" s="837"/>
      <c r="D753" s="837"/>
      <c r="E753" s="572"/>
      <c r="F753" s="572"/>
      <c r="G753" s="572"/>
      <c r="H753" s="837"/>
      <c r="I753" s="837"/>
      <c r="J753" s="572"/>
      <c r="K753" s="572"/>
      <c r="L753" s="572"/>
      <c r="M753" s="837"/>
      <c r="N753" s="837"/>
      <c r="O753" s="572"/>
      <c r="P753" s="572"/>
      <c r="Q753" s="572"/>
      <c r="BA753" s="321"/>
      <c r="BB753" s="372"/>
      <c r="BC753" s="321"/>
      <c r="BD753" s="321"/>
      <c r="BE753" s="321"/>
      <c r="BF753" s="321"/>
      <c r="BG753" s="321"/>
      <c r="BH753" s="321"/>
      <c r="BI753" s="321"/>
      <c r="BJ753" s="321"/>
      <c r="BK753" s="321"/>
      <c r="BL753" s="321"/>
      <c r="BM753" s="321"/>
      <c r="BN753" s="321"/>
      <c r="BO753" s="321"/>
      <c r="BP753" s="321"/>
      <c r="BQ753" s="321"/>
      <c r="BR753" s="321"/>
      <c r="BS753" s="321"/>
      <c r="BT753" s="321"/>
      <c r="BU753" s="321"/>
      <c r="BV753" s="321"/>
      <c r="BW753" s="321"/>
      <c r="BX753" s="321"/>
      <c r="BY753" s="321"/>
      <c r="BZ753" s="321"/>
      <c r="CA753" s="321"/>
      <c r="CB753" s="321"/>
      <c r="CC753" s="321"/>
      <c r="CD753" s="321"/>
      <c r="CE753" s="321"/>
      <c r="CF753" s="321"/>
      <c r="CG753" s="321"/>
      <c r="CH753" s="321"/>
      <c r="CI753" s="321"/>
      <c r="CJ753" s="321"/>
      <c r="CK753" s="321"/>
      <c r="CL753" s="321"/>
      <c r="CM753" s="321"/>
      <c r="CN753" s="321"/>
      <c r="CO753" s="321"/>
      <c r="CP753" s="321"/>
      <c r="CQ753" s="321"/>
      <c r="CR753" s="321"/>
      <c r="CS753" s="321"/>
      <c r="CT753" s="321"/>
      <c r="CU753" s="321"/>
      <c r="CV753" s="321"/>
      <c r="CW753" s="321"/>
      <c r="CX753" s="321"/>
      <c r="CY753" s="321"/>
      <c r="CZ753" s="321"/>
    </row>
    <row r="754" ht="25.15" customHeight="true" x14ac:dyDescent="0.2">
      <c r="C754" s="837"/>
      <c r="D754" s="837"/>
      <c r="E754" s="572"/>
      <c r="F754" s="572"/>
      <c r="G754" s="572"/>
      <c r="H754" s="837"/>
      <c r="I754" s="837"/>
      <c r="J754" s="572"/>
      <c r="K754" s="572"/>
      <c r="L754" s="572"/>
      <c r="M754" s="837"/>
      <c r="N754" s="837"/>
      <c r="O754" s="572"/>
      <c r="P754" s="572"/>
      <c r="Q754" s="572"/>
      <c r="BA754" s="321"/>
      <c r="BB754" s="372"/>
      <c r="BC754" s="321"/>
      <c r="BD754" s="321"/>
      <c r="BE754" s="321"/>
      <c r="BF754" s="321"/>
      <c r="BG754" s="321"/>
      <c r="BH754" s="321"/>
      <c r="BI754" s="321"/>
      <c r="BJ754" s="321"/>
      <c r="BK754" s="321"/>
      <c r="BL754" s="321"/>
      <c r="BM754" s="321"/>
      <c r="BN754" s="321"/>
      <c r="BO754" s="321"/>
      <c r="BP754" s="321"/>
      <c r="BQ754" s="321"/>
      <c r="BR754" s="321"/>
      <c r="BS754" s="321"/>
      <c r="BT754" s="321"/>
      <c r="BU754" s="321"/>
      <c r="BV754" s="321"/>
      <c r="BW754" s="321"/>
      <c r="BX754" s="321"/>
      <c r="BY754" s="321"/>
      <c r="BZ754" s="321"/>
      <c r="CA754" s="321"/>
      <c r="CB754" s="321"/>
      <c r="CC754" s="321"/>
      <c r="CD754" s="321"/>
      <c r="CE754" s="321"/>
      <c r="CF754" s="321"/>
      <c r="CG754" s="321"/>
      <c r="CH754" s="321"/>
      <c r="CI754" s="321"/>
      <c r="CJ754" s="321"/>
      <c r="CK754" s="321"/>
      <c r="CL754" s="321"/>
      <c r="CM754" s="321"/>
      <c r="CN754" s="321"/>
      <c r="CO754" s="321"/>
      <c r="CP754" s="321"/>
      <c r="CQ754" s="321"/>
      <c r="CR754" s="321"/>
      <c r="CS754" s="321"/>
      <c r="CT754" s="321"/>
      <c r="CU754" s="321"/>
      <c r="CV754" s="321"/>
      <c r="CW754" s="321"/>
      <c r="CX754" s="321"/>
      <c r="CY754" s="321"/>
      <c r="CZ754" s="321"/>
    </row>
    <row r="755" ht="25.15" customHeight="true" x14ac:dyDescent="0.2">
      <c r="C755" s="837"/>
      <c r="D755" s="837"/>
      <c r="E755" s="572"/>
      <c r="F755" s="572"/>
      <c r="G755" s="572"/>
      <c r="H755" s="837"/>
      <c r="I755" s="837"/>
      <c r="J755" s="572"/>
      <c r="K755" s="572"/>
      <c r="L755" s="572"/>
      <c r="M755" s="837"/>
      <c r="N755" s="837"/>
      <c r="O755" s="572"/>
      <c r="P755" s="572"/>
      <c r="Q755" s="572"/>
      <c r="BA755" s="321"/>
      <c r="BB755" s="372"/>
      <c r="BC755" s="321"/>
      <c r="BD755" s="321"/>
      <c r="BE755" s="321"/>
      <c r="BF755" s="321"/>
      <c r="BG755" s="321"/>
      <c r="BH755" s="321"/>
      <c r="BI755" s="321"/>
      <c r="BJ755" s="321"/>
      <c r="BK755" s="321"/>
      <c r="BL755" s="321"/>
      <c r="BM755" s="321"/>
      <c r="BN755" s="321"/>
      <c r="BO755" s="321"/>
      <c r="BP755" s="321"/>
      <c r="BQ755" s="321"/>
      <c r="BR755" s="321"/>
      <c r="BS755" s="321"/>
      <c r="BT755" s="321"/>
      <c r="BU755" s="321"/>
      <c r="BV755" s="321"/>
      <c r="BW755" s="321"/>
      <c r="BX755" s="321"/>
      <c r="BY755" s="321"/>
      <c r="BZ755" s="321"/>
      <c r="CA755" s="321"/>
      <c r="CB755" s="321"/>
      <c r="CC755" s="321"/>
      <c r="CD755" s="321"/>
      <c r="CE755" s="321"/>
      <c r="CF755" s="321"/>
      <c r="CG755" s="321"/>
      <c r="CH755" s="321"/>
      <c r="CI755" s="321"/>
      <c r="CJ755" s="321"/>
      <c r="CK755" s="321"/>
      <c r="CL755" s="321"/>
      <c r="CM755" s="321"/>
      <c r="CN755" s="321"/>
      <c r="CO755" s="321"/>
      <c r="CP755" s="321"/>
      <c r="CQ755" s="321"/>
      <c r="CR755" s="321"/>
      <c r="CS755" s="321"/>
      <c r="CT755" s="321"/>
      <c r="CU755" s="321"/>
      <c r="CV755" s="321"/>
      <c r="CW755" s="321"/>
      <c r="CX755" s="321"/>
      <c r="CY755" s="321"/>
      <c r="CZ755" s="321"/>
    </row>
    <row r="756" ht="25.15" customHeight="true" x14ac:dyDescent="0.2">
      <c r="C756" s="837"/>
      <c r="D756" s="837"/>
      <c r="E756" s="572"/>
      <c r="F756" s="572"/>
      <c r="G756" s="572"/>
      <c r="H756" s="837"/>
      <c r="I756" s="837"/>
      <c r="J756" s="572"/>
      <c r="K756" s="572"/>
      <c r="L756" s="572"/>
      <c r="M756" s="837"/>
      <c r="N756" s="837"/>
      <c r="O756" s="572"/>
      <c r="P756" s="572"/>
      <c r="Q756" s="572"/>
      <c r="BA756" s="321"/>
      <c r="BB756" s="372"/>
      <c r="BC756" s="321"/>
      <c r="BD756" s="321"/>
      <c r="BE756" s="321"/>
      <c r="BF756" s="321"/>
      <c r="BG756" s="321"/>
      <c r="BH756" s="321"/>
      <c r="BI756" s="321"/>
      <c r="BJ756" s="321"/>
      <c r="BK756" s="321"/>
      <c r="BL756" s="321"/>
      <c r="BM756" s="321"/>
      <c r="BN756" s="321"/>
      <c r="BO756" s="321"/>
      <c r="BP756" s="321"/>
      <c r="BQ756" s="321"/>
      <c r="BR756" s="321"/>
      <c r="BS756" s="321"/>
      <c r="BT756" s="321"/>
      <c r="BU756" s="321"/>
      <c r="BV756" s="321"/>
      <c r="BW756" s="321"/>
      <c r="BX756" s="321"/>
      <c r="BY756" s="321"/>
      <c r="BZ756" s="321"/>
      <c r="CA756" s="321"/>
      <c r="CB756" s="321"/>
      <c r="CC756" s="321"/>
      <c r="CD756" s="321"/>
      <c r="CE756" s="321"/>
      <c r="CF756" s="321"/>
      <c r="CG756" s="321"/>
      <c r="CH756" s="321"/>
      <c r="CI756" s="321"/>
      <c r="CJ756" s="321"/>
      <c r="CK756" s="321"/>
      <c r="CL756" s="321"/>
      <c r="CM756" s="321"/>
      <c r="CN756" s="321"/>
      <c r="CO756" s="321"/>
      <c r="CP756" s="321"/>
      <c r="CQ756" s="321"/>
      <c r="CR756" s="321"/>
      <c r="CS756" s="321"/>
      <c r="CT756" s="321"/>
      <c r="CU756" s="321"/>
      <c r="CV756" s="321"/>
      <c r="CW756" s="321"/>
      <c r="CX756" s="321"/>
      <c r="CY756" s="321"/>
      <c r="CZ756" s="321"/>
    </row>
    <row r="757" ht="25.15" customHeight="true" x14ac:dyDescent="0.2">
      <c r="C757" s="837"/>
      <c r="D757" s="837"/>
      <c r="E757" s="572"/>
      <c r="F757" s="572"/>
      <c r="G757" s="572"/>
      <c r="H757" s="837"/>
      <c r="I757" s="837"/>
      <c r="J757" s="572"/>
      <c r="K757" s="572"/>
      <c r="L757" s="572"/>
      <c r="M757" s="837"/>
      <c r="N757" s="837"/>
      <c r="O757" s="572"/>
      <c r="P757" s="572"/>
      <c r="Q757" s="572"/>
      <c r="BA757" s="321"/>
      <c r="BB757" s="372"/>
      <c r="BC757" s="321"/>
      <c r="BD757" s="321"/>
      <c r="BE757" s="321"/>
      <c r="BF757" s="321"/>
      <c r="BG757" s="321"/>
      <c r="BH757" s="321"/>
      <c r="BI757" s="321"/>
      <c r="BJ757" s="321"/>
      <c r="BK757" s="321"/>
      <c r="BL757" s="321"/>
      <c r="BM757" s="321"/>
      <c r="BN757" s="321"/>
      <c r="BO757" s="321"/>
      <c r="BP757" s="321"/>
      <c r="BQ757" s="321"/>
      <c r="BR757" s="321"/>
      <c r="BS757" s="321"/>
      <c r="BT757" s="321"/>
      <c r="BU757" s="321"/>
      <c r="BV757" s="321"/>
      <c r="BW757" s="321"/>
      <c r="BX757" s="321"/>
      <c r="BY757" s="321"/>
      <c r="BZ757" s="321"/>
      <c r="CA757" s="321"/>
      <c r="CB757" s="321"/>
      <c r="CC757" s="321"/>
      <c r="CD757" s="321"/>
      <c r="CE757" s="321"/>
      <c r="CF757" s="321"/>
      <c r="CG757" s="321"/>
      <c r="CH757" s="321"/>
      <c r="CI757" s="321"/>
      <c r="CJ757" s="321"/>
      <c r="CK757" s="321"/>
      <c r="CL757" s="321"/>
      <c r="CM757" s="321"/>
      <c r="CN757" s="321"/>
      <c r="CO757" s="321"/>
      <c r="CP757" s="321"/>
      <c r="CQ757" s="321"/>
      <c r="CR757" s="321"/>
      <c r="CS757" s="321"/>
      <c r="CT757" s="321"/>
      <c r="CU757" s="321"/>
      <c r="CV757" s="321"/>
      <c r="CW757" s="321"/>
      <c r="CX757" s="321"/>
      <c r="CY757" s="321"/>
      <c r="CZ757" s="321"/>
    </row>
    <row r="758" ht="25.15" customHeight="true" x14ac:dyDescent="0.2">
      <c r="C758" s="837"/>
      <c r="D758" s="837"/>
      <c r="E758" s="572"/>
      <c r="F758" s="572"/>
      <c r="G758" s="572"/>
      <c r="H758" s="837"/>
      <c r="I758" s="837"/>
      <c r="J758" s="572"/>
      <c r="K758" s="572"/>
      <c r="L758" s="572"/>
      <c r="M758" s="837"/>
      <c r="N758" s="837"/>
      <c r="O758" s="572"/>
      <c r="P758" s="572"/>
      <c r="Q758" s="572"/>
      <c r="BA758" s="321"/>
      <c r="BB758" s="372"/>
      <c r="BC758" s="321"/>
      <c r="BD758" s="321"/>
      <c r="BE758" s="321"/>
      <c r="BF758" s="321"/>
      <c r="BG758" s="321"/>
      <c r="BH758" s="321"/>
      <c r="BI758" s="321"/>
      <c r="BJ758" s="321"/>
      <c r="BK758" s="321"/>
      <c r="BL758" s="321"/>
      <c r="BM758" s="321"/>
      <c r="BN758" s="321"/>
      <c r="BO758" s="321"/>
      <c r="BP758" s="321"/>
      <c r="BQ758" s="321"/>
      <c r="BR758" s="321"/>
      <c r="BS758" s="321"/>
      <c r="BT758" s="321"/>
      <c r="BU758" s="321"/>
      <c r="BV758" s="321"/>
      <c r="BW758" s="321"/>
      <c r="BX758" s="321"/>
      <c r="BY758" s="321"/>
      <c r="BZ758" s="321"/>
      <c r="CA758" s="321"/>
      <c r="CB758" s="321"/>
      <c r="CC758" s="321"/>
      <c r="CD758" s="321"/>
      <c r="CE758" s="321"/>
      <c r="CF758" s="321"/>
      <c r="CG758" s="321"/>
      <c r="CH758" s="321"/>
      <c r="CI758" s="321"/>
      <c r="CJ758" s="321"/>
      <c r="CK758" s="321"/>
      <c r="CL758" s="321"/>
      <c r="CM758" s="321"/>
      <c r="CN758" s="321"/>
      <c r="CO758" s="321"/>
      <c r="CP758" s="321"/>
      <c r="CQ758" s="321"/>
      <c r="CR758" s="321"/>
      <c r="CS758" s="321"/>
      <c r="CT758" s="321"/>
      <c r="CU758" s="321"/>
      <c r="CV758" s="321"/>
      <c r="CW758" s="321"/>
      <c r="CX758" s="321"/>
      <c r="CY758" s="321"/>
      <c r="CZ758" s="321"/>
    </row>
    <row r="759" ht="25.15" customHeight="true" x14ac:dyDescent="0.2">
      <c r="C759" s="837"/>
      <c r="D759" s="837"/>
      <c r="E759" s="572"/>
      <c r="F759" s="572"/>
      <c r="G759" s="572"/>
      <c r="H759" s="837"/>
      <c r="I759" s="837"/>
      <c r="J759" s="572"/>
      <c r="K759" s="572"/>
      <c r="L759" s="572"/>
      <c r="M759" s="837"/>
      <c r="N759" s="837"/>
      <c r="O759" s="572"/>
      <c r="P759" s="572"/>
      <c r="Q759" s="572"/>
      <c r="BA759" s="321"/>
      <c r="BB759" s="372"/>
      <c r="BC759" s="321"/>
      <c r="BD759" s="321"/>
      <c r="BE759" s="321"/>
      <c r="BF759" s="321"/>
      <c r="BG759" s="321"/>
      <c r="BH759" s="321"/>
      <c r="BI759" s="321"/>
      <c r="BJ759" s="321"/>
      <c r="BK759" s="321"/>
      <c r="BL759" s="321"/>
      <c r="BM759" s="321"/>
      <c r="BN759" s="321"/>
      <c r="BO759" s="321"/>
      <c r="BP759" s="321"/>
      <c r="BQ759" s="321"/>
      <c r="BR759" s="321"/>
      <c r="BS759" s="321"/>
      <c r="BT759" s="321"/>
      <c r="BU759" s="321"/>
      <c r="BV759" s="321"/>
      <c r="BW759" s="321"/>
      <c r="BX759" s="321"/>
      <c r="BY759" s="321"/>
      <c r="BZ759" s="321"/>
      <c r="CA759" s="321"/>
      <c r="CB759" s="321"/>
      <c r="CC759" s="321"/>
      <c r="CD759" s="321"/>
      <c r="CE759" s="321"/>
      <c r="CF759" s="321"/>
      <c r="CG759" s="321"/>
      <c r="CH759" s="321"/>
      <c r="CI759" s="321"/>
      <c r="CJ759" s="321"/>
      <c r="CK759" s="321"/>
      <c r="CL759" s="321"/>
      <c r="CM759" s="321"/>
      <c r="CN759" s="321"/>
      <c r="CO759" s="321"/>
      <c r="CP759" s="321"/>
      <c r="CQ759" s="321"/>
      <c r="CR759" s="321"/>
      <c r="CS759" s="321"/>
      <c r="CT759" s="321"/>
      <c r="CU759" s="321"/>
      <c r="CV759" s="321"/>
      <c r="CW759" s="321"/>
      <c r="CX759" s="321"/>
      <c r="CY759" s="321"/>
      <c r="CZ759" s="321"/>
    </row>
    <row r="760" ht="25.15" customHeight="true" x14ac:dyDescent="0.2">
      <c r="C760" s="837"/>
      <c r="D760" s="837"/>
      <c r="E760" s="572"/>
      <c r="F760" s="572"/>
      <c r="G760" s="572"/>
      <c r="H760" s="837"/>
      <c r="I760" s="837"/>
      <c r="J760" s="572"/>
      <c r="K760" s="572"/>
      <c r="L760" s="572"/>
      <c r="M760" s="837"/>
      <c r="N760" s="837"/>
      <c r="O760" s="572"/>
      <c r="P760" s="572"/>
      <c r="Q760" s="572"/>
      <c r="BA760" s="321"/>
      <c r="BB760" s="372"/>
      <c r="BC760" s="321"/>
      <c r="BD760" s="321"/>
      <c r="BE760" s="321"/>
      <c r="BF760" s="321"/>
      <c r="BG760" s="321"/>
      <c r="BH760" s="321"/>
      <c r="BI760" s="321"/>
      <c r="BJ760" s="321"/>
      <c r="BK760" s="321"/>
      <c r="BL760" s="321"/>
      <c r="BM760" s="321"/>
      <c r="BN760" s="321"/>
      <c r="BO760" s="321"/>
      <c r="BP760" s="321"/>
      <c r="BQ760" s="321"/>
      <c r="BR760" s="321"/>
      <c r="BS760" s="321"/>
      <c r="BT760" s="321"/>
      <c r="BU760" s="321"/>
      <c r="BV760" s="321"/>
      <c r="BW760" s="321"/>
      <c r="BX760" s="321"/>
      <c r="BY760" s="321"/>
      <c r="BZ760" s="321"/>
      <c r="CA760" s="321"/>
      <c r="CB760" s="321"/>
      <c r="CC760" s="321"/>
      <c r="CD760" s="321"/>
      <c r="CE760" s="321"/>
      <c r="CF760" s="321"/>
      <c r="CG760" s="321"/>
      <c r="CH760" s="321"/>
      <c r="CI760" s="321"/>
      <c r="CJ760" s="321"/>
      <c r="CK760" s="321"/>
      <c r="CL760" s="321"/>
      <c r="CM760" s="321"/>
      <c r="CN760" s="321"/>
      <c r="CO760" s="321"/>
      <c r="CP760" s="321"/>
      <c r="CQ760" s="321"/>
      <c r="CR760" s="321"/>
      <c r="CS760" s="321"/>
      <c r="CT760" s="321"/>
      <c r="CU760" s="321"/>
      <c r="CV760" s="321"/>
      <c r="CW760" s="321"/>
      <c r="CX760" s="321"/>
      <c r="CY760" s="321"/>
      <c r="CZ760" s="321"/>
    </row>
    <row r="761" ht="25.15" customHeight="true" x14ac:dyDescent="0.2">
      <c r="C761" s="837"/>
      <c r="D761" s="837"/>
      <c r="E761" s="572"/>
      <c r="F761" s="572"/>
      <c r="G761" s="572"/>
      <c r="H761" s="837"/>
      <c r="I761" s="837"/>
      <c r="J761" s="572"/>
      <c r="K761" s="572"/>
      <c r="L761" s="572"/>
      <c r="M761" s="837"/>
      <c r="N761" s="837"/>
      <c r="O761" s="572"/>
      <c r="P761" s="572"/>
      <c r="Q761" s="572"/>
      <c r="BA761" s="321"/>
      <c r="BB761" s="372"/>
      <c r="BC761" s="321"/>
      <c r="BD761" s="321"/>
      <c r="BE761" s="321"/>
      <c r="BF761" s="321"/>
      <c r="BG761" s="321"/>
      <c r="BH761" s="321"/>
      <c r="BI761" s="321"/>
      <c r="BJ761" s="321"/>
      <c r="BK761" s="321"/>
      <c r="BL761" s="321"/>
      <c r="BM761" s="321"/>
      <c r="BN761" s="321"/>
      <c r="BO761" s="321"/>
      <c r="BP761" s="321"/>
      <c r="BQ761" s="321"/>
      <c r="BR761" s="321"/>
      <c r="BS761" s="321"/>
      <c r="BT761" s="321"/>
      <c r="BU761" s="321"/>
      <c r="BV761" s="321"/>
      <c r="BW761" s="321"/>
      <c r="BX761" s="321"/>
      <c r="BY761" s="321"/>
      <c r="BZ761" s="321"/>
      <c r="CA761" s="321"/>
      <c r="CB761" s="321"/>
      <c r="CC761" s="321"/>
      <c r="CD761" s="321"/>
      <c r="CE761" s="321"/>
      <c r="CF761" s="321"/>
      <c r="CG761" s="321"/>
      <c r="CH761" s="321"/>
      <c r="CI761" s="321"/>
      <c r="CJ761" s="321"/>
      <c r="CK761" s="321"/>
      <c r="CL761" s="321"/>
      <c r="CM761" s="321"/>
      <c r="CN761" s="321"/>
      <c r="CO761" s="321"/>
      <c r="CP761" s="321"/>
      <c r="CQ761" s="321"/>
      <c r="CR761" s="321"/>
      <c r="CS761" s="321"/>
      <c r="CT761" s="321"/>
      <c r="CU761" s="321"/>
      <c r="CV761" s="321"/>
      <c r="CW761" s="321"/>
      <c r="CX761" s="321"/>
      <c r="CY761" s="321"/>
      <c r="CZ761" s="321"/>
    </row>
    <row r="762" ht="25.15" customHeight="true" x14ac:dyDescent="0.2">
      <c r="C762" s="837"/>
      <c r="D762" s="837"/>
      <c r="E762" s="572"/>
      <c r="F762" s="572"/>
      <c r="G762" s="572"/>
      <c r="H762" s="837"/>
      <c r="I762" s="837"/>
      <c r="J762" s="572"/>
      <c r="K762" s="572"/>
      <c r="L762" s="572"/>
      <c r="M762" s="837"/>
      <c r="N762" s="837"/>
      <c r="O762" s="572"/>
      <c r="P762" s="572"/>
      <c r="Q762" s="572"/>
      <c r="BA762" s="321"/>
      <c r="BB762" s="372"/>
      <c r="BC762" s="321"/>
      <c r="BD762" s="321"/>
      <c r="BE762" s="321"/>
      <c r="BF762" s="321"/>
      <c r="BG762" s="321"/>
      <c r="BH762" s="321"/>
      <c r="BI762" s="321"/>
      <c r="BJ762" s="321"/>
      <c r="BK762" s="321"/>
      <c r="BL762" s="321"/>
      <c r="BM762" s="321"/>
      <c r="BN762" s="321"/>
      <c r="BO762" s="321"/>
      <c r="BP762" s="321"/>
      <c r="BQ762" s="321"/>
      <c r="BR762" s="321"/>
      <c r="BS762" s="321"/>
      <c r="BT762" s="321"/>
      <c r="BU762" s="321"/>
      <c r="BV762" s="321"/>
      <c r="BW762" s="321"/>
      <c r="BX762" s="321"/>
      <c r="BY762" s="321"/>
      <c r="BZ762" s="321"/>
      <c r="CA762" s="321"/>
      <c r="CB762" s="321"/>
      <c r="CC762" s="321"/>
      <c r="CD762" s="321"/>
      <c r="CE762" s="321"/>
      <c r="CF762" s="321"/>
      <c r="CG762" s="321"/>
      <c r="CH762" s="321"/>
      <c r="CI762" s="321"/>
      <c r="CJ762" s="321"/>
      <c r="CK762" s="321"/>
      <c r="CL762" s="321"/>
      <c r="CM762" s="321"/>
      <c r="CN762" s="321"/>
      <c r="CO762" s="321"/>
      <c r="CP762" s="321"/>
      <c r="CQ762" s="321"/>
      <c r="CR762" s="321"/>
      <c r="CS762" s="321"/>
      <c r="CT762" s="321"/>
      <c r="CU762" s="321"/>
      <c r="CV762" s="321"/>
      <c r="CW762" s="321"/>
      <c r="CX762" s="321"/>
      <c r="CY762" s="321"/>
      <c r="CZ762" s="321"/>
    </row>
    <row r="763" ht="25.15" customHeight="true" x14ac:dyDescent="0.2">
      <c r="C763" s="837"/>
      <c r="D763" s="837"/>
      <c r="E763" s="572"/>
      <c r="F763" s="572"/>
      <c r="G763" s="572"/>
      <c r="H763" s="837"/>
      <c r="I763" s="837"/>
      <c r="J763" s="572"/>
      <c r="K763" s="572"/>
      <c r="L763" s="572"/>
      <c r="M763" s="837"/>
      <c r="N763" s="837"/>
      <c r="O763" s="572"/>
      <c r="P763" s="572"/>
      <c r="Q763" s="572"/>
      <c r="BA763" s="321"/>
      <c r="BB763" s="372"/>
      <c r="BC763" s="321"/>
      <c r="BD763" s="321"/>
      <c r="BE763" s="321"/>
      <c r="BF763" s="321"/>
      <c r="BG763" s="321"/>
      <c r="BH763" s="321"/>
      <c r="BI763" s="321"/>
      <c r="BJ763" s="321"/>
      <c r="BK763" s="321"/>
      <c r="BL763" s="321"/>
      <c r="BM763" s="321"/>
      <c r="BN763" s="321"/>
      <c r="BO763" s="321"/>
      <c r="BP763" s="321"/>
      <c r="BQ763" s="321"/>
      <c r="BR763" s="321"/>
      <c r="BS763" s="321"/>
      <c r="BT763" s="321"/>
      <c r="BU763" s="321"/>
      <c r="BV763" s="321"/>
      <c r="BW763" s="321"/>
      <c r="BX763" s="321"/>
      <c r="BY763" s="321"/>
      <c r="BZ763" s="321"/>
      <c r="CA763" s="321"/>
      <c r="CB763" s="321"/>
      <c r="CC763" s="321"/>
      <c r="CD763" s="321"/>
      <c r="CE763" s="321"/>
      <c r="CF763" s="321"/>
      <c r="CG763" s="321"/>
      <c r="CH763" s="321"/>
      <c r="CI763" s="321"/>
      <c r="CJ763" s="321"/>
      <c r="CK763" s="321"/>
      <c r="CL763" s="321"/>
      <c r="CM763" s="321"/>
      <c r="CN763" s="321"/>
      <c r="CO763" s="321"/>
      <c r="CP763" s="321"/>
      <c r="CQ763" s="321"/>
      <c r="CR763" s="321"/>
      <c r="CS763" s="321"/>
      <c r="CT763" s="321"/>
      <c r="CU763" s="321"/>
      <c r="CV763" s="321"/>
      <c r="CW763" s="321"/>
      <c r="CX763" s="321"/>
      <c r="CY763" s="321"/>
      <c r="CZ763" s="321"/>
    </row>
    <row r="764" ht="25.15" customHeight="true" x14ac:dyDescent="0.2">
      <c r="C764" s="837"/>
      <c r="D764" s="837"/>
      <c r="E764" s="572"/>
      <c r="F764" s="572"/>
      <c r="G764" s="572"/>
      <c r="H764" s="837"/>
      <c r="I764" s="837"/>
      <c r="J764" s="572"/>
      <c r="K764" s="572"/>
      <c r="L764" s="572"/>
      <c r="M764" s="837"/>
      <c r="N764" s="837"/>
      <c r="O764" s="572"/>
      <c r="P764" s="572"/>
      <c r="Q764" s="572"/>
      <c r="BA764" s="321"/>
      <c r="BB764" s="372"/>
      <c r="BC764" s="321"/>
      <c r="BD764" s="321"/>
      <c r="BE764" s="321"/>
      <c r="BF764" s="321"/>
      <c r="BG764" s="321"/>
      <c r="BH764" s="321"/>
      <c r="BI764" s="321"/>
      <c r="BJ764" s="321"/>
      <c r="BK764" s="321"/>
      <c r="BL764" s="321"/>
      <c r="BM764" s="321"/>
      <c r="BN764" s="321"/>
      <c r="BO764" s="321"/>
      <c r="BP764" s="321"/>
      <c r="BQ764" s="321"/>
      <c r="BR764" s="321"/>
      <c r="BS764" s="321"/>
      <c r="BT764" s="321"/>
      <c r="BU764" s="321"/>
      <c r="BV764" s="321"/>
      <c r="BW764" s="321"/>
      <c r="BX764" s="321"/>
      <c r="BY764" s="321"/>
      <c r="BZ764" s="321"/>
      <c r="CA764" s="321"/>
      <c r="CB764" s="321"/>
      <c r="CC764" s="321"/>
      <c r="CD764" s="321"/>
      <c r="CE764" s="321"/>
      <c r="CF764" s="321"/>
      <c r="CG764" s="321"/>
      <c r="CH764" s="321"/>
      <c r="CI764" s="321"/>
      <c r="CJ764" s="321"/>
      <c r="CK764" s="321"/>
      <c r="CL764" s="321"/>
      <c r="CM764" s="321"/>
      <c r="CN764" s="321"/>
      <c r="CO764" s="321"/>
      <c r="CP764" s="321"/>
      <c r="CQ764" s="321"/>
      <c r="CR764" s="321"/>
      <c r="CS764" s="321"/>
      <c r="CT764" s="321"/>
      <c r="CU764" s="321"/>
      <c r="CV764" s="321"/>
      <c r="CW764" s="321"/>
      <c r="CX764" s="321"/>
      <c r="CY764" s="321"/>
      <c r="CZ764" s="321"/>
    </row>
    <row r="765" ht="25.15" customHeight="true" x14ac:dyDescent="0.2">
      <c r="C765" s="837"/>
      <c r="D765" s="837"/>
      <c r="E765" s="572"/>
      <c r="F765" s="572"/>
      <c r="G765" s="572"/>
      <c r="H765" s="837"/>
      <c r="I765" s="837"/>
      <c r="J765" s="572"/>
      <c r="K765" s="572"/>
      <c r="L765" s="572"/>
      <c r="M765" s="837"/>
      <c r="N765" s="837"/>
      <c r="O765" s="572"/>
      <c r="P765" s="572"/>
      <c r="Q765" s="572"/>
      <c r="BA765" s="321"/>
      <c r="BB765" s="372"/>
      <c r="BC765" s="321"/>
      <c r="BD765" s="321"/>
      <c r="BE765" s="321"/>
      <c r="BF765" s="321"/>
      <c r="BG765" s="321"/>
      <c r="BH765" s="321"/>
      <c r="BI765" s="321"/>
      <c r="BJ765" s="321"/>
      <c r="BK765" s="321"/>
      <c r="BL765" s="321"/>
      <c r="BM765" s="321"/>
      <c r="BN765" s="321"/>
      <c r="BO765" s="321"/>
      <c r="BP765" s="321"/>
      <c r="BQ765" s="321"/>
      <c r="BR765" s="321"/>
      <c r="BS765" s="321"/>
      <c r="BT765" s="321"/>
      <c r="BU765" s="321"/>
      <c r="BV765" s="321"/>
      <c r="BW765" s="321"/>
      <c r="BX765" s="321"/>
      <c r="BY765" s="321"/>
      <c r="BZ765" s="321"/>
      <c r="CA765" s="321"/>
      <c r="CB765" s="321"/>
      <c r="CC765" s="321"/>
      <c r="CD765" s="321"/>
      <c r="CE765" s="321"/>
      <c r="CF765" s="321"/>
      <c r="CG765" s="321"/>
      <c r="CH765" s="321"/>
      <c r="CI765" s="321"/>
      <c r="CJ765" s="321"/>
      <c r="CK765" s="321"/>
      <c r="CL765" s="321"/>
      <c r="CM765" s="321"/>
      <c r="CN765" s="321"/>
      <c r="CO765" s="321"/>
      <c r="CP765" s="321"/>
      <c r="CQ765" s="321"/>
      <c r="CR765" s="321"/>
      <c r="CS765" s="321"/>
      <c r="CT765" s="321"/>
      <c r="CU765" s="321"/>
      <c r="CV765" s="321"/>
      <c r="CW765" s="321"/>
      <c r="CX765" s="321"/>
      <c r="CY765" s="321"/>
      <c r="CZ765" s="321"/>
    </row>
    <row r="766" ht="25.15" customHeight="true" x14ac:dyDescent="0.2">
      <c r="C766" s="837"/>
      <c r="D766" s="837"/>
      <c r="E766" s="572"/>
      <c r="F766" s="572"/>
      <c r="G766" s="572"/>
      <c r="H766" s="837"/>
      <c r="I766" s="837"/>
      <c r="J766" s="572"/>
      <c r="K766" s="572"/>
      <c r="L766" s="572"/>
      <c r="M766" s="837"/>
      <c r="N766" s="837"/>
      <c r="O766" s="572"/>
      <c r="P766" s="572"/>
      <c r="Q766" s="572"/>
      <c r="BA766" s="321"/>
      <c r="BB766" s="372"/>
      <c r="BC766" s="321"/>
      <c r="BD766" s="321"/>
      <c r="BE766" s="321"/>
      <c r="BF766" s="321"/>
      <c r="BG766" s="321"/>
      <c r="BH766" s="321"/>
      <c r="BI766" s="321"/>
      <c r="BJ766" s="321"/>
      <c r="BK766" s="321"/>
      <c r="BL766" s="321"/>
      <c r="BM766" s="321"/>
      <c r="BN766" s="321"/>
      <c r="BO766" s="321"/>
      <c r="BP766" s="321"/>
      <c r="BQ766" s="321"/>
      <c r="BR766" s="321"/>
      <c r="BS766" s="321"/>
      <c r="BT766" s="321"/>
      <c r="BU766" s="321"/>
      <c r="BV766" s="321"/>
      <c r="BW766" s="321"/>
      <c r="BX766" s="321"/>
      <c r="BY766" s="321"/>
      <c r="BZ766" s="321"/>
      <c r="CA766" s="321"/>
      <c r="CB766" s="321"/>
      <c r="CC766" s="321"/>
      <c r="CD766" s="321"/>
      <c r="CE766" s="321"/>
      <c r="CF766" s="321"/>
      <c r="CG766" s="321"/>
      <c r="CH766" s="321"/>
      <c r="CI766" s="321"/>
      <c r="CJ766" s="321"/>
      <c r="CK766" s="321"/>
      <c r="CL766" s="321"/>
      <c r="CM766" s="321"/>
      <c r="CN766" s="321"/>
      <c r="CO766" s="321"/>
      <c r="CP766" s="321"/>
      <c r="CQ766" s="321"/>
      <c r="CR766" s="321"/>
      <c r="CS766" s="321"/>
      <c r="CT766" s="321"/>
      <c r="CU766" s="321"/>
      <c r="CV766" s="321"/>
      <c r="CW766" s="321"/>
      <c r="CX766" s="321"/>
      <c r="CY766" s="321"/>
      <c r="CZ766" s="321"/>
    </row>
    <row r="767" ht="25.15" customHeight="true" x14ac:dyDescent="0.2">
      <c r="C767" s="837"/>
      <c r="D767" s="837"/>
      <c r="E767" s="572"/>
      <c r="F767" s="572"/>
      <c r="G767" s="572"/>
      <c r="H767" s="837"/>
      <c r="I767" s="837"/>
      <c r="J767" s="572"/>
      <c r="K767" s="572"/>
      <c r="L767" s="572"/>
      <c r="M767" s="837"/>
      <c r="N767" s="837"/>
      <c r="O767" s="572"/>
      <c r="P767" s="572"/>
      <c r="Q767" s="572"/>
      <c r="BA767" s="321"/>
      <c r="BB767" s="372"/>
      <c r="BC767" s="321"/>
      <c r="BD767" s="321"/>
      <c r="BE767" s="321"/>
      <c r="BF767" s="321"/>
      <c r="BG767" s="321"/>
      <c r="BH767" s="321"/>
      <c r="BI767" s="321"/>
      <c r="BJ767" s="321"/>
      <c r="BK767" s="321"/>
      <c r="BL767" s="321"/>
      <c r="BM767" s="321"/>
      <c r="BN767" s="321"/>
      <c r="BO767" s="321"/>
      <c r="BP767" s="321"/>
      <c r="BQ767" s="321"/>
      <c r="BR767" s="321"/>
      <c r="BS767" s="321"/>
      <c r="BT767" s="321"/>
      <c r="BU767" s="321"/>
      <c r="BV767" s="321"/>
      <c r="BW767" s="321"/>
      <c r="BX767" s="321"/>
      <c r="BY767" s="321"/>
      <c r="BZ767" s="321"/>
      <c r="CA767" s="321"/>
      <c r="CB767" s="321"/>
      <c r="CC767" s="321"/>
      <c r="CD767" s="321"/>
      <c r="CE767" s="321"/>
      <c r="CF767" s="321"/>
      <c r="CG767" s="321"/>
      <c r="CH767" s="321"/>
      <c r="CI767" s="321"/>
      <c r="CJ767" s="321"/>
      <c r="CK767" s="321"/>
      <c r="CL767" s="321"/>
      <c r="CM767" s="321"/>
      <c r="CN767" s="321"/>
      <c r="CO767" s="321"/>
      <c r="CP767" s="321"/>
      <c r="CQ767" s="321"/>
      <c r="CR767" s="321"/>
      <c r="CS767" s="321"/>
      <c r="CT767" s="321"/>
      <c r="CU767" s="321"/>
      <c r="CV767" s="321"/>
      <c r="CW767" s="321"/>
      <c r="CX767" s="321"/>
      <c r="CY767" s="321"/>
      <c r="CZ767" s="321"/>
    </row>
    <row r="768" ht="25.15" customHeight="true" x14ac:dyDescent="0.2">
      <c r="C768" s="837"/>
      <c r="D768" s="837"/>
      <c r="E768" s="572"/>
      <c r="F768" s="572"/>
      <c r="G768" s="572"/>
      <c r="H768" s="837"/>
      <c r="I768" s="837"/>
      <c r="J768" s="572"/>
      <c r="K768" s="572"/>
      <c r="L768" s="572"/>
      <c r="M768" s="837"/>
      <c r="N768" s="837"/>
      <c r="O768" s="572"/>
      <c r="P768" s="572"/>
      <c r="Q768" s="572"/>
      <c r="BA768" s="319"/>
      <c r="BB768" s="373"/>
      <c r="BC768" s="319"/>
      <c r="BD768" s="319"/>
      <c r="BE768" s="319"/>
      <c r="BF768" s="319"/>
      <c r="BG768" s="319"/>
      <c r="BH768" s="319"/>
      <c r="BI768" s="319"/>
      <c r="BJ768" s="319"/>
      <c r="BK768" s="319"/>
      <c r="BL768" s="319"/>
      <c r="BM768" s="319"/>
      <c r="BN768" s="319"/>
      <c r="BO768" s="319"/>
      <c r="BP768" s="319"/>
      <c r="BQ768" s="319"/>
      <c r="BR768" s="319"/>
      <c r="BS768" s="319"/>
      <c r="BT768" s="319"/>
      <c r="BU768" s="319"/>
      <c r="BV768" s="319"/>
      <c r="BW768" s="319"/>
      <c r="BX768" s="319"/>
      <c r="BY768" s="319"/>
      <c r="BZ768" s="319"/>
      <c r="CA768" s="319"/>
      <c r="CB768" s="319"/>
      <c r="CC768" s="319"/>
      <c r="CD768" s="319"/>
      <c r="CE768" s="319"/>
      <c r="CF768" s="319"/>
      <c r="CG768" s="319"/>
      <c r="CH768" s="319"/>
      <c r="CI768" s="319"/>
      <c r="CJ768" s="319"/>
      <c r="CK768" s="319"/>
      <c r="CL768" s="319"/>
      <c r="CM768" s="319"/>
      <c r="CN768" s="319"/>
      <c r="CO768" s="319"/>
      <c r="CP768" s="319"/>
      <c r="CQ768" s="319"/>
      <c r="CR768" s="319"/>
      <c r="CS768" s="319"/>
      <c r="CT768" s="319"/>
      <c r="CU768" s="319"/>
      <c r="CV768" s="319"/>
      <c r="CW768" s="319"/>
      <c r="CX768" s="319"/>
      <c r="CY768" s="319"/>
      <c r="CZ768" s="319"/>
    </row>
    <row r="769" ht="25.15" customHeight="true" x14ac:dyDescent="0.2">
      <c r="C769" s="837"/>
      <c r="D769" s="837"/>
      <c r="E769" s="572"/>
      <c r="F769" s="572"/>
      <c r="G769" s="572"/>
      <c r="H769" s="837"/>
      <c r="I769" s="837"/>
      <c r="J769" s="572"/>
      <c r="K769" s="572"/>
      <c r="L769" s="572"/>
      <c r="M769" s="837"/>
      <c r="N769" s="837"/>
      <c r="O769" s="572"/>
      <c r="P769" s="572"/>
      <c r="Q769" s="572"/>
      <c r="BA769" s="319"/>
      <c r="BB769" s="373"/>
      <c r="BC769" s="319"/>
      <c r="BD769" s="319"/>
      <c r="BE769" s="319"/>
      <c r="BF769" s="319"/>
      <c r="BG769" s="319"/>
      <c r="BH769" s="319"/>
      <c r="BI769" s="319"/>
      <c r="BJ769" s="319"/>
      <c r="BK769" s="319"/>
      <c r="BL769" s="319"/>
      <c r="BM769" s="319"/>
      <c r="BN769" s="319"/>
      <c r="BO769" s="319"/>
      <c r="BP769" s="319"/>
      <c r="BQ769" s="319"/>
      <c r="BR769" s="319"/>
      <c r="BS769" s="319"/>
      <c r="BT769" s="319"/>
      <c r="BU769" s="319"/>
      <c r="BV769" s="319"/>
      <c r="BW769" s="319"/>
      <c r="BX769" s="319"/>
      <c r="BY769" s="319"/>
      <c r="BZ769" s="319"/>
      <c r="CA769" s="319"/>
      <c r="CB769" s="319"/>
      <c r="CC769" s="319"/>
      <c r="CD769" s="319"/>
      <c r="CE769" s="319"/>
      <c r="CF769" s="319"/>
      <c r="CG769" s="319"/>
      <c r="CH769" s="319"/>
      <c r="CI769" s="319"/>
      <c r="CJ769" s="319"/>
      <c r="CK769" s="319"/>
      <c r="CL769" s="319"/>
      <c r="CM769" s="319"/>
      <c r="CN769" s="319"/>
      <c r="CO769" s="319"/>
      <c r="CP769" s="319"/>
      <c r="CQ769" s="319"/>
      <c r="CR769" s="319"/>
      <c r="CS769" s="319"/>
      <c r="CT769" s="319"/>
      <c r="CU769" s="319"/>
      <c r="CV769" s="319"/>
      <c r="CW769" s="319"/>
      <c r="CX769" s="319"/>
      <c r="CY769" s="319"/>
      <c r="CZ769" s="319"/>
    </row>
    <row r="770" ht="25.15" customHeight="true" x14ac:dyDescent="0.2">
      <c r="C770" s="837"/>
      <c r="D770" s="837"/>
      <c r="E770" s="572"/>
      <c r="F770" s="572"/>
      <c r="G770" s="572"/>
      <c r="H770" s="837"/>
      <c r="I770" s="837"/>
      <c r="J770" s="572"/>
      <c r="K770" s="572"/>
      <c r="L770" s="572"/>
      <c r="M770" s="837"/>
      <c r="N770" s="837"/>
      <c r="O770" s="572"/>
      <c r="P770" s="572"/>
      <c r="Q770" s="572"/>
      <c r="BA770" s="319"/>
      <c r="BB770" s="373"/>
      <c r="BC770" s="319"/>
      <c r="BD770" s="319"/>
      <c r="BE770" s="319"/>
      <c r="BF770" s="319"/>
      <c r="BG770" s="319"/>
      <c r="BH770" s="319"/>
      <c r="BI770" s="319"/>
      <c r="BJ770" s="319"/>
      <c r="BK770" s="319"/>
      <c r="BL770" s="319"/>
      <c r="BM770" s="319"/>
      <c r="BN770" s="319"/>
      <c r="BO770" s="319"/>
      <c r="BP770" s="319"/>
      <c r="BQ770" s="319"/>
      <c r="BR770" s="319"/>
      <c r="BS770" s="319"/>
      <c r="BT770" s="319"/>
      <c r="BU770" s="319"/>
      <c r="BV770" s="319"/>
      <c r="BW770" s="319"/>
      <c r="BX770" s="319"/>
      <c r="BY770" s="319"/>
      <c r="BZ770" s="319"/>
      <c r="CA770" s="319"/>
      <c r="CB770" s="319"/>
      <c r="CC770" s="319"/>
      <c r="CD770" s="319"/>
      <c r="CE770" s="319"/>
      <c r="CF770" s="319"/>
      <c r="CG770" s="319"/>
      <c r="CH770" s="319"/>
      <c r="CI770" s="319"/>
      <c r="CJ770" s="319"/>
      <c r="CK770" s="319"/>
      <c r="CL770" s="319"/>
      <c r="CM770" s="319"/>
      <c r="CN770" s="319"/>
      <c r="CO770" s="319"/>
      <c r="CP770" s="319"/>
      <c r="CQ770" s="319"/>
      <c r="CR770" s="319"/>
      <c r="CS770" s="319"/>
      <c r="CT770" s="319"/>
      <c r="CU770" s="319"/>
      <c r="CV770" s="319"/>
      <c r="CW770" s="319"/>
      <c r="CX770" s="319"/>
      <c r="CY770" s="319"/>
      <c r="CZ770" s="319"/>
    </row>
    <row r="771" ht="25.15" customHeight="true" x14ac:dyDescent="0.2">
      <c r="C771" s="837"/>
      <c r="D771" s="837"/>
      <c r="E771" s="572"/>
      <c r="F771" s="572"/>
      <c r="G771" s="572"/>
      <c r="H771" s="837"/>
      <c r="I771" s="837"/>
      <c r="J771" s="572"/>
      <c r="K771" s="572"/>
      <c r="L771" s="572"/>
      <c r="M771" s="837"/>
      <c r="N771" s="837"/>
      <c r="O771" s="572"/>
      <c r="P771" s="572"/>
      <c r="Q771" s="572"/>
      <c r="BA771" s="319"/>
      <c r="BB771" s="373"/>
      <c r="BC771" s="319"/>
      <c r="BD771" s="319"/>
      <c r="BE771" s="319"/>
      <c r="BF771" s="319"/>
      <c r="BG771" s="319"/>
      <c r="BH771" s="319"/>
      <c r="BI771" s="319"/>
      <c r="BJ771" s="319"/>
      <c r="BK771" s="319"/>
      <c r="BL771" s="319"/>
      <c r="BM771" s="319"/>
      <c r="BN771" s="319"/>
      <c r="BO771" s="319"/>
      <c r="BP771" s="319"/>
      <c r="BQ771" s="319"/>
      <c r="BR771" s="319"/>
      <c r="BS771" s="319"/>
      <c r="BT771" s="319"/>
      <c r="BU771" s="319"/>
      <c r="BV771" s="319"/>
      <c r="BW771" s="319"/>
      <c r="BX771" s="319"/>
      <c r="BY771" s="319"/>
      <c r="BZ771" s="319"/>
      <c r="CA771" s="319"/>
      <c r="CB771" s="319"/>
      <c r="CC771" s="319"/>
      <c r="CD771" s="319"/>
      <c r="CE771" s="319"/>
      <c r="CF771" s="319"/>
      <c r="CG771" s="319"/>
      <c r="CH771" s="319"/>
      <c r="CI771" s="319"/>
      <c r="CJ771" s="319"/>
      <c r="CK771" s="319"/>
      <c r="CL771" s="319"/>
      <c r="CM771" s="319"/>
      <c r="CN771" s="319"/>
      <c r="CO771" s="319"/>
      <c r="CP771" s="319"/>
      <c r="CQ771" s="319"/>
      <c r="CR771" s="319"/>
      <c r="CS771" s="319"/>
      <c r="CT771" s="319"/>
      <c r="CU771" s="319"/>
      <c r="CV771" s="319"/>
      <c r="CW771" s="319"/>
      <c r="CX771" s="319"/>
      <c r="CY771" s="319"/>
      <c r="CZ771" s="319"/>
    </row>
    <row r="772" ht="25.15" customHeight="true" x14ac:dyDescent="0.2">
      <c r="C772" s="837"/>
      <c r="D772" s="837"/>
      <c r="E772" s="572"/>
      <c r="F772" s="572"/>
      <c r="G772" s="572"/>
      <c r="H772" s="837"/>
      <c r="I772" s="837"/>
      <c r="J772" s="572"/>
      <c r="K772" s="572"/>
      <c r="L772" s="572"/>
      <c r="M772" s="837"/>
      <c r="N772" s="837"/>
      <c r="O772" s="572"/>
      <c r="P772" s="572"/>
      <c r="Q772" s="572"/>
      <c r="BA772" s="319"/>
      <c r="BB772" s="373"/>
      <c r="BC772" s="319"/>
      <c r="BD772" s="319"/>
      <c r="BE772" s="319"/>
      <c r="BF772" s="319"/>
      <c r="BG772" s="319"/>
      <c r="BH772" s="319"/>
      <c r="BI772" s="319"/>
      <c r="BJ772" s="319"/>
      <c r="BK772" s="319"/>
      <c r="BL772" s="319"/>
      <c r="BM772" s="319"/>
      <c r="BN772" s="319"/>
      <c r="BO772" s="319"/>
      <c r="BP772" s="319"/>
      <c r="BQ772" s="319"/>
      <c r="BR772" s="319"/>
      <c r="BS772" s="319"/>
      <c r="BT772" s="319"/>
      <c r="BU772" s="319"/>
      <c r="BV772" s="319"/>
      <c r="BW772" s="319"/>
      <c r="BX772" s="319"/>
      <c r="BY772" s="319"/>
      <c r="BZ772" s="319"/>
      <c r="CA772" s="319"/>
      <c r="CB772" s="319"/>
      <c r="CC772" s="319"/>
      <c r="CD772" s="319"/>
      <c r="CE772" s="319"/>
      <c r="CF772" s="319"/>
      <c r="CG772" s="319"/>
      <c r="CH772" s="319"/>
      <c r="CI772" s="319"/>
      <c r="CJ772" s="319"/>
      <c r="CK772" s="319"/>
      <c r="CL772" s="319"/>
      <c r="CM772" s="319"/>
      <c r="CN772" s="319"/>
      <c r="CO772" s="319"/>
      <c r="CP772" s="319"/>
      <c r="CQ772" s="319"/>
      <c r="CR772" s="319"/>
      <c r="CS772" s="319"/>
      <c r="CT772" s="319"/>
      <c r="CU772" s="319"/>
      <c r="CV772" s="319"/>
      <c r="CW772" s="319"/>
      <c r="CX772" s="319"/>
      <c r="CY772" s="319"/>
      <c r="CZ772" s="319"/>
    </row>
    <row r="773" ht="25.15" customHeight="true" x14ac:dyDescent="0.2">
      <c r="C773" s="837"/>
      <c r="D773" s="837"/>
      <c r="E773" s="572"/>
      <c r="F773" s="572"/>
      <c r="G773" s="572"/>
      <c r="H773" s="837"/>
      <c r="I773" s="837"/>
      <c r="J773" s="572"/>
      <c r="K773" s="572"/>
      <c r="L773" s="572"/>
      <c r="M773" s="837"/>
      <c r="N773" s="837"/>
      <c r="O773" s="572"/>
      <c r="P773" s="572"/>
      <c r="Q773" s="572"/>
      <c r="BA773" s="319"/>
      <c r="BB773" s="373"/>
      <c r="BC773" s="319"/>
      <c r="BD773" s="319"/>
      <c r="BE773" s="319"/>
      <c r="BF773" s="319"/>
      <c r="BG773" s="319"/>
      <c r="BH773" s="319"/>
      <c r="BI773" s="319"/>
      <c r="BJ773" s="319"/>
      <c r="BK773" s="319"/>
      <c r="BL773" s="319"/>
      <c r="BM773" s="319"/>
      <c r="BN773" s="319"/>
      <c r="BO773" s="319"/>
      <c r="BP773" s="319"/>
      <c r="BQ773" s="319"/>
      <c r="BR773" s="319"/>
      <c r="BS773" s="319"/>
      <c r="BT773" s="319"/>
      <c r="BU773" s="319"/>
      <c r="BV773" s="319"/>
      <c r="BW773" s="319"/>
      <c r="BX773" s="319"/>
      <c r="BY773" s="319"/>
      <c r="BZ773" s="319"/>
      <c r="CA773" s="319"/>
      <c r="CB773" s="319"/>
      <c r="CC773" s="319"/>
      <c r="CD773" s="319"/>
      <c r="CE773" s="319"/>
      <c r="CF773" s="319"/>
      <c r="CG773" s="319"/>
      <c r="CH773" s="319"/>
      <c r="CI773" s="319"/>
      <c r="CJ773" s="319"/>
      <c r="CK773" s="319"/>
      <c r="CL773" s="319"/>
      <c r="CM773" s="319"/>
      <c r="CN773" s="319"/>
      <c r="CO773" s="319"/>
      <c r="CP773" s="319"/>
      <c r="CQ773" s="319"/>
      <c r="CR773" s="319"/>
      <c r="CS773" s="319"/>
      <c r="CT773" s="319"/>
      <c r="CU773" s="319"/>
      <c r="CV773" s="319"/>
      <c r="CW773" s="319"/>
      <c r="CX773" s="319"/>
      <c r="CY773" s="319"/>
      <c r="CZ773" s="319"/>
    </row>
    <row r="774" ht="25.15" customHeight="true" x14ac:dyDescent="0.2">
      <c r="C774" s="837"/>
      <c r="D774" s="837"/>
      <c r="E774" s="572"/>
      <c r="F774" s="572"/>
      <c r="G774" s="572"/>
      <c r="H774" s="837"/>
      <c r="I774" s="837"/>
      <c r="J774" s="572"/>
      <c r="K774" s="572"/>
      <c r="L774" s="572"/>
      <c r="M774" s="837"/>
      <c r="N774" s="837"/>
      <c r="O774" s="572"/>
      <c r="P774" s="572"/>
      <c r="Q774" s="572"/>
      <c r="BA774" s="319"/>
      <c r="BB774" s="373"/>
      <c r="BC774" s="319"/>
      <c r="BD774" s="319"/>
      <c r="BE774" s="319"/>
      <c r="BF774" s="319"/>
      <c r="BG774" s="319"/>
      <c r="BH774" s="319"/>
      <c r="BI774" s="319"/>
      <c r="BJ774" s="319"/>
      <c r="BK774" s="319"/>
      <c r="BL774" s="319"/>
      <c r="BM774" s="319"/>
      <c r="BN774" s="319"/>
      <c r="BO774" s="319"/>
      <c r="BP774" s="319"/>
      <c r="BQ774" s="319"/>
      <c r="BR774" s="319"/>
      <c r="BS774" s="319"/>
      <c r="BT774" s="319"/>
      <c r="BU774" s="319"/>
      <c r="BV774" s="319"/>
      <c r="BW774" s="319"/>
      <c r="BX774" s="319"/>
      <c r="BY774" s="319"/>
      <c r="BZ774" s="319"/>
      <c r="CA774" s="319"/>
      <c r="CB774" s="319"/>
      <c r="CC774" s="319"/>
      <c r="CD774" s="319"/>
      <c r="CE774" s="319"/>
      <c r="CF774" s="319"/>
      <c r="CG774" s="319"/>
      <c r="CH774" s="319"/>
      <c r="CI774" s="319"/>
      <c r="CJ774" s="319"/>
      <c r="CK774" s="319"/>
      <c r="CL774" s="319"/>
      <c r="CM774" s="319"/>
      <c r="CN774" s="319"/>
      <c r="CO774" s="319"/>
      <c r="CP774" s="319"/>
      <c r="CQ774" s="319"/>
      <c r="CR774" s="319"/>
      <c r="CS774" s="319"/>
      <c r="CT774" s="319"/>
      <c r="CU774" s="319"/>
      <c r="CV774" s="319"/>
      <c r="CW774" s="319"/>
      <c r="CX774" s="319"/>
      <c r="CY774" s="319"/>
      <c r="CZ774" s="319"/>
    </row>
    <row r="775" ht="25.15" customHeight="true" x14ac:dyDescent="0.2">
      <c r="C775" s="837"/>
      <c r="D775" s="837"/>
      <c r="E775" s="572"/>
      <c r="F775" s="572"/>
      <c r="G775" s="572"/>
      <c r="H775" s="837"/>
      <c r="I775" s="837"/>
      <c r="J775" s="572"/>
      <c r="K775" s="572"/>
      <c r="L775" s="572"/>
      <c r="M775" s="837"/>
      <c r="N775" s="837"/>
      <c r="O775" s="572"/>
      <c r="P775" s="572"/>
      <c r="Q775" s="572"/>
      <c r="BA775" s="319"/>
      <c r="BB775" s="373"/>
      <c r="BC775" s="319"/>
      <c r="BD775" s="319"/>
      <c r="BE775" s="319"/>
      <c r="BF775" s="319"/>
      <c r="BG775" s="319"/>
      <c r="BH775" s="319"/>
      <c r="BI775" s="319"/>
      <c r="BJ775" s="319"/>
      <c r="BK775" s="319"/>
      <c r="BL775" s="319"/>
      <c r="BM775" s="319"/>
      <c r="BN775" s="319"/>
      <c r="BO775" s="319"/>
      <c r="BP775" s="319"/>
      <c r="BQ775" s="319"/>
      <c r="BR775" s="319"/>
      <c r="BS775" s="319"/>
      <c r="BT775" s="319"/>
      <c r="BU775" s="319"/>
      <c r="BV775" s="319"/>
      <c r="BW775" s="319"/>
      <c r="BX775" s="319"/>
      <c r="BY775" s="319"/>
      <c r="BZ775" s="319"/>
      <c r="CA775" s="319"/>
      <c r="CB775" s="319"/>
      <c r="CC775" s="319"/>
      <c r="CD775" s="319"/>
      <c r="CE775" s="319"/>
      <c r="CF775" s="319"/>
      <c r="CG775" s="319"/>
      <c r="CH775" s="319"/>
      <c r="CI775" s="319"/>
      <c r="CJ775" s="319"/>
      <c r="CK775" s="319"/>
      <c r="CL775" s="319"/>
      <c r="CM775" s="319"/>
      <c r="CN775" s="319"/>
      <c r="CO775" s="319"/>
      <c r="CP775" s="319"/>
      <c r="CQ775" s="319"/>
      <c r="CR775" s="319"/>
      <c r="CS775" s="319"/>
      <c r="CT775" s="319"/>
      <c r="CU775" s="319"/>
      <c r="CV775" s="319"/>
      <c r="CW775" s="319"/>
      <c r="CX775" s="319"/>
      <c r="CY775" s="319"/>
      <c r="CZ775" s="319"/>
    </row>
    <row r="776" ht="25.15" customHeight="true" x14ac:dyDescent="0.2">
      <c r="C776" s="837"/>
      <c r="D776" s="837"/>
      <c r="E776" s="572"/>
      <c r="F776" s="572"/>
      <c r="G776" s="572"/>
      <c r="H776" s="837"/>
      <c r="I776" s="837"/>
      <c r="J776" s="572"/>
      <c r="K776" s="572"/>
      <c r="L776" s="572"/>
      <c r="M776" s="837"/>
      <c r="N776" s="837"/>
      <c r="O776" s="572"/>
      <c r="P776" s="572"/>
      <c r="Q776" s="572"/>
      <c r="BA776" s="319"/>
      <c r="BB776" s="373"/>
      <c r="BC776" s="319"/>
      <c r="BD776" s="319"/>
      <c r="BE776" s="319"/>
      <c r="BF776" s="319"/>
      <c r="BG776" s="319"/>
      <c r="BH776" s="319"/>
      <c r="BI776" s="319"/>
      <c r="BJ776" s="319"/>
      <c r="BK776" s="319"/>
      <c r="BL776" s="319"/>
      <c r="BM776" s="319"/>
      <c r="BN776" s="319"/>
      <c r="BO776" s="319"/>
      <c r="BP776" s="319"/>
      <c r="BQ776" s="319"/>
      <c r="BR776" s="319"/>
      <c r="BS776" s="319"/>
      <c r="BT776" s="319"/>
      <c r="BU776" s="319"/>
      <c r="BV776" s="319"/>
      <c r="BW776" s="319"/>
      <c r="BX776" s="319"/>
      <c r="BY776" s="319"/>
      <c r="BZ776" s="319"/>
      <c r="CA776" s="319"/>
      <c r="CB776" s="319"/>
      <c r="CC776" s="319"/>
      <c r="CD776" s="319"/>
      <c r="CE776" s="319"/>
      <c r="CF776" s="319"/>
      <c r="CG776" s="319"/>
      <c r="CH776" s="319"/>
      <c r="CI776" s="319"/>
      <c r="CJ776" s="319"/>
      <c r="CK776" s="319"/>
      <c r="CL776" s="319"/>
      <c r="CM776" s="319"/>
      <c r="CN776" s="319"/>
      <c r="CO776" s="319"/>
      <c r="CP776" s="319"/>
      <c r="CQ776" s="319"/>
      <c r="CR776" s="319"/>
      <c r="CS776" s="319"/>
      <c r="CT776" s="319"/>
      <c r="CU776" s="319"/>
      <c r="CV776" s="319"/>
      <c r="CW776" s="319"/>
      <c r="CX776" s="319"/>
      <c r="CY776" s="319"/>
      <c r="CZ776" s="319"/>
    </row>
    <row r="777" ht="25.15" customHeight="true" x14ac:dyDescent="0.2">
      <c r="C777" s="837"/>
      <c r="D777" s="837"/>
      <c r="E777" s="572"/>
      <c r="F777" s="572"/>
      <c r="G777" s="572"/>
      <c r="H777" s="837"/>
      <c r="I777" s="837"/>
      <c r="J777" s="572"/>
      <c r="K777" s="572"/>
      <c r="L777" s="572"/>
      <c r="M777" s="837"/>
      <c r="N777" s="837"/>
      <c r="O777" s="572"/>
      <c r="P777" s="572"/>
      <c r="Q777" s="572"/>
      <c r="BA777" s="319"/>
      <c r="BB777" s="373"/>
      <c r="BC777" s="319"/>
      <c r="BD777" s="319"/>
      <c r="BE777" s="319"/>
      <c r="BF777" s="319"/>
      <c r="BG777" s="319"/>
      <c r="BH777" s="319"/>
      <c r="BI777" s="319"/>
      <c r="BJ777" s="319"/>
      <c r="BK777" s="319"/>
      <c r="BL777" s="319"/>
      <c r="BM777" s="319"/>
      <c r="BN777" s="319"/>
      <c r="BO777" s="319"/>
      <c r="BP777" s="319"/>
      <c r="BQ777" s="319"/>
      <c r="BR777" s="319"/>
      <c r="BS777" s="319"/>
      <c r="BT777" s="319"/>
      <c r="BU777" s="319"/>
      <c r="BV777" s="319"/>
      <c r="BW777" s="319"/>
      <c r="BX777" s="319"/>
      <c r="BY777" s="319"/>
      <c r="BZ777" s="319"/>
      <c r="CA777" s="319"/>
      <c r="CB777" s="319"/>
      <c r="CC777" s="319"/>
      <c r="CD777" s="319"/>
      <c r="CE777" s="319"/>
      <c r="CF777" s="319"/>
      <c r="CG777" s="319"/>
      <c r="CH777" s="319"/>
      <c r="CI777" s="319"/>
      <c r="CJ777" s="319"/>
      <c r="CK777" s="319"/>
      <c r="CL777" s="319"/>
      <c r="CM777" s="319"/>
      <c r="CN777" s="319"/>
      <c r="CO777" s="319"/>
      <c r="CP777" s="319"/>
      <c r="CQ777" s="319"/>
      <c r="CR777" s="319"/>
      <c r="CS777" s="319"/>
      <c r="CT777" s="319"/>
      <c r="CU777" s="319"/>
      <c r="CV777" s="319"/>
      <c r="CW777" s="319"/>
      <c r="CX777" s="319"/>
      <c r="CY777" s="319"/>
      <c r="CZ777" s="319"/>
    </row>
    <row r="778" ht="25.15" customHeight="true" x14ac:dyDescent="0.2">
      <c r="C778" s="837"/>
      <c r="D778" s="837"/>
      <c r="E778" s="572"/>
      <c r="F778" s="572"/>
      <c r="G778" s="572"/>
      <c r="H778" s="837"/>
      <c r="I778" s="837"/>
      <c r="J778" s="572"/>
      <c r="K778" s="572"/>
      <c r="L778" s="572"/>
      <c r="M778" s="837"/>
      <c r="N778" s="837"/>
      <c r="O778" s="572"/>
      <c r="P778" s="572"/>
      <c r="Q778" s="572"/>
      <c r="BA778" s="319"/>
      <c r="BB778" s="373"/>
      <c r="BC778" s="319"/>
      <c r="BD778" s="319"/>
      <c r="BE778" s="319"/>
      <c r="BF778" s="319"/>
      <c r="BG778" s="319"/>
      <c r="BH778" s="319"/>
      <c r="BI778" s="319"/>
      <c r="BJ778" s="319"/>
      <c r="BK778" s="319"/>
      <c r="BL778" s="319"/>
      <c r="BM778" s="319"/>
      <c r="BN778" s="319"/>
      <c r="BO778" s="319"/>
      <c r="BP778" s="319"/>
      <c r="BQ778" s="319"/>
      <c r="BR778" s="319"/>
      <c r="BS778" s="319"/>
      <c r="BT778" s="319"/>
      <c r="BU778" s="319"/>
      <c r="BV778" s="319"/>
      <c r="BW778" s="319"/>
      <c r="BX778" s="319"/>
      <c r="BY778" s="319"/>
      <c r="BZ778" s="319"/>
      <c r="CA778" s="319"/>
      <c r="CB778" s="319"/>
      <c r="CC778" s="319"/>
      <c r="CD778" s="319"/>
      <c r="CE778" s="319"/>
      <c r="CF778" s="319"/>
      <c r="CG778" s="319"/>
      <c r="CH778" s="319"/>
      <c r="CI778" s="319"/>
      <c r="CJ778" s="319"/>
      <c r="CK778" s="319"/>
      <c r="CL778" s="319"/>
      <c r="CM778" s="319"/>
      <c r="CN778" s="319"/>
      <c r="CO778" s="319"/>
      <c r="CP778" s="319"/>
      <c r="CQ778" s="319"/>
      <c r="CR778" s="319"/>
      <c r="CS778" s="319"/>
      <c r="CT778" s="319"/>
      <c r="CU778" s="319"/>
      <c r="CV778" s="319"/>
      <c r="CW778" s="319"/>
      <c r="CX778" s="319"/>
      <c r="CY778" s="319"/>
      <c r="CZ778" s="319"/>
    </row>
    <row r="779" ht="25.15" customHeight="true" x14ac:dyDescent="0.2">
      <c r="C779" s="837"/>
      <c r="D779" s="837"/>
      <c r="E779" s="572"/>
      <c r="F779" s="572"/>
      <c r="G779" s="572"/>
      <c r="H779" s="837"/>
      <c r="I779" s="837"/>
      <c r="J779" s="572"/>
      <c r="K779" s="572"/>
      <c r="L779" s="572"/>
      <c r="M779" s="837"/>
      <c r="N779" s="837"/>
      <c r="O779" s="572"/>
      <c r="P779" s="572"/>
      <c r="Q779" s="572"/>
      <c r="BA779" s="319"/>
      <c r="BB779" s="373"/>
      <c r="BC779" s="319"/>
      <c r="BD779" s="319"/>
      <c r="BE779" s="319"/>
      <c r="BF779" s="319"/>
      <c r="BG779" s="319"/>
      <c r="BH779" s="319"/>
      <c r="BI779" s="319"/>
      <c r="BJ779" s="319"/>
      <c r="BK779" s="319"/>
      <c r="BL779" s="319"/>
      <c r="BM779" s="319"/>
      <c r="BN779" s="319"/>
      <c r="BO779" s="319"/>
      <c r="BP779" s="319"/>
      <c r="BQ779" s="319"/>
      <c r="BR779" s="319"/>
      <c r="BS779" s="319"/>
      <c r="BT779" s="319"/>
      <c r="BU779" s="319"/>
      <c r="BV779" s="319"/>
      <c r="BW779" s="319"/>
      <c r="BX779" s="319"/>
      <c r="BY779" s="319"/>
      <c r="BZ779" s="319"/>
      <c r="CA779" s="319"/>
      <c r="CB779" s="319"/>
      <c r="CC779" s="319"/>
      <c r="CD779" s="319"/>
      <c r="CE779" s="319"/>
      <c r="CF779" s="319"/>
      <c r="CG779" s="319"/>
      <c r="CH779" s="319"/>
      <c r="CI779" s="319"/>
      <c r="CJ779" s="319"/>
      <c r="CK779" s="319"/>
      <c r="CL779" s="319"/>
      <c r="CM779" s="319"/>
      <c r="CN779" s="319"/>
      <c r="CO779" s="319"/>
      <c r="CP779" s="319"/>
      <c r="CQ779" s="319"/>
      <c r="CR779" s="319"/>
      <c r="CS779" s="319"/>
      <c r="CT779" s="319"/>
      <c r="CU779" s="319"/>
      <c r="CV779" s="319"/>
      <c r="CW779" s="319"/>
      <c r="CX779" s="319"/>
      <c r="CY779" s="319"/>
      <c r="CZ779" s="319"/>
    </row>
    <row r="780" ht="25.15" customHeight="true" x14ac:dyDescent="0.2">
      <c r="C780" s="837"/>
      <c r="D780" s="837"/>
      <c r="E780" s="572"/>
      <c r="F780" s="572"/>
      <c r="G780" s="572"/>
      <c r="H780" s="837"/>
      <c r="I780" s="837"/>
      <c r="J780" s="572"/>
      <c r="K780" s="572"/>
      <c r="L780" s="572"/>
      <c r="M780" s="837"/>
      <c r="N780" s="837"/>
      <c r="O780" s="572"/>
      <c r="P780" s="572"/>
      <c r="Q780" s="572"/>
      <c r="BA780" s="319"/>
      <c r="BB780" s="373"/>
      <c r="BC780" s="319"/>
      <c r="BD780" s="319"/>
      <c r="BE780" s="319"/>
      <c r="BF780" s="319"/>
      <c r="BG780" s="319"/>
      <c r="BH780" s="319"/>
      <c r="BI780" s="319"/>
      <c r="BJ780" s="319"/>
      <c r="BK780" s="319"/>
      <c r="BL780" s="319"/>
      <c r="BM780" s="319"/>
      <c r="BN780" s="319"/>
      <c r="BO780" s="319"/>
      <c r="BP780" s="319"/>
      <c r="BQ780" s="319"/>
      <c r="BR780" s="319"/>
      <c r="BS780" s="319"/>
      <c r="BT780" s="319"/>
      <c r="BU780" s="319"/>
      <c r="BV780" s="319"/>
      <c r="BW780" s="319"/>
      <c r="BX780" s="319"/>
      <c r="BY780" s="319"/>
      <c r="BZ780" s="319"/>
      <c r="CA780" s="319"/>
      <c r="CB780" s="319"/>
      <c r="CC780" s="319"/>
      <c r="CD780" s="319"/>
      <c r="CE780" s="319"/>
      <c r="CF780" s="319"/>
      <c r="CG780" s="319"/>
      <c r="CH780" s="319"/>
      <c r="CI780" s="319"/>
      <c r="CJ780" s="319"/>
      <c r="CK780" s="319"/>
      <c r="CL780" s="319"/>
      <c r="CM780" s="319"/>
      <c r="CN780" s="319"/>
      <c r="CO780" s="319"/>
      <c r="CP780" s="319"/>
      <c r="CQ780" s="319"/>
      <c r="CR780" s="319"/>
      <c r="CS780" s="319"/>
      <c r="CT780" s="319"/>
      <c r="CU780" s="319"/>
      <c r="CV780" s="319"/>
      <c r="CW780" s="319"/>
      <c r="CX780" s="319"/>
      <c r="CY780" s="319"/>
      <c r="CZ780" s="319"/>
    </row>
    <row r="781" ht="25.15" customHeight="true" x14ac:dyDescent="0.2">
      <c r="C781" s="837"/>
      <c r="D781" s="837"/>
      <c r="E781" s="572"/>
      <c r="F781" s="572"/>
      <c r="G781" s="572"/>
      <c r="H781" s="837"/>
      <c r="I781" s="837"/>
      <c r="J781" s="572"/>
      <c r="K781" s="572"/>
      <c r="L781" s="572"/>
      <c r="M781" s="837"/>
      <c r="N781" s="837"/>
      <c r="O781" s="572"/>
      <c r="P781" s="572"/>
      <c r="Q781" s="572"/>
      <c r="BA781" s="319"/>
      <c r="BB781" s="373"/>
      <c r="BC781" s="319"/>
      <c r="BD781" s="319"/>
      <c r="BE781" s="319"/>
      <c r="BF781" s="319"/>
      <c r="BG781" s="319"/>
      <c r="BH781" s="319"/>
      <c r="BI781" s="319"/>
      <c r="BJ781" s="319"/>
      <c r="BK781" s="319"/>
      <c r="BL781" s="319"/>
      <c r="BM781" s="319"/>
      <c r="BN781" s="319"/>
      <c r="BO781" s="319"/>
      <c r="BP781" s="319"/>
      <c r="BQ781" s="319"/>
      <c r="BR781" s="319"/>
      <c r="BS781" s="319"/>
      <c r="BT781" s="319"/>
      <c r="BU781" s="319"/>
      <c r="BV781" s="319"/>
      <c r="BW781" s="319"/>
      <c r="BX781" s="319"/>
      <c r="BY781" s="319"/>
      <c r="BZ781" s="319"/>
      <c r="CA781" s="319"/>
      <c r="CB781" s="319"/>
      <c r="CC781" s="319"/>
      <c r="CD781" s="319"/>
      <c r="CE781" s="319"/>
      <c r="CF781" s="319"/>
      <c r="CG781" s="319"/>
      <c r="CH781" s="319"/>
      <c r="CI781" s="319"/>
      <c r="CJ781" s="319"/>
      <c r="CK781" s="319"/>
      <c r="CL781" s="319"/>
      <c r="CM781" s="319"/>
      <c r="CN781" s="319"/>
      <c r="CO781" s="319"/>
      <c r="CP781" s="319"/>
      <c r="CQ781" s="319"/>
      <c r="CR781" s="319"/>
      <c r="CS781" s="319"/>
      <c r="CT781" s="319"/>
      <c r="CU781" s="319"/>
      <c r="CV781" s="319"/>
      <c r="CW781" s="319"/>
      <c r="CX781" s="319"/>
      <c r="CY781" s="319"/>
      <c r="CZ781" s="319"/>
    </row>
    <row r="782" ht="25.15" customHeight="true" x14ac:dyDescent="0.2">
      <c r="C782" s="837"/>
      <c r="D782" s="837"/>
      <c r="E782" s="572"/>
      <c r="F782" s="572"/>
      <c r="G782" s="572"/>
      <c r="H782" s="837"/>
      <c r="I782" s="837"/>
      <c r="J782" s="572"/>
      <c r="K782" s="572"/>
      <c r="L782" s="572"/>
      <c r="M782" s="837"/>
      <c r="N782" s="837"/>
      <c r="O782" s="572"/>
      <c r="P782" s="572"/>
      <c r="Q782" s="572"/>
      <c r="BA782" s="319"/>
      <c r="BB782" s="373"/>
      <c r="BC782" s="319"/>
      <c r="BD782" s="319"/>
      <c r="BE782" s="319"/>
      <c r="BF782" s="319"/>
      <c r="BG782" s="319"/>
      <c r="BH782" s="319"/>
      <c r="BI782" s="319"/>
      <c r="BJ782" s="319"/>
      <c r="BK782" s="319"/>
      <c r="BL782" s="319"/>
      <c r="BM782" s="319"/>
      <c r="BN782" s="319"/>
      <c r="BO782" s="319"/>
      <c r="BP782" s="319"/>
      <c r="BQ782" s="319"/>
      <c r="BR782" s="319"/>
      <c r="BS782" s="319"/>
      <c r="BT782" s="319"/>
      <c r="BU782" s="319"/>
      <c r="BV782" s="319"/>
      <c r="BW782" s="319"/>
      <c r="BX782" s="319"/>
      <c r="BY782" s="319"/>
      <c r="BZ782" s="319"/>
      <c r="CA782" s="319"/>
      <c r="CB782" s="319"/>
      <c r="CC782" s="319"/>
      <c r="CD782" s="319"/>
      <c r="CE782" s="319"/>
      <c r="CF782" s="319"/>
      <c r="CG782" s="319"/>
      <c r="CH782" s="319"/>
      <c r="CI782" s="319"/>
      <c r="CJ782" s="319"/>
      <c r="CK782" s="319"/>
      <c r="CL782" s="319"/>
      <c r="CM782" s="319"/>
      <c r="CN782" s="319"/>
      <c r="CO782" s="319"/>
      <c r="CP782" s="319"/>
      <c r="CQ782" s="319"/>
      <c r="CR782" s="319"/>
      <c r="CS782" s="319"/>
      <c r="CT782" s="319"/>
      <c r="CU782" s="319"/>
      <c r="CV782" s="319"/>
      <c r="CW782" s="319"/>
      <c r="CX782" s="319"/>
      <c r="CY782" s="319"/>
      <c r="CZ782" s="319"/>
    </row>
    <row r="783" ht="25.15" customHeight="true" x14ac:dyDescent="0.2">
      <c r="C783" s="837"/>
      <c r="D783" s="837"/>
      <c r="E783" s="572"/>
      <c r="F783" s="572"/>
      <c r="G783" s="572"/>
      <c r="H783" s="837"/>
      <c r="I783" s="837"/>
      <c r="J783" s="572"/>
      <c r="K783" s="572"/>
      <c r="L783" s="572"/>
      <c r="M783" s="837"/>
      <c r="N783" s="837"/>
      <c r="O783" s="572"/>
      <c r="P783" s="572"/>
      <c r="Q783" s="572"/>
      <c r="BA783" s="319"/>
      <c r="BB783" s="373"/>
      <c r="BC783" s="319"/>
      <c r="BD783" s="319"/>
      <c r="BE783" s="319"/>
      <c r="BF783" s="319"/>
      <c r="BG783" s="319"/>
      <c r="BH783" s="319"/>
      <c r="BI783" s="319"/>
      <c r="BJ783" s="319"/>
      <c r="BK783" s="319"/>
      <c r="BL783" s="319"/>
      <c r="BM783" s="319"/>
      <c r="BN783" s="319"/>
      <c r="BO783" s="319"/>
      <c r="BP783" s="319"/>
      <c r="BQ783" s="319"/>
      <c r="BR783" s="319"/>
      <c r="BS783" s="319"/>
      <c r="BT783" s="319"/>
      <c r="BU783" s="319"/>
      <c r="BV783" s="319"/>
      <c r="BW783" s="319"/>
      <c r="BX783" s="319"/>
      <c r="BY783" s="319"/>
      <c r="BZ783" s="319"/>
      <c r="CA783" s="319"/>
      <c r="CB783" s="319"/>
      <c r="CC783" s="319"/>
      <c r="CD783" s="319"/>
      <c r="CE783" s="319"/>
      <c r="CF783" s="319"/>
      <c r="CG783" s="319"/>
      <c r="CH783" s="319"/>
      <c r="CI783" s="319"/>
      <c r="CJ783" s="319"/>
      <c r="CK783" s="319"/>
      <c r="CL783" s="319"/>
      <c r="CM783" s="319"/>
      <c r="CN783" s="319"/>
      <c r="CO783" s="319"/>
      <c r="CP783" s="319"/>
      <c r="CQ783" s="319"/>
      <c r="CR783" s="319"/>
      <c r="CS783" s="319"/>
      <c r="CT783" s="319"/>
      <c r="CU783" s="319"/>
      <c r="CV783" s="319"/>
      <c r="CW783" s="319"/>
      <c r="CX783" s="319"/>
      <c r="CY783" s="319"/>
      <c r="CZ783" s="319"/>
    </row>
    <row r="784" ht="25.15" customHeight="true" x14ac:dyDescent="0.2">
      <c r="C784" s="837"/>
      <c r="D784" s="837"/>
      <c r="E784" s="572"/>
      <c r="F784" s="572"/>
      <c r="G784" s="572"/>
      <c r="H784" s="837"/>
      <c r="I784" s="837"/>
      <c r="J784" s="572"/>
      <c r="K784" s="572"/>
      <c r="L784" s="572"/>
      <c r="M784" s="837"/>
      <c r="N784" s="837"/>
      <c r="O784" s="572"/>
      <c r="P784" s="572"/>
      <c r="Q784" s="572"/>
      <c r="BA784" s="319"/>
      <c r="BB784" s="373"/>
      <c r="BC784" s="319"/>
      <c r="BD784" s="319"/>
      <c r="BE784" s="319"/>
      <c r="BF784" s="319"/>
      <c r="BG784" s="319"/>
      <c r="BH784" s="319"/>
      <c r="BI784" s="319"/>
      <c r="BJ784" s="319"/>
      <c r="BK784" s="319"/>
      <c r="BL784" s="319"/>
      <c r="BM784" s="319"/>
      <c r="BN784" s="319"/>
      <c r="BO784" s="319"/>
      <c r="BP784" s="319"/>
      <c r="BQ784" s="319"/>
      <c r="BR784" s="319"/>
      <c r="BS784" s="319"/>
      <c r="BT784" s="319"/>
      <c r="BU784" s="319"/>
      <c r="BV784" s="319"/>
      <c r="BW784" s="319"/>
      <c r="BX784" s="319"/>
      <c r="BY784" s="319"/>
      <c r="BZ784" s="319"/>
      <c r="CA784" s="319"/>
      <c r="CB784" s="319"/>
      <c r="CC784" s="319"/>
      <c r="CD784" s="319"/>
      <c r="CE784" s="319"/>
      <c r="CF784" s="319"/>
      <c r="CG784" s="319"/>
      <c r="CH784" s="319"/>
      <c r="CI784" s="319"/>
      <c r="CJ784" s="319"/>
      <c r="CK784" s="319"/>
      <c r="CL784" s="319"/>
      <c r="CM784" s="319"/>
      <c r="CN784" s="319"/>
      <c r="CO784" s="319"/>
      <c r="CP784" s="319"/>
      <c r="CQ784" s="319"/>
      <c r="CR784" s="319"/>
      <c r="CS784" s="319"/>
      <c r="CT784" s="319"/>
      <c r="CU784" s="319"/>
      <c r="CV784" s="319"/>
      <c r="CW784" s="319"/>
      <c r="CX784" s="319"/>
      <c r="CY784" s="319"/>
      <c r="CZ784" s="319"/>
    </row>
    <row r="785" ht="25.15" customHeight="true" x14ac:dyDescent="0.2">
      <c r="C785" s="837"/>
      <c r="D785" s="837"/>
      <c r="E785" s="572"/>
      <c r="F785" s="572"/>
      <c r="G785" s="572"/>
      <c r="H785" s="837"/>
      <c r="I785" s="837"/>
      <c r="J785" s="572"/>
      <c r="K785" s="572"/>
      <c r="L785" s="572"/>
      <c r="M785" s="837"/>
      <c r="N785" s="837"/>
      <c r="O785" s="572"/>
      <c r="P785" s="572"/>
      <c r="Q785" s="572"/>
      <c r="BA785" s="319"/>
      <c r="BB785" s="373"/>
      <c r="BC785" s="319"/>
      <c r="BD785" s="319"/>
      <c r="BE785" s="319"/>
      <c r="BF785" s="319"/>
      <c r="BG785" s="319"/>
      <c r="BH785" s="319"/>
      <c r="BI785" s="319"/>
      <c r="BJ785" s="319"/>
      <c r="BK785" s="319"/>
      <c r="BL785" s="319"/>
      <c r="BM785" s="319"/>
      <c r="BN785" s="319"/>
      <c r="BO785" s="319"/>
      <c r="BP785" s="319"/>
      <c r="BQ785" s="319"/>
      <c r="BR785" s="319"/>
      <c r="BS785" s="319"/>
      <c r="BT785" s="319"/>
      <c r="BU785" s="319"/>
      <c r="BV785" s="319"/>
      <c r="BW785" s="319"/>
      <c r="BX785" s="319"/>
      <c r="BY785" s="319"/>
      <c r="BZ785" s="319"/>
      <c r="CA785" s="319"/>
      <c r="CB785" s="319"/>
      <c r="CC785" s="319"/>
      <c r="CD785" s="319"/>
      <c r="CE785" s="319"/>
      <c r="CF785" s="319"/>
      <c r="CG785" s="319"/>
      <c r="CH785" s="319"/>
      <c r="CI785" s="319"/>
      <c r="CJ785" s="319"/>
      <c r="CK785" s="319"/>
      <c r="CL785" s="319"/>
      <c r="CM785" s="319"/>
      <c r="CN785" s="319"/>
      <c r="CO785" s="319"/>
      <c r="CP785" s="319"/>
      <c r="CQ785" s="319"/>
      <c r="CR785" s="319"/>
      <c r="CS785" s="319"/>
      <c r="CT785" s="319"/>
      <c r="CU785" s="319"/>
      <c r="CV785" s="319"/>
      <c r="CW785" s="319"/>
      <c r="CX785" s="319"/>
      <c r="CY785" s="319"/>
      <c r="CZ785" s="319"/>
    </row>
    <row r="786" ht="25.15" customHeight="true" x14ac:dyDescent="0.2">
      <c r="C786" s="837"/>
      <c r="D786" s="837"/>
      <c r="E786" s="572"/>
      <c r="F786" s="572"/>
      <c r="G786" s="572"/>
      <c r="H786" s="837"/>
      <c r="I786" s="837"/>
      <c r="J786" s="572"/>
      <c r="K786" s="572"/>
      <c r="L786" s="572"/>
      <c r="M786" s="837"/>
      <c r="N786" s="837"/>
      <c r="O786" s="572"/>
      <c r="P786" s="572"/>
      <c r="Q786" s="572"/>
      <c r="BA786" s="319"/>
      <c r="BB786" s="373"/>
      <c r="BC786" s="319"/>
      <c r="BD786" s="319"/>
      <c r="BE786" s="319"/>
      <c r="BF786" s="319"/>
      <c r="BG786" s="319"/>
      <c r="BH786" s="319"/>
      <c r="BI786" s="319"/>
      <c r="BJ786" s="319"/>
      <c r="BK786" s="319"/>
      <c r="BL786" s="319"/>
      <c r="BM786" s="319"/>
      <c r="BN786" s="319"/>
      <c r="BO786" s="319"/>
      <c r="BP786" s="319"/>
      <c r="BQ786" s="319"/>
      <c r="BR786" s="319"/>
      <c r="BS786" s="319"/>
      <c r="BT786" s="319"/>
      <c r="BU786" s="319"/>
      <c r="BV786" s="319"/>
      <c r="BW786" s="319"/>
      <c r="BX786" s="319"/>
      <c r="BY786" s="319"/>
      <c r="BZ786" s="319"/>
      <c r="CA786" s="319"/>
      <c r="CB786" s="319"/>
      <c r="CC786" s="319"/>
      <c r="CD786" s="319"/>
      <c r="CE786" s="319"/>
      <c r="CF786" s="319"/>
      <c r="CG786" s="319"/>
      <c r="CH786" s="319"/>
      <c r="CI786" s="319"/>
      <c r="CJ786" s="319"/>
      <c r="CK786" s="319"/>
      <c r="CL786" s="319"/>
      <c r="CM786" s="319"/>
      <c r="CN786" s="319"/>
      <c r="CO786" s="319"/>
      <c r="CP786" s="319"/>
      <c r="CQ786" s="319"/>
      <c r="CR786" s="319"/>
      <c r="CS786" s="319"/>
      <c r="CT786" s="319"/>
      <c r="CU786" s="319"/>
      <c r="CV786" s="319"/>
      <c r="CW786" s="319"/>
      <c r="CX786" s="319"/>
      <c r="CY786" s="319"/>
      <c r="CZ786" s="319"/>
    </row>
    <row r="787" ht="25.15" customHeight="true" x14ac:dyDescent="0.2">
      <c r="C787" s="837"/>
      <c r="D787" s="837"/>
      <c r="E787" s="572"/>
      <c r="F787" s="572"/>
      <c r="G787" s="572"/>
      <c r="H787" s="837"/>
      <c r="I787" s="837"/>
      <c r="J787" s="572"/>
      <c r="K787" s="572"/>
      <c r="L787" s="572"/>
      <c r="M787" s="837"/>
      <c r="N787" s="837"/>
      <c r="O787" s="572"/>
      <c r="P787" s="572"/>
      <c r="Q787" s="572"/>
      <c r="BA787" s="319"/>
      <c r="BB787" s="373"/>
      <c r="BC787" s="319"/>
      <c r="BD787" s="319"/>
      <c r="BE787" s="319"/>
      <c r="BF787" s="319"/>
      <c r="BG787" s="319"/>
      <c r="BH787" s="319"/>
      <c r="BI787" s="319"/>
      <c r="BJ787" s="319"/>
      <c r="BK787" s="319"/>
      <c r="BL787" s="319"/>
      <c r="BM787" s="319"/>
      <c r="BN787" s="319"/>
      <c r="BO787" s="319"/>
      <c r="BP787" s="319"/>
      <c r="BQ787" s="319"/>
      <c r="BR787" s="319"/>
      <c r="BS787" s="319"/>
      <c r="BT787" s="319"/>
      <c r="BU787" s="319"/>
      <c r="BV787" s="319"/>
      <c r="BW787" s="319"/>
      <c r="BX787" s="319"/>
      <c r="BY787" s="319"/>
      <c r="BZ787" s="319"/>
      <c r="CA787" s="319"/>
      <c r="CB787" s="319"/>
      <c r="CC787" s="319"/>
      <c r="CD787" s="319"/>
      <c r="CE787" s="319"/>
      <c r="CF787" s="319"/>
      <c r="CG787" s="319"/>
      <c r="CH787" s="319"/>
      <c r="CI787" s="319"/>
      <c r="CJ787" s="319"/>
      <c r="CK787" s="319"/>
      <c r="CL787" s="319"/>
      <c r="CM787" s="319"/>
      <c r="CN787" s="319"/>
      <c r="CO787" s="319"/>
      <c r="CP787" s="319"/>
      <c r="CQ787" s="319"/>
      <c r="CR787" s="319"/>
      <c r="CS787" s="319"/>
      <c r="CT787" s="319"/>
      <c r="CU787" s="319"/>
      <c r="CV787" s="319"/>
      <c r="CW787" s="319"/>
      <c r="CX787" s="319"/>
      <c r="CY787" s="319"/>
      <c r="CZ787" s="319"/>
    </row>
    <row r="788" ht="25.15" customHeight="true" x14ac:dyDescent="0.2">
      <c r="C788" s="837"/>
      <c r="D788" s="837"/>
      <c r="E788" s="572"/>
      <c r="F788" s="572"/>
      <c r="G788" s="572"/>
      <c r="H788" s="837"/>
      <c r="I788" s="837"/>
      <c r="J788" s="572"/>
      <c r="K788" s="572"/>
      <c r="L788" s="572"/>
      <c r="M788" s="837"/>
      <c r="N788" s="837"/>
      <c r="O788" s="572"/>
      <c r="P788" s="572"/>
      <c r="Q788" s="572"/>
      <c r="BA788" s="319"/>
      <c r="BB788" s="373"/>
      <c r="BC788" s="319"/>
      <c r="BD788" s="319"/>
      <c r="BE788" s="319"/>
      <c r="BF788" s="319"/>
      <c r="BG788" s="319"/>
      <c r="BH788" s="319"/>
      <c r="BI788" s="319"/>
      <c r="BJ788" s="319"/>
      <c r="BK788" s="319"/>
      <c r="BL788" s="319"/>
      <c r="BM788" s="319"/>
      <c r="BN788" s="319"/>
      <c r="BO788" s="319"/>
      <c r="BP788" s="319"/>
      <c r="BQ788" s="319"/>
      <c r="BR788" s="319"/>
      <c r="BS788" s="319"/>
      <c r="BT788" s="319"/>
      <c r="BU788" s="319"/>
      <c r="BV788" s="319"/>
      <c r="BW788" s="319"/>
      <c r="BX788" s="319"/>
      <c r="BY788" s="319"/>
      <c r="BZ788" s="319"/>
      <c r="CA788" s="319"/>
      <c r="CB788" s="319"/>
      <c r="CC788" s="319"/>
      <c r="CD788" s="319"/>
      <c r="CE788" s="319"/>
      <c r="CF788" s="319"/>
      <c r="CG788" s="319"/>
      <c r="CH788" s="319"/>
      <c r="CI788" s="319"/>
      <c r="CJ788" s="319"/>
      <c r="CK788" s="319"/>
      <c r="CL788" s="319"/>
      <c r="CM788" s="319"/>
      <c r="CN788" s="319"/>
      <c r="CO788" s="319"/>
      <c r="CP788" s="319"/>
      <c r="CQ788" s="319"/>
      <c r="CR788" s="319"/>
      <c r="CS788" s="319"/>
      <c r="CT788" s="319"/>
      <c r="CU788" s="319"/>
      <c r="CV788" s="319"/>
      <c r="CW788" s="319"/>
      <c r="CX788" s="319"/>
      <c r="CY788" s="319"/>
      <c r="CZ788" s="319"/>
    </row>
    <row r="789" ht="25.15" customHeight="true" x14ac:dyDescent="0.2">
      <c r="C789" s="837"/>
      <c r="D789" s="837"/>
      <c r="E789" s="572"/>
      <c r="F789" s="572"/>
      <c r="G789" s="572"/>
      <c r="H789" s="837"/>
      <c r="I789" s="837"/>
      <c r="J789" s="572"/>
      <c r="K789" s="572"/>
      <c r="L789" s="572"/>
      <c r="M789" s="837"/>
      <c r="N789" s="837"/>
      <c r="O789" s="572"/>
      <c r="P789" s="572"/>
      <c r="Q789" s="572"/>
      <c r="BA789" s="319"/>
      <c r="BB789" s="373"/>
      <c r="BC789" s="319"/>
      <c r="BD789" s="319"/>
      <c r="BE789" s="319"/>
      <c r="BF789" s="319"/>
      <c r="BG789" s="319"/>
      <c r="BH789" s="319"/>
      <c r="BI789" s="319"/>
      <c r="BJ789" s="319"/>
      <c r="BK789" s="319"/>
      <c r="BL789" s="319"/>
      <c r="BM789" s="319"/>
      <c r="BN789" s="319"/>
      <c r="BO789" s="319"/>
      <c r="BP789" s="319"/>
      <c r="BQ789" s="319"/>
      <c r="BR789" s="319"/>
      <c r="BS789" s="319"/>
      <c r="BT789" s="319"/>
      <c r="BU789" s="319"/>
      <c r="BV789" s="319"/>
      <c r="BW789" s="319"/>
      <c r="BX789" s="319"/>
      <c r="BY789" s="319"/>
      <c r="BZ789" s="319"/>
      <c r="CA789" s="319"/>
      <c r="CB789" s="319"/>
      <c r="CC789" s="319"/>
      <c r="CD789" s="319"/>
      <c r="CE789" s="319"/>
      <c r="CF789" s="319"/>
      <c r="CG789" s="319"/>
      <c r="CH789" s="319"/>
      <c r="CI789" s="319"/>
      <c r="CJ789" s="319"/>
      <c r="CK789" s="319"/>
      <c r="CL789" s="319"/>
      <c r="CM789" s="319"/>
      <c r="CN789" s="319"/>
      <c r="CO789" s="319"/>
      <c r="CP789" s="319"/>
      <c r="CQ789" s="319"/>
      <c r="CR789" s="319"/>
      <c r="CS789" s="319"/>
      <c r="CT789" s="319"/>
      <c r="CU789" s="319"/>
      <c r="CV789" s="319"/>
      <c r="CW789" s="319"/>
      <c r="CX789" s="319"/>
      <c r="CY789" s="319"/>
      <c r="CZ789" s="319"/>
    </row>
    <row r="790" ht="25.15" customHeight="true" x14ac:dyDescent="0.2">
      <c r="C790" s="837"/>
      <c r="D790" s="837"/>
      <c r="E790" s="572"/>
      <c r="F790" s="572"/>
      <c r="G790" s="572"/>
      <c r="H790" s="837"/>
      <c r="I790" s="837"/>
      <c r="J790" s="572"/>
      <c r="K790" s="572"/>
      <c r="L790" s="572"/>
      <c r="M790" s="837"/>
      <c r="N790" s="837"/>
      <c r="O790" s="572"/>
      <c r="P790" s="572"/>
      <c r="Q790" s="572"/>
      <c r="BA790" s="319"/>
      <c r="BB790" s="373"/>
      <c r="BC790" s="319"/>
      <c r="BD790" s="319"/>
      <c r="BE790" s="319"/>
      <c r="BF790" s="319"/>
      <c r="BG790" s="319"/>
      <c r="BH790" s="319"/>
      <c r="BI790" s="319"/>
      <c r="BJ790" s="319"/>
      <c r="BK790" s="319"/>
      <c r="BL790" s="319"/>
      <c r="BM790" s="319"/>
      <c r="BN790" s="319"/>
      <c r="BO790" s="319"/>
      <c r="BP790" s="319"/>
      <c r="BQ790" s="319"/>
      <c r="BR790" s="319"/>
      <c r="BS790" s="319"/>
      <c r="BT790" s="319"/>
      <c r="BU790" s="319"/>
      <c r="BV790" s="319"/>
      <c r="BW790" s="319"/>
      <c r="BX790" s="319"/>
      <c r="BY790" s="319"/>
      <c r="BZ790" s="319"/>
      <c r="CA790" s="319"/>
      <c r="CB790" s="319"/>
      <c r="CC790" s="319"/>
      <c r="CD790" s="319"/>
      <c r="CE790" s="319"/>
      <c r="CF790" s="319"/>
      <c r="CG790" s="319"/>
      <c r="CH790" s="319"/>
      <c r="CI790" s="319"/>
      <c r="CJ790" s="319"/>
      <c r="CK790" s="319"/>
      <c r="CL790" s="319"/>
      <c r="CM790" s="319"/>
      <c r="CN790" s="319"/>
      <c r="CO790" s="319"/>
      <c r="CP790" s="319"/>
      <c r="CQ790" s="319"/>
      <c r="CR790" s="319"/>
      <c r="CS790" s="319"/>
      <c r="CT790" s="319"/>
      <c r="CU790" s="319"/>
      <c r="CV790" s="319"/>
      <c r="CW790" s="319"/>
      <c r="CX790" s="319"/>
      <c r="CY790" s="319"/>
      <c r="CZ790" s="319"/>
    </row>
    <row r="791" ht="25.15" customHeight="true" x14ac:dyDescent="0.2">
      <c r="C791" s="837"/>
      <c r="D791" s="837"/>
      <c r="E791" s="572"/>
      <c r="F791" s="572"/>
      <c r="G791" s="572"/>
      <c r="H791" s="837"/>
      <c r="I791" s="837"/>
      <c r="J791" s="572"/>
      <c r="K791" s="572"/>
      <c r="L791" s="572"/>
      <c r="M791" s="837"/>
      <c r="N791" s="837"/>
      <c r="O791" s="572"/>
      <c r="P791" s="572"/>
      <c r="Q791" s="572"/>
      <c r="BA791" s="319"/>
      <c r="BB791" s="373"/>
      <c r="BC791" s="319"/>
      <c r="BD791" s="319"/>
      <c r="BE791" s="319"/>
      <c r="BF791" s="319"/>
      <c r="BG791" s="319"/>
      <c r="BH791" s="319"/>
      <c r="BI791" s="319"/>
      <c r="BJ791" s="319"/>
      <c r="BK791" s="319"/>
      <c r="BL791" s="319"/>
      <c r="BM791" s="319"/>
      <c r="BN791" s="319"/>
      <c r="BO791" s="319"/>
      <c r="BP791" s="319"/>
      <c r="BQ791" s="319"/>
      <c r="BR791" s="319"/>
      <c r="BS791" s="319"/>
      <c r="BT791" s="319"/>
      <c r="BU791" s="319"/>
      <c r="BV791" s="319"/>
      <c r="BW791" s="319"/>
      <c r="BX791" s="319"/>
      <c r="BY791" s="319"/>
      <c r="BZ791" s="319"/>
      <c r="CA791" s="319"/>
      <c r="CB791" s="319"/>
      <c r="CC791" s="319"/>
      <c r="CD791" s="319"/>
      <c r="CE791" s="319"/>
      <c r="CF791" s="319"/>
      <c r="CG791" s="319"/>
      <c r="CH791" s="319"/>
      <c r="CI791" s="319"/>
      <c r="CJ791" s="319"/>
      <c r="CK791" s="319"/>
      <c r="CL791" s="319"/>
      <c r="CM791" s="319"/>
      <c r="CN791" s="319"/>
      <c r="CO791" s="319"/>
      <c r="CP791" s="319"/>
      <c r="CQ791" s="319"/>
      <c r="CR791" s="319"/>
      <c r="CS791" s="319"/>
      <c r="CT791" s="319"/>
      <c r="CU791" s="319"/>
      <c r="CV791" s="319"/>
      <c r="CW791" s="319"/>
      <c r="CX791" s="319"/>
      <c r="CY791" s="319"/>
      <c r="CZ791" s="319"/>
    </row>
    <row r="792" ht="25.15" customHeight="true" x14ac:dyDescent="0.2">
      <c r="C792" s="837"/>
      <c r="D792" s="837"/>
      <c r="E792" s="572"/>
      <c r="F792" s="572"/>
      <c r="G792" s="572"/>
      <c r="H792" s="837"/>
      <c r="I792" s="837"/>
      <c r="J792" s="572"/>
      <c r="K792" s="572"/>
      <c r="L792" s="572"/>
      <c r="M792" s="837"/>
      <c r="N792" s="837"/>
      <c r="O792" s="572"/>
      <c r="P792" s="572"/>
      <c r="Q792" s="572"/>
      <c r="BA792" s="319"/>
      <c r="BB792" s="373"/>
      <c r="BC792" s="319"/>
      <c r="BD792" s="319"/>
      <c r="BE792" s="319"/>
      <c r="BF792" s="319"/>
      <c r="BG792" s="319"/>
      <c r="BH792" s="319"/>
      <c r="BI792" s="319"/>
      <c r="BJ792" s="319"/>
      <c r="BK792" s="319"/>
      <c r="BL792" s="319"/>
      <c r="BM792" s="319"/>
      <c r="BN792" s="319"/>
      <c r="BO792" s="319"/>
      <c r="BP792" s="319"/>
      <c r="BQ792" s="319"/>
      <c r="BR792" s="319"/>
      <c r="BS792" s="319"/>
      <c r="BT792" s="319"/>
      <c r="BU792" s="319"/>
      <c r="BV792" s="319"/>
      <c r="BW792" s="319"/>
      <c r="BX792" s="319"/>
      <c r="BY792" s="319"/>
      <c r="BZ792" s="319"/>
      <c r="CA792" s="319"/>
      <c r="CB792" s="319"/>
      <c r="CC792" s="319"/>
      <c r="CD792" s="319"/>
      <c r="CE792" s="319"/>
      <c r="CF792" s="319"/>
      <c r="CG792" s="319"/>
      <c r="CH792" s="319"/>
      <c r="CI792" s="319"/>
      <c r="CJ792" s="319"/>
      <c r="CK792" s="319"/>
      <c r="CL792" s="319"/>
      <c r="CM792" s="319"/>
      <c r="CN792" s="319"/>
      <c r="CO792" s="319"/>
      <c r="CP792" s="319"/>
      <c r="CQ792" s="319"/>
      <c r="CR792" s="319"/>
      <c r="CS792" s="319"/>
      <c r="CT792" s="319"/>
      <c r="CU792" s="319"/>
      <c r="CV792" s="319"/>
      <c r="CW792" s="319"/>
      <c r="CX792" s="319"/>
      <c r="CY792" s="319"/>
      <c r="CZ792" s="319"/>
    </row>
    <row r="793" ht="25.15" customHeight="true" x14ac:dyDescent="0.2">
      <c r="C793" s="837"/>
      <c r="D793" s="837"/>
      <c r="E793" s="572"/>
      <c r="F793" s="572"/>
      <c r="G793" s="572"/>
      <c r="H793" s="837"/>
      <c r="I793" s="837"/>
      <c r="J793" s="572"/>
      <c r="K793" s="572"/>
      <c r="L793" s="572"/>
      <c r="M793" s="837"/>
      <c r="N793" s="837"/>
      <c r="O793" s="572"/>
      <c r="P793" s="572"/>
      <c r="Q793" s="572"/>
      <c r="BA793" s="319"/>
      <c r="BB793" s="373"/>
      <c r="BC793" s="319"/>
      <c r="BD793" s="319"/>
      <c r="BE793" s="319"/>
      <c r="BF793" s="319"/>
      <c r="BG793" s="319"/>
      <c r="BH793" s="319"/>
      <c r="BI793" s="319"/>
      <c r="BJ793" s="319"/>
      <c r="BK793" s="319"/>
      <c r="BL793" s="319"/>
      <c r="BM793" s="319"/>
      <c r="BN793" s="319"/>
      <c r="BO793" s="319"/>
      <c r="BP793" s="319"/>
      <c r="BQ793" s="319"/>
      <c r="BR793" s="319"/>
      <c r="BS793" s="319"/>
      <c r="BT793" s="319"/>
      <c r="BU793" s="319"/>
      <c r="BV793" s="319"/>
      <c r="BW793" s="319"/>
      <c r="BX793" s="319"/>
      <c r="BY793" s="319"/>
      <c r="BZ793" s="319"/>
      <c r="CA793" s="319"/>
      <c r="CB793" s="319"/>
      <c r="CC793" s="319"/>
      <c r="CD793" s="319"/>
      <c r="CE793" s="319"/>
      <c r="CF793" s="319"/>
      <c r="CG793" s="319"/>
      <c r="CH793" s="319"/>
      <c r="CI793" s="319"/>
      <c r="CJ793" s="319"/>
      <c r="CK793" s="319"/>
      <c r="CL793" s="319"/>
      <c r="CM793" s="319"/>
      <c r="CN793" s="319"/>
      <c r="CO793" s="319"/>
      <c r="CP793" s="319"/>
      <c r="CQ793" s="319"/>
      <c r="CR793" s="319"/>
      <c r="CS793" s="319"/>
      <c r="CT793" s="319"/>
      <c r="CU793" s="319"/>
      <c r="CV793" s="319"/>
      <c r="CW793" s="319"/>
      <c r="CX793" s="319"/>
      <c r="CY793" s="319"/>
      <c r="CZ793" s="319"/>
    </row>
    <row r="794" ht="25.15" customHeight="true" x14ac:dyDescent="0.2">
      <c r="C794" s="837"/>
      <c r="D794" s="837"/>
      <c r="E794" s="572"/>
      <c r="F794" s="572"/>
      <c r="G794" s="572"/>
      <c r="H794" s="837"/>
      <c r="I794" s="837"/>
      <c r="J794" s="572"/>
      <c r="K794" s="572"/>
      <c r="L794" s="572"/>
      <c r="M794" s="837"/>
      <c r="N794" s="837"/>
      <c r="O794" s="572"/>
      <c r="P794" s="572"/>
      <c r="Q794" s="572"/>
      <c r="BA794" s="319"/>
      <c r="BB794" s="373"/>
      <c r="BC794" s="319"/>
      <c r="BD794" s="319"/>
      <c r="BE794" s="319"/>
      <c r="BF794" s="319"/>
      <c r="BG794" s="319"/>
      <c r="BH794" s="319"/>
      <c r="BI794" s="319"/>
      <c r="BJ794" s="319"/>
      <c r="BK794" s="319"/>
      <c r="BL794" s="319"/>
      <c r="BM794" s="319"/>
      <c r="BN794" s="319"/>
      <c r="BO794" s="319"/>
      <c r="BP794" s="319"/>
      <c r="BQ794" s="319"/>
      <c r="BR794" s="319"/>
      <c r="BS794" s="319"/>
      <c r="BT794" s="319"/>
      <c r="BU794" s="319"/>
      <c r="BV794" s="319"/>
      <c r="BW794" s="319"/>
      <c r="BX794" s="319"/>
      <c r="BY794" s="319"/>
      <c r="BZ794" s="319"/>
      <c r="CA794" s="319"/>
      <c r="CB794" s="319"/>
      <c r="CC794" s="319"/>
      <c r="CD794" s="319"/>
      <c r="CE794" s="319"/>
      <c r="CF794" s="319"/>
      <c r="CG794" s="319"/>
      <c r="CH794" s="319"/>
      <c r="CI794" s="319"/>
      <c r="CJ794" s="319"/>
      <c r="CK794" s="319"/>
      <c r="CL794" s="319"/>
      <c r="CM794" s="319"/>
      <c r="CN794" s="319"/>
      <c r="CO794" s="319"/>
      <c r="CP794" s="319"/>
      <c r="CQ794" s="319"/>
      <c r="CR794" s="319"/>
      <c r="CS794" s="319"/>
      <c r="CT794" s="319"/>
      <c r="CU794" s="319"/>
      <c r="CV794" s="319"/>
      <c r="CW794" s="319"/>
      <c r="CX794" s="319"/>
      <c r="CY794" s="319"/>
      <c r="CZ794" s="319"/>
    </row>
    <row r="795" ht="25.15" customHeight="true" x14ac:dyDescent="0.2">
      <c r="C795" s="837"/>
      <c r="D795" s="837"/>
      <c r="E795" s="572"/>
      <c r="F795" s="572"/>
      <c r="G795" s="572"/>
      <c r="H795" s="837"/>
      <c r="I795" s="837"/>
      <c r="J795" s="572"/>
      <c r="K795" s="572"/>
      <c r="L795" s="572"/>
      <c r="M795" s="837"/>
      <c r="N795" s="837"/>
      <c r="O795" s="572"/>
      <c r="P795" s="572"/>
      <c r="Q795" s="572"/>
      <c r="BA795" s="319"/>
      <c r="BB795" s="373"/>
      <c r="BC795" s="319"/>
      <c r="BD795" s="319"/>
      <c r="BE795" s="319"/>
      <c r="BF795" s="319"/>
      <c r="BG795" s="319"/>
      <c r="BH795" s="319"/>
      <c r="BI795" s="319"/>
      <c r="BJ795" s="319"/>
      <c r="BK795" s="319"/>
      <c r="BL795" s="319"/>
      <c r="BM795" s="319"/>
      <c r="BN795" s="319"/>
      <c r="BO795" s="319"/>
      <c r="BP795" s="319"/>
      <c r="BQ795" s="319"/>
      <c r="BR795" s="319"/>
      <c r="BS795" s="319"/>
      <c r="BT795" s="319"/>
      <c r="BU795" s="319"/>
      <c r="BV795" s="319"/>
      <c r="BW795" s="319"/>
      <c r="BX795" s="319"/>
      <c r="BY795" s="319"/>
      <c r="BZ795" s="319"/>
      <c r="CA795" s="319"/>
      <c r="CB795" s="319"/>
      <c r="CC795" s="319"/>
      <c r="CD795" s="319"/>
      <c r="CE795" s="319"/>
      <c r="CF795" s="319"/>
      <c r="CG795" s="319"/>
      <c r="CH795" s="319"/>
      <c r="CI795" s="319"/>
      <c r="CJ795" s="319"/>
      <c r="CK795" s="319"/>
      <c r="CL795" s="319"/>
      <c r="CM795" s="319"/>
      <c r="CN795" s="319"/>
      <c r="CO795" s="319"/>
      <c r="CP795" s="319"/>
      <c r="CQ795" s="319"/>
      <c r="CR795" s="319"/>
      <c r="CS795" s="319"/>
      <c r="CT795" s="319"/>
      <c r="CU795" s="319"/>
      <c r="CV795" s="319"/>
      <c r="CW795" s="319"/>
      <c r="CX795" s="319"/>
      <c r="CY795" s="319"/>
      <c r="CZ795" s="319"/>
    </row>
    <row r="796" ht="25.15" customHeight="true" x14ac:dyDescent="0.2">
      <c r="C796" s="837"/>
      <c r="D796" s="837"/>
      <c r="E796" s="572"/>
      <c r="F796" s="572"/>
      <c r="G796" s="572"/>
      <c r="H796" s="837"/>
      <c r="I796" s="837"/>
      <c r="J796" s="572"/>
      <c r="K796" s="572"/>
      <c r="L796" s="572"/>
      <c r="M796" s="837"/>
      <c r="N796" s="837"/>
      <c r="O796" s="572"/>
      <c r="P796" s="572"/>
      <c r="Q796" s="572"/>
      <c r="BA796" s="319"/>
      <c r="BB796" s="373"/>
      <c r="BC796" s="319"/>
      <c r="BD796" s="319"/>
      <c r="BE796" s="319"/>
      <c r="BF796" s="319"/>
      <c r="BG796" s="319"/>
      <c r="BH796" s="319"/>
      <c r="BI796" s="319"/>
      <c r="BJ796" s="319"/>
      <c r="BK796" s="319"/>
      <c r="BL796" s="319"/>
      <c r="BM796" s="319"/>
      <c r="BN796" s="319"/>
      <c r="BO796" s="319"/>
      <c r="BP796" s="319"/>
      <c r="BQ796" s="319"/>
      <c r="BR796" s="319"/>
      <c r="BS796" s="319"/>
      <c r="BT796" s="319"/>
      <c r="BU796" s="319"/>
      <c r="BV796" s="319"/>
      <c r="BW796" s="319"/>
      <c r="BX796" s="319"/>
      <c r="BY796" s="319"/>
      <c r="BZ796" s="319"/>
      <c r="CA796" s="319"/>
      <c r="CB796" s="319"/>
      <c r="CC796" s="319"/>
      <c r="CD796" s="319"/>
      <c r="CE796" s="319"/>
      <c r="CF796" s="319"/>
      <c r="CG796" s="319"/>
      <c r="CH796" s="319"/>
      <c r="CI796" s="319"/>
      <c r="CJ796" s="319"/>
      <c r="CK796" s="319"/>
      <c r="CL796" s="319"/>
      <c r="CM796" s="319"/>
      <c r="CN796" s="319"/>
      <c r="CO796" s="319"/>
      <c r="CP796" s="319"/>
      <c r="CQ796" s="319"/>
      <c r="CR796" s="319"/>
      <c r="CS796" s="319"/>
      <c r="CT796" s="319"/>
      <c r="CU796" s="319"/>
      <c r="CV796" s="319"/>
      <c r="CW796" s="319"/>
      <c r="CX796" s="319"/>
      <c r="CY796" s="319"/>
      <c r="CZ796" s="319"/>
    </row>
    <row r="797" ht="25.15" customHeight="true" x14ac:dyDescent="0.2">
      <c r="C797" s="837"/>
      <c r="D797" s="837"/>
      <c r="E797" s="572"/>
      <c r="F797" s="572"/>
      <c r="G797" s="572"/>
      <c r="H797" s="837"/>
      <c r="I797" s="837"/>
      <c r="J797" s="572"/>
      <c r="K797" s="572"/>
      <c r="L797" s="572"/>
      <c r="M797" s="837"/>
      <c r="N797" s="837"/>
      <c r="O797" s="572"/>
      <c r="P797" s="572"/>
      <c r="Q797" s="572"/>
      <c r="BA797" s="319"/>
      <c r="BB797" s="373"/>
      <c r="BC797" s="319"/>
      <c r="BD797" s="319"/>
      <c r="BE797" s="319"/>
      <c r="BF797" s="319"/>
      <c r="BG797" s="319"/>
      <c r="BH797" s="319"/>
      <c r="BI797" s="319"/>
      <c r="BJ797" s="319"/>
      <c r="BK797" s="319"/>
      <c r="BL797" s="319"/>
      <c r="BM797" s="319"/>
      <c r="BN797" s="319"/>
      <c r="BO797" s="319"/>
      <c r="BP797" s="319"/>
      <c r="BQ797" s="319"/>
      <c r="BR797" s="319"/>
      <c r="BS797" s="319"/>
      <c r="BT797" s="319"/>
      <c r="BU797" s="319"/>
      <c r="BV797" s="319"/>
      <c r="BW797" s="319"/>
      <c r="BX797" s="319"/>
      <c r="BY797" s="319"/>
      <c r="BZ797" s="319"/>
      <c r="CA797" s="319"/>
      <c r="CB797" s="319"/>
      <c r="CC797" s="319"/>
      <c r="CD797" s="319"/>
      <c r="CE797" s="319"/>
      <c r="CF797" s="319"/>
      <c r="CG797" s="319"/>
      <c r="CH797" s="319"/>
      <c r="CI797" s="319"/>
      <c r="CJ797" s="319"/>
      <c r="CK797" s="319"/>
      <c r="CL797" s="319"/>
      <c r="CM797" s="319"/>
      <c r="CN797" s="319"/>
      <c r="CO797" s="319"/>
      <c r="CP797" s="319"/>
      <c r="CQ797" s="319"/>
      <c r="CR797" s="319"/>
      <c r="CS797" s="319"/>
      <c r="CT797" s="319"/>
      <c r="CU797" s="319"/>
      <c r="CV797" s="319"/>
      <c r="CW797" s="319"/>
      <c r="CX797" s="319"/>
      <c r="CY797" s="319"/>
      <c r="CZ797" s="319"/>
    </row>
    <row r="798" ht="25.15" customHeight="true" x14ac:dyDescent="0.2">
      <c r="C798" s="837"/>
      <c r="D798" s="837"/>
      <c r="E798" s="572"/>
      <c r="F798" s="572"/>
      <c r="G798" s="572"/>
      <c r="H798" s="837"/>
      <c r="I798" s="837"/>
      <c r="J798" s="572"/>
      <c r="K798" s="572"/>
      <c r="L798" s="572"/>
      <c r="M798" s="837"/>
      <c r="N798" s="837"/>
      <c r="O798" s="572"/>
      <c r="P798" s="572"/>
      <c r="Q798" s="572"/>
      <c r="BA798" s="319"/>
      <c r="BB798" s="373"/>
      <c r="BC798" s="319"/>
      <c r="BD798" s="319"/>
      <c r="BE798" s="319"/>
      <c r="BF798" s="319"/>
      <c r="BG798" s="319"/>
      <c r="BH798" s="319"/>
      <c r="BI798" s="319"/>
      <c r="BJ798" s="319"/>
      <c r="BK798" s="319"/>
      <c r="BL798" s="319"/>
      <c r="BM798" s="319"/>
      <c r="BN798" s="319"/>
      <c r="BO798" s="319"/>
      <c r="BP798" s="319"/>
      <c r="BQ798" s="319"/>
      <c r="BR798" s="319"/>
      <c r="BS798" s="319"/>
      <c r="BT798" s="319"/>
      <c r="BU798" s="319"/>
      <c r="BV798" s="319"/>
      <c r="BW798" s="319"/>
      <c r="BX798" s="319"/>
      <c r="BY798" s="319"/>
      <c r="BZ798" s="319"/>
      <c r="CA798" s="319"/>
      <c r="CB798" s="319"/>
      <c r="CC798" s="319"/>
      <c r="CD798" s="319"/>
      <c r="CE798" s="319"/>
      <c r="CF798" s="319"/>
      <c r="CG798" s="319"/>
      <c r="CH798" s="319"/>
      <c r="CI798" s="319"/>
      <c r="CJ798" s="319"/>
      <c r="CK798" s="319"/>
      <c r="CL798" s="319"/>
      <c r="CM798" s="319"/>
      <c r="CN798" s="319"/>
      <c r="CO798" s="319"/>
      <c r="CP798" s="319"/>
      <c r="CQ798" s="319"/>
      <c r="CR798" s="319"/>
      <c r="CS798" s="319"/>
      <c r="CT798" s="319"/>
      <c r="CU798" s="319"/>
      <c r="CV798" s="319"/>
      <c r="CW798" s="319"/>
      <c r="CX798" s="319"/>
      <c r="CY798" s="319"/>
      <c r="CZ798" s="319"/>
    </row>
    <row r="799" ht="25.15" customHeight="true" x14ac:dyDescent="0.2">
      <c r="C799" s="837"/>
      <c r="D799" s="837"/>
      <c r="E799" s="572"/>
      <c r="F799" s="572"/>
      <c r="G799" s="572"/>
      <c r="H799" s="837"/>
      <c r="I799" s="837"/>
      <c r="J799" s="572"/>
      <c r="K799" s="572"/>
      <c r="L799" s="572"/>
      <c r="M799" s="837"/>
      <c r="N799" s="837"/>
      <c r="O799" s="572"/>
      <c r="P799" s="572"/>
      <c r="Q799" s="572"/>
      <c r="BA799" s="319"/>
      <c r="BB799" s="373"/>
      <c r="BC799" s="319"/>
      <c r="BD799" s="319"/>
      <c r="BE799" s="319"/>
      <c r="BF799" s="319"/>
      <c r="BG799" s="319"/>
      <c r="BH799" s="319"/>
      <c r="BI799" s="319"/>
      <c r="BJ799" s="319"/>
      <c r="BK799" s="319"/>
      <c r="BL799" s="319"/>
      <c r="BM799" s="319"/>
      <c r="BN799" s="319"/>
      <c r="BO799" s="319"/>
      <c r="BP799" s="319"/>
      <c r="BQ799" s="319"/>
      <c r="BR799" s="319"/>
      <c r="BS799" s="319"/>
      <c r="BT799" s="319"/>
      <c r="BU799" s="319"/>
      <c r="BV799" s="319"/>
      <c r="BW799" s="319"/>
      <c r="BX799" s="319"/>
      <c r="BY799" s="319"/>
      <c r="BZ799" s="319"/>
      <c r="CA799" s="319"/>
      <c r="CB799" s="319"/>
      <c r="CC799" s="319"/>
      <c r="CD799" s="319"/>
      <c r="CE799" s="319"/>
      <c r="CF799" s="319"/>
      <c r="CG799" s="319"/>
      <c r="CH799" s="319"/>
      <c r="CI799" s="319"/>
      <c r="CJ799" s="319"/>
      <c r="CK799" s="319"/>
      <c r="CL799" s="319"/>
      <c r="CM799" s="319"/>
      <c r="CN799" s="319"/>
      <c r="CO799" s="319"/>
      <c r="CP799" s="319"/>
      <c r="CQ799" s="319"/>
      <c r="CR799" s="319"/>
      <c r="CS799" s="319"/>
      <c r="CT799" s="319"/>
      <c r="CU799" s="319"/>
      <c r="CV799" s="319"/>
      <c r="CW799" s="319"/>
      <c r="CX799" s="319"/>
      <c r="CY799" s="319"/>
      <c r="CZ799" s="319"/>
    </row>
    <row r="800" ht="25.15" customHeight="true" x14ac:dyDescent="0.2">
      <c r="C800" s="572"/>
      <c r="D800" s="572"/>
      <c r="E800" s="572"/>
      <c r="F800" s="572"/>
      <c r="G800" s="572"/>
      <c r="H800" s="572"/>
      <c r="I800" s="572"/>
      <c r="J800" s="572"/>
      <c r="K800" s="572"/>
      <c r="L800" s="572"/>
      <c r="M800" s="572"/>
      <c r="N800" s="572"/>
      <c r="O800" s="572"/>
      <c r="P800" s="572"/>
      <c r="Q800" s="572"/>
      <c r="BA800" s="319"/>
      <c r="BB800" s="373"/>
      <c r="BC800" s="319"/>
      <c r="BD800" s="319"/>
      <c r="BE800" s="319"/>
      <c r="BF800" s="319"/>
      <c r="BG800" s="319"/>
      <c r="BH800" s="319"/>
      <c r="BI800" s="319"/>
      <c r="BJ800" s="319"/>
      <c r="BK800" s="319"/>
      <c r="BL800" s="319"/>
      <c r="BM800" s="319"/>
      <c r="BN800" s="319"/>
      <c r="BO800" s="319"/>
      <c r="BP800" s="319"/>
      <c r="BQ800" s="319"/>
      <c r="BR800" s="319"/>
      <c r="BS800" s="319"/>
      <c r="BT800" s="319"/>
      <c r="BU800" s="319"/>
      <c r="BV800" s="319"/>
      <c r="BW800" s="319"/>
      <c r="BX800" s="319"/>
      <c r="BY800" s="319"/>
      <c r="BZ800" s="319"/>
      <c r="CA800" s="319"/>
      <c r="CB800" s="319"/>
      <c r="CC800" s="319"/>
      <c r="CD800" s="319"/>
      <c r="CE800" s="319"/>
      <c r="CF800" s="319"/>
      <c r="CG800" s="319"/>
      <c r="CH800" s="319"/>
      <c r="CI800" s="319"/>
      <c r="CJ800" s="319"/>
      <c r="CK800" s="319"/>
      <c r="CL800" s="319"/>
      <c r="CM800" s="319"/>
      <c r="CN800" s="319"/>
      <c r="CO800" s="319"/>
      <c r="CP800" s="319"/>
      <c r="CQ800" s="319"/>
      <c r="CR800" s="319"/>
      <c r="CS800" s="319"/>
      <c r="CT800" s="319"/>
      <c r="CU800" s="319"/>
      <c r="CV800" s="319"/>
      <c r="CW800" s="319"/>
      <c r="CX800" s="319"/>
      <c r="CY800" s="319"/>
      <c r="CZ800" s="319"/>
    </row>
    <row r="801" ht="25.15" customHeight="true" x14ac:dyDescent="0.2">
      <c r="C801" s="572"/>
      <c r="D801" s="572"/>
      <c r="E801" s="572"/>
      <c r="F801" s="572"/>
      <c r="G801" s="572"/>
      <c r="H801" s="572"/>
      <c r="I801" s="572"/>
      <c r="J801" s="572"/>
      <c r="K801" s="572"/>
      <c r="L801" s="572"/>
      <c r="M801" s="572"/>
      <c r="N801" s="572"/>
      <c r="O801" s="572"/>
      <c r="P801" s="572"/>
      <c r="Q801" s="572"/>
    </row>
    <row r="802" ht="25.15" customHeight="true" x14ac:dyDescent="0.2">
      <c r="C802" s="572"/>
      <c r="D802" s="572"/>
      <c r="E802" s="572"/>
      <c r="F802" s="572"/>
      <c r="G802" s="572"/>
      <c r="H802" s="572"/>
      <c r="I802" s="572"/>
      <c r="J802" s="572"/>
      <c r="K802" s="572"/>
      <c r="L802" s="572"/>
      <c r="M802" s="572"/>
      <c r="N802" s="572"/>
      <c r="O802" s="572"/>
      <c r="P802" s="572"/>
      <c r="Q802" s="572"/>
    </row>
    <row r="803" ht="25.15" customHeight="true" x14ac:dyDescent="0.2">
      <c r="C803" s="572"/>
      <c r="D803" s="572"/>
      <c r="E803" s="572"/>
      <c r="F803" s="572"/>
      <c r="G803" s="572"/>
      <c r="H803" s="572"/>
      <c r="I803" s="572"/>
      <c r="J803" s="572"/>
      <c r="K803" s="572"/>
      <c r="L803" s="572"/>
      <c r="M803" s="572"/>
      <c r="N803" s="572"/>
      <c r="O803" s="572"/>
      <c r="P803" s="572"/>
      <c r="Q803" s="572"/>
    </row>
    <row r="804" ht="25.15" customHeight="true" x14ac:dyDescent="0.2">
      <c r="C804" s="572"/>
      <c r="D804" s="572"/>
      <c r="E804" s="572"/>
      <c r="F804" s="572"/>
      <c r="G804" s="572"/>
      <c r="H804" s="572"/>
      <c r="I804" s="572"/>
      <c r="J804" s="572"/>
      <c r="K804" s="572"/>
      <c r="L804" s="572"/>
      <c r="M804" s="572"/>
      <c r="N804" s="572"/>
      <c r="O804" s="572"/>
      <c r="P804" s="572"/>
      <c r="Q804" s="572"/>
    </row>
    <row r="805" ht="25.15" customHeight="true" x14ac:dyDescent="0.2">
      <c r="C805" s="572"/>
      <c r="D805" s="572"/>
      <c r="E805" s="572"/>
      <c r="F805" s="572"/>
      <c r="G805" s="572"/>
      <c r="H805" s="572"/>
      <c r="I805" s="572"/>
      <c r="J805" s="572"/>
      <c r="K805" s="572"/>
      <c r="L805" s="572"/>
      <c r="M805" s="572"/>
      <c r="N805" s="572"/>
      <c r="O805" s="572"/>
      <c r="P805" s="572"/>
      <c r="Q805" s="572"/>
    </row>
    <row r="806" ht="25.15" customHeight="true" x14ac:dyDescent="0.2">
      <c r="C806" s="572"/>
      <c r="D806" s="572"/>
      <c r="E806" s="572"/>
      <c r="F806" s="572"/>
      <c r="G806" s="572"/>
      <c r="H806" s="572"/>
      <c r="I806" s="572"/>
      <c r="J806" s="572"/>
      <c r="K806" s="572"/>
      <c r="L806" s="572"/>
      <c r="M806" s="572"/>
      <c r="N806" s="572"/>
      <c r="O806" s="572"/>
      <c r="P806" s="572"/>
      <c r="Q806" s="572"/>
    </row>
    <row r="807" ht="25.15" customHeight="true" x14ac:dyDescent="0.2">
      <c r="C807" s="572"/>
      <c r="D807" s="572"/>
      <c r="E807" s="572"/>
      <c r="F807" s="572"/>
      <c r="G807" s="572"/>
      <c r="H807" s="572"/>
      <c r="I807" s="572"/>
      <c r="J807" s="572"/>
      <c r="K807" s="572"/>
      <c r="L807" s="572"/>
      <c r="M807" s="572"/>
      <c r="N807" s="572"/>
      <c r="O807" s="572"/>
      <c r="P807" s="572"/>
      <c r="Q807" s="572"/>
    </row>
    <row r="808" ht="25.15" customHeight="true" x14ac:dyDescent="0.2">
      <c r="C808" s="572"/>
      <c r="D808" s="572"/>
      <c r="E808" s="572"/>
      <c r="F808" s="572"/>
      <c r="G808" s="572"/>
      <c r="H808" s="572"/>
      <c r="I808" s="572"/>
      <c r="J808" s="572"/>
      <c r="K808" s="572"/>
      <c r="L808" s="572"/>
      <c r="M808" s="572"/>
      <c r="N808" s="572"/>
      <c r="O808" s="572"/>
      <c r="P808" s="572"/>
      <c r="Q808" s="572"/>
    </row>
    <row r="809" ht="25.15" customHeight="true" x14ac:dyDescent="0.2">
      <c r="C809" s="572"/>
      <c r="D809" s="572"/>
      <c r="E809" s="572"/>
      <c r="F809" s="572"/>
      <c r="G809" s="572"/>
      <c r="H809" s="572"/>
      <c r="I809" s="572"/>
      <c r="J809" s="572"/>
      <c r="K809" s="572"/>
      <c r="L809" s="572"/>
      <c r="M809" s="572"/>
      <c r="N809" s="572"/>
      <c r="O809" s="572"/>
      <c r="P809" s="572"/>
      <c r="Q809" s="572"/>
    </row>
    <row r="810" ht="25.15" customHeight="true" x14ac:dyDescent="0.2">
      <c r="C810" s="572"/>
      <c r="D810" s="572"/>
      <c r="E810" s="572"/>
      <c r="F810" s="572"/>
      <c r="G810" s="572"/>
      <c r="H810" s="572"/>
      <c r="I810" s="572"/>
      <c r="J810" s="572"/>
      <c r="K810" s="572"/>
      <c r="L810" s="572"/>
      <c r="M810" s="572"/>
      <c r="N810" s="572"/>
      <c r="O810" s="572"/>
      <c r="P810" s="572"/>
      <c r="Q810" s="572"/>
    </row>
    <row r="811" ht="25.15" customHeight="true" x14ac:dyDescent="0.2">
      <c r="C811" s="572"/>
      <c r="D811" s="572"/>
      <c r="E811" s="572"/>
      <c r="F811" s="572"/>
      <c r="G811" s="572"/>
      <c r="H811" s="572"/>
      <c r="I811" s="572"/>
      <c r="J811" s="572"/>
      <c r="K811" s="572"/>
      <c r="L811" s="572"/>
      <c r="M811" s="572"/>
      <c r="N811" s="572"/>
      <c r="O811" s="572"/>
      <c r="P811" s="572"/>
      <c r="Q811" s="572"/>
    </row>
    <row r="812" ht="25.15" customHeight="true" x14ac:dyDescent="0.2">
      <c r="C812" s="572"/>
      <c r="D812" s="572"/>
      <c r="E812" s="572"/>
      <c r="F812" s="572"/>
      <c r="G812" s="572"/>
      <c r="H812" s="572"/>
      <c r="I812" s="572"/>
      <c r="J812" s="572"/>
      <c r="K812" s="572"/>
      <c r="L812" s="572"/>
      <c r="M812" s="572"/>
      <c r="N812" s="572"/>
      <c r="O812" s="572"/>
      <c r="P812" s="572"/>
      <c r="Q812" s="572"/>
    </row>
    <row r="813" ht="25.15" customHeight="true" x14ac:dyDescent="0.2">
      <c r="C813" s="572"/>
      <c r="D813" s="572"/>
      <c r="E813" s="572"/>
      <c r="F813" s="572"/>
      <c r="G813" s="572"/>
      <c r="H813" s="572"/>
      <c r="I813" s="572"/>
      <c r="J813" s="572"/>
      <c r="K813" s="572"/>
      <c r="L813" s="572"/>
      <c r="M813" s="572"/>
      <c r="N813" s="572"/>
      <c r="O813" s="572"/>
      <c r="P813" s="572"/>
      <c r="Q813" s="572"/>
    </row>
    <row r="814" ht="25.15" customHeight="true" x14ac:dyDescent="0.2">
      <c r="C814" s="572"/>
      <c r="D814" s="572"/>
      <c r="E814" s="572"/>
      <c r="F814" s="572"/>
      <c r="G814" s="572"/>
      <c r="H814" s="572"/>
      <c r="I814" s="572"/>
      <c r="J814" s="572"/>
      <c r="K814" s="572"/>
      <c r="L814" s="572"/>
      <c r="M814" s="572"/>
      <c r="N814" s="572"/>
      <c r="O814" s="572"/>
      <c r="P814" s="572"/>
      <c r="Q814" s="572"/>
    </row>
    <row r="815" ht="25.15" customHeight="true" x14ac:dyDescent="0.2">
      <c r="C815" s="572"/>
      <c r="D815" s="572"/>
      <c r="E815" s="572"/>
      <c r="F815" s="572"/>
      <c r="G815" s="572"/>
      <c r="H815" s="572"/>
      <c r="I815" s="572"/>
      <c r="J815" s="572"/>
      <c r="K815" s="572"/>
      <c r="L815" s="572"/>
      <c r="M815" s="572"/>
      <c r="N815" s="572"/>
      <c r="O815" s="572"/>
      <c r="P815" s="572"/>
      <c r="Q815" s="572"/>
    </row>
    <row r="816" ht="25.15" customHeight="true" x14ac:dyDescent="0.2">
      <c r="C816" s="572"/>
      <c r="D816" s="572"/>
      <c r="E816" s="572"/>
      <c r="F816" s="572"/>
      <c r="G816" s="572"/>
      <c r="H816" s="572"/>
      <c r="I816" s="572"/>
      <c r="J816" s="572"/>
      <c r="K816" s="572"/>
      <c r="L816" s="572"/>
      <c r="M816" s="572"/>
      <c r="N816" s="572"/>
      <c r="O816" s="572"/>
      <c r="P816" s="572"/>
      <c r="Q816" s="572"/>
    </row>
    <row r="817" ht="25.15" customHeight="true" x14ac:dyDescent="0.2">
      <c r="C817" s="572"/>
      <c r="D817" s="572"/>
      <c r="E817" s="572"/>
      <c r="F817" s="572"/>
      <c r="G817" s="572"/>
      <c r="H817" s="572"/>
      <c r="I817" s="572"/>
      <c r="J817" s="572"/>
      <c r="K817" s="572"/>
      <c r="L817" s="572"/>
      <c r="M817" s="572"/>
      <c r="N817" s="572"/>
      <c r="O817" s="572"/>
      <c r="P817" s="572"/>
      <c r="Q817" s="572"/>
    </row>
    <row r="818" ht="25.15" customHeight="true" x14ac:dyDescent="0.2">
      <c r="C818" s="572"/>
      <c r="D818" s="572"/>
      <c r="E818" s="572"/>
      <c r="F818" s="572"/>
      <c r="G818" s="572"/>
      <c r="H818" s="572"/>
      <c r="I818" s="572"/>
      <c r="J818" s="572"/>
      <c r="K818" s="572"/>
      <c r="L818" s="572"/>
      <c r="M818" s="572"/>
      <c r="N818" s="572"/>
      <c r="O818" s="572"/>
      <c r="P818" s="572"/>
      <c r="Q818" s="572"/>
    </row>
    <row r="819" ht="25.15" customHeight="true" x14ac:dyDescent="0.2">
      <c r="C819" s="572"/>
      <c r="D819" s="572"/>
      <c r="E819" s="572"/>
      <c r="F819" s="572"/>
      <c r="G819" s="572"/>
      <c r="H819" s="572"/>
      <c r="I819" s="572"/>
      <c r="J819" s="572"/>
      <c r="K819" s="572"/>
      <c r="L819" s="572"/>
      <c r="M819" s="572"/>
      <c r="N819" s="572"/>
      <c r="O819" s="572"/>
      <c r="P819" s="572"/>
      <c r="Q819" s="572"/>
    </row>
    <row r="820" ht="25.15" customHeight="true" x14ac:dyDescent="0.2">
      <c r="C820" s="572"/>
      <c r="D820" s="572"/>
      <c r="E820" s="572"/>
      <c r="F820" s="572"/>
      <c r="G820" s="572"/>
      <c r="H820" s="572"/>
      <c r="I820" s="572"/>
      <c r="J820" s="572"/>
      <c r="K820" s="572"/>
      <c r="L820" s="572"/>
      <c r="M820" s="572"/>
      <c r="N820" s="572"/>
      <c r="O820" s="572"/>
      <c r="P820" s="572"/>
      <c r="Q820" s="572"/>
    </row>
    <row r="821" ht="25.15" customHeight="true" x14ac:dyDescent="0.2">
      <c r="C821" s="572"/>
      <c r="D821" s="572"/>
      <c r="E821" s="572"/>
      <c r="F821" s="572"/>
      <c r="G821" s="572"/>
      <c r="H821" s="572"/>
      <c r="I821" s="572"/>
      <c r="J821" s="572"/>
      <c r="K821" s="572"/>
      <c r="L821" s="572"/>
      <c r="M821" s="572"/>
      <c r="N821" s="572"/>
      <c r="O821" s="572"/>
      <c r="P821" s="572"/>
      <c r="Q821" s="572"/>
    </row>
    <row r="822" ht="25.15" customHeight="true" x14ac:dyDescent="0.2">
      <c r="C822" s="572"/>
      <c r="D822" s="572"/>
      <c r="E822" s="572"/>
      <c r="F822" s="572"/>
      <c r="G822" s="572"/>
      <c r="H822" s="572"/>
      <c r="I822" s="572"/>
      <c r="J822" s="572"/>
      <c r="K822" s="572"/>
      <c r="L822" s="572"/>
      <c r="M822" s="572"/>
      <c r="N822" s="572"/>
      <c r="O822" s="572"/>
      <c r="P822" s="572"/>
      <c r="Q822" s="572"/>
    </row>
    <row r="823" ht="25.15" customHeight="true" x14ac:dyDescent="0.2">
      <c r="C823" s="572"/>
      <c r="D823" s="572"/>
      <c r="E823" s="572"/>
      <c r="F823" s="572"/>
      <c r="G823" s="572"/>
      <c r="H823" s="572"/>
      <c r="I823" s="572"/>
      <c r="J823" s="572"/>
      <c r="K823" s="572"/>
      <c r="L823" s="572"/>
      <c r="M823" s="572"/>
      <c r="N823" s="572"/>
      <c r="O823" s="572"/>
      <c r="P823" s="572"/>
      <c r="Q823" s="572"/>
    </row>
    <row r="824" ht="25.15" customHeight="true" x14ac:dyDescent="0.2">
      <c r="C824" s="572"/>
      <c r="D824" s="572"/>
      <c r="E824" s="572"/>
      <c r="F824" s="572"/>
      <c r="G824" s="572"/>
      <c r="H824" s="572"/>
      <c r="I824" s="572"/>
      <c r="J824" s="572"/>
      <c r="K824" s="572"/>
      <c r="L824" s="572"/>
      <c r="M824" s="572"/>
      <c r="N824" s="572"/>
      <c r="O824" s="572"/>
      <c r="P824" s="572"/>
      <c r="Q824" s="572"/>
    </row>
    <row r="825" ht="25.15" customHeight="true" x14ac:dyDescent="0.2">
      <c r="C825" s="572"/>
      <c r="D825" s="572"/>
      <c r="E825" s="572"/>
      <c r="F825" s="572"/>
      <c r="G825" s="572"/>
      <c r="H825" s="572"/>
      <c r="I825" s="572"/>
      <c r="J825" s="572"/>
      <c r="K825" s="572"/>
      <c r="L825" s="572"/>
      <c r="M825" s="572"/>
      <c r="N825" s="572"/>
      <c r="O825" s="572"/>
      <c r="P825" s="572"/>
      <c r="Q825" s="572"/>
    </row>
    <row r="826" ht="25.15" customHeight="true" x14ac:dyDescent="0.2">
      <c r="C826" s="572"/>
      <c r="D826" s="572"/>
      <c r="E826" s="572"/>
      <c r="F826" s="572"/>
      <c r="G826" s="572"/>
      <c r="H826" s="572"/>
      <c r="I826" s="572"/>
      <c r="J826" s="572"/>
      <c r="K826" s="572"/>
      <c r="L826" s="572"/>
      <c r="M826" s="572"/>
      <c r="N826" s="572"/>
      <c r="O826" s="572"/>
      <c r="P826" s="572"/>
      <c r="Q826" s="572"/>
    </row>
    <row r="827" ht="25.15" customHeight="true" x14ac:dyDescent="0.2">
      <c r="C827" s="572"/>
      <c r="D827" s="572"/>
      <c r="E827" s="572"/>
      <c r="F827" s="572"/>
      <c r="G827" s="572"/>
      <c r="H827" s="572"/>
      <c r="I827" s="572"/>
      <c r="J827" s="572"/>
      <c r="K827" s="572"/>
      <c r="L827" s="572"/>
      <c r="M827" s="572"/>
      <c r="N827" s="572"/>
      <c r="O827" s="572"/>
      <c r="P827" s="572"/>
      <c r="Q827" s="572"/>
    </row>
    <row r="828" ht="25.15" customHeight="true" x14ac:dyDescent="0.2">
      <c r="C828" s="572"/>
      <c r="D828" s="572"/>
      <c r="E828" s="572"/>
      <c r="F828" s="572"/>
      <c r="G828" s="572"/>
      <c r="H828" s="572"/>
      <c r="I828" s="572"/>
      <c r="J828" s="572"/>
      <c r="K828" s="572"/>
      <c r="L828" s="572"/>
      <c r="M828" s="572"/>
      <c r="N828" s="572"/>
      <c r="O828" s="572"/>
      <c r="P828" s="572"/>
      <c r="Q828" s="572"/>
    </row>
    <row r="829" ht="25.15" customHeight="true" x14ac:dyDescent="0.2">
      <c r="C829" s="572"/>
      <c r="D829" s="572"/>
      <c r="E829" s="572"/>
      <c r="F829" s="572"/>
      <c r="G829" s="572"/>
      <c r="H829" s="572"/>
      <c r="I829" s="572"/>
      <c r="J829" s="572"/>
      <c r="K829" s="572"/>
      <c r="L829" s="572"/>
      <c r="M829" s="572"/>
      <c r="N829" s="572"/>
      <c r="O829" s="572"/>
      <c r="P829" s="572"/>
      <c r="Q829" s="572"/>
    </row>
    <row r="830" ht="25.15" customHeight="true" x14ac:dyDescent="0.2">
      <c r="C830" s="572"/>
      <c r="D830" s="572"/>
      <c r="E830" s="572"/>
      <c r="F830" s="572"/>
      <c r="G830" s="572"/>
      <c r="H830" s="572"/>
      <c r="I830" s="572"/>
      <c r="J830" s="572"/>
      <c r="K830" s="572"/>
      <c r="L830" s="572"/>
      <c r="M830" s="572"/>
      <c r="N830" s="572"/>
      <c r="O830" s="572"/>
      <c r="P830" s="572"/>
      <c r="Q830" s="572"/>
    </row>
    <row r="831" ht="25.15" customHeight="true" x14ac:dyDescent="0.2">
      <c r="C831" s="572"/>
      <c r="D831" s="572"/>
      <c r="E831" s="572"/>
      <c r="F831" s="572"/>
      <c r="G831" s="572"/>
      <c r="H831" s="572"/>
      <c r="I831" s="572"/>
      <c r="J831" s="572"/>
      <c r="K831" s="572"/>
      <c r="L831" s="572"/>
      <c r="M831" s="572"/>
      <c r="N831" s="572"/>
      <c r="O831" s="572"/>
      <c r="P831" s="572"/>
      <c r="Q831" s="572"/>
    </row>
    <row r="832" ht="25.15" customHeight="true" x14ac:dyDescent="0.2">
      <c r="C832" s="572"/>
      <c r="D832" s="572"/>
      <c r="E832" s="572"/>
      <c r="F832" s="572"/>
      <c r="G832" s="572"/>
      <c r="H832" s="572"/>
      <c r="I832" s="572"/>
      <c r="J832" s="572"/>
      <c r="K832" s="572"/>
      <c r="L832" s="572"/>
      <c r="M832" s="572"/>
      <c r="N832" s="572"/>
      <c r="O832" s="572"/>
      <c r="P832" s="572"/>
      <c r="Q832" s="572"/>
    </row>
    <row r="833" ht="25.15" customHeight="true" x14ac:dyDescent="0.2">
      <c r="C833" s="572"/>
      <c r="D833" s="572"/>
      <c r="E833" s="572"/>
      <c r="F833" s="572"/>
      <c r="G833" s="572"/>
      <c r="H833" s="572"/>
      <c r="I833" s="572"/>
      <c r="J833" s="572"/>
      <c r="K833" s="572"/>
      <c r="L833" s="572"/>
      <c r="M833" s="572"/>
      <c r="N833" s="572"/>
      <c r="O833" s="572"/>
      <c r="P833" s="572"/>
      <c r="Q833" s="572"/>
    </row>
    <row r="834" ht="25.15" customHeight="true" x14ac:dyDescent="0.2">
      <c r="C834" s="572"/>
      <c r="D834" s="572"/>
      <c r="E834" s="572"/>
      <c r="F834" s="572"/>
      <c r="G834" s="572"/>
      <c r="H834" s="572"/>
      <c r="I834" s="572"/>
      <c r="J834" s="572"/>
      <c r="K834" s="572"/>
      <c r="L834" s="572"/>
      <c r="M834" s="572"/>
      <c r="N834" s="572"/>
      <c r="O834" s="572"/>
      <c r="P834" s="572"/>
      <c r="Q834" s="572"/>
    </row>
    <row r="835" ht="25.15" customHeight="true" x14ac:dyDescent="0.2">
      <c r="C835" s="572"/>
      <c r="D835" s="572"/>
      <c r="E835" s="572"/>
      <c r="F835" s="572"/>
      <c r="G835" s="572"/>
      <c r="H835" s="572"/>
      <c r="I835" s="572"/>
      <c r="J835" s="572"/>
      <c r="K835" s="572"/>
      <c r="L835" s="572"/>
      <c r="M835" s="572"/>
      <c r="N835" s="572"/>
      <c r="O835" s="572"/>
      <c r="P835" s="572"/>
      <c r="Q835" s="572"/>
    </row>
    <row r="836" ht="25.15" customHeight="true" x14ac:dyDescent="0.2">
      <c r="C836" s="572"/>
      <c r="D836" s="572"/>
      <c r="E836" s="572"/>
      <c r="F836" s="572"/>
      <c r="G836" s="572"/>
      <c r="H836" s="572"/>
      <c r="I836" s="572"/>
      <c r="J836" s="572"/>
      <c r="K836" s="572"/>
      <c r="L836" s="572"/>
      <c r="M836" s="572"/>
      <c r="N836" s="572"/>
      <c r="O836" s="572"/>
      <c r="P836" s="572"/>
      <c r="Q836" s="572"/>
    </row>
    <row r="837" ht="25.15" customHeight="true" x14ac:dyDescent="0.2">
      <c r="C837" s="572"/>
      <c r="D837" s="572"/>
      <c r="E837" s="572"/>
      <c r="F837" s="572"/>
      <c r="G837" s="572"/>
      <c r="H837" s="572"/>
      <c r="I837" s="572"/>
      <c r="J837" s="572"/>
      <c r="K837" s="572"/>
      <c r="L837" s="572"/>
      <c r="M837" s="572"/>
      <c r="N837" s="572"/>
      <c r="O837" s="572"/>
      <c r="P837" s="572"/>
      <c r="Q837" s="572"/>
    </row>
    <row r="838" ht="25.15" customHeight="true" x14ac:dyDescent="0.2">
      <c r="C838" s="572"/>
      <c r="D838" s="572"/>
      <c r="E838" s="572"/>
      <c r="F838" s="572"/>
      <c r="G838" s="572"/>
      <c r="H838" s="572"/>
      <c r="I838" s="572"/>
      <c r="J838" s="572"/>
      <c r="K838" s="572"/>
      <c r="L838" s="572"/>
      <c r="M838" s="572"/>
      <c r="N838" s="572"/>
      <c r="O838" s="572"/>
      <c r="P838" s="572"/>
      <c r="Q838" s="572"/>
    </row>
    <row r="839" ht="25.15" customHeight="true" x14ac:dyDescent="0.2">
      <c r="C839" s="572"/>
      <c r="D839" s="572"/>
      <c r="E839" s="572"/>
      <c r="F839" s="572"/>
      <c r="G839" s="572"/>
      <c r="H839" s="572"/>
      <c r="I839" s="572"/>
      <c r="J839" s="572"/>
      <c r="K839" s="572"/>
      <c r="L839" s="572"/>
      <c r="M839" s="572"/>
      <c r="N839" s="572"/>
      <c r="O839" s="572"/>
      <c r="P839" s="572"/>
      <c r="Q839" s="572"/>
    </row>
    <row r="840" ht="25.15" customHeight="true" x14ac:dyDescent="0.2">
      <c r="C840" s="572"/>
      <c r="D840" s="572"/>
      <c r="E840" s="572"/>
      <c r="F840" s="572"/>
      <c r="G840" s="572"/>
      <c r="H840" s="572"/>
      <c r="I840" s="572"/>
      <c r="J840" s="572"/>
      <c r="K840" s="572"/>
      <c r="L840" s="572"/>
      <c r="M840" s="572"/>
      <c r="N840" s="572"/>
      <c r="O840" s="572"/>
      <c r="P840" s="572"/>
      <c r="Q840" s="572"/>
    </row>
    <row r="841" ht="25.15" customHeight="true" x14ac:dyDescent="0.2">
      <c r="C841" s="572"/>
      <c r="D841" s="572"/>
      <c r="E841" s="572"/>
      <c r="F841" s="572"/>
      <c r="G841" s="572"/>
      <c r="H841" s="572"/>
      <c r="I841" s="572"/>
      <c r="J841" s="572"/>
      <c r="K841" s="572"/>
      <c r="L841" s="572"/>
      <c r="M841" s="572"/>
      <c r="N841" s="572"/>
      <c r="O841" s="572"/>
      <c r="P841" s="572"/>
      <c r="Q841" s="572"/>
    </row>
    <row r="842" ht="25.15" customHeight="true" x14ac:dyDescent="0.2">
      <c r="C842" s="572"/>
      <c r="D842" s="572"/>
      <c r="E842" s="572"/>
      <c r="F842" s="572"/>
      <c r="G842" s="572"/>
      <c r="H842" s="572"/>
      <c r="I842" s="572"/>
      <c r="J842" s="572"/>
      <c r="K842" s="572"/>
      <c r="L842" s="572"/>
      <c r="M842" s="572"/>
      <c r="N842" s="572"/>
      <c r="O842" s="572"/>
      <c r="P842" s="572"/>
      <c r="Q842" s="572"/>
    </row>
    <row r="843" ht="25.15" customHeight="true" x14ac:dyDescent="0.2">
      <c r="C843" s="572"/>
      <c r="D843" s="572"/>
      <c r="E843" s="572"/>
      <c r="F843" s="572"/>
      <c r="G843" s="572"/>
      <c r="H843" s="572"/>
      <c r="I843" s="572"/>
      <c r="J843" s="572"/>
      <c r="K843" s="572"/>
      <c r="L843" s="572"/>
      <c r="M843" s="572"/>
      <c r="N843" s="572"/>
      <c r="O843" s="572"/>
      <c r="P843" s="572"/>
      <c r="Q843" s="572"/>
    </row>
    <row r="844" ht="25.15" customHeight="true" x14ac:dyDescent="0.2">
      <c r="C844" s="572"/>
      <c r="D844" s="572"/>
      <c r="E844" s="572"/>
      <c r="F844" s="572"/>
      <c r="G844" s="572"/>
      <c r="H844" s="572"/>
      <c r="I844" s="572"/>
      <c r="J844" s="572"/>
      <c r="K844" s="572"/>
      <c r="L844" s="572"/>
      <c r="M844" s="572"/>
      <c r="N844" s="572"/>
      <c r="O844" s="572"/>
      <c r="P844" s="572"/>
      <c r="Q844" s="572"/>
    </row>
    <row r="845" ht="25.15" customHeight="true" x14ac:dyDescent="0.2">
      <c r="C845" s="572"/>
      <c r="D845" s="572"/>
      <c r="E845" s="572"/>
      <c r="F845" s="572"/>
      <c r="G845" s="572"/>
      <c r="H845" s="572"/>
      <c r="I845" s="572"/>
      <c r="J845" s="572"/>
      <c r="K845" s="572"/>
      <c r="L845" s="572"/>
      <c r="M845" s="572"/>
      <c r="N845" s="572"/>
      <c r="O845" s="572"/>
      <c r="P845" s="572"/>
      <c r="Q845" s="572"/>
    </row>
    <row r="846" ht="25.15" customHeight="true" x14ac:dyDescent="0.2">
      <c r="C846" s="572"/>
      <c r="D846" s="572"/>
      <c r="E846" s="572"/>
      <c r="F846" s="572"/>
      <c r="G846" s="572"/>
      <c r="H846" s="572"/>
      <c r="I846" s="572"/>
      <c r="J846" s="572"/>
      <c r="K846" s="572"/>
      <c r="L846" s="572"/>
      <c r="M846" s="572"/>
      <c r="N846" s="572"/>
      <c r="O846" s="572"/>
      <c r="P846" s="572"/>
      <c r="Q846" s="572"/>
    </row>
    <row r="847" ht="25.15" customHeight="true" x14ac:dyDescent="0.2">
      <c r="C847" s="572"/>
      <c r="D847" s="572"/>
      <c r="E847" s="572"/>
      <c r="F847" s="572"/>
      <c r="G847" s="572"/>
      <c r="H847" s="572"/>
      <c r="I847" s="572"/>
      <c r="J847" s="572"/>
      <c r="K847" s="572"/>
      <c r="L847" s="572"/>
      <c r="M847" s="572"/>
      <c r="N847" s="572"/>
      <c r="O847" s="572"/>
      <c r="P847" s="572"/>
      <c r="Q847" s="572"/>
    </row>
    <row r="848" ht="25.15" customHeight="true" x14ac:dyDescent="0.2">
      <c r="C848" s="572"/>
      <c r="D848" s="572"/>
      <c r="E848" s="572"/>
      <c r="F848" s="572"/>
      <c r="G848" s="572"/>
      <c r="H848" s="572"/>
      <c r="I848" s="572"/>
      <c r="J848" s="572"/>
      <c r="K848" s="572"/>
      <c r="L848" s="572"/>
      <c r="M848" s="572"/>
      <c r="N848" s="572"/>
      <c r="O848" s="572"/>
      <c r="P848" s="572"/>
      <c r="Q848" s="572"/>
    </row>
    <row r="849" ht="25.15" customHeight="true" x14ac:dyDescent="0.2">
      <c r="C849" s="572"/>
      <c r="D849" s="572"/>
      <c r="E849" s="572"/>
      <c r="F849" s="572"/>
      <c r="G849" s="572"/>
      <c r="H849" s="572"/>
      <c r="I849" s="572"/>
      <c r="J849" s="572"/>
      <c r="K849" s="572"/>
      <c r="L849" s="572"/>
      <c r="M849" s="572"/>
      <c r="N849" s="572"/>
      <c r="O849" s="572"/>
      <c r="P849" s="572"/>
      <c r="Q849" s="572"/>
    </row>
    <row r="850" ht="25.15" customHeight="true" x14ac:dyDescent="0.2">
      <c r="C850" s="572"/>
      <c r="D850" s="572"/>
      <c r="E850" s="572"/>
      <c r="F850" s="572"/>
      <c r="G850" s="572"/>
      <c r="H850" s="572"/>
      <c r="I850" s="572"/>
      <c r="J850" s="572"/>
      <c r="K850" s="572"/>
      <c r="L850" s="572"/>
      <c r="M850" s="572"/>
      <c r="N850" s="572"/>
      <c r="O850" s="572"/>
      <c r="P850" s="572"/>
      <c r="Q850" s="572"/>
    </row>
    <row r="851" ht="25.15" customHeight="true" x14ac:dyDescent="0.2">
      <c r="C851" s="572"/>
      <c r="D851" s="572"/>
      <c r="E851" s="572"/>
      <c r="F851" s="572"/>
      <c r="G851" s="572"/>
      <c r="H851" s="572"/>
      <c r="I851" s="572"/>
      <c r="J851" s="572"/>
      <c r="K851" s="572"/>
      <c r="L851" s="572"/>
      <c r="M851" s="572"/>
      <c r="N851" s="572"/>
      <c r="O851" s="572"/>
      <c r="P851" s="572"/>
      <c r="Q851" s="572"/>
    </row>
    <row r="852" ht="25.15" customHeight="true" x14ac:dyDescent="0.2">
      <c r="C852" s="572"/>
      <c r="D852" s="572"/>
      <c r="E852" s="572"/>
      <c r="F852" s="572"/>
      <c r="G852" s="572"/>
      <c r="H852" s="572"/>
      <c r="I852" s="572"/>
      <c r="J852" s="572"/>
      <c r="K852" s="572"/>
      <c r="L852" s="572"/>
      <c r="M852" s="572"/>
      <c r="N852" s="572"/>
      <c r="O852" s="572"/>
      <c r="P852" s="572"/>
      <c r="Q852" s="572"/>
    </row>
    <row r="853" ht="25.15" customHeight="true" x14ac:dyDescent="0.2">
      <c r="C853" s="572"/>
      <c r="D853" s="572"/>
      <c r="E853" s="572"/>
      <c r="F853" s="572"/>
      <c r="G853" s="572"/>
      <c r="H853" s="572"/>
      <c r="I853" s="572"/>
      <c r="J853" s="572"/>
      <c r="K853" s="572"/>
      <c r="L853" s="572"/>
      <c r="M853" s="572"/>
      <c r="N853" s="572"/>
      <c r="O853" s="572"/>
      <c r="P853" s="572"/>
      <c r="Q853" s="572"/>
    </row>
    <row r="854" ht="25.15" customHeight="true" x14ac:dyDescent="0.2">
      <c r="C854" s="572"/>
      <c r="D854" s="572"/>
      <c r="E854" s="572"/>
      <c r="F854" s="572"/>
      <c r="G854" s="572"/>
      <c r="H854" s="572"/>
      <c r="I854" s="572"/>
      <c r="J854" s="572"/>
      <c r="K854" s="572"/>
      <c r="L854" s="572"/>
      <c r="M854" s="572"/>
      <c r="N854" s="572"/>
      <c r="O854" s="572"/>
      <c r="P854" s="572"/>
      <c r="Q854" s="572"/>
    </row>
    <row r="855" ht="25.15" customHeight="true" x14ac:dyDescent="0.2">
      <c r="C855" s="572"/>
      <c r="D855" s="572"/>
      <c r="E855" s="572"/>
      <c r="F855" s="572"/>
      <c r="G855" s="572"/>
      <c r="H855" s="572"/>
      <c r="I855" s="572"/>
      <c r="J855" s="572"/>
      <c r="K855" s="572"/>
      <c r="L855" s="572"/>
      <c r="M855" s="572"/>
      <c r="N855" s="572"/>
      <c r="O855" s="572"/>
      <c r="P855" s="572"/>
      <c r="Q855" s="572"/>
    </row>
    <row r="856" ht="25.15" customHeight="true" x14ac:dyDescent="0.2">
      <c r="C856" s="572"/>
      <c r="D856" s="572"/>
      <c r="E856" s="572"/>
      <c r="F856" s="572"/>
      <c r="G856" s="572"/>
      <c r="H856" s="572"/>
      <c r="I856" s="572"/>
      <c r="J856" s="572"/>
      <c r="K856" s="572"/>
      <c r="L856" s="572"/>
      <c r="M856" s="572"/>
      <c r="N856" s="572"/>
      <c r="O856" s="572"/>
      <c r="P856" s="572"/>
      <c r="Q856" s="572"/>
    </row>
    <row r="857" ht="25.15" customHeight="true" x14ac:dyDescent="0.2">
      <c r="C857" s="572"/>
      <c r="D857" s="572"/>
      <c r="E857" s="572"/>
      <c r="F857" s="572"/>
      <c r="G857" s="572"/>
      <c r="H857" s="572"/>
      <c r="I857" s="572"/>
      <c r="J857" s="572"/>
      <c r="K857" s="572"/>
      <c r="L857" s="572"/>
      <c r="M857" s="572"/>
      <c r="N857" s="572"/>
      <c r="O857" s="572"/>
      <c r="P857" s="572"/>
      <c r="Q857" s="572"/>
    </row>
    <row r="858" ht="25.15" customHeight="true" x14ac:dyDescent="0.2">
      <c r="C858" s="572"/>
      <c r="D858" s="572"/>
      <c r="E858" s="572"/>
      <c r="F858" s="572"/>
      <c r="G858" s="572"/>
      <c r="H858" s="572"/>
      <c r="I858" s="572"/>
      <c r="J858" s="572"/>
      <c r="K858" s="572"/>
      <c r="L858" s="572"/>
      <c r="M858" s="572"/>
      <c r="N858" s="572"/>
      <c r="O858" s="572"/>
      <c r="P858" s="572"/>
      <c r="Q858" s="572"/>
    </row>
    <row r="859" ht="25.15" customHeight="true" x14ac:dyDescent="0.2">
      <c r="C859" s="572"/>
      <c r="D859" s="572"/>
      <c r="E859" s="572"/>
      <c r="F859" s="572"/>
      <c r="G859" s="572"/>
      <c r="H859" s="572"/>
      <c r="I859" s="572"/>
      <c r="J859" s="572"/>
      <c r="K859" s="572"/>
      <c r="L859" s="572"/>
      <c r="M859" s="572"/>
      <c r="N859" s="572"/>
      <c r="O859" s="572"/>
      <c r="P859" s="572"/>
      <c r="Q859" s="572"/>
    </row>
    <row r="860" ht="25.15" customHeight="true" x14ac:dyDescent="0.2">
      <c r="C860" s="572"/>
      <c r="D860" s="572"/>
      <c r="E860" s="572"/>
      <c r="F860" s="572"/>
      <c r="G860" s="572"/>
      <c r="H860" s="572"/>
      <c r="I860" s="572"/>
      <c r="J860" s="572"/>
      <c r="K860" s="572"/>
      <c r="L860" s="572"/>
      <c r="M860" s="572"/>
      <c r="N860" s="572"/>
      <c r="O860" s="572"/>
      <c r="P860" s="572"/>
      <c r="Q860" s="572"/>
    </row>
    <row r="861" ht="25.15" customHeight="true" x14ac:dyDescent="0.2">
      <c r="C861" s="572"/>
      <c r="D861" s="572"/>
      <c r="E861" s="572"/>
      <c r="F861" s="572"/>
      <c r="G861" s="572"/>
      <c r="H861" s="572"/>
      <c r="I861" s="572"/>
      <c r="J861" s="572"/>
      <c r="K861" s="572"/>
      <c r="L861" s="572"/>
      <c r="M861" s="572"/>
      <c r="N861" s="572"/>
      <c r="O861" s="572"/>
      <c r="P861" s="572"/>
      <c r="Q861" s="572"/>
    </row>
    <row r="862" ht="25.15" customHeight="true" x14ac:dyDescent="0.2">
      <c r="C862" s="572"/>
      <c r="D862" s="572"/>
      <c r="E862" s="572"/>
      <c r="F862" s="572"/>
      <c r="G862" s="572"/>
      <c r="H862" s="572"/>
      <c r="I862" s="572"/>
      <c r="J862" s="572"/>
      <c r="K862" s="572"/>
      <c r="L862" s="572"/>
      <c r="M862" s="572"/>
      <c r="N862" s="572"/>
      <c r="O862" s="572"/>
      <c r="P862" s="572"/>
      <c r="Q862" s="572"/>
    </row>
    <row r="863" ht="25.15" customHeight="true" x14ac:dyDescent="0.2">
      <c r="C863" s="572"/>
      <c r="D863" s="572"/>
      <c r="E863" s="572"/>
      <c r="F863" s="572"/>
      <c r="G863" s="572"/>
      <c r="H863" s="572"/>
      <c r="I863" s="572"/>
      <c r="J863" s="572"/>
      <c r="K863" s="572"/>
      <c r="L863" s="572"/>
      <c r="M863" s="572"/>
      <c r="N863" s="572"/>
      <c r="O863" s="572"/>
      <c r="P863" s="572"/>
      <c r="Q863" s="572"/>
    </row>
    <row r="864" ht="25.15" customHeight="true" x14ac:dyDescent="0.2">
      <c r="C864" s="572"/>
      <c r="D864" s="572"/>
      <c r="E864" s="572"/>
      <c r="F864" s="572"/>
      <c r="G864" s="572"/>
      <c r="H864" s="572"/>
      <c r="I864" s="572"/>
      <c r="J864" s="572"/>
      <c r="K864" s="572"/>
      <c r="L864" s="572"/>
      <c r="M864" s="572"/>
      <c r="N864" s="572"/>
      <c r="O864" s="572"/>
      <c r="P864" s="572"/>
      <c r="Q864" s="572"/>
    </row>
    <row r="865" ht="25.15" customHeight="true" x14ac:dyDescent="0.2">
      <c r="C865" s="572"/>
      <c r="D865" s="572"/>
      <c r="E865" s="572"/>
      <c r="F865" s="572"/>
      <c r="G865" s="572"/>
      <c r="H865" s="572"/>
      <c r="I865" s="572"/>
      <c r="J865" s="572"/>
      <c r="K865" s="572"/>
      <c r="L865" s="572"/>
      <c r="M865" s="572"/>
      <c r="N865" s="572"/>
      <c r="O865" s="572"/>
      <c r="P865" s="572"/>
      <c r="Q865" s="572"/>
    </row>
    <row r="866" ht="25.15" customHeight="true" x14ac:dyDescent="0.2">
      <c r="C866" s="572"/>
      <c r="D866" s="572"/>
      <c r="E866" s="572"/>
      <c r="F866" s="572"/>
      <c r="G866" s="572"/>
      <c r="H866" s="572"/>
      <c r="I866" s="572"/>
      <c r="J866" s="572"/>
      <c r="K866" s="572"/>
      <c r="L866" s="572"/>
      <c r="M866" s="572"/>
      <c r="N866" s="572"/>
      <c r="O866" s="572"/>
      <c r="P866" s="572"/>
      <c r="Q866" s="572"/>
    </row>
    <row r="867" ht="25.15" customHeight="true" x14ac:dyDescent="0.2">
      <c r="C867" s="572"/>
      <c r="D867" s="572"/>
      <c r="E867" s="572"/>
      <c r="F867" s="572"/>
      <c r="G867" s="572"/>
      <c r="H867" s="572"/>
      <c r="I867" s="572"/>
      <c r="J867" s="572"/>
      <c r="K867" s="572"/>
      <c r="L867" s="572"/>
      <c r="M867" s="572"/>
      <c r="N867" s="572"/>
      <c r="O867" s="572"/>
      <c r="P867" s="572"/>
      <c r="Q867" s="572"/>
    </row>
    <row r="868" ht="25.15" customHeight="true" x14ac:dyDescent="0.2">
      <c r="C868" s="572"/>
      <c r="D868" s="572"/>
      <c r="E868" s="572"/>
      <c r="F868" s="572"/>
      <c r="G868" s="572"/>
      <c r="H868" s="572"/>
      <c r="I868" s="572"/>
      <c r="J868" s="572"/>
      <c r="K868" s="572"/>
      <c r="L868" s="572"/>
      <c r="M868" s="572"/>
      <c r="N868" s="572"/>
      <c r="O868" s="572"/>
      <c r="P868" s="572"/>
      <c r="Q868" s="572"/>
    </row>
    <row r="869" ht="25.15" customHeight="true" x14ac:dyDescent="0.2">
      <c r="C869" s="572"/>
      <c r="D869" s="572"/>
      <c r="E869" s="572"/>
      <c r="F869" s="572"/>
      <c r="G869" s="572"/>
      <c r="H869" s="572"/>
      <c r="I869" s="572"/>
      <c r="J869" s="572"/>
      <c r="K869" s="572"/>
      <c r="L869" s="572"/>
      <c r="M869" s="572"/>
      <c r="N869" s="572"/>
      <c r="O869" s="572"/>
      <c r="P869" s="572"/>
      <c r="Q869" s="572"/>
    </row>
    <row r="870" ht="25.15" customHeight="true" x14ac:dyDescent="0.2">
      <c r="C870" s="572"/>
      <c r="D870" s="572"/>
      <c r="E870" s="572"/>
      <c r="F870" s="572"/>
      <c r="G870" s="572"/>
      <c r="H870" s="572"/>
      <c r="I870" s="572"/>
      <c r="J870" s="572"/>
      <c r="K870" s="572"/>
      <c r="L870" s="572"/>
      <c r="M870" s="572"/>
      <c r="N870" s="572"/>
      <c r="O870" s="572"/>
      <c r="P870" s="572"/>
      <c r="Q870" s="572"/>
    </row>
    <row r="871" ht="25.15" customHeight="true" x14ac:dyDescent="0.2">
      <c r="C871" s="572"/>
      <c r="D871" s="572"/>
      <c r="E871" s="572"/>
      <c r="F871" s="572"/>
      <c r="G871" s="572"/>
      <c r="H871" s="572"/>
      <c r="I871" s="572"/>
      <c r="J871" s="572"/>
      <c r="K871" s="572"/>
      <c r="L871" s="572"/>
      <c r="M871" s="572"/>
      <c r="N871" s="572"/>
      <c r="O871" s="572"/>
      <c r="P871" s="572"/>
      <c r="Q871" s="572"/>
    </row>
    <row r="872" ht="25.15" customHeight="true" x14ac:dyDescent="0.2">
      <c r="C872" s="572"/>
      <c r="D872" s="572"/>
      <c r="E872" s="572"/>
      <c r="F872" s="572"/>
      <c r="G872" s="572"/>
      <c r="H872" s="572"/>
      <c r="I872" s="572"/>
      <c r="J872" s="572"/>
      <c r="K872" s="572"/>
      <c r="L872" s="572"/>
      <c r="M872" s="572"/>
      <c r="N872" s="572"/>
      <c r="O872" s="572"/>
      <c r="P872" s="572"/>
      <c r="Q872" s="572"/>
    </row>
    <row r="873" ht="25.15" customHeight="true" x14ac:dyDescent="0.2">
      <c r="C873" s="572"/>
      <c r="D873" s="572"/>
      <c r="E873" s="572"/>
      <c r="F873" s="572"/>
      <c r="G873" s="572"/>
      <c r="H873" s="572"/>
      <c r="I873" s="572"/>
      <c r="J873" s="572"/>
      <c r="K873" s="572"/>
      <c r="L873" s="572"/>
      <c r="M873" s="572"/>
      <c r="N873" s="572"/>
      <c r="O873" s="572"/>
      <c r="P873" s="572"/>
      <c r="Q873" s="572"/>
    </row>
    <row r="874" ht="25.15" customHeight="true" x14ac:dyDescent="0.2">
      <c r="C874" s="572"/>
      <c r="D874" s="572"/>
      <c r="E874" s="572"/>
      <c r="F874" s="572"/>
      <c r="G874" s="572"/>
      <c r="H874" s="572"/>
      <c r="I874" s="572"/>
      <c r="J874" s="572"/>
      <c r="K874" s="572"/>
      <c r="L874" s="572"/>
      <c r="M874" s="572"/>
      <c r="N874" s="572"/>
      <c r="O874" s="572"/>
      <c r="P874" s="572"/>
      <c r="Q874" s="572"/>
    </row>
    <row r="875" ht="25.15" customHeight="true" x14ac:dyDescent="0.2">
      <c r="C875" s="572"/>
      <c r="D875" s="572"/>
      <c r="E875" s="572"/>
      <c r="F875" s="572"/>
      <c r="G875" s="572"/>
      <c r="H875" s="572"/>
      <c r="I875" s="572"/>
      <c r="J875" s="572"/>
      <c r="K875" s="572"/>
      <c r="L875" s="572"/>
      <c r="M875" s="572"/>
      <c r="N875" s="572"/>
      <c r="O875" s="572"/>
      <c r="P875" s="572"/>
      <c r="Q875" s="572"/>
    </row>
    <row r="876" ht="25.15" customHeight="true" x14ac:dyDescent="0.2">
      <c r="C876" s="572"/>
      <c r="D876" s="572"/>
      <c r="E876" s="572"/>
      <c r="F876" s="572"/>
      <c r="G876" s="572"/>
      <c r="H876" s="572"/>
      <c r="I876" s="572"/>
      <c r="J876" s="572"/>
      <c r="K876" s="572"/>
      <c r="L876" s="572"/>
      <c r="M876" s="572"/>
      <c r="N876" s="572"/>
      <c r="O876" s="572"/>
      <c r="P876" s="572"/>
      <c r="Q876" s="572"/>
    </row>
    <row r="877" ht="25.15" customHeight="true" x14ac:dyDescent="0.2">
      <c r="C877" s="572"/>
      <c r="D877" s="572"/>
      <c r="E877" s="572"/>
      <c r="F877" s="572"/>
      <c r="G877" s="572"/>
      <c r="H877" s="572"/>
      <c r="I877" s="572"/>
      <c r="J877" s="572"/>
      <c r="K877" s="572"/>
      <c r="L877" s="572"/>
      <c r="M877" s="572"/>
      <c r="N877" s="572"/>
      <c r="O877" s="572"/>
      <c r="P877" s="572"/>
      <c r="Q877" s="572"/>
    </row>
    <row r="878" ht="25.15" customHeight="true" x14ac:dyDescent="0.2">
      <c r="C878" s="572"/>
      <c r="D878" s="572"/>
      <c r="E878" s="572"/>
      <c r="F878" s="572"/>
      <c r="G878" s="572"/>
      <c r="H878" s="572"/>
      <c r="I878" s="572"/>
      <c r="J878" s="572"/>
      <c r="K878" s="572"/>
      <c r="L878" s="572"/>
      <c r="M878" s="572"/>
      <c r="N878" s="572"/>
      <c r="O878" s="572"/>
      <c r="P878" s="572"/>
      <c r="Q878" s="572"/>
    </row>
    <row r="879" ht="25.15" customHeight="true" x14ac:dyDescent="0.2">
      <c r="C879" s="572"/>
      <c r="D879" s="572"/>
      <c r="E879" s="572"/>
      <c r="F879" s="572"/>
      <c r="G879" s="572"/>
      <c r="H879" s="572"/>
      <c r="I879" s="572"/>
      <c r="J879" s="572"/>
      <c r="K879" s="572"/>
      <c r="L879" s="572"/>
      <c r="M879" s="572"/>
      <c r="N879" s="572"/>
      <c r="O879" s="572"/>
      <c r="P879" s="572"/>
      <c r="Q879" s="572"/>
    </row>
    <row r="880" ht="25.15" customHeight="true" x14ac:dyDescent="0.2">
      <c r="C880" s="572"/>
      <c r="D880" s="572"/>
      <c r="E880" s="572"/>
      <c r="F880" s="572"/>
      <c r="G880" s="572"/>
      <c r="H880" s="572"/>
      <c r="I880" s="572"/>
      <c r="J880" s="572"/>
      <c r="K880" s="572"/>
      <c r="L880" s="572"/>
      <c r="M880" s="572"/>
      <c r="N880" s="572"/>
      <c r="O880" s="572"/>
      <c r="P880" s="572"/>
      <c r="Q880" s="572"/>
    </row>
    <row r="881" ht="25.15" customHeight="true" x14ac:dyDescent="0.2">
      <c r="C881" s="572"/>
      <c r="D881" s="572"/>
      <c r="E881" s="572"/>
      <c r="F881" s="572"/>
      <c r="G881" s="572"/>
      <c r="H881" s="572"/>
      <c r="I881" s="572"/>
      <c r="J881" s="572"/>
      <c r="K881" s="572"/>
      <c r="L881" s="572"/>
      <c r="M881" s="572"/>
      <c r="N881" s="572"/>
      <c r="O881" s="572"/>
      <c r="P881" s="572"/>
      <c r="Q881" s="572"/>
    </row>
    <row r="882" ht="25.15" customHeight="true" x14ac:dyDescent="0.2">
      <c r="C882" s="572"/>
      <c r="D882" s="572"/>
      <c r="E882" s="572"/>
      <c r="F882" s="572"/>
      <c r="G882" s="572"/>
      <c r="H882" s="572"/>
      <c r="I882" s="572"/>
      <c r="J882" s="572"/>
      <c r="K882" s="572"/>
      <c r="L882" s="572"/>
      <c r="M882" s="572"/>
      <c r="N882" s="572"/>
      <c r="O882" s="572"/>
      <c r="P882" s="572"/>
      <c r="Q882" s="572"/>
    </row>
    <row r="883" ht="25.15" customHeight="true" x14ac:dyDescent="0.2">
      <c r="C883" s="572"/>
      <c r="D883" s="572"/>
      <c r="E883" s="572"/>
      <c r="F883" s="572"/>
      <c r="G883" s="572"/>
      <c r="H883" s="572"/>
      <c r="I883" s="572"/>
      <c r="J883" s="572"/>
      <c r="K883" s="572"/>
      <c r="L883" s="572"/>
      <c r="M883" s="572"/>
      <c r="N883" s="572"/>
      <c r="O883" s="572"/>
      <c r="P883" s="572"/>
      <c r="Q883" s="572"/>
    </row>
    <row r="884" ht="25.15" customHeight="true" x14ac:dyDescent="0.2">
      <c r="C884" s="572"/>
      <c r="D884" s="572"/>
      <c r="E884" s="572"/>
      <c r="F884" s="572"/>
      <c r="G884" s="572"/>
      <c r="H884" s="572"/>
      <c r="I884" s="572"/>
      <c r="J884" s="572"/>
      <c r="K884" s="572"/>
      <c r="L884" s="572"/>
      <c r="M884" s="572"/>
      <c r="N884" s="572"/>
      <c r="O884" s="572"/>
      <c r="P884" s="572"/>
      <c r="Q884" s="572"/>
    </row>
    <row r="885" ht="25.15" customHeight="true" x14ac:dyDescent="0.2">
      <c r="C885" s="572"/>
      <c r="D885" s="572"/>
      <c r="E885" s="572"/>
      <c r="F885" s="572"/>
      <c r="G885" s="572"/>
      <c r="H885" s="572"/>
      <c r="I885" s="572"/>
      <c r="J885" s="572"/>
      <c r="K885" s="572"/>
      <c r="L885" s="572"/>
      <c r="M885" s="572"/>
      <c r="N885" s="572"/>
      <c r="O885" s="572"/>
      <c r="P885" s="572"/>
      <c r="Q885" s="572"/>
    </row>
    <row r="886" ht="25.15" customHeight="true" x14ac:dyDescent="0.2">
      <c r="C886" s="572"/>
      <c r="D886" s="572"/>
      <c r="E886" s="572"/>
      <c r="F886" s="572"/>
      <c r="G886" s="572"/>
      <c r="H886" s="572"/>
      <c r="I886" s="572"/>
      <c r="J886" s="572"/>
      <c r="K886" s="572"/>
      <c r="L886" s="572"/>
      <c r="M886" s="572"/>
      <c r="N886" s="572"/>
      <c r="O886" s="572"/>
      <c r="P886" s="572"/>
      <c r="Q886" s="572"/>
    </row>
    <row r="887" ht="25.15" customHeight="true" x14ac:dyDescent="0.2">
      <c r="C887" s="572"/>
      <c r="D887" s="572"/>
      <c r="E887" s="572"/>
      <c r="F887" s="572"/>
      <c r="G887" s="572"/>
      <c r="H887" s="572"/>
      <c r="I887" s="572"/>
      <c r="J887" s="572"/>
      <c r="K887" s="572"/>
      <c r="L887" s="572"/>
      <c r="M887" s="572"/>
      <c r="N887" s="572"/>
      <c r="O887" s="572"/>
      <c r="P887" s="572"/>
      <c r="Q887" s="572"/>
    </row>
    <row r="888" ht="25.15" customHeight="true" x14ac:dyDescent="0.2">
      <c r="C888" s="572"/>
      <c r="D888" s="572"/>
      <c r="E888" s="572"/>
      <c r="F888" s="572"/>
      <c r="G888" s="572"/>
      <c r="H888" s="572"/>
      <c r="I888" s="572"/>
      <c r="J888" s="572"/>
      <c r="K888" s="572"/>
      <c r="L888" s="572"/>
      <c r="M888" s="572"/>
      <c r="N888" s="572"/>
      <c r="O888" s="572"/>
      <c r="P888" s="572"/>
      <c r="Q888" s="572"/>
    </row>
    <row r="889" ht="25.15" customHeight="true" x14ac:dyDescent="0.2">
      <c r="C889" s="572"/>
      <c r="D889" s="572"/>
      <c r="E889" s="572"/>
      <c r="F889" s="572"/>
      <c r="G889" s="572"/>
      <c r="H889" s="572"/>
      <c r="I889" s="572"/>
      <c r="J889" s="572"/>
      <c r="K889" s="572"/>
      <c r="L889" s="572"/>
      <c r="M889" s="572"/>
      <c r="N889" s="572"/>
      <c r="O889" s="572"/>
      <c r="P889" s="572"/>
      <c r="Q889" s="572"/>
    </row>
    <row r="890" ht="25.15" customHeight="true" x14ac:dyDescent="0.2">
      <c r="C890" s="572"/>
      <c r="D890" s="572"/>
      <c r="E890" s="572"/>
      <c r="F890" s="572"/>
      <c r="G890" s="572"/>
      <c r="H890" s="572"/>
      <c r="I890" s="572"/>
      <c r="J890" s="572"/>
      <c r="K890" s="572"/>
      <c r="L890" s="572"/>
      <c r="M890" s="572"/>
      <c r="N890" s="572"/>
      <c r="O890" s="572"/>
      <c r="P890" s="572"/>
      <c r="Q890" s="572"/>
    </row>
    <row r="891" ht="25.15" customHeight="true" x14ac:dyDescent="0.2">
      <c r="C891" s="572"/>
      <c r="D891" s="572"/>
      <c r="E891" s="572"/>
      <c r="F891" s="572"/>
      <c r="G891" s="572"/>
      <c r="H891" s="572"/>
      <c r="I891" s="572"/>
      <c r="J891" s="572"/>
      <c r="K891" s="572"/>
      <c r="L891" s="572"/>
      <c r="M891" s="572"/>
      <c r="N891" s="572"/>
      <c r="O891" s="572"/>
      <c r="P891" s="572"/>
      <c r="Q891" s="572"/>
    </row>
    <row r="892" ht="25.15" customHeight="true" x14ac:dyDescent="0.2">
      <c r="C892" s="572"/>
      <c r="D892" s="572"/>
      <c r="E892" s="572"/>
      <c r="F892" s="572"/>
      <c r="G892" s="572"/>
      <c r="H892" s="572"/>
      <c r="I892" s="572"/>
      <c r="J892" s="572"/>
      <c r="K892" s="572"/>
      <c r="L892" s="572"/>
      <c r="M892" s="572"/>
      <c r="N892" s="572"/>
      <c r="O892" s="572"/>
      <c r="P892" s="572"/>
      <c r="Q892" s="572"/>
    </row>
    <row r="893" ht="25.15" customHeight="true" x14ac:dyDescent="0.2">
      <c r="C893" s="572"/>
      <c r="D893" s="572"/>
      <c r="E893" s="572"/>
      <c r="F893" s="572"/>
      <c r="G893" s="572"/>
      <c r="H893" s="572"/>
      <c r="I893" s="572"/>
      <c r="J893" s="572"/>
      <c r="K893" s="572"/>
      <c r="L893" s="572"/>
      <c r="M893" s="572"/>
      <c r="N893" s="572"/>
      <c r="O893" s="572"/>
      <c r="P893" s="572"/>
      <c r="Q893" s="572"/>
    </row>
    <row r="894" ht="25.15" customHeight="true" x14ac:dyDescent="0.2">
      <c r="C894" s="572"/>
      <c r="D894" s="572"/>
      <c r="E894" s="572"/>
      <c r="F894" s="572"/>
      <c r="G894" s="572"/>
      <c r="H894" s="572"/>
      <c r="I894" s="572"/>
      <c r="J894" s="572"/>
      <c r="K894" s="572"/>
      <c r="L894" s="572"/>
      <c r="M894" s="572"/>
      <c r="N894" s="572"/>
      <c r="O894" s="572"/>
      <c r="P894" s="572"/>
      <c r="Q894" s="572"/>
    </row>
    <row r="895" ht="25.15" customHeight="true" x14ac:dyDescent="0.2">
      <c r="C895" s="572"/>
      <c r="D895" s="572"/>
      <c r="E895" s="572"/>
      <c r="F895" s="572"/>
      <c r="G895" s="572"/>
      <c r="H895" s="572"/>
      <c r="I895" s="572"/>
      <c r="J895" s="572"/>
      <c r="K895" s="572"/>
      <c r="L895" s="572"/>
      <c r="M895" s="572"/>
      <c r="N895" s="572"/>
      <c r="O895" s="572"/>
      <c r="P895" s="572"/>
      <c r="Q895" s="572"/>
    </row>
    <row r="896" ht="25.15" customHeight="true" x14ac:dyDescent="0.2">
      <c r="C896" s="572"/>
      <c r="D896" s="572"/>
      <c r="E896" s="572"/>
      <c r="F896" s="572"/>
      <c r="G896" s="572"/>
      <c r="H896" s="572"/>
      <c r="I896" s="572"/>
      <c r="J896" s="572"/>
      <c r="K896" s="572"/>
      <c r="L896" s="572"/>
      <c r="M896" s="572"/>
      <c r="N896" s="572"/>
      <c r="O896" s="572"/>
      <c r="P896" s="572"/>
      <c r="Q896" s="572"/>
    </row>
    <row r="897" ht="25.15" customHeight="true" x14ac:dyDescent="0.2">
      <c r="C897" s="572"/>
      <c r="D897" s="572"/>
      <c r="E897" s="572"/>
      <c r="F897" s="572"/>
      <c r="G897" s="572"/>
      <c r="H897" s="572"/>
      <c r="I897" s="572"/>
      <c r="J897" s="572"/>
      <c r="K897" s="572"/>
      <c r="L897" s="572"/>
      <c r="M897" s="572"/>
      <c r="N897" s="572"/>
      <c r="O897" s="572"/>
      <c r="P897" s="572"/>
      <c r="Q897" s="572"/>
    </row>
    <row r="898" ht="25.15" customHeight="true" x14ac:dyDescent="0.2">
      <c r="C898" s="572"/>
      <c r="D898" s="572"/>
      <c r="E898" s="572"/>
      <c r="F898" s="572"/>
      <c r="G898" s="572"/>
      <c r="H898" s="572"/>
      <c r="I898" s="572"/>
      <c r="J898" s="572"/>
      <c r="K898" s="572"/>
      <c r="L898" s="572"/>
      <c r="M898" s="572"/>
      <c r="N898" s="572"/>
      <c r="O898" s="572"/>
      <c r="P898" s="572"/>
      <c r="Q898" s="572"/>
    </row>
    <row r="899" ht="25.15" customHeight="true" x14ac:dyDescent="0.2">
      <c r="C899" s="572"/>
      <c r="D899" s="572"/>
      <c r="E899" s="572"/>
      <c r="F899" s="572"/>
      <c r="G899" s="572"/>
      <c r="H899" s="572"/>
      <c r="I899" s="572"/>
      <c r="J899" s="572"/>
      <c r="K899" s="572"/>
      <c r="L899" s="572"/>
      <c r="M899" s="572"/>
      <c r="N899" s="572"/>
      <c r="O899" s="572"/>
      <c r="P899" s="572"/>
      <c r="Q899" s="572"/>
    </row>
    <row r="900" ht="25.15" customHeight="true" x14ac:dyDescent="0.2">
      <c r="C900" s="572"/>
      <c r="D900" s="572"/>
      <c r="E900" s="572"/>
      <c r="F900" s="572"/>
      <c r="G900" s="572"/>
      <c r="H900" s="572"/>
      <c r="I900" s="572"/>
      <c r="J900" s="572"/>
      <c r="K900" s="572"/>
      <c r="L900" s="572"/>
      <c r="M900" s="572"/>
      <c r="N900" s="572"/>
      <c r="O900" s="572"/>
      <c r="P900" s="572"/>
      <c r="Q900" s="572"/>
    </row>
    <row r="901" ht="25.15" customHeight="true" x14ac:dyDescent="0.2">
      <c r="C901" s="572"/>
      <c r="D901" s="572"/>
      <c r="E901" s="572"/>
      <c r="F901" s="572"/>
      <c r="G901" s="572"/>
      <c r="H901" s="572"/>
      <c r="I901" s="572"/>
      <c r="J901" s="572"/>
      <c r="K901" s="572"/>
      <c r="L901" s="572"/>
      <c r="M901" s="572"/>
      <c r="N901" s="572"/>
      <c r="O901" s="572"/>
      <c r="P901" s="572"/>
      <c r="Q901" s="572"/>
    </row>
    <row r="902" ht="25.15" customHeight="true" x14ac:dyDescent="0.2">
      <c r="C902" s="572"/>
      <c r="D902" s="572"/>
      <c r="E902" s="572"/>
      <c r="F902" s="572"/>
      <c r="G902" s="572"/>
      <c r="H902" s="572"/>
      <c r="I902" s="572"/>
      <c r="J902" s="572"/>
      <c r="K902" s="572"/>
      <c r="L902" s="572"/>
      <c r="M902" s="572"/>
      <c r="N902" s="572"/>
      <c r="O902" s="572"/>
      <c r="P902" s="572"/>
      <c r="Q902" s="572"/>
    </row>
    <row r="903" ht="25.15" customHeight="true" x14ac:dyDescent="0.2">
      <c r="C903" s="572"/>
      <c r="D903" s="572"/>
      <c r="E903" s="572"/>
      <c r="F903" s="572"/>
      <c r="G903" s="572"/>
      <c r="H903" s="572"/>
      <c r="I903" s="572"/>
      <c r="J903" s="572"/>
      <c r="K903" s="572"/>
      <c r="L903" s="572"/>
      <c r="M903" s="572"/>
      <c r="N903" s="572"/>
      <c r="O903" s="572"/>
      <c r="P903" s="572"/>
      <c r="Q903" s="572"/>
    </row>
    <row r="904" ht="25.15" customHeight="true" x14ac:dyDescent="0.2">
      <c r="C904" s="572"/>
      <c r="D904" s="572"/>
      <c r="E904" s="572"/>
      <c r="F904" s="572"/>
      <c r="G904" s="572"/>
      <c r="H904" s="572"/>
      <c r="I904" s="572"/>
      <c r="J904" s="572"/>
      <c r="K904" s="572"/>
      <c r="L904" s="572"/>
      <c r="M904" s="572"/>
      <c r="N904" s="572"/>
      <c r="O904" s="572"/>
      <c r="P904" s="572"/>
      <c r="Q904" s="572"/>
    </row>
    <row r="905" ht="25.15" customHeight="true" x14ac:dyDescent="0.2">
      <c r="C905" s="572"/>
      <c r="D905" s="572"/>
      <c r="E905" s="572"/>
      <c r="F905" s="572"/>
      <c r="G905" s="572"/>
      <c r="H905" s="572"/>
      <c r="I905" s="572"/>
      <c r="J905" s="572"/>
      <c r="K905" s="572"/>
      <c r="L905" s="572"/>
      <c r="M905" s="572"/>
      <c r="N905" s="572"/>
      <c r="O905" s="572"/>
      <c r="P905" s="572"/>
      <c r="Q905" s="572"/>
    </row>
    <row r="906" ht="25.15" customHeight="true" x14ac:dyDescent="0.2">
      <c r="C906" s="572"/>
      <c r="D906" s="572"/>
      <c r="E906" s="572"/>
      <c r="F906" s="572"/>
      <c r="G906" s="572"/>
      <c r="H906" s="572"/>
      <c r="I906" s="572"/>
      <c r="J906" s="572"/>
      <c r="K906" s="572"/>
      <c r="L906" s="572"/>
      <c r="M906" s="572"/>
      <c r="N906" s="572"/>
      <c r="O906" s="572"/>
      <c r="P906" s="572"/>
      <c r="Q906" s="572"/>
    </row>
    <row r="907" ht="25.15" customHeight="true" x14ac:dyDescent="0.2">
      <c r="C907" s="572"/>
      <c r="D907" s="572"/>
      <c r="E907" s="572"/>
      <c r="F907" s="572"/>
      <c r="G907" s="572"/>
      <c r="H907" s="572"/>
      <c r="I907" s="572"/>
      <c r="J907" s="572"/>
      <c r="K907" s="572"/>
      <c r="L907" s="572"/>
      <c r="M907" s="572"/>
      <c r="N907" s="572"/>
      <c r="O907" s="572"/>
      <c r="P907" s="572"/>
      <c r="Q907" s="572"/>
    </row>
    <row r="908" ht="25.15" customHeight="true" x14ac:dyDescent="0.2">
      <c r="C908" s="572"/>
      <c r="D908" s="572"/>
      <c r="E908" s="572"/>
      <c r="F908" s="572"/>
      <c r="G908" s="572"/>
      <c r="H908" s="572"/>
      <c r="I908" s="572"/>
      <c r="J908" s="572"/>
      <c r="K908" s="572"/>
      <c r="L908" s="572"/>
      <c r="M908" s="572"/>
      <c r="N908" s="572"/>
      <c r="O908" s="572"/>
      <c r="P908" s="572"/>
      <c r="Q908" s="572"/>
    </row>
    <row r="909" ht="25.15" customHeight="true" x14ac:dyDescent="0.2">
      <c r="C909" s="572"/>
      <c r="D909" s="572"/>
      <c r="E909" s="572"/>
      <c r="F909" s="572"/>
      <c r="G909" s="572"/>
      <c r="H909" s="572"/>
      <c r="I909" s="572"/>
      <c r="J909" s="572"/>
      <c r="K909" s="572"/>
      <c r="L909" s="572"/>
      <c r="M909" s="572"/>
      <c r="N909" s="572"/>
      <c r="O909" s="572"/>
      <c r="P909" s="572"/>
      <c r="Q909" s="572"/>
    </row>
    <row r="910" ht="25.15" customHeight="true" x14ac:dyDescent="0.2">
      <c r="C910" s="572"/>
      <c r="D910" s="572"/>
      <c r="E910" s="572"/>
      <c r="F910" s="572"/>
      <c r="G910" s="572"/>
      <c r="H910" s="572"/>
      <c r="I910" s="572"/>
      <c r="J910" s="572"/>
      <c r="K910" s="572"/>
      <c r="L910" s="572"/>
      <c r="M910" s="572"/>
      <c r="N910" s="572"/>
      <c r="O910" s="572"/>
      <c r="P910" s="572"/>
      <c r="Q910" s="572"/>
    </row>
    <row r="911" ht="25.15" customHeight="true" x14ac:dyDescent="0.2">
      <c r="C911" s="572"/>
      <c r="D911" s="572"/>
      <c r="E911" s="572"/>
      <c r="F911" s="572"/>
      <c r="G911" s="572"/>
      <c r="H911" s="572"/>
      <c r="I911" s="572"/>
      <c r="J911" s="572"/>
      <c r="K911" s="572"/>
      <c r="L911" s="572"/>
      <c r="M911" s="572"/>
      <c r="N911" s="572"/>
      <c r="O911" s="572"/>
      <c r="P911" s="572"/>
      <c r="Q911" s="572"/>
    </row>
    <row r="912" ht="25.15" customHeight="true" x14ac:dyDescent="0.2">
      <c r="C912" s="572"/>
      <c r="D912" s="572"/>
      <c r="E912" s="572"/>
      <c r="F912" s="572"/>
      <c r="G912" s="572"/>
      <c r="H912" s="572"/>
      <c r="I912" s="572"/>
      <c r="J912" s="572"/>
      <c r="K912" s="572"/>
      <c r="L912" s="572"/>
      <c r="M912" s="572"/>
      <c r="N912" s="572"/>
      <c r="O912" s="572"/>
      <c r="P912" s="572"/>
      <c r="Q912" s="572"/>
    </row>
    <row r="913" ht="25.15" customHeight="true" x14ac:dyDescent="0.2">
      <c r="C913" s="572"/>
      <c r="D913" s="572"/>
      <c r="E913" s="572"/>
      <c r="F913" s="572"/>
      <c r="G913" s="572"/>
      <c r="H913" s="572"/>
      <c r="I913" s="572"/>
      <c r="J913" s="572"/>
      <c r="K913" s="572"/>
      <c r="L913" s="572"/>
      <c r="M913" s="572"/>
      <c r="N913" s="572"/>
      <c r="O913" s="572"/>
      <c r="P913" s="572"/>
      <c r="Q913" s="572"/>
    </row>
    <row r="914" ht="25.15" customHeight="true" x14ac:dyDescent="0.2">
      <c r="C914" s="572"/>
      <c r="D914" s="572"/>
      <c r="E914" s="572"/>
      <c r="F914" s="572"/>
      <c r="G914" s="572"/>
      <c r="H914" s="572"/>
      <c r="I914" s="572"/>
      <c r="J914" s="572"/>
      <c r="K914" s="572"/>
      <c r="L914" s="572"/>
      <c r="M914" s="572"/>
      <c r="N914" s="572"/>
      <c r="O914" s="572"/>
      <c r="P914" s="572"/>
      <c r="Q914" s="572"/>
    </row>
    <row r="915" ht="25.15" customHeight="true" x14ac:dyDescent="0.2">
      <c r="C915" s="572"/>
      <c r="D915" s="572"/>
      <c r="E915" s="572"/>
      <c r="F915" s="572"/>
      <c r="G915" s="572"/>
      <c r="H915" s="572"/>
      <c r="I915" s="572"/>
      <c r="J915" s="572"/>
      <c r="K915" s="572"/>
      <c r="L915" s="572"/>
      <c r="M915" s="572"/>
      <c r="N915" s="572"/>
      <c r="O915" s="572"/>
      <c r="P915" s="572"/>
      <c r="Q915" s="572"/>
    </row>
    <row r="916" ht="25.15" customHeight="true" x14ac:dyDescent="0.2">
      <c r="C916" s="572"/>
      <c r="D916" s="572"/>
      <c r="E916" s="572"/>
      <c r="F916" s="572"/>
      <c r="G916" s="572"/>
      <c r="H916" s="572"/>
      <c r="I916" s="572"/>
      <c r="J916" s="572"/>
      <c r="K916" s="572"/>
      <c r="L916" s="572"/>
      <c r="M916" s="572"/>
      <c r="N916" s="572"/>
      <c r="O916" s="572"/>
      <c r="P916" s="572"/>
      <c r="Q916" s="572"/>
    </row>
    <row r="917" ht="25.15" customHeight="true" x14ac:dyDescent="0.2">
      <c r="C917" s="572"/>
      <c r="D917" s="572"/>
      <c r="E917" s="572"/>
      <c r="F917" s="572"/>
      <c r="G917" s="572"/>
      <c r="H917" s="572"/>
      <c r="I917" s="572"/>
      <c r="J917" s="572"/>
      <c r="K917" s="572"/>
      <c r="L917" s="572"/>
      <c r="M917" s="572"/>
      <c r="N917" s="572"/>
      <c r="O917" s="572"/>
      <c r="P917" s="572"/>
      <c r="Q917" s="572"/>
    </row>
    <row r="918" ht="25.15" customHeight="true" x14ac:dyDescent="0.2">
      <c r="C918" s="572"/>
      <c r="D918" s="572"/>
      <c r="E918" s="572"/>
      <c r="F918" s="572"/>
      <c r="G918" s="572"/>
      <c r="H918" s="572"/>
      <c r="I918" s="572"/>
      <c r="J918" s="572"/>
      <c r="K918" s="572"/>
      <c r="L918" s="572"/>
      <c r="M918" s="572"/>
      <c r="N918" s="572"/>
      <c r="O918" s="572"/>
      <c r="P918" s="572"/>
      <c r="Q918" s="572"/>
    </row>
    <row r="919" ht="25.15" customHeight="true" x14ac:dyDescent="0.2">
      <c r="C919" s="572"/>
      <c r="D919" s="572"/>
      <c r="E919" s="572"/>
      <c r="F919" s="572"/>
      <c r="G919" s="572"/>
      <c r="H919" s="572"/>
      <c r="I919" s="572"/>
      <c r="J919" s="572"/>
      <c r="K919" s="572"/>
      <c r="L919" s="572"/>
      <c r="M919" s="572"/>
      <c r="N919" s="572"/>
      <c r="O919" s="572"/>
      <c r="P919" s="572"/>
      <c r="Q919" s="572"/>
    </row>
    <row r="920" ht="25.15" customHeight="true" x14ac:dyDescent="0.2">
      <c r="C920" s="572"/>
      <c r="D920" s="572"/>
      <c r="E920" s="572"/>
      <c r="F920" s="572"/>
      <c r="G920" s="572"/>
      <c r="H920" s="572"/>
      <c r="I920" s="572"/>
      <c r="J920" s="572"/>
      <c r="K920" s="572"/>
      <c r="L920" s="572"/>
      <c r="M920" s="572"/>
      <c r="N920" s="572"/>
      <c r="O920" s="572"/>
      <c r="P920" s="572"/>
      <c r="Q920" s="572"/>
    </row>
    <row r="921" ht="25.15" customHeight="true" x14ac:dyDescent="0.2">
      <c r="C921" s="572"/>
      <c r="D921" s="572"/>
      <c r="E921" s="572"/>
      <c r="F921" s="572"/>
      <c r="G921" s="572"/>
      <c r="H921" s="572"/>
      <c r="I921" s="572"/>
      <c r="J921" s="572"/>
      <c r="K921" s="572"/>
      <c r="L921" s="572"/>
      <c r="M921" s="572"/>
      <c r="N921" s="572"/>
      <c r="O921" s="572"/>
      <c r="P921" s="572"/>
      <c r="Q921" s="572"/>
    </row>
    <row r="922" ht="25.15" customHeight="true" x14ac:dyDescent="0.2">
      <c r="C922" s="572"/>
      <c r="D922" s="572"/>
      <c r="E922" s="572"/>
      <c r="F922" s="572"/>
      <c r="G922" s="572"/>
      <c r="H922" s="572"/>
      <c r="I922" s="572"/>
      <c r="J922" s="572"/>
      <c r="K922" s="572"/>
      <c r="L922" s="572"/>
      <c r="M922" s="572"/>
      <c r="N922" s="572"/>
      <c r="O922" s="572"/>
      <c r="P922" s="572"/>
      <c r="Q922" s="572"/>
    </row>
    <row r="923" ht="25.15" customHeight="true" x14ac:dyDescent="0.2">
      <c r="C923" s="572"/>
      <c r="D923" s="572"/>
      <c r="E923" s="572"/>
      <c r="F923" s="572"/>
      <c r="G923" s="572"/>
      <c r="H923" s="572"/>
      <c r="I923" s="572"/>
      <c r="J923" s="572"/>
      <c r="K923" s="572"/>
      <c r="L923" s="572"/>
      <c r="M923" s="572"/>
      <c r="N923" s="572"/>
      <c r="O923" s="572"/>
      <c r="P923" s="572"/>
      <c r="Q923" s="572"/>
    </row>
    <row r="924" ht="25.15" customHeight="true" x14ac:dyDescent="0.2">
      <c r="C924" s="572"/>
      <c r="D924" s="572"/>
      <c r="E924" s="572"/>
      <c r="F924" s="572"/>
      <c r="G924" s="572"/>
      <c r="H924" s="572"/>
      <c r="I924" s="572"/>
      <c r="J924" s="572"/>
      <c r="K924" s="572"/>
      <c r="L924" s="572"/>
      <c r="M924" s="572"/>
      <c r="N924" s="572"/>
      <c r="O924" s="572"/>
      <c r="P924" s="572"/>
      <c r="Q924" s="572"/>
    </row>
    <row r="925" ht="25.15" customHeight="true" x14ac:dyDescent="0.2">
      <c r="C925" s="572"/>
      <c r="D925" s="572"/>
      <c r="E925" s="572"/>
      <c r="F925" s="572"/>
      <c r="G925" s="572"/>
      <c r="H925" s="572"/>
      <c r="I925" s="572"/>
      <c r="J925" s="572"/>
      <c r="K925" s="572"/>
      <c r="L925" s="572"/>
      <c r="M925" s="572"/>
      <c r="N925" s="572"/>
      <c r="O925" s="572"/>
      <c r="P925" s="572"/>
      <c r="Q925" s="572"/>
    </row>
    <row r="926" ht="25.15" customHeight="true" x14ac:dyDescent="0.2">
      <c r="C926" s="572"/>
      <c r="D926" s="572"/>
      <c r="E926" s="572"/>
      <c r="F926" s="572"/>
      <c r="G926" s="572"/>
      <c r="H926" s="572"/>
      <c r="I926" s="572"/>
      <c r="J926" s="572"/>
      <c r="K926" s="572"/>
      <c r="L926" s="572"/>
      <c r="M926" s="572"/>
      <c r="N926" s="572"/>
      <c r="O926" s="572"/>
      <c r="P926" s="572"/>
      <c r="Q926" s="572"/>
    </row>
    <row r="927" ht="25.15" customHeight="true" x14ac:dyDescent="0.2">
      <c r="C927" s="572"/>
      <c r="D927" s="572"/>
      <c r="E927" s="572"/>
      <c r="F927" s="572"/>
      <c r="G927" s="572"/>
      <c r="H927" s="572"/>
      <c r="I927" s="572"/>
      <c r="J927" s="572"/>
      <c r="K927" s="572"/>
      <c r="L927" s="572"/>
      <c r="M927" s="572"/>
      <c r="N927" s="572"/>
      <c r="O927" s="572"/>
      <c r="P927" s="572"/>
      <c r="Q927" s="572"/>
    </row>
    <row r="928" ht="25.15" customHeight="true" x14ac:dyDescent="0.2">
      <c r="C928" s="572"/>
      <c r="D928" s="572"/>
      <c r="E928" s="572"/>
      <c r="F928" s="572"/>
      <c r="G928" s="572"/>
      <c r="H928" s="572"/>
      <c r="I928" s="572"/>
      <c r="J928" s="572"/>
      <c r="K928" s="572"/>
      <c r="L928" s="572"/>
      <c r="M928" s="572"/>
      <c r="N928" s="572"/>
      <c r="O928" s="572"/>
      <c r="P928" s="572"/>
      <c r="Q928" s="572"/>
    </row>
    <row r="929" ht="25.15" customHeight="true" x14ac:dyDescent="0.2">
      <c r="C929" s="572"/>
      <c r="D929" s="572"/>
      <c r="E929" s="572"/>
      <c r="F929" s="572"/>
      <c r="G929" s="572"/>
      <c r="H929" s="572"/>
      <c r="I929" s="572"/>
      <c r="J929" s="572"/>
      <c r="K929" s="572"/>
      <c r="L929" s="572"/>
      <c r="M929" s="572"/>
      <c r="N929" s="572"/>
      <c r="O929" s="572"/>
      <c r="P929" s="572"/>
      <c r="Q929" s="572"/>
    </row>
    <row r="930" ht="25.15" customHeight="true" x14ac:dyDescent="0.2">
      <c r="C930" s="572"/>
      <c r="D930" s="572"/>
      <c r="E930" s="572"/>
      <c r="F930" s="572"/>
      <c r="G930" s="572"/>
      <c r="H930" s="572"/>
      <c r="I930" s="572"/>
      <c r="J930" s="572"/>
      <c r="K930" s="572"/>
      <c r="L930" s="572"/>
      <c r="M930" s="572"/>
      <c r="N930" s="572"/>
      <c r="O930" s="572"/>
      <c r="P930" s="572"/>
      <c r="Q930" s="572"/>
    </row>
    <row r="931" ht="25.15" customHeight="true" x14ac:dyDescent="0.2">
      <c r="C931" s="572"/>
      <c r="D931" s="572"/>
      <c r="E931" s="572"/>
      <c r="F931" s="572"/>
      <c r="G931" s="572"/>
      <c r="H931" s="572"/>
      <c r="I931" s="572"/>
      <c r="J931" s="572"/>
      <c r="K931" s="572"/>
      <c r="L931" s="572"/>
      <c r="M931" s="572"/>
      <c r="N931" s="572"/>
      <c r="O931" s="572"/>
      <c r="P931" s="572"/>
      <c r="Q931" s="572"/>
    </row>
    <row r="932" ht="25.15" customHeight="true" x14ac:dyDescent="0.2">
      <c r="C932" s="572"/>
      <c r="D932" s="572"/>
      <c r="E932" s="572"/>
      <c r="F932" s="572"/>
      <c r="G932" s="572"/>
      <c r="H932" s="572"/>
      <c r="I932" s="572"/>
      <c r="J932" s="572"/>
      <c r="K932" s="572"/>
      <c r="L932" s="572"/>
      <c r="M932" s="572"/>
      <c r="N932" s="572"/>
      <c r="O932" s="572"/>
      <c r="P932" s="572"/>
      <c r="Q932" s="572"/>
    </row>
    <row r="933" ht="25.15" customHeight="true" x14ac:dyDescent="0.2">
      <c r="C933" s="572"/>
      <c r="D933" s="572"/>
      <c r="E933" s="572"/>
      <c r="F933" s="572"/>
      <c r="G933" s="572"/>
      <c r="H933" s="572"/>
      <c r="I933" s="572"/>
      <c r="J933" s="572"/>
      <c r="K933" s="572"/>
      <c r="L933" s="572"/>
      <c r="M933" s="572"/>
      <c r="N933" s="572"/>
      <c r="O933" s="572"/>
      <c r="P933" s="572"/>
      <c r="Q933" s="572"/>
    </row>
    <row r="934" ht="25.15" customHeight="true" x14ac:dyDescent="0.2">
      <c r="C934" s="572"/>
      <c r="D934" s="572"/>
      <c r="E934" s="572"/>
      <c r="F934" s="572"/>
      <c r="G934" s="572"/>
      <c r="H934" s="572"/>
      <c r="I934" s="572"/>
      <c r="J934" s="572"/>
      <c r="K934" s="572"/>
      <c r="L934" s="572"/>
      <c r="M934" s="572"/>
      <c r="N934" s="572"/>
      <c r="O934" s="572"/>
      <c r="P934" s="572"/>
      <c r="Q934" s="572"/>
    </row>
    <row r="935" ht="25.15" customHeight="true" x14ac:dyDescent="0.2">
      <c r="C935" s="572"/>
      <c r="D935" s="572"/>
      <c r="E935" s="572"/>
      <c r="F935" s="572"/>
      <c r="G935" s="572"/>
      <c r="H935" s="572"/>
      <c r="I935" s="572"/>
      <c r="J935" s="572"/>
      <c r="K935" s="572"/>
      <c r="L935" s="572"/>
      <c r="M935" s="572"/>
      <c r="N935" s="572"/>
      <c r="O935" s="572"/>
      <c r="P935" s="572"/>
      <c r="Q935" s="572"/>
    </row>
    <row r="936" ht="25.15" customHeight="true" x14ac:dyDescent="0.2">
      <c r="C936" s="572"/>
      <c r="D936" s="572"/>
      <c r="E936" s="572"/>
      <c r="F936" s="572"/>
      <c r="G936" s="572"/>
      <c r="H936" s="572"/>
      <c r="I936" s="572"/>
      <c r="J936" s="572"/>
      <c r="K936" s="572"/>
      <c r="L936" s="572"/>
      <c r="M936" s="572"/>
      <c r="N936" s="572"/>
      <c r="O936" s="572"/>
      <c r="P936" s="572"/>
      <c r="Q936" s="572"/>
    </row>
    <row r="937" ht="25.15" customHeight="true" x14ac:dyDescent="0.2">
      <c r="C937" s="572"/>
      <c r="D937" s="572"/>
      <c r="E937" s="572"/>
      <c r="F937" s="572"/>
      <c r="G937" s="572"/>
      <c r="H937" s="572"/>
      <c r="I937" s="572"/>
      <c r="J937" s="572"/>
      <c r="K937" s="572"/>
      <c r="L937" s="572"/>
      <c r="M937" s="572"/>
      <c r="N937" s="572"/>
      <c r="O937" s="572"/>
      <c r="P937" s="572"/>
      <c r="Q937" s="572"/>
    </row>
    <row r="938" ht="25.15" customHeight="true" x14ac:dyDescent="0.2">
      <c r="C938" s="572"/>
      <c r="D938" s="572"/>
      <c r="E938" s="572"/>
      <c r="F938" s="572"/>
      <c r="G938" s="572"/>
      <c r="H938" s="572"/>
      <c r="I938" s="572"/>
      <c r="J938" s="572"/>
      <c r="K938" s="572"/>
      <c r="L938" s="572"/>
      <c r="M938" s="572"/>
      <c r="N938" s="572"/>
      <c r="O938" s="572"/>
      <c r="P938" s="572"/>
      <c r="Q938" s="572"/>
    </row>
    <row r="939" ht="25.15" customHeight="true" x14ac:dyDescent="0.2">
      <c r="C939" s="572"/>
      <c r="D939" s="572"/>
      <c r="E939" s="572"/>
      <c r="F939" s="572"/>
      <c r="G939" s="572"/>
      <c r="H939" s="572"/>
      <c r="I939" s="572"/>
      <c r="J939" s="572"/>
      <c r="K939" s="572"/>
      <c r="L939" s="572"/>
      <c r="M939" s="572"/>
      <c r="N939" s="572"/>
      <c r="O939" s="572"/>
      <c r="P939" s="572"/>
      <c r="Q939" s="572"/>
    </row>
    <row r="940" ht="25.15" customHeight="true" x14ac:dyDescent="0.2">
      <c r="C940" s="572"/>
      <c r="D940" s="572"/>
      <c r="E940" s="572"/>
      <c r="F940" s="572"/>
      <c r="G940" s="572"/>
      <c r="H940" s="572"/>
      <c r="I940" s="572"/>
      <c r="J940" s="572"/>
      <c r="K940" s="572"/>
      <c r="L940" s="572"/>
      <c r="M940" s="572"/>
      <c r="N940" s="572"/>
      <c r="O940" s="572"/>
      <c r="P940" s="572"/>
      <c r="Q940" s="572"/>
    </row>
    <row r="941" ht="25.15" customHeight="true" x14ac:dyDescent="0.2">
      <c r="C941" s="572"/>
      <c r="D941" s="572"/>
      <c r="E941" s="572"/>
      <c r="F941" s="572"/>
      <c r="G941" s="572"/>
      <c r="H941" s="572"/>
      <c r="I941" s="572"/>
      <c r="J941" s="572"/>
      <c r="K941" s="572"/>
      <c r="L941" s="572"/>
      <c r="M941" s="572"/>
      <c r="N941" s="572"/>
      <c r="O941" s="572"/>
      <c r="P941" s="572"/>
      <c r="Q941" s="572"/>
    </row>
    <row r="942" ht="25.15" customHeight="true" x14ac:dyDescent="0.2">
      <c r="C942" s="572"/>
      <c r="D942" s="572"/>
      <c r="E942" s="572"/>
      <c r="F942" s="572"/>
      <c r="G942" s="572"/>
      <c r="H942" s="572"/>
      <c r="I942" s="572"/>
      <c r="J942" s="572"/>
      <c r="K942" s="572"/>
      <c r="L942" s="572"/>
      <c r="M942" s="572"/>
      <c r="N942" s="572"/>
      <c r="O942" s="572"/>
      <c r="P942" s="572"/>
      <c r="Q942" s="572"/>
    </row>
    <row r="943" ht="25.15" customHeight="true" x14ac:dyDescent="0.2">
      <c r="C943" s="572"/>
      <c r="D943" s="572"/>
      <c r="E943" s="572"/>
      <c r="F943" s="572"/>
      <c r="G943" s="572"/>
      <c r="H943" s="572"/>
      <c r="I943" s="572"/>
      <c r="J943" s="572"/>
      <c r="K943" s="572"/>
      <c r="L943" s="572"/>
      <c r="M943" s="572"/>
      <c r="N943" s="572"/>
      <c r="O943" s="572"/>
      <c r="P943" s="572"/>
      <c r="Q943" s="572"/>
    </row>
    <row r="944" ht="25.15" customHeight="true" x14ac:dyDescent="0.2">
      <c r="C944" s="572"/>
      <c r="D944" s="572"/>
      <c r="E944" s="572"/>
      <c r="F944" s="572"/>
      <c r="G944" s="572"/>
      <c r="H944" s="572"/>
      <c r="I944" s="572"/>
      <c r="J944" s="572"/>
      <c r="K944" s="572"/>
      <c r="L944" s="572"/>
      <c r="M944" s="572"/>
      <c r="N944" s="572"/>
      <c r="O944" s="572"/>
      <c r="P944" s="572"/>
      <c r="Q944" s="572"/>
    </row>
    <row r="945" ht="25.15" customHeight="true" x14ac:dyDescent="0.2">
      <c r="C945" s="572"/>
      <c r="D945" s="572"/>
      <c r="E945" s="572"/>
      <c r="F945" s="572"/>
      <c r="G945" s="572"/>
      <c r="H945" s="572"/>
      <c r="I945" s="572"/>
      <c r="J945" s="572"/>
      <c r="K945" s="572"/>
      <c r="L945" s="572"/>
      <c r="M945" s="572"/>
      <c r="N945" s="572"/>
      <c r="O945" s="572"/>
      <c r="P945" s="572"/>
      <c r="Q945" s="572"/>
    </row>
    <row r="946" ht="25.15" customHeight="true" x14ac:dyDescent="0.2">
      <c r="C946" s="572"/>
      <c r="D946" s="572"/>
      <c r="E946" s="572"/>
      <c r="F946" s="572"/>
      <c r="G946" s="572"/>
      <c r="H946" s="572"/>
      <c r="I946" s="572"/>
      <c r="J946" s="572"/>
      <c r="K946" s="572"/>
      <c r="L946" s="572"/>
      <c r="M946" s="572"/>
      <c r="N946" s="572"/>
      <c r="O946" s="572"/>
      <c r="P946" s="572"/>
      <c r="Q946" s="572"/>
    </row>
    <row r="947" ht="25.15" customHeight="true" x14ac:dyDescent="0.2">
      <c r="C947" s="572"/>
      <c r="D947" s="572"/>
      <c r="E947" s="572"/>
      <c r="F947" s="572"/>
      <c r="G947" s="572"/>
      <c r="H947" s="572"/>
      <c r="I947" s="572"/>
      <c r="J947" s="572"/>
      <c r="K947" s="572"/>
      <c r="L947" s="572"/>
      <c r="M947" s="572"/>
      <c r="N947" s="572"/>
      <c r="O947" s="572"/>
      <c r="P947" s="572"/>
      <c r="Q947" s="572"/>
    </row>
    <row r="948" ht="25.15" customHeight="true" x14ac:dyDescent="0.2">
      <c r="C948" s="572"/>
      <c r="D948" s="572"/>
      <c r="E948" s="572"/>
      <c r="F948" s="572"/>
      <c r="G948" s="572"/>
      <c r="H948" s="572"/>
      <c r="I948" s="572"/>
      <c r="J948" s="572"/>
      <c r="K948" s="572"/>
      <c r="L948" s="572"/>
      <c r="M948" s="572"/>
      <c r="N948" s="572"/>
      <c r="O948" s="572"/>
      <c r="P948" s="572"/>
      <c r="Q948" s="572"/>
    </row>
    <row r="949" ht="25.15" customHeight="true" x14ac:dyDescent="0.2">
      <c r="C949" s="572"/>
      <c r="D949" s="572"/>
      <c r="E949" s="572"/>
      <c r="F949" s="572"/>
      <c r="G949" s="572"/>
      <c r="H949" s="572"/>
      <c r="I949" s="572"/>
      <c r="J949" s="572"/>
      <c r="K949" s="572"/>
      <c r="L949" s="572"/>
      <c r="M949" s="572"/>
      <c r="N949" s="572"/>
      <c r="O949" s="572"/>
      <c r="P949" s="572"/>
      <c r="Q949" s="572"/>
    </row>
    <row r="950" ht="25.15" customHeight="true" x14ac:dyDescent="0.2">
      <c r="C950" s="572"/>
      <c r="D950" s="572"/>
      <c r="E950" s="572"/>
      <c r="F950" s="572"/>
      <c r="G950" s="572"/>
      <c r="H950" s="572"/>
      <c r="I950" s="572"/>
      <c r="J950" s="572"/>
      <c r="K950" s="572"/>
      <c r="L950" s="572"/>
      <c r="M950" s="572"/>
      <c r="N950" s="572"/>
      <c r="O950" s="572"/>
      <c r="P950" s="572"/>
      <c r="Q950" s="572"/>
    </row>
    <row r="951" ht="25.15" customHeight="true" x14ac:dyDescent="0.2">
      <c r="C951" s="572"/>
      <c r="D951" s="572"/>
      <c r="E951" s="572"/>
      <c r="F951" s="572"/>
      <c r="G951" s="572"/>
      <c r="H951" s="572"/>
      <c r="I951" s="572"/>
      <c r="J951" s="572"/>
      <c r="K951" s="572"/>
      <c r="L951" s="572"/>
      <c r="M951" s="572"/>
      <c r="N951" s="572"/>
      <c r="O951" s="572"/>
      <c r="P951" s="572"/>
      <c r="Q951" s="572"/>
    </row>
    <row r="952" ht="25.15" customHeight="true" x14ac:dyDescent="0.2">
      <c r="C952" s="572"/>
      <c r="D952" s="572"/>
      <c r="E952" s="572"/>
      <c r="F952" s="572"/>
      <c r="G952" s="572"/>
      <c r="H952" s="572"/>
      <c r="I952" s="572"/>
      <c r="J952" s="572"/>
      <c r="K952" s="572"/>
      <c r="L952" s="572"/>
      <c r="M952" s="572"/>
      <c r="N952" s="572"/>
      <c r="O952" s="572"/>
      <c r="P952" s="572"/>
      <c r="Q952" s="572"/>
    </row>
    <row r="953" ht="25.15" customHeight="true" x14ac:dyDescent="0.2">
      <c r="C953" s="572"/>
      <c r="D953" s="572"/>
      <c r="E953" s="572"/>
      <c r="F953" s="572"/>
      <c r="G953" s="572"/>
      <c r="H953" s="572"/>
      <c r="I953" s="572"/>
      <c r="J953" s="572"/>
      <c r="K953" s="572"/>
      <c r="L953" s="572"/>
      <c r="M953" s="572"/>
      <c r="N953" s="572"/>
      <c r="O953" s="572"/>
      <c r="P953" s="572"/>
      <c r="Q953" s="572"/>
    </row>
    <row r="954" ht="25.15" customHeight="true" x14ac:dyDescent="0.2">
      <c r="C954" s="572"/>
      <c r="D954" s="572"/>
      <c r="E954" s="572"/>
      <c r="F954" s="572"/>
      <c r="G954" s="572"/>
      <c r="H954" s="572"/>
      <c r="I954" s="572"/>
      <c r="J954" s="572"/>
      <c r="K954" s="572"/>
      <c r="L954" s="572"/>
      <c r="M954" s="572"/>
      <c r="N954" s="572"/>
      <c r="O954" s="572"/>
      <c r="P954" s="572"/>
      <c r="Q954" s="572"/>
    </row>
    <row r="955" ht="25.15" customHeight="true" x14ac:dyDescent="0.2">
      <c r="C955" s="572"/>
      <c r="D955" s="572"/>
      <c r="E955" s="572"/>
      <c r="F955" s="572"/>
      <c r="G955" s="572"/>
      <c r="H955" s="572"/>
      <c r="I955" s="572"/>
      <c r="J955" s="572"/>
      <c r="K955" s="572"/>
      <c r="L955" s="572"/>
      <c r="M955" s="572"/>
      <c r="N955" s="572"/>
      <c r="O955" s="572"/>
      <c r="P955" s="572"/>
      <c r="Q955" s="572"/>
    </row>
    <row r="956" ht="25.15" customHeight="true" x14ac:dyDescent="0.2">
      <c r="C956" s="572"/>
      <c r="D956" s="572"/>
      <c r="E956" s="572"/>
      <c r="F956" s="572"/>
      <c r="G956" s="572"/>
      <c r="H956" s="572"/>
      <c r="I956" s="572"/>
      <c r="J956" s="572"/>
      <c r="K956" s="572"/>
      <c r="L956" s="572"/>
      <c r="M956" s="572"/>
      <c r="N956" s="572"/>
      <c r="O956" s="572"/>
      <c r="P956" s="572"/>
      <c r="Q956" s="572"/>
    </row>
    <row r="957" ht="25.15" customHeight="true" x14ac:dyDescent="0.2">
      <c r="C957" s="572"/>
      <c r="D957" s="572"/>
      <c r="E957" s="572"/>
      <c r="F957" s="572"/>
      <c r="G957" s="572"/>
      <c r="H957" s="572"/>
      <c r="I957" s="572"/>
      <c r="J957" s="572"/>
      <c r="K957" s="572"/>
      <c r="L957" s="572"/>
      <c r="M957" s="572"/>
      <c r="N957" s="572"/>
      <c r="O957" s="572"/>
      <c r="P957" s="572"/>
      <c r="Q957" s="572"/>
    </row>
    <row r="958" ht="25.15" customHeight="true" x14ac:dyDescent="0.2">
      <c r="C958" s="572"/>
      <c r="D958" s="572"/>
      <c r="E958" s="572"/>
      <c r="F958" s="572"/>
      <c r="G958" s="572"/>
      <c r="H958" s="572"/>
      <c r="I958" s="572"/>
      <c r="J958" s="572"/>
      <c r="K958" s="572"/>
      <c r="L958" s="572"/>
      <c r="M958" s="572"/>
      <c r="N958" s="572"/>
      <c r="O958" s="572"/>
      <c r="P958" s="572"/>
      <c r="Q958" s="572"/>
    </row>
    <row r="959" ht="25.15" customHeight="true" x14ac:dyDescent="0.2">
      <c r="C959" s="572"/>
      <c r="D959" s="572"/>
      <c r="E959" s="572"/>
      <c r="F959" s="572"/>
      <c r="G959" s="572"/>
      <c r="H959" s="572"/>
      <c r="I959" s="572"/>
      <c r="J959" s="572"/>
      <c r="K959" s="572"/>
      <c r="L959" s="572"/>
      <c r="M959" s="572"/>
      <c r="N959" s="572"/>
      <c r="O959" s="572"/>
      <c r="P959" s="572"/>
      <c r="Q959" s="572"/>
    </row>
    <row r="960" ht="25.15" customHeight="true" x14ac:dyDescent="0.2">
      <c r="C960" s="572"/>
      <c r="D960" s="572"/>
      <c r="E960" s="572"/>
      <c r="F960" s="572"/>
      <c r="G960" s="572"/>
      <c r="H960" s="572"/>
      <c r="I960" s="572"/>
      <c r="J960" s="572"/>
      <c r="K960" s="572"/>
      <c r="L960" s="572"/>
      <c r="M960" s="572"/>
      <c r="N960" s="572"/>
      <c r="O960" s="572"/>
      <c r="P960" s="572"/>
      <c r="Q960" s="572"/>
    </row>
    <row r="961" ht="25.15" customHeight="true" x14ac:dyDescent="0.2">
      <c r="C961" s="572"/>
      <c r="D961" s="572"/>
      <c r="E961" s="572"/>
      <c r="F961" s="572"/>
      <c r="G961" s="572"/>
      <c r="H961" s="572"/>
      <c r="I961" s="572"/>
      <c r="J961" s="572"/>
      <c r="K961" s="572"/>
      <c r="L961" s="572"/>
      <c r="M961" s="572"/>
      <c r="N961" s="572"/>
      <c r="O961" s="572"/>
      <c r="P961" s="572"/>
      <c r="Q961" s="572"/>
    </row>
    <row r="962" ht="25.15" customHeight="true" x14ac:dyDescent="0.2">
      <c r="C962" s="572"/>
      <c r="D962" s="572"/>
      <c r="E962" s="572"/>
      <c r="F962" s="572"/>
      <c r="G962" s="572"/>
      <c r="H962" s="572"/>
      <c r="I962" s="572"/>
      <c r="J962" s="572"/>
      <c r="K962" s="572"/>
      <c r="L962" s="572"/>
      <c r="M962" s="572"/>
      <c r="N962" s="572"/>
      <c r="O962" s="572"/>
      <c r="P962" s="572"/>
      <c r="Q962" s="572"/>
    </row>
    <row r="963" ht="25.15" customHeight="true" x14ac:dyDescent="0.2">
      <c r="C963" s="572"/>
      <c r="D963" s="572"/>
      <c r="E963" s="572"/>
      <c r="F963" s="572"/>
      <c r="G963" s="572"/>
      <c r="H963" s="572"/>
      <c r="I963" s="572"/>
      <c r="J963" s="572"/>
      <c r="K963" s="572"/>
      <c r="L963" s="572"/>
      <c r="M963" s="572"/>
      <c r="N963" s="572"/>
      <c r="O963" s="572"/>
      <c r="P963" s="572"/>
      <c r="Q963" s="572"/>
    </row>
    <row r="964" ht="25.15" customHeight="true" x14ac:dyDescent="0.2">
      <c r="C964" s="572"/>
      <c r="D964" s="572"/>
      <c r="E964" s="572"/>
      <c r="F964" s="572"/>
      <c r="G964" s="572"/>
      <c r="H964" s="572"/>
      <c r="I964" s="572"/>
      <c r="J964" s="572"/>
      <c r="K964" s="572"/>
      <c r="L964" s="572"/>
      <c r="M964" s="572"/>
      <c r="N964" s="572"/>
      <c r="O964" s="572"/>
      <c r="P964" s="572"/>
      <c r="Q964" s="572"/>
    </row>
    <row r="965" ht="25.15" customHeight="true" x14ac:dyDescent="0.2">
      <c r="C965" s="572"/>
      <c r="D965" s="572"/>
      <c r="E965" s="572"/>
      <c r="F965" s="572"/>
      <c r="G965" s="572"/>
      <c r="H965" s="572"/>
      <c r="I965" s="572"/>
      <c r="J965" s="572"/>
      <c r="K965" s="572"/>
      <c r="L965" s="572"/>
      <c r="M965" s="572"/>
      <c r="N965" s="572"/>
      <c r="O965" s="572"/>
      <c r="P965" s="572"/>
      <c r="Q965" s="572"/>
    </row>
    <row r="966" ht="25.15" customHeight="true" x14ac:dyDescent="0.2">
      <c r="C966" s="572"/>
      <c r="D966" s="572"/>
      <c r="E966" s="572"/>
      <c r="F966" s="572"/>
      <c r="G966" s="572"/>
      <c r="H966" s="572"/>
      <c r="I966" s="572"/>
      <c r="J966" s="572"/>
      <c r="K966" s="572"/>
      <c r="L966" s="572"/>
      <c r="M966" s="572"/>
      <c r="N966" s="572"/>
      <c r="O966" s="572"/>
      <c r="P966" s="572"/>
      <c r="Q966" s="572"/>
    </row>
    <row r="967" ht="25.15" customHeight="true" x14ac:dyDescent="0.2">
      <c r="C967" s="572"/>
      <c r="D967" s="572"/>
      <c r="E967" s="572"/>
      <c r="F967" s="572"/>
      <c r="G967" s="572"/>
      <c r="H967" s="572"/>
      <c r="I967" s="572"/>
      <c r="J967" s="572"/>
      <c r="K967" s="572"/>
      <c r="L967" s="572"/>
      <c r="M967" s="572"/>
      <c r="N967" s="572"/>
      <c r="O967" s="572"/>
      <c r="P967" s="572"/>
      <c r="Q967" s="572"/>
    </row>
    <row r="968" ht="25.15" customHeight="true" x14ac:dyDescent="0.2">
      <c r="C968" s="572"/>
      <c r="D968" s="572"/>
      <c r="E968" s="572"/>
      <c r="F968" s="572"/>
      <c r="G968" s="572"/>
      <c r="H968" s="572"/>
      <c r="I968" s="572"/>
      <c r="J968" s="572"/>
      <c r="K968" s="572"/>
      <c r="L968" s="572"/>
      <c r="M968" s="572"/>
      <c r="N968" s="572"/>
      <c r="O968" s="572"/>
      <c r="P968" s="572"/>
      <c r="Q968" s="572"/>
    </row>
    <row r="969" ht="25.15" customHeight="true" x14ac:dyDescent="0.2">
      <c r="C969" s="572"/>
      <c r="D969" s="572"/>
      <c r="E969" s="572"/>
      <c r="F969" s="572"/>
      <c r="G969" s="572"/>
      <c r="H969" s="572"/>
      <c r="I969" s="572"/>
      <c r="J969" s="572"/>
      <c r="K969" s="572"/>
      <c r="L969" s="572"/>
      <c r="M969" s="572"/>
      <c r="N969" s="572"/>
      <c r="O969" s="572"/>
      <c r="P969" s="572"/>
      <c r="Q969" s="572"/>
    </row>
    <row r="970" ht="25.15" customHeight="true" x14ac:dyDescent="0.2">
      <c r="C970" s="572"/>
      <c r="D970" s="572"/>
      <c r="E970" s="572"/>
      <c r="F970" s="572"/>
      <c r="G970" s="572"/>
      <c r="H970" s="572"/>
      <c r="I970" s="572"/>
      <c r="J970" s="572"/>
      <c r="K970" s="572"/>
      <c r="L970" s="572"/>
      <c r="M970" s="572"/>
      <c r="N970" s="572"/>
      <c r="O970" s="572"/>
      <c r="P970" s="572"/>
      <c r="Q970" s="572"/>
    </row>
    <row r="971" ht="25.15" customHeight="true" x14ac:dyDescent="0.2">
      <c r="C971" s="572"/>
      <c r="D971" s="572"/>
      <c r="E971" s="572"/>
      <c r="F971" s="572"/>
      <c r="G971" s="572"/>
      <c r="H971" s="572"/>
      <c r="I971" s="572"/>
      <c r="J971" s="572"/>
      <c r="K971" s="572"/>
      <c r="L971" s="572"/>
      <c r="M971" s="572"/>
      <c r="N971" s="572"/>
      <c r="O971" s="572"/>
      <c r="P971" s="572"/>
      <c r="Q971" s="572"/>
    </row>
    <row r="972" ht="25.15" customHeight="true" x14ac:dyDescent="0.2">
      <c r="C972" s="572"/>
      <c r="D972" s="572"/>
      <c r="E972" s="572"/>
      <c r="F972" s="572"/>
      <c r="G972" s="572"/>
      <c r="H972" s="572"/>
      <c r="I972" s="572"/>
      <c r="J972" s="572"/>
      <c r="K972" s="572"/>
      <c r="L972" s="572"/>
      <c r="M972" s="572"/>
      <c r="N972" s="572"/>
      <c r="O972" s="572"/>
      <c r="P972" s="572"/>
      <c r="Q972" s="572"/>
    </row>
    <row r="973" ht="25.15" customHeight="true" x14ac:dyDescent="0.2">
      <c r="C973" s="572"/>
      <c r="D973" s="572"/>
      <c r="E973" s="572"/>
      <c r="F973" s="572"/>
      <c r="G973" s="572"/>
      <c r="H973" s="572"/>
      <c r="I973" s="572"/>
      <c r="J973" s="572"/>
      <c r="K973" s="572"/>
      <c r="L973" s="572"/>
      <c r="M973" s="572"/>
      <c r="N973" s="572"/>
      <c r="O973" s="572"/>
      <c r="P973" s="572"/>
      <c r="Q973" s="572"/>
    </row>
    <row r="974" ht="25.15" customHeight="true" x14ac:dyDescent="0.2">
      <c r="C974" s="572"/>
      <c r="D974" s="572"/>
      <c r="E974" s="572"/>
      <c r="F974" s="572"/>
      <c r="G974" s="572"/>
      <c r="H974" s="572"/>
      <c r="I974" s="572"/>
      <c r="J974" s="572"/>
      <c r="K974" s="572"/>
      <c r="L974" s="572"/>
      <c r="M974" s="572"/>
      <c r="N974" s="572"/>
      <c r="O974" s="572"/>
      <c r="P974" s="572"/>
      <c r="Q974" s="572"/>
    </row>
    <row r="975" ht="25.15" customHeight="true" x14ac:dyDescent="0.2">
      <c r="C975" s="572"/>
      <c r="D975" s="572"/>
      <c r="E975" s="572"/>
      <c r="F975" s="572"/>
      <c r="G975" s="572"/>
      <c r="H975" s="572"/>
      <c r="I975" s="572"/>
      <c r="J975" s="572"/>
      <c r="K975" s="572"/>
      <c r="L975" s="572"/>
      <c r="M975" s="572"/>
      <c r="N975" s="572"/>
      <c r="O975" s="572"/>
      <c r="P975" s="572"/>
      <c r="Q975" s="572"/>
    </row>
    <row r="976" ht="25.15" customHeight="true" x14ac:dyDescent="0.2">
      <c r="C976" s="572"/>
      <c r="D976" s="572"/>
      <c r="E976" s="572"/>
      <c r="F976" s="572"/>
      <c r="G976" s="572"/>
      <c r="H976" s="572"/>
      <c r="I976" s="572"/>
      <c r="J976" s="572"/>
      <c r="K976" s="572"/>
      <c r="L976" s="572"/>
      <c r="M976" s="572"/>
      <c r="N976" s="572"/>
      <c r="O976" s="572"/>
      <c r="P976" s="572"/>
      <c r="Q976" s="572"/>
    </row>
    <row r="977" ht="25.15" customHeight="true" x14ac:dyDescent="0.2">
      <c r="C977" s="572"/>
      <c r="D977" s="572"/>
      <c r="E977" s="572"/>
      <c r="F977" s="572"/>
      <c r="G977" s="572"/>
      <c r="H977" s="572"/>
      <c r="I977" s="572"/>
      <c r="J977" s="572"/>
      <c r="K977" s="572"/>
      <c r="L977" s="572"/>
      <c r="M977" s="572"/>
      <c r="N977" s="572"/>
      <c r="O977" s="572"/>
      <c r="P977" s="572"/>
      <c r="Q977" s="572"/>
    </row>
    <row r="978" ht="25.15" customHeight="true" x14ac:dyDescent="0.2">
      <c r="C978" s="572"/>
      <c r="D978" s="572"/>
      <c r="E978" s="572"/>
      <c r="F978" s="572"/>
      <c r="G978" s="572"/>
      <c r="H978" s="572"/>
      <c r="I978" s="572"/>
      <c r="J978" s="572"/>
      <c r="K978" s="572"/>
      <c r="L978" s="572"/>
      <c r="M978" s="572"/>
      <c r="N978" s="572"/>
      <c r="O978" s="572"/>
      <c r="P978" s="572"/>
      <c r="Q978" s="572"/>
    </row>
    <row r="979" ht="25.15" customHeight="true" x14ac:dyDescent="0.2">
      <c r="C979" s="572"/>
      <c r="D979" s="572"/>
      <c r="E979" s="572"/>
      <c r="F979" s="572"/>
      <c r="G979" s="572"/>
      <c r="H979" s="572"/>
      <c r="I979" s="572"/>
      <c r="J979" s="572"/>
      <c r="K979" s="572"/>
      <c r="L979" s="572"/>
      <c r="M979" s="572"/>
      <c r="N979" s="572"/>
      <c r="O979" s="572"/>
      <c r="P979" s="572"/>
      <c r="Q979" s="572"/>
    </row>
    <row r="980" ht="25.15" customHeight="true" x14ac:dyDescent="0.2">
      <c r="C980" s="572"/>
      <c r="D980" s="572"/>
      <c r="E980" s="572"/>
      <c r="F980" s="572"/>
      <c r="G980" s="572"/>
      <c r="H980" s="572"/>
      <c r="I980" s="572"/>
      <c r="J980" s="572"/>
      <c r="K980" s="572"/>
      <c r="L980" s="572"/>
      <c r="M980" s="572"/>
      <c r="N980" s="572"/>
      <c r="O980" s="572"/>
      <c r="P980" s="572"/>
      <c r="Q980" s="572"/>
    </row>
    <row r="981" ht="25.15" customHeight="true" x14ac:dyDescent="0.2">
      <c r="C981" s="572"/>
      <c r="D981" s="572"/>
      <c r="E981" s="572"/>
      <c r="F981" s="572"/>
      <c r="G981" s="572"/>
      <c r="H981" s="572"/>
      <c r="I981" s="572"/>
      <c r="J981" s="572"/>
      <c r="K981" s="572"/>
      <c r="L981" s="572"/>
      <c r="M981" s="572"/>
      <c r="N981" s="572"/>
      <c r="O981" s="572"/>
      <c r="P981" s="572"/>
      <c r="Q981" s="572"/>
    </row>
    <row r="982" ht="25.15" customHeight="true" x14ac:dyDescent="0.2">
      <c r="C982" s="572"/>
      <c r="D982" s="572"/>
      <c r="E982" s="572"/>
      <c r="F982" s="572"/>
      <c r="G982" s="572"/>
      <c r="H982" s="572"/>
      <c r="I982" s="572"/>
      <c r="J982" s="572"/>
      <c r="K982" s="572"/>
      <c r="L982" s="572"/>
      <c r="M982" s="572"/>
      <c r="N982" s="572"/>
      <c r="O982" s="572"/>
      <c r="P982" s="572"/>
      <c r="Q982" s="572"/>
    </row>
    <row r="983" ht="25.15" customHeight="true" x14ac:dyDescent="0.2">
      <c r="C983" s="572"/>
      <c r="D983" s="572"/>
      <c r="E983" s="572"/>
      <c r="F983" s="572"/>
      <c r="G983" s="572"/>
      <c r="H983" s="572"/>
      <c r="I983" s="572"/>
      <c r="J983" s="572"/>
      <c r="K983" s="572"/>
      <c r="L983" s="572"/>
      <c r="M983" s="572"/>
      <c r="N983" s="572"/>
      <c r="O983" s="572"/>
      <c r="P983" s="572"/>
      <c r="Q983" s="572"/>
    </row>
    <row r="984" ht="25.15" customHeight="true" x14ac:dyDescent="0.2">
      <c r="C984" s="572"/>
      <c r="D984" s="572"/>
      <c r="E984" s="572"/>
      <c r="F984" s="572"/>
      <c r="G984" s="572"/>
      <c r="H984" s="572"/>
      <c r="I984" s="572"/>
      <c r="J984" s="572"/>
      <c r="K984" s="572"/>
      <c r="L984" s="572"/>
      <c r="M984" s="572"/>
      <c r="N984" s="572"/>
      <c r="O984" s="572"/>
      <c r="P984" s="572"/>
      <c r="Q984" s="572"/>
    </row>
    <row r="985" ht="25.15" customHeight="true" x14ac:dyDescent="0.2">
      <c r="C985" s="572"/>
      <c r="D985" s="572"/>
      <c r="E985" s="572"/>
      <c r="F985" s="572"/>
      <c r="G985" s="572"/>
      <c r="H985" s="572"/>
      <c r="I985" s="572"/>
      <c r="J985" s="572"/>
      <c r="K985" s="572"/>
      <c r="L985" s="572"/>
      <c r="M985" s="572"/>
      <c r="N985" s="572"/>
      <c r="O985" s="572"/>
      <c r="P985" s="572"/>
      <c r="Q985" s="572"/>
    </row>
    <row r="986" ht="25.15" customHeight="true" x14ac:dyDescent="0.2">
      <c r="C986" s="572"/>
      <c r="D986" s="572"/>
      <c r="E986" s="572"/>
      <c r="F986" s="572"/>
      <c r="G986" s="572"/>
      <c r="H986" s="572"/>
      <c r="I986" s="572"/>
      <c r="J986" s="572"/>
      <c r="K986" s="572"/>
      <c r="L986" s="572"/>
      <c r="M986" s="572"/>
      <c r="N986" s="572"/>
      <c r="O986" s="572"/>
      <c r="P986" s="572"/>
      <c r="Q986" s="572"/>
    </row>
    <row r="987" ht="25.15" customHeight="true" x14ac:dyDescent="0.2">
      <c r="C987" s="572"/>
      <c r="D987" s="572"/>
      <c r="E987" s="572"/>
      <c r="F987" s="572"/>
      <c r="G987" s="572"/>
      <c r="H987" s="572"/>
      <c r="I987" s="572"/>
      <c r="J987" s="572"/>
      <c r="K987" s="572"/>
      <c r="L987" s="572"/>
      <c r="M987" s="572"/>
      <c r="N987" s="572"/>
      <c r="O987" s="572"/>
      <c r="P987" s="572"/>
      <c r="Q987" s="572"/>
    </row>
    <row r="988" ht="25.15" customHeight="true" x14ac:dyDescent="0.2">
      <c r="C988" s="572"/>
      <c r="D988" s="572"/>
      <c r="E988" s="572"/>
      <c r="F988" s="572"/>
      <c r="G988" s="572"/>
      <c r="H988" s="572"/>
      <c r="I988" s="572"/>
      <c r="J988" s="572"/>
      <c r="K988" s="572"/>
      <c r="L988" s="572"/>
      <c r="M988" s="572"/>
      <c r="N988" s="572"/>
      <c r="O988" s="572"/>
      <c r="P988" s="572"/>
      <c r="Q988" s="572"/>
    </row>
    <row r="989" ht="25.15" customHeight="true" x14ac:dyDescent="0.2">
      <c r="C989" s="572"/>
      <c r="D989" s="572"/>
      <c r="E989" s="572"/>
      <c r="F989" s="572"/>
      <c r="G989" s="572"/>
      <c r="H989" s="572"/>
      <c r="I989" s="572"/>
      <c r="J989" s="572"/>
      <c r="K989" s="572"/>
      <c r="L989" s="572"/>
      <c r="M989" s="572"/>
      <c r="N989" s="572"/>
      <c r="O989" s="572"/>
      <c r="P989" s="572"/>
      <c r="Q989" s="572"/>
    </row>
    <row r="990" ht="25.15" customHeight="true" x14ac:dyDescent="0.2">
      <c r="C990" s="572"/>
      <c r="D990" s="572"/>
      <c r="E990" s="572"/>
      <c r="F990" s="572"/>
      <c r="G990" s="572"/>
      <c r="H990" s="572"/>
      <c r="I990" s="572"/>
      <c r="J990" s="572"/>
      <c r="K990" s="572"/>
      <c r="L990" s="572"/>
      <c r="M990" s="572"/>
      <c r="N990" s="572"/>
      <c r="O990" s="572"/>
      <c r="P990" s="572"/>
      <c r="Q990" s="572"/>
    </row>
    <row r="991" ht="25.15" customHeight="true" x14ac:dyDescent="0.2">
      <c r="C991" s="572"/>
      <c r="D991" s="572"/>
      <c r="E991" s="572"/>
      <c r="F991" s="572"/>
      <c r="G991" s="572"/>
      <c r="H991" s="572"/>
      <c r="I991" s="572"/>
      <c r="J991" s="572"/>
      <c r="K991" s="572"/>
      <c r="L991" s="572"/>
      <c r="M991" s="572"/>
      <c r="N991" s="572"/>
      <c r="O991" s="572"/>
      <c r="P991" s="572"/>
      <c r="Q991" s="572"/>
    </row>
    <row r="992" ht="25.15" customHeight="true" x14ac:dyDescent="0.2">
      <c r="C992" s="572"/>
      <c r="D992" s="572"/>
      <c r="E992" s="572"/>
      <c r="F992" s="572"/>
      <c r="G992" s="572"/>
      <c r="H992" s="572"/>
      <c r="I992" s="572"/>
      <c r="J992" s="572"/>
      <c r="K992" s="572"/>
      <c r="L992" s="572"/>
      <c r="M992" s="572"/>
      <c r="N992" s="572"/>
      <c r="O992" s="572"/>
      <c r="P992" s="572"/>
      <c r="Q992" s="572"/>
    </row>
    <row r="993" ht="25.15" customHeight="true" x14ac:dyDescent="0.2">
      <c r="C993" s="572"/>
      <c r="D993" s="572"/>
      <c r="E993" s="572"/>
      <c r="F993" s="572"/>
      <c r="G993" s="572"/>
      <c r="H993" s="572"/>
      <c r="I993" s="572"/>
      <c r="J993" s="572"/>
      <c r="K993" s="572"/>
      <c r="L993" s="572"/>
      <c r="M993" s="572"/>
      <c r="N993" s="572"/>
      <c r="O993" s="572"/>
      <c r="P993" s="572"/>
      <c r="Q993" s="572"/>
    </row>
    <row r="994" ht="25.15" customHeight="true" x14ac:dyDescent="0.2">
      <c r="C994" s="572"/>
      <c r="D994" s="572"/>
      <c r="E994" s="572"/>
      <c r="F994" s="572"/>
      <c r="G994" s="572"/>
      <c r="H994" s="572"/>
      <c r="I994" s="572"/>
      <c r="J994" s="572"/>
      <c r="K994" s="572"/>
      <c r="L994" s="572"/>
      <c r="M994" s="572"/>
      <c r="N994" s="572"/>
      <c r="O994" s="572"/>
      <c r="P994" s="572"/>
      <c r="Q994" s="572"/>
    </row>
    <row r="995" ht="25.15" customHeight="true" x14ac:dyDescent="0.2">
      <c r="C995" s="572"/>
      <c r="D995" s="572"/>
      <c r="E995" s="572"/>
      <c r="F995" s="572"/>
      <c r="G995" s="572"/>
      <c r="H995" s="572"/>
      <c r="I995" s="572"/>
      <c r="J995" s="572"/>
      <c r="K995" s="572"/>
      <c r="L995" s="572"/>
      <c r="M995" s="572"/>
      <c r="N995" s="572"/>
      <c r="O995" s="572"/>
      <c r="P995" s="572"/>
      <c r="Q995" s="572"/>
    </row>
    <row r="996" ht="25.15" customHeight="true" x14ac:dyDescent="0.2">
      <c r="C996" s="572"/>
      <c r="D996" s="572"/>
      <c r="E996" s="572"/>
      <c r="F996" s="572"/>
      <c r="G996" s="572"/>
      <c r="H996" s="572"/>
      <c r="I996" s="572"/>
      <c r="J996" s="572"/>
      <c r="K996" s="572"/>
      <c r="L996" s="572"/>
      <c r="M996" s="572"/>
      <c r="N996" s="572"/>
      <c r="O996" s="572"/>
      <c r="P996" s="572"/>
      <c r="Q996" s="572"/>
    </row>
    <row r="997" ht="25.15" customHeight="true" x14ac:dyDescent="0.2">
      <c r="C997" s="572"/>
      <c r="D997" s="572"/>
      <c r="E997" s="572"/>
      <c r="F997" s="572"/>
      <c r="G997" s="572"/>
      <c r="H997" s="572"/>
      <c r="I997" s="572"/>
      <c r="J997" s="572"/>
      <c r="K997" s="572"/>
      <c r="L997" s="572"/>
      <c r="M997" s="572"/>
      <c r="N997" s="572"/>
      <c r="O997" s="572"/>
      <c r="P997" s="572"/>
      <c r="Q997" s="572"/>
    </row>
    <row r="998" ht="25.15" customHeight="true" x14ac:dyDescent="0.2">
      <c r="C998" s="572"/>
      <c r="D998" s="572"/>
      <c r="E998" s="572"/>
      <c r="F998" s="572"/>
      <c r="G998" s="572"/>
      <c r="H998" s="572"/>
      <c r="I998" s="572"/>
      <c r="J998" s="572"/>
      <c r="K998" s="572"/>
      <c r="L998" s="572"/>
      <c r="M998" s="572"/>
      <c r="N998" s="572"/>
      <c r="O998" s="572"/>
      <c r="P998" s="572"/>
      <c r="Q998" s="572"/>
    </row>
    <row r="999" ht="25.15" customHeight="true" x14ac:dyDescent="0.2">
      <c r="C999" s="572"/>
      <c r="D999" s="572"/>
      <c r="E999" s="572"/>
      <c r="F999" s="572"/>
      <c r="G999" s="572"/>
      <c r="H999" s="572"/>
      <c r="I999" s="572"/>
      <c r="J999" s="572"/>
      <c r="K999" s="572"/>
      <c r="L999" s="572"/>
      <c r="M999" s="572"/>
      <c r="N999" s="572"/>
      <c r="O999" s="572"/>
      <c r="P999" s="572"/>
      <c r="Q999" s="572"/>
    </row>
    <row r="1000" ht="25.15" customHeight="true" x14ac:dyDescent="0.2">
      <c r="C1000" s="572"/>
      <c r="D1000" s="572"/>
      <c r="E1000" s="572"/>
      <c r="F1000" s="572"/>
      <c r="G1000" s="572"/>
      <c r="H1000" s="572"/>
      <c r="I1000" s="572"/>
      <c r="J1000" s="572"/>
      <c r="K1000" s="572"/>
      <c r="L1000" s="572"/>
      <c r="M1000" s="572"/>
      <c r="N1000" s="572"/>
      <c r="O1000" s="572"/>
      <c r="P1000" s="572"/>
      <c r="Q1000" s="572"/>
    </row>
    <row r="1001" ht="25.15" customHeight="true" x14ac:dyDescent="0.2">
      <c r="C1001" s="572"/>
      <c r="D1001" s="572"/>
      <c r="E1001" s="572"/>
      <c r="F1001" s="572"/>
      <c r="G1001" s="572"/>
      <c r="H1001" s="572"/>
      <c r="I1001" s="572"/>
      <c r="J1001" s="572"/>
      <c r="K1001" s="572"/>
      <c r="L1001" s="572"/>
      <c r="M1001" s="572"/>
      <c r="N1001" s="572"/>
      <c r="O1001" s="572"/>
      <c r="P1001" s="572"/>
      <c r="Q1001" s="572"/>
    </row>
    <row r="1002" ht="25.15" customHeight="true" x14ac:dyDescent="0.2">
      <c r="C1002" s="572"/>
      <c r="D1002" s="572"/>
      <c r="E1002" s="572"/>
      <c r="F1002" s="572"/>
      <c r="G1002" s="572"/>
      <c r="H1002" s="572"/>
      <c r="I1002" s="572"/>
      <c r="J1002" s="572"/>
      <c r="K1002" s="572"/>
      <c r="L1002" s="572"/>
      <c r="M1002" s="572"/>
      <c r="N1002" s="572"/>
      <c r="O1002" s="572"/>
      <c r="P1002" s="572"/>
      <c r="Q1002" s="572"/>
    </row>
    <row r="1003" ht="25.15" customHeight="true" x14ac:dyDescent="0.2">
      <c r="C1003" s="572"/>
      <c r="D1003" s="572"/>
      <c r="E1003" s="572"/>
      <c r="F1003" s="572"/>
      <c r="G1003" s="572"/>
      <c r="H1003" s="572"/>
      <c r="I1003" s="572"/>
      <c r="J1003" s="572"/>
      <c r="K1003" s="572"/>
      <c r="L1003" s="572"/>
      <c r="M1003" s="572"/>
      <c r="N1003" s="572"/>
      <c r="O1003" s="572"/>
      <c r="P1003" s="572"/>
      <c r="Q1003" s="572"/>
    </row>
    <row r="1004" ht="25.15" customHeight="true" x14ac:dyDescent="0.2">
      <c r="C1004" s="572"/>
      <c r="D1004" s="572"/>
      <c r="E1004" s="572"/>
      <c r="F1004" s="572"/>
      <c r="G1004" s="572"/>
      <c r="H1004" s="572"/>
      <c r="I1004" s="572"/>
      <c r="J1004" s="572"/>
      <c r="K1004" s="572"/>
      <c r="L1004" s="572"/>
      <c r="M1004" s="572"/>
      <c r="N1004" s="572"/>
      <c r="O1004" s="572"/>
      <c r="P1004" s="572"/>
      <c r="Q1004" s="572"/>
    </row>
    <row r="1005" ht="25.15" customHeight="true" x14ac:dyDescent="0.2">
      <c r="C1005" s="572"/>
      <c r="D1005" s="572"/>
      <c r="E1005" s="572"/>
      <c r="F1005" s="572"/>
      <c r="G1005" s="572"/>
      <c r="H1005" s="572"/>
      <c r="I1005" s="572"/>
      <c r="J1005" s="572"/>
      <c r="K1005" s="572"/>
      <c r="L1005" s="572"/>
      <c r="M1005" s="572"/>
      <c r="N1005" s="572"/>
      <c r="O1005" s="572"/>
      <c r="P1005" s="572"/>
      <c r="Q1005" s="572"/>
    </row>
    <row r="1006" ht="25.15" customHeight="true" x14ac:dyDescent="0.2">
      <c r="C1006" s="572"/>
      <c r="D1006" s="572"/>
      <c r="E1006" s="572"/>
      <c r="F1006" s="572"/>
      <c r="G1006" s="572"/>
      <c r="H1006" s="572"/>
      <c r="I1006" s="572"/>
      <c r="J1006" s="572"/>
      <c r="K1006" s="572"/>
      <c r="L1006" s="572"/>
      <c r="M1006" s="572"/>
      <c r="N1006" s="572"/>
      <c r="O1006" s="572"/>
      <c r="P1006" s="572"/>
      <c r="Q1006" s="572"/>
    </row>
    <row r="1007" ht="25.15" customHeight="true" x14ac:dyDescent="0.2">
      <c r="C1007" s="572"/>
      <c r="D1007" s="572"/>
      <c r="E1007" s="572"/>
      <c r="F1007" s="572"/>
      <c r="G1007" s="572"/>
      <c r="H1007" s="572"/>
      <c r="I1007" s="572"/>
      <c r="J1007" s="572"/>
      <c r="K1007" s="572"/>
      <c r="L1007" s="572"/>
      <c r="M1007" s="572"/>
      <c r="N1007" s="572"/>
      <c r="O1007" s="572"/>
      <c r="P1007" s="572"/>
      <c r="Q1007" s="572"/>
    </row>
    <row r="1008" ht="25.15" customHeight="true" x14ac:dyDescent="0.2">
      <c r="C1008" s="572"/>
      <c r="D1008" s="572"/>
      <c r="E1008" s="572"/>
      <c r="F1008" s="572"/>
      <c r="G1008" s="572"/>
      <c r="H1008" s="572"/>
      <c r="I1008" s="572"/>
      <c r="J1008" s="572"/>
      <c r="K1008" s="572"/>
      <c r="L1008" s="572"/>
      <c r="M1008" s="572"/>
      <c r="N1008" s="572"/>
      <c r="O1008" s="572"/>
      <c r="P1008" s="572"/>
      <c r="Q1008" s="572"/>
    </row>
    <row r="1009" ht="25.15" customHeight="true" x14ac:dyDescent="0.2">
      <c r="C1009" s="572"/>
      <c r="D1009" s="572"/>
      <c r="E1009" s="572"/>
      <c r="F1009" s="572"/>
      <c r="G1009" s="572"/>
      <c r="H1009" s="572"/>
      <c r="I1009" s="572"/>
      <c r="J1009" s="572"/>
      <c r="K1009" s="572"/>
      <c r="L1009" s="572"/>
      <c r="M1009" s="572"/>
      <c r="N1009" s="572"/>
      <c r="O1009" s="572"/>
      <c r="P1009" s="572"/>
      <c r="Q1009" s="572"/>
    </row>
    <row r="1010" ht="25.15" customHeight="true" x14ac:dyDescent="0.2">
      <c r="C1010" s="572"/>
      <c r="D1010" s="572"/>
      <c r="E1010" s="572"/>
      <c r="F1010" s="572"/>
      <c r="G1010" s="572"/>
      <c r="H1010" s="572"/>
      <c r="I1010" s="572"/>
      <c r="J1010" s="572"/>
      <c r="K1010" s="572"/>
      <c r="L1010" s="572"/>
      <c r="M1010" s="572"/>
      <c r="N1010" s="572"/>
      <c r="O1010" s="572"/>
      <c r="P1010" s="572"/>
      <c r="Q1010" s="572"/>
    </row>
    <row r="1011" ht="25.15" customHeight="true" x14ac:dyDescent="0.2">
      <c r="C1011" s="572"/>
      <c r="D1011" s="572"/>
      <c r="E1011" s="572"/>
      <c r="F1011" s="572"/>
      <c r="G1011" s="572"/>
      <c r="H1011" s="572"/>
      <c r="I1011" s="572"/>
      <c r="J1011" s="572"/>
      <c r="K1011" s="572"/>
      <c r="L1011" s="572"/>
      <c r="M1011" s="572"/>
      <c r="N1011" s="572"/>
      <c r="O1011" s="572"/>
      <c r="P1011" s="572"/>
      <c r="Q1011" s="572"/>
    </row>
    <row r="1012" ht="25.15" customHeight="true" x14ac:dyDescent="0.2">
      <c r="C1012" s="572"/>
      <c r="D1012" s="572"/>
      <c r="E1012" s="572"/>
      <c r="F1012" s="572"/>
      <c r="G1012" s="572"/>
      <c r="H1012" s="572"/>
      <c r="I1012" s="572"/>
      <c r="J1012" s="572"/>
      <c r="K1012" s="572"/>
      <c r="L1012" s="572"/>
      <c r="M1012" s="572"/>
      <c r="N1012" s="572"/>
      <c r="O1012" s="572"/>
      <c r="P1012" s="572"/>
      <c r="Q1012" s="572"/>
    </row>
    <row r="1013" ht="25.15" customHeight="true" x14ac:dyDescent="0.2">
      <c r="C1013" s="572"/>
      <c r="D1013" s="572"/>
      <c r="E1013" s="572"/>
      <c r="F1013" s="572"/>
      <c r="G1013" s="572"/>
      <c r="H1013" s="572"/>
      <c r="I1013" s="572"/>
      <c r="J1013" s="572"/>
      <c r="K1013" s="572"/>
      <c r="L1013" s="572"/>
      <c r="M1013" s="572"/>
      <c r="N1013" s="572"/>
      <c r="O1013" s="572"/>
      <c r="P1013" s="572"/>
      <c r="Q1013" s="572"/>
    </row>
    <row r="1014" ht="25.15" customHeight="true" x14ac:dyDescent="0.2">
      <c r="C1014" s="572"/>
      <c r="D1014" s="572"/>
      <c r="E1014" s="572"/>
      <c r="F1014" s="572"/>
      <c r="G1014" s="572"/>
      <c r="H1014" s="572"/>
      <c r="I1014" s="572"/>
      <c r="J1014" s="572"/>
      <c r="K1014" s="572"/>
      <c r="L1014" s="572"/>
      <c r="M1014" s="572"/>
      <c r="N1014" s="572"/>
      <c r="O1014" s="572"/>
      <c r="P1014" s="572"/>
      <c r="Q1014" s="572"/>
    </row>
    <row r="1015" ht="25.15" customHeight="true" x14ac:dyDescent="0.2">
      <c r="C1015" s="572"/>
      <c r="D1015" s="572"/>
      <c r="E1015" s="572"/>
      <c r="F1015" s="572"/>
      <c r="G1015" s="572"/>
      <c r="H1015" s="572"/>
      <c r="I1015" s="572"/>
      <c r="J1015" s="572"/>
      <c r="K1015" s="572"/>
      <c r="L1015" s="572"/>
      <c r="M1015" s="572"/>
      <c r="N1015" s="572"/>
      <c r="O1015" s="572"/>
      <c r="P1015" s="572"/>
      <c r="Q1015" s="572"/>
    </row>
    <row r="1016" ht="25.15" customHeight="true" x14ac:dyDescent="0.2">
      <c r="C1016" s="572"/>
      <c r="D1016" s="572"/>
      <c r="E1016" s="572"/>
      <c r="F1016" s="572"/>
      <c r="G1016" s="572"/>
      <c r="H1016" s="572"/>
      <c r="I1016" s="572"/>
      <c r="J1016" s="572"/>
      <c r="K1016" s="572"/>
      <c r="L1016" s="572"/>
      <c r="M1016" s="572"/>
      <c r="N1016" s="572"/>
      <c r="O1016" s="572"/>
      <c r="P1016" s="572"/>
      <c r="Q1016" s="572"/>
    </row>
    <row r="1017" ht="25.15" customHeight="true" x14ac:dyDescent="0.2">
      <c r="C1017" s="572"/>
      <c r="D1017" s="572"/>
      <c r="E1017" s="572"/>
      <c r="F1017" s="572"/>
      <c r="G1017" s="572"/>
      <c r="H1017" s="572"/>
      <c r="I1017" s="572"/>
      <c r="J1017" s="572"/>
      <c r="K1017" s="572"/>
      <c r="L1017" s="572"/>
      <c r="M1017" s="572"/>
      <c r="N1017" s="572"/>
      <c r="O1017" s="572"/>
      <c r="P1017" s="572"/>
      <c r="Q1017" s="572"/>
    </row>
    <row r="1018" ht="25.15" customHeight="true" x14ac:dyDescent="0.2">
      <c r="C1018" s="572"/>
      <c r="D1018" s="572"/>
      <c r="E1018" s="572"/>
      <c r="F1018" s="572"/>
      <c r="G1018" s="572"/>
      <c r="H1018" s="572"/>
      <c r="I1018" s="572"/>
      <c r="J1018" s="572"/>
      <c r="K1018" s="572"/>
      <c r="L1018" s="572"/>
      <c r="M1018" s="572"/>
      <c r="N1018" s="572"/>
      <c r="O1018" s="572"/>
      <c r="P1018" s="572"/>
      <c r="Q1018" s="572"/>
    </row>
    <row r="1019" ht="25.15" customHeight="true" x14ac:dyDescent="0.2">
      <c r="C1019" s="572"/>
      <c r="D1019" s="572"/>
      <c r="E1019" s="572"/>
      <c r="F1019" s="572"/>
      <c r="G1019" s="572"/>
      <c r="H1019" s="572"/>
      <c r="I1019" s="572"/>
      <c r="J1019" s="572"/>
      <c r="K1019" s="572"/>
      <c r="L1019" s="572"/>
      <c r="M1019" s="572"/>
      <c r="N1019" s="572"/>
      <c r="O1019" s="572"/>
      <c r="P1019" s="572"/>
      <c r="Q1019" s="572"/>
    </row>
    <row r="1020" ht="25.15" customHeight="true" x14ac:dyDescent="0.2">
      <c r="C1020" s="572"/>
      <c r="D1020" s="572"/>
      <c r="E1020" s="572"/>
      <c r="F1020" s="572"/>
      <c r="G1020" s="572"/>
      <c r="H1020" s="572"/>
      <c r="I1020" s="572"/>
      <c r="J1020" s="572"/>
      <c r="K1020" s="572"/>
      <c r="L1020" s="572"/>
      <c r="M1020" s="572"/>
      <c r="N1020" s="572"/>
      <c r="O1020" s="572"/>
      <c r="P1020" s="572"/>
      <c r="Q1020" s="572"/>
    </row>
    <row r="1021" ht="25.15" customHeight="true" x14ac:dyDescent="0.2">
      <c r="C1021" s="572"/>
      <c r="D1021" s="572"/>
      <c r="E1021" s="572"/>
      <c r="F1021" s="572"/>
      <c r="G1021" s="572"/>
      <c r="H1021" s="572"/>
      <c r="I1021" s="572"/>
      <c r="J1021" s="572"/>
      <c r="K1021" s="572"/>
      <c r="L1021" s="572"/>
      <c r="M1021" s="572"/>
      <c r="N1021" s="572"/>
      <c r="O1021" s="572"/>
      <c r="P1021" s="572"/>
      <c r="Q1021" s="572"/>
    </row>
    <row r="1022" ht="25.15" customHeight="true" x14ac:dyDescent="0.2">
      <c r="C1022" s="572"/>
      <c r="D1022" s="572"/>
      <c r="E1022" s="572"/>
      <c r="F1022" s="572"/>
      <c r="G1022" s="572"/>
      <c r="H1022" s="572"/>
      <c r="I1022" s="572"/>
      <c r="J1022" s="572"/>
      <c r="K1022" s="572"/>
      <c r="L1022" s="572"/>
      <c r="M1022" s="572"/>
      <c r="N1022" s="572"/>
      <c r="O1022" s="572"/>
      <c r="P1022" s="572"/>
      <c r="Q1022" s="572"/>
    </row>
    <row r="1023" ht="25.15" customHeight="true" x14ac:dyDescent="0.2">
      <c r="C1023" s="572"/>
      <c r="D1023" s="572"/>
      <c r="E1023" s="572"/>
      <c r="F1023" s="572"/>
      <c r="G1023" s="572"/>
      <c r="H1023" s="572"/>
      <c r="I1023" s="572"/>
      <c r="J1023" s="572"/>
      <c r="K1023" s="572"/>
      <c r="L1023" s="572"/>
      <c r="M1023" s="572"/>
      <c r="N1023" s="572"/>
      <c r="O1023" s="572"/>
      <c r="P1023" s="572"/>
      <c r="Q1023" s="572"/>
    </row>
    <row r="1024" ht="25.15" customHeight="true" x14ac:dyDescent="0.2">
      <c r="C1024" s="572"/>
      <c r="D1024" s="572"/>
      <c r="E1024" s="572"/>
      <c r="F1024" s="572"/>
      <c r="G1024" s="572"/>
      <c r="H1024" s="572"/>
      <c r="I1024" s="572"/>
      <c r="J1024" s="572"/>
      <c r="K1024" s="572"/>
      <c r="L1024" s="572"/>
      <c r="M1024" s="572"/>
      <c r="N1024" s="572"/>
      <c r="O1024" s="572"/>
      <c r="P1024" s="572"/>
      <c r="Q1024" s="572"/>
    </row>
    <row r="1025" s="325" customFormat="true" ht="21" customHeight="true" x14ac:dyDescent="0.2">
      <c r="A1025" s="845" t="s">
        <v>433</v>
      </c>
      <c r="B1025" s="845"/>
      <c r="C1025" s="845"/>
      <c r="AZ1025" s="689"/>
      <c r="BA1025" s="330"/>
      <c r="BB1025" s="374"/>
      <c r="BC1025"/>
      <c r="BD1025"/>
      <c r="BE1025"/>
      <c r="BF1025"/>
      <c r="BG1025"/>
      <c r="BH1025"/>
      <c r="BI1025"/>
      <c r="BJ1025"/>
      <c r="BK1025"/>
      <c r="BL1025"/>
      <c r="BM1025"/>
      <c r="BN1025"/>
      <c r="BO1025"/>
      <c r="BP1025"/>
      <c r="BQ1025"/>
      <c r="BR1025"/>
      <c r="BS1025"/>
      <c r="BT1025"/>
      <c r="BU1025"/>
      <c r="BV1025"/>
      <c r="BW1025"/>
      <c r="BX1025"/>
      <c r="BY1025" s="330"/>
      <c r="BZ1025" s="332"/>
      <c r="CA1025" s="332"/>
      <c r="CB1025" s="332"/>
      <c r="CC1025" s="332"/>
      <c r="CD1025" s="332"/>
      <c r="CE1025" s="332"/>
      <c r="CF1025" s="332"/>
      <c r="CG1025" s="332"/>
      <c r="CH1025" s="332"/>
      <c r="CI1025" s="332"/>
      <c r="CJ1025" s="332"/>
      <c r="CK1025" s="332"/>
      <c r="CL1025" s="332"/>
      <c r="CM1025" s="332"/>
      <c r="CN1025" s="332"/>
      <c r="CO1025" s="332"/>
      <c r="CP1025" s="332"/>
      <c r="CQ1025" s="332"/>
      <c r="CR1025" s="332"/>
      <c r="CS1025" s="332"/>
      <c r="CT1025" s="332"/>
      <c r="CU1025" s="332"/>
      <c r="CV1025" s="332"/>
      <c r="CW1025" s="332"/>
      <c r="CX1025" s="332"/>
      <c r="CY1025" s="332"/>
      <c r="CZ1025" s="332"/>
    </row>
    <row r="1026" s="325" customFormat="true" ht="15.95" customHeight="true" x14ac:dyDescent="0.2">
      <c r="A1026" s="850" t="s">
        <v>181</v>
      </c>
      <c r="B1026" s="850"/>
      <c r="C1026" s="464" t="s">
        <v>182</v>
      </c>
      <c r="AZ1026" s="689"/>
      <c r="BA1026" s="330"/>
      <c r="BB1026" s="374"/>
      <c r="BC1026"/>
      <c r="BD1026"/>
      <c r="BE1026"/>
      <c r="BF1026"/>
      <c r="BG1026"/>
      <c r="BH1026"/>
      <c r="BI1026"/>
      <c r="BJ1026"/>
      <c r="BK1026"/>
      <c r="BL1026"/>
      <c r="BM1026"/>
      <c r="BN1026"/>
      <c r="BO1026"/>
      <c r="BP1026"/>
      <c r="BQ1026"/>
      <c r="BR1026"/>
      <c r="BS1026"/>
      <c r="BT1026"/>
      <c r="BU1026"/>
      <c r="BV1026"/>
      <c r="BW1026"/>
      <c r="BX1026"/>
      <c r="BY1026" s="330"/>
      <c r="BZ1026" s="332"/>
      <c r="CA1026" s="332"/>
      <c r="CB1026" s="332"/>
      <c r="CC1026" s="332"/>
      <c r="CD1026" s="332"/>
      <c r="CE1026" s="332"/>
      <c r="CF1026" s="332"/>
      <c r="CG1026" s="332"/>
      <c r="CH1026" s="332"/>
      <c r="CI1026" s="332"/>
      <c r="CJ1026" s="332"/>
      <c r="CK1026" s="332"/>
      <c r="CL1026" s="332"/>
      <c r="CM1026" s="332"/>
      <c r="CN1026" s="332"/>
      <c r="CO1026" s="332"/>
      <c r="CP1026" s="332"/>
      <c r="CQ1026" s="332"/>
      <c r="CR1026" s="332"/>
      <c r="CS1026" s="332"/>
      <c r="CT1026" s="332"/>
      <c r="CU1026" s="332"/>
      <c r="CV1026" s="332"/>
      <c r="CW1026" s="332"/>
      <c r="CX1026" s="332"/>
      <c r="CY1026" s="332"/>
      <c r="CZ1026" s="332"/>
    </row>
    <row r="1027" s="325" customFormat="true" ht="17.1" hidden="true" customHeight="true" x14ac:dyDescent="0.2">
      <c r="A1027" s="465" t="s">
        <v>183</v>
      </c>
      <c r="B1027" s="466" t="s">
        <v>186</v>
      </c>
      <c r="C1027" s="467">
        <v>24395</v>
      </c>
      <c r="AZ1027" s="689"/>
      <c r="BA1027" s="330"/>
      <c r="BB1027" s="374"/>
      <c r="BC1027"/>
      <c r="BD1027"/>
      <c r="BE1027"/>
      <c r="BF1027"/>
      <c r="BG1027"/>
      <c r="BH1027"/>
      <c r="BI1027"/>
      <c r="BJ1027"/>
      <c r="BK1027"/>
      <c r="BL1027"/>
      <c r="BM1027"/>
      <c r="BN1027"/>
      <c r="BO1027"/>
      <c r="BP1027"/>
      <c r="BQ1027"/>
      <c r="BR1027"/>
      <c r="BS1027"/>
      <c r="BT1027"/>
      <c r="BU1027"/>
      <c r="BV1027"/>
      <c r="BW1027"/>
      <c r="BX1027"/>
      <c r="BY1027" s="330"/>
      <c r="BZ1027" s="332"/>
      <c r="CA1027" s="332"/>
      <c r="CB1027" s="332"/>
      <c r="CC1027" s="332"/>
      <c r="CD1027" s="332"/>
      <c r="CE1027" s="332"/>
      <c r="CF1027" s="332"/>
      <c r="CG1027" s="332"/>
      <c r="CH1027" s="332"/>
      <c r="CI1027" s="332"/>
      <c r="CJ1027" s="332"/>
      <c r="CK1027" s="332"/>
      <c r="CL1027" s="332"/>
      <c r="CM1027" s="332"/>
      <c r="CN1027" s="332"/>
      <c r="CO1027" s="332"/>
      <c r="CP1027" s="332"/>
      <c r="CQ1027" s="332"/>
      <c r="CR1027" s="332"/>
      <c r="CS1027" s="332"/>
      <c r="CT1027" s="332"/>
      <c r="CU1027" s="332"/>
      <c r="CV1027" s="332"/>
      <c r="CW1027" s="332"/>
      <c r="CX1027" s="332"/>
      <c r="CY1027" s="332"/>
      <c r="CZ1027" s="332"/>
    </row>
    <row r="1028" s="325" customFormat="true" ht="17.1" hidden="true" customHeight="true" x14ac:dyDescent="0.2">
      <c r="A1028" s="468" t="s">
        <v>185</v>
      </c>
      <c r="B1028" s="469" t="s">
        <v>186</v>
      </c>
      <c r="C1028" s="470">
        <v>24395</v>
      </c>
      <c r="AZ1028" s="689"/>
      <c r="BA1028" s="330"/>
      <c r="BB1028" s="374"/>
      <c r="BC1028"/>
      <c r="BD1028"/>
      <c r="BE1028"/>
      <c r="BF1028"/>
      <c r="BG1028"/>
      <c r="BH1028"/>
      <c r="BI1028"/>
      <c r="BJ1028"/>
      <c r="BK1028"/>
      <c r="BL1028"/>
      <c r="BM1028"/>
      <c r="BN1028"/>
      <c r="BO1028"/>
      <c r="BP1028"/>
      <c r="BQ1028"/>
      <c r="BR1028"/>
      <c r="BS1028"/>
      <c r="BT1028"/>
      <c r="BU1028"/>
      <c r="BV1028"/>
      <c r="BW1028"/>
      <c r="BX1028"/>
      <c r="BY1028" s="330"/>
      <c r="BZ1028" s="332"/>
      <c r="CA1028" s="332"/>
      <c r="CB1028" s="332"/>
      <c r="CC1028" s="332"/>
      <c r="CD1028" s="332"/>
      <c r="CE1028" s="332"/>
      <c r="CF1028" s="332"/>
      <c r="CG1028" s="332"/>
      <c r="CH1028" s="332"/>
      <c r="CI1028" s="332"/>
      <c r="CJ1028" s="332"/>
      <c r="CK1028" s="332"/>
      <c r="CL1028" s="332"/>
      <c r="CM1028" s="332"/>
      <c r="CN1028" s="332"/>
      <c r="CO1028" s="332"/>
      <c r="CP1028" s="332"/>
      <c r="CQ1028" s="332"/>
      <c r="CR1028" s="332"/>
      <c r="CS1028" s="332"/>
      <c r="CT1028" s="332"/>
      <c r="CU1028" s="332"/>
      <c r="CV1028" s="332"/>
      <c r="CW1028" s="332"/>
      <c r="CX1028" s="332"/>
      <c r="CY1028" s="332"/>
      <c r="CZ1028" s="332"/>
    </row>
    <row r="1029" s="325" customFormat="true" ht="17.1" hidden="true" customHeight="true" x14ac:dyDescent="0.2">
      <c r="A1029" s="468" t="s">
        <v>187</v>
      </c>
      <c r="B1029" s="469" t="s">
        <v>186</v>
      </c>
      <c r="C1029" s="470">
        <v>24395</v>
      </c>
      <c r="AZ1029" s="689"/>
      <c r="BA1029" s="330"/>
      <c r="BB1029" s="374"/>
      <c r="BC1029"/>
      <c r="BD1029"/>
      <c r="BE1029"/>
      <c r="BF1029"/>
      <c r="BG1029"/>
      <c r="BH1029"/>
      <c r="BI1029"/>
      <c r="BJ1029"/>
      <c r="BK1029"/>
      <c r="BL1029"/>
      <c r="BM1029"/>
      <c r="BN1029"/>
      <c r="BO1029"/>
      <c r="BP1029"/>
      <c r="BQ1029"/>
      <c r="BR1029"/>
      <c r="BS1029"/>
      <c r="BT1029"/>
      <c r="BU1029"/>
      <c r="BV1029"/>
      <c r="BW1029"/>
      <c r="BX1029"/>
      <c r="BY1029" s="330"/>
      <c r="BZ1029" s="332"/>
      <c r="CA1029" s="332"/>
      <c r="CB1029" s="332"/>
      <c r="CC1029" s="332"/>
      <c r="CD1029" s="332"/>
      <c r="CE1029" s="332"/>
      <c r="CF1029" s="332"/>
      <c r="CG1029" s="332"/>
      <c r="CH1029" s="332"/>
      <c r="CI1029" s="332"/>
      <c r="CJ1029" s="332"/>
      <c r="CK1029" s="332"/>
      <c r="CL1029" s="332"/>
      <c r="CM1029" s="332"/>
      <c r="CN1029" s="332"/>
      <c r="CO1029" s="332"/>
      <c r="CP1029" s="332"/>
      <c r="CQ1029" s="332"/>
      <c r="CR1029" s="332"/>
      <c r="CS1029" s="332"/>
      <c r="CT1029" s="332"/>
      <c r="CU1029" s="332"/>
      <c r="CV1029" s="332"/>
      <c r="CW1029" s="332"/>
      <c r="CX1029" s="332"/>
      <c r="CY1029" s="332"/>
      <c r="CZ1029" s="332"/>
    </row>
    <row r="1030" s="325" customFormat="true" ht="17.1" hidden="true" customHeight="true" x14ac:dyDescent="0.2">
      <c r="A1030" s="468" t="s">
        <v>188</v>
      </c>
      <c r="B1030" s="469" t="s">
        <v>186</v>
      </c>
      <c r="C1030" s="470">
        <v>24395</v>
      </c>
      <c r="AZ1030" s="689"/>
      <c r="BA1030" s="330"/>
      <c r="BB1030" s="374"/>
      <c r="BC1030"/>
      <c r="BD1030"/>
      <c r="BE1030"/>
      <c r="BF1030"/>
      <c r="BG1030"/>
      <c r="BH1030"/>
      <c r="BI1030"/>
      <c r="BJ1030"/>
      <c r="BK1030"/>
      <c r="BL1030"/>
      <c r="BM1030"/>
      <c r="BN1030"/>
      <c r="BO1030"/>
      <c r="BP1030"/>
      <c r="BQ1030"/>
      <c r="BR1030"/>
      <c r="BS1030"/>
      <c r="BT1030"/>
      <c r="BU1030"/>
      <c r="BV1030"/>
      <c r="BW1030"/>
      <c r="BX1030"/>
      <c r="BY1030" s="330"/>
      <c r="BZ1030" s="332"/>
      <c r="CA1030" s="332"/>
      <c r="CB1030" s="332"/>
      <c r="CC1030" s="332"/>
      <c r="CD1030" s="332"/>
      <c r="CE1030" s="332"/>
      <c r="CF1030" s="332"/>
      <c r="CG1030" s="332"/>
      <c r="CH1030" s="332"/>
      <c r="CI1030" s="332"/>
      <c r="CJ1030" s="332"/>
      <c r="CK1030" s="332"/>
      <c r="CL1030" s="332"/>
      <c r="CM1030" s="332"/>
      <c r="CN1030" s="332"/>
      <c r="CO1030" s="332"/>
      <c r="CP1030" s="332"/>
      <c r="CQ1030" s="332"/>
      <c r="CR1030" s="332"/>
      <c r="CS1030" s="332"/>
      <c r="CT1030" s="332"/>
      <c r="CU1030" s="332"/>
      <c r="CV1030" s="332"/>
      <c r="CW1030" s="332"/>
      <c r="CX1030" s="332"/>
      <c r="CY1030" s="332"/>
      <c r="CZ1030" s="332"/>
    </row>
    <row r="1031" s="325" customFormat="true" ht="17.1" customHeight="true" x14ac:dyDescent="0.2">
      <c r="A1031" s="851" t="s">
        <v>189</v>
      </c>
      <c r="B1031" s="469" t="s">
        <v>190</v>
      </c>
      <c r="C1031" s="470">
        <v>6391</v>
      </c>
      <c r="AZ1031" s="689"/>
      <c r="BA1031" s="330"/>
      <c r="BB1031" s="374"/>
      <c r="BC1031"/>
      <c r="BD1031"/>
      <c r="BE1031"/>
      <c r="BF1031"/>
      <c r="BG1031"/>
      <c r="BH1031"/>
      <c r="BI1031"/>
      <c r="BJ1031"/>
      <c r="BK1031"/>
      <c r="BL1031"/>
      <c r="BM1031"/>
      <c r="BN1031"/>
      <c r="BO1031"/>
      <c r="BP1031"/>
      <c r="BQ1031"/>
      <c r="BR1031"/>
      <c r="BS1031"/>
      <c r="BT1031"/>
      <c r="BU1031"/>
      <c r="BV1031"/>
      <c r="BW1031"/>
      <c r="BX1031"/>
      <c r="BY1031" s="330"/>
      <c r="BZ1031" s="332"/>
      <c r="CA1031" s="332"/>
      <c r="CB1031" s="332"/>
      <c r="CC1031" s="332"/>
      <c r="CD1031" s="332"/>
      <c r="CE1031" s="332"/>
      <c r="CF1031" s="332"/>
      <c r="CG1031" s="332"/>
      <c r="CH1031" s="332"/>
      <c r="CI1031" s="332"/>
      <c r="CJ1031" s="332"/>
      <c r="CK1031" s="332"/>
      <c r="CL1031" s="332"/>
      <c r="CM1031" s="332"/>
      <c r="CN1031" s="332"/>
      <c r="CO1031" s="332"/>
      <c r="CP1031" s="332"/>
      <c r="CQ1031" s="332"/>
      <c r="CR1031" s="332"/>
      <c r="CS1031" s="332"/>
      <c r="CT1031" s="332"/>
      <c r="CU1031" s="332"/>
      <c r="CV1031" s="332"/>
      <c r="CW1031" s="332"/>
      <c r="CX1031" s="332"/>
      <c r="CY1031" s="332"/>
      <c r="CZ1031" s="332"/>
    </row>
    <row r="1032" s="325" customFormat="true" ht="17.1" customHeight="true" x14ac:dyDescent="0.2">
      <c r="A1032" s="851"/>
      <c r="B1032" s="469" t="s">
        <v>191</v>
      </c>
      <c r="C1032" s="470">
        <v>18004</v>
      </c>
      <c r="AZ1032" s="689"/>
      <c r="BA1032" s="330"/>
      <c r="BB1032" s="374"/>
      <c r="BC1032"/>
      <c r="BD1032"/>
      <c r="BE1032"/>
      <c r="BF1032"/>
      <c r="BG1032"/>
      <c r="BH1032"/>
      <c r="BI1032"/>
      <c r="BJ1032"/>
      <c r="BK1032"/>
      <c r="BL1032"/>
      <c r="BM1032"/>
      <c r="BN1032"/>
      <c r="BO1032"/>
      <c r="BP1032"/>
      <c r="BQ1032"/>
      <c r="BR1032"/>
      <c r="BS1032"/>
      <c r="BT1032"/>
      <c r="BU1032"/>
      <c r="BV1032"/>
      <c r="BW1032"/>
      <c r="BX1032"/>
      <c r="BY1032" s="330"/>
      <c r="BZ1032" s="332"/>
      <c r="CA1032" s="332"/>
      <c r="CB1032" s="332"/>
      <c r="CC1032" s="332"/>
      <c r="CD1032" s="332"/>
      <c r="CE1032" s="332"/>
      <c r="CF1032" s="332"/>
      <c r="CG1032" s="332"/>
      <c r="CH1032" s="332"/>
      <c r="CI1032" s="332"/>
      <c r="CJ1032" s="332"/>
      <c r="CK1032" s="332"/>
      <c r="CL1032" s="332"/>
      <c r="CM1032" s="332"/>
      <c r="CN1032" s="332"/>
      <c r="CO1032" s="332"/>
      <c r="CP1032" s="332"/>
      <c r="CQ1032" s="332"/>
      <c r="CR1032" s="332"/>
      <c r="CS1032" s="332"/>
      <c r="CT1032" s="332"/>
      <c r="CU1032" s="332"/>
      <c r="CV1032" s="332"/>
      <c r="CW1032" s="332"/>
      <c r="CX1032" s="332"/>
      <c r="CY1032" s="332"/>
      <c r="CZ1032" s="332"/>
    </row>
    <row r="1033" s="325" customFormat="true" ht="17.1" customHeight="true" x14ac:dyDescent="0.2">
      <c r="A1033" s="852"/>
      <c r="B1033" s="471" t="s">
        <v>192</v>
      </c>
      <c r="C1033" s="472">
        <v>0</v>
      </c>
      <c r="AZ1033" s="689"/>
      <c r="BA1033" s="495"/>
      <c r="BB1033" s="300"/>
      <c r="BC1033" s="495"/>
      <c r="BD1033" s="495"/>
      <c r="BE1033" s="495"/>
      <c r="BF1033" s="495"/>
      <c r="BG1033" s="495"/>
      <c r="BH1033" s="495"/>
      <c r="BI1033" s="495"/>
      <c r="BJ1033" s="495"/>
      <c r="BK1033" s="495"/>
      <c r="BL1033" s="495"/>
      <c r="BM1033" s="495"/>
      <c r="BN1033" s="495"/>
      <c r="BO1033" s="495"/>
      <c r="BP1033" s="495"/>
      <c r="BQ1033" s="495"/>
      <c r="BR1033" s="495"/>
      <c r="BS1033" s="495"/>
      <c r="BT1033" s="495"/>
      <c r="BU1033" s="495"/>
      <c r="BV1033" s="495"/>
      <c r="BW1033" s="495"/>
      <c r="BX1033" s="495"/>
      <c r="BY1033" s="495"/>
      <c r="BZ1033" s="318"/>
      <c r="CA1033" s="318"/>
      <c r="CB1033" s="318"/>
      <c r="CC1033" s="318"/>
      <c r="CD1033" s="318"/>
      <c r="CE1033" s="318"/>
      <c r="CF1033" s="318"/>
      <c r="CG1033" s="318"/>
      <c r="CH1033" s="318"/>
      <c r="CI1033" s="318"/>
      <c r="CJ1033" s="318"/>
      <c r="CK1033" s="318"/>
      <c r="CL1033" s="318"/>
      <c r="CM1033" s="318"/>
      <c r="CN1033" s="318"/>
      <c r="CO1033" s="318"/>
      <c r="CP1033" s="318"/>
      <c r="CQ1033" s="318"/>
      <c r="CR1033" s="318"/>
      <c r="CS1033" s="318"/>
      <c r="CT1033" s="318"/>
      <c r="CU1033" s="318"/>
      <c r="CV1033" s="318"/>
      <c r="CW1033" s="318"/>
      <c r="CX1033" s="318"/>
      <c r="CY1033" s="318"/>
      <c r="CZ1033" s="689"/>
    </row>
    <row r="1034" s="325" customFormat="true" ht="12.95" customHeight="true" x14ac:dyDescent="0.2">
      <c r="A1034" s="853" t="s">
        <v>434</v>
      </c>
      <c r="B1034" s="853"/>
      <c r="C1034" s="853"/>
      <c r="AZ1034" s="689"/>
      <c r="BA1034" s="330"/>
      <c r="BB1034" s="374"/>
      <c r="BC1034"/>
      <c r="BD1034"/>
      <c r="BE1034"/>
      <c r="BF1034"/>
      <c r="BG1034"/>
      <c r="BH1034"/>
      <c r="BI1034"/>
      <c r="BJ1034"/>
      <c r="BK1034"/>
      <c r="BL1034"/>
      <c r="BM1034"/>
      <c r="BN1034"/>
      <c r="BO1034"/>
      <c r="BP1034"/>
      <c r="BQ1034"/>
      <c r="BR1034"/>
      <c r="BS1034"/>
      <c r="BT1034"/>
      <c r="BU1034"/>
      <c r="BV1034"/>
      <c r="BW1034"/>
      <c r="BX1034"/>
      <c r="BY1034" s="330"/>
      <c r="BZ1034" s="332"/>
      <c r="CA1034" s="332"/>
      <c r="CB1034" s="332"/>
      <c r="CC1034" s="332"/>
      <c r="CD1034" s="332"/>
      <c r="CE1034" s="332"/>
      <c r="CF1034" s="332"/>
      <c r="CG1034" s="332"/>
      <c r="CH1034" s="332"/>
      <c r="CI1034" s="332"/>
      <c r="CJ1034" s="332"/>
      <c r="CK1034" s="332"/>
      <c r="CL1034" s="332"/>
      <c r="CM1034" s="332"/>
      <c r="CN1034" s="332"/>
      <c r="CO1034" s="332"/>
      <c r="CP1034" s="332"/>
      <c r="CQ1034" s="332"/>
      <c r="CR1034" s="332"/>
      <c r="CS1034" s="332"/>
      <c r="CT1034" s="332"/>
      <c r="CU1034" s="332"/>
      <c r="CV1034" s="332"/>
      <c r="CW1034" s="332"/>
      <c r="CX1034" s="332"/>
      <c r="CY1034" s="332"/>
      <c r="CZ1034" s="332"/>
    </row>
    <row r="1035" s="325" customFormat="true" ht="15" customHeight="true" x14ac:dyDescent="0.2">
      <c r="B1035" s="438"/>
      <c r="AZ1035" s="689"/>
      <c r="BA1035" s="496"/>
      <c r="BB1035" s="343"/>
      <c r="BC1035" s="496"/>
      <c r="BD1035" s="496"/>
      <c r="BE1035" s="496"/>
      <c r="BF1035" s="496"/>
      <c r="BG1035" s="496"/>
      <c r="BH1035" s="496"/>
      <c r="BI1035" s="496"/>
      <c r="BJ1035" s="496"/>
      <c r="BK1035" s="496"/>
      <c r="BL1035" s="496"/>
      <c r="BM1035" s="496"/>
      <c r="BN1035" s="496"/>
      <c r="BO1035" s="496"/>
      <c r="BP1035" s="496"/>
      <c r="BQ1035" s="496"/>
      <c r="BR1035" s="496"/>
      <c r="BS1035" s="496"/>
      <c r="BT1035" s="496"/>
      <c r="BU1035" s="496"/>
      <c r="BV1035" s="496"/>
      <c r="BW1035" s="496"/>
      <c r="BX1035" s="496"/>
      <c r="BY1035" s="496"/>
      <c r="BZ1035" s="318"/>
      <c r="CA1035" s="318"/>
      <c r="CB1035" s="318"/>
      <c r="CC1035" s="318"/>
      <c r="CD1035" s="318"/>
      <c r="CE1035" s="318"/>
      <c r="CF1035" s="318"/>
      <c r="CG1035" s="318"/>
      <c r="CH1035" s="318"/>
      <c r="CI1035" s="318"/>
      <c r="CJ1035" s="318"/>
      <c r="CK1035" s="318"/>
      <c r="CL1035" s="318"/>
      <c r="CM1035" s="318"/>
      <c r="CN1035" s="318"/>
      <c r="CO1035" s="318"/>
      <c r="CP1035" s="318"/>
      <c r="CQ1035" s="318"/>
      <c r="CR1035" s="318"/>
      <c r="CS1035" s="318"/>
      <c r="CT1035" s="318"/>
      <c r="CU1035" s="318"/>
      <c r="CV1035" s="318"/>
      <c r="CW1035" s="318"/>
      <c r="CX1035" s="318"/>
      <c r="CY1035" s="318"/>
      <c r="CZ1035" s="689"/>
    </row>
    <row r="1036" ht="15" customHeight="true" x14ac:dyDescent="0.25">
      <c r="A1036" s="375" t="s">
        <v>120</v>
      </c>
      <c r="B1036" s="282" t="s">
        <v>121</v>
      </c>
    </row>
    <row r="1037" ht="15" customHeight="true" x14ac:dyDescent="0.2">
      <c r="A1037" s="376" t="str">
        <f>R15</f>
        <v>Badakhshan</v>
      </c>
      <c r="B1037" s="376">
        <f>BR122+BR123</f>
        <v>6354.1911800000071</v>
      </c>
    </row>
    <row r="1038" ht="15" customHeight="true" x14ac:dyDescent="0.2">
      <c r="A1038" s="376" t="str">
        <f>S15</f>
        <v>Badghis</v>
      </c>
      <c r="B1038" s="376">
        <f>BS122+BS123</f>
        <v>4139.1405229999937</v>
      </c>
    </row>
    <row r="1039" ht="15" customHeight="true" x14ac:dyDescent="0.2">
      <c r="A1039" s="376" t="str">
        <f>T15</f>
        <v>Baghlan</v>
      </c>
      <c r="B1039" s="376">
        <f>BT122+BT123</f>
        <v>5632.7165569999952</v>
      </c>
    </row>
    <row r="1040" ht="15" customHeight="true" x14ac:dyDescent="0.2">
      <c r="A1040" s="376" t="str">
        <f>U15</f>
        <v>Balkh</v>
      </c>
      <c r="B1040" s="376">
        <f>BU122+BU123</f>
        <v>12104.218674</v>
      </c>
    </row>
    <row r="1041" ht="15" customHeight="true" x14ac:dyDescent="0.2">
      <c r="A1041" s="376" t="str">
        <f>V15</f>
        <v>Bamyan</v>
      </c>
      <c r="B1041" s="376">
        <f>BV122+BV123</f>
        <v>2385.2828140000011</v>
      </c>
    </row>
    <row r="1042" ht="15" customHeight="true" x14ac:dyDescent="0.2">
      <c r="A1042" s="376" t="str">
        <f>W15</f>
        <v>Daykundi</v>
      </c>
      <c r="B1042" s="376">
        <f>BW122+BW123</f>
        <v>2392.6653649999912</v>
      </c>
    </row>
    <row r="1043" ht="15" customHeight="true" x14ac:dyDescent="0.2">
      <c r="A1043" s="376" t="str">
        <f>X15</f>
        <v>Farah</v>
      </c>
      <c r="B1043" s="376">
        <f>BX122+XR123</f>
        <v>943.83951500000001</v>
      </c>
    </row>
    <row r="1044" ht="15" customHeight="true" x14ac:dyDescent="0.2">
      <c r="A1044" s="376" t="str">
        <f>Y15</f>
        <v>Faryab</v>
      </c>
      <c r="B1044" s="376">
        <f>BY122+BY123</f>
        <v>13647.203521999996</v>
      </c>
    </row>
    <row r="1045" ht="15" customHeight="true" x14ac:dyDescent="0.2">
      <c r="A1045" s="376" t="str">
        <f>Z15</f>
        <v>Ghazni</v>
      </c>
      <c r="B1045" s="376">
        <f>BZ122+BZ123</f>
        <v>7333.4700559999928</v>
      </c>
    </row>
    <row r="1046" ht="15" customHeight="true" x14ac:dyDescent="0.2">
      <c r="A1046" s="343" t="str">
        <f>AA15</f>
        <v>Ghor</v>
      </c>
      <c r="B1046" s="376">
        <f>CA122+CA123</f>
        <v>4829.3691899999958</v>
      </c>
    </row>
    <row r="1047" ht="15" customHeight="true" x14ac:dyDescent="0.2">
      <c r="A1047" s="343" t="str">
        <f>AB15</f>
        <v>Helmand</v>
      </c>
      <c r="B1047" s="376">
        <f>CB122+CB123</f>
        <v>6194.2625600000028</v>
      </c>
    </row>
    <row r="1048" ht="15" customHeight="true" x14ac:dyDescent="0.2">
      <c r="A1048" s="343" t="str">
        <f>AC15</f>
        <v>Herat</v>
      </c>
      <c r="B1048" s="376">
        <f>CC122+CC123</f>
        <v>13575.468585000006</v>
      </c>
    </row>
    <row r="1049" ht="15" customHeight="true" x14ac:dyDescent="0.2">
      <c r="A1049" s="343" t="str">
        <f>AD15</f>
        <v>Jawzjan</v>
      </c>
      <c r="B1049" s="376">
        <f>CD122+CD123</f>
        <v>4758.1630850000001</v>
      </c>
    </row>
    <row r="1050" ht="15" customHeight="true" x14ac:dyDescent="0.2">
      <c r="A1050" s="343" t="str">
        <f>AE15</f>
        <v>Kabul</v>
      </c>
      <c r="B1050" s="376">
        <f>CE122+CE123</f>
        <v>25428.128496000001</v>
      </c>
    </row>
    <row r="1051" ht="15" customHeight="true" x14ac:dyDescent="0.2">
      <c r="A1051" s="343" t="str">
        <f>AF15</f>
        <v>Kandahar</v>
      </c>
      <c r="B1051" s="376">
        <f>CF122+CF123</f>
        <v>15940.388299999981</v>
      </c>
    </row>
    <row r="1052" ht="15" customHeight="true" x14ac:dyDescent="0.2">
      <c r="A1052" s="343" t="str">
        <f>AG15</f>
        <v>Kapisa</v>
      </c>
      <c r="B1052" s="376">
        <f>CG122+CG123</f>
        <v>1431.1493520000042</v>
      </c>
    </row>
    <row r="1053" ht="15" customHeight="true" x14ac:dyDescent="0.2">
      <c r="A1053" s="343" t="str">
        <f>AH15</f>
        <v>Khost</v>
      </c>
      <c r="B1053" s="376">
        <f>CH122+CH123</f>
        <v>5482.8802129999949</v>
      </c>
    </row>
    <row r="1054" ht="15" customHeight="true" x14ac:dyDescent="0.2">
      <c r="A1054" s="343" t="str">
        <f>AI15</f>
        <v>Kunarha</v>
      </c>
      <c r="B1054" s="376">
        <f>CI122+CI123</f>
        <v>4590.7950690000034</v>
      </c>
    </row>
    <row r="1055" ht="15" customHeight="true" x14ac:dyDescent="0.2">
      <c r="A1055" s="343" t="str">
        <f>AJ15</f>
        <v>Kunduz</v>
      </c>
      <c r="B1055" s="376">
        <f>CJ122+CJ123</f>
        <v>8660.3757919999916</v>
      </c>
    </row>
    <row r="1056" ht="15" customHeight="true" x14ac:dyDescent="0.2">
      <c r="A1056" s="343" t="str">
        <f>AK15</f>
        <v>Laghman</v>
      </c>
      <c r="B1056" s="376">
        <f>CK122+CK123</f>
        <v>4147.4249799999998</v>
      </c>
    </row>
    <row r="1057" ht="15" customHeight="true" x14ac:dyDescent="0.2">
      <c r="A1057" s="343" t="str">
        <f>AL15</f>
        <v>Logar</v>
      </c>
      <c r="B1057" s="376">
        <f>CL122+CL123</f>
        <v>3416.3243519999978</v>
      </c>
    </row>
    <row r="1058" ht="15" customHeight="true" x14ac:dyDescent="0.2">
      <c r="A1058" s="343" t="str">
        <f>AM15</f>
        <v>Nangarhar</v>
      </c>
      <c r="B1058" s="376">
        <f>CM122+CM123</f>
        <v>5950.6056339999968</v>
      </c>
    </row>
    <row r="1059" ht="15" customHeight="true" x14ac:dyDescent="0.2">
      <c r="A1059" s="343" t="str">
        <f>AN15</f>
        <v>Nimroz</v>
      </c>
      <c r="B1059" s="376">
        <f>CN122+CN123</f>
        <v>1776.7975490000022</v>
      </c>
    </row>
    <row r="1060" ht="15" customHeight="true" x14ac:dyDescent="0.2">
      <c r="A1060" s="343" t="str">
        <f>AO15</f>
        <v>Nooristan</v>
      </c>
      <c r="B1060" s="376">
        <f>CO122+CO123</f>
        <v>1336.9692860000005</v>
      </c>
    </row>
    <row r="1061" ht="15" customHeight="true" x14ac:dyDescent="0.2">
      <c r="A1061" s="343" t="str">
        <f>AP15</f>
        <v>Paktika</v>
      </c>
      <c r="B1061" s="376">
        <f>CP122+CP123</f>
        <v>4907.4940379999998</v>
      </c>
    </row>
    <row r="1062" ht="15" customHeight="true" x14ac:dyDescent="0.2">
      <c r="A1062" s="343" t="str">
        <f>AQ15</f>
        <v>Paktya</v>
      </c>
      <c r="B1062" s="376">
        <f>CQ122+CQ123</f>
        <v>3568.2210829999995</v>
      </c>
    </row>
    <row r="1063" ht="15" customHeight="true" x14ac:dyDescent="0.2">
      <c r="A1063" s="343" t="str">
        <f>AR15</f>
        <v>Panjsher</v>
      </c>
      <c r="B1063" s="376">
        <f>CR122+CR123</f>
        <v>430.67421199999995</v>
      </c>
    </row>
    <row r="1064" ht="15" customHeight="true" x14ac:dyDescent="0.2">
      <c r="A1064" s="343" t="str">
        <f>AS15</f>
        <v>Parwan</v>
      </c>
      <c r="B1064" s="376">
        <f>CS122+CS123</f>
        <v>4569.5509750000065</v>
      </c>
    </row>
    <row r="1065" ht="15" customHeight="true" x14ac:dyDescent="0.2">
      <c r="A1065" s="343" t="str">
        <f>AT15</f>
        <v>Samangan</v>
      </c>
      <c r="B1065" s="376">
        <f>CT122+CT123</f>
        <v>2233.4766170000021</v>
      </c>
    </row>
    <row r="1066" ht="15" customHeight="true" x14ac:dyDescent="0.2">
      <c r="A1066" s="343" t="str">
        <f>AU15</f>
        <v>Sar-E-Pul</v>
      </c>
      <c r="B1066" s="376">
        <f>CU122+CU123</f>
        <v>4312.970841999997</v>
      </c>
    </row>
    <row r="1067" ht="15" customHeight="true" x14ac:dyDescent="0.2">
      <c r="A1067" s="343" t="str">
        <f>AV15</f>
        <v>Takhar</v>
      </c>
      <c r="B1067" s="376">
        <f>CV122+CV123</f>
        <v>7686.7212050000016</v>
      </c>
    </row>
    <row r="1068" ht="15" customHeight="true" x14ac:dyDescent="0.2">
      <c r="A1068" s="343" t="str">
        <f>AW15</f>
        <v>Urozgan</v>
      </c>
      <c r="B1068" s="376">
        <f>CW122+CW123</f>
        <v>1512.5280030000017</v>
      </c>
    </row>
    <row r="1069" ht="15" customHeight="true" x14ac:dyDescent="0.2">
      <c r="A1069" s="343" t="str">
        <f>AX15</f>
        <v>Wardak</v>
      </c>
      <c r="B1069" s="376">
        <f>CX122+CX123</f>
        <v>2603.5367939999996</v>
      </c>
    </row>
    <row r="1070" ht="15" customHeight="true" x14ac:dyDescent="0.2">
      <c r="A1070" s="343" t="str">
        <f>AY15</f>
        <v>Zabul</v>
      </c>
      <c r="B1070" s="376">
        <f>CY122+CY123</f>
        <v>159.25841499999999</v>
      </c>
    </row>
    <row r="1071" ht="15" customHeight="true" x14ac:dyDescent="0.2">
      <c r="A1071" s="343"/>
      <c r="B1071" s="376"/>
    </row>
    <row r="1072" ht="15" customHeight="true" x14ac:dyDescent="0.2">
      <c r="A1072" s="376">
        <f>34-COUNTIF(A1037:A1071,"0")</f>
        <v>34</v>
      </c>
      <c r="B1072" s="343" t="s">
        <v>136</v>
      </c>
    </row>
    <row r="1100" s="318" customFormat="true" ht="17.1" customHeight="true" x14ac:dyDescent="0.2">
      <c r="A1100" s="719"/>
      <c r="B1100" s="716"/>
      <c r="AZ1100" s="689"/>
      <c r="BA1100" s="496"/>
      <c r="BB1100" s="343"/>
      <c r="BC1100" s="496"/>
      <c r="BD1100" s="496"/>
      <c r="BE1100" s="496"/>
      <c r="BF1100" s="496"/>
      <c r="BG1100" s="496"/>
      <c r="BH1100" s="496"/>
      <c r="BI1100" s="496"/>
      <c r="BJ1100" s="496"/>
      <c r="BK1100" s="496"/>
      <c r="BL1100" s="496"/>
      <c r="BM1100" s="496"/>
      <c r="BN1100" s="496"/>
      <c r="BO1100" s="496"/>
      <c r="BP1100" s="496"/>
      <c r="BQ1100" s="496"/>
      <c r="BR1100" s="496"/>
      <c r="BS1100" s="496"/>
      <c r="BT1100" s="496"/>
      <c r="BU1100" s="496"/>
      <c r="BV1100" s="496"/>
      <c r="BW1100" s="496"/>
      <c r="BX1100" s="496"/>
      <c r="BY1100" s="496"/>
      <c r="CZ1100" s="689"/>
    </row>
    <row r="1101" s="318" customFormat="true" ht="17.1" customHeight="true" x14ac:dyDescent="0.2">
      <c r="A1101" s="720"/>
      <c r="B1101" s="717"/>
      <c r="AZ1101" s="689"/>
      <c r="BA1101" s="496"/>
      <c r="BB1101" s="343"/>
      <c r="BC1101" s="496"/>
      <c r="BD1101" s="496"/>
      <c r="BE1101" s="496"/>
      <c r="BF1101" s="496"/>
      <c r="BG1101" s="496"/>
      <c r="BH1101" s="496"/>
      <c r="BI1101" s="496"/>
      <c r="BJ1101" s="496"/>
      <c r="BK1101" s="496"/>
      <c r="BL1101" s="496"/>
      <c r="BM1101" s="496"/>
      <c r="BN1101" s="496"/>
      <c r="BO1101" s="496"/>
      <c r="BP1101" s="496"/>
      <c r="BQ1101" s="496"/>
      <c r="BR1101" s="496"/>
      <c r="BS1101" s="496"/>
      <c r="BT1101" s="496"/>
      <c r="BU1101" s="496"/>
      <c r="BV1101" s="496"/>
      <c r="BW1101" s="496"/>
      <c r="BX1101" s="496"/>
      <c r="BY1101" s="496"/>
      <c r="CZ1101" s="689"/>
    </row>
    <row r="1102" s="318" customFormat="true" ht="15" customHeight="true" x14ac:dyDescent="0.2">
      <c r="AZ1102" s="689"/>
      <c r="BA1102" s="496"/>
      <c r="BB1102" s="343"/>
      <c r="BC1102" s="496"/>
      <c r="BD1102" s="496"/>
      <c r="BE1102" s="496"/>
      <c r="BF1102" s="496"/>
      <c r="BG1102" s="496"/>
      <c r="BH1102" s="496"/>
      <c r="BI1102" s="496"/>
      <c r="BJ1102" s="496"/>
      <c r="BK1102" s="496"/>
      <c r="BL1102" s="496"/>
      <c r="BM1102" s="496"/>
      <c r="BN1102" s="496"/>
      <c r="BO1102" s="496"/>
      <c r="BP1102" s="496"/>
      <c r="BQ1102" s="496"/>
      <c r="BR1102" s="496"/>
      <c r="BS1102" s="496"/>
      <c r="BT1102" s="496"/>
      <c r="BU1102" s="496"/>
      <c r="BV1102" s="496"/>
      <c r="BW1102" s="496"/>
      <c r="BX1102" s="496"/>
      <c r="BY1102" s="496"/>
      <c r="CZ1102" s="689"/>
    </row>
    <row r="1103" s="318" customFormat="true" ht="15" customHeight="true" x14ac:dyDescent="0.2">
      <c r="AZ1103" s="689"/>
      <c r="BA1103" s="496"/>
      <c r="BB1103" s="343"/>
      <c r="BC1103" s="496"/>
      <c r="BD1103" s="496"/>
      <c r="BE1103" s="496"/>
      <c r="BF1103" s="496"/>
      <c r="BG1103" s="496"/>
      <c r="BH1103" s="496"/>
      <c r="BI1103" s="496"/>
      <c r="BJ1103" s="496"/>
      <c r="BK1103" s="496"/>
      <c r="BL1103" s="496"/>
      <c r="BM1103" s="496"/>
      <c r="BN1103" s="496"/>
      <c r="BO1103" s="496"/>
      <c r="BP1103" s="496"/>
      <c r="BQ1103" s="496"/>
      <c r="BR1103" s="496"/>
      <c r="BS1103" s="496"/>
      <c r="BT1103" s="496"/>
      <c r="BU1103" s="496"/>
      <c r="BV1103" s="496"/>
      <c r="BW1103" s="496"/>
      <c r="BX1103" s="496"/>
      <c r="BY1103" s="496"/>
      <c r="CZ1103" s="689"/>
    </row>
    <row r="1104" s="318" customFormat="true" ht="15" customHeight="true" x14ac:dyDescent="0.2">
      <c r="AZ1104" s="689"/>
      <c r="BA1104" s="496"/>
      <c r="BB1104" s="343"/>
      <c r="BC1104" s="496"/>
      <c r="BD1104" s="496"/>
      <c r="BE1104" s="496"/>
      <c r="BF1104" s="496"/>
      <c r="BG1104" s="496"/>
      <c r="BH1104" s="496"/>
      <c r="BI1104" s="496"/>
      <c r="BJ1104" s="496"/>
      <c r="BK1104" s="496"/>
      <c r="BL1104" s="496"/>
      <c r="BM1104" s="496"/>
      <c r="BN1104" s="496"/>
      <c r="BO1104" s="496"/>
      <c r="BP1104" s="496"/>
      <c r="BQ1104" s="496"/>
      <c r="BR1104" s="496"/>
      <c r="BS1104" s="496"/>
      <c r="BT1104" s="496"/>
      <c r="BU1104" s="496"/>
      <c r="BV1104" s="496"/>
      <c r="BW1104" s="496"/>
      <c r="BX1104" s="496"/>
      <c r="BY1104" s="496"/>
      <c r="CZ1104" s="689"/>
    </row>
    <row r="1105" s="318" customFormat="true" ht="15" customHeight="true" x14ac:dyDescent="0.2">
      <c r="AZ1105" s="689"/>
      <c r="BA1105" s="496"/>
      <c r="BB1105" s="343"/>
      <c r="BC1105" s="496"/>
      <c r="BD1105" s="496"/>
      <c r="BE1105" s="496"/>
      <c r="BF1105" s="496"/>
      <c r="BG1105" s="496"/>
      <c r="BH1105" s="496"/>
      <c r="BI1105" s="496"/>
      <c r="BJ1105" s="496"/>
      <c r="BK1105" s="496"/>
      <c r="BL1105" s="496"/>
      <c r="BM1105" s="496"/>
      <c r="BN1105" s="496"/>
      <c r="BO1105" s="496"/>
      <c r="BP1105" s="496"/>
      <c r="BQ1105" s="496"/>
      <c r="BR1105" s="496"/>
      <c r="BS1105" s="496"/>
      <c r="BT1105" s="496"/>
      <c r="BU1105" s="496"/>
      <c r="BV1105" s="496"/>
      <c r="BW1105" s="496"/>
      <c r="BX1105" s="496"/>
      <c r="BY1105" s="496"/>
      <c r="CZ1105" s="689"/>
    </row>
    <row r="1106" s="318" customFormat="true" ht="15" customHeight="true" x14ac:dyDescent="0.2">
      <c r="AZ1106" s="689"/>
      <c r="BA1106" s="496"/>
      <c r="BB1106" s="343"/>
      <c r="BC1106" s="496"/>
      <c r="BD1106" s="496"/>
      <c r="BE1106" s="496"/>
      <c r="BF1106" s="496"/>
      <c r="BG1106" s="496"/>
      <c r="BH1106" s="496"/>
      <c r="BI1106" s="496"/>
      <c r="BJ1106" s="496"/>
      <c r="BK1106" s="496"/>
      <c r="BL1106" s="496"/>
      <c r="BM1106" s="496"/>
      <c r="BN1106" s="496"/>
      <c r="BO1106" s="496"/>
      <c r="BP1106" s="496"/>
      <c r="BQ1106" s="496"/>
      <c r="BR1106" s="496"/>
      <c r="BS1106" s="496"/>
      <c r="BT1106" s="496"/>
      <c r="BU1106" s="496"/>
      <c r="BV1106" s="496"/>
      <c r="BW1106" s="496"/>
      <c r="BX1106" s="496"/>
      <c r="BY1106" s="496"/>
      <c r="CZ1106" s="689"/>
    </row>
    <row r="1107" s="318" customFormat="true" ht="15" customHeight="true" x14ac:dyDescent="0.2">
      <c r="AZ1107" s="689"/>
      <c r="BA1107" s="496"/>
      <c r="BB1107" s="343"/>
      <c r="BC1107" s="496"/>
      <c r="BD1107" s="496"/>
      <c r="BE1107" s="496"/>
      <c r="BF1107" s="496"/>
      <c r="BG1107" s="496"/>
      <c r="BH1107" s="496"/>
      <c r="BI1107" s="496"/>
      <c r="BJ1107" s="496"/>
      <c r="BK1107" s="496"/>
      <c r="BL1107" s="496"/>
      <c r="BM1107" s="496"/>
      <c r="BN1107" s="496"/>
      <c r="BO1107" s="496"/>
      <c r="BP1107" s="496"/>
      <c r="BQ1107" s="496"/>
      <c r="BR1107" s="496"/>
      <c r="BS1107" s="496"/>
      <c r="BT1107" s="496"/>
      <c r="BU1107" s="496"/>
      <c r="BV1107" s="496"/>
      <c r="BW1107" s="496"/>
      <c r="BX1107" s="496"/>
      <c r="BY1107" s="496"/>
      <c r="CZ1107" s="689"/>
    </row>
    <row r="1108" s="318" customFormat="true" ht="15" customHeight="true" x14ac:dyDescent="0.2">
      <c r="AZ1108" s="689"/>
      <c r="BA1108" s="496"/>
      <c r="BB1108" s="343"/>
      <c r="BC1108" s="496"/>
      <c r="BD1108" s="496"/>
      <c r="BE1108" s="496"/>
      <c r="BF1108" s="496"/>
      <c r="BG1108" s="496"/>
      <c r="BH1108" s="496"/>
      <c r="BI1108" s="496"/>
      <c r="BJ1108" s="496"/>
      <c r="BK1108" s="496"/>
      <c r="BL1108" s="496"/>
      <c r="BM1108" s="496"/>
      <c r="BN1108" s="496"/>
      <c r="BO1108" s="496"/>
      <c r="BP1108" s="496"/>
      <c r="BQ1108" s="496"/>
      <c r="BR1108" s="496"/>
      <c r="BS1108" s="496"/>
      <c r="BT1108" s="496"/>
      <c r="BU1108" s="496"/>
      <c r="BV1108" s="496"/>
      <c r="BW1108" s="496"/>
      <c r="BX1108" s="496"/>
      <c r="BY1108" s="496"/>
      <c r="CZ1108" s="689"/>
    </row>
    <row r="1109" s="318" customFormat="true" ht="15" customHeight="true" x14ac:dyDescent="0.2">
      <c r="AZ1109" s="689"/>
      <c r="BA1109" s="496"/>
      <c r="BB1109" s="343"/>
      <c r="BC1109" s="496"/>
      <c r="BD1109" s="496"/>
      <c r="BE1109" s="496"/>
      <c r="BF1109" s="496"/>
      <c r="BG1109" s="496"/>
      <c r="BH1109" s="496"/>
      <c r="BI1109" s="496"/>
      <c r="BJ1109" s="496"/>
      <c r="BK1109" s="496"/>
      <c r="BL1109" s="496"/>
      <c r="BM1109" s="496"/>
      <c r="BN1109" s="496"/>
      <c r="BO1109" s="496"/>
      <c r="BP1109" s="496"/>
      <c r="BQ1109" s="496"/>
      <c r="BR1109" s="496"/>
      <c r="BS1109" s="496"/>
      <c r="BT1109" s="496"/>
      <c r="BU1109" s="496"/>
      <c r="BV1109" s="496"/>
      <c r="BW1109" s="496"/>
      <c r="BX1109" s="496"/>
      <c r="BY1109" s="496"/>
      <c r="CZ1109" s="689"/>
    </row>
    <row r="1110" s="318" customFormat="true" ht="15" customHeight="true" x14ac:dyDescent="0.2">
      <c r="AZ1110" s="689"/>
      <c r="BA1110" s="496"/>
      <c r="BB1110" s="343"/>
      <c r="BC1110" s="496"/>
      <c r="BD1110" s="496"/>
      <c r="BE1110" s="496"/>
      <c r="BF1110" s="496"/>
      <c r="BG1110" s="496"/>
      <c r="BH1110" s="496"/>
      <c r="BI1110" s="496"/>
      <c r="BJ1110" s="496"/>
      <c r="BK1110" s="496"/>
      <c r="BL1110" s="496"/>
      <c r="BM1110" s="496"/>
      <c r="BN1110" s="496"/>
      <c r="BO1110" s="496"/>
      <c r="BP1110" s="496"/>
      <c r="BQ1110" s="496"/>
      <c r="BR1110" s="496"/>
      <c r="BS1110" s="496"/>
      <c r="BT1110" s="496"/>
      <c r="BU1110" s="496"/>
      <c r="BV1110" s="496"/>
      <c r="BW1110" s="496"/>
      <c r="BX1110" s="496"/>
      <c r="BY1110" s="496"/>
      <c r="CZ1110" s="689"/>
    </row>
    <row r="1111" s="318" customFormat="true" ht="15" customHeight="true" x14ac:dyDescent="0.2">
      <c r="AZ1111" s="689"/>
      <c r="BA1111" s="496"/>
      <c r="BB1111" s="343"/>
      <c r="BC1111" s="496"/>
      <c r="BD1111" s="496"/>
      <c r="BE1111" s="496"/>
      <c r="BF1111" s="496"/>
      <c r="BG1111" s="496"/>
      <c r="BH1111" s="496"/>
      <c r="BI1111" s="496"/>
      <c r="BJ1111" s="496"/>
      <c r="BK1111" s="496"/>
      <c r="BL1111" s="496"/>
      <c r="BM1111" s="496"/>
      <c r="BN1111" s="496"/>
      <c r="BO1111" s="496"/>
      <c r="BP1111" s="496"/>
      <c r="BQ1111" s="496"/>
      <c r="BR1111" s="496"/>
      <c r="BS1111" s="496"/>
      <c r="BT1111" s="496"/>
      <c r="BU1111" s="496"/>
      <c r="BV1111" s="496"/>
      <c r="BW1111" s="496"/>
      <c r="BX1111" s="496"/>
      <c r="BY1111" s="496"/>
      <c r="CZ1111" s="689"/>
    </row>
    <row r="1112" s="318" customFormat="true" ht="15" customHeight="true" x14ac:dyDescent="0.2">
      <c r="AZ1112" s="689"/>
      <c r="BA1112" s="496"/>
      <c r="BB1112" s="343"/>
      <c r="BC1112" s="496"/>
      <c r="BD1112" s="496"/>
      <c r="BE1112" s="496"/>
      <c r="BF1112" s="496"/>
      <c r="BG1112" s="496"/>
      <c r="BH1112" s="496"/>
      <c r="BI1112" s="496"/>
      <c r="BJ1112" s="496"/>
      <c r="BK1112" s="496"/>
      <c r="BL1112" s="496"/>
      <c r="BM1112" s="496"/>
      <c r="BN1112" s="496"/>
      <c r="BO1112" s="496"/>
      <c r="BP1112" s="496"/>
      <c r="BQ1112" s="496"/>
      <c r="BR1112" s="496"/>
      <c r="BS1112" s="496"/>
      <c r="BT1112" s="496"/>
      <c r="BU1112" s="496"/>
      <c r="BV1112" s="496"/>
      <c r="BW1112" s="496"/>
      <c r="BX1112" s="496"/>
      <c r="BY1112" s="496"/>
      <c r="CZ1112" s="689"/>
    </row>
    <row r="1113" s="318" customFormat="true" ht="15" customHeight="true" x14ac:dyDescent="0.2">
      <c r="AZ1113" s="689"/>
      <c r="BA1113" s="496"/>
      <c r="BB1113" s="343"/>
      <c r="BC1113" s="496"/>
      <c r="BD1113" s="496"/>
      <c r="BE1113" s="496"/>
      <c r="BF1113" s="496"/>
      <c r="BG1113" s="496"/>
      <c r="BH1113" s="496"/>
      <c r="BI1113" s="496"/>
      <c r="BJ1113" s="496"/>
      <c r="BK1113" s="496"/>
      <c r="BL1113" s="496"/>
      <c r="BM1113" s="496"/>
      <c r="BN1113" s="496"/>
      <c r="BO1113" s="496"/>
      <c r="BP1113" s="496"/>
      <c r="BQ1113" s="496"/>
      <c r="BR1113" s="496"/>
      <c r="BS1113" s="496"/>
      <c r="BT1113" s="496"/>
      <c r="BU1113" s="496"/>
      <c r="BV1113" s="496"/>
      <c r="BW1113" s="496"/>
      <c r="BX1113" s="496"/>
      <c r="BY1113" s="496"/>
      <c r="CZ1113" s="689"/>
    </row>
    <row r="1114" s="318" customFormat="true" ht="17.1" customHeight="true" x14ac:dyDescent="0.2">
      <c r="A1114" s="720"/>
      <c r="B1114" s="717"/>
      <c r="C1114" s="705"/>
      <c r="D1114" s="705"/>
      <c r="E1114" s="705"/>
      <c r="F1114" s="705"/>
      <c r="G1114" s="705"/>
      <c r="H1114" s="705"/>
      <c r="I1114" s="705"/>
      <c r="J1114" s="705"/>
      <c r="K1114" s="705"/>
      <c r="L1114" s="705"/>
      <c r="M1114" s="705"/>
      <c r="N1114" s="705"/>
      <c r="O1114" s="705"/>
      <c r="P1114" s="705"/>
      <c r="Q1114" s="705"/>
      <c r="R1114" s="705"/>
      <c r="S1114" s="705"/>
      <c r="T1114" s="705"/>
      <c r="U1114" s="705"/>
      <c r="V1114" s="705"/>
      <c r="W1114" s="705"/>
      <c r="X1114" s="705"/>
      <c r="Y1114" s="705"/>
      <c r="Z1114" s="705"/>
      <c r="AA1114" s="705"/>
      <c r="AB1114" s="705"/>
      <c r="AC1114" s="705"/>
      <c r="AD1114" s="705"/>
      <c r="AE1114" s="705"/>
      <c r="AF1114" s="705"/>
      <c r="AG1114" s="705"/>
      <c r="AH1114" s="705"/>
      <c r="AI1114" s="705"/>
      <c r="AJ1114" s="705"/>
      <c r="AK1114" s="705"/>
      <c r="AL1114" s="705"/>
      <c r="AM1114" s="705"/>
      <c r="AN1114" s="705"/>
      <c r="AO1114" s="705"/>
      <c r="AP1114" s="705"/>
      <c r="AQ1114" s="705"/>
      <c r="AR1114" s="705"/>
      <c r="AS1114" s="705"/>
      <c r="AT1114" s="705"/>
      <c r="AU1114" s="705"/>
      <c r="AV1114" s="705"/>
      <c r="AW1114" s="705"/>
      <c r="AX1114" s="705"/>
      <c r="AY1114" s="705"/>
      <c r="AZ1114" s="689"/>
      <c r="BA1114" s="496"/>
      <c r="BB1114" s="343"/>
      <c r="BC1114" s="496"/>
      <c r="BD1114" s="496"/>
      <c r="BE1114" s="496"/>
      <c r="BF1114" s="496"/>
      <c r="BG1114" s="496"/>
      <c r="BH1114" s="496"/>
      <c r="BI1114" s="496"/>
      <c r="BJ1114" s="496"/>
      <c r="BK1114" s="496"/>
      <c r="BL1114" s="496"/>
      <c r="BM1114" s="496"/>
      <c r="BN1114" s="496"/>
      <c r="BO1114" s="496"/>
      <c r="BP1114" s="496"/>
      <c r="BQ1114" s="496"/>
      <c r="BR1114" s="496"/>
      <c r="BS1114" s="496"/>
      <c r="BT1114" s="496"/>
      <c r="BU1114" s="496"/>
      <c r="BV1114" s="496"/>
      <c r="BW1114" s="496"/>
      <c r="BX1114" s="496"/>
      <c r="BY1114" s="496"/>
      <c r="CZ1114" s="689"/>
    </row>
    <row r="1115" s="318" customFormat="true" ht="17.1" customHeight="true" x14ac:dyDescent="0.2">
      <c r="A1115" s="720"/>
      <c r="B1115" s="717"/>
      <c r="C1115" s="705"/>
      <c r="D1115" s="705"/>
      <c r="E1115" s="705"/>
      <c r="F1115" s="705"/>
      <c r="G1115" s="705"/>
      <c r="H1115" s="705"/>
      <c r="I1115" s="705"/>
      <c r="J1115" s="705"/>
      <c r="K1115" s="705"/>
      <c r="L1115" s="705"/>
      <c r="M1115" s="705"/>
      <c r="N1115" s="705"/>
      <c r="O1115" s="705"/>
      <c r="P1115" s="705"/>
      <c r="Q1115" s="705"/>
      <c r="R1115" s="705"/>
      <c r="S1115" s="705"/>
      <c r="T1115" s="705"/>
      <c r="U1115" s="705"/>
      <c r="V1115" s="705"/>
      <c r="W1115" s="705"/>
      <c r="X1115" s="705"/>
      <c r="Y1115" s="705"/>
      <c r="Z1115" s="705"/>
      <c r="AA1115" s="705"/>
      <c r="AB1115" s="705"/>
      <c r="AC1115" s="705"/>
      <c r="AD1115" s="705"/>
      <c r="AE1115" s="705"/>
      <c r="AF1115" s="705"/>
      <c r="AG1115" s="705"/>
      <c r="AH1115" s="705"/>
      <c r="AI1115" s="705"/>
      <c r="AJ1115" s="705"/>
      <c r="AK1115" s="705"/>
      <c r="AL1115" s="705"/>
      <c r="AM1115" s="705"/>
      <c r="AN1115" s="705"/>
      <c r="AO1115" s="705"/>
      <c r="AP1115" s="705"/>
      <c r="AQ1115" s="705"/>
      <c r="AR1115" s="705"/>
      <c r="AS1115" s="705"/>
      <c r="AT1115" s="705"/>
      <c r="AU1115" s="705"/>
      <c r="AV1115" s="705"/>
      <c r="AW1115" s="705"/>
      <c r="AX1115" s="705"/>
      <c r="AY1115" s="705"/>
      <c r="AZ1115" s="689"/>
      <c r="BA1115" s="496"/>
      <c r="BB1115" s="343"/>
      <c r="BC1115" s="496"/>
      <c r="BD1115" s="496"/>
      <c r="BE1115" s="496"/>
      <c r="BF1115" s="496"/>
      <c r="BG1115" s="496"/>
      <c r="BH1115" s="496"/>
      <c r="BI1115" s="496"/>
      <c r="BJ1115" s="496"/>
      <c r="BK1115" s="496"/>
      <c r="BL1115" s="496"/>
      <c r="BM1115" s="496"/>
      <c r="BN1115" s="496"/>
      <c r="BO1115" s="496"/>
      <c r="BP1115" s="496"/>
      <c r="BQ1115" s="496"/>
      <c r="BR1115" s="496"/>
      <c r="BS1115" s="496"/>
      <c r="BT1115" s="496"/>
      <c r="BU1115" s="496"/>
      <c r="BV1115" s="496"/>
      <c r="BW1115" s="496"/>
      <c r="BX1115" s="496"/>
      <c r="BY1115" s="496"/>
      <c r="CZ1115" s="689"/>
    </row>
    <row r="1116" s="318" customFormat="true" ht="17.1" customHeight="true" x14ac:dyDescent="0.2">
      <c r="A1116" s="720"/>
      <c r="B1116" s="717"/>
      <c r="C1116" s="705"/>
      <c r="D1116" s="705"/>
      <c r="E1116" s="705"/>
      <c r="F1116" s="705"/>
      <c r="G1116" s="705"/>
      <c r="H1116" s="705"/>
      <c r="I1116" s="705"/>
      <c r="J1116" s="705"/>
      <c r="K1116" s="705"/>
      <c r="L1116" s="705"/>
      <c r="M1116" s="705"/>
      <c r="N1116" s="705"/>
      <c r="O1116" s="705"/>
      <c r="P1116" s="705"/>
      <c r="Q1116" s="705"/>
      <c r="R1116" s="705"/>
      <c r="S1116" s="705"/>
      <c r="T1116" s="705"/>
      <c r="U1116" s="705"/>
      <c r="V1116" s="705"/>
      <c r="W1116" s="705"/>
      <c r="X1116" s="705"/>
      <c r="Y1116" s="705"/>
      <c r="Z1116" s="705"/>
      <c r="AA1116" s="705"/>
      <c r="AB1116" s="705"/>
      <c r="AC1116" s="705"/>
      <c r="AD1116" s="705"/>
      <c r="AE1116" s="705"/>
      <c r="AF1116" s="705"/>
      <c r="AG1116" s="705"/>
      <c r="AH1116" s="705"/>
      <c r="AI1116" s="705"/>
      <c r="AJ1116" s="705"/>
      <c r="AK1116" s="705"/>
      <c r="AL1116" s="705"/>
      <c r="AM1116" s="705"/>
      <c r="AN1116" s="705"/>
      <c r="AO1116" s="705"/>
      <c r="AP1116" s="705"/>
      <c r="AQ1116" s="705"/>
      <c r="AR1116" s="705"/>
      <c r="AS1116" s="705"/>
      <c r="AT1116" s="705"/>
      <c r="AU1116" s="705"/>
      <c r="AV1116" s="705"/>
      <c r="AW1116" s="705"/>
      <c r="AX1116" s="705"/>
      <c r="AY1116" s="705"/>
      <c r="AZ1116" s="689"/>
      <c r="BA1116" s="496"/>
      <c r="BB1116" s="343"/>
      <c r="BC1116" s="496"/>
      <c r="BD1116" s="496"/>
      <c r="BE1116" s="496"/>
      <c r="BF1116" s="496"/>
      <c r="BG1116" s="496"/>
      <c r="BH1116" s="496"/>
      <c r="BI1116" s="496"/>
      <c r="BJ1116" s="496"/>
      <c r="BK1116" s="496"/>
      <c r="BL1116" s="496"/>
      <c r="BM1116" s="496"/>
      <c r="BN1116" s="496"/>
      <c r="BO1116" s="496"/>
      <c r="BP1116" s="496"/>
      <c r="BQ1116" s="496"/>
      <c r="BR1116" s="496"/>
      <c r="BS1116" s="496"/>
      <c r="BT1116" s="496"/>
      <c r="BU1116" s="496"/>
      <c r="BV1116" s="496"/>
      <c r="BW1116" s="496"/>
      <c r="BX1116" s="496"/>
      <c r="BY1116" s="496"/>
      <c r="CZ1116" s="689"/>
    </row>
    <row r="1117" s="318" customFormat="true" ht="17.1" customHeight="true" x14ac:dyDescent="0.2">
      <c r="A1117" s="721"/>
      <c r="B1117" s="718"/>
      <c r="C1117" s="707"/>
      <c r="D1117" s="707"/>
      <c r="E1117" s="707"/>
      <c r="F1117" s="707"/>
      <c r="G1117" s="707"/>
      <c r="H1117" s="707"/>
      <c r="I1117" s="707"/>
      <c r="J1117" s="707"/>
      <c r="K1117" s="707"/>
      <c r="L1117" s="707"/>
      <c r="M1117" s="707"/>
      <c r="N1117" s="707"/>
      <c r="O1117" s="707"/>
      <c r="P1117" s="707"/>
      <c r="Q1117" s="707"/>
      <c r="R1117" s="707"/>
      <c r="S1117" s="707"/>
      <c r="T1117" s="707"/>
      <c r="U1117" s="707"/>
      <c r="V1117" s="707"/>
      <c r="W1117" s="707"/>
      <c r="X1117" s="707"/>
      <c r="Y1117" s="707"/>
      <c r="Z1117" s="707"/>
      <c r="AA1117" s="707"/>
      <c r="AB1117" s="707"/>
      <c r="AC1117" s="707"/>
      <c r="AD1117" s="707"/>
      <c r="AE1117" s="707"/>
      <c r="AF1117" s="707"/>
      <c r="AG1117" s="707"/>
      <c r="AH1117" s="707"/>
      <c r="AI1117" s="707"/>
      <c r="AJ1117" s="707"/>
      <c r="AK1117" s="707"/>
      <c r="AL1117" s="707"/>
      <c r="AM1117" s="707"/>
      <c r="AN1117" s="707"/>
      <c r="AO1117" s="707"/>
      <c r="AP1117" s="707"/>
      <c r="AQ1117" s="707"/>
      <c r="AR1117" s="707"/>
      <c r="AS1117" s="707"/>
      <c r="AT1117" s="707"/>
      <c r="AU1117" s="707"/>
      <c r="AV1117" s="707"/>
      <c r="AW1117" s="707"/>
      <c r="AX1117" s="707"/>
      <c r="AY1117" s="707"/>
      <c r="AZ1117" s="689"/>
      <c r="BA1117" s="496"/>
      <c r="BB1117" s="343"/>
      <c r="BC1117" s="496"/>
      <c r="BD1117" s="496"/>
      <c r="BE1117" s="496"/>
      <c r="BF1117" s="496"/>
      <c r="BG1117" s="496"/>
      <c r="BH1117" s="496"/>
      <c r="BI1117" s="496"/>
      <c r="BJ1117" s="496"/>
      <c r="BK1117" s="496"/>
      <c r="BL1117" s="496"/>
      <c r="BM1117" s="496"/>
      <c r="BN1117" s="496"/>
      <c r="BO1117" s="496"/>
      <c r="BP1117" s="496"/>
      <c r="BQ1117" s="496"/>
      <c r="BR1117" s="496"/>
      <c r="BS1117" s="496"/>
      <c r="BT1117" s="496"/>
      <c r="BU1117" s="496"/>
      <c r="BV1117" s="496"/>
      <c r="BW1117" s="496"/>
      <c r="BX1117" s="496"/>
      <c r="BY1117" s="496"/>
      <c r="CZ1117" s="689"/>
    </row>
    <row r="1118" s="318" customFormat="true" ht="15" customHeight="true" x14ac:dyDescent="0.2">
      <c r="AZ1118" s="689"/>
      <c r="BA1118" s="496"/>
      <c r="BB1118" s="343"/>
      <c r="BC1118" s="496"/>
      <c r="BD1118" s="496"/>
      <c r="BE1118" s="496"/>
      <c r="BF1118" s="496"/>
      <c r="BG1118" s="496"/>
      <c r="BH1118" s="496"/>
      <c r="BI1118" s="496"/>
      <c r="BJ1118" s="496"/>
      <c r="BK1118" s="496"/>
      <c r="BL1118" s="496"/>
      <c r="BM1118" s="496"/>
      <c r="BN1118" s="496"/>
      <c r="BO1118" s="496"/>
      <c r="BP1118" s="496"/>
      <c r="BQ1118" s="496"/>
      <c r="BR1118" s="496"/>
      <c r="BS1118" s="496"/>
      <c r="BT1118" s="496"/>
      <c r="BU1118" s="496"/>
      <c r="BV1118" s="496"/>
      <c r="BW1118" s="496"/>
      <c r="BX1118" s="496"/>
      <c r="BY1118" s="496"/>
      <c r="CZ1118" s="689"/>
    </row>
    <row r="1119" s="318" customFormat="true" ht="15" customHeight="true" x14ac:dyDescent="0.2">
      <c r="AZ1119" s="689"/>
      <c r="BA1119" s="496"/>
      <c r="BB1119" s="343"/>
      <c r="BC1119" s="496"/>
      <c r="BD1119" s="496"/>
      <c r="BE1119" s="496"/>
      <c r="BF1119" s="496"/>
      <c r="BG1119" s="496"/>
      <c r="BH1119" s="496"/>
      <c r="BI1119" s="496"/>
      <c r="BJ1119" s="496"/>
      <c r="BK1119" s="496"/>
      <c r="BL1119" s="496"/>
      <c r="BM1119" s="496"/>
      <c r="BN1119" s="496"/>
      <c r="BO1119" s="496"/>
      <c r="BP1119" s="496"/>
      <c r="BQ1119" s="496"/>
      <c r="BR1119" s="496"/>
      <c r="BS1119" s="496"/>
      <c r="BT1119" s="496"/>
      <c r="BU1119" s="496"/>
      <c r="BV1119" s="496"/>
      <c r="BW1119" s="496"/>
      <c r="BX1119" s="496"/>
      <c r="BY1119" s="496"/>
      <c r="CZ1119" s="689"/>
    </row>
    <row r="1120" s="318" customFormat="true" ht="15" customHeight="true" x14ac:dyDescent="0.2">
      <c r="AZ1120" s="689"/>
      <c r="BA1120" s="496"/>
      <c r="BB1120" s="343"/>
      <c r="BC1120" s="496"/>
      <c r="BD1120" s="496"/>
      <c r="BE1120" s="496"/>
      <c r="BF1120" s="496"/>
      <c r="BG1120" s="496"/>
      <c r="BH1120" s="496"/>
      <c r="BI1120" s="496"/>
      <c r="BJ1120" s="496"/>
      <c r="BK1120" s="496"/>
      <c r="BL1120" s="496"/>
      <c r="BM1120" s="496"/>
      <c r="BN1120" s="496"/>
      <c r="BO1120" s="496"/>
      <c r="BP1120" s="496"/>
      <c r="BQ1120" s="496"/>
      <c r="BR1120" s="496"/>
      <c r="BS1120" s="496"/>
      <c r="BT1120" s="496"/>
      <c r="BU1120" s="496"/>
      <c r="BV1120" s="496"/>
      <c r="BW1120" s="496"/>
      <c r="BX1120" s="496"/>
      <c r="BY1120" s="496"/>
      <c r="CZ1120" s="689"/>
    </row>
    <row r="1121" s="318" customFormat="true" ht="15" customHeight="true" x14ac:dyDescent="0.2">
      <c r="AZ1121" s="689"/>
      <c r="BA1121" s="496"/>
      <c r="BB1121" s="343"/>
      <c r="BC1121" s="496"/>
      <c r="BD1121" s="496"/>
      <c r="BE1121" s="496"/>
      <c r="BF1121" s="496"/>
      <c r="BG1121" s="496"/>
      <c r="BH1121" s="496"/>
      <c r="BI1121" s="496"/>
      <c r="BJ1121" s="496"/>
      <c r="BK1121" s="496"/>
      <c r="BL1121" s="496"/>
      <c r="BM1121" s="496"/>
      <c r="BN1121" s="496"/>
      <c r="BO1121" s="496"/>
      <c r="BP1121" s="496"/>
      <c r="BQ1121" s="496"/>
      <c r="BR1121" s="496"/>
      <c r="BS1121" s="496"/>
      <c r="BT1121" s="496"/>
      <c r="BU1121" s="496"/>
      <c r="BV1121" s="496"/>
      <c r="BW1121" s="496"/>
      <c r="BX1121" s="496"/>
      <c r="BY1121" s="496"/>
      <c r="CZ1121" s="689"/>
    </row>
    <row r="1122" s="318" customFormat="true" ht="15" customHeight="true" x14ac:dyDescent="0.2">
      <c r="AZ1122" s="689"/>
      <c r="BA1122" s="496"/>
      <c r="BB1122" s="343"/>
      <c r="BC1122" s="496"/>
      <c r="BD1122" s="496"/>
      <c r="BE1122" s="496"/>
      <c r="BF1122" s="496"/>
      <c r="BG1122" s="496"/>
      <c r="BH1122" s="496"/>
      <c r="BI1122" s="496"/>
      <c r="BJ1122" s="496"/>
      <c r="BK1122" s="496"/>
      <c r="BL1122" s="496"/>
      <c r="BM1122" s="496"/>
      <c r="BN1122" s="496"/>
      <c r="BO1122" s="496"/>
      <c r="BP1122" s="496"/>
      <c r="BQ1122" s="496"/>
      <c r="BR1122" s="496"/>
      <c r="BS1122" s="496"/>
      <c r="BT1122" s="496"/>
      <c r="BU1122" s="496"/>
      <c r="BV1122" s="496"/>
      <c r="BW1122" s="496"/>
      <c r="BX1122" s="496"/>
      <c r="BY1122" s="496"/>
      <c r="CZ1122" s="689"/>
    </row>
    <row r="1123" s="318" customFormat="true" ht="15" customHeight="true" x14ac:dyDescent="0.2">
      <c r="AZ1123" s="689"/>
      <c r="BA1123" s="496"/>
      <c r="BB1123" s="343"/>
      <c r="BC1123" s="496"/>
      <c r="BD1123" s="496"/>
      <c r="BE1123" s="496"/>
      <c r="BF1123" s="496"/>
      <c r="BG1123" s="496"/>
      <c r="BH1123" s="496"/>
      <c r="BI1123" s="496"/>
      <c r="BJ1123" s="496"/>
      <c r="BK1123" s="496"/>
      <c r="BL1123" s="496"/>
      <c r="BM1123" s="496"/>
      <c r="BN1123" s="496"/>
      <c r="BO1123" s="496"/>
      <c r="BP1123" s="496"/>
      <c r="BQ1123" s="496"/>
      <c r="BR1123" s="496"/>
      <c r="BS1123" s="496"/>
      <c r="BT1123" s="496"/>
      <c r="BU1123" s="496"/>
      <c r="BV1123" s="496"/>
      <c r="BW1123" s="496"/>
      <c r="BX1123" s="496"/>
      <c r="BY1123" s="496"/>
      <c r="CZ1123" s="689"/>
    </row>
    <row r="1124" s="318" customFormat="true" ht="15" customHeight="true" x14ac:dyDescent="0.2">
      <c r="AZ1124" s="689"/>
      <c r="BA1124" s="496"/>
      <c r="BB1124" s="343"/>
      <c r="BC1124" s="496"/>
      <c r="BD1124" s="496"/>
      <c r="BE1124" s="496"/>
      <c r="BF1124" s="496"/>
      <c r="BG1124" s="496"/>
      <c r="BH1124" s="496"/>
      <c r="BI1124" s="496"/>
      <c r="BJ1124" s="496"/>
      <c r="BK1124" s="496"/>
      <c r="BL1124" s="496"/>
      <c r="BM1124" s="496"/>
      <c r="BN1124" s="496"/>
      <c r="BO1124" s="496"/>
      <c r="BP1124" s="496"/>
      <c r="BQ1124" s="496"/>
      <c r="BR1124" s="496"/>
      <c r="BS1124" s="496"/>
      <c r="BT1124" s="496"/>
      <c r="BU1124" s="496"/>
      <c r="BV1124" s="496"/>
      <c r="BW1124" s="496"/>
      <c r="BX1124" s="496"/>
      <c r="BY1124" s="496"/>
      <c r="CZ1124" s="689"/>
    </row>
    <row r="1125" s="318" customFormat="true" ht="15" customHeight="true" x14ac:dyDescent="0.2">
      <c r="AZ1125" s="689"/>
      <c r="BA1125" s="496"/>
      <c r="BB1125" s="343"/>
      <c r="BC1125" s="496"/>
      <c r="BD1125" s="496"/>
      <c r="BE1125" s="496"/>
      <c r="BF1125" s="496"/>
      <c r="BG1125" s="496"/>
      <c r="BH1125" s="496"/>
      <c r="BI1125" s="496"/>
      <c r="BJ1125" s="496"/>
      <c r="BK1125" s="496"/>
      <c r="BL1125" s="496"/>
      <c r="BM1125" s="496"/>
      <c r="BN1125" s="496"/>
      <c r="BO1125" s="496"/>
      <c r="BP1125" s="496"/>
      <c r="BQ1125" s="496"/>
      <c r="BR1125" s="496"/>
      <c r="BS1125" s="496"/>
      <c r="BT1125" s="496"/>
      <c r="BU1125" s="496"/>
      <c r="BV1125" s="496"/>
      <c r="BW1125" s="496"/>
      <c r="BX1125" s="496"/>
      <c r="BY1125" s="496"/>
      <c r="CZ1125" s="689"/>
    </row>
    <row r="1126" s="318" customFormat="true" ht="15" customHeight="true" x14ac:dyDescent="0.2">
      <c r="AZ1126" s="689"/>
      <c r="BA1126" s="496"/>
      <c r="BB1126" s="343"/>
      <c r="BC1126" s="496"/>
      <c r="BD1126" s="496"/>
      <c r="BE1126" s="496"/>
      <c r="BF1126" s="496"/>
      <c r="BG1126" s="496"/>
      <c r="BH1126" s="496"/>
      <c r="BI1126" s="496"/>
      <c r="BJ1126" s="496"/>
      <c r="BK1126" s="496"/>
      <c r="BL1126" s="496"/>
      <c r="BM1126" s="496"/>
      <c r="BN1126" s="496"/>
      <c r="BO1126" s="496"/>
      <c r="BP1126" s="496"/>
      <c r="BQ1126" s="496"/>
      <c r="BR1126" s="496"/>
      <c r="BS1126" s="496"/>
      <c r="BT1126" s="496"/>
      <c r="BU1126" s="496"/>
      <c r="BV1126" s="496"/>
      <c r="BW1126" s="496"/>
      <c r="BX1126" s="496"/>
      <c r="BY1126" s="496"/>
      <c r="CZ1126" s="689"/>
    </row>
    <row r="1127" s="318" customFormat="true" ht="15" customHeight="true" x14ac:dyDescent="0.2">
      <c r="AZ1127" s="689"/>
      <c r="BA1127" s="496"/>
      <c r="BB1127" s="343"/>
      <c r="BC1127" s="496"/>
      <c r="BD1127" s="496"/>
      <c r="BE1127" s="496"/>
      <c r="BF1127" s="496"/>
      <c r="BG1127" s="496"/>
      <c r="BH1127" s="496"/>
      <c r="BI1127" s="496"/>
      <c r="BJ1127" s="496"/>
      <c r="BK1127" s="496"/>
      <c r="BL1127" s="496"/>
      <c r="BM1127" s="496"/>
      <c r="BN1127" s="496"/>
      <c r="BO1127" s="496"/>
      <c r="BP1127" s="496"/>
      <c r="BQ1127" s="496"/>
      <c r="BR1127" s="496"/>
      <c r="BS1127" s="496"/>
      <c r="BT1127" s="496"/>
      <c r="BU1127" s="496"/>
      <c r="BV1127" s="496"/>
      <c r="BW1127" s="496"/>
      <c r="BX1127" s="496"/>
      <c r="BY1127" s="496"/>
      <c r="CZ1127" s="689"/>
    </row>
    <row r="1128" s="318" customFormat="true" ht="15" customHeight="true" x14ac:dyDescent="0.2">
      <c r="AZ1128" s="689"/>
      <c r="BA1128" s="496"/>
      <c r="BB1128" s="343"/>
      <c r="BC1128" s="496"/>
      <c r="BD1128" s="496"/>
      <c r="BE1128" s="496"/>
      <c r="BF1128" s="496"/>
      <c r="BG1128" s="496"/>
      <c r="BH1128" s="496"/>
      <c r="BI1128" s="496"/>
      <c r="BJ1128" s="496"/>
      <c r="BK1128" s="496"/>
      <c r="BL1128" s="496"/>
      <c r="BM1128" s="496"/>
      <c r="BN1128" s="496"/>
      <c r="BO1128" s="496"/>
      <c r="BP1128" s="496"/>
      <c r="BQ1128" s="496"/>
      <c r="BR1128" s="496"/>
      <c r="BS1128" s="496"/>
      <c r="BT1128" s="496"/>
      <c r="BU1128" s="496"/>
      <c r="BV1128" s="496"/>
      <c r="BW1128" s="496"/>
      <c r="BX1128" s="496"/>
      <c r="BY1128" s="496"/>
      <c r="CZ1128" s="689"/>
    </row>
    <row r="1129" s="318" customFormat="true" ht="15" customHeight="true" x14ac:dyDescent="0.2">
      <c r="AZ1129" s="689"/>
      <c r="BA1129" s="496"/>
      <c r="BB1129" s="343"/>
      <c r="BC1129" s="496"/>
      <c r="BD1129" s="496"/>
      <c r="BE1129" s="496"/>
      <c r="BF1129" s="496"/>
      <c r="BG1129" s="496"/>
      <c r="BH1129" s="496"/>
      <c r="BI1129" s="496"/>
      <c r="BJ1129" s="496"/>
      <c r="BK1129" s="496"/>
      <c r="BL1129" s="496"/>
      <c r="BM1129" s="496"/>
      <c r="BN1129" s="496"/>
      <c r="BO1129" s="496"/>
      <c r="BP1129" s="496"/>
      <c r="BQ1129" s="496"/>
      <c r="BR1129" s="496"/>
      <c r="BS1129" s="496"/>
      <c r="BT1129" s="496"/>
      <c r="BU1129" s="496"/>
      <c r="BV1129" s="496"/>
      <c r="BW1129" s="496"/>
      <c r="BX1129" s="496"/>
      <c r="BY1129" s="496"/>
      <c r="CZ1129" s="689"/>
    </row>
    <row r="1130" s="318" customFormat="true" ht="15" customHeight="true" x14ac:dyDescent="0.2">
      <c r="AZ1130" s="689"/>
      <c r="BA1130" s="496"/>
      <c r="BB1130" s="343"/>
      <c r="BC1130" s="496"/>
      <c r="BD1130" s="496"/>
      <c r="BE1130" s="496"/>
      <c r="BF1130" s="496"/>
      <c r="BG1130" s="496"/>
      <c r="BH1130" s="496"/>
      <c r="BI1130" s="496"/>
      <c r="BJ1130" s="496"/>
      <c r="BK1130" s="496"/>
      <c r="BL1130" s="496"/>
      <c r="BM1130" s="496"/>
      <c r="BN1130" s="496"/>
      <c r="BO1130" s="496"/>
      <c r="BP1130" s="496"/>
      <c r="BQ1130" s="496"/>
      <c r="BR1130" s="496"/>
      <c r="BS1130" s="496"/>
      <c r="BT1130" s="496"/>
      <c r="BU1130" s="496"/>
      <c r="BV1130" s="496"/>
      <c r="BW1130" s="496"/>
      <c r="BX1130" s="496"/>
      <c r="BY1130" s="496"/>
      <c r="CZ1130" s="689"/>
    </row>
    <row r="1131" s="318" customFormat="true" ht="15" customHeight="true" x14ac:dyDescent="0.2">
      <c r="AZ1131" s="689"/>
      <c r="BA1131" s="496"/>
      <c r="BB1131" s="343"/>
      <c r="BC1131" s="496"/>
      <c r="BD1131" s="496"/>
      <c r="BE1131" s="496"/>
      <c r="BF1131" s="496"/>
      <c r="BG1131" s="496"/>
      <c r="BH1131" s="496"/>
      <c r="BI1131" s="496"/>
      <c r="BJ1131" s="496"/>
      <c r="BK1131" s="496"/>
      <c r="BL1131" s="496"/>
      <c r="BM1131" s="496"/>
      <c r="BN1131" s="496"/>
      <c r="BO1131" s="496"/>
      <c r="BP1131" s="496"/>
      <c r="BQ1131" s="496"/>
      <c r="BR1131" s="496"/>
      <c r="BS1131" s="496"/>
      <c r="BT1131" s="496"/>
      <c r="BU1131" s="496"/>
      <c r="BV1131" s="496"/>
      <c r="BW1131" s="496"/>
      <c r="BX1131" s="496"/>
      <c r="BY1131" s="496"/>
      <c r="CZ1131" s="689"/>
    </row>
    <row r="1132" s="318" customFormat="true" ht="15" customHeight="true" x14ac:dyDescent="0.2">
      <c r="AZ1132" s="689"/>
      <c r="BA1132" s="496"/>
      <c r="BB1132" s="343"/>
      <c r="BC1132" s="496"/>
      <c r="BD1132" s="496"/>
      <c r="BE1132" s="496"/>
      <c r="BF1132" s="496"/>
      <c r="BG1132" s="496"/>
      <c r="BH1132" s="496"/>
      <c r="BI1132" s="496"/>
      <c r="BJ1132" s="496"/>
      <c r="BK1132" s="496"/>
      <c r="BL1132" s="496"/>
      <c r="BM1132" s="496"/>
      <c r="BN1132" s="496"/>
      <c r="BO1132" s="496"/>
      <c r="BP1132" s="496"/>
      <c r="BQ1132" s="496"/>
      <c r="BR1132" s="496"/>
      <c r="BS1132" s="496"/>
      <c r="BT1132" s="496"/>
      <c r="BU1132" s="496"/>
      <c r="BV1132" s="496"/>
      <c r="BW1132" s="496"/>
      <c r="BX1132" s="496"/>
      <c r="BY1132" s="496"/>
      <c r="CZ1132" s="689"/>
    </row>
    <row r="1133" s="318" customFormat="true" ht="15" customHeight="true" x14ac:dyDescent="0.2">
      <c r="AZ1133" s="689"/>
      <c r="BA1133" s="496"/>
      <c r="BB1133" s="343"/>
      <c r="BC1133" s="496"/>
      <c r="BD1133" s="496"/>
      <c r="BE1133" s="496"/>
      <c r="BF1133" s="496"/>
      <c r="BG1133" s="496"/>
      <c r="BH1133" s="496"/>
      <c r="BI1133" s="496"/>
      <c r="BJ1133" s="496"/>
      <c r="BK1133" s="496"/>
      <c r="BL1133" s="496"/>
      <c r="BM1133" s="496"/>
      <c r="BN1133" s="496"/>
      <c r="BO1133" s="496"/>
      <c r="BP1133" s="496"/>
      <c r="BQ1133" s="496"/>
      <c r="BR1133" s="496"/>
      <c r="BS1133" s="496"/>
      <c r="BT1133" s="496"/>
      <c r="BU1133" s="496"/>
      <c r="BV1133" s="496"/>
      <c r="BW1133" s="496"/>
      <c r="BX1133" s="496"/>
      <c r="BY1133" s="496"/>
      <c r="CZ1133" s="689"/>
    </row>
    <row r="1134" s="318" customFormat="true" ht="15" customHeight="true" x14ac:dyDescent="0.2">
      <c r="AZ1134" s="689"/>
      <c r="BA1134" s="496"/>
      <c r="BB1134" s="343"/>
      <c r="BC1134" s="496"/>
      <c r="BD1134" s="496"/>
      <c r="BE1134" s="496"/>
      <c r="BF1134" s="496"/>
      <c r="BG1134" s="496"/>
      <c r="BH1134" s="496"/>
      <c r="BI1134" s="496"/>
      <c r="BJ1134" s="496"/>
      <c r="BK1134" s="496"/>
      <c r="BL1134" s="496"/>
      <c r="BM1134" s="496"/>
      <c r="BN1134" s="496"/>
      <c r="BO1134" s="496"/>
      <c r="BP1134" s="496"/>
      <c r="BQ1134" s="496"/>
      <c r="BR1134" s="496"/>
      <c r="BS1134" s="496"/>
      <c r="BT1134" s="496"/>
      <c r="BU1134" s="496"/>
      <c r="BV1134" s="496"/>
      <c r="BW1134" s="496"/>
      <c r="BX1134" s="496"/>
      <c r="BY1134" s="496"/>
      <c r="CZ1134" s="689"/>
    </row>
    <row r="1135" s="318" customFormat="true" ht="15" customHeight="true" x14ac:dyDescent="0.2">
      <c r="AZ1135" s="689"/>
      <c r="BA1135" s="496"/>
      <c r="BB1135" s="343"/>
      <c r="BC1135" s="496"/>
      <c r="BD1135" s="496"/>
      <c r="BE1135" s="496"/>
      <c r="BF1135" s="496"/>
      <c r="BG1135" s="496"/>
      <c r="BH1135" s="496"/>
      <c r="BI1135" s="496"/>
      <c r="BJ1135" s="496"/>
      <c r="BK1135" s="496"/>
      <c r="BL1135" s="496"/>
      <c r="BM1135" s="496"/>
      <c r="BN1135" s="496"/>
      <c r="BO1135" s="496"/>
      <c r="BP1135" s="496"/>
      <c r="BQ1135" s="496"/>
      <c r="BR1135" s="496"/>
      <c r="BS1135" s="496"/>
      <c r="BT1135" s="496"/>
      <c r="BU1135" s="496"/>
      <c r="BV1135" s="496"/>
      <c r="BW1135" s="496"/>
      <c r="BX1135" s="496"/>
      <c r="BY1135" s="496"/>
      <c r="CZ1135" s="689"/>
    </row>
    <row r="1136" s="318" customFormat="true" ht="15" customHeight="true" x14ac:dyDescent="0.2">
      <c r="AZ1136" s="689"/>
      <c r="BA1136" s="496"/>
      <c r="BB1136" s="343"/>
      <c r="BC1136" s="496"/>
      <c r="BD1136" s="496"/>
      <c r="BE1136" s="496"/>
      <c r="BF1136" s="496"/>
      <c r="BG1136" s="496"/>
      <c r="BH1136" s="496"/>
      <c r="BI1136" s="496"/>
      <c r="BJ1136" s="496"/>
      <c r="BK1136" s="496"/>
      <c r="BL1136" s="496"/>
      <c r="BM1136" s="496"/>
      <c r="BN1136" s="496"/>
      <c r="BO1136" s="496"/>
      <c r="BP1136" s="496"/>
      <c r="BQ1136" s="496"/>
      <c r="BR1136" s="496"/>
      <c r="BS1136" s="496"/>
      <c r="BT1136" s="496"/>
      <c r="BU1136" s="496"/>
      <c r="BV1136" s="496"/>
      <c r="BW1136" s="496"/>
      <c r="BX1136" s="496"/>
      <c r="BY1136" s="496"/>
      <c r="CZ1136" s="689"/>
    </row>
    <row r="1137" s="318" customFormat="true" ht="15" customHeight="true" x14ac:dyDescent="0.2">
      <c r="AZ1137" s="689"/>
      <c r="BA1137" s="496"/>
      <c r="BB1137" s="343"/>
      <c r="BC1137" s="496"/>
      <c r="BD1137" s="496"/>
      <c r="BE1137" s="496"/>
      <c r="BF1137" s="496"/>
      <c r="BG1137" s="496"/>
      <c r="BH1137" s="496"/>
      <c r="BI1137" s="496"/>
      <c r="BJ1137" s="496"/>
      <c r="BK1137" s="496"/>
      <c r="BL1137" s="496"/>
      <c r="BM1137" s="496"/>
      <c r="BN1137" s="496"/>
      <c r="BO1137" s="496"/>
      <c r="BP1137" s="496"/>
      <c r="BQ1137" s="496"/>
      <c r="BR1137" s="496"/>
      <c r="BS1137" s="496"/>
      <c r="BT1137" s="496"/>
      <c r="BU1137" s="496"/>
      <c r="BV1137" s="496"/>
      <c r="BW1137" s="496"/>
      <c r="BX1137" s="496"/>
      <c r="BY1137" s="496"/>
      <c r="CZ1137" s="689"/>
    </row>
    <row r="1138" s="318" customFormat="true" ht="15" customHeight="true" x14ac:dyDescent="0.2">
      <c r="AZ1138" s="689"/>
      <c r="BA1138" s="496"/>
      <c r="BB1138" s="343"/>
      <c r="BC1138" s="496"/>
      <c r="BD1138" s="496"/>
      <c r="BE1138" s="496"/>
      <c r="BF1138" s="496"/>
      <c r="BG1138" s="496"/>
      <c r="BH1138" s="496"/>
      <c r="BI1138" s="496"/>
      <c r="BJ1138" s="496"/>
      <c r="BK1138" s="496"/>
      <c r="BL1138" s="496"/>
      <c r="BM1138" s="496"/>
      <c r="BN1138" s="496"/>
      <c r="BO1138" s="496"/>
      <c r="BP1138" s="496"/>
      <c r="BQ1138" s="496"/>
      <c r="BR1138" s="496"/>
      <c r="BS1138" s="496"/>
      <c r="BT1138" s="496"/>
      <c r="BU1138" s="496"/>
      <c r="BV1138" s="496"/>
      <c r="BW1138" s="496"/>
      <c r="BX1138" s="496"/>
      <c r="BY1138" s="496"/>
      <c r="CZ1138" s="689"/>
    </row>
    <row r="1139" s="318" customFormat="true" ht="15" customHeight="true" x14ac:dyDescent="0.2">
      <c r="AZ1139" s="689"/>
      <c r="BA1139" s="496"/>
      <c r="BB1139" s="343"/>
      <c r="BC1139" s="496"/>
      <c r="BD1139" s="496"/>
      <c r="BE1139" s="496"/>
      <c r="BF1139" s="496"/>
      <c r="BG1139" s="496"/>
      <c r="BH1139" s="496"/>
      <c r="BI1139" s="496"/>
      <c r="BJ1139" s="496"/>
      <c r="BK1139" s="496"/>
      <c r="BL1139" s="496"/>
      <c r="BM1139" s="496"/>
      <c r="BN1139" s="496"/>
      <c r="BO1139" s="496"/>
      <c r="BP1139" s="496"/>
      <c r="BQ1139" s="496"/>
      <c r="BR1139" s="496"/>
      <c r="BS1139" s="496"/>
      <c r="BT1139" s="496"/>
      <c r="BU1139" s="496"/>
      <c r="BV1139" s="496"/>
      <c r="BW1139" s="496"/>
      <c r="BX1139" s="496"/>
      <c r="BY1139" s="496"/>
      <c r="CZ1139" s="689"/>
    </row>
    <row r="1140" s="318" customFormat="true" ht="15" customHeight="true" x14ac:dyDescent="0.2">
      <c r="AZ1140" s="689"/>
      <c r="BA1140" s="496"/>
      <c r="BB1140" s="343"/>
      <c r="BC1140" s="496"/>
      <c r="BD1140" s="496"/>
      <c r="BE1140" s="496"/>
      <c r="BF1140" s="496"/>
      <c r="BG1140" s="496"/>
      <c r="BH1140" s="496"/>
      <c r="BI1140" s="496"/>
      <c r="BJ1140" s="496"/>
      <c r="BK1140" s="496"/>
      <c r="BL1140" s="496"/>
      <c r="BM1140" s="496"/>
      <c r="BN1140" s="496"/>
      <c r="BO1140" s="496"/>
      <c r="BP1140" s="496"/>
      <c r="BQ1140" s="496"/>
      <c r="BR1140" s="496"/>
      <c r="BS1140" s="496"/>
      <c r="BT1140" s="496"/>
      <c r="BU1140" s="496"/>
      <c r="BV1140" s="496"/>
      <c r="BW1140" s="496"/>
      <c r="BX1140" s="496"/>
      <c r="BY1140" s="496"/>
      <c r="CZ1140" s="689"/>
    </row>
    <row r="1141" s="318" customFormat="true" ht="15" customHeight="true" x14ac:dyDescent="0.2">
      <c r="AZ1141" s="689"/>
      <c r="BA1141" s="496"/>
      <c r="BB1141" s="343"/>
      <c r="BC1141" s="496"/>
      <c r="BD1141" s="496"/>
      <c r="BE1141" s="496"/>
      <c r="BF1141" s="496"/>
      <c r="BG1141" s="496"/>
      <c r="BH1141" s="496"/>
      <c r="BI1141" s="496"/>
      <c r="BJ1141" s="496"/>
      <c r="BK1141" s="496"/>
      <c r="BL1141" s="496"/>
      <c r="BM1141" s="496"/>
      <c r="BN1141" s="496"/>
      <c r="BO1141" s="496"/>
      <c r="BP1141" s="496"/>
      <c r="BQ1141" s="496"/>
      <c r="BR1141" s="496"/>
      <c r="BS1141" s="496"/>
      <c r="BT1141" s="496"/>
      <c r="BU1141" s="496"/>
      <c r="BV1141" s="496"/>
      <c r="BW1141" s="496"/>
      <c r="BX1141" s="496"/>
      <c r="BY1141" s="496"/>
      <c r="CZ1141" s="689"/>
    </row>
    <row r="1142" s="318" customFormat="true" ht="15" customHeight="true" x14ac:dyDescent="0.2">
      <c r="AZ1142" s="689"/>
      <c r="BA1142" s="496"/>
      <c r="BB1142" s="343"/>
      <c r="BC1142" s="496"/>
      <c r="BD1142" s="496"/>
      <c r="BE1142" s="496"/>
      <c r="BF1142" s="496"/>
      <c r="BG1142" s="496"/>
      <c r="BH1142" s="496"/>
      <c r="BI1142" s="496"/>
      <c r="BJ1142" s="496"/>
      <c r="BK1142" s="496"/>
      <c r="BL1142" s="496"/>
      <c r="BM1142" s="496"/>
      <c r="BN1142" s="496"/>
      <c r="BO1142" s="496"/>
      <c r="BP1142" s="496"/>
      <c r="BQ1142" s="496"/>
      <c r="BR1142" s="496"/>
      <c r="BS1142" s="496"/>
      <c r="BT1142" s="496"/>
      <c r="BU1142" s="496"/>
      <c r="BV1142" s="496"/>
      <c r="BW1142" s="496"/>
      <c r="BX1142" s="496"/>
      <c r="BY1142" s="496"/>
      <c r="CZ1142" s="689"/>
    </row>
    <row r="1143" s="318" customFormat="true" ht="15" customHeight="true" x14ac:dyDescent="0.2">
      <c r="AZ1143" s="689"/>
      <c r="BA1143" s="496"/>
      <c r="BB1143" s="343"/>
      <c r="BC1143" s="496"/>
      <c r="BD1143" s="496"/>
      <c r="BE1143" s="496"/>
      <c r="BF1143" s="496"/>
      <c r="BG1143" s="496"/>
      <c r="BH1143" s="496"/>
      <c r="BI1143" s="496"/>
      <c r="BJ1143" s="496"/>
      <c r="BK1143" s="496"/>
      <c r="BL1143" s="496"/>
      <c r="BM1143" s="496"/>
      <c r="BN1143" s="496"/>
      <c r="BO1143" s="496"/>
      <c r="BP1143" s="496"/>
      <c r="BQ1143" s="496"/>
      <c r="BR1143" s="496"/>
      <c r="BS1143" s="496"/>
      <c r="BT1143" s="496"/>
      <c r="BU1143" s="496"/>
      <c r="BV1143" s="496"/>
      <c r="BW1143" s="496"/>
      <c r="BX1143" s="496"/>
      <c r="BY1143" s="496"/>
      <c r="CZ1143" s="689"/>
    </row>
    <row r="1144" s="318" customFormat="true" ht="15" customHeight="true" x14ac:dyDescent="0.2">
      <c r="AZ1144" s="689"/>
      <c r="BA1144" s="496"/>
      <c r="BB1144" s="343"/>
      <c r="BC1144" s="496"/>
      <c r="BD1144" s="496"/>
      <c r="BE1144" s="496"/>
      <c r="BF1144" s="496"/>
      <c r="BG1144" s="496"/>
      <c r="BH1144" s="496"/>
      <c r="BI1144" s="496"/>
      <c r="BJ1144" s="496"/>
      <c r="BK1144" s="496"/>
      <c r="BL1144" s="496"/>
      <c r="BM1144" s="496"/>
      <c r="BN1144" s="496"/>
      <c r="BO1144" s="496"/>
      <c r="BP1144" s="496"/>
      <c r="BQ1144" s="496"/>
      <c r="BR1144" s="496"/>
      <c r="BS1144" s="496"/>
      <c r="BT1144" s="496"/>
      <c r="BU1144" s="496"/>
      <c r="BV1144" s="496"/>
      <c r="BW1144" s="496"/>
      <c r="BX1144" s="496"/>
      <c r="BY1144" s="496"/>
      <c r="CZ1144" s="689"/>
    </row>
    <row r="1145" s="318" customFormat="true" ht="15" customHeight="true" x14ac:dyDescent="0.2">
      <c r="AZ1145" s="689"/>
      <c r="BA1145" s="496"/>
      <c r="BB1145" s="343"/>
      <c r="BC1145" s="496"/>
      <c r="BD1145" s="496"/>
      <c r="BE1145" s="496"/>
      <c r="BF1145" s="496"/>
      <c r="BG1145" s="496"/>
      <c r="BH1145" s="496"/>
      <c r="BI1145" s="496"/>
      <c r="BJ1145" s="496"/>
      <c r="BK1145" s="496"/>
      <c r="BL1145" s="496"/>
      <c r="BM1145" s="496"/>
      <c r="BN1145" s="496"/>
      <c r="BO1145" s="496"/>
      <c r="BP1145" s="496"/>
      <c r="BQ1145" s="496"/>
      <c r="BR1145" s="496"/>
      <c r="BS1145" s="496"/>
      <c r="BT1145" s="496"/>
      <c r="BU1145" s="496"/>
      <c r="BV1145" s="496"/>
      <c r="BW1145" s="496"/>
      <c r="BX1145" s="496"/>
      <c r="BY1145" s="496"/>
      <c r="CZ1145" s="689"/>
    </row>
    <row r="1146" s="318" customFormat="true" ht="15" customHeight="true" x14ac:dyDescent="0.2">
      <c r="AZ1146" s="689"/>
      <c r="BA1146" s="496"/>
      <c r="BB1146" s="343"/>
      <c r="BC1146" s="496"/>
      <c r="BD1146" s="496"/>
      <c r="BE1146" s="496"/>
      <c r="BF1146" s="496"/>
      <c r="BG1146" s="496"/>
      <c r="BH1146" s="496"/>
      <c r="BI1146" s="496"/>
      <c r="BJ1146" s="496"/>
      <c r="BK1146" s="496"/>
      <c r="BL1146" s="496"/>
      <c r="BM1146" s="496"/>
      <c r="BN1146" s="496"/>
      <c r="BO1146" s="496"/>
      <c r="BP1146" s="496"/>
      <c r="BQ1146" s="496"/>
      <c r="BR1146" s="496"/>
      <c r="BS1146" s="496"/>
      <c r="BT1146" s="496"/>
      <c r="BU1146" s="496"/>
      <c r="BV1146" s="496"/>
      <c r="BW1146" s="496"/>
      <c r="BX1146" s="496"/>
      <c r="BY1146" s="496"/>
      <c r="CZ1146" s="689"/>
    </row>
    <row r="1147" s="318" customFormat="true" ht="15" customHeight="true" x14ac:dyDescent="0.2">
      <c r="AZ1147" s="689"/>
      <c r="BA1147" s="496"/>
      <c r="BB1147" s="343"/>
      <c r="BC1147" s="496"/>
      <c r="BD1147" s="496"/>
      <c r="BE1147" s="496"/>
      <c r="BF1147" s="496"/>
      <c r="BG1147" s="496"/>
      <c r="BH1147" s="496"/>
      <c r="BI1147" s="496"/>
      <c r="BJ1147" s="496"/>
      <c r="BK1147" s="496"/>
      <c r="BL1147" s="496"/>
      <c r="BM1147" s="496"/>
      <c r="BN1147" s="496"/>
      <c r="BO1147" s="496"/>
      <c r="BP1147" s="496"/>
      <c r="BQ1147" s="496"/>
      <c r="BR1147" s="496"/>
      <c r="BS1147" s="496"/>
      <c r="BT1147" s="496"/>
      <c r="BU1147" s="496"/>
      <c r="BV1147" s="496"/>
      <c r="BW1147" s="496"/>
      <c r="BX1147" s="496"/>
      <c r="BY1147" s="496"/>
      <c r="CZ1147" s="689"/>
    </row>
    <row r="1148" s="318" customFormat="true" ht="15" customHeight="true" x14ac:dyDescent="0.2">
      <c r="AZ1148" s="689"/>
      <c r="BA1148" s="496"/>
      <c r="BB1148" s="343"/>
      <c r="BC1148" s="496"/>
      <c r="BD1148" s="496"/>
      <c r="BE1148" s="496"/>
      <c r="BF1148" s="496"/>
      <c r="BG1148" s="496"/>
      <c r="BH1148" s="496"/>
      <c r="BI1148" s="496"/>
      <c r="BJ1148" s="496"/>
      <c r="BK1148" s="496"/>
      <c r="BL1148" s="496"/>
      <c r="BM1148" s="496"/>
      <c r="BN1148" s="496"/>
      <c r="BO1148" s="496"/>
      <c r="BP1148" s="496"/>
      <c r="BQ1148" s="496"/>
      <c r="BR1148" s="496"/>
      <c r="BS1148" s="496"/>
      <c r="BT1148" s="496"/>
      <c r="BU1148" s="496"/>
      <c r="BV1148" s="496"/>
      <c r="BW1148" s="496"/>
      <c r="BX1148" s="496"/>
      <c r="BY1148" s="496"/>
      <c r="CZ1148" s="689"/>
    </row>
    <row r="1149" s="318" customFormat="true" ht="15" customHeight="true" x14ac:dyDescent="0.2">
      <c r="AZ1149" s="689"/>
      <c r="BA1149" s="496"/>
      <c r="BB1149" s="343"/>
      <c r="BC1149" s="496"/>
      <c r="BD1149" s="496"/>
      <c r="BE1149" s="496"/>
      <c r="BF1149" s="496"/>
      <c r="BG1149" s="496"/>
      <c r="BH1149" s="496"/>
      <c r="BI1149" s="496"/>
      <c r="BJ1149" s="496"/>
      <c r="BK1149" s="496"/>
      <c r="BL1149" s="496"/>
      <c r="BM1149" s="496"/>
      <c r="BN1149" s="496"/>
      <c r="BO1149" s="496"/>
      <c r="BP1149" s="496"/>
      <c r="BQ1149" s="496"/>
      <c r="BR1149" s="496"/>
      <c r="BS1149" s="496"/>
      <c r="BT1149" s="496"/>
      <c r="BU1149" s="496"/>
      <c r="BV1149" s="496"/>
      <c r="BW1149" s="496"/>
      <c r="BX1149" s="496"/>
      <c r="BY1149" s="496"/>
      <c r="CZ1149" s="689"/>
    </row>
    <row r="1150" s="318" customFormat="true" ht="15" customHeight="true" x14ac:dyDescent="0.2">
      <c r="AZ1150" s="689"/>
      <c r="BA1150" s="496"/>
      <c r="BB1150" s="343"/>
      <c r="BC1150" s="496"/>
      <c r="BD1150" s="496"/>
      <c r="BE1150" s="496"/>
      <c r="BF1150" s="496"/>
      <c r="BG1150" s="496"/>
      <c r="BH1150" s="496"/>
      <c r="BI1150" s="496"/>
      <c r="BJ1150" s="496"/>
      <c r="BK1150" s="496"/>
      <c r="BL1150" s="496"/>
      <c r="BM1150" s="496"/>
      <c r="BN1150" s="496"/>
      <c r="BO1150" s="496"/>
      <c r="BP1150" s="496"/>
      <c r="BQ1150" s="496"/>
      <c r="BR1150" s="496"/>
      <c r="BS1150" s="496"/>
      <c r="BT1150" s="496"/>
      <c r="BU1150" s="496"/>
      <c r="BV1150" s="496"/>
      <c r="BW1150" s="496"/>
      <c r="BX1150" s="496"/>
      <c r="BY1150" s="496"/>
      <c r="CZ1150" s="689"/>
    </row>
    <row r="1151" s="318" customFormat="true" ht="15" customHeight="true" x14ac:dyDescent="0.2">
      <c r="AZ1151" s="689"/>
      <c r="BA1151" s="496"/>
      <c r="BB1151" s="343"/>
      <c r="BC1151" s="496"/>
      <c r="BD1151" s="496"/>
      <c r="BE1151" s="496"/>
      <c r="BF1151" s="496"/>
      <c r="BG1151" s="496"/>
      <c r="BH1151" s="496"/>
      <c r="BI1151" s="496"/>
      <c r="BJ1151" s="496"/>
      <c r="BK1151" s="496"/>
      <c r="BL1151" s="496"/>
      <c r="BM1151" s="496"/>
      <c r="BN1151" s="496"/>
      <c r="BO1151" s="496"/>
      <c r="BP1151" s="496"/>
      <c r="BQ1151" s="496"/>
      <c r="BR1151" s="496"/>
      <c r="BS1151" s="496"/>
      <c r="BT1151" s="496"/>
      <c r="BU1151" s="496"/>
      <c r="BV1151" s="496"/>
      <c r="BW1151" s="496"/>
      <c r="BX1151" s="496"/>
      <c r="BY1151" s="496"/>
      <c r="CZ1151" s="689"/>
    </row>
    <row r="1152" s="318" customFormat="true" ht="15" customHeight="true" x14ac:dyDescent="0.2">
      <c r="AZ1152" s="689"/>
      <c r="BA1152" s="496"/>
      <c r="BB1152" s="343"/>
      <c r="BC1152" s="496"/>
      <c r="BD1152" s="496"/>
      <c r="BE1152" s="496"/>
      <c r="BF1152" s="496"/>
      <c r="BG1152" s="496"/>
      <c r="BH1152" s="496"/>
      <c r="BI1152" s="496"/>
      <c r="BJ1152" s="496"/>
      <c r="BK1152" s="496"/>
      <c r="BL1152" s="496"/>
      <c r="BM1152" s="496"/>
      <c r="BN1152" s="496"/>
      <c r="BO1152" s="496"/>
      <c r="BP1152" s="496"/>
      <c r="BQ1152" s="496"/>
      <c r="BR1152" s="496"/>
      <c r="BS1152" s="496"/>
      <c r="BT1152" s="496"/>
      <c r="BU1152" s="496"/>
      <c r="BV1152" s="496"/>
      <c r="BW1152" s="496"/>
      <c r="BX1152" s="496"/>
      <c r="BY1152" s="496"/>
      <c r="CZ1152" s="689"/>
    </row>
    <row r="1153" s="318" customFormat="true" ht="15" customHeight="true" x14ac:dyDescent="0.2">
      <c r="AZ1153" s="689"/>
      <c r="BA1153" s="496"/>
      <c r="BB1153" s="343"/>
      <c r="BC1153" s="496"/>
      <c r="BD1153" s="496"/>
      <c r="BE1153" s="496"/>
      <c r="BF1153" s="496"/>
      <c r="BG1153" s="496"/>
      <c r="BH1153" s="496"/>
      <c r="BI1153" s="496"/>
      <c r="BJ1153" s="496"/>
      <c r="BK1153" s="496"/>
      <c r="BL1153" s="496"/>
      <c r="BM1153" s="496"/>
      <c r="BN1153" s="496"/>
      <c r="BO1153" s="496"/>
      <c r="BP1153" s="496"/>
      <c r="BQ1153" s="496"/>
      <c r="BR1153" s="496"/>
      <c r="BS1153" s="496"/>
      <c r="BT1153" s="496"/>
      <c r="BU1153" s="496"/>
      <c r="BV1153" s="496"/>
      <c r="BW1153" s="496"/>
      <c r="BX1153" s="496"/>
      <c r="BY1153" s="496"/>
      <c r="CZ1153" s="689"/>
    </row>
    <row r="1154" s="318" customFormat="true" ht="15" customHeight="true" x14ac:dyDescent="0.2">
      <c r="AZ1154" s="689"/>
      <c r="BA1154" s="496"/>
      <c r="BB1154" s="343"/>
      <c r="BC1154" s="496"/>
      <c r="BD1154" s="496"/>
      <c r="BE1154" s="496"/>
      <c r="BF1154" s="496"/>
      <c r="BG1154" s="496"/>
      <c r="BH1154" s="496"/>
      <c r="BI1154" s="496"/>
      <c r="BJ1154" s="496"/>
      <c r="BK1154" s="496"/>
      <c r="BL1154" s="496"/>
      <c r="BM1154" s="496"/>
      <c r="BN1154" s="496"/>
      <c r="BO1154" s="496"/>
      <c r="BP1154" s="496"/>
      <c r="BQ1154" s="496"/>
      <c r="BR1154" s="496"/>
      <c r="BS1154" s="496"/>
      <c r="BT1154" s="496"/>
      <c r="BU1154" s="496"/>
      <c r="BV1154" s="496"/>
      <c r="BW1154" s="496"/>
      <c r="BX1154" s="496"/>
      <c r="BY1154" s="496"/>
      <c r="CZ1154" s="689"/>
    </row>
    <row r="1155" s="318" customFormat="true" ht="15" customHeight="true" x14ac:dyDescent="0.2">
      <c r="AZ1155" s="689"/>
      <c r="BA1155" s="496"/>
      <c r="BB1155" s="343"/>
      <c r="BC1155" s="496"/>
      <c r="BD1155" s="496"/>
      <c r="BE1155" s="496"/>
      <c r="BF1155" s="496"/>
      <c r="BG1155" s="496"/>
      <c r="BH1155" s="496"/>
      <c r="BI1155" s="496"/>
      <c r="BJ1155" s="496"/>
      <c r="BK1155" s="496"/>
      <c r="BL1155" s="496"/>
      <c r="BM1155" s="496"/>
      <c r="BN1155" s="496"/>
      <c r="BO1155" s="496"/>
      <c r="BP1155" s="496"/>
      <c r="BQ1155" s="496"/>
      <c r="BR1155" s="496"/>
      <c r="BS1155" s="496"/>
      <c r="BT1155" s="496"/>
      <c r="BU1155" s="496"/>
      <c r="BV1155" s="496"/>
      <c r="BW1155" s="496"/>
      <c r="BX1155" s="496"/>
      <c r="BY1155" s="496"/>
      <c r="CZ1155" s="689"/>
    </row>
    <row r="1156" s="318" customFormat="true" ht="15" customHeight="true" x14ac:dyDescent="0.2">
      <c r="AZ1156" s="689"/>
      <c r="BA1156" s="496"/>
      <c r="BB1156" s="343"/>
      <c r="BC1156" s="496"/>
      <c r="BD1156" s="496"/>
      <c r="BE1156" s="496"/>
      <c r="BF1156" s="496"/>
      <c r="BG1156" s="496"/>
      <c r="BH1156" s="496"/>
      <c r="BI1156" s="496"/>
      <c r="BJ1156" s="496"/>
      <c r="BK1156" s="496"/>
      <c r="BL1156" s="496"/>
      <c r="BM1156" s="496"/>
      <c r="BN1156" s="496"/>
      <c r="BO1156" s="496"/>
      <c r="BP1156" s="496"/>
      <c r="BQ1156" s="496"/>
      <c r="BR1156" s="496"/>
      <c r="BS1156" s="496"/>
      <c r="BT1156" s="496"/>
      <c r="BU1156" s="496"/>
      <c r="BV1156" s="496"/>
      <c r="BW1156" s="496"/>
      <c r="BX1156" s="496"/>
      <c r="BY1156" s="496"/>
      <c r="CZ1156" s="689"/>
    </row>
    <row r="1157" s="318" customFormat="true" ht="15" customHeight="true" x14ac:dyDescent="0.2">
      <c r="AZ1157" s="689"/>
      <c r="BA1157" s="496"/>
      <c r="BB1157" s="343"/>
      <c r="BC1157" s="496"/>
      <c r="BD1157" s="496"/>
      <c r="BE1157" s="496"/>
      <c r="BF1157" s="496"/>
      <c r="BG1157" s="496"/>
      <c r="BH1157" s="496"/>
      <c r="BI1157" s="496"/>
      <c r="BJ1157" s="496"/>
      <c r="BK1157" s="496"/>
      <c r="BL1157" s="496"/>
      <c r="BM1157" s="496"/>
      <c r="BN1157" s="496"/>
      <c r="BO1157" s="496"/>
      <c r="BP1157" s="496"/>
      <c r="BQ1157" s="496"/>
      <c r="BR1157" s="496"/>
      <c r="BS1157" s="496"/>
      <c r="BT1157" s="496"/>
      <c r="BU1157" s="496"/>
      <c r="BV1157" s="496"/>
      <c r="BW1157" s="496"/>
      <c r="BX1157" s="496"/>
      <c r="BY1157" s="496"/>
      <c r="CZ1157" s="689"/>
    </row>
    <row r="1158" s="318" customFormat="true" ht="15" customHeight="true" x14ac:dyDescent="0.2">
      <c r="AZ1158" s="689"/>
      <c r="BA1158" s="496"/>
      <c r="BB1158" s="343"/>
      <c r="BC1158" s="496"/>
      <c r="BD1158" s="496"/>
      <c r="BE1158" s="496"/>
      <c r="BF1158" s="496"/>
      <c r="BG1158" s="496"/>
      <c r="BH1158" s="496"/>
      <c r="BI1158" s="496"/>
      <c r="BJ1158" s="496"/>
      <c r="BK1158" s="496"/>
      <c r="BL1158" s="496"/>
      <c r="BM1158" s="496"/>
      <c r="BN1158" s="496"/>
      <c r="BO1158" s="496"/>
      <c r="BP1158" s="496"/>
      <c r="BQ1158" s="496"/>
      <c r="BR1158" s="496"/>
      <c r="BS1158" s="496"/>
      <c r="BT1158" s="496"/>
      <c r="BU1158" s="496"/>
      <c r="BV1158" s="496"/>
      <c r="BW1158" s="496"/>
      <c r="BX1158" s="496"/>
      <c r="BY1158" s="496"/>
      <c r="CZ1158" s="689"/>
    </row>
    <row r="1159" s="318" customFormat="true" ht="15" customHeight="true" x14ac:dyDescent="0.2">
      <c r="AZ1159" s="689"/>
      <c r="BA1159" s="496"/>
      <c r="BB1159" s="343"/>
      <c r="BC1159" s="496"/>
      <c r="BD1159" s="496"/>
      <c r="BE1159" s="496"/>
      <c r="BF1159" s="496"/>
      <c r="BG1159" s="496"/>
      <c r="BH1159" s="496"/>
      <c r="BI1159" s="496"/>
      <c r="BJ1159" s="496"/>
      <c r="BK1159" s="496"/>
      <c r="BL1159" s="496"/>
      <c r="BM1159" s="496"/>
      <c r="BN1159" s="496"/>
      <c r="BO1159" s="496"/>
      <c r="BP1159" s="496"/>
      <c r="BQ1159" s="496"/>
      <c r="BR1159" s="496"/>
      <c r="BS1159" s="496"/>
      <c r="BT1159" s="496"/>
      <c r="BU1159" s="496"/>
      <c r="BV1159" s="496"/>
      <c r="BW1159" s="496"/>
      <c r="BX1159" s="496"/>
      <c r="BY1159" s="496"/>
      <c r="CZ1159" s="689"/>
    </row>
    <row r="1160" s="318" customFormat="true" ht="15" customHeight="true" x14ac:dyDescent="0.2">
      <c r="AZ1160" s="689"/>
      <c r="BA1160" s="496"/>
      <c r="BB1160" s="343"/>
      <c r="BC1160" s="496"/>
      <c r="BD1160" s="496"/>
      <c r="BE1160" s="496"/>
      <c r="BF1160" s="496"/>
      <c r="BG1160" s="496"/>
      <c r="BH1160" s="496"/>
      <c r="BI1160" s="496"/>
      <c r="BJ1160" s="496"/>
      <c r="BK1160" s="496"/>
      <c r="BL1160" s="496"/>
      <c r="BM1160" s="496"/>
      <c r="BN1160" s="496"/>
      <c r="BO1160" s="496"/>
      <c r="BP1160" s="496"/>
      <c r="BQ1160" s="496"/>
      <c r="BR1160" s="496"/>
      <c r="BS1160" s="496"/>
      <c r="BT1160" s="496"/>
      <c r="BU1160" s="496"/>
      <c r="BV1160" s="496"/>
      <c r="BW1160" s="496"/>
      <c r="BX1160" s="496"/>
      <c r="BY1160" s="496"/>
      <c r="CZ1160" s="689"/>
    </row>
    <row r="1161" s="318" customFormat="true" ht="15" customHeight="true" x14ac:dyDescent="0.2">
      <c r="AZ1161" s="689"/>
      <c r="BA1161" s="496"/>
      <c r="BB1161" s="343"/>
      <c r="BC1161" s="496"/>
      <c r="BD1161" s="496"/>
      <c r="BE1161" s="496"/>
      <c r="BF1161" s="496"/>
      <c r="BG1161" s="496"/>
      <c r="BH1161" s="496"/>
      <c r="BI1161" s="496"/>
      <c r="BJ1161" s="496"/>
      <c r="BK1161" s="496"/>
      <c r="BL1161" s="496"/>
      <c r="BM1161" s="496"/>
      <c r="BN1161" s="496"/>
      <c r="BO1161" s="496"/>
      <c r="BP1161" s="496"/>
      <c r="BQ1161" s="496"/>
      <c r="BR1161" s="496"/>
      <c r="BS1161" s="496"/>
      <c r="BT1161" s="496"/>
      <c r="BU1161" s="496"/>
      <c r="BV1161" s="496"/>
      <c r="BW1161" s="496"/>
      <c r="BX1161" s="496"/>
      <c r="BY1161" s="496"/>
      <c r="CZ1161" s="689"/>
    </row>
    <row r="1162" s="318" customFormat="true" ht="15" customHeight="true" x14ac:dyDescent="0.2">
      <c r="AZ1162" s="689"/>
      <c r="BA1162" s="496"/>
      <c r="BB1162" s="343"/>
      <c r="BC1162" s="496"/>
      <c r="BD1162" s="496"/>
      <c r="BE1162" s="496"/>
      <c r="BF1162" s="496"/>
      <c r="BG1162" s="496"/>
      <c r="BH1162" s="496"/>
      <c r="BI1162" s="496"/>
      <c r="BJ1162" s="496"/>
      <c r="BK1162" s="496"/>
      <c r="BL1162" s="496"/>
      <c r="BM1162" s="496"/>
      <c r="BN1162" s="496"/>
      <c r="BO1162" s="496"/>
      <c r="BP1162" s="496"/>
      <c r="BQ1162" s="496"/>
      <c r="BR1162" s="496"/>
      <c r="BS1162" s="496"/>
      <c r="BT1162" s="496"/>
      <c r="BU1162" s="496"/>
      <c r="BV1162" s="496"/>
      <c r="BW1162" s="496"/>
      <c r="BX1162" s="496"/>
      <c r="BY1162" s="496"/>
      <c r="CZ1162" s="689"/>
    </row>
    <row r="1163" s="318" customFormat="true" ht="15" customHeight="true" x14ac:dyDescent="0.2">
      <c r="AZ1163" s="689"/>
      <c r="BA1163" s="496"/>
      <c r="BB1163" s="343"/>
      <c r="BC1163" s="496"/>
      <c r="BD1163" s="496"/>
      <c r="BE1163" s="496"/>
      <c r="BF1163" s="496"/>
      <c r="BG1163" s="496"/>
      <c r="BH1163" s="496"/>
      <c r="BI1163" s="496"/>
      <c r="BJ1163" s="496"/>
      <c r="BK1163" s="496"/>
      <c r="BL1163" s="496"/>
      <c r="BM1163" s="496"/>
      <c r="BN1163" s="496"/>
      <c r="BO1163" s="496"/>
      <c r="BP1163" s="496"/>
      <c r="BQ1163" s="496"/>
      <c r="BR1163" s="496"/>
      <c r="BS1163" s="496"/>
      <c r="BT1163" s="496"/>
      <c r="BU1163" s="496"/>
      <c r="BV1163" s="496"/>
      <c r="BW1163" s="496"/>
      <c r="BX1163" s="496"/>
      <c r="BY1163" s="496"/>
      <c r="CZ1163" s="689"/>
    </row>
    <row r="1164" s="318" customFormat="true" ht="15" customHeight="true" x14ac:dyDescent="0.2">
      <c r="AZ1164" s="689"/>
      <c r="BA1164" s="496"/>
      <c r="BB1164" s="343"/>
      <c r="BC1164" s="496"/>
      <c r="BD1164" s="496"/>
      <c r="BE1164" s="496"/>
      <c r="BF1164" s="496"/>
      <c r="BG1164" s="496"/>
      <c r="BH1164" s="496"/>
      <c r="BI1164" s="496"/>
      <c r="BJ1164" s="496"/>
      <c r="BK1164" s="496"/>
      <c r="BL1164" s="496"/>
      <c r="BM1164" s="496"/>
      <c r="BN1164" s="496"/>
      <c r="BO1164" s="496"/>
      <c r="BP1164" s="496"/>
      <c r="BQ1164" s="496"/>
      <c r="BR1164" s="496"/>
      <c r="BS1164" s="496"/>
      <c r="BT1164" s="496"/>
      <c r="BU1164" s="496"/>
      <c r="BV1164" s="496"/>
      <c r="BW1164" s="496"/>
      <c r="BX1164" s="496"/>
      <c r="BY1164" s="496"/>
      <c r="CZ1164" s="689"/>
    </row>
    <row r="1165" s="318" customFormat="true" ht="15" customHeight="true" x14ac:dyDescent="0.2">
      <c r="AZ1165" s="689"/>
      <c r="BA1165" s="496"/>
      <c r="BB1165" s="343"/>
      <c r="BC1165" s="496"/>
      <c r="BD1165" s="496"/>
      <c r="BE1165" s="496"/>
      <c r="BF1165" s="496"/>
      <c r="BG1165" s="496"/>
      <c r="BH1165" s="496"/>
      <c r="BI1165" s="496"/>
      <c r="BJ1165" s="496"/>
      <c r="BK1165" s="496"/>
      <c r="BL1165" s="496"/>
      <c r="BM1165" s="496"/>
      <c r="BN1165" s="496"/>
      <c r="BO1165" s="496"/>
      <c r="BP1165" s="496"/>
      <c r="BQ1165" s="496"/>
      <c r="BR1165" s="496"/>
      <c r="BS1165" s="496"/>
      <c r="BT1165" s="496"/>
      <c r="BU1165" s="496"/>
      <c r="BV1165" s="496"/>
      <c r="BW1165" s="496"/>
      <c r="BX1165" s="496"/>
      <c r="BY1165" s="496"/>
      <c r="CZ1165" s="689"/>
    </row>
    <row r="1166" s="318" customFormat="true" ht="15" customHeight="true" x14ac:dyDescent="0.2">
      <c r="AZ1166" s="689"/>
      <c r="BA1166" s="496"/>
      <c r="BB1166" s="343"/>
      <c r="BC1166" s="496"/>
      <c r="BD1166" s="496"/>
      <c r="BE1166" s="496"/>
      <c r="BF1166" s="496"/>
      <c r="BG1166" s="496"/>
      <c r="BH1166" s="496"/>
      <c r="BI1166" s="496"/>
      <c r="BJ1166" s="496"/>
      <c r="BK1166" s="496"/>
      <c r="BL1166" s="496"/>
      <c r="BM1166" s="496"/>
      <c r="BN1166" s="496"/>
      <c r="BO1166" s="496"/>
      <c r="BP1166" s="496"/>
      <c r="BQ1166" s="496"/>
      <c r="BR1166" s="496"/>
      <c r="BS1166" s="496"/>
      <c r="BT1166" s="496"/>
      <c r="BU1166" s="496"/>
      <c r="BV1166" s="496"/>
      <c r="BW1166" s="496"/>
      <c r="BX1166" s="496"/>
      <c r="BY1166" s="496"/>
      <c r="CZ1166" s="689"/>
    </row>
    <row r="1167" s="318" customFormat="true" ht="15" customHeight="true" x14ac:dyDescent="0.2">
      <c r="AZ1167" s="689"/>
      <c r="BA1167" s="496"/>
      <c r="BB1167" s="343"/>
      <c r="BC1167" s="496"/>
      <c r="BD1167" s="496"/>
      <c r="BE1167" s="496"/>
      <c r="BF1167" s="496"/>
      <c r="BG1167" s="496"/>
      <c r="BH1167" s="496"/>
      <c r="BI1167" s="496"/>
      <c r="BJ1167" s="496"/>
      <c r="BK1167" s="496"/>
      <c r="BL1167" s="496"/>
      <c r="BM1167" s="496"/>
      <c r="BN1167" s="496"/>
      <c r="BO1167" s="496"/>
      <c r="BP1167" s="496"/>
      <c r="BQ1167" s="496"/>
      <c r="BR1167" s="496"/>
      <c r="BS1167" s="496"/>
      <c r="BT1167" s="496"/>
      <c r="BU1167" s="496"/>
      <c r="BV1167" s="496"/>
      <c r="BW1167" s="496"/>
      <c r="BX1167" s="496"/>
      <c r="BY1167" s="496"/>
      <c r="CZ1167" s="689"/>
    </row>
    <row r="1168" s="318" customFormat="true" ht="15" customHeight="true" x14ac:dyDescent="0.2">
      <c r="AZ1168" s="689"/>
      <c r="BA1168" s="496"/>
      <c r="BB1168" s="343"/>
      <c r="BC1168" s="496"/>
      <c r="BD1168" s="496"/>
      <c r="BE1168" s="496"/>
      <c r="BF1168" s="496"/>
      <c r="BG1168" s="496"/>
      <c r="BH1168" s="496"/>
      <c r="BI1168" s="496"/>
      <c r="BJ1168" s="496"/>
      <c r="BK1168" s="496"/>
      <c r="BL1168" s="496"/>
      <c r="BM1168" s="496"/>
      <c r="BN1168" s="496"/>
      <c r="BO1168" s="496"/>
      <c r="BP1168" s="496"/>
      <c r="BQ1168" s="496"/>
      <c r="BR1168" s="496"/>
      <c r="BS1168" s="496"/>
      <c r="BT1168" s="496"/>
      <c r="BU1168" s="496"/>
      <c r="BV1168" s="496"/>
      <c r="BW1168" s="496"/>
      <c r="BX1168" s="496"/>
      <c r="BY1168" s="496"/>
      <c r="CZ1168" s="689"/>
    </row>
    <row r="1169" s="318" customFormat="true" ht="15" customHeight="true" x14ac:dyDescent="0.2">
      <c r="AZ1169" s="689"/>
      <c r="BA1169" s="496"/>
      <c r="BB1169" s="343"/>
      <c r="BC1169" s="496"/>
      <c r="BD1169" s="496"/>
      <c r="BE1169" s="496"/>
      <c r="BF1169" s="496"/>
      <c r="BG1169" s="496"/>
      <c r="BH1169" s="496"/>
      <c r="BI1169" s="496"/>
      <c r="BJ1169" s="496"/>
      <c r="BK1169" s="496"/>
      <c r="BL1169" s="496"/>
      <c r="BM1169" s="496"/>
      <c r="BN1169" s="496"/>
      <c r="BO1169" s="496"/>
      <c r="BP1169" s="496"/>
      <c r="BQ1169" s="496"/>
      <c r="BR1169" s="496"/>
      <c r="BS1169" s="496"/>
      <c r="BT1169" s="496"/>
      <c r="BU1169" s="496"/>
      <c r="BV1169" s="496"/>
      <c r="BW1169" s="496"/>
      <c r="BX1169" s="496"/>
      <c r="BY1169" s="496"/>
      <c r="CZ1169" s="689"/>
    </row>
    <row r="1170" s="318" customFormat="true" ht="15" customHeight="true" x14ac:dyDescent="0.2">
      <c r="A1170" s="388"/>
      <c r="B1170" s="708"/>
      <c r="C1170" s="709"/>
      <c r="D1170" s="709"/>
      <c r="E1170" s="709"/>
      <c r="F1170" s="709"/>
      <c r="G1170" s="709"/>
      <c r="H1170" s="709"/>
      <c r="I1170" s="709"/>
      <c r="J1170" s="709"/>
      <c r="K1170" s="709"/>
      <c r="L1170" s="709"/>
      <c r="M1170" s="709"/>
      <c r="N1170" s="709"/>
      <c r="O1170" s="709"/>
      <c r="P1170" s="709"/>
      <c r="Q1170" s="709"/>
      <c r="R1170" s="709"/>
      <c r="S1170" s="709"/>
      <c r="T1170" s="709"/>
      <c r="U1170" s="709"/>
      <c r="V1170" s="709"/>
      <c r="W1170" s="709"/>
      <c r="X1170" s="709"/>
      <c r="Y1170" s="709"/>
      <c r="Z1170" s="709"/>
      <c r="AA1170" s="709"/>
      <c r="AB1170" s="709"/>
      <c r="AZ1170" s="689"/>
      <c r="BA1170" s="496"/>
      <c r="BB1170" s="343"/>
      <c r="BC1170" s="496"/>
      <c r="BD1170" s="496"/>
      <c r="BE1170" s="496"/>
      <c r="BF1170" s="496"/>
      <c r="BG1170" s="496"/>
      <c r="BH1170" s="496"/>
      <c r="BI1170" s="496"/>
      <c r="BJ1170" s="496"/>
      <c r="BK1170" s="496"/>
      <c r="BL1170" s="496"/>
      <c r="BM1170" s="496"/>
      <c r="BN1170" s="496"/>
      <c r="BO1170" s="496"/>
      <c r="BP1170" s="496"/>
      <c r="BQ1170" s="496"/>
      <c r="BR1170" s="496"/>
      <c r="BS1170" s="496"/>
      <c r="BT1170" s="496"/>
      <c r="BU1170" s="496"/>
      <c r="BV1170" s="496"/>
      <c r="BW1170" s="496"/>
      <c r="BX1170" s="496"/>
      <c r="BY1170" s="496"/>
      <c r="CZ1170" s="689"/>
    </row>
    <row r="1171" s="318" customFormat="true" ht="15" customHeight="true" x14ac:dyDescent="0.2">
      <c r="A1171" s="388"/>
      <c r="B1171" s="708"/>
      <c r="C1171" s="709"/>
      <c r="D1171" s="709"/>
      <c r="E1171" s="709"/>
      <c r="F1171" s="709"/>
      <c r="G1171" s="709"/>
      <c r="H1171" s="709"/>
      <c r="I1171" s="709"/>
      <c r="J1171" s="709"/>
      <c r="K1171" s="709"/>
      <c r="L1171" s="709"/>
      <c r="M1171" s="709"/>
      <c r="N1171" s="709"/>
      <c r="O1171" s="709"/>
      <c r="P1171" s="709"/>
      <c r="Q1171" s="709"/>
      <c r="R1171" s="709"/>
      <c r="S1171" s="709"/>
      <c r="T1171" s="709"/>
      <c r="U1171" s="709"/>
      <c r="V1171" s="709"/>
      <c r="W1171" s="709"/>
      <c r="X1171" s="709"/>
      <c r="Y1171" s="709"/>
      <c r="Z1171" s="709"/>
      <c r="AA1171" s="709"/>
      <c r="AB1171" s="709"/>
      <c r="AZ1171" s="689"/>
      <c r="BA1171" s="496"/>
      <c r="BB1171" s="343"/>
      <c r="BC1171" s="496"/>
      <c r="BD1171" s="496"/>
      <c r="BE1171" s="496"/>
      <c r="BF1171" s="496"/>
      <c r="BG1171" s="496"/>
      <c r="BH1171" s="496"/>
      <c r="BI1171" s="496"/>
      <c r="BJ1171" s="496"/>
      <c r="BK1171" s="496"/>
      <c r="BL1171" s="496"/>
      <c r="BM1171" s="496"/>
      <c r="BN1171" s="496"/>
      <c r="BO1171" s="496"/>
      <c r="BP1171" s="496"/>
      <c r="BQ1171" s="496"/>
      <c r="BR1171" s="496"/>
      <c r="BS1171" s="496"/>
      <c r="BT1171" s="496"/>
      <c r="BU1171" s="496"/>
      <c r="BV1171" s="496"/>
      <c r="BW1171" s="496"/>
      <c r="BX1171" s="496"/>
      <c r="BY1171" s="496"/>
      <c r="CZ1171" s="689"/>
    </row>
    <row r="1172" s="318" customFormat="true" ht="15" customHeight="true" x14ac:dyDescent="0.2">
      <c r="A1172" s="388"/>
      <c r="B1172" s="708"/>
      <c r="C1172" s="709"/>
      <c r="D1172" s="709"/>
      <c r="E1172" s="709"/>
      <c r="F1172" s="709"/>
      <c r="G1172" s="709"/>
      <c r="H1172" s="709"/>
      <c r="I1172" s="709"/>
      <c r="J1172" s="709"/>
      <c r="K1172" s="709"/>
      <c r="L1172" s="709"/>
      <c r="M1172" s="709"/>
      <c r="N1172" s="709"/>
      <c r="O1172" s="709"/>
      <c r="P1172" s="709"/>
      <c r="Q1172" s="709"/>
      <c r="R1172" s="709"/>
      <c r="S1172" s="709"/>
      <c r="T1172" s="709"/>
      <c r="U1172" s="709"/>
      <c r="V1172" s="709"/>
      <c r="W1172" s="709"/>
      <c r="X1172" s="709"/>
      <c r="Y1172" s="709"/>
      <c r="Z1172" s="709"/>
      <c r="AA1172" s="709"/>
      <c r="AB1172" s="709"/>
      <c r="AZ1172" s="689"/>
      <c r="BA1172" s="496"/>
      <c r="BB1172" s="343"/>
      <c r="BC1172" s="496"/>
      <c r="BD1172" s="496"/>
      <c r="BE1172" s="496"/>
      <c r="BF1172" s="496"/>
      <c r="BG1172" s="496"/>
      <c r="BH1172" s="496"/>
      <c r="BI1172" s="496"/>
      <c r="BJ1172" s="496"/>
      <c r="BK1172" s="496"/>
      <c r="BL1172" s="496"/>
      <c r="BM1172" s="496"/>
      <c r="BN1172" s="496"/>
      <c r="BO1172" s="496"/>
      <c r="BP1172" s="496"/>
      <c r="BQ1172" s="496"/>
      <c r="BR1172" s="496"/>
      <c r="BS1172" s="496"/>
      <c r="BT1172" s="496"/>
      <c r="BU1172" s="496"/>
      <c r="BV1172" s="496"/>
      <c r="BW1172" s="496"/>
      <c r="BX1172" s="496"/>
      <c r="BY1172" s="496"/>
      <c r="CZ1172" s="689"/>
    </row>
    <row r="1173" s="318" customFormat="true" ht="15" customHeight="true" x14ac:dyDescent="0.2">
      <c r="A1173" s="388"/>
      <c r="B1173" s="708"/>
      <c r="C1173" s="709"/>
      <c r="D1173" s="709"/>
      <c r="E1173" s="709"/>
      <c r="F1173" s="709"/>
      <c r="G1173" s="709"/>
      <c r="H1173" s="709"/>
      <c r="I1173" s="709"/>
      <c r="J1173" s="709"/>
      <c r="K1173" s="709"/>
      <c r="L1173" s="709"/>
      <c r="M1173" s="709"/>
      <c r="N1173" s="709"/>
      <c r="O1173" s="709"/>
      <c r="P1173" s="709"/>
      <c r="Q1173" s="709"/>
      <c r="R1173" s="709"/>
      <c r="S1173" s="709"/>
      <c r="T1173" s="709"/>
      <c r="U1173" s="709"/>
      <c r="V1173" s="709"/>
      <c r="W1173" s="709"/>
      <c r="X1173" s="709"/>
      <c r="Y1173" s="709"/>
      <c r="Z1173" s="709"/>
      <c r="AA1173" s="709"/>
      <c r="AB1173" s="709"/>
      <c r="AZ1173" s="689"/>
      <c r="BA1173" s="496"/>
      <c r="BB1173" s="343"/>
      <c r="BC1173" s="496"/>
      <c r="BD1173" s="496"/>
      <c r="BE1173" s="496"/>
      <c r="BF1173" s="496"/>
      <c r="BG1173" s="496"/>
      <c r="BH1173" s="496"/>
      <c r="BI1173" s="496"/>
      <c r="BJ1173" s="496"/>
      <c r="BK1173" s="496"/>
      <c r="BL1173" s="496"/>
      <c r="BM1173" s="496"/>
      <c r="BN1173" s="496"/>
      <c r="BO1173" s="496"/>
      <c r="BP1173" s="496"/>
      <c r="BQ1173" s="496"/>
      <c r="BR1173" s="496"/>
      <c r="BS1173" s="496"/>
      <c r="BT1173" s="496"/>
      <c r="BU1173" s="496"/>
      <c r="BV1173" s="496"/>
      <c r="BW1173" s="496"/>
      <c r="BX1173" s="496"/>
      <c r="BY1173" s="496"/>
      <c r="CZ1173" s="689"/>
    </row>
    <row r="1174" s="318" customFormat="true" ht="15" customHeight="true" x14ac:dyDescent="0.2">
      <c r="A1174" s="388"/>
      <c r="B1174" s="708"/>
      <c r="C1174" s="709"/>
      <c r="D1174" s="709"/>
      <c r="E1174" s="709"/>
      <c r="F1174" s="709"/>
      <c r="G1174" s="709"/>
      <c r="H1174" s="709"/>
      <c r="I1174" s="709"/>
      <c r="J1174" s="709"/>
      <c r="K1174" s="709"/>
      <c r="L1174" s="709"/>
      <c r="M1174" s="709"/>
      <c r="N1174" s="709"/>
      <c r="O1174" s="709"/>
      <c r="P1174" s="709"/>
      <c r="Q1174" s="709"/>
      <c r="R1174" s="709"/>
      <c r="S1174" s="709"/>
      <c r="T1174" s="709"/>
      <c r="U1174" s="709"/>
      <c r="V1174" s="709"/>
      <c r="W1174" s="709"/>
      <c r="X1174" s="709"/>
      <c r="Y1174" s="709"/>
      <c r="Z1174" s="709"/>
      <c r="AA1174" s="709"/>
      <c r="AB1174" s="709"/>
      <c r="AZ1174" s="689"/>
      <c r="BA1174" s="496"/>
      <c r="BB1174" s="343"/>
      <c r="BC1174" s="496"/>
      <c r="BD1174" s="496"/>
      <c r="BE1174" s="496"/>
      <c r="BF1174" s="496"/>
      <c r="BG1174" s="496"/>
      <c r="BH1174" s="496"/>
      <c r="BI1174" s="496"/>
      <c r="BJ1174" s="496"/>
      <c r="BK1174" s="496"/>
      <c r="BL1174" s="496"/>
      <c r="BM1174" s="496"/>
      <c r="BN1174" s="496"/>
      <c r="BO1174" s="496"/>
      <c r="BP1174" s="496"/>
      <c r="BQ1174" s="496"/>
      <c r="BR1174" s="496"/>
      <c r="BS1174" s="496"/>
      <c r="BT1174" s="496"/>
      <c r="BU1174" s="496"/>
      <c r="BV1174" s="496"/>
      <c r="BW1174" s="496"/>
      <c r="BX1174" s="496"/>
      <c r="BY1174" s="496"/>
      <c r="CZ1174" s="689"/>
    </row>
    <row r="1175" s="318" customFormat="true" ht="15" customHeight="true" x14ac:dyDescent="0.2">
      <c r="A1175" s="388"/>
      <c r="B1175" s="708"/>
      <c r="C1175" s="709"/>
      <c r="D1175" s="709"/>
      <c r="E1175" s="709"/>
      <c r="F1175" s="709"/>
      <c r="G1175" s="709"/>
      <c r="H1175" s="709"/>
      <c r="I1175" s="709"/>
      <c r="J1175" s="709"/>
      <c r="K1175" s="709"/>
      <c r="L1175" s="709"/>
      <c r="M1175" s="709"/>
      <c r="N1175" s="709"/>
      <c r="O1175" s="709"/>
      <c r="P1175" s="709"/>
      <c r="Q1175" s="709"/>
      <c r="R1175" s="709"/>
      <c r="S1175" s="709"/>
      <c r="T1175" s="709"/>
      <c r="U1175" s="709"/>
      <c r="V1175" s="709"/>
      <c r="W1175" s="709"/>
      <c r="X1175" s="709"/>
      <c r="Y1175" s="709"/>
      <c r="Z1175" s="709"/>
      <c r="AA1175" s="709"/>
      <c r="AB1175" s="709"/>
      <c r="AZ1175" s="689"/>
      <c r="BA1175" s="496"/>
      <c r="BB1175" s="343"/>
      <c r="BC1175" s="496"/>
      <c r="BD1175" s="496"/>
      <c r="BE1175" s="496"/>
      <c r="BF1175" s="496"/>
      <c r="BG1175" s="496"/>
      <c r="BH1175" s="496"/>
      <c r="BI1175" s="496"/>
      <c r="BJ1175" s="496"/>
      <c r="BK1175" s="496"/>
      <c r="BL1175" s="496"/>
      <c r="BM1175" s="496"/>
      <c r="BN1175" s="496"/>
      <c r="BO1175" s="496"/>
      <c r="BP1175" s="496"/>
      <c r="BQ1175" s="496"/>
      <c r="BR1175" s="496"/>
      <c r="BS1175" s="496"/>
      <c r="BT1175" s="496"/>
      <c r="BU1175" s="496"/>
      <c r="BV1175" s="496"/>
      <c r="BW1175" s="496"/>
      <c r="BX1175" s="496"/>
      <c r="BY1175" s="496"/>
      <c r="CZ1175" s="689"/>
    </row>
    <row r="1176" s="318" customFormat="true" ht="15" customHeight="true" x14ac:dyDescent="0.2">
      <c r="A1176" s="710"/>
      <c r="B1176" s="388"/>
      <c r="C1176" s="711"/>
      <c r="D1176" s="712"/>
      <c r="E1176" s="712"/>
      <c r="F1176" s="712"/>
      <c r="G1176" s="712"/>
      <c r="H1176" s="711"/>
      <c r="I1176" s="712"/>
      <c r="J1176" s="712"/>
      <c r="K1176" s="712"/>
      <c r="L1176" s="712"/>
      <c r="M1176" s="711"/>
      <c r="N1176" s="712"/>
      <c r="O1176" s="712"/>
      <c r="P1176" s="712"/>
      <c r="Q1176" s="712"/>
      <c r="R1176" s="711"/>
      <c r="S1176" s="712"/>
      <c r="T1176" s="712"/>
      <c r="U1176" s="712"/>
      <c r="AZ1176" s="689"/>
      <c r="BA1176" s="496"/>
      <c r="BB1176" s="343"/>
      <c r="BC1176" s="496"/>
      <c r="BD1176" s="496"/>
      <c r="BE1176" s="496"/>
      <c r="BF1176" s="496"/>
      <c r="BG1176" s="496"/>
      <c r="BH1176" s="496"/>
      <c r="BI1176" s="496"/>
      <c r="BJ1176" s="496"/>
      <c r="BK1176" s="496"/>
      <c r="BL1176" s="496"/>
      <c r="BM1176" s="496"/>
      <c r="BN1176" s="496"/>
      <c r="BO1176" s="496"/>
      <c r="BP1176" s="496"/>
      <c r="BQ1176" s="496"/>
      <c r="BR1176" s="496"/>
      <c r="BS1176" s="496"/>
      <c r="BT1176" s="496"/>
      <c r="BU1176" s="496"/>
      <c r="BV1176" s="496"/>
      <c r="BW1176" s="496"/>
      <c r="BX1176" s="496"/>
      <c r="BY1176" s="496"/>
      <c r="CZ1176" s="689"/>
    </row>
    <row r="1177" s="318" customFormat="true" ht="15" customHeight="true" x14ac:dyDescent="0.2">
      <c r="A1177" s="712"/>
      <c r="B1177" s="712"/>
      <c r="C1177" s="711"/>
      <c r="D1177" s="711"/>
      <c r="E1177" s="711"/>
      <c r="F1177" s="711"/>
      <c r="G1177" s="711"/>
      <c r="H1177" s="711"/>
      <c r="I1177" s="711"/>
      <c r="J1177" s="711"/>
      <c r="K1177" s="711"/>
      <c r="L1177" s="711"/>
      <c r="M1177" s="711"/>
      <c r="N1177" s="711"/>
      <c r="O1177" s="711"/>
      <c r="P1177" s="711"/>
      <c r="Q1177" s="711"/>
      <c r="R1177" s="711"/>
      <c r="S1177" s="711"/>
      <c r="T1177" s="711"/>
      <c r="U1177" s="711"/>
      <c r="AZ1177" s="689"/>
      <c r="BA1177" s="496"/>
      <c r="BB1177" s="343"/>
      <c r="BC1177" s="496"/>
      <c r="BD1177" s="496"/>
      <c r="BE1177" s="496"/>
      <c r="BF1177" s="496"/>
      <c r="BG1177" s="496"/>
      <c r="BH1177" s="496"/>
      <c r="BI1177" s="496"/>
      <c r="BJ1177" s="496"/>
      <c r="BK1177" s="496"/>
      <c r="BL1177" s="496"/>
      <c r="BM1177" s="496"/>
      <c r="BN1177" s="496"/>
      <c r="BO1177" s="496"/>
      <c r="BP1177" s="496"/>
      <c r="BQ1177" s="496"/>
      <c r="BR1177" s="496"/>
      <c r="BS1177" s="496"/>
      <c r="BT1177" s="496"/>
      <c r="BU1177" s="496"/>
      <c r="BV1177" s="496"/>
      <c r="BW1177" s="496"/>
      <c r="BX1177" s="496"/>
      <c r="BY1177" s="496"/>
      <c r="CZ1177" s="689"/>
    </row>
    <row r="1178" s="318" customFormat="true" ht="15" customHeight="true" x14ac:dyDescent="0.2">
      <c r="AZ1178" s="689"/>
      <c r="BA1178" s="496"/>
      <c r="BB1178" s="343"/>
      <c r="BC1178" s="496"/>
      <c r="BD1178" s="496"/>
      <c r="BE1178" s="496"/>
      <c r="BF1178" s="496"/>
      <c r="BG1178" s="496"/>
      <c r="BH1178" s="496"/>
      <c r="BI1178" s="496"/>
      <c r="BJ1178" s="496"/>
      <c r="BK1178" s="496"/>
      <c r="BL1178" s="496"/>
      <c r="BM1178" s="496"/>
      <c r="BN1178" s="496"/>
      <c r="BO1178" s="496"/>
      <c r="BP1178" s="496"/>
      <c r="BQ1178" s="496"/>
      <c r="BR1178" s="496"/>
      <c r="BS1178" s="496"/>
      <c r="BT1178" s="496"/>
      <c r="BU1178" s="496"/>
      <c r="BV1178" s="496"/>
      <c r="BW1178" s="496"/>
      <c r="BX1178" s="496"/>
      <c r="BY1178" s="496"/>
      <c r="CZ1178" s="689"/>
    </row>
    <row r="1179" s="318" customFormat="true" ht="15" customHeight="true" x14ac:dyDescent="0.2">
      <c r="AZ1179" s="689"/>
      <c r="BA1179" s="496"/>
      <c r="BB1179" s="343"/>
      <c r="BC1179" s="496"/>
      <c r="BD1179" s="496"/>
      <c r="BE1179" s="496"/>
      <c r="BF1179" s="496"/>
      <c r="BG1179" s="496"/>
      <c r="BH1179" s="496"/>
      <c r="BI1179" s="496"/>
      <c r="BJ1179" s="496"/>
      <c r="BK1179" s="496"/>
      <c r="BL1179" s="496"/>
      <c r="BM1179" s="496"/>
      <c r="BN1179" s="496"/>
      <c r="BO1179" s="496"/>
      <c r="BP1179" s="496"/>
      <c r="BQ1179" s="496"/>
      <c r="BR1179" s="496"/>
      <c r="BS1179" s="496"/>
      <c r="BT1179" s="496"/>
      <c r="BU1179" s="496"/>
      <c r="BV1179" s="496"/>
      <c r="BW1179" s="496"/>
      <c r="BX1179" s="496"/>
      <c r="BY1179" s="496"/>
      <c r="CZ1179" s="689"/>
    </row>
    <row r="1180" s="318" customFormat="true" ht="15" customHeight="true" x14ac:dyDescent="0.2">
      <c r="AZ1180" s="689"/>
      <c r="BA1180" s="496"/>
      <c r="BB1180" s="343"/>
      <c r="BC1180" s="496"/>
      <c r="BD1180" s="496"/>
      <c r="BE1180" s="496"/>
      <c r="BF1180" s="496"/>
      <c r="BG1180" s="496"/>
      <c r="BH1180" s="496"/>
      <c r="BI1180" s="496"/>
      <c r="BJ1180" s="496"/>
      <c r="BK1180" s="496"/>
      <c r="BL1180" s="496"/>
      <c r="BM1180" s="496"/>
      <c r="BN1180" s="496"/>
      <c r="BO1180" s="496"/>
      <c r="BP1180" s="496"/>
      <c r="BQ1180" s="496"/>
      <c r="BR1180" s="496"/>
      <c r="BS1180" s="496"/>
      <c r="BT1180" s="496"/>
      <c r="BU1180" s="496"/>
      <c r="BV1180" s="496"/>
      <c r="BW1180" s="496"/>
      <c r="BX1180" s="496"/>
      <c r="BY1180" s="496"/>
      <c r="CZ1180" s="689"/>
    </row>
    <row r="1181" s="318" customFormat="true" ht="15" customHeight="true" x14ac:dyDescent="0.2">
      <c r="AZ1181" s="689"/>
      <c r="BA1181" s="496"/>
      <c r="BB1181" s="343"/>
      <c r="BC1181" s="496"/>
      <c r="BD1181" s="496"/>
      <c r="BE1181" s="496"/>
      <c r="BF1181" s="496"/>
      <c r="BG1181" s="496"/>
      <c r="BH1181" s="496"/>
      <c r="BI1181" s="496"/>
      <c r="BJ1181" s="496"/>
      <c r="BK1181" s="496"/>
      <c r="BL1181" s="496"/>
      <c r="BM1181" s="496"/>
      <c r="BN1181" s="496"/>
      <c r="BO1181" s="496"/>
      <c r="BP1181" s="496"/>
      <c r="BQ1181" s="496"/>
      <c r="BR1181" s="496"/>
      <c r="BS1181" s="496"/>
      <c r="BT1181" s="496"/>
      <c r="BU1181" s="496"/>
      <c r="BV1181" s="496"/>
      <c r="BW1181" s="496"/>
      <c r="BX1181" s="496"/>
      <c r="BY1181" s="496"/>
      <c r="CZ1181" s="689"/>
    </row>
    <row r="1182" s="318" customFormat="true" ht="15" customHeight="true" x14ac:dyDescent="0.2">
      <c r="AZ1182" s="689"/>
      <c r="BA1182" s="496"/>
      <c r="BB1182" s="343"/>
      <c r="BC1182" s="496"/>
      <c r="BD1182" s="496"/>
      <c r="BE1182" s="496"/>
      <c r="BF1182" s="496"/>
      <c r="BG1182" s="496"/>
      <c r="BH1182" s="496"/>
      <c r="BI1182" s="496"/>
      <c r="BJ1182" s="496"/>
      <c r="BK1182" s="496"/>
      <c r="BL1182" s="496"/>
      <c r="BM1182" s="496"/>
      <c r="BN1182" s="496"/>
      <c r="BO1182" s="496"/>
      <c r="BP1182" s="496"/>
      <c r="BQ1182" s="496"/>
      <c r="BR1182" s="496"/>
      <c r="BS1182" s="496"/>
      <c r="BT1182" s="496"/>
      <c r="BU1182" s="496"/>
      <c r="BV1182" s="496"/>
      <c r="BW1182" s="496"/>
      <c r="BX1182" s="496"/>
      <c r="BY1182" s="496"/>
      <c r="CZ1182" s="689"/>
    </row>
    <row r="1183" s="318" customFormat="true" ht="15" customHeight="true" x14ac:dyDescent="0.2">
      <c r="AZ1183" s="689"/>
      <c r="BA1183" s="496"/>
      <c r="BB1183" s="343"/>
      <c r="BC1183" s="496"/>
      <c r="BD1183" s="496"/>
      <c r="BE1183" s="496"/>
      <c r="BF1183" s="496"/>
      <c r="BG1183" s="496"/>
      <c r="BH1183" s="496"/>
      <c r="BI1183" s="496"/>
      <c r="BJ1183" s="496"/>
      <c r="BK1183" s="496"/>
      <c r="BL1183" s="496"/>
      <c r="BM1183" s="496"/>
      <c r="BN1183" s="496"/>
      <c r="BO1183" s="496"/>
      <c r="BP1183" s="496"/>
      <c r="BQ1183" s="496"/>
      <c r="BR1183" s="496"/>
      <c r="BS1183" s="496"/>
      <c r="BT1183" s="496"/>
      <c r="BU1183" s="496"/>
      <c r="BV1183" s="496"/>
      <c r="BW1183" s="496"/>
      <c r="BX1183" s="496"/>
      <c r="BY1183" s="496"/>
      <c r="CZ1183" s="689"/>
    </row>
    <row r="1184" s="318" customFormat="true" ht="15" customHeight="true" x14ac:dyDescent="0.2">
      <c r="AZ1184" s="689"/>
      <c r="BA1184" s="496"/>
      <c r="BB1184" s="343"/>
      <c r="BC1184" s="496"/>
      <c r="BD1184" s="496"/>
      <c r="BE1184" s="496"/>
      <c r="BF1184" s="496"/>
      <c r="BG1184" s="496"/>
      <c r="BH1184" s="496"/>
      <c r="BI1184" s="496"/>
      <c r="BJ1184" s="496"/>
      <c r="BK1184" s="496"/>
      <c r="BL1184" s="496"/>
      <c r="BM1184" s="496"/>
      <c r="BN1184" s="496"/>
      <c r="BO1184" s="496"/>
      <c r="BP1184" s="496"/>
      <c r="BQ1184" s="496"/>
      <c r="BR1184" s="496"/>
      <c r="BS1184" s="496"/>
      <c r="BT1184" s="496"/>
      <c r="BU1184" s="496"/>
      <c r="BV1184" s="496"/>
      <c r="BW1184" s="496"/>
      <c r="BX1184" s="496"/>
      <c r="BY1184" s="496"/>
      <c r="CZ1184" s="689"/>
    </row>
    <row r="1185" s="318" customFormat="true" ht="15" customHeight="true" x14ac:dyDescent="0.2">
      <c r="AZ1185" s="689"/>
      <c r="BA1185" s="496"/>
      <c r="BB1185" s="343"/>
      <c r="BC1185" s="496"/>
      <c r="BD1185" s="496"/>
      <c r="BE1185" s="496"/>
      <c r="BF1185" s="496"/>
      <c r="BG1185" s="496"/>
      <c r="BH1185" s="496"/>
      <c r="BI1185" s="496"/>
      <c r="BJ1185" s="496"/>
      <c r="BK1185" s="496"/>
      <c r="BL1185" s="496"/>
      <c r="BM1185" s="496"/>
      <c r="BN1185" s="496"/>
      <c r="BO1185" s="496"/>
      <c r="BP1185" s="496"/>
      <c r="BQ1185" s="496"/>
      <c r="BR1185" s="496"/>
      <c r="BS1185" s="496"/>
      <c r="BT1185" s="496"/>
      <c r="BU1185" s="496"/>
      <c r="BV1185" s="496"/>
      <c r="BW1185" s="496"/>
      <c r="BX1185" s="496"/>
      <c r="BY1185" s="496"/>
      <c r="CZ1185" s="689"/>
    </row>
    <row r="1186" s="318" customFormat="true" ht="15" customHeight="true" x14ac:dyDescent="0.2">
      <c r="AZ1186" s="689"/>
      <c r="BA1186" s="496"/>
      <c r="BB1186" s="343"/>
      <c r="BC1186" s="496"/>
      <c r="BD1186" s="496"/>
      <c r="BE1186" s="496"/>
      <c r="BF1186" s="496"/>
      <c r="BG1186" s="496"/>
      <c r="BH1186" s="496"/>
      <c r="BI1186" s="496"/>
      <c r="BJ1186" s="496"/>
      <c r="BK1186" s="496"/>
      <c r="BL1186" s="496"/>
      <c r="BM1186" s="496"/>
      <c r="BN1186" s="496"/>
      <c r="BO1186" s="496"/>
      <c r="BP1186" s="496"/>
      <c r="BQ1186" s="496"/>
      <c r="BR1186" s="496"/>
      <c r="BS1186" s="496"/>
      <c r="BT1186" s="496"/>
      <c r="BU1186" s="496"/>
      <c r="BV1186" s="496"/>
      <c r="BW1186" s="496"/>
      <c r="BX1186" s="496"/>
      <c r="BY1186" s="496"/>
      <c r="CZ1186" s="689"/>
    </row>
    <row r="1187" s="318" customFormat="true" ht="15" customHeight="true" x14ac:dyDescent="0.2">
      <c r="AZ1187" s="689"/>
      <c r="BA1187" s="496"/>
      <c r="BB1187" s="343"/>
      <c r="BC1187" s="496"/>
      <c r="BD1187" s="496"/>
      <c r="BE1187" s="496"/>
      <c r="BF1187" s="496"/>
      <c r="BG1187" s="496"/>
      <c r="BH1187" s="496"/>
      <c r="BI1187" s="496"/>
      <c r="BJ1187" s="496"/>
      <c r="BK1187" s="496"/>
      <c r="BL1187" s="496"/>
      <c r="BM1187" s="496"/>
      <c r="BN1187" s="496"/>
      <c r="BO1187" s="496"/>
      <c r="BP1187" s="496"/>
      <c r="BQ1187" s="496"/>
      <c r="BR1187" s="496"/>
      <c r="BS1187" s="496"/>
      <c r="BT1187" s="496"/>
      <c r="BU1187" s="496"/>
      <c r="BV1187" s="496"/>
      <c r="BW1187" s="496"/>
      <c r="BX1187" s="496"/>
      <c r="BY1187" s="496"/>
      <c r="CZ1187" s="689"/>
    </row>
    <row r="1188" s="318" customFormat="true" ht="15" customHeight="true" x14ac:dyDescent="0.2">
      <c r="AZ1188" s="689"/>
      <c r="BA1188" s="496"/>
      <c r="BB1188" s="343"/>
      <c r="BC1188" s="496"/>
      <c r="BD1188" s="496"/>
      <c r="BE1188" s="496"/>
      <c r="BF1188" s="496"/>
      <c r="BG1188" s="496"/>
      <c r="BH1188" s="496"/>
      <c r="BI1188" s="496"/>
      <c r="BJ1188" s="496"/>
      <c r="BK1188" s="496"/>
      <c r="BL1188" s="496"/>
      <c r="BM1188" s="496"/>
      <c r="BN1188" s="496"/>
      <c r="BO1188" s="496"/>
      <c r="BP1188" s="496"/>
      <c r="BQ1188" s="496"/>
      <c r="BR1188" s="496"/>
      <c r="BS1188" s="496"/>
      <c r="BT1188" s="496"/>
      <c r="BU1188" s="496"/>
      <c r="BV1188" s="496"/>
      <c r="BW1188" s="496"/>
      <c r="BX1188" s="496"/>
      <c r="BY1188" s="496"/>
      <c r="CZ1188" s="689"/>
    </row>
    <row r="1189" s="318" customFormat="true" ht="15" customHeight="true" x14ac:dyDescent="0.2">
      <c r="AZ1189" s="689"/>
      <c r="BA1189" s="496"/>
      <c r="BB1189" s="343"/>
      <c r="BC1189" s="496"/>
      <c r="BD1189" s="496"/>
      <c r="BE1189" s="496"/>
      <c r="BF1189" s="496"/>
      <c r="BG1189" s="496"/>
      <c r="BH1189" s="496"/>
      <c r="BI1189" s="496"/>
      <c r="BJ1189" s="496"/>
      <c r="BK1189" s="496"/>
      <c r="BL1189" s="496"/>
      <c r="BM1189" s="496"/>
      <c r="BN1189" s="496"/>
      <c r="BO1189" s="496"/>
      <c r="BP1189" s="496"/>
      <c r="BQ1189" s="496"/>
      <c r="BR1189" s="496"/>
      <c r="BS1189" s="496"/>
      <c r="BT1189" s="496"/>
      <c r="BU1189" s="496"/>
      <c r="BV1189" s="496"/>
      <c r="BW1189" s="496"/>
      <c r="BX1189" s="496"/>
      <c r="BY1189" s="496"/>
      <c r="CZ1189" s="689"/>
    </row>
    <row r="1190" s="318" customFormat="true" ht="15" customHeight="true" x14ac:dyDescent="0.2">
      <c r="AZ1190" s="689"/>
      <c r="BA1190" s="496"/>
      <c r="BB1190" s="343"/>
      <c r="BC1190" s="496"/>
      <c r="BD1190" s="496"/>
      <c r="BE1190" s="496"/>
      <c r="BF1190" s="496"/>
      <c r="BG1190" s="496"/>
      <c r="BH1190" s="496"/>
      <c r="BI1190" s="496"/>
      <c r="BJ1190" s="496"/>
      <c r="BK1190" s="496"/>
      <c r="BL1190" s="496"/>
      <c r="BM1190" s="496"/>
      <c r="BN1190" s="496"/>
      <c r="BO1190" s="496"/>
      <c r="BP1190" s="496"/>
      <c r="BQ1190" s="496"/>
      <c r="BR1190" s="496"/>
      <c r="BS1190" s="496"/>
      <c r="BT1190" s="496"/>
      <c r="BU1190" s="496"/>
      <c r="BV1190" s="496"/>
      <c r="BW1190" s="496"/>
      <c r="BX1190" s="496"/>
      <c r="BY1190" s="496"/>
      <c r="CZ1190" s="689"/>
    </row>
    <row r="1191" s="318" customFormat="true" ht="15" customHeight="true" x14ac:dyDescent="0.2">
      <c r="AZ1191" s="689"/>
      <c r="BA1191" s="496"/>
      <c r="BB1191" s="343"/>
      <c r="BC1191" s="496"/>
      <c r="BD1191" s="496"/>
      <c r="BE1191" s="496"/>
      <c r="BF1191" s="496"/>
      <c r="BG1191" s="496"/>
      <c r="BH1191" s="496"/>
      <c r="BI1191" s="496"/>
      <c r="BJ1191" s="496"/>
      <c r="BK1191" s="496"/>
      <c r="BL1191" s="496"/>
      <c r="BM1191" s="496"/>
      <c r="BN1191" s="496"/>
      <c r="BO1191" s="496"/>
      <c r="BP1191" s="496"/>
      <c r="BQ1191" s="496"/>
      <c r="BR1191" s="496"/>
      <c r="BS1191" s="496"/>
      <c r="BT1191" s="496"/>
      <c r="BU1191" s="496"/>
      <c r="BV1191" s="496"/>
      <c r="BW1191" s="496"/>
      <c r="BX1191" s="496"/>
      <c r="BY1191" s="496"/>
      <c r="CZ1191" s="689"/>
    </row>
    <row r="1192" s="318" customFormat="true" ht="15" customHeight="true" x14ac:dyDescent="0.2">
      <c r="AZ1192" s="689"/>
      <c r="BA1192" s="496"/>
      <c r="BB1192" s="343"/>
      <c r="BC1192" s="496"/>
      <c r="BD1192" s="496"/>
      <c r="BE1192" s="496"/>
      <c r="BF1192" s="496"/>
      <c r="BG1192" s="496"/>
      <c r="BH1192" s="496"/>
      <c r="BI1192" s="496"/>
      <c r="BJ1192" s="496"/>
      <c r="BK1192" s="496"/>
      <c r="BL1192" s="496"/>
      <c r="BM1192" s="496"/>
      <c r="BN1192" s="496"/>
      <c r="BO1192" s="496"/>
      <c r="BP1192" s="496"/>
      <c r="BQ1192" s="496"/>
      <c r="BR1192" s="496"/>
      <c r="BS1192" s="496"/>
      <c r="BT1192" s="496"/>
      <c r="BU1192" s="496"/>
      <c r="BV1192" s="496"/>
      <c r="BW1192" s="496"/>
      <c r="BX1192" s="496"/>
      <c r="BY1192" s="496"/>
      <c r="CZ1192" s="689"/>
    </row>
    <row r="1193" s="318" customFormat="true" ht="15" customHeight="true" x14ac:dyDescent="0.2">
      <c r="AZ1193" s="689"/>
      <c r="BA1193" s="496"/>
      <c r="BB1193" s="343"/>
      <c r="BC1193" s="496"/>
      <c r="BD1193" s="496"/>
      <c r="BE1193" s="496"/>
      <c r="BF1193" s="496"/>
      <c r="BG1193" s="496"/>
      <c r="BH1193" s="496"/>
      <c r="BI1193" s="496"/>
      <c r="BJ1193" s="496"/>
      <c r="BK1193" s="496"/>
      <c r="BL1193" s="496"/>
      <c r="BM1193" s="496"/>
      <c r="BN1193" s="496"/>
      <c r="BO1193" s="496"/>
      <c r="BP1193" s="496"/>
      <c r="BQ1193" s="496"/>
      <c r="BR1193" s="496"/>
      <c r="BS1193" s="496"/>
      <c r="BT1193" s="496"/>
      <c r="BU1193" s="496"/>
      <c r="BV1193" s="496"/>
      <c r="BW1193" s="496"/>
      <c r="BX1193" s="496"/>
      <c r="BY1193" s="496"/>
      <c r="CZ1193" s="689"/>
    </row>
    <row r="1194" s="318" customFormat="true" ht="15" customHeight="true" x14ac:dyDescent="0.2">
      <c r="AZ1194" s="689"/>
      <c r="BA1194" s="496"/>
      <c r="BB1194" s="343"/>
      <c r="BC1194" s="496"/>
      <c r="BD1194" s="496"/>
      <c r="BE1194" s="496"/>
      <c r="BF1194" s="496"/>
      <c r="BG1194" s="496"/>
      <c r="BH1194" s="496"/>
      <c r="BI1194" s="496"/>
      <c r="BJ1194" s="496"/>
      <c r="BK1194" s="496"/>
      <c r="BL1194" s="496"/>
      <c r="BM1194" s="496"/>
      <c r="BN1194" s="496"/>
      <c r="BO1194" s="496"/>
      <c r="BP1194" s="496"/>
      <c r="BQ1194" s="496"/>
      <c r="BR1194" s="496"/>
      <c r="BS1194" s="496"/>
      <c r="BT1194" s="496"/>
      <c r="BU1194" s="496"/>
      <c r="BV1194" s="496"/>
      <c r="BW1194" s="496"/>
      <c r="BX1194" s="496"/>
      <c r="BY1194" s="496"/>
      <c r="CZ1194" s="689"/>
    </row>
    <row r="1195" s="318" customFormat="true" ht="15" customHeight="true" x14ac:dyDescent="0.2">
      <c r="AZ1195" s="689"/>
      <c r="BA1195" s="496"/>
      <c r="BB1195" s="343"/>
      <c r="BC1195" s="496"/>
      <c r="BD1195" s="496"/>
      <c r="BE1195" s="496"/>
      <c r="BF1195" s="496"/>
      <c r="BG1195" s="496"/>
      <c r="BH1195" s="496"/>
      <c r="BI1195" s="496"/>
      <c r="BJ1195" s="496"/>
      <c r="BK1195" s="496"/>
      <c r="BL1195" s="496"/>
      <c r="BM1195" s="496"/>
      <c r="BN1195" s="496"/>
      <c r="BO1195" s="496"/>
      <c r="BP1195" s="496"/>
      <c r="BQ1195" s="496"/>
      <c r="BR1195" s="496"/>
      <c r="BS1195" s="496"/>
      <c r="BT1195" s="496"/>
      <c r="BU1195" s="496"/>
      <c r="BV1195" s="496"/>
      <c r="BW1195" s="496"/>
      <c r="BX1195" s="496"/>
      <c r="BY1195" s="496"/>
      <c r="CZ1195" s="689"/>
    </row>
    <row r="1196" s="318" customFormat="true" ht="15" customHeight="true" x14ac:dyDescent="0.2">
      <c r="AZ1196" s="689"/>
      <c r="BA1196" s="496"/>
      <c r="BB1196" s="343"/>
      <c r="BC1196" s="496"/>
      <c r="BD1196" s="496"/>
      <c r="BE1196" s="496"/>
      <c r="BF1196" s="496"/>
      <c r="BG1196" s="496"/>
      <c r="BH1196" s="496"/>
      <c r="BI1196" s="496"/>
      <c r="BJ1196" s="496"/>
      <c r="BK1196" s="496"/>
      <c r="BL1196" s="496"/>
      <c r="BM1196" s="496"/>
      <c r="BN1196" s="496"/>
      <c r="BO1196" s="496"/>
      <c r="BP1196" s="496"/>
      <c r="BQ1196" s="496"/>
      <c r="BR1196" s="496"/>
      <c r="BS1196" s="496"/>
      <c r="BT1196" s="496"/>
      <c r="BU1196" s="496"/>
      <c r="BV1196" s="496"/>
      <c r="BW1196" s="496"/>
      <c r="BX1196" s="496"/>
      <c r="BY1196" s="496"/>
      <c r="CZ1196" s="689"/>
    </row>
    <row r="1197" s="318" customFormat="true" ht="15" customHeight="true" x14ac:dyDescent="0.2">
      <c r="AZ1197" s="689"/>
      <c r="BA1197" s="496"/>
      <c r="BB1197" s="343"/>
      <c r="BC1197" s="496"/>
      <c r="BD1197" s="496"/>
      <c r="BE1197" s="496"/>
      <c r="BF1197" s="496"/>
      <c r="BG1197" s="496"/>
      <c r="BH1197" s="496"/>
      <c r="BI1197" s="496"/>
      <c r="BJ1197" s="496"/>
      <c r="BK1197" s="496"/>
      <c r="BL1197" s="496"/>
      <c r="BM1197" s="496"/>
      <c r="BN1197" s="496"/>
      <c r="BO1197" s="496"/>
      <c r="BP1197" s="496"/>
      <c r="BQ1197" s="496"/>
      <c r="BR1197" s="496"/>
      <c r="BS1197" s="496"/>
      <c r="BT1197" s="496"/>
      <c r="BU1197" s="496"/>
      <c r="BV1197" s="496"/>
      <c r="BW1197" s="496"/>
      <c r="BX1197" s="496"/>
      <c r="BY1197" s="496"/>
      <c r="CZ1197" s="689"/>
    </row>
    <row r="1198" s="318" customFormat="true" ht="15" customHeight="true" x14ac:dyDescent="0.2">
      <c r="AZ1198" s="689"/>
      <c r="BA1198" s="496"/>
      <c r="BB1198" s="343"/>
      <c r="BC1198" s="496"/>
      <c r="BD1198" s="496"/>
      <c r="BE1198" s="496"/>
      <c r="BF1198" s="496"/>
      <c r="BG1198" s="496"/>
      <c r="BH1198" s="496"/>
      <c r="BI1198" s="496"/>
      <c r="BJ1198" s="496"/>
      <c r="BK1198" s="496"/>
      <c r="BL1198" s="496"/>
      <c r="BM1198" s="496"/>
      <c r="BN1198" s="496"/>
      <c r="BO1198" s="496"/>
      <c r="BP1198" s="496"/>
      <c r="BQ1198" s="496"/>
      <c r="BR1198" s="496"/>
      <c r="BS1198" s="496"/>
      <c r="BT1198" s="496"/>
      <c r="BU1198" s="496"/>
      <c r="BV1198" s="496"/>
      <c r="BW1198" s="496"/>
      <c r="BX1198" s="496"/>
      <c r="BY1198" s="496"/>
      <c r="CZ1198" s="689"/>
    </row>
    <row r="1199" s="318" customFormat="true" ht="15" customHeight="true" x14ac:dyDescent="0.2">
      <c r="AZ1199" s="689"/>
      <c r="BA1199" s="496"/>
      <c r="BB1199" s="343"/>
      <c r="BC1199" s="496"/>
      <c r="BD1199" s="496"/>
      <c r="BE1199" s="496"/>
      <c r="BF1199" s="496"/>
      <c r="BG1199" s="496"/>
      <c r="BH1199" s="496"/>
      <c r="BI1199" s="496"/>
      <c r="BJ1199" s="496"/>
      <c r="BK1199" s="496"/>
      <c r="BL1199" s="496"/>
      <c r="BM1199" s="496"/>
      <c r="BN1199" s="496"/>
      <c r="BO1199" s="496"/>
      <c r="BP1199" s="496"/>
      <c r="BQ1199" s="496"/>
      <c r="BR1199" s="496"/>
      <c r="BS1199" s="496"/>
      <c r="BT1199" s="496"/>
      <c r="BU1199" s="496"/>
      <c r="BV1199" s="496"/>
      <c r="BW1199" s="496"/>
      <c r="BX1199" s="496"/>
      <c r="BY1199" s="496"/>
      <c r="CZ1199" s="689"/>
    </row>
    <row r="1200" s="318" customFormat="true" ht="15" customHeight="true" x14ac:dyDescent="0.2">
      <c r="AZ1200" s="689"/>
      <c r="BA1200" s="496"/>
      <c r="BB1200" s="343"/>
      <c r="BC1200" s="496"/>
      <c r="BD1200" s="496"/>
      <c r="BE1200" s="496"/>
      <c r="BF1200" s="496"/>
      <c r="BG1200" s="496"/>
      <c r="BH1200" s="496"/>
      <c r="BI1200" s="496"/>
      <c r="BJ1200" s="496"/>
      <c r="BK1200" s="496"/>
      <c r="BL1200" s="496"/>
      <c r="BM1200" s="496"/>
      <c r="BN1200" s="496"/>
      <c r="BO1200" s="496"/>
      <c r="BP1200" s="496"/>
      <c r="BQ1200" s="496"/>
      <c r="BR1200" s="496"/>
      <c r="BS1200" s="496"/>
      <c r="BT1200" s="496"/>
      <c r="BU1200" s="496"/>
      <c r="BV1200" s="496"/>
      <c r="BW1200" s="496"/>
      <c r="BX1200" s="496"/>
      <c r="BY1200" s="496"/>
      <c r="CZ1200" s="689"/>
    </row>
  </sheetData>
  <mergeCells count="1316">
    <mergeCell ref="M14:Q14"/>
    <mergeCell ref="A16:A17"/>
    <mergeCell ref="A18:A21"/>
    <mergeCell ref="A22:A23"/>
    <mergeCell ref="A24:A26"/>
    <mergeCell ref="C14:G14"/>
    <mergeCell ref="H14:L14"/>
    <mergeCell ref="A47:A49"/>
    <mergeCell ref="BA153:BA167"/>
    <mergeCell ref="BA231:BA236"/>
    <mergeCell ref="A58:A71"/>
    <mergeCell ref="C56:G56"/>
    <mergeCell ref="H56:L56"/>
    <mergeCell ref="M56:Q56"/>
    <mergeCell ref="A29:A30"/>
    <mergeCell ref="A35:A36"/>
    <mergeCell ref="A37:A38"/>
    <mergeCell ref="A41:A42"/>
    <mergeCell ref="A43:A44"/>
    <mergeCell ref="A45:A46"/>
    <mergeCell ref="C27:G27"/>
    <mergeCell ref="H27:L27"/>
    <mergeCell ref="M27:Q27"/>
    <mergeCell ref="C133:G133"/>
    <mergeCell ref="H133:L133"/>
    <mergeCell ref="M133:Q133"/>
    <mergeCell ref="A135:A139"/>
    <mergeCell ref="M120:Q120"/>
    <mergeCell ref="A122:A123"/>
    <mergeCell ref="A124:A127"/>
    <mergeCell ref="A128:A129"/>
    <mergeCell ref="A130:A132"/>
    <mergeCell ref="A108:B108"/>
    <mergeCell ref="C120:G120"/>
    <mergeCell ref="H120:L120"/>
    <mergeCell ref="C220:G220"/>
    <mergeCell ref="H220:L220"/>
    <mergeCell ref="M220:Q220"/>
    <mergeCell ref="A208:B208"/>
    <mergeCell ref="A153:A166"/>
    <mergeCell ref="C399:F399"/>
    <mergeCell ref="H399:K399"/>
    <mergeCell ref="M399:P399"/>
    <mergeCell ref="C400:D400"/>
    <mergeCell ref="H400:I400"/>
    <mergeCell ref="M400:N400"/>
    <mergeCell ref="A1025:C1025"/>
    <mergeCell ref="A1026:B1026"/>
    <mergeCell ref="A1031:A1033"/>
    <mergeCell ref="H411:I411"/>
    <mergeCell ref="M411:N411"/>
    <mergeCell ref="C412:D412"/>
    <mergeCell ref="H412:I412"/>
    <mergeCell ref="M412:N412"/>
    <mergeCell ref="C409:D409"/>
    <mergeCell ref="H409:I409"/>
    <mergeCell ref="M409:N409"/>
    <mergeCell ref="C410:D410"/>
    <mergeCell ref="H410:I410"/>
    <mergeCell ref="M410:N410"/>
    <mergeCell ref="C419:D419"/>
    <mergeCell ref="H419:I419"/>
    <mergeCell ref="M419:N419"/>
    <mergeCell ref="C420:D420"/>
    <mergeCell ref="A1034:C1034"/>
    <mergeCell ref="A222:A224"/>
    <mergeCell ref="A225:A229"/>
    <mergeCell ref="C407:D407"/>
    <mergeCell ref="H407:I407"/>
    <mergeCell ref="M407:N407"/>
    <mergeCell ref="C408:D408"/>
    <mergeCell ref="H408:I408"/>
    <mergeCell ref="M408:N408"/>
    <mergeCell ref="C404:D405"/>
    <mergeCell ref="H404:I405"/>
    <mergeCell ref="M404:N405"/>
    <mergeCell ref="C406:D406"/>
    <mergeCell ref="H406:I406"/>
    <mergeCell ref="M406:N406"/>
    <mergeCell ref="C401:D401"/>
    <mergeCell ref="H401:I401"/>
    <mergeCell ref="M401:N401"/>
    <mergeCell ref="B402:B445"/>
    <mergeCell ref="C402:D402"/>
    <mergeCell ref="H402:I402"/>
    <mergeCell ref="M402:N402"/>
    <mergeCell ref="C403:E403"/>
    <mergeCell ref="H403:J403"/>
    <mergeCell ref="M403:O403"/>
    <mergeCell ref="C413:D413"/>
    <mergeCell ref="H413:I413"/>
    <mergeCell ref="M413:N413"/>
    <mergeCell ref="C414:D414"/>
    <mergeCell ref="H414:I414"/>
    <mergeCell ref="M414:N414"/>
    <mergeCell ref="C411:D411"/>
    <mergeCell ref="H420:I420"/>
    <mergeCell ref="M420:N420"/>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5:D485"/>
    <mergeCell ref="H485:I485"/>
    <mergeCell ref="M485:N485"/>
    <mergeCell ref="C486:E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9:D509"/>
    <mergeCell ref="H509:J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15:D515"/>
    <mergeCell ref="H515:I515"/>
    <mergeCell ref="M515:N515"/>
    <mergeCell ref="C516:D516"/>
    <mergeCell ref="H516:I516"/>
    <mergeCell ref="M516:N516"/>
    <mergeCell ref="C513:D513"/>
    <mergeCell ref="H513:I513"/>
    <mergeCell ref="M513:O513"/>
    <mergeCell ref="C514:D514"/>
    <mergeCell ref="H514:I514"/>
    <mergeCell ref="M514:N514"/>
    <mergeCell ref="C511:D511"/>
    <mergeCell ref="H511:I511"/>
    <mergeCell ref="M511:N511"/>
    <mergeCell ref="C512:D512"/>
    <mergeCell ref="H512:I512"/>
    <mergeCell ref="M512:N512"/>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70:D570"/>
    <mergeCell ref="H570:I570"/>
    <mergeCell ref="M570:N570"/>
    <mergeCell ref="C571:D571"/>
    <mergeCell ref="H571:I571"/>
    <mergeCell ref="M571:N571"/>
    <mergeCell ref="C567:G567"/>
    <mergeCell ref="H567:I567"/>
    <mergeCell ref="M567:N567"/>
    <mergeCell ref="C568:D569"/>
    <mergeCell ref="E568:G568"/>
    <mergeCell ref="H568:I568"/>
    <mergeCell ref="M568:N568"/>
    <mergeCell ref="H569:I569"/>
    <mergeCell ref="M569:N569"/>
    <mergeCell ref="C565:D565"/>
    <mergeCell ref="H565:I565"/>
    <mergeCell ref="M565:N565"/>
    <mergeCell ref="C566:D566"/>
    <mergeCell ref="H566:I566"/>
    <mergeCell ref="M566:N566"/>
    <mergeCell ref="C577:D577"/>
    <mergeCell ref="H577:I577"/>
    <mergeCell ref="M577:N577"/>
    <mergeCell ref="C578:D578"/>
    <mergeCell ref="H578:I578"/>
    <mergeCell ref="M578:N578"/>
    <mergeCell ref="C574:D575"/>
    <mergeCell ref="H574:I574"/>
    <mergeCell ref="M574:N574"/>
    <mergeCell ref="H575:I575"/>
    <mergeCell ref="M575:N575"/>
    <mergeCell ref="C576:D576"/>
    <mergeCell ref="H576:I576"/>
    <mergeCell ref="M576:N576"/>
    <mergeCell ref="C572:D572"/>
    <mergeCell ref="H572:I572"/>
    <mergeCell ref="M572:N572"/>
    <mergeCell ref="C573:E573"/>
    <mergeCell ref="H573:I573"/>
    <mergeCell ref="M573:N573"/>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13:D613"/>
    <mergeCell ref="H613:L613"/>
    <mergeCell ref="M613:N613"/>
    <mergeCell ref="C614:D614"/>
    <mergeCell ref="H614:I615"/>
    <mergeCell ref="J614:L614"/>
    <mergeCell ref="M614:N614"/>
    <mergeCell ref="C615:D615"/>
    <mergeCell ref="M615:N615"/>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20:D620"/>
    <mergeCell ref="H620:I621"/>
    <mergeCell ref="M620:N620"/>
    <mergeCell ref="C621:D621"/>
    <mergeCell ref="M621:Q621"/>
    <mergeCell ref="C622:D622"/>
    <mergeCell ref="H622:I622"/>
    <mergeCell ref="M622:N623"/>
    <mergeCell ref="O622:Q622"/>
    <mergeCell ref="C623:D623"/>
    <mergeCell ref="C618:D618"/>
    <mergeCell ref="H618:I618"/>
    <mergeCell ref="M618:N618"/>
    <mergeCell ref="C619:D619"/>
    <mergeCell ref="H619:J619"/>
    <mergeCell ref="M619:N619"/>
    <mergeCell ref="C616:D616"/>
    <mergeCell ref="H616:I616"/>
    <mergeCell ref="M616:N616"/>
    <mergeCell ref="C617:D617"/>
    <mergeCell ref="H617:I617"/>
    <mergeCell ref="M617:N617"/>
    <mergeCell ref="C628:D628"/>
    <mergeCell ref="H628:I628"/>
    <mergeCell ref="M628:N629"/>
    <mergeCell ref="C629:D629"/>
    <mergeCell ref="H629:I629"/>
    <mergeCell ref="C630:D630"/>
    <mergeCell ref="H630:I630"/>
    <mergeCell ref="M630:N630"/>
    <mergeCell ref="C626:D626"/>
    <mergeCell ref="H626:I626"/>
    <mergeCell ref="M626:N626"/>
    <mergeCell ref="C627:D627"/>
    <mergeCell ref="H627:I627"/>
    <mergeCell ref="M627:O627"/>
    <mergeCell ref="H623:I623"/>
    <mergeCell ref="C624:D624"/>
    <mergeCell ref="H624:I624"/>
    <mergeCell ref="M624:N624"/>
    <mergeCell ref="C625:D625"/>
    <mergeCell ref="H625:I625"/>
    <mergeCell ref="M625:N625"/>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E655"/>
    <mergeCell ref="H655:I655"/>
    <mergeCell ref="M655:N655"/>
    <mergeCell ref="C656:D656"/>
    <mergeCell ref="H656:I656"/>
    <mergeCell ref="M656:N656"/>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25:D725"/>
    <mergeCell ref="H725:I725"/>
    <mergeCell ref="M725:N725"/>
    <mergeCell ref="C726:D726"/>
    <mergeCell ref="H726:I726"/>
    <mergeCell ref="M726:N726"/>
    <mergeCell ref="C723:D723"/>
    <mergeCell ref="H723:I723"/>
    <mergeCell ref="M723:N723"/>
    <mergeCell ref="C724:D724"/>
    <mergeCell ref="H724:J724"/>
    <mergeCell ref="M724:N724"/>
    <mergeCell ref="C721:D721"/>
    <mergeCell ref="H721:I721"/>
    <mergeCell ref="M721:N721"/>
    <mergeCell ref="C722:D722"/>
    <mergeCell ref="H722:I722"/>
    <mergeCell ref="M722:N722"/>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37:D737"/>
    <mergeCell ref="H737:I737"/>
    <mergeCell ref="M737:N737"/>
    <mergeCell ref="C738:D738"/>
    <mergeCell ref="H738:I738"/>
    <mergeCell ref="M738:N738"/>
    <mergeCell ref="C735:D735"/>
    <mergeCell ref="H735:I735"/>
    <mergeCell ref="M735:N735"/>
    <mergeCell ref="C736:D736"/>
    <mergeCell ref="H736:I736"/>
    <mergeCell ref="M736:O736"/>
    <mergeCell ref="C733:D733"/>
    <mergeCell ref="H733:I733"/>
    <mergeCell ref="M733:N733"/>
    <mergeCell ref="C734:D734"/>
    <mergeCell ref="H734:I734"/>
    <mergeCell ref="M734:N734"/>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BA29:BA30"/>
    <mergeCell ref="A31:A32"/>
    <mergeCell ref="BA31:BA32"/>
    <mergeCell ref="A33:A34"/>
    <mergeCell ref="BA33:BA34"/>
    <mergeCell ref="BA35:BA36"/>
    <mergeCell ref="BA37:BA38"/>
    <mergeCell ref="A39:A40"/>
    <mergeCell ref="BA39:BA40"/>
    <mergeCell ref="BA41:BA42"/>
    <mergeCell ref="BA43:BA44"/>
    <mergeCell ref="BA45:BA46"/>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BA47:BA49"/>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77:BA284"/>
    <mergeCell ref="BC339:BG339"/>
    <mergeCell ref="BH339:BL339"/>
    <mergeCell ref="BM339:BQ339"/>
    <mergeCell ref="BA341:BA342"/>
    <mergeCell ref="BA343:BA344"/>
    <mergeCell ref="BA345:BA346"/>
    <mergeCell ref="BA347:BA348"/>
    <mergeCell ref="BA349:BA350"/>
    <mergeCell ref="BA351:BA352"/>
    <mergeCell ref="BA353:BA354"/>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utton 17">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4994" r:id="rId5"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5" r:id="rId6"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6" r:id="rId7"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7" r:id="rId8"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8" r:id="rId9"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9" r:id="rId10"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5000" r:id="rId11"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1" r:id="rId12"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2" r:id="rId13"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3" r:id="rId14"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4" r:id="rId15"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5" r:id="rId16"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6" r:id="rId17"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7" r:id="rId18"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8" r:id="rId19"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9" r:id="rId20" name="B_Matrix">
              <controlPr defaultSize="0" print="0" autoFill="0" autoPict="0" macro="[0]!GoTo_WATER">
                <anchor moveWithCells="1">
                  <from>
                    <xdr:col>1</xdr:col>
                    <xdr:colOff>228600</xdr:colOff>
                    <xdr:row>398</xdr:row>
                    <xdr:rowOff>142875</xdr:rowOff>
                  </from>
                  <to>
                    <xdr:col>1</xdr:col>
                    <xdr:colOff>1704975</xdr:colOff>
                    <xdr:row>400</xdr:row>
                    <xdr:rowOff>142875</xdr:rowOff>
                  </to>
                </anchor>
              </controlPr>
            </control>
          </mc:Choice>
        </mc:AlternateContent>
        <mc:AlternateContent xmlns:mc="http://schemas.openxmlformats.org/markup-compatibility/2006">
          <mc:Choice Requires="x14">
            <control shapeId="255010" r:id="rId21" name="Button 34">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1" r:id="rId22" name="Button 35">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2" r:id="rId23" name="Button 36">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3" r:id="rId24" name="Button 37">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4" r:id="rId25" name="Button 38">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5" r:id="rId26" name="Button 39">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6" r:id="rId27" name="Button 40">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7" r:id="rId28" name="Button 41">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8" r:id="rId29" name="Button 42">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9" r:id="rId30" name="Button 43">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20" r:id="rId31" name="Button 44">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1" r:id="rId32" name="Button 45">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2" r:id="rId33" name="Button 46">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3" r:id="rId34" name="Button 47">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4" r:id="rId35" name="Button 48">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5" r:id="rId36" name="Button 49">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6" r:id="rId37" name="Button 50">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8" r:id="rId39" name="Button 52">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9" r:id="rId40" name="Button 53">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30" r:id="rId41" name="Button 54">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1" r:id="rId42" name="Button 55">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2" r:id="rId43" name="Button 56">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4" r:id="rId45" name="Button 58">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5" r:id="rId46" name="Button 59">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8" r:id="rId49" name="Button 62">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9" r:id="rId50" name="Button 63">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2" r:id="rId53" name="Button 66">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4" r:id="rId55" name="Button 68">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D0764-ABDF-42C9-9ADF-6F43E9050759}">
  <sheetPr codeName="Feuil3"/>
  <dimension ref="A1:CZ1200"/>
  <sheetViews>
    <sheetView showGridLines="false" workbookViewId="0"/>
  </sheetViews>
  <sheetFormatPr defaultColWidth="9.140625" defaultRowHeight="15" customHeight="true" x14ac:dyDescent="0.2"/>
  <cols>
    <col min="1" max="1" width="31.5703125" style="413" customWidth="true"/>
    <col min="2" max="2" width="41.5703125" style="413" customWidth="true"/>
    <col min="3" max="17" width="10.7109375" style="413" customWidth="true"/>
    <col min="18" max="51" width="12.5703125" style="413" customWidth="true"/>
    <col min="52" max="52" width="12.5703125" style="689" customWidth="true"/>
    <col min="53" max="53" width="31.5703125" style="496" customWidth="true"/>
    <col min="54" max="54" width="41.5703125" style="343" customWidth="true"/>
    <col min="55" max="69" width="9.140625" style="496"/>
    <col min="70" max="77" width="12.5703125" style="496" customWidth="true"/>
    <col min="78" max="103" width="12.5703125" style="318" customWidth="true"/>
    <col min="104" max="104" width="12.5703125" style="689" customWidth="true"/>
    <col min="105" max="16384" width="9.140625" style="413"/>
  </cols>
  <sheetData>
    <row r="1" s="275" customFormat="true" ht="18" customHeight="true" x14ac:dyDescent="0.2">
      <c r="AZ1" s="689"/>
      <c r="BB1" s="298"/>
      <c r="BZ1" s="318"/>
      <c r="CA1" s="318"/>
      <c r="CB1" s="318"/>
      <c r="CC1" s="318"/>
      <c r="CD1" s="318"/>
      <c r="CE1" s="318"/>
      <c r="CF1" s="318"/>
      <c r="CG1" s="318"/>
      <c r="CH1" s="318"/>
      <c r="CI1" s="318"/>
      <c r="CJ1" s="318"/>
      <c r="CK1" s="318"/>
      <c r="CL1" s="318"/>
      <c r="CM1" s="318"/>
      <c r="CN1" s="318"/>
      <c r="CO1" s="318"/>
      <c r="CP1" s="318"/>
      <c r="CQ1" s="318"/>
      <c r="CR1" s="318"/>
      <c r="CS1" s="318"/>
      <c r="CT1" s="318"/>
      <c r="CU1" s="318"/>
      <c r="CV1" s="318"/>
      <c r="CW1" s="318"/>
      <c r="CX1" s="318"/>
      <c r="CY1" s="318"/>
      <c r="CZ1" s="689"/>
    </row>
    <row r="2" s="275" customFormat="true" ht="22.5" customHeight="true" x14ac:dyDescent="0.35">
      <c r="A2" s="333" t="str">
        <f>A1026</f>
        <v>Afghanistan</v>
      </c>
      <c r="B2" s="334"/>
      <c r="AZ2" s="689"/>
      <c r="BB2" s="298"/>
      <c r="BZ2" s="318"/>
      <c r="CA2" s="318"/>
      <c r="CB2" s="318"/>
      <c r="CC2" s="318"/>
      <c r="CD2" s="318"/>
      <c r="CE2" s="318"/>
      <c r="CF2" s="318"/>
      <c r="CG2" s="318"/>
      <c r="CH2" s="318"/>
      <c r="CI2" s="318"/>
      <c r="CJ2" s="318"/>
      <c r="CK2" s="318"/>
      <c r="CL2" s="318"/>
      <c r="CM2" s="318"/>
      <c r="CN2" s="318"/>
      <c r="CO2" s="318"/>
      <c r="CP2" s="318"/>
      <c r="CQ2" s="318"/>
      <c r="CR2" s="318"/>
      <c r="CS2" s="318"/>
      <c r="CT2" s="318"/>
      <c r="CU2" s="318"/>
      <c r="CV2" s="318"/>
      <c r="CW2" s="318"/>
      <c r="CX2" s="318"/>
      <c r="CY2" s="318"/>
      <c r="CZ2" s="689"/>
    </row>
    <row r="3" s="275" customFormat="true" ht="22.5" customHeight="true" x14ac:dyDescent="0.35">
      <c r="A3" s="302" t="str">
        <f>A1034</f>
        <v>2017</v>
      </c>
      <c r="B3" s="336"/>
      <c r="AZ3" s="689"/>
      <c r="BB3" s="298"/>
      <c r="BZ3" s="318"/>
      <c r="CA3" s="318"/>
      <c r="CB3" s="318"/>
      <c r="CC3" s="318"/>
      <c r="CD3" s="318"/>
      <c r="CE3" s="318"/>
      <c r="CF3" s="318"/>
      <c r="CG3" s="318"/>
      <c r="CH3" s="318"/>
      <c r="CI3" s="318"/>
      <c r="CJ3" s="318"/>
      <c r="CK3" s="318"/>
      <c r="CL3" s="318"/>
      <c r="CM3" s="318"/>
      <c r="CN3" s="318"/>
      <c r="CO3" s="318"/>
      <c r="CP3" s="318"/>
      <c r="CQ3" s="318"/>
      <c r="CR3" s="318"/>
      <c r="CS3" s="318"/>
      <c r="CT3" s="318"/>
      <c r="CU3" s="318"/>
      <c r="CV3" s="318"/>
      <c r="CW3" s="318"/>
      <c r="CX3" s="318"/>
      <c r="CY3" s="318"/>
      <c r="CZ3" s="689"/>
    </row>
    <row r="4" s="275" customFormat="true" ht="22.5" customHeight="true" x14ac:dyDescent="0.35">
      <c r="A4" s="335" t="s">
        <v>95</v>
      </c>
      <c r="B4" s="336"/>
      <c r="AZ4" s="689"/>
      <c r="BB4" s="298"/>
      <c r="BZ4" s="318"/>
      <c r="CA4" s="318"/>
      <c r="CB4" s="318"/>
      <c r="CC4" s="318"/>
      <c r="CD4" s="318"/>
      <c r="CE4" s="318"/>
      <c r="CF4" s="318"/>
      <c r="CG4" s="318"/>
      <c r="CH4" s="318"/>
      <c r="CI4" s="318"/>
      <c r="CJ4" s="318"/>
      <c r="CK4" s="318"/>
      <c r="CL4" s="318"/>
      <c r="CM4" s="318"/>
      <c r="CN4" s="318"/>
      <c r="CO4" s="318"/>
      <c r="CP4" s="318"/>
      <c r="CQ4" s="318"/>
      <c r="CR4" s="318"/>
      <c r="CS4" s="318"/>
      <c r="CT4" s="318"/>
      <c r="CU4" s="318"/>
      <c r="CV4" s="318"/>
      <c r="CW4" s="318"/>
      <c r="CX4" s="318"/>
      <c r="CY4" s="318"/>
      <c r="CZ4" s="689"/>
    </row>
    <row r="5" s="275" customFormat="true" ht="20.1" customHeight="true" x14ac:dyDescent="0.35">
      <c r="A5" s="335" t="s">
        <v>96</v>
      </c>
      <c r="B5" s="336"/>
      <c r="AZ5" s="689"/>
      <c r="BB5" s="298"/>
      <c r="BZ5" s="318"/>
      <c r="CA5" s="318"/>
      <c r="CB5" s="318"/>
      <c r="CC5" s="318"/>
      <c r="CD5" s="318"/>
      <c r="CE5" s="318"/>
      <c r="CF5" s="318"/>
      <c r="CG5" s="318"/>
      <c r="CH5" s="318"/>
      <c r="CI5" s="318"/>
      <c r="CJ5" s="318"/>
      <c r="CK5" s="318"/>
      <c r="CL5" s="318"/>
      <c r="CM5" s="318"/>
      <c r="CN5" s="318"/>
      <c r="CO5" s="318"/>
      <c r="CP5" s="318"/>
      <c r="CQ5" s="318"/>
      <c r="CR5" s="318"/>
      <c r="CS5" s="318"/>
      <c r="CT5" s="318"/>
      <c r="CU5" s="318"/>
      <c r="CV5" s="318"/>
      <c r="CW5" s="318"/>
      <c r="CX5" s="318"/>
      <c r="CY5" s="318"/>
      <c r="CZ5" s="689"/>
    </row>
    <row r="6" s="275" customFormat="true" ht="15" customHeight="true" x14ac:dyDescent="0.2">
      <c r="A6" s="337" t="s">
        <v>97</v>
      </c>
      <c r="B6" s="338"/>
      <c r="AZ6" s="689"/>
      <c r="BB6" s="298"/>
      <c r="BZ6" s="318"/>
      <c r="CA6" s="318"/>
      <c r="CB6" s="318"/>
      <c r="CC6" s="318"/>
      <c r="CD6" s="318"/>
      <c r="CE6" s="318"/>
      <c r="CF6" s="318"/>
      <c r="CG6" s="318"/>
      <c r="CH6" s="318"/>
      <c r="CI6" s="318"/>
      <c r="CJ6" s="318"/>
      <c r="CK6" s="318"/>
      <c r="CL6" s="318"/>
      <c r="CM6" s="318"/>
      <c r="CN6" s="318"/>
      <c r="CO6" s="318"/>
      <c r="CP6" s="318"/>
      <c r="CQ6" s="318"/>
      <c r="CR6" s="318"/>
      <c r="CS6" s="318"/>
      <c r="CT6" s="318"/>
      <c r="CU6" s="318"/>
      <c r="CV6" s="318"/>
      <c r="CW6" s="318"/>
      <c r="CX6" s="318"/>
      <c r="CY6" s="318"/>
      <c r="CZ6" s="689"/>
    </row>
    <row r="7" s="275" customFormat="true" ht="15" customHeight="true" x14ac:dyDescent="0.2">
      <c r="A7" s="339" t="s">
        <v>40</v>
      </c>
      <c r="B7" s="340"/>
      <c r="AZ7" s="689"/>
      <c r="BB7" s="298"/>
      <c r="BZ7" s="318"/>
      <c r="CA7" s="318"/>
      <c r="CB7" s="318"/>
      <c r="CC7" s="318"/>
      <c r="CD7" s="318"/>
      <c r="CE7" s="318"/>
      <c r="CF7" s="318"/>
      <c r="CG7" s="318"/>
      <c r="CH7" s="318"/>
      <c r="CI7" s="318"/>
      <c r="CJ7" s="318"/>
      <c r="CK7" s="318"/>
      <c r="CL7" s="318"/>
      <c r="CM7" s="318"/>
      <c r="CN7" s="318"/>
      <c r="CO7" s="318"/>
      <c r="CP7" s="318"/>
      <c r="CQ7" s="318"/>
      <c r="CR7" s="318"/>
      <c r="CS7" s="318"/>
      <c r="CT7" s="318"/>
      <c r="CU7" s="318"/>
      <c r="CV7" s="318"/>
      <c r="CW7" s="318"/>
      <c r="CX7" s="318"/>
      <c r="CY7" s="318"/>
      <c r="CZ7" s="689"/>
    </row>
    <row r="8" s="275" customFormat="true" ht="15" customHeight="true" x14ac:dyDescent="0.2">
      <c r="A8" s="339" t="s">
        <v>39</v>
      </c>
      <c r="B8" s="340"/>
      <c r="AZ8" s="689"/>
      <c r="BB8" s="298"/>
      <c r="BZ8" s="318"/>
      <c r="CA8" s="318"/>
      <c r="CB8" s="318"/>
      <c r="CC8" s="318"/>
      <c r="CD8" s="318"/>
      <c r="CE8" s="318"/>
      <c r="CF8" s="318"/>
      <c r="CG8" s="318"/>
      <c r="CH8" s="318"/>
      <c r="CI8" s="318"/>
      <c r="CJ8" s="318"/>
      <c r="CK8" s="318"/>
      <c r="CL8" s="318"/>
      <c r="CM8" s="318"/>
      <c r="CN8" s="318"/>
      <c r="CO8" s="318"/>
      <c r="CP8" s="318"/>
      <c r="CQ8" s="318"/>
      <c r="CR8" s="318"/>
      <c r="CS8" s="318"/>
      <c r="CT8" s="318"/>
      <c r="CU8" s="318"/>
      <c r="CV8" s="318"/>
      <c r="CW8" s="318"/>
      <c r="CX8" s="318"/>
      <c r="CY8" s="318"/>
      <c r="CZ8" s="689"/>
    </row>
    <row r="9" s="275" customFormat="true" ht="15" customHeight="true" x14ac:dyDescent="0.2">
      <c r="A9" s="339" t="s">
        <v>133</v>
      </c>
      <c r="B9" s="341" t="str">
        <f>A1025</f>
        <v>ALCS17</v>
      </c>
      <c r="AZ9" s="689"/>
      <c r="BB9" s="298"/>
      <c r="BZ9" s="318"/>
      <c r="CA9" s="318"/>
      <c r="CB9" s="318"/>
      <c r="CC9" s="318"/>
      <c r="CD9" s="318"/>
      <c r="CE9" s="318"/>
      <c r="CF9" s="318"/>
      <c r="CG9" s="318"/>
      <c r="CH9" s="318"/>
      <c r="CI9" s="318"/>
      <c r="CJ9" s="318"/>
      <c r="CK9" s="318"/>
      <c r="CL9" s="318"/>
      <c r="CM9" s="318"/>
      <c r="CN9" s="318"/>
      <c r="CO9" s="318"/>
      <c r="CP9" s="318"/>
      <c r="CQ9" s="318"/>
      <c r="CR9" s="318"/>
      <c r="CS9" s="318"/>
      <c r="CT9" s="318"/>
      <c r="CU9" s="318"/>
      <c r="CV9" s="318"/>
      <c r="CW9" s="318"/>
      <c r="CX9" s="318"/>
      <c r="CY9" s="318"/>
      <c r="CZ9" s="689"/>
    </row>
    <row r="10" s="275" customFormat="true" ht="15" customHeight="true" x14ac:dyDescent="0.2">
      <c r="A10" s="161" t="str">
        <f>B1028</f>
        <v/>
      </c>
      <c r="B10" s="160"/>
      <c r="AZ10" s="689"/>
      <c r="BB10" s="298"/>
      <c r="BZ10" s="318"/>
      <c r="CA10" s="318"/>
      <c r="CB10" s="318"/>
      <c r="CC10" s="318"/>
      <c r="CD10" s="318"/>
      <c r="CE10" s="318"/>
      <c r="CF10" s="318"/>
      <c r="CG10" s="318"/>
      <c r="CH10" s="318"/>
      <c r="CI10" s="318"/>
      <c r="CJ10" s="318"/>
      <c r="CK10" s="318"/>
      <c r="CL10" s="318"/>
      <c r="CM10" s="318"/>
      <c r="CN10" s="318"/>
      <c r="CO10" s="318"/>
      <c r="CP10" s="318"/>
      <c r="CQ10" s="318"/>
      <c r="CR10" s="318"/>
      <c r="CS10" s="318"/>
      <c r="CT10" s="318"/>
      <c r="CU10" s="318"/>
      <c r="CV10" s="318"/>
      <c r="CW10" s="318"/>
      <c r="CX10" s="318"/>
      <c r="CY10" s="318"/>
      <c r="CZ10" s="689"/>
    </row>
    <row r="11" s="275" customFormat="true" ht="15" customHeight="true" x14ac:dyDescent="0.2">
      <c r="A11" s="161" t="str">
        <f>B1027</f>
        <v/>
      </c>
      <c r="B11" s="159"/>
      <c r="AZ11" s="689"/>
      <c r="BB11" s="298"/>
      <c r="BZ11" s="318"/>
      <c r="CA11" s="318"/>
      <c r="CB11" s="318"/>
      <c r="CC11" s="318"/>
      <c r="CD11" s="318"/>
      <c r="CE11" s="318"/>
      <c r="CF11" s="318"/>
      <c r="CG11" s="318"/>
      <c r="CH11" s="318"/>
      <c r="CI11" s="318"/>
      <c r="CJ11" s="318"/>
      <c r="CK11" s="318"/>
      <c r="CL11" s="318"/>
      <c r="CM11" s="318"/>
      <c r="CN11" s="318"/>
      <c r="CO11" s="318"/>
      <c r="CP11" s="318"/>
      <c r="CQ11" s="318"/>
      <c r="CR11" s="318"/>
      <c r="CS11" s="318"/>
      <c r="CT11" s="318"/>
      <c r="CU11" s="318"/>
      <c r="CV11" s="318"/>
      <c r="CW11" s="318"/>
      <c r="CX11" s="318"/>
      <c r="CY11" s="318"/>
      <c r="CZ11" s="689"/>
    </row>
    <row r="12" s="275" customFormat="true" ht="18" customHeight="true" x14ac:dyDescent="0.2">
      <c r="A12" s="158"/>
      <c r="B12" s="160"/>
      <c r="AZ12" s="689"/>
      <c r="BB12" s="298"/>
      <c r="BZ12" s="318"/>
      <c r="CA12" s="318"/>
      <c r="CB12" s="318"/>
      <c r="CC12" s="318"/>
      <c r="CD12" s="318"/>
      <c r="CE12" s="318"/>
      <c r="CF12" s="318"/>
      <c r="CG12" s="318"/>
      <c r="CH12" s="318"/>
      <c r="CI12" s="318"/>
      <c r="CJ12" s="318"/>
      <c r="CK12" s="318"/>
      <c r="CL12" s="318"/>
      <c r="CM12" s="318"/>
      <c r="CN12" s="318"/>
      <c r="CO12" s="318"/>
      <c r="CP12" s="318"/>
      <c r="CQ12" s="318"/>
      <c r="CR12" s="318"/>
      <c r="CS12" s="318"/>
      <c r="CT12" s="318"/>
      <c r="CU12" s="318"/>
      <c r="CV12" s="318"/>
      <c r="CW12" s="318"/>
      <c r="CX12" s="318"/>
      <c r="CY12" s="318"/>
      <c r="CZ12" s="689"/>
    </row>
    <row r="13" s="275" customFormat="true" ht="18" customHeight="true" x14ac:dyDescent="0.2">
      <c r="A13" s="157"/>
      <c r="B13" s="156"/>
      <c r="AZ13" s="689"/>
      <c r="BB13" s="298"/>
      <c r="BZ13" s="318"/>
      <c r="CA13" s="318"/>
      <c r="CB13" s="318"/>
      <c r="CC13" s="318"/>
      <c r="CD13" s="318"/>
      <c r="CE13" s="318"/>
      <c r="CF13" s="318"/>
      <c r="CG13" s="318"/>
      <c r="CH13" s="318"/>
      <c r="CI13" s="318"/>
      <c r="CJ13" s="318"/>
      <c r="CK13" s="318"/>
      <c r="CL13" s="318"/>
      <c r="CM13" s="318"/>
      <c r="CN13" s="318"/>
      <c r="CO13" s="318"/>
      <c r="CP13" s="318"/>
      <c r="CQ13" s="318"/>
      <c r="CR13" s="318"/>
      <c r="CS13" s="318"/>
      <c r="CT13" s="318"/>
      <c r="CU13" s="318"/>
      <c r="CV13" s="318"/>
      <c r="CW13" s="318"/>
      <c r="CX13" s="318"/>
      <c r="CY13" s="318"/>
      <c r="CZ13" s="689"/>
    </row>
    <row r="14" s="299" customFormat="true" ht="15" customHeight="true" x14ac:dyDescent="0.2">
      <c r="A14" s="279" t="s">
        <v>95</v>
      </c>
      <c r="B14" s="315"/>
      <c r="C14" s="858" t="s">
        <v>114</v>
      </c>
      <c r="D14" s="859"/>
      <c r="E14" s="859"/>
      <c r="F14" s="859"/>
      <c r="G14" s="860"/>
      <c r="H14" s="848" t="s">
        <v>38</v>
      </c>
      <c r="I14" s="834"/>
      <c r="J14" s="834"/>
      <c r="K14" s="834"/>
      <c r="L14" s="836"/>
      <c r="M14" s="823" t="s">
        <v>37</v>
      </c>
      <c r="N14" s="824"/>
      <c r="O14" s="824"/>
      <c r="P14" s="824"/>
      <c r="Q14" s="826"/>
      <c r="R14" s="16" t="s">
        <v>137</v>
      </c>
      <c r="S14" s="378"/>
      <c r="T14" s="378"/>
      <c r="U14" s="378"/>
      <c r="V14" s="378"/>
      <c r="W14" s="378"/>
      <c r="X14" s="378"/>
      <c r="Y14" s="378"/>
      <c r="Z14" s="378"/>
      <c r="AA14" s="378"/>
      <c r="AB14" s="378"/>
      <c r="AC14" s="378"/>
      <c r="AD14" s="378"/>
      <c r="AE14" s="378"/>
      <c r="AF14" s="378"/>
      <c r="AG14" s="378"/>
      <c r="AH14" s="378"/>
      <c r="AI14" s="378"/>
      <c r="AJ14" s="378"/>
      <c r="AK14" s="378"/>
      <c r="AL14" s="378"/>
      <c r="AM14" s="378"/>
      <c r="AN14" s="378"/>
      <c r="AO14" s="378"/>
      <c r="AP14" s="378"/>
      <c r="AQ14" s="378"/>
      <c r="AR14" s="378"/>
      <c r="AS14" s="378"/>
      <c r="AT14" s="378"/>
      <c r="AU14" s="378"/>
      <c r="AV14" s="378"/>
      <c r="AW14" s="378"/>
      <c r="AX14" s="378"/>
      <c r="AY14" s="378"/>
      <c r="AZ14" s="163"/>
      <c r="BA14" s="324" t="s">
        <v>128</v>
      </c>
      <c r="BB14" s="279" t="s">
        <v>95</v>
      </c>
      <c r="BC14" s="823" t="s">
        <v>114</v>
      </c>
      <c r="BD14" s="824"/>
      <c r="BE14" s="824"/>
      <c r="BF14" s="824"/>
      <c r="BG14" s="825"/>
      <c r="BH14" s="823" t="s">
        <v>38</v>
      </c>
      <c r="BI14" s="824"/>
      <c r="BJ14" s="824"/>
      <c r="BK14" s="824"/>
      <c r="BL14" s="825"/>
      <c r="BM14" s="823" t="s">
        <v>37</v>
      </c>
      <c r="BN14" s="824"/>
      <c r="BO14" s="824"/>
      <c r="BP14" s="824"/>
      <c r="BQ14" s="826"/>
      <c r="BR14" s="15" t="s">
        <v>137</v>
      </c>
      <c r="BS14" s="378"/>
      <c r="BT14" s="378"/>
      <c r="BU14" s="378"/>
      <c r="BV14" s="378"/>
      <c r="BW14" s="378"/>
      <c r="BX14" s="378"/>
      <c r="BY14" s="378"/>
      <c r="BZ14" s="389"/>
      <c r="CA14" s="389"/>
      <c r="CB14" s="389"/>
      <c r="CC14" s="389"/>
      <c r="CD14" s="389"/>
      <c r="CE14" s="389"/>
      <c r="CF14" s="389"/>
      <c r="CG14" s="389"/>
      <c r="CH14" s="389"/>
      <c r="CI14" s="389"/>
      <c r="CJ14" s="389"/>
      <c r="CK14" s="389"/>
      <c r="CL14" s="389"/>
      <c r="CM14" s="389"/>
      <c r="CN14" s="389"/>
      <c r="CO14" s="389"/>
      <c r="CP14" s="389"/>
      <c r="CQ14" s="389"/>
      <c r="CR14" s="389"/>
      <c r="CS14" s="389"/>
      <c r="CT14" s="389"/>
      <c r="CU14" s="389"/>
      <c r="CV14" s="389"/>
      <c r="CW14" s="389"/>
      <c r="CX14" s="389"/>
      <c r="CY14" s="389"/>
      <c r="CZ14" s="322"/>
    </row>
    <row r="15" s="299" customFormat="true" ht="12.75" x14ac:dyDescent="0.2">
      <c r="A15" s="312" t="s">
        <v>87</v>
      </c>
      <c r="B15" s="347"/>
      <c r="C15" s="370" t="s">
        <v>0</v>
      </c>
      <c r="D15" s="505" t="s">
        <v>1</v>
      </c>
      <c r="E15" s="505" t="s">
        <v>2</v>
      </c>
      <c r="F15" s="505" t="s">
        <v>3</v>
      </c>
      <c r="G15" s="506" t="s">
        <v>4</v>
      </c>
      <c r="H15" s="352" t="s">
        <v>0</v>
      </c>
      <c r="I15" s="507" t="s">
        <v>1</v>
      </c>
      <c r="J15" s="507" t="s">
        <v>2</v>
      </c>
      <c r="K15" s="507" t="s">
        <v>3</v>
      </c>
      <c r="L15" s="508" t="s">
        <v>4</v>
      </c>
      <c r="M15" s="353" t="s">
        <v>0</v>
      </c>
      <c r="N15" s="507" t="s">
        <v>1</v>
      </c>
      <c r="O15" s="507" t="s">
        <v>2</v>
      </c>
      <c r="P15" s="507" t="s">
        <v>3</v>
      </c>
      <c r="Q15" s="502" t="s">
        <v>4</v>
      </c>
      <c r="R15" s="352" t="s">
        <v>385</v>
      </c>
      <c r="S15" s="507" t="s">
        <v>386</v>
      </c>
      <c r="T15" s="507" t="s">
        <v>387</v>
      </c>
      <c r="U15" s="507" t="s">
        <v>388</v>
      </c>
      <c r="V15" s="507" t="s">
        <v>389</v>
      </c>
      <c r="W15" s="507" t="s">
        <v>390</v>
      </c>
      <c r="X15" s="507" t="s">
        <v>391</v>
      </c>
      <c r="Y15" s="507" t="s">
        <v>392</v>
      </c>
      <c r="Z15" s="507" t="s">
        <v>393</v>
      </c>
      <c r="AA15" s="507" t="s">
        <v>394</v>
      </c>
      <c r="AB15" s="507" t="s">
        <v>395</v>
      </c>
      <c r="AC15" s="507" t="s">
        <v>396</v>
      </c>
      <c r="AD15" s="507" t="s">
        <v>397</v>
      </c>
      <c r="AE15" s="507" t="s">
        <v>398</v>
      </c>
      <c r="AF15" s="507" t="s">
        <v>399</v>
      </c>
      <c r="AG15" s="507" t="s">
        <v>400</v>
      </c>
      <c r="AH15" s="507" t="s">
        <v>401</v>
      </c>
      <c r="AI15" s="507" t="s">
        <v>402</v>
      </c>
      <c r="AJ15" s="507" t="s">
        <v>403</v>
      </c>
      <c r="AK15" s="507" t="s">
        <v>404</v>
      </c>
      <c r="AL15" s="507" t="s">
        <v>405</v>
      </c>
      <c r="AM15" s="507" t="s">
        <v>406</v>
      </c>
      <c r="AN15" s="507" t="s">
        <v>407</v>
      </c>
      <c r="AO15" s="507" t="s">
        <v>408</v>
      </c>
      <c r="AP15" s="507" t="s">
        <v>409</v>
      </c>
      <c r="AQ15" s="507" t="s">
        <v>410</v>
      </c>
      <c r="AR15" s="507" t="s">
        <v>411</v>
      </c>
      <c r="AS15" s="507" t="s">
        <v>412</v>
      </c>
      <c r="AT15" s="507" t="s">
        <v>413</v>
      </c>
      <c r="AU15" s="507" t="s">
        <v>518</v>
      </c>
      <c r="AV15" s="507" t="s">
        <v>415</v>
      </c>
      <c r="AW15" s="507" t="s">
        <v>416</v>
      </c>
      <c r="AX15" s="507" t="s">
        <v>417</v>
      </c>
      <c r="AY15" s="508" t="s">
        <v>418</v>
      </c>
      <c r="AZ15" s="163"/>
      <c r="BA15" s="312" t="s">
        <v>119</v>
      </c>
      <c r="BB15" s="311"/>
      <c r="BC15" s="400" t="s">
        <v>0</v>
      </c>
      <c r="BD15" s="462" t="s">
        <v>1</v>
      </c>
      <c r="BE15" s="462" t="s">
        <v>2</v>
      </c>
      <c r="BF15" s="462" t="s">
        <v>3</v>
      </c>
      <c r="BG15" s="401" t="s">
        <v>4</v>
      </c>
      <c r="BH15" s="400" t="s">
        <v>0</v>
      </c>
      <c r="BI15" s="462" t="s">
        <v>1</v>
      </c>
      <c r="BJ15" s="462" t="s">
        <v>2</v>
      </c>
      <c r="BK15" s="462" t="s">
        <v>3</v>
      </c>
      <c r="BL15" s="401" t="s">
        <v>4</v>
      </c>
      <c r="BM15" s="400" t="s">
        <v>0</v>
      </c>
      <c r="BN15" s="462" t="s">
        <v>1</v>
      </c>
      <c r="BO15" s="462" t="s">
        <v>2</v>
      </c>
      <c r="BP15" s="462" t="s">
        <v>3</v>
      </c>
      <c r="BQ15" s="401" t="s">
        <v>4</v>
      </c>
      <c r="BR15" s="400" t="s">
        <v>385</v>
      </c>
      <c r="BS15" s="462" t="s">
        <v>386</v>
      </c>
      <c r="BT15" s="462" t="s">
        <v>387</v>
      </c>
      <c r="BU15" s="462" t="s">
        <v>388</v>
      </c>
      <c r="BV15" s="462" t="s">
        <v>389</v>
      </c>
      <c r="BW15" s="462" t="s">
        <v>390</v>
      </c>
      <c r="BX15" s="462" t="s">
        <v>391</v>
      </c>
      <c r="BY15" s="463" t="s">
        <v>392</v>
      </c>
      <c r="BZ15" s="463" t="s">
        <v>393</v>
      </c>
      <c r="CA15" s="463" t="s">
        <v>394</v>
      </c>
      <c r="CB15" s="463" t="s">
        <v>395</v>
      </c>
      <c r="CC15" s="463" t="s">
        <v>396</v>
      </c>
      <c r="CD15" s="463" t="s">
        <v>397</v>
      </c>
      <c r="CE15" s="463" t="s">
        <v>398</v>
      </c>
      <c r="CF15" s="463" t="s">
        <v>399</v>
      </c>
      <c r="CG15" s="463" t="s">
        <v>400</v>
      </c>
      <c r="CH15" s="463" t="s">
        <v>401</v>
      </c>
      <c r="CI15" s="463" t="s">
        <v>402</v>
      </c>
      <c r="CJ15" s="463" t="s">
        <v>403</v>
      </c>
      <c r="CK15" s="463" t="s">
        <v>404</v>
      </c>
      <c r="CL15" s="463" t="s">
        <v>405</v>
      </c>
      <c r="CM15" s="463" t="s">
        <v>406</v>
      </c>
      <c r="CN15" s="463" t="s">
        <v>407</v>
      </c>
      <c r="CO15" s="463" t="s">
        <v>408</v>
      </c>
      <c r="CP15" s="463" t="s">
        <v>409</v>
      </c>
      <c r="CQ15" s="463" t="s">
        <v>410</v>
      </c>
      <c r="CR15" s="463" t="s">
        <v>411</v>
      </c>
      <c r="CS15" s="463" t="s">
        <v>412</v>
      </c>
      <c r="CT15" s="463" t="s">
        <v>413</v>
      </c>
      <c r="CU15" s="463" t="s">
        <v>518</v>
      </c>
      <c r="CV15" s="463" t="s">
        <v>415</v>
      </c>
      <c r="CW15" s="463" t="s">
        <v>416</v>
      </c>
      <c r="CX15" s="463" t="s">
        <v>417</v>
      </c>
      <c r="CY15" s="463" t="s">
        <v>418</v>
      </c>
      <c r="CZ15" s="164"/>
    </row>
    <row r="16" s="299" customFormat="true" ht="15" customHeight="true" x14ac:dyDescent="0.2">
      <c r="A16" s="849" t="s">
        <v>13</v>
      </c>
      <c r="B16" s="349" t="s">
        <v>14</v>
      </c>
      <c r="C16" s="118">
        <v>46.669217726232439</v>
      </c>
      <c r="D16" s="117">
        <v>56.230437640503474</v>
      </c>
      <c r="E16" s="117">
        <v>60.077114833178726</v>
      </c>
      <c r="F16" s="117">
        <v>62.095520657176849</v>
      </c>
      <c r="G16" s="116">
        <v>91.983965492249936</v>
      </c>
      <c r="H16" s="115">
        <v>77.634433946916886</v>
      </c>
      <c r="I16" s="117">
        <v>93.03743474385638</v>
      </c>
      <c r="J16" s="117">
        <v>94.620302499112512</v>
      </c>
      <c r="K16" s="117">
        <v>93.814340133304626</v>
      </c>
      <c r="L16" s="114">
        <v>96.396331501773446</v>
      </c>
      <c r="M16" s="118">
        <v>46.089627868163781</v>
      </c>
      <c r="N16" s="117">
        <v>52.874944320927412</v>
      </c>
      <c r="O16" s="117">
        <v>56.443162602791794</v>
      </c>
      <c r="P16" s="117">
        <v>58.233000075692686</v>
      </c>
      <c r="Q16" s="116">
        <v>66.975402775008604</v>
      </c>
      <c r="R16" s="115">
        <v>78.116827645676821</v>
      </c>
      <c r="S16" s="117">
        <v>27.303238100157657</v>
      </c>
      <c r="T16" s="117">
        <v>41.923550001739116</v>
      </c>
      <c r="U16" s="117">
        <v>61.377560184580851</v>
      </c>
      <c r="V16" s="117">
        <v>32.861604657943303</v>
      </c>
      <c r="W16" s="117">
        <v>22.51589081571791</v>
      </c>
      <c r="X16" s="117">
        <v>48.709388088911545</v>
      </c>
      <c r="Y16" s="117">
        <v>47.479465959584502</v>
      </c>
      <c r="Z16" s="117">
        <v>74.249105408643004</v>
      </c>
      <c r="AA16" s="117">
        <v>28.850132624227786</v>
      </c>
      <c r="AB16" s="117">
        <v>57.065217391304266</v>
      </c>
      <c r="AC16" s="117">
        <v>55.58984500376868</v>
      </c>
      <c r="AD16" s="117">
        <v>63.804718411216498</v>
      </c>
      <c r="AE16" s="117">
        <v>96.277011538221345</v>
      </c>
      <c r="AF16" s="117">
        <v>83.143175264438469</v>
      </c>
      <c r="AG16" s="117">
        <v>38.303115009146786</v>
      </c>
      <c r="AH16" s="117">
        <v>70.03835806703907</v>
      </c>
      <c r="AI16" s="117">
        <v>75.260700576130148</v>
      </c>
      <c r="AJ16" s="117">
        <v>42.492838613418414</v>
      </c>
      <c r="AK16" s="117">
        <v>61.187316402425132</v>
      </c>
      <c r="AL16" s="117">
        <v>73.236450113325759</v>
      </c>
      <c r="AM16" s="117">
        <v>83.768143322283194</v>
      </c>
      <c r="AN16" s="117">
        <v>53.161853118000721</v>
      </c>
      <c r="AO16" s="117">
        <v>26.120322875661085</v>
      </c>
      <c r="AP16" s="117">
        <v>76.347262150294043</v>
      </c>
      <c r="AQ16" s="117">
        <v>84.460479498701147</v>
      </c>
      <c r="AR16" s="117">
        <v>59.350018388401729</v>
      </c>
      <c r="AS16" s="117">
        <v>64.839269874189569</v>
      </c>
      <c r="AT16" s="117">
        <v>8.4590114029858423</v>
      </c>
      <c r="AU16" s="117">
        <v>25.72033153503973</v>
      </c>
      <c r="AV16" s="117">
        <v>70.27381618358622</v>
      </c>
      <c r="AW16" s="117">
        <v>35.957379386833544</v>
      </c>
      <c r="AX16" s="117">
        <v>32.755945298110944</v>
      </c>
      <c r="AY16" s="114">
        <v>47.216856502142491</v>
      </c>
      <c r="AZ16" s="163"/>
      <c r="BA16" s="829" t="s">
        <v>13</v>
      </c>
      <c r="BB16" s="499" t="s">
        <v>14</v>
      </c>
      <c r="BC16" s="42" t="s">
        <v>35</v>
      </c>
      <c r="BD16" s="38" t="s">
        <v>35</v>
      </c>
      <c r="BE16" s="38" t="s">
        <v>35</v>
      </c>
      <c r="BF16" s="38" t="s">
        <v>35</v>
      </c>
      <c r="BG16" s="33" t="s">
        <v>35</v>
      </c>
      <c r="BH16" s="42" t="s">
        <v>35</v>
      </c>
      <c r="BI16" s="38" t="s">
        <v>35</v>
      </c>
      <c r="BJ16" s="38" t="s">
        <v>35</v>
      </c>
      <c r="BK16" s="38" t="s">
        <v>35</v>
      </c>
      <c r="BL16" s="33" t="s">
        <v>35</v>
      </c>
      <c r="BM16" s="42" t="s">
        <v>35</v>
      </c>
      <c r="BN16" s="38" t="s">
        <v>35</v>
      </c>
      <c r="BO16" s="38" t="s">
        <v>35</v>
      </c>
      <c r="BP16" s="38" t="s">
        <v>35</v>
      </c>
      <c r="BQ16" s="33" t="s">
        <v>35</v>
      </c>
      <c r="BR16" s="42" t="s">
        <v>35</v>
      </c>
      <c r="BS16" s="38" t="s">
        <v>35</v>
      </c>
      <c r="BT16" s="38" t="s">
        <v>35</v>
      </c>
      <c r="BU16" s="38" t="s">
        <v>35</v>
      </c>
      <c r="BV16" s="38" t="s">
        <v>35</v>
      </c>
      <c r="BW16" s="38" t="s">
        <v>35</v>
      </c>
      <c r="BX16" s="38" t="s">
        <v>35</v>
      </c>
      <c r="BY16" s="27" t="s">
        <v>35</v>
      </c>
      <c r="BZ16" s="27" t="s">
        <v>35</v>
      </c>
      <c r="CA16" s="27" t="s">
        <v>35</v>
      </c>
      <c r="CB16" s="27" t="s">
        <v>35</v>
      </c>
      <c r="CC16" s="27" t="s">
        <v>35</v>
      </c>
      <c r="CD16" s="27" t="s">
        <v>35</v>
      </c>
      <c r="CE16" s="27" t="s">
        <v>35</v>
      </c>
      <c r="CF16" s="27" t="s">
        <v>35</v>
      </c>
      <c r="CG16" s="27" t="s">
        <v>35</v>
      </c>
      <c r="CH16" s="27" t="s">
        <v>35</v>
      </c>
      <c r="CI16" s="27" t="s">
        <v>35</v>
      </c>
      <c r="CJ16" s="27" t="s">
        <v>35</v>
      </c>
      <c r="CK16" s="27" t="s">
        <v>35</v>
      </c>
      <c r="CL16" s="27" t="s">
        <v>35</v>
      </c>
      <c r="CM16" s="27" t="s">
        <v>35</v>
      </c>
      <c r="CN16" s="27" t="s">
        <v>35</v>
      </c>
      <c r="CO16" s="27" t="s">
        <v>35</v>
      </c>
      <c r="CP16" s="27" t="s">
        <v>35</v>
      </c>
      <c r="CQ16" s="27" t="s">
        <v>35</v>
      </c>
      <c r="CR16" s="27" t="s">
        <v>35</v>
      </c>
      <c r="CS16" s="27" t="s">
        <v>35</v>
      </c>
      <c r="CT16" s="27" t="s">
        <v>35</v>
      </c>
      <c r="CU16" s="27" t="s">
        <v>35</v>
      </c>
      <c r="CV16" s="27" t="s">
        <v>35</v>
      </c>
      <c r="CW16" s="27" t="s">
        <v>35</v>
      </c>
      <c r="CX16" s="27" t="s">
        <v>35</v>
      </c>
      <c r="CY16" s="27" t="s">
        <v>35</v>
      </c>
      <c r="CZ16" s="4"/>
    </row>
    <row r="17" s="299" customFormat="true" ht="15" customHeight="true" x14ac:dyDescent="0.2">
      <c r="A17" s="830"/>
      <c r="B17" s="350" t="s">
        <v>51</v>
      </c>
      <c r="C17" s="113">
        <v>53.330782273766772</v>
      </c>
      <c r="D17" s="112">
        <v>43.769562359495772</v>
      </c>
      <c r="E17" s="112">
        <v>39.922885166820635</v>
      </c>
      <c r="F17" s="112">
        <v>37.904479342823045</v>
      </c>
      <c r="G17" s="111">
        <v>8.0160345077500299</v>
      </c>
      <c r="H17" s="110">
        <v>22.365566053083079</v>
      </c>
      <c r="I17" s="112">
        <v>6.962565256143634</v>
      </c>
      <c r="J17" s="112">
        <v>5.3796975008874401</v>
      </c>
      <c r="K17" s="112">
        <v>6.1856598666953655</v>
      </c>
      <c r="L17" s="109">
        <v>3.6036684982265399</v>
      </c>
      <c r="M17" s="113">
        <v>53.910372131835935</v>
      </c>
      <c r="N17" s="112">
        <v>47.125055679072474</v>
      </c>
      <c r="O17" s="112">
        <v>43.556837397207751</v>
      </c>
      <c r="P17" s="112">
        <v>41.766999924307036</v>
      </c>
      <c r="Q17" s="111">
        <v>33.024597224991524</v>
      </c>
      <c r="R17" s="110">
        <v>21.883172354323062</v>
      </c>
      <c r="S17" s="112">
        <v>72.696761899842272</v>
      </c>
      <c r="T17" s="112">
        <v>58.076449998261069</v>
      </c>
      <c r="U17" s="112">
        <v>38.62243981541944</v>
      </c>
      <c r="V17" s="112">
        <v>67.138395342056683</v>
      </c>
      <c r="W17" s="112">
        <v>77.484109184282218</v>
      </c>
      <c r="X17" s="112">
        <v>51.290611911088334</v>
      </c>
      <c r="Y17" s="112">
        <v>52.520534040415654</v>
      </c>
      <c r="Z17" s="112">
        <v>25.75089459135685</v>
      </c>
      <c r="AA17" s="112">
        <v>71.149867375772217</v>
      </c>
      <c r="AB17" s="112">
        <v>42.934782608695627</v>
      </c>
      <c r="AC17" s="112">
        <v>44.41015499623073</v>
      </c>
      <c r="AD17" s="112">
        <v>36.19528158878348</v>
      </c>
      <c r="AE17" s="112">
        <v>3.7229884617786881</v>
      </c>
      <c r="AF17" s="112">
        <v>16.856824735561439</v>
      </c>
      <c r="AG17" s="112">
        <v>61.696884990853519</v>
      </c>
      <c r="AH17" s="112">
        <v>29.96164193296104</v>
      </c>
      <c r="AI17" s="112">
        <v>24.739299423869749</v>
      </c>
      <c r="AJ17" s="112">
        <v>57.507161386581373</v>
      </c>
      <c r="AK17" s="112">
        <v>38.812683597575024</v>
      </c>
      <c r="AL17" s="112">
        <v>26.763549886674188</v>
      </c>
      <c r="AM17" s="112">
        <v>16.231856677716745</v>
      </c>
      <c r="AN17" s="112">
        <v>46.838146881999272</v>
      </c>
      <c r="AO17" s="112">
        <v>73.879677124338968</v>
      </c>
      <c r="AP17" s="112">
        <v>23.652737849705986</v>
      </c>
      <c r="AQ17" s="112">
        <v>15.539520501298988</v>
      </c>
      <c r="AR17" s="112">
        <v>40.649981611598228</v>
      </c>
      <c r="AS17" s="112">
        <v>35.160730125810566</v>
      </c>
      <c r="AT17" s="112">
        <v>91.540988597014149</v>
      </c>
      <c r="AU17" s="112">
        <v>74.279668464960423</v>
      </c>
      <c r="AV17" s="112">
        <v>29.726183816413794</v>
      </c>
      <c r="AW17" s="112">
        <v>64.042620613166406</v>
      </c>
      <c r="AX17" s="112">
        <v>67.244054701889084</v>
      </c>
      <c r="AY17" s="109">
        <v>52.78314349785731</v>
      </c>
      <c r="AZ17" s="163"/>
      <c r="BA17" s="821"/>
      <c r="BB17" s="497" t="s">
        <v>51</v>
      </c>
      <c r="BC17" s="41" t="s">
        <v>35</v>
      </c>
      <c r="BD17" s="37" t="s">
        <v>35</v>
      </c>
      <c r="BE17" s="37" t="s">
        <v>35</v>
      </c>
      <c r="BF17" s="37" t="s">
        <v>35</v>
      </c>
      <c r="BG17" s="32" t="s">
        <v>35</v>
      </c>
      <c r="BH17" s="41" t="s">
        <v>35</v>
      </c>
      <c r="BI17" s="37" t="s">
        <v>35</v>
      </c>
      <c r="BJ17" s="37" t="s">
        <v>35</v>
      </c>
      <c r="BK17" s="37" t="s">
        <v>35</v>
      </c>
      <c r="BL17" s="32" t="s">
        <v>35</v>
      </c>
      <c r="BM17" s="41" t="s">
        <v>35</v>
      </c>
      <c r="BN17" s="37" t="s">
        <v>35</v>
      </c>
      <c r="BO17" s="37" t="s">
        <v>35</v>
      </c>
      <c r="BP17" s="37" t="s">
        <v>35</v>
      </c>
      <c r="BQ17" s="32" t="s">
        <v>35</v>
      </c>
      <c r="BR17" s="41" t="s">
        <v>35</v>
      </c>
      <c r="BS17" s="37" t="s">
        <v>35</v>
      </c>
      <c r="BT17" s="37" t="s">
        <v>35</v>
      </c>
      <c r="BU17" s="37" t="s">
        <v>35</v>
      </c>
      <c r="BV17" s="37" t="s">
        <v>35</v>
      </c>
      <c r="BW17" s="37" t="s">
        <v>35</v>
      </c>
      <c r="BX17" s="37" t="s">
        <v>35</v>
      </c>
      <c r="BY17" s="26" t="s">
        <v>35</v>
      </c>
      <c r="BZ17" s="26" t="s">
        <v>35</v>
      </c>
      <c r="CA17" s="26" t="s">
        <v>35</v>
      </c>
      <c r="CB17" s="26" t="s">
        <v>35</v>
      </c>
      <c r="CC17" s="26" t="s">
        <v>35</v>
      </c>
      <c r="CD17" s="26" t="s">
        <v>35</v>
      </c>
      <c r="CE17" s="26" t="s">
        <v>35</v>
      </c>
      <c r="CF17" s="26" t="s">
        <v>35</v>
      </c>
      <c r="CG17" s="26" t="s">
        <v>35</v>
      </c>
      <c r="CH17" s="26" t="s">
        <v>35</v>
      </c>
      <c r="CI17" s="26" t="s">
        <v>35</v>
      </c>
      <c r="CJ17" s="26" t="s">
        <v>35</v>
      </c>
      <c r="CK17" s="26" t="s">
        <v>35</v>
      </c>
      <c r="CL17" s="26" t="s">
        <v>35</v>
      </c>
      <c r="CM17" s="26" t="s">
        <v>35</v>
      </c>
      <c r="CN17" s="26" t="s">
        <v>35</v>
      </c>
      <c r="CO17" s="26" t="s">
        <v>35</v>
      </c>
      <c r="CP17" s="26" t="s">
        <v>35</v>
      </c>
      <c r="CQ17" s="26" t="s">
        <v>35</v>
      </c>
      <c r="CR17" s="26" t="s">
        <v>35</v>
      </c>
      <c r="CS17" s="26" t="s">
        <v>35</v>
      </c>
      <c r="CT17" s="26" t="s">
        <v>35</v>
      </c>
      <c r="CU17" s="26" t="s">
        <v>35</v>
      </c>
      <c r="CV17" s="26" t="s">
        <v>35</v>
      </c>
      <c r="CW17" s="26" t="s">
        <v>35</v>
      </c>
      <c r="CX17" s="26" t="s">
        <v>35</v>
      </c>
      <c r="CY17" s="26" t="s">
        <v>35</v>
      </c>
      <c r="CZ17" s="4"/>
    </row>
    <row r="18" s="299" customFormat="true" ht="15" customHeight="true" x14ac:dyDescent="0.2">
      <c r="A18" s="830" t="s">
        <v>60</v>
      </c>
      <c r="B18" s="350" t="s">
        <v>15</v>
      </c>
      <c r="C18" s="113">
        <f>C16*C23/100</f>
        <v>44.895510382674871</v>
      </c>
      <c r="D18" s="112">
        <f>D16*D23/100</f>
        <v>54.712369969435024</v>
      </c>
      <c r="E18" s="112">
        <f t="shared" ref="E18:AY18" si="0">E16*E23/100</f>
        <v>59.044159516214521</v>
      </c>
      <c r="F18" s="112">
        <f t="shared" si="0"/>
        <v>60.464443296556567</v>
      </c>
      <c r="G18" s="111">
        <f t="shared" si="0"/>
        <v>91.71124224878136</v>
      </c>
      <c r="H18" s="110">
        <f t="shared" si="0"/>
        <v>75.959198939341761</v>
      </c>
      <c r="I18" s="112">
        <f t="shared" si="0"/>
        <v>92.656953391615886</v>
      </c>
      <c r="J18" s="112">
        <f t="shared" si="0"/>
        <v>94.533862521814669</v>
      </c>
      <c r="K18" s="112">
        <f t="shared" si="0"/>
        <v>93.404455507622558</v>
      </c>
      <c r="L18" s="109">
        <f t="shared" si="0"/>
        <v>96.396331501773432</v>
      </c>
      <c r="M18" s="113">
        <f t="shared" si="0"/>
        <v>44.228738174242118</v>
      </c>
      <c r="N18" s="112">
        <f t="shared" si="0"/>
        <v>51.103559971523239</v>
      </c>
      <c r="O18" s="112">
        <f t="shared" si="0"/>
        <v>55.293608782661067</v>
      </c>
      <c r="P18" s="112">
        <f t="shared" si="0"/>
        <v>57.341364142654157</v>
      </c>
      <c r="Q18" s="111">
        <f t="shared" si="0"/>
        <v>66.268016063840193</v>
      </c>
      <c r="R18" s="110">
        <f t="shared" si="0"/>
        <v>77.5196539454967</v>
      </c>
      <c r="S18" s="112">
        <f t="shared" si="0"/>
        <v>25.111167549837031</v>
      </c>
      <c r="T18" s="112">
        <f t="shared" si="0"/>
        <v>40.969058061061808</v>
      </c>
      <c r="U18" s="112">
        <f t="shared" si="0"/>
        <v>60.418660916974162</v>
      </c>
      <c r="V18" s="112">
        <f t="shared" si="0"/>
        <v>32.321329174876055</v>
      </c>
      <c r="W18" s="112">
        <f t="shared" si="0"/>
        <v>22.515890815717913</v>
      </c>
      <c r="X18" s="112">
        <f t="shared" si="0"/>
        <v>48.709388088911545</v>
      </c>
      <c r="Y18" s="112">
        <f t="shared" si="0"/>
        <v>44.416629635189395</v>
      </c>
      <c r="Z18" s="112">
        <f t="shared" si="0"/>
        <v>72.533505983972816</v>
      </c>
      <c r="AA18" s="112">
        <f t="shared" si="0"/>
        <v>27.733451280746362</v>
      </c>
      <c r="AB18" s="112">
        <f t="shared" si="0"/>
        <v>57.065217391304266</v>
      </c>
      <c r="AC18" s="112">
        <f t="shared" si="0"/>
        <v>54.406785109954583</v>
      </c>
      <c r="AD18" s="112">
        <f t="shared" si="0"/>
        <v>57.160910519945837</v>
      </c>
      <c r="AE18" s="112">
        <f t="shared" si="0"/>
        <v>96.18268337678721</v>
      </c>
      <c r="AF18" s="112">
        <f t="shared" si="0"/>
        <v>78.691792454677611</v>
      </c>
      <c r="AG18" s="112">
        <f t="shared" si="0"/>
        <v>38.303115009146786</v>
      </c>
      <c r="AH18" s="112">
        <f t="shared" si="0"/>
        <v>70.023754742024224</v>
      </c>
      <c r="AI18" s="112">
        <f t="shared" si="0"/>
        <v>75.214382937630575</v>
      </c>
      <c r="AJ18" s="112">
        <f t="shared" si="0"/>
        <v>40.951739709876954</v>
      </c>
      <c r="AK18" s="112">
        <f t="shared" si="0"/>
        <v>60.787308068918179</v>
      </c>
      <c r="AL18" s="112">
        <f t="shared" si="0"/>
        <v>70.473411562272346</v>
      </c>
      <c r="AM18" s="112">
        <f t="shared" si="0"/>
        <v>82.744530804903704</v>
      </c>
      <c r="AN18" s="112">
        <f t="shared" si="0"/>
        <v>50.578529631753192</v>
      </c>
      <c r="AO18" s="112">
        <f t="shared" si="0"/>
        <v>23.893594178695004</v>
      </c>
      <c r="AP18" s="112">
        <f t="shared" si="0"/>
        <v>76.347262150294043</v>
      </c>
      <c r="AQ18" s="112">
        <f t="shared" si="0"/>
        <v>83.952992554842979</v>
      </c>
      <c r="AR18" s="112">
        <f t="shared" si="0"/>
        <v>59.350018388401729</v>
      </c>
      <c r="AS18" s="112">
        <f t="shared" si="0"/>
        <v>64.730946809932334</v>
      </c>
      <c r="AT18" s="112">
        <f t="shared" si="0"/>
        <v>8.4590114029858423</v>
      </c>
      <c r="AU18" s="112">
        <f t="shared" si="0"/>
        <v>24.314992090212186</v>
      </c>
      <c r="AV18" s="112">
        <f t="shared" si="0"/>
        <v>64.331094544176679</v>
      </c>
      <c r="AW18" s="112">
        <f t="shared" si="0"/>
        <v>35.957379386833544</v>
      </c>
      <c r="AX18" s="112">
        <f t="shared" si="0"/>
        <v>32.755945298110944</v>
      </c>
      <c r="AY18" s="109">
        <f t="shared" si="0"/>
        <v>47.216856502142491</v>
      </c>
      <c r="AZ18" s="163"/>
      <c r="BA18" s="821" t="s">
        <v>60</v>
      </c>
      <c r="BB18" s="497" t="s">
        <v>15</v>
      </c>
      <c r="BC18" s="41" t="s">
        <v>35</v>
      </c>
      <c r="BD18" s="37" t="s">
        <v>35</v>
      </c>
      <c r="BE18" s="37" t="s">
        <v>35</v>
      </c>
      <c r="BF18" s="37" t="s">
        <v>35</v>
      </c>
      <c r="BG18" s="32" t="s">
        <v>35</v>
      </c>
      <c r="BH18" s="41" t="s">
        <v>35</v>
      </c>
      <c r="BI18" s="37" t="s">
        <v>35</v>
      </c>
      <c r="BJ18" s="37" t="s">
        <v>35</v>
      </c>
      <c r="BK18" s="37" t="s">
        <v>35</v>
      </c>
      <c r="BL18" s="32" t="s">
        <v>35</v>
      </c>
      <c r="BM18" s="41" t="s">
        <v>35</v>
      </c>
      <c r="BN18" s="37" t="s">
        <v>35</v>
      </c>
      <c r="BO18" s="37" t="s">
        <v>35</v>
      </c>
      <c r="BP18" s="37" t="s">
        <v>35</v>
      </c>
      <c r="BQ18" s="32" t="s">
        <v>35</v>
      </c>
      <c r="BR18" s="41" t="s">
        <v>35</v>
      </c>
      <c r="BS18" s="37" t="s">
        <v>35</v>
      </c>
      <c r="BT18" s="37" t="s">
        <v>35</v>
      </c>
      <c r="BU18" s="37" t="s">
        <v>35</v>
      </c>
      <c r="BV18" s="37" t="s">
        <v>35</v>
      </c>
      <c r="BW18" s="37" t="s">
        <v>35</v>
      </c>
      <c r="BX18" s="37" t="s">
        <v>35</v>
      </c>
      <c r="BY18" s="26" t="s">
        <v>35</v>
      </c>
      <c r="BZ18" s="26" t="s">
        <v>35</v>
      </c>
      <c r="CA18" s="26" t="s">
        <v>35</v>
      </c>
      <c r="CB18" s="26" t="s">
        <v>35</v>
      </c>
      <c r="CC18" s="26" t="s">
        <v>35</v>
      </c>
      <c r="CD18" s="26" t="s">
        <v>35</v>
      </c>
      <c r="CE18" s="26" t="s">
        <v>35</v>
      </c>
      <c r="CF18" s="26" t="s">
        <v>35</v>
      </c>
      <c r="CG18" s="26" t="s">
        <v>35</v>
      </c>
      <c r="CH18" s="26" t="s">
        <v>35</v>
      </c>
      <c r="CI18" s="26" t="s">
        <v>35</v>
      </c>
      <c r="CJ18" s="26" t="s">
        <v>35</v>
      </c>
      <c r="CK18" s="26" t="s">
        <v>35</v>
      </c>
      <c r="CL18" s="26" t="s">
        <v>35</v>
      </c>
      <c r="CM18" s="26" t="s">
        <v>35</v>
      </c>
      <c r="CN18" s="26" t="s">
        <v>35</v>
      </c>
      <c r="CO18" s="26" t="s">
        <v>35</v>
      </c>
      <c r="CP18" s="26" t="s">
        <v>35</v>
      </c>
      <c r="CQ18" s="26" t="s">
        <v>35</v>
      </c>
      <c r="CR18" s="26" t="s">
        <v>35</v>
      </c>
      <c r="CS18" s="26" t="s">
        <v>35</v>
      </c>
      <c r="CT18" s="26" t="s">
        <v>35</v>
      </c>
      <c r="CU18" s="26" t="s">
        <v>35</v>
      </c>
      <c r="CV18" s="26" t="s">
        <v>35</v>
      </c>
      <c r="CW18" s="26" t="s">
        <v>35</v>
      </c>
      <c r="CX18" s="26" t="s">
        <v>35</v>
      </c>
      <c r="CY18" s="26" t="s">
        <v>35</v>
      </c>
      <c r="CZ18" s="4"/>
    </row>
    <row r="19" s="299" customFormat="true" ht="15" customHeight="true" x14ac:dyDescent="0.2">
      <c r="A19" s="830"/>
      <c r="B19" s="350" t="s">
        <v>16</v>
      </c>
      <c r="C19" s="113">
        <f>C16*C22/100</f>
        <v>1.7737073435575883</v>
      </c>
      <c r="D19" s="112">
        <f>D16*D22/100</f>
        <v>1.5180676710684589</v>
      </c>
      <c r="E19" s="112">
        <f t="shared" ref="E19:AY19" si="1">E16*E22/100</f>
        <v>1.0329553169641761</v>
      </c>
      <c r="F19" s="112">
        <f t="shared" si="1"/>
        <v>1.6310773606202893</v>
      </c>
      <c r="G19" s="111">
        <f t="shared" si="1"/>
        <v>0.2727232434685789</v>
      </c>
      <c r="H19" s="110">
        <f t="shared" si="1"/>
        <v>1.6752350075751092</v>
      </c>
      <c r="I19" s="112">
        <f t="shared" si="1"/>
        <v>0.38048135224050533</v>
      </c>
      <c r="J19" s="112">
        <f t="shared" si="1"/>
        <v>8.6439977297847539E-2</v>
      </c>
      <c r="K19" s="112">
        <f t="shared" si="1"/>
        <v>0.40988462568205797</v>
      </c>
      <c r="L19" s="109">
        <f t="shared" si="1"/>
        <v>0</v>
      </c>
      <c r="M19" s="113">
        <f t="shared" si="1"/>
        <v>1.8608896939216626</v>
      </c>
      <c r="N19" s="112">
        <f t="shared" si="1"/>
        <v>1.7713843494041965</v>
      </c>
      <c r="O19" s="112">
        <f t="shared" si="1"/>
        <v>1.1495538201307776</v>
      </c>
      <c r="P19" s="112">
        <f t="shared" si="1"/>
        <v>0.89163593303853672</v>
      </c>
      <c r="Q19" s="111">
        <f t="shared" si="1"/>
        <v>0.70738671116839513</v>
      </c>
      <c r="R19" s="110">
        <f t="shared" si="1"/>
        <v>0.59717370018011917</v>
      </c>
      <c r="S19" s="112">
        <f t="shared" si="1"/>
        <v>2.1920705503206208</v>
      </c>
      <c r="T19" s="112">
        <f t="shared" si="1"/>
        <v>0.95449194067731458</v>
      </c>
      <c r="U19" s="112">
        <f t="shared" si="1"/>
        <v>0.95889926760669164</v>
      </c>
      <c r="V19" s="112">
        <f t="shared" si="1"/>
        <v>0.54027548306724504</v>
      </c>
      <c r="W19" s="112">
        <f t="shared" si="1"/>
        <v>0</v>
      </c>
      <c r="X19" s="112">
        <f t="shared" si="1"/>
        <v>0</v>
      </c>
      <c r="Y19" s="112">
        <f t="shared" si="1"/>
        <v>3.0628363243951151</v>
      </c>
      <c r="Z19" s="112">
        <f t="shared" si="1"/>
        <v>1.715599424670172</v>
      </c>
      <c r="AA19" s="112">
        <f t="shared" si="1"/>
        <v>1.1166813434814298</v>
      </c>
      <c r="AB19" s="112">
        <f t="shared" si="1"/>
        <v>0</v>
      </c>
      <c r="AC19" s="112">
        <f t="shared" si="1"/>
        <v>1.1830598938140939</v>
      </c>
      <c r="AD19" s="112">
        <f t="shared" si="1"/>
        <v>6.6438078912706491</v>
      </c>
      <c r="AE19" s="112">
        <f t="shared" si="1"/>
        <v>9.4328161434133098E-2</v>
      </c>
      <c r="AF19" s="112">
        <f t="shared" si="1"/>
        <v>4.4513828097608243</v>
      </c>
      <c r="AG19" s="112">
        <f t="shared" si="1"/>
        <v>0</v>
      </c>
      <c r="AH19" s="112">
        <f t="shared" si="1"/>
        <v>1.460332501484673E-2</v>
      </c>
      <c r="AI19" s="112">
        <f t="shared" si="1"/>
        <v>4.6317638499570671E-2</v>
      </c>
      <c r="AJ19" s="112">
        <f t="shared" si="1"/>
        <v>1.5410989035414691</v>
      </c>
      <c r="AK19" s="112">
        <f t="shared" si="1"/>
        <v>0.40000833350694848</v>
      </c>
      <c r="AL19" s="112">
        <f t="shared" si="1"/>
        <v>2.7630385510534081</v>
      </c>
      <c r="AM19" s="112">
        <f t="shared" si="1"/>
        <v>1.0236125173795096</v>
      </c>
      <c r="AN19" s="112">
        <f t="shared" si="1"/>
        <v>2.5833234862475223</v>
      </c>
      <c r="AO19" s="112">
        <f t="shared" si="1"/>
        <v>2.226728696966084</v>
      </c>
      <c r="AP19" s="112">
        <f t="shared" si="1"/>
        <v>0</v>
      </c>
      <c r="AQ19" s="112">
        <f t="shared" si="1"/>
        <v>0.50748694385814663</v>
      </c>
      <c r="AR19" s="112">
        <f t="shared" si="1"/>
        <v>0</v>
      </c>
      <c r="AS19" s="112">
        <f t="shared" si="1"/>
        <v>0.10832306425723531</v>
      </c>
      <c r="AT19" s="112">
        <f t="shared" si="1"/>
        <v>0</v>
      </c>
      <c r="AU19" s="112">
        <f t="shared" si="1"/>
        <v>1.4053394448275418</v>
      </c>
      <c r="AV19" s="112">
        <f t="shared" si="1"/>
        <v>5.942721639409557</v>
      </c>
      <c r="AW19" s="112">
        <f t="shared" si="1"/>
        <v>0</v>
      </c>
      <c r="AX19" s="112">
        <f t="shared" si="1"/>
        <v>0</v>
      </c>
      <c r="AY19" s="109">
        <f t="shared" si="1"/>
        <v>0</v>
      </c>
      <c r="AZ19" s="163"/>
      <c r="BA19" s="821"/>
      <c r="BB19" s="497" t="s">
        <v>16</v>
      </c>
      <c r="BC19" s="41" t="s">
        <v>35</v>
      </c>
      <c r="BD19" s="37" t="s">
        <v>35</v>
      </c>
      <c r="BE19" s="37" t="s">
        <v>35</v>
      </c>
      <c r="BF19" s="37" t="s">
        <v>35</v>
      </c>
      <c r="BG19" s="32" t="s">
        <v>35</v>
      </c>
      <c r="BH19" s="41" t="s">
        <v>35</v>
      </c>
      <c r="BI19" s="37" t="s">
        <v>35</v>
      </c>
      <c r="BJ19" s="37" t="s">
        <v>35</v>
      </c>
      <c r="BK19" s="37" t="s">
        <v>35</v>
      </c>
      <c r="BL19" s="32" t="s">
        <v>35</v>
      </c>
      <c r="BM19" s="41" t="s">
        <v>35</v>
      </c>
      <c r="BN19" s="37" t="s">
        <v>35</v>
      </c>
      <c r="BO19" s="37" t="s">
        <v>35</v>
      </c>
      <c r="BP19" s="37" t="s">
        <v>35</v>
      </c>
      <c r="BQ19" s="32" t="s">
        <v>35</v>
      </c>
      <c r="BR19" s="41" t="s">
        <v>35</v>
      </c>
      <c r="BS19" s="37" t="s">
        <v>35</v>
      </c>
      <c r="BT19" s="37" t="s">
        <v>35</v>
      </c>
      <c r="BU19" s="37" t="s">
        <v>35</v>
      </c>
      <c r="BV19" s="37" t="s">
        <v>35</v>
      </c>
      <c r="BW19" s="37" t="s">
        <v>35</v>
      </c>
      <c r="BX19" s="37" t="s">
        <v>35</v>
      </c>
      <c r="BY19" s="26" t="s">
        <v>35</v>
      </c>
      <c r="BZ19" s="26" t="s">
        <v>35</v>
      </c>
      <c r="CA19" s="26" t="s">
        <v>35</v>
      </c>
      <c r="CB19" s="26" t="s">
        <v>35</v>
      </c>
      <c r="CC19" s="26" t="s">
        <v>35</v>
      </c>
      <c r="CD19" s="26" t="s">
        <v>35</v>
      </c>
      <c r="CE19" s="26" t="s">
        <v>35</v>
      </c>
      <c r="CF19" s="26" t="s">
        <v>35</v>
      </c>
      <c r="CG19" s="26" t="s">
        <v>35</v>
      </c>
      <c r="CH19" s="26" t="s">
        <v>35</v>
      </c>
      <c r="CI19" s="26" t="s">
        <v>35</v>
      </c>
      <c r="CJ19" s="26" t="s">
        <v>35</v>
      </c>
      <c r="CK19" s="26" t="s">
        <v>35</v>
      </c>
      <c r="CL19" s="26" t="s">
        <v>35</v>
      </c>
      <c r="CM19" s="26" t="s">
        <v>35</v>
      </c>
      <c r="CN19" s="26" t="s">
        <v>35</v>
      </c>
      <c r="CO19" s="26" t="s">
        <v>35</v>
      </c>
      <c r="CP19" s="26" t="s">
        <v>35</v>
      </c>
      <c r="CQ19" s="26" t="s">
        <v>35</v>
      </c>
      <c r="CR19" s="26" t="s">
        <v>35</v>
      </c>
      <c r="CS19" s="26" t="s">
        <v>35</v>
      </c>
      <c r="CT19" s="26" t="s">
        <v>35</v>
      </c>
      <c r="CU19" s="26" t="s">
        <v>35</v>
      </c>
      <c r="CV19" s="26" t="s">
        <v>35</v>
      </c>
      <c r="CW19" s="26" t="s">
        <v>35</v>
      </c>
      <c r="CX19" s="26" t="s">
        <v>35</v>
      </c>
      <c r="CY19" s="26" t="s">
        <v>35</v>
      </c>
      <c r="CZ19" s="4"/>
    </row>
    <row r="20" s="299" customFormat="true" ht="15" customHeight="true" x14ac:dyDescent="0.2">
      <c r="A20" s="830"/>
      <c r="B20" s="350" t="s">
        <v>22</v>
      </c>
      <c r="C20" s="113">
        <f>100-C18-C19-C21</f>
        <v>33.547360723591765</v>
      </c>
      <c r="D20" s="112">
        <f>100-D18-D19-D21</f>
        <v>29.856004356758859</v>
      </c>
      <c r="E20" s="112">
        <f t="shared" ref="E20:AY20" si="2">100-E18-E19-E21</f>
        <v>24.66926386935339</v>
      </c>
      <c r="F20" s="112">
        <f t="shared" si="2"/>
        <v>26.857905286466789</v>
      </c>
      <c r="G20" s="111">
        <f t="shared" si="2"/>
        <v>6.9548307585568292</v>
      </c>
      <c r="H20" s="110">
        <f t="shared" si="2"/>
        <v>17.610898339230186</v>
      </c>
      <c r="I20" s="112">
        <f t="shared" si="2"/>
        <v>5.7757744945327349</v>
      </c>
      <c r="J20" s="112">
        <f t="shared" si="2"/>
        <v>4.9371778469691794</v>
      </c>
      <c r="K20" s="112">
        <f t="shared" si="2"/>
        <v>5.8048204454006038</v>
      </c>
      <c r="L20" s="109">
        <f t="shared" si="2"/>
        <v>3.0894967196157697</v>
      </c>
      <c r="M20" s="113">
        <f t="shared" si="2"/>
        <v>32.955645337552198</v>
      </c>
      <c r="N20" s="112">
        <f t="shared" si="2"/>
        <v>31.112914082590049</v>
      </c>
      <c r="O20" s="112">
        <f t="shared" si="2"/>
        <v>30.506678222441227</v>
      </c>
      <c r="P20" s="112">
        <f t="shared" si="2"/>
        <v>24.671897612569119</v>
      </c>
      <c r="Q20" s="111">
        <f t="shared" si="2"/>
        <v>24.198739606532115</v>
      </c>
      <c r="R20" s="110">
        <f t="shared" si="2"/>
        <v>16.817168945355906</v>
      </c>
      <c r="S20" s="112">
        <f t="shared" si="2"/>
        <v>41.098919389715704</v>
      </c>
      <c r="T20" s="112">
        <f t="shared" si="2"/>
        <v>24.136546311725418</v>
      </c>
      <c r="U20" s="112">
        <f t="shared" si="2"/>
        <v>13.531855466115221</v>
      </c>
      <c r="V20" s="112">
        <f t="shared" si="2"/>
        <v>36.214139932675423</v>
      </c>
      <c r="W20" s="112">
        <f t="shared" si="2"/>
        <v>60.327587054731019</v>
      </c>
      <c r="X20" s="112">
        <f t="shared" si="2"/>
        <v>51.290611911088455</v>
      </c>
      <c r="Y20" s="112">
        <f t="shared" si="2"/>
        <v>26.523183725116809</v>
      </c>
      <c r="Z20" s="112">
        <f t="shared" si="2"/>
        <v>24.952411229011652</v>
      </c>
      <c r="AA20" s="112">
        <f t="shared" si="2"/>
        <v>52.653483734048116</v>
      </c>
      <c r="AB20" s="112">
        <f t="shared" si="2"/>
        <v>13.027900532102514</v>
      </c>
      <c r="AC20" s="112">
        <f t="shared" si="2"/>
        <v>41.358315841292153</v>
      </c>
      <c r="AD20" s="112">
        <f t="shared" si="2"/>
        <v>7.9221155886696302</v>
      </c>
      <c r="AE20" s="112">
        <f t="shared" si="2"/>
        <v>3.270361257460157</v>
      </c>
      <c r="AF20" s="112">
        <f t="shared" si="2"/>
        <v>11.767764996294098</v>
      </c>
      <c r="AG20" s="112">
        <f t="shared" si="2"/>
        <v>11.514485814383754</v>
      </c>
      <c r="AH20" s="112">
        <f t="shared" si="2"/>
        <v>28.306273912944636</v>
      </c>
      <c r="AI20" s="112">
        <f t="shared" si="2"/>
        <v>15.417219237550606</v>
      </c>
      <c r="AJ20" s="112">
        <f t="shared" si="2"/>
        <v>55.471503099331493</v>
      </c>
      <c r="AK20" s="112">
        <f t="shared" si="2"/>
        <v>31.163149232275593</v>
      </c>
      <c r="AL20" s="112">
        <f t="shared" si="2"/>
        <v>25.102926584785351</v>
      </c>
      <c r="AM20" s="112">
        <f t="shared" si="2"/>
        <v>14.545416975389779</v>
      </c>
      <c r="AN20" s="112">
        <f t="shared" si="2"/>
        <v>43.974661760289337</v>
      </c>
      <c r="AO20" s="112">
        <f t="shared" si="2"/>
        <v>34.763476347634722</v>
      </c>
      <c r="AP20" s="112">
        <f t="shared" si="2"/>
        <v>23.652737849705957</v>
      </c>
      <c r="AQ20" s="112">
        <f t="shared" si="2"/>
        <v>10.976405591247101</v>
      </c>
      <c r="AR20" s="112">
        <f t="shared" si="2"/>
        <v>17.783842724322401</v>
      </c>
      <c r="AS20" s="112">
        <f t="shared" si="2"/>
        <v>10.142609504960454</v>
      </c>
      <c r="AT20" s="112">
        <f t="shared" si="2"/>
        <v>25.077943657326955</v>
      </c>
      <c r="AU20" s="112">
        <f t="shared" si="2"/>
        <v>44.913905001419593</v>
      </c>
      <c r="AV20" s="112">
        <f t="shared" si="2"/>
        <v>15.487839886348162</v>
      </c>
      <c r="AW20" s="112">
        <f t="shared" si="2"/>
        <v>57.820116718159994</v>
      </c>
      <c r="AX20" s="112">
        <f t="shared" si="2"/>
        <v>62.505126937514525</v>
      </c>
      <c r="AY20" s="109">
        <f t="shared" si="2"/>
        <v>46.176369368769393</v>
      </c>
      <c r="AZ20" s="163"/>
      <c r="BA20" s="821"/>
      <c r="BB20" s="497" t="s">
        <v>22</v>
      </c>
      <c r="BC20" s="41" t="s">
        <v>35</v>
      </c>
      <c r="BD20" s="37" t="s">
        <v>35</v>
      </c>
      <c r="BE20" s="37" t="s">
        <v>35</v>
      </c>
      <c r="BF20" s="37" t="s">
        <v>35</v>
      </c>
      <c r="BG20" s="32" t="s">
        <v>35</v>
      </c>
      <c r="BH20" s="41" t="s">
        <v>35</v>
      </c>
      <c r="BI20" s="37" t="s">
        <v>35</v>
      </c>
      <c r="BJ20" s="37" t="s">
        <v>35</v>
      </c>
      <c r="BK20" s="37" t="s">
        <v>35</v>
      </c>
      <c r="BL20" s="32" t="s">
        <v>35</v>
      </c>
      <c r="BM20" s="41" t="s">
        <v>35</v>
      </c>
      <c r="BN20" s="37" t="s">
        <v>35</v>
      </c>
      <c r="BO20" s="37" t="s">
        <v>35</v>
      </c>
      <c r="BP20" s="37" t="s">
        <v>35</v>
      </c>
      <c r="BQ20" s="32" t="s">
        <v>35</v>
      </c>
      <c r="BR20" s="41" t="s">
        <v>35</v>
      </c>
      <c r="BS20" s="37" t="s">
        <v>35</v>
      </c>
      <c r="BT20" s="37" t="s">
        <v>35</v>
      </c>
      <c r="BU20" s="37" t="s">
        <v>35</v>
      </c>
      <c r="BV20" s="37" t="s">
        <v>35</v>
      </c>
      <c r="BW20" s="37" t="s">
        <v>35</v>
      </c>
      <c r="BX20" s="37" t="s">
        <v>35</v>
      </c>
      <c r="BY20" s="26" t="s">
        <v>35</v>
      </c>
      <c r="BZ20" s="26" t="s">
        <v>35</v>
      </c>
      <c r="CA20" s="26" t="s">
        <v>35</v>
      </c>
      <c r="CB20" s="26" t="s">
        <v>35</v>
      </c>
      <c r="CC20" s="26" t="s">
        <v>35</v>
      </c>
      <c r="CD20" s="26" t="s">
        <v>35</v>
      </c>
      <c r="CE20" s="26" t="s">
        <v>35</v>
      </c>
      <c r="CF20" s="26" t="s">
        <v>35</v>
      </c>
      <c r="CG20" s="26" t="s">
        <v>35</v>
      </c>
      <c r="CH20" s="26" t="s">
        <v>35</v>
      </c>
      <c r="CI20" s="26" t="s">
        <v>35</v>
      </c>
      <c r="CJ20" s="26" t="s">
        <v>35</v>
      </c>
      <c r="CK20" s="26" t="s">
        <v>35</v>
      </c>
      <c r="CL20" s="26" t="s">
        <v>35</v>
      </c>
      <c r="CM20" s="26" t="s">
        <v>35</v>
      </c>
      <c r="CN20" s="26" t="s">
        <v>35</v>
      </c>
      <c r="CO20" s="26" t="s">
        <v>35</v>
      </c>
      <c r="CP20" s="26" t="s">
        <v>35</v>
      </c>
      <c r="CQ20" s="26" t="s">
        <v>35</v>
      </c>
      <c r="CR20" s="26" t="s">
        <v>35</v>
      </c>
      <c r="CS20" s="26" t="s">
        <v>35</v>
      </c>
      <c r="CT20" s="26" t="s">
        <v>35</v>
      </c>
      <c r="CU20" s="26" t="s">
        <v>35</v>
      </c>
      <c r="CV20" s="26" t="s">
        <v>35</v>
      </c>
      <c r="CW20" s="26" t="s">
        <v>35</v>
      </c>
      <c r="CX20" s="26" t="s">
        <v>35</v>
      </c>
      <c r="CY20" s="26" t="s">
        <v>35</v>
      </c>
      <c r="CZ20" s="4"/>
    </row>
    <row r="21" s="299" customFormat="true" ht="15" customHeight="true" x14ac:dyDescent="0.2">
      <c r="A21" s="830"/>
      <c r="B21" s="350" t="s">
        <v>17</v>
      </c>
      <c r="C21" s="113">
        <v>19.783421550175774</v>
      </c>
      <c r="D21" s="112">
        <v>13.913558002737661</v>
      </c>
      <c r="E21" s="112">
        <v>15.253621297467912</v>
      </c>
      <c r="F21" s="112">
        <v>11.046574056356356</v>
      </c>
      <c r="G21" s="111">
        <v>1.0612037491932307</v>
      </c>
      <c r="H21" s="110">
        <v>4.7546677138529434</v>
      </c>
      <c r="I21" s="112">
        <v>1.1867907616108735</v>
      </c>
      <c r="J21" s="112">
        <v>0.44251965391830422</v>
      </c>
      <c r="K21" s="112">
        <v>0.38083942129477999</v>
      </c>
      <c r="L21" s="109">
        <v>0.51417177861079877</v>
      </c>
      <c r="M21" s="113">
        <v>20.954726794284024</v>
      </c>
      <c r="N21" s="112">
        <v>16.012141596482518</v>
      </c>
      <c r="O21" s="112">
        <v>13.050159174766929</v>
      </c>
      <c r="P21" s="112">
        <v>17.095102311738188</v>
      </c>
      <c r="Q21" s="111">
        <v>8.8258576184592936</v>
      </c>
      <c r="R21" s="110">
        <v>5.0660034089672754</v>
      </c>
      <c r="S21" s="112">
        <v>31.597842510126643</v>
      </c>
      <c r="T21" s="112">
        <v>33.939903686535459</v>
      </c>
      <c r="U21" s="112">
        <v>25.090584349303928</v>
      </c>
      <c r="V21" s="112">
        <v>30.924255409381274</v>
      </c>
      <c r="W21" s="112">
        <v>17.156522129551071</v>
      </c>
      <c r="X21" s="112">
        <v>0</v>
      </c>
      <c r="Y21" s="112">
        <v>25.997350315298682</v>
      </c>
      <c r="Z21" s="112">
        <v>0.79848336234535999</v>
      </c>
      <c r="AA21" s="112">
        <v>18.496383641724087</v>
      </c>
      <c r="AB21" s="112">
        <v>29.90688207659322</v>
      </c>
      <c r="AC21" s="112">
        <v>3.0518391549391661</v>
      </c>
      <c r="AD21" s="112">
        <v>28.273166000113886</v>
      </c>
      <c r="AE21" s="112">
        <v>0.45262720431849951</v>
      </c>
      <c r="AF21" s="112">
        <v>5.0890597392674684</v>
      </c>
      <c r="AG21" s="112">
        <v>50.18239917646946</v>
      </c>
      <c r="AH21" s="112">
        <v>1.6553680200162921</v>
      </c>
      <c r="AI21" s="112">
        <v>9.3220801863192495</v>
      </c>
      <c r="AJ21" s="112">
        <v>2.0356582872500892</v>
      </c>
      <c r="AK21" s="112">
        <v>7.6495343652992833</v>
      </c>
      <c r="AL21" s="112">
        <v>1.6606233018888952</v>
      </c>
      <c r="AM21" s="112">
        <v>1.6864397023270097</v>
      </c>
      <c r="AN21" s="112">
        <v>2.8634851217099491</v>
      </c>
      <c r="AO21" s="112">
        <v>39.116200776704204</v>
      </c>
      <c r="AP21" s="112">
        <v>0</v>
      </c>
      <c r="AQ21" s="112">
        <v>4.5631149100517732</v>
      </c>
      <c r="AR21" s="112">
        <v>22.86613888727587</v>
      </c>
      <c r="AS21" s="112">
        <v>25.018120620849977</v>
      </c>
      <c r="AT21" s="112">
        <v>66.463044939687208</v>
      </c>
      <c r="AU21" s="112">
        <v>29.365763463540677</v>
      </c>
      <c r="AV21" s="112">
        <v>14.238343930065604</v>
      </c>
      <c r="AW21" s="112">
        <v>6.2225038950064695</v>
      </c>
      <c r="AX21" s="112">
        <v>4.7389277643745293</v>
      </c>
      <c r="AY21" s="109">
        <v>6.606774129088115</v>
      </c>
      <c r="AZ21" s="163"/>
      <c r="BA21" s="821"/>
      <c r="BB21" s="497" t="s">
        <v>17</v>
      </c>
      <c r="BC21" s="41" t="s">
        <v>35</v>
      </c>
      <c r="BD21" s="37" t="s">
        <v>35</v>
      </c>
      <c r="BE21" s="37" t="s">
        <v>35</v>
      </c>
      <c r="BF21" s="37" t="s">
        <v>35</v>
      </c>
      <c r="BG21" s="32" t="s">
        <v>35</v>
      </c>
      <c r="BH21" s="41" t="s">
        <v>35</v>
      </c>
      <c r="BI21" s="37" t="s">
        <v>35</v>
      </c>
      <c r="BJ21" s="37" t="s">
        <v>35</v>
      </c>
      <c r="BK21" s="37" t="s">
        <v>35</v>
      </c>
      <c r="BL21" s="32" t="s">
        <v>35</v>
      </c>
      <c r="BM21" s="41" t="s">
        <v>35</v>
      </c>
      <c r="BN21" s="37" t="s">
        <v>35</v>
      </c>
      <c r="BO21" s="37" t="s">
        <v>35</v>
      </c>
      <c r="BP21" s="37" t="s">
        <v>35</v>
      </c>
      <c r="BQ21" s="32" t="s">
        <v>35</v>
      </c>
      <c r="BR21" s="41" t="s">
        <v>35</v>
      </c>
      <c r="BS21" s="37" t="s">
        <v>35</v>
      </c>
      <c r="BT21" s="37" t="s">
        <v>35</v>
      </c>
      <c r="BU21" s="37" t="s">
        <v>35</v>
      </c>
      <c r="BV21" s="37" t="s">
        <v>35</v>
      </c>
      <c r="BW21" s="37" t="s">
        <v>35</v>
      </c>
      <c r="BX21" s="37" t="s">
        <v>35</v>
      </c>
      <c r="BY21" s="26" t="s">
        <v>35</v>
      </c>
      <c r="BZ21" s="26" t="s">
        <v>35</v>
      </c>
      <c r="CA21" s="26" t="s">
        <v>35</v>
      </c>
      <c r="CB21" s="26" t="s">
        <v>35</v>
      </c>
      <c r="CC21" s="26" t="s">
        <v>35</v>
      </c>
      <c r="CD21" s="26" t="s">
        <v>35</v>
      </c>
      <c r="CE21" s="26" t="s">
        <v>35</v>
      </c>
      <c r="CF21" s="26" t="s">
        <v>35</v>
      </c>
      <c r="CG21" s="26" t="s">
        <v>35</v>
      </c>
      <c r="CH21" s="26" t="s">
        <v>35</v>
      </c>
      <c r="CI21" s="26" t="s">
        <v>35</v>
      </c>
      <c r="CJ21" s="26" t="s">
        <v>35</v>
      </c>
      <c r="CK21" s="26" t="s">
        <v>35</v>
      </c>
      <c r="CL21" s="26" t="s">
        <v>35</v>
      </c>
      <c r="CM21" s="26" t="s">
        <v>35</v>
      </c>
      <c r="CN21" s="26" t="s">
        <v>35</v>
      </c>
      <c r="CO21" s="26" t="s">
        <v>35</v>
      </c>
      <c r="CP21" s="26" t="s">
        <v>35</v>
      </c>
      <c r="CQ21" s="26" t="s">
        <v>35</v>
      </c>
      <c r="CR21" s="26" t="s">
        <v>35</v>
      </c>
      <c r="CS21" s="26" t="s">
        <v>35</v>
      </c>
      <c r="CT21" s="26" t="s">
        <v>35</v>
      </c>
      <c r="CU21" s="26" t="s">
        <v>35</v>
      </c>
      <c r="CV21" s="26" t="s">
        <v>35</v>
      </c>
      <c r="CW21" s="26" t="s">
        <v>35</v>
      </c>
      <c r="CX21" s="26" t="s">
        <v>35</v>
      </c>
      <c r="CY21" s="26" t="s">
        <v>35</v>
      </c>
      <c r="CZ21" s="4"/>
    </row>
    <row r="22" s="299" customFormat="true" ht="15" customHeight="true" x14ac:dyDescent="0.2">
      <c r="A22" s="830" t="s">
        <v>54</v>
      </c>
      <c r="B22" s="350" t="s">
        <v>49</v>
      </c>
      <c r="C22" s="113">
        <v>3.8005936888901393</v>
      </c>
      <c r="D22" s="112">
        <v>2.6997258687081178</v>
      </c>
      <c r="E22" s="112">
        <v>1.7193823635380485</v>
      </c>
      <c r="F22" s="112">
        <v>2.6267230604688927</v>
      </c>
      <c r="G22" s="111">
        <v>0.29648998280201028</v>
      </c>
      <c r="H22" s="110">
        <v>2.1578504825842661</v>
      </c>
      <c r="I22" s="112">
        <v>0.40895511928936751</v>
      </c>
      <c r="J22" s="112">
        <v>9.1354577204673701E-2</v>
      </c>
      <c r="K22" s="112">
        <v>0.43691041806576281</v>
      </c>
      <c r="L22" s="109">
        <v>0</v>
      </c>
      <c r="M22" s="113">
        <v>4.0375454955822381</v>
      </c>
      <c r="N22" s="112">
        <v>3.3501394132023679</v>
      </c>
      <c r="O22" s="112">
        <v>2.0366573507238561</v>
      </c>
      <c r="P22" s="112">
        <v>1.5311523223594292</v>
      </c>
      <c r="Q22" s="111">
        <v>1.0561888123983803</v>
      </c>
      <c r="R22" s="110">
        <v>0.76446230367775092</v>
      </c>
      <c r="S22" s="112">
        <v>8.0286101680663418</v>
      </c>
      <c r="T22" s="112">
        <v>2.2767440749595855</v>
      </c>
      <c r="U22" s="112">
        <v>1.562296162837024</v>
      </c>
      <c r="V22" s="112">
        <v>1.6440934296756859</v>
      </c>
      <c r="W22" s="112">
        <v>0</v>
      </c>
      <c r="X22" s="112">
        <v>0</v>
      </c>
      <c r="Y22" s="112">
        <v>6.4508651529532033</v>
      </c>
      <c r="Z22" s="112">
        <v>2.3105994546709607</v>
      </c>
      <c r="AA22" s="112">
        <v>3.8706281112332297</v>
      </c>
      <c r="AB22" s="112">
        <v>0</v>
      </c>
      <c r="AC22" s="112">
        <v>2.1281942659381206</v>
      </c>
      <c r="AD22" s="112">
        <v>10.412721906320185</v>
      </c>
      <c r="AE22" s="112">
        <v>9.7975788744424669E-2</v>
      </c>
      <c r="AF22" s="112">
        <v>5.3538763652014927</v>
      </c>
      <c r="AG22" s="112">
        <v>0</v>
      </c>
      <c r="AH22" s="112">
        <v>2.0850467397977506E-2</v>
      </c>
      <c r="AI22" s="112">
        <v>6.1542927643515551E-2</v>
      </c>
      <c r="AJ22" s="112">
        <v>3.6267261821732468</v>
      </c>
      <c r="AK22" s="112">
        <v>0.65374387540731294</v>
      </c>
      <c r="AL22" s="112">
        <v>3.772764172454965</v>
      </c>
      <c r="AM22" s="112">
        <v>1.2219591801639205</v>
      </c>
      <c r="AN22" s="112">
        <v>4.8593555994247373</v>
      </c>
      <c r="AO22" s="112">
        <v>8.5248896331252855</v>
      </c>
      <c r="AP22" s="112">
        <v>0</v>
      </c>
      <c r="AQ22" s="112">
        <v>0.60085728481561707</v>
      </c>
      <c r="AR22" s="112">
        <v>0</v>
      </c>
      <c r="AS22" s="112">
        <v>0.16706397907844928</v>
      </c>
      <c r="AT22" s="112">
        <v>0</v>
      </c>
      <c r="AU22" s="112">
        <v>5.4639243001708495</v>
      </c>
      <c r="AV22" s="112">
        <v>8.4565233000646298</v>
      </c>
      <c r="AW22" s="112">
        <v>0</v>
      </c>
      <c r="AX22" s="112">
        <v>0</v>
      </c>
      <c r="AY22" s="109">
        <v>0</v>
      </c>
      <c r="AZ22" s="163"/>
      <c r="BA22" s="821" t="s">
        <v>54</v>
      </c>
      <c r="BB22" s="497" t="s">
        <v>49</v>
      </c>
      <c r="BC22" s="41" t="s">
        <v>35</v>
      </c>
      <c r="BD22" s="37" t="s">
        <v>35</v>
      </c>
      <c r="BE22" s="37" t="s">
        <v>35</v>
      </c>
      <c r="BF22" s="37" t="s">
        <v>35</v>
      </c>
      <c r="BG22" s="32" t="s">
        <v>35</v>
      </c>
      <c r="BH22" s="41" t="s">
        <v>35</v>
      </c>
      <c r="BI22" s="37" t="s">
        <v>35</v>
      </c>
      <c r="BJ22" s="37" t="s">
        <v>35</v>
      </c>
      <c r="BK22" s="37" t="s">
        <v>35</v>
      </c>
      <c r="BL22" s="32" t="s">
        <v>35</v>
      </c>
      <c r="BM22" s="41" t="s">
        <v>35</v>
      </c>
      <c r="BN22" s="37" t="s">
        <v>35</v>
      </c>
      <c r="BO22" s="37" t="s">
        <v>35</v>
      </c>
      <c r="BP22" s="37" t="s">
        <v>35</v>
      </c>
      <c r="BQ22" s="32" t="s">
        <v>35</v>
      </c>
      <c r="BR22" s="41" t="s">
        <v>35</v>
      </c>
      <c r="BS22" s="37" t="s">
        <v>35</v>
      </c>
      <c r="BT22" s="37" t="s">
        <v>35</v>
      </c>
      <c r="BU22" s="37" t="s">
        <v>35</v>
      </c>
      <c r="BV22" s="37" t="s">
        <v>35</v>
      </c>
      <c r="BW22" s="37" t="s">
        <v>35</v>
      </c>
      <c r="BX22" s="37" t="s">
        <v>35</v>
      </c>
      <c r="BY22" s="26" t="s">
        <v>35</v>
      </c>
      <c r="BZ22" s="26" t="s">
        <v>35</v>
      </c>
      <c r="CA22" s="26" t="s">
        <v>35</v>
      </c>
      <c r="CB22" s="26" t="s">
        <v>35</v>
      </c>
      <c r="CC22" s="26" t="s">
        <v>35</v>
      </c>
      <c r="CD22" s="26" t="s">
        <v>35</v>
      </c>
      <c r="CE22" s="26" t="s">
        <v>35</v>
      </c>
      <c r="CF22" s="26" t="s">
        <v>35</v>
      </c>
      <c r="CG22" s="26" t="s">
        <v>35</v>
      </c>
      <c r="CH22" s="26" t="s">
        <v>35</v>
      </c>
      <c r="CI22" s="26" t="s">
        <v>35</v>
      </c>
      <c r="CJ22" s="26" t="s">
        <v>35</v>
      </c>
      <c r="CK22" s="26" t="s">
        <v>35</v>
      </c>
      <c r="CL22" s="26" t="s">
        <v>35</v>
      </c>
      <c r="CM22" s="26" t="s">
        <v>35</v>
      </c>
      <c r="CN22" s="26" t="s">
        <v>35</v>
      </c>
      <c r="CO22" s="26" t="s">
        <v>35</v>
      </c>
      <c r="CP22" s="26" t="s">
        <v>35</v>
      </c>
      <c r="CQ22" s="26" t="s">
        <v>35</v>
      </c>
      <c r="CR22" s="26" t="s">
        <v>35</v>
      </c>
      <c r="CS22" s="26" t="s">
        <v>35</v>
      </c>
      <c r="CT22" s="26" t="s">
        <v>35</v>
      </c>
      <c r="CU22" s="26" t="s">
        <v>35</v>
      </c>
      <c r="CV22" s="26" t="s">
        <v>35</v>
      </c>
      <c r="CW22" s="26" t="s">
        <v>35</v>
      </c>
      <c r="CX22" s="26" t="s">
        <v>35</v>
      </c>
      <c r="CY22" s="26" t="s">
        <v>35</v>
      </c>
      <c r="CZ22" s="4"/>
    </row>
    <row r="23" s="299" customFormat="true" ht="15" customHeight="true" x14ac:dyDescent="0.2">
      <c r="A23" s="831"/>
      <c r="B23" s="351" t="s">
        <v>48</v>
      </c>
      <c r="C23" s="108">
        <v>96.199406311109911</v>
      </c>
      <c r="D23" s="107">
        <v>97.3002741312919</v>
      </c>
      <c r="E23" s="107">
        <v>98.280617636461912</v>
      </c>
      <c r="F23" s="107">
        <v>97.37327693953111</v>
      </c>
      <c r="G23" s="106">
        <v>99.703510017197999</v>
      </c>
      <c r="H23" s="105">
        <v>97.842149517415706</v>
      </c>
      <c r="I23" s="107">
        <v>99.591044880710641</v>
      </c>
      <c r="J23" s="107">
        <v>99.908645422795317</v>
      </c>
      <c r="K23" s="107">
        <v>99.563089581934221</v>
      </c>
      <c r="L23" s="104">
        <v>100</v>
      </c>
      <c r="M23" s="108">
        <v>95.962454504417764</v>
      </c>
      <c r="N23" s="107">
        <v>96.649860586797672</v>
      </c>
      <c r="O23" s="107">
        <v>97.963342649276228</v>
      </c>
      <c r="P23" s="107">
        <v>98.468847677640582</v>
      </c>
      <c r="Q23" s="106">
        <v>98.943811187601582</v>
      </c>
      <c r="R23" s="105">
        <v>99.235537696322254</v>
      </c>
      <c r="S23" s="107">
        <v>91.971389831933649</v>
      </c>
      <c r="T23" s="107">
        <v>97.723255925040419</v>
      </c>
      <c r="U23" s="107">
        <v>98.437703837162971</v>
      </c>
      <c r="V23" s="107">
        <v>98.355906570324308</v>
      </c>
      <c r="W23" s="107">
        <v>100</v>
      </c>
      <c r="X23" s="107">
        <v>100</v>
      </c>
      <c r="Y23" s="107">
        <v>93.549134847046815</v>
      </c>
      <c r="Z23" s="107">
        <v>97.689400545329022</v>
      </c>
      <c r="AA23" s="107">
        <v>96.129371888766798</v>
      </c>
      <c r="AB23" s="107">
        <v>100</v>
      </c>
      <c r="AC23" s="107">
        <v>97.871805734061866</v>
      </c>
      <c r="AD23" s="107">
        <v>89.587278093679799</v>
      </c>
      <c r="AE23" s="107">
        <v>99.902024211255579</v>
      </c>
      <c r="AF23" s="107">
        <v>94.646123634798471</v>
      </c>
      <c r="AG23" s="107">
        <v>100</v>
      </c>
      <c r="AH23" s="107">
        <v>99.979149532602037</v>
      </c>
      <c r="AI23" s="107">
        <v>99.938457072356485</v>
      </c>
      <c r="AJ23" s="107">
        <v>96.373273817826771</v>
      </c>
      <c r="AK23" s="107">
        <v>99.346256124592685</v>
      </c>
      <c r="AL23" s="107">
        <v>96.22723582754503</v>
      </c>
      <c r="AM23" s="107">
        <v>98.778040819836093</v>
      </c>
      <c r="AN23" s="107">
        <v>95.140644400575241</v>
      </c>
      <c r="AO23" s="107">
        <v>91.475110366874731</v>
      </c>
      <c r="AP23" s="107">
        <v>100</v>
      </c>
      <c r="AQ23" s="107">
        <v>99.399142715184368</v>
      </c>
      <c r="AR23" s="107">
        <v>100</v>
      </c>
      <c r="AS23" s="107">
        <v>99.832936020921565</v>
      </c>
      <c r="AT23" s="107">
        <v>100</v>
      </c>
      <c r="AU23" s="107">
        <v>94.536075699829141</v>
      </c>
      <c r="AV23" s="107">
        <v>91.543476699935397</v>
      </c>
      <c r="AW23" s="107">
        <v>100</v>
      </c>
      <c r="AX23" s="107">
        <v>100</v>
      </c>
      <c r="AY23" s="104">
        <v>100</v>
      </c>
      <c r="AZ23" s="163"/>
      <c r="BA23" s="822"/>
      <c r="BB23" s="498" t="s">
        <v>48</v>
      </c>
      <c r="BC23" s="40" t="s">
        <v>35</v>
      </c>
      <c r="BD23" s="36" t="s">
        <v>35</v>
      </c>
      <c r="BE23" s="36" t="s">
        <v>35</v>
      </c>
      <c r="BF23" s="36" t="s">
        <v>35</v>
      </c>
      <c r="BG23" s="31" t="s">
        <v>35</v>
      </c>
      <c r="BH23" s="40" t="s">
        <v>35</v>
      </c>
      <c r="BI23" s="36" t="s">
        <v>35</v>
      </c>
      <c r="BJ23" s="36" t="s">
        <v>35</v>
      </c>
      <c r="BK23" s="36" t="s">
        <v>35</v>
      </c>
      <c r="BL23" s="31" t="s">
        <v>35</v>
      </c>
      <c r="BM23" s="40" t="s">
        <v>35</v>
      </c>
      <c r="BN23" s="36" t="s">
        <v>35</v>
      </c>
      <c r="BO23" s="36" t="s">
        <v>35</v>
      </c>
      <c r="BP23" s="36" t="s">
        <v>35</v>
      </c>
      <c r="BQ23" s="31" t="s">
        <v>35</v>
      </c>
      <c r="BR23" s="40" t="s">
        <v>35</v>
      </c>
      <c r="BS23" s="36" t="s">
        <v>35</v>
      </c>
      <c r="BT23" s="36" t="s">
        <v>35</v>
      </c>
      <c r="BU23" s="36" t="s">
        <v>35</v>
      </c>
      <c r="BV23" s="36" t="s">
        <v>35</v>
      </c>
      <c r="BW23" s="36" t="s">
        <v>35</v>
      </c>
      <c r="BX23" s="36" t="s">
        <v>35</v>
      </c>
      <c r="BY23" s="25" t="s">
        <v>35</v>
      </c>
      <c r="BZ23" s="25" t="s">
        <v>35</v>
      </c>
      <c r="CA23" s="25" t="s">
        <v>35</v>
      </c>
      <c r="CB23" s="25" t="s">
        <v>35</v>
      </c>
      <c r="CC23" s="25" t="s">
        <v>35</v>
      </c>
      <c r="CD23" s="25" t="s">
        <v>35</v>
      </c>
      <c r="CE23" s="25" t="s">
        <v>35</v>
      </c>
      <c r="CF23" s="25" t="s">
        <v>35</v>
      </c>
      <c r="CG23" s="25" t="s">
        <v>35</v>
      </c>
      <c r="CH23" s="25" t="s">
        <v>35</v>
      </c>
      <c r="CI23" s="25" t="s">
        <v>35</v>
      </c>
      <c r="CJ23" s="25" t="s">
        <v>35</v>
      </c>
      <c r="CK23" s="25" t="s">
        <v>35</v>
      </c>
      <c r="CL23" s="25" t="s">
        <v>35</v>
      </c>
      <c r="CM23" s="25" t="s">
        <v>35</v>
      </c>
      <c r="CN23" s="25" t="s">
        <v>35</v>
      </c>
      <c r="CO23" s="25" t="s">
        <v>35</v>
      </c>
      <c r="CP23" s="25" t="s">
        <v>35</v>
      </c>
      <c r="CQ23" s="25" t="s">
        <v>35</v>
      </c>
      <c r="CR23" s="25" t="s">
        <v>35</v>
      </c>
      <c r="CS23" s="25" t="s">
        <v>35</v>
      </c>
      <c r="CT23" s="25" t="s">
        <v>35</v>
      </c>
      <c r="CU23" s="25" t="s">
        <v>35</v>
      </c>
      <c r="CV23" s="25" t="s">
        <v>35</v>
      </c>
      <c r="CW23" s="25" t="s">
        <v>35</v>
      </c>
      <c r="CX23" s="25" t="s">
        <v>35</v>
      </c>
      <c r="CY23" s="25" t="s">
        <v>35</v>
      </c>
      <c r="CZ23" s="4"/>
    </row>
    <row r="24" s="295" customFormat="true" ht="15" hidden="true" customHeight="true" x14ac:dyDescent="0.2">
      <c r="A24" s="865" t="s">
        <v>47</v>
      </c>
      <c r="B24" s="348" t="s">
        <v>59</v>
      </c>
      <c r="C24" s="354"/>
      <c r="D24" s="355"/>
      <c r="E24" s="355"/>
      <c r="F24" s="355"/>
      <c r="G24" s="356"/>
      <c r="H24" s="357"/>
      <c r="I24" s="355"/>
      <c r="J24" s="355"/>
      <c r="K24" s="355"/>
      <c r="L24" s="358"/>
      <c r="M24" s="354"/>
      <c r="N24" s="355"/>
      <c r="O24" s="355"/>
      <c r="P24" s="355"/>
      <c r="Q24" s="356"/>
      <c r="R24" s="357"/>
      <c r="S24" s="355"/>
      <c r="T24" s="355"/>
      <c r="U24" s="355"/>
      <c r="V24" s="355"/>
      <c r="W24" s="355"/>
      <c r="X24" s="355"/>
      <c r="Y24" s="355"/>
      <c r="Z24" s="355"/>
      <c r="AA24" s="355"/>
      <c r="AB24" s="358"/>
      <c r="AC24" s="358"/>
      <c r="AD24" s="358"/>
      <c r="AE24" s="358"/>
      <c r="AF24" s="358"/>
      <c r="AG24" s="358"/>
      <c r="AH24" s="358"/>
      <c r="AI24" s="358"/>
      <c r="AJ24" s="358"/>
      <c r="AK24" s="358"/>
      <c r="AL24" s="358"/>
      <c r="AM24" s="358"/>
      <c r="AN24" s="358"/>
      <c r="AO24" s="358"/>
      <c r="AP24" s="358"/>
      <c r="AQ24" s="358"/>
      <c r="AR24" s="358"/>
      <c r="AS24" s="358"/>
      <c r="AT24" s="358"/>
      <c r="AU24" s="358"/>
      <c r="AV24" s="358"/>
      <c r="AW24" s="358"/>
      <c r="AX24" s="358"/>
      <c r="AY24" s="358"/>
      <c r="AZ24" s="163"/>
      <c r="BB24" s="297"/>
      <c r="BZ24" s="323"/>
      <c r="CA24" s="323"/>
      <c r="CB24" s="323"/>
      <c r="CC24" s="323"/>
      <c r="CD24" s="323"/>
      <c r="CE24" s="323"/>
      <c r="CF24" s="323"/>
      <c r="CG24" s="323"/>
      <c r="CH24" s="323"/>
      <c r="CI24" s="323"/>
      <c r="CJ24" s="323"/>
      <c r="CK24" s="323"/>
      <c r="CL24" s="323"/>
      <c r="CM24" s="323"/>
      <c r="CN24" s="323"/>
      <c r="CO24" s="323"/>
      <c r="CP24" s="323"/>
      <c r="CQ24" s="323"/>
      <c r="CR24" s="323"/>
      <c r="CS24" s="323"/>
      <c r="CT24" s="323"/>
      <c r="CU24" s="323"/>
      <c r="CV24" s="323"/>
      <c r="CW24" s="323"/>
      <c r="CX24" s="323"/>
      <c r="CY24" s="323"/>
      <c r="CZ24" s="323"/>
    </row>
    <row r="25" s="295" customFormat="true" ht="15" hidden="true" customHeight="true" x14ac:dyDescent="0.2">
      <c r="A25" s="866"/>
      <c r="B25" s="345" t="s">
        <v>58</v>
      </c>
      <c r="C25" s="359"/>
      <c r="D25" s="360"/>
      <c r="E25" s="360"/>
      <c r="F25" s="360"/>
      <c r="G25" s="361"/>
      <c r="H25" s="362"/>
      <c r="I25" s="360"/>
      <c r="J25" s="360"/>
      <c r="K25" s="360"/>
      <c r="L25" s="363"/>
      <c r="M25" s="359"/>
      <c r="N25" s="360"/>
      <c r="O25" s="360"/>
      <c r="P25" s="360"/>
      <c r="Q25" s="361"/>
      <c r="R25" s="362"/>
      <c r="S25" s="360"/>
      <c r="T25" s="360"/>
      <c r="U25" s="360"/>
      <c r="V25" s="360"/>
      <c r="W25" s="360"/>
      <c r="X25" s="360"/>
      <c r="Y25" s="360"/>
      <c r="Z25" s="360"/>
      <c r="AA25" s="360"/>
      <c r="AB25" s="363"/>
      <c r="AC25" s="363"/>
      <c r="AD25" s="363"/>
      <c r="AE25" s="363"/>
      <c r="AF25" s="363"/>
      <c r="AG25" s="363"/>
      <c r="AH25" s="363"/>
      <c r="AI25" s="363"/>
      <c r="AJ25" s="363"/>
      <c r="AK25" s="363"/>
      <c r="AL25" s="363"/>
      <c r="AM25" s="363"/>
      <c r="AN25" s="363"/>
      <c r="AO25" s="363"/>
      <c r="AP25" s="363"/>
      <c r="AQ25" s="363"/>
      <c r="AR25" s="363"/>
      <c r="AS25" s="363"/>
      <c r="AT25" s="363"/>
      <c r="AU25" s="363"/>
      <c r="AV25" s="363"/>
      <c r="AW25" s="363"/>
      <c r="AX25" s="363"/>
      <c r="AY25" s="363"/>
      <c r="AZ25" s="163"/>
      <c r="BB25" s="297"/>
      <c r="BZ25" s="323"/>
      <c r="CA25" s="323"/>
      <c r="CB25" s="323"/>
      <c r="CC25" s="323"/>
      <c r="CD25" s="323"/>
      <c r="CE25" s="323"/>
      <c r="CF25" s="323"/>
      <c r="CG25" s="323"/>
      <c r="CH25" s="323"/>
      <c r="CI25" s="323"/>
      <c r="CJ25" s="323"/>
      <c r="CK25" s="323"/>
      <c r="CL25" s="323"/>
      <c r="CM25" s="323"/>
      <c r="CN25" s="323"/>
      <c r="CO25" s="323"/>
      <c r="CP25" s="323"/>
      <c r="CQ25" s="323"/>
      <c r="CR25" s="323"/>
      <c r="CS25" s="323"/>
      <c r="CT25" s="323"/>
      <c r="CU25" s="323"/>
      <c r="CV25" s="323"/>
      <c r="CW25" s="323"/>
      <c r="CX25" s="323"/>
      <c r="CY25" s="323"/>
      <c r="CZ25" s="323"/>
    </row>
    <row r="26" s="295" customFormat="true" ht="15" hidden="true" customHeight="true" x14ac:dyDescent="0.2">
      <c r="A26" s="867"/>
      <c r="B26" s="346" t="s">
        <v>46</v>
      </c>
      <c r="C26" s="364"/>
      <c r="D26" s="365"/>
      <c r="E26" s="365"/>
      <c r="F26" s="365"/>
      <c r="G26" s="366"/>
      <c r="H26" s="367"/>
      <c r="I26" s="365"/>
      <c r="J26" s="365"/>
      <c r="K26" s="365"/>
      <c r="L26" s="368"/>
      <c r="M26" s="364"/>
      <c r="N26" s="365"/>
      <c r="O26" s="365"/>
      <c r="P26" s="365"/>
      <c r="Q26" s="366"/>
      <c r="R26" s="14"/>
      <c r="S26" s="13"/>
      <c r="T26" s="13"/>
      <c r="U26" s="13"/>
      <c r="V26" s="13"/>
      <c r="W26" s="13"/>
      <c r="X26" s="13"/>
      <c r="Y26" s="13"/>
      <c r="Z26" s="13"/>
      <c r="AA26" s="13"/>
      <c r="AB26" s="8"/>
      <c r="AC26" s="8"/>
      <c r="AD26" s="8"/>
      <c r="AE26" s="8"/>
      <c r="AF26" s="8"/>
      <c r="AG26" s="8"/>
      <c r="AH26" s="8"/>
      <c r="AI26" s="8"/>
      <c r="AJ26" s="8"/>
      <c r="AK26" s="8"/>
      <c r="AL26" s="8"/>
      <c r="AM26" s="8"/>
      <c r="AN26" s="8"/>
      <c r="AO26" s="8"/>
      <c r="AP26" s="8"/>
      <c r="AQ26" s="8"/>
      <c r="AR26" s="8"/>
      <c r="AS26" s="8"/>
      <c r="AT26" s="8"/>
      <c r="AU26" s="8"/>
      <c r="AV26" s="8"/>
      <c r="AW26" s="8"/>
      <c r="AX26" s="8"/>
      <c r="AY26" s="8"/>
      <c r="AZ26" s="163"/>
      <c r="BB26" s="297"/>
      <c r="BZ26" s="323"/>
      <c r="CA26" s="323"/>
      <c r="CB26" s="323"/>
      <c r="CC26" s="323"/>
      <c r="CD26" s="323"/>
      <c r="CE26" s="323"/>
      <c r="CF26" s="323"/>
      <c r="CG26" s="323"/>
      <c r="CH26" s="323"/>
      <c r="CI26" s="323"/>
      <c r="CJ26" s="323"/>
      <c r="CK26" s="323"/>
      <c r="CL26" s="323"/>
      <c r="CM26" s="323"/>
      <c r="CN26" s="323"/>
      <c r="CO26" s="323"/>
      <c r="CP26" s="323"/>
      <c r="CQ26" s="323"/>
      <c r="CR26" s="323"/>
      <c r="CS26" s="323"/>
      <c r="CT26" s="323"/>
      <c r="CU26" s="323"/>
      <c r="CV26" s="323"/>
      <c r="CW26" s="323"/>
      <c r="CX26" s="323"/>
      <c r="CY26" s="323"/>
      <c r="CZ26" s="323"/>
    </row>
    <row r="27" s="299" customFormat="true" ht="15" customHeight="true" x14ac:dyDescent="0.2">
      <c r="A27" s="294"/>
      <c r="B27" s="347"/>
      <c r="C27" s="862" t="s">
        <v>114</v>
      </c>
      <c r="D27" s="863"/>
      <c r="E27" s="863"/>
      <c r="F27" s="863"/>
      <c r="G27" s="864"/>
      <c r="H27" s="848" t="s">
        <v>38</v>
      </c>
      <c r="I27" s="834"/>
      <c r="J27" s="834"/>
      <c r="K27" s="834"/>
      <c r="L27" s="836"/>
      <c r="M27" s="833" t="s">
        <v>37</v>
      </c>
      <c r="N27" s="834"/>
      <c r="O27" s="834"/>
      <c r="P27" s="834"/>
      <c r="Q27" s="836"/>
      <c r="R27" s="16" t="s">
        <v>137</v>
      </c>
      <c r="S27" s="378"/>
      <c r="T27" s="378"/>
      <c r="U27" s="378"/>
      <c r="V27" s="378"/>
      <c r="W27" s="378"/>
      <c r="X27" s="378"/>
      <c r="Y27" s="378"/>
      <c r="Z27" s="378"/>
      <c r="AA27" s="378"/>
      <c r="AB27" s="378"/>
      <c r="AC27" s="378"/>
      <c r="AD27" s="378"/>
      <c r="AE27" s="378"/>
      <c r="AF27" s="378"/>
      <c r="AG27" s="378"/>
      <c r="AH27" s="378"/>
      <c r="AI27" s="378"/>
      <c r="AJ27" s="378"/>
      <c r="AK27" s="378"/>
      <c r="AL27" s="378"/>
      <c r="AM27" s="378"/>
      <c r="AN27" s="378"/>
      <c r="AO27" s="378"/>
      <c r="AP27" s="378"/>
      <c r="AQ27" s="378"/>
      <c r="AR27" s="378"/>
      <c r="AS27" s="378"/>
      <c r="AT27" s="378"/>
      <c r="AU27" s="378"/>
      <c r="AV27" s="378"/>
      <c r="AW27" s="378"/>
      <c r="AX27" s="378"/>
      <c r="AY27" s="378"/>
      <c r="AZ27" s="163"/>
      <c r="BA27" s="324" t="s">
        <v>128</v>
      </c>
      <c r="BB27" s="279" t="s">
        <v>95</v>
      </c>
      <c r="BC27" s="823" t="s">
        <v>114</v>
      </c>
      <c r="BD27" s="824"/>
      <c r="BE27" s="824"/>
      <c r="BF27" s="824"/>
      <c r="BG27" s="825"/>
      <c r="BH27" s="823" t="s">
        <v>38</v>
      </c>
      <c r="BI27" s="824"/>
      <c r="BJ27" s="824"/>
      <c r="BK27" s="824"/>
      <c r="BL27" s="825"/>
      <c r="BM27" s="823" t="s">
        <v>37</v>
      </c>
      <c r="BN27" s="824"/>
      <c r="BO27" s="824"/>
      <c r="BP27" s="824"/>
      <c r="BQ27" s="826"/>
      <c r="BR27" s="15" t="s">
        <v>137</v>
      </c>
      <c r="BS27" s="378"/>
      <c r="BT27" s="378"/>
      <c r="BU27" s="378"/>
      <c r="BV27" s="378"/>
      <c r="BW27" s="378"/>
      <c r="BX27" s="378"/>
      <c r="BY27" s="378"/>
      <c r="BZ27" s="389"/>
      <c r="CA27" s="389"/>
      <c r="CB27" s="389"/>
      <c r="CC27" s="389"/>
      <c r="CD27" s="389"/>
      <c r="CE27" s="389"/>
      <c r="CF27" s="389"/>
      <c r="CG27" s="389"/>
      <c r="CH27" s="389"/>
      <c r="CI27" s="389"/>
      <c r="CJ27" s="389"/>
      <c r="CK27" s="389"/>
      <c r="CL27" s="389"/>
      <c r="CM27" s="389"/>
      <c r="CN27" s="389"/>
      <c r="CO27" s="389"/>
      <c r="CP27" s="389"/>
      <c r="CQ27" s="389"/>
      <c r="CR27" s="389"/>
      <c r="CS27" s="389"/>
      <c r="CT27" s="389"/>
      <c r="CU27" s="389"/>
      <c r="CV27" s="389"/>
      <c r="CW27" s="389"/>
      <c r="CX27" s="389"/>
      <c r="CY27" s="389"/>
      <c r="CZ27" s="322"/>
    </row>
    <row r="28" s="299" customFormat="true" ht="12.75" x14ac:dyDescent="0.2">
      <c r="A28" s="312" t="s">
        <v>69</v>
      </c>
      <c r="B28" s="347"/>
      <c r="C28" s="370" t="s">
        <v>0</v>
      </c>
      <c r="D28" s="505" t="s">
        <v>1</v>
      </c>
      <c r="E28" s="505" t="s">
        <v>2</v>
      </c>
      <c r="F28" s="505" t="s">
        <v>3</v>
      </c>
      <c r="G28" s="506" t="s">
        <v>4</v>
      </c>
      <c r="H28" s="352" t="s">
        <v>0</v>
      </c>
      <c r="I28" s="507" t="s">
        <v>1</v>
      </c>
      <c r="J28" s="507" t="s">
        <v>2</v>
      </c>
      <c r="K28" s="507" t="s">
        <v>3</v>
      </c>
      <c r="L28" s="508" t="s">
        <v>4</v>
      </c>
      <c r="M28" s="353" t="s">
        <v>0</v>
      </c>
      <c r="N28" s="507" t="s">
        <v>1</v>
      </c>
      <c r="O28" s="507" t="s">
        <v>2</v>
      </c>
      <c r="P28" s="507" t="s">
        <v>3</v>
      </c>
      <c r="Q28" s="502" t="s">
        <v>4</v>
      </c>
      <c r="R28" s="352" t="s">
        <v>385</v>
      </c>
      <c r="S28" s="507" t="s">
        <v>386</v>
      </c>
      <c r="T28" s="507" t="s">
        <v>387</v>
      </c>
      <c r="U28" s="507" t="s">
        <v>388</v>
      </c>
      <c r="V28" s="507" t="s">
        <v>389</v>
      </c>
      <c r="W28" s="507" t="s">
        <v>390</v>
      </c>
      <c r="X28" s="507" t="s">
        <v>391</v>
      </c>
      <c r="Y28" s="507" t="s">
        <v>392</v>
      </c>
      <c r="Z28" s="507" t="s">
        <v>393</v>
      </c>
      <c r="AA28" s="507" t="s">
        <v>394</v>
      </c>
      <c r="AB28" s="507" t="s">
        <v>395</v>
      </c>
      <c r="AC28" s="507" t="s">
        <v>396</v>
      </c>
      <c r="AD28" s="507" t="s">
        <v>397</v>
      </c>
      <c r="AE28" s="507" t="s">
        <v>398</v>
      </c>
      <c r="AF28" s="507" t="s">
        <v>399</v>
      </c>
      <c r="AG28" s="507" t="s">
        <v>400</v>
      </c>
      <c r="AH28" s="507" t="s">
        <v>401</v>
      </c>
      <c r="AI28" s="507" t="s">
        <v>402</v>
      </c>
      <c r="AJ28" s="507" t="s">
        <v>403</v>
      </c>
      <c r="AK28" s="507" t="s">
        <v>404</v>
      </c>
      <c r="AL28" s="507" t="s">
        <v>405</v>
      </c>
      <c r="AM28" s="507" t="s">
        <v>406</v>
      </c>
      <c r="AN28" s="507" t="s">
        <v>407</v>
      </c>
      <c r="AO28" s="507" t="s">
        <v>408</v>
      </c>
      <c r="AP28" s="507" t="s">
        <v>409</v>
      </c>
      <c r="AQ28" s="507" t="s">
        <v>410</v>
      </c>
      <c r="AR28" s="507" t="s">
        <v>411</v>
      </c>
      <c r="AS28" s="507" t="s">
        <v>412</v>
      </c>
      <c r="AT28" s="507" t="s">
        <v>413</v>
      </c>
      <c r="AU28" s="507" t="s">
        <v>518</v>
      </c>
      <c r="AV28" s="507" t="s">
        <v>415</v>
      </c>
      <c r="AW28" s="507" t="s">
        <v>416</v>
      </c>
      <c r="AX28" s="507" t="s">
        <v>417</v>
      </c>
      <c r="AY28" s="508" t="s">
        <v>418</v>
      </c>
      <c r="AZ28" s="163"/>
      <c r="BA28" s="312" t="s">
        <v>119</v>
      </c>
      <c r="BB28" s="311"/>
      <c r="BC28" s="400" t="s">
        <v>0</v>
      </c>
      <c r="BD28" s="462" t="s">
        <v>1</v>
      </c>
      <c r="BE28" s="462" t="s">
        <v>2</v>
      </c>
      <c r="BF28" s="462" t="s">
        <v>3</v>
      </c>
      <c r="BG28" s="401" t="s">
        <v>4</v>
      </c>
      <c r="BH28" s="400" t="s">
        <v>0</v>
      </c>
      <c r="BI28" s="462" t="s">
        <v>1</v>
      </c>
      <c r="BJ28" s="462" t="s">
        <v>2</v>
      </c>
      <c r="BK28" s="462" t="s">
        <v>3</v>
      </c>
      <c r="BL28" s="401" t="s">
        <v>4</v>
      </c>
      <c r="BM28" s="400" t="s">
        <v>0</v>
      </c>
      <c r="BN28" s="462" t="s">
        <v>1</v>
      </c>
      <c r="BO28" s="462" t="s">
        <v>2</v>
      </c>
      <c r="BP28" s="462" t="s">
        <v>3</v>
      </c>
      <c r="BQ28" s="401" t="s">
        <v>4</v>
      </c>
      <c r="BR28" s="400" t="s">
        <v>385</v>
      </c>
      <c r="BS28" s="462" t="s">
        <v>386</v>
      </c>
      <c r="BT28" s="462" t="s">
        <v>387</v>
      </c>
      <c r="BU28" s="462" t="s">
        <v>388</v>
      </c>
      <c r="BV28" s="462" t="s">
        <v>389</v>
      </c>
      <c r="BW28" s="462" t="s">
        <v>390</v>
      </c>
      <c r="BX28" s="462" t="s">
        <v>391</v>
      </c>
      <c r="BY28" s="463" t="s">
        <v>392</v>
      </c>
      <c r="BZ28" s="463" t="s">
        <v>393</v>
      </c>
      <c r="CA28" s="463" t="s">
        <v>394</v>
      </c>
      <c r="CB28" s="463" t="s">
        <v>395</v>
      </c>
      <c r="CC28" s="463" t="s">
        <v>396</v>
      </c>
      <c r="CD28" s="463" t="s">
        <v>397</v>
      </c>
      <c r="CE28" s="463" t="s">
        <v>398</v>
      </c>
      <c r="CF28" s="463" t="s">
        <v>399</v>
      </c>
      <c r="CG28" s="463" t="s">
        <v>400</v>
      </c>
      <c r="CH28" s="463" t="s">
        <v>401</v>
      </c>
      <c r="CI28" s="463" t="s">
        <v>402</v>
      </c>
      <c r="CJ28" s="463" t="s">
        <v>403</v>
      </c>
      <c r="CK28" s="463" t="s">
        <v>404</v>
      </c>
      <c r="CL28" s="463" t="s">
        <v>405</v>
      </c>
      <c r="CM28" s="463" t="s">
        <v>406</v>
      </c>
      <c r="CN28" s="463" t="s">
        <v>407</v>
      </c>
      <c r="CO28" s="463" t="s">
        <v>408</v>
      </c>
      <c r="CP28" s="463" t="s">
        <v>409</v>
      </c>
      <c r="CQ28" s="463" t="s">
        <v>410</v>
      </c>
      <c r="CR28" s="463" t="s">
        <v>411</v>
      </c>
      <c r="CS28" s="463" t="s">
        <v>412</v>
      </c>
      <c r="CT28" s="463" t="s">
        <v>413</v>
      </c>
      <c r="CU28" s="463" t="s">
        <v>518</v>
      </c>
      <c r="CV28" s="463" t="s">
        <v>415</v>
      </c>
      <c r="CW28" s="463" t="s">
        <v>416</v>
      </c>
      <c r="CX28" s="463" t="s">
        <v>417</v>
      </c>
      <c r="CY28" s="463" t="s">
        <v>418</v>
      </c>
      <c r="CZ28" s="164"/>
    </row>
    <row r="29" s="299" customFormat="true" ht="15" customHeight="true" x14ac:dyDescent="0.2">
      <c r="A29" s="849" t="s">
        <v>57</v>
      </c>
      <c r="B29" s="349" t="s">
        <v>49</v>
      </c>
      <c r="C29" s="118">
        <v>6.6539526073386259</v>
      </c>
      <c r="D29" s="117">
        <v>7.4756460000233007</v>
      </c>
      <c r="E29" s="117">
        <v>13.598455849036553</v>
      </c>
      <c r="F29" s="117">
        <v>15.143781480592141</v>
      </c>
      <c r="G29" s="116">
        <v>34.786229462248883</v>
      </c>
      <c r="H29" s="115">
        <v>18.949921081761882</v>
      </c>
      <c r="I29" s="117">
        <v>36.504392852595416</v>
      </c>
      <c r="J29" s="117">
        <v>33.315157525699227</v>
      </c>
      <c r="K29" s="117">
        <v>38.349099366283056</v>
      </c>
      <c r="L29" s="114">
        <v>42.969792227923989</v>
      </c>
      <c r="M29" s="118">
        <v>6.6516578422273582</v>
      </c>
      <c r="N29" s="117">
        <v>7.1276202909002455</v>
      </c>
      <c r="O29" s="117">
        <v>7.6640605320660331</v>
      </c>
      <c r="P29" s="117">
        <v>15.088534166180068</v>
      </c>
      <c r="Q29" s="116">
        <v>15.666798387429248</v>
      </c>
      <c r="R29" s="115">
        <v>69.034408004222811</v>
      </c>
      <c r="S29" s="117">
        <v>8.6714276080072068</v>
      </c>
      <c r="T29" s="117">
        <v>10.61608786890914</v>
      </c>
      <c r="U29" s="117">
        <v>19.909513033830933</v>
      </c>
      <c r="V29" s="117">
        <v>14.910145516552836</v>
      </c>
      <c r="W29" s="117">
        <v>10.060014153676448</v>
      </c>
      <c r="X29" s="117">
        <v>0</v>
      </c>
      <c r="Y29" s="117">
        <v>13.999917138802875</v>
      </c>
      <c r="Z29" s="117">
        <v>6.1197414892668371</v>
      </c>
      <c r="AA29" s="117">
        <v>1.6333229862899461</v>
      </c>
      <c r="AB29" s="117">
        <v>6.8869958760012756E-2</v>
      </c>
      <c r="AC29" s="117">
        <v>32.694741891972882</v>
      </c>
      <c r="AD29" s="117">
        <v>10.01453867524758</v>
      </c>
      <c r="AE29" s="117">
        <v>31.550440520208745</v>
      </c>
      <c r="AF29" s="117">
        <v>0.9124772467113289</v>
      </c>
      <c r="AG29" s="117">
        <v>4.2004325451778994</v>
      </c>
      <c r="AH29" s="117">
        <v>8.4858299069606034</v>
      </c>
      <c r="AI29" s="117">
        <v>15.09168489149218</v>
      </c>
      <c r="AJ29" s="117">
        <v>10.05002088448332</v>
      </c>
      <c r="AK29" s="117">
        <v>8.0614179462072215</v>
      </c>
      <c r="AL29" s="117">
        <v>3.373597631623261</v>
      </c>
      <c r="AM29" s="117">
        <v>2.8359226711457355</v>
      </c>
      <c r="AN29" s="117">
        <v>1.1095131439349286</v>
      </c>
      <c r="AO29" s="117">
        <v>16.098718305565509</v>
      </c>
      <c r="AP29" s="117">
        <v>0.44747020250113972</v>
      </c>
      <c r="AQ29" s="117">
        <v>17.52412518959639</v>
      </c>
      <c r="AR29" s="117">
        <v>47.183993702778878</v>
      </c>
      <c r="AS29" s="117">
        <v>12.242753366677366</v>
      </c>
      <c r="AT29" s="117">
        <v>1.8721698651682561</v>
      </c>
      <c r="AU29" s="117">
        <v>1.5787463324274287</v>
      </c>
      <c r="AV29" s="117">
        <v>16.130646376721678</v>
      </c>
      <c r="AW29" s="117">
        <v>2.0291003195225641</v>
      </c>
      <c r="AX29" s="117">
        <v>0.97298747233793026</v>
      </c>
      <c r="AY29" s="114">
        <v>0.50928084548946395</v>
      </c>
      <c r="AZ29" s="163"/>
      <c r="BA29" s="829" t="s">
        <v>57</v>
      </c>
      <c r="BB29" s="499" t="s">
        <v>49</v>
      </c>
      <c r="BC29" s="42" t="s">
        <v>35</v>
      </c>
      <c r="BD29" s="38" t="s">
        <v>35</v>
      </c>
      <c r="BE29" s="38" t="s">
        <v>35</v>
      </c>
      <c r="BF29" s="38" t="s">
        <v>35</v>
      </c>
      <c r="BG29" s="33" t="s">
        <v>35</v>
      </c>
      <c r="BH29" s="42" t="s">
        <v>35</v>
      </c>
      <c r="BI29" s="38" t="s">
        <v>35</v>
      </c>
      <c r="BJ29" s="38" t="s">
        <v>35</v>
      </c>
      <c r="BK29" s="38" t="s">
        <v>35</v>
      </c>
      <c r="BL29" s="33" t="s">
        <v>35</v>
      </c>
      <c r="BM29" s="42" t="s">
        <v>35</v>
      </c>
      <c r="BN29" s="38" t="s">
        <v>35</v>
      </c>
      <c r="BO29" s="38" t="s">
        <v>35</v>
      </c>
      <c r="BP29" s="38" t="s">
        <v>35</v>
      </c>
      <c r="BQ29" s="33" t="s">
        <v>35</v>
      </c>
      <c r="BR29" s="42" t="s">
        <v>35</v>
      </c>
      <c r="BS29" s="38" t="s">
        <v>35</v>
      </c>
      <c r="BT29" s="38" t="s">
        <v>35</v>
      </c>
      <c r="BU29" s="38" t="s">
        <v>35</v>
      </c>
      <c r="BV29" s="38" t="s">
        <v>35</v>
      </c>
      <c r="BW29" s="38" t="s">
        <v>35</v>
      </c>
      <c r="BX29" s="38" t="s">
        <v>35</v>
      </c>
      <c r="BY29" s="27" t="s">
        <v>35</v>
      </c>
      <c r="BZ29" s="27" t="s">
        <v>35</v>
      </c>
      <c r="CA29" s="27" t="s">
        <v>35</v>
      </c>
      <c r="CB29" s="27" t="s">
        <v>35</v>
      </c>
      <c r="CC29" s="27" t="s">
        <v>35</v>
      </c>
      <c r="CD29" s="27" t="s">
        <v>35</v>
      </c>
      <c r="CE29" s="27" t="s">
        <v>35</v>
      </c>
      <c r="CF29" s="27" t="s">
        <v>35</v>
      </c>
      <c r="CG29" s="27" t="s">
        <v>35</v>
      </c>
      <c r="CH29" s="27" t="s">
        <v>35</v>
      </c>
      <c r="CI29" s="27" t="s">
        <v>35</v>
      </c>
      <c r="CJ29" s="27" t="s">
        <v>35</v>
      </c>
      <c r="CK29" s="27" t="s">
        <v>35</v>
      </c>
      <c r="CL29" s="27" t="s">
        <v>35</v>
      </c>
      <c r="CM29" s="27" t="s">
        <v>35</v>
      </c>
      <c r="CN29" s="27" t="s">
        <v>35</v>
      </c>
      <c r="CO29" s="27" t="s">
        <v>35</v>
      </c>
      <c r="CP29" s="27" t="s">
        <v>35</v>
      </c>
      <c r="CQ29" s="27" t="s">
        <v>35</v>
      </c>
      <c r="CR29" s="27" t="s">
        <v>35</v>
      </c>
      <c r="CS29" s="27" t="s">
        <v>35</v>
      </c>
      <c r="CT29" s="27" t="s">
        <v>35</v>
      </c>
      <c r="CU29" s="27" t="s">
        <v>35</v>
      </c>
      <c r="CV29" s="27" t="s">
        <v>35</v>
      </c>
      <c r="CW29" s="27" t="s">
        <v>35</v>
      </c>
      <c r="CX29" s="27" t="s">
        <v>35</v>
      </c>
      <c r="CY29" s="27" t="s">
        <v>35</v>
      </c>
      <c r="CZ29" s="4"/>
    </row>
    <row r="30" s="299" customFormat="true" ht="15" customHeight="true" x14ac:dyDescent="0.2">
      <c r="A30" s="830"/>
      <c r="B30" s="350" t="s">
        <v>48</v>
      </c>
      <c r="C30" s="113">
        <v>93.346047392661276</v>
      </c>
      <c r="D30" s="112">
        <v>92.524353999976668</v>
      </c>
      <c r="E30" s="112">
        <v>86.401544150963346</v>
      </c>
      <c r="F30" s="112">
        <v>84.856218519407818</v>
      </c>
      <c r="G30" s="111">
        <v>65.213770537751216</v>
      </c>
      <c r="H30" s="110">
        <v>81.050078918237972</v>
      </c>
      <c r="I30" s="112">
        <v>63.495607147404598</v>
      </c>
      <c r="J30" s="112">
        <v>66.684842474300794</v>
      </c>
      <c r="K30" s="112">
        <v>61.65090063371683</v>
      </c>
      <c r="L30" s="109">
        <v>57.030207772075912</v>
      </c>
      <c r="M30" s="113">
        <v>93.348342157772407</v>
      </c>
      <c r="N30" s="112">
        <v>92.872379709099604</v>
      </c>
      <c r="O30" s="112">
        <v>92.335939467933699</v>
      </c>
      <c r="P30" s="112">
        <v>84.911465833819648</v>
      </c>
      <c r="Q30" s="111">
        <v>84.333201612570818</v>
      </c>
      <c r="R30" s="110">
        <v>30.965591995777071</v>
      </c>
      <c r="S30" s="112">
        <v>91.328572391992793</v>
      </c>
      <c r="T30" s="112">
        <v>89.383912131090909</v>
      </c>
      <c r="U30" s="112">
        <v>80.090486966169081</v>
      </c>
      <c r="V30" s="112">
        <v>85.089854483447141</v>
      </c>
      <c r="W30" s="112">
        <v>89.939985846323594</v>
      </c>
      <c r="X30" s="112">
        <v>100</v>
      </c>
      <c r="Y30" s="112">
        <v>86.000082861197143</v>
      </c>
      <c r="Z30" s="112">
        <v>93.880258510733142</v>
      </c>
      <c r="AA30" s="112">
        <v>98.366677013710046</v>
      </c>
      <c r="AB30" s="112">
        <v>99.931130041239996</v>
      </c>
      <c r="AC30" s="112">
        <v>67.305258108026507</v>
      </c>
      <c r="AD30" s="112">
        <v>89.985461324752421</v>
      </c>
      <c r="AE30" s="112">
        <v>68.449559479791461</v>
      </c>
      <c r="AF30" s="112">
        <v>99.087522753288681</v>
      </c>
      <c r="AG30" s="112">
        <v>95.79956745482221</v>
      </c>
      <c r="AH30" s="112">
        <v>91.514170093039453</v>
      </c>
      <c r="AI30" s="112">
        <v>84.908315108507693</v>
      </c>
      <c r="AJ30" s="112">
        <v>89.949979115516712</v>
      </c>
      <c r="AK30" s="112">
        <v>91.938582053792885</v>
      </c>
      <c r="AL30" s="112">
        <v>96.626402368376716</v>
      </c>
      <c r="AM30" s="112">
        <v>97.164077328854219</v>
      </c>
      <c r="AN30" s="112">
        <v>98.890486856065081</v>
      </c>
      <c r="AO30" s="112">
        <v>83.901281694434516</v>
      </c>
      <c r="AP30" s="112">
        <v>99.552529797498863</v>
      </c>
      <c r="AQ30" s="112">
        <v>82.475874810403823</v>
      </c>
      <c r="AR30" s="112">
        <v>52.816006297221072</v>
      </c>
      <c r="AS30" s="112">
        <v>87.757246633322765</v>
      </c>
      <c r="AT30" s="112">
        <v>98.127830134831754</v>
      </c>
      <c r="AU30" s="112">
        <v>98.4212536675726</v>
      </c>
      <c r="AV30" s="112">
        <v>83.869353623278258</v>
      </c>
      <c r="AW30" s="112">
        <v>97.97089968047743</v>
      </c>
      <c r="AX30" s="112">
        <v>99.027012527662066</v>
      </c>
      <c r="AY30" s="109">
        <v>99.490719154510558</v>
      </c>
      <c r="AZ30" s="163"/>
      <c r="BA30" s="821"/>
      <c r="BB30" s="497" t="s">
        <v>48</v>
      </c>
      <c r="BC30" s="41" t="s">
        <v>35</v>
      </c>
      <c r="BD30" s="37" t="s">
        <v>35</v>
      </c>
      <c r="BE30" s="37" t="s">
        <v>35</v>
      </c>
      <c r="BF30" s="37" t="s">
        <v>35</v>
      </c>
      <c r="BG30" s="32" t="s">
        <v>35</v>
      </c>
      <c r="BH30" s="41" t="s">
        <v>35</v>
      </c>
      <c r="BI30" s="37" t="s">
        <v>35</v>
      </c>
      <c r="BJ30" s="37" t="s">
        <v>35</v>
      </c>
      <c r="BK30" s="37" t="s">
        <v>35</v>
      </c>
      <c r="BL30" s="32" t="s">
        <v>35</v>
      </c>
      <c r="BM30" s="41" t="s">
        <v>35</v>
      </c>
      <c r="BN30" s="37" t="s">
        <v>35</v>
      </c>
      <c r="BO30" s="37" t="s">
        <v>35</v>
      </c>
      <c r="BP30" s="37" t="s">
        <v>35</v>
      </c>
      <c r="BQ30" s="32" t="s">
        <v>35</v>
      </c>
      <c r="BR30" s="41" t="s">
        <v>35</v>
      </c>
      <c r="BS30" s="37" t="s">
        <v>35</v>
      </c>
      <c r="BT30" s="37" t="s">
        <v>35</v>
      </c>
      <c r="BU30" s="37" t="s">
        <v>35</v>
      </c>
      <c r="BV30" s="37" t="s">
        <v>35</v>
      </c>
      <c r="BW30" s="37" t="s">
        <v>35</v>
      </c>
      <c r="BX30" s="37" t="s">
        <v>35</v>
      </c>
      <c r="BY30" s="26" t="s">
        <v>35</v>
      </c>
      <c r="BZ30" s="26" t="s">
        <v>35</v>
      </c>
      <c r="CA30" s="26" t="s">
        <v>35</v>
      </c>
      <c r="CB30" s="26" t="s">
        <v>35</v>
      </c>
      <c r="CC30" s="26" t="s">
        <v>35</v>
      </c>
      <c r="CD30" s="26" t="s">
        <v>35</v>
      </c>
      <c r="CE30" s="26" t="s">
        <v>35</v>
      </c>
      <c r="CF30" s="26" t="s">
        <v>35</v>
      </c>
      <c r="CG30" s="26" t="s">
        <v>35</v>
      </c>
      <c r="CH30" s="26" t="s">
        <v>35</v>
      </c>
      <c r="CI30" s="26" t="s">
        <v>35</v>
      </c>
      <c r="CJ30" s="26" t="s">
        <v>35</v>
      </c>
      <c r="CK30" s="26" t="s">
        <v>35</v>
      </c>
      <c r="CL30" s="26" t="s">
        <v>35</v>
      </c>
      <c r="CM30" s="26" t="s">
        <v>35</v>
      </c>
      <c r="CN30" s="26" t="s">
        <v>35</v>
      </c>
      <c r="CO30" s="26" t="s">
        <v>35</v>
      </c>
      <c r="CP30" s="26" t="s">
        <v>35</v>
      </c>
      <c r="CQ30" s="26" t="s">
        <v>35</v>
      </c>
      <c r="CR30" s="26" t="s">
        <v>35</v>
      </c>
      <c r="CS30" s="26" t="s">
        <v>35</v>
      </c>
      <c r="CT30" s="26" t="s">
        <v>35</v>
      </c>
      <c r="CU30" s="26" t="s">
        <v>35</v>
      </c>
      <c r="CV30" s="26" t="s">
        <v>35</v>
      </c>
      <c r="CW30" s="26" t="s">
        <v>35</v>
      </c>
      <c r="CX30" s="26" t="s">
        <v>35</v>
      </c>
      <c r="CY30" s="26" t="s">
        <v>35</v>
      </c>
      <c r="CZ30" s="4"/>
    </row>
    <row r="31" s="294" customFormat="true" ht="15" customHeight="true" x14ac:dyDescent="0.2">
      <c r="A31" s="830" t="s">
        <v>103</v>
      </c>
      <c r="B31" s="350" t="s">
        <v>49</v>
      </c>
      <c r="C31" s="113">
        <v>0.98764494474383768</v>
      </c>
      <c r="D31" s="112">
        <v>2.3327330260364243</v>
      </c>
      <c r="E31" s="112">
        <v>6.1426770354072913</v>
      </c>
      <c r="F31" s="112">
        <v>10.087478388894414</v>
      </c>
      <c r="G31" s="111">
        <v>31.312526920537881</v>
      </c>
      <c r="H31" s="110">
        <v>12.476962598611644</v>
      </c>
      <c r="I31" s="112">
        <v>31.861975298162253</v>
      </c>
      <c r="J31" s="112">
        <v>28.669713859114299</v>
      </c>
      <c r="K31" s="112">
        <v>35.740124810155841</v>
      </c>
      <c r="L31" s="109">
        <v>42.008583456029555</v>
      </c>
      <c r="M31" s="113">
        <v>0.96781345375775707</v>
      </c>
      <c r="N31" s="112">
        <v>1.5415148949955337</v>
      </c>
      <c r="O31" s="112">
        <v>2.3947191123634841</v>
      </c>
      <c r="P31" s="112">
        <v>7.0865902570231354</v>
      </c>
      <c r="Q31" s="111">
        <v>9.0824158086132023</v>
      </c>
      <c r="R31" s="110">
        <v>5.1555593164335587</v>
      </c>
      <c r="S31" s="112">
        <v>1.8682174880653588</v>
      </c>
      <c r="T31" s="112">
        <v>3.2844388091195316</v>
      </c>
      <c r="U31" s="112">
        <v>16.260603039652267</v>
      </c>
      <c r="V31" s="112">
        <v>3.1862117102391703</v>
      </c>
      <c r="W31" s="112">
        <v>4.66814760018217</v>
      </c>
      <c r="X31" s="112">
        <v>0</v>
      </c>
      <c r="Y31" s="112">
        <v>6.868589046440257</v>
      </c>
      <c r="Z31" s="112">
        <v>5.0796506150679006</v>
      </c>
      <c r="AA31" s="112">
        <v>1.0463392116085835</v>
      </c>
      <c r="AB31" s="112">
        <v>6.8869958760012756E-2</v>
      </c>
      <c r="AC31" s="112">
        <v>31.302233124062738</v>
      </c>
      <c r="AD31" s="112">
        <v>7.122491531267265</v>
      </c>
      <c r="AE31" s="112">
        <v>28.564018877307252</v>
      </c>
      <c r="AF31" s="112">
        <v>0.62989860321392166</v>
      </c>
      <c r="AG31" s="112">
        <v>2.6427142637328882</v>
      </c>
      <c r="AH31" s="112">
        <v>6.3157758097543786</v>
      </c>
      <c r="AI31" s="112">
        <v>1.5018275804058905</v>
      </c>
      <c r="AJ31" s="112">
        <v>8.0242723077307652</v>
      </c>
      <c r="AK31" s="112">
        <v>0.5331361070022298</v>
      </c>
      <c r="AL31" s="112">
        <v>3.373597631623261</v>
      </c>
      <c r="AM31" s="112">
        <v>0.72505394658771249</v>
      </c>
      <c r="AN31" s="112">
        <v>0.4432394200165034</v>
      </c>
      <c r="AO31" s="112">
        <v>0.39232838946545279</v>
      </c>
      <c r="AP31" s="112">
        <v>0.44747020250113972</v>
      </c>
      <c r="AQ31" s="112">
        <v>12.322472923064369</v>
      </c>
      <c r="AR31" s="112">
        <v>25.019840117685767</v>
      </c>
      <c r="AS31" s="112">
        <v>6.7433495888912534</v>
      </c>
      <c r="AT31" s="112">
        <v>1.6164588591940552</v>
      </c>
      <c r="AU31" s="112">
        <v>1.2522140645492794</v>
      </c>
      <c r="AV31" s="112">
        <v>8.294545792982122</v>
      </c>
      <c r="AW31" s="112">
        <v>0.53341783516860741</v>
      </c>
      <c r="AX31" s="112">
        <v>0.70100636130132976</v>
      </c>
      <c r="AY31" s="109">
        <v>0.50928084548946395</v>
      </c>
      <c r="AZ31" s="163"/>
      <c r="BA31" s="821" t="s">
        <v>103</v>
      </c>
      <c r="BB31" s="497" t="s">
        <v>49</v>
      </c>
      <c r="BC31" s="41" t="s">
        <v>35</v>
      </c>
      <c r="BD31" s="37" t="s">
        <v>35</v>
      </c>
      <c r="BE31" s="37" t="s">
        <v>35</v>
      </c>
      <c r="BF31" s="37" t="s">
        <v>35</v>
      </c>
      <c r="BG31" s="32" t="s">
        <v>35</v>
      </c>
      <c r="BH31" s="41" t="s">
        <v>35</v>
      </c>
      <c r="BI31" s="37" t="s">
        <v>35</v>
      </c>
      <c r="BJ31" s="37" t="s">
        <v>35</v>
      </c>
      <c r="BK31" s="37" t="s">
        <v>35</v>
      </c>
      <c r="BL31" s="32" t="s">
        <v>35</v>
      </c>
      <c r="BM31" s="41" t="s">
        <v>35</v>
      </c>
      <c r="BN31" s="37" t="s">
        <v>35</v>
      </c>
      <c r="BO31" s="37" t="s">
        <v>35</v>
      </c>
      <c r="BP31" s="37" t="s">
        <v>35</v>
      </c>
      <c r="BQ31" s="32" t="s">
        <v>35</v>
      </c>
      <c r="BR31" s="41" t="s">
        <v>35</v>
      </c>
      <c r="BS31" s="37" t="s">
        <v>35</v>
      </c>
      <c r="BT31" s="37" t="s">
        <v>35</v>
      </c>
      <c r="BU31" s="37" t="s">
        <v>35</v>
      </c>
      <c r="BV31" s="37" t="s">
        <v>35</v>
      </c>
      <c r="BW31" s="37" t="s">
        <v>35</v>
      </c>
      <c r="BX31" s="37" t="s">
        <v>35</v>
      </c>
      <c r="BY31" s="26" t="s">
        <v>35</v>
      </c>
      <c r="BZ31" s="26" t="s">
        <v>35</v>
      </c>
      <c r="CA31" s="26" t="s">
        <v>35</v>
      </c>
      <c r="CB31" s="26" t="s">
        <v>35</v>
      </c>
      <c r="CC31" s="26" t="s">
        <v>35</v>
      </c>
      <c r="CD31" s="26" t="s">
        <v>35</v>
      </c>
      <c r="CE31" s="26" t="s">
        <v>35</v>
      </c>
      <c r="CF31" s="26" t="s">
        <v>35</v>
      </c>
      <c r="CG31" s="26" t="s">
        <v>35</v>
      </c>
      <c r="CH31" s="26" t="s">
        <v>35</v>
      </c>
      <c r="CI31" s="26" t="s">
        <v>35</v>
      </c>
      <c r="CJ31" s="26" t="s">
        <v>35</v>
      </c>
      <c r="CK31" s="26" t="s">
        <v>35</v>
      </c>
      <c r="CL31" s="26" t="s">
        <v>35</v>
      </c>
      <c r="CM31" s="26" t="s">
        <v>35</v>
      </c>
      <c r="CN31" s="26" t="s">
        <v>35</v>
      </c>
      <c r="CO31" s="26" t="s">
        <v>35</v>
      </c>
      <c r="CP31" s="26" t="s">
        <v>35</v>
      </c>
      <c r="CQ31" s="26" t="s">
        <v>35</v>
      </c>
      <c r="CR31" s="26" t="s">
        <v>35</v>
      </c>
      <c r="CS31" s="26" t="s">
        <v>35</v>
      </c>
      <c r="CT31" s="26" t="s">
        <v>35</v>
      </c>
      <c r="CU31" s="26" t="s">
        <v>35</v>
      </c>
      <c r="CV31" s="26" t="s">
        <v>35</v>
      </c>
      <c r="CW31" s="26" t="s">
        <v>35</v>
      </c>
      <c r="CX31" s="26" t="s">
        <v>35</v>
      </c>
      <c r="CY31" s="26" t="s">
        <v>35</v>
      </c>
      <c r="CZ31" s="4"/>
    </row>
    <row r="32" s="294" customFormat="true" ht="15" customHeight="true" x14ac:dyDescent="0.2">
      <c r="A32" s="830"/>
      <c r="B32" s="350" t="s">
        <v>48</v>
      </c>
      <c r="C32" s="113">
        <v>99.012355055256108</v>
      </c>
      <c r="D32" s="112">
        <v>97.667266973963621</v>
      </c>
      <c r="E32" s="112">
        <v>93.857322964592655</v>
      </c>
      <c r="F32" s="112">
        <v>89.912521611105547</v>
      </c>
      <c r="G32" s="111">
        <v>68.687473079462194</v>
      </c>
      <c r="H32" s="110">
        <v>87.523037401388265</v>
      </c>
      <c r="I32" s="112">
        <v>68.138024701837736</v>
      </c>
      <c r="J32" s="112">
        <v>71.330286140885704</v>
      </c>
      <c r="K32" s="112">
        <v>64.259875189844024</v>
      </c>
      <c r="L32" s="109">
        <v>57.991416543970352</v>
      </c>
      <c r="M32" s="113">
        <v>99.032186546242258</v>
      </c>
      <c r="N32" s="112">
        <v>98.458485105004385</v>
      </c>
      <c r="O32" s="112">
        <v>97.605280887636397</v>
      </c>
      <c r="P32" s="112">
        <v>92.913409742976711</v>
      </c>
      <c r="Q32" s="111">
        <v>90.917584191386894</v>
      </c>
      <c r="R32" s="110">
        <v>94.844440683566376</v>
      </c>
      <c r="S32" s="112">
        <v>98.131782511934645</v>
      </c>
      <c r="T32" s="112">
        <v>96.715561190880479</v>
      </c>
      <c r="U32" s="112">
        <v>83.739396960347676</v>
      </c>
      <c r="V32" s="112">
        <v>96.813788289760822</v>
      </c>
      <c r="W32" s="112">
        <v>95.331852399817834</v>
      </c>
      <c r="X32" s="112">
        <v>100</v>
      </c>
      <c r="Y32" s="112">
        <v>93.131410953559751</v>
      </c>
      <c r="Z32" s="112">
        <v>94.920349384932081</v>
      </c>
      <c r="AA32" s="112">
        <v>98.953660788391417</v>
      </c>
      <c r="AB32" s="112">
        <v>99.931130041239996</v>
      </c>
      <c r="AC32" s="112">
        <v>68.697766875936665</v>
      </c>
      <c r="AD32" s="112">
        <v>92.877508468732699</v>
      </c>
      <c r="AE32" s="112">
        <v>71.435981122692922</v>
      </c>
      <c r="AF32" s="112">
        <v>99.370101396786083</v>
      </c>
      <c r="AG32" s="112">
        <v>97.357285736267201</v>
      </c>
      <c r="AH32" s="112">
        <v>93.684224190245658</v>
      </c>
      <c r="AI32" s="112">
        <v>98.498172419594113</v>
      </c>
      <c r="AJ32" s="112">
        <v>91.975727692269245</v>
      </c>
      <c r="AK32" s="112">
        <v>99.466863892997779</v>
      </c>
      <c r="AL32" s="112">
        <v>96.626402368376716</v>
      </c>
      <c r="AM32" s="112">
        <v>99.274946053412279</v>
      </c>
      <c r="AN32" s="112">
        <v>99.556760579983518</v>
      </c>
      <c r="AO32" s="112">
        <v>99.607671610534538</v>
      </c>
      <c r="AP32" s="112">
        <v>99.552529797498863</v>
      </c>
      <c r="AQ32" s="112">
        <v>87.677527076935817</v>
      </c>
      <c r="AR32" s="112">
        <v>74.98015988231424</v>
      </c>
      <c r="AS32" s="112">
        <v>93.256650411108808</v>
      </c>
      <c r="AT32" s="112">
        <v>98.383541140805946</v>
      </c>
      <c r="AU32" s="112">
        <v>98.747785935450736</v>
      </c>
      <c r="AV32" s="112">
        <v>91.705454207017894</v>
      </c>
      <c r="AW32" s="112">
        <v>99.466582164831379</v>
      </c>
      <c r="AX32" s="112">
        <v>99.298993638698661</v>
      </c>
      <c r="AY32" s="109">
        <v>99.490719154510558</v>
      </c>
      <c r="AZ32" s="163"/>
      <c r="BA32" s="821"/>
      <c r="BB32" s="497" t="s">
        <v>48</v>
      </c>
      <c r="BC32" s="41" t="s">
        <v>35</v>
      </c>
      <c r="BD32" s="37" t="s">
        <v>35</v>
      </c>
      <c r="BE32" s="37" t="s">
        <v>35</v>
      </c>
      <c r="BF32" s="37" t="s">
        <v>35</v>
      </c>
      <c r="BG32" s="32" t="s">
        <v>35</v>
      </c>
      <c r="BH32" s="41" t="s">
        <v>35</v>
      </c>
      <c r="BI32" s="37" t="s">
        <v>35</v>
      </c>
      <c r="BJ32" s="37" t="s">
        <v>35</v>
      </c>
      <c r="BK32" s="37" t="s">
        <v>35</v>
      </c>
      <c r="BL32" s="32" t="s">
        <v>35</v>
      </c>
      <c r="BM32" s="41" t="s">
        <v>35</v>
      </c>
      <c r="BN32" s="37" t="s">
        <v>35</v>
      </c>
      <c r="BO32" s="37" t="s">
        <v>35</v>
      </c>
      <c r="BP32" s="37" t="s">
        <v>35</v>
      </c>
      <c r="BQ32" s="32" t="s">
        <v>35</v>
      </c>
      <c r="BR32" s="41" t="s">
        <v>35</v>
      </c>
      <c r="BS32" s="37" t="s">
        <v>35</v>
      </c>
      <c r="BT32" s="37" t="s">
        <v>35</v>
      </c>
      <c r="BU32" s="37" t="s">
        <v>35</v>
      </c>
      <c r="BV32" s="37" t="s">
        <v>35</v>
      </c>
      <c r="BW32" s="37" t="s">
        <v>35</v>
      </c>
      <c r="BX32" s="37" t="s">
        <v>35</v>
      </c>
      <c r="BY32" s="26" t="s">
        <v>35</v>
      </c>
      <c r="BZ32" s="26" t="s">
        <v>35</v>
      </c>
      <c r="CA32" s="26" t="s">
        <v>35</v>
      </c>
      <c r="CB32" s="26" t="s">
        <v>35</v>
      </c>
      <c r="CC32" s="26" t="s">
        <v>35</v>
      </c>
      <c r="CD32" s="26" t="s">
        <v>35</v>
      </c>
      <c r="CE32" s="26" t="s">
        <v>35</v>
      </c>
      <c r="CF32" s="26" t="s">
        <v>35</v>
      </c>
      <c r="CG32" s="26" t="s">
        <v>35</v>
      </c>
      <c r="CH32" s="26" t="s">
        <v>35</v>
      </c>
      <c r="CI32" s="26" t="s">
        <v>35</v>
      </c>
      <c r="CJ32" s="26" t="s">
        <v>35</v>
      </c>
      <c r="CK32" s="26" t="s">
        <v>35</v>
      </c>
      <c r="CL32" s="26" t="s">
        <v>35</v>
      </c>
      <c r="CM32" s="26" t="s">
        <v>35</v>
      </c>
      <c r="CN32" s="26" t="s">
        <v>35</v>
      </c>
      <c r="CO32" s="26" t="s">
        <v>35</v>
      </c>
      <c r="CP32" s="26" t="s">
        <v>35</v>
      </c>
      <c r="CQ32" s="26" t="s">
        <v>35</v>
      </c>
      <c r="CR32" s="26" t="s">
        <v>35</v>
      </c>
      <c r="CS32" s="26" t="s">
        <v>35</v>
      </c>
      <c r="CT32" s="26" t="s">
        <v>35</v>
      </c>
      <c r="CU32" s="26" t="s">
        <v>35</v>
      </c>
      <c r="CV32" s="26" t="s">
        <v>35</v>
      </c>
      <c r="CW32" s="26" t="s">
        <v>35</v>
      </c>
      <c r="CX32" s="26" t="s">
        <v>35</v>
      </c>
      <c r="CY32" s="26" t="s">
        <v>35</v>
      </c>
      <c r="CZ32" s="4"/>
    </row>
    <row r="33" s="294" customFormat="true" ht="15" customHeight="true" x14ac:dyDescent="0.2">
      <c r="A33" s="830" t="s">
        <v>104</v>
      </c>
      <c r="B33" s="350" t="s">
        <v>49</v>
      </c>
      <c r="C33" s="57" t="s">
        <v>35</v>
      </c>
      <c r="D33" s="54" t="s">
        <v>35</v>
      </c>
      <c r="E33" s="54" t="s">
        <v>35</v>
      </c>
      <c r="F33" s="54" t="s">
        <v>35</v>
      </c>
      <c r="G33" s="51" t="s">
        <v>35</v>
      </c>
      <c r="H33" s="48" t="s">
        <v>35</v>
      </c>
      <c r="I33" s="54" t="s">
        <v>35</v>
      </c>
      <c r="J33" s="54" t="s">
        <v>35</v>
      </c>
      <c r="K33" s="54" t="s">
        <v>35</v>
      </c>
      <c r="L33" s="45" t="s">
        <v>35</v>
      </c>
      <c r="M33" s="57" t="s">
        <v>35</v>
      </c>
      <c r="N33" s="54" t="s">
        <v>35</v>
      </c>
      <c r="O33" s="54" t="s">
        <v>35</v>
      </c>
      <c r="P33" s="54" t="s">
        <v>35</v>
      </c>
      <c r="Q33" s="51" t="s">
        <v>35</v>
      </c>
      <c r="R33" s="48" t="s">
        <v>35</v>
      </c>
      <c r="S33" s="54" t="s">
        <v>35</v>
      </c>
      <c r="T33" s="54" t="s">
        <v>35</v>
      </c>
      <c r="U33" s="54" t="s">
        <v>35</v>
      </c>
      <c r="V33" s="54" t="s">
        <v>35</v>
      </c>
      <c r="W33" s="54" t="s">
        <v>35</v>
      </c>
      <c r="X33" s="54" t="s">
        <v>35</v>
      </c>
      <c r="Y33" s="54" t="s">
        <v>35</v>
      </c>
      <c r="Z33" s="54" t="s">
        <v>35</v>
      </c>
      <c r="AA33" s="54" t="s">
        <v>35</v>
      </c>
      <c r="AB33" s="54" t="s">
        <v>35</v>
      </c>
      <c r="AC33" s="54" t="s">
        <v>35</v>
      </c>
      <c r="AD33" s="54" t="s">
        <v>35</v>
      </c>
      <c r="AE33" s="54" t="s">
        <v>35</v>
      </c>
      <c r="AF33" s="54" t="s">
        <v>35</v>
      </c>
      <c r="AG33" s="54" t="s">
        <v>35</v>
      </c>
      <c r="AH33" s="54" t="s">
        <v>35</v>
      </c>
      <c r="AI33" s="54" t="s">
        <v>35</v>
      </c>
      <c r="AJ33" s="54" t="s">
        <v>35</v>
      </c>
      <c r="AK33" s="54" t="s">
        <v>35</v>
      </c>
      <c r="AL33" s="54" t="s">
        <v>35</v>
      </c>
      <c r="AM33" s="54" t="s">
        <v>35</v>
      </c>
      <c r="AN33" s="54" t="s">
        <v>35</v>
      </c>
      <c r="AO33" s="54" t="s">
        <v>35</v>
      </c>
      <c r="AP33" s="54" t="s">
        <v>35</v>
      </c>
      <c r="AQ33" s="54" t="s">
        <v>35</v>
      </c>
      <c r="AR33" s="54" t="s">
        <v>35</v>
      </c>
      <c r="AS33" s="54" t="s">
        <v>35</v>
      </c>
      <c r="AT33" s="54" t="s">
        <v>35</v>
      </c>
      <c r="AU33" s="54" t="s">
        <v>35</v>
      </c>
      <c r="AV33" s="54" t="s">
        <v>35</v>
      </c>
      <c r="AW33" s="54" t="s">
        <v>35</v>
      </c>
      <c r="AX33" s="54" t="s">
        <v>35</v>
      </c>
      <c r="AY33" s="45" t="s">
        <v>35</v>
      </c>
      <c r="AZ33" s="322"/>
      <c r="BA33" s="821" t="s">
        <v>104</v>
      </c>
      <c r="BB33" s="497" t="s">
        <v>49</v>
      </c>
      <c r="BC33" s="41" t="s">
        <v>35</v>
      </c>
      <c r="BD33" s="37" t="s">
        <v>35</v>
      </c>
      <c r="BE33" s="37" t="s">
        <v>35</v>
      </c>
      <c r="BF33" s="37" t="s">
        <v>35</v>
      </c>
      <c r="BG33" s="32" t="s">
        <v>35</v>
      </c>
      <c r="BH33" s="41" t="s">
        <v>35</v>
      </c>
      <c r="BI33" s="37" t="s">
        <v>35</v>
      </c>
      <c r="BJ33" s="37" t="s">
        <v>35</v>
      </c>
      <c r="BK33" s="37" t="s">
        <v>35</v>
      </c>
      <c r="BL33" s="32" t="s">
        <v>35</v>
      </c>
      <c r="BM33" s="41" t="s">
        <v>35</v>
      </c>
      <c r="BN33" s="37" t="s">
        <v>35</v>
      </c>
      <c r="BO33" s="37" t="s">
        <v>35</v>
      </c>
      <c r="BP33" s="37" t="s">
        <v>35</v>
      </c>
      <c r="BQ33" s="32" t="s">
        <v>35</v>
      </c>
      <c r="BR33" s="41" t="s">
        <v>35</v>
      </c>
      <c r="BS33" s="37" t="s">
        <v>35</v>
      </c>
      <c r="BT33" s="37" t="s">
        <v>35</v>
      </c>
      <c r="BU33" s="37" t="s">
        <v>35</v>
      </c>
      <c r="BV33" s="37" t="s">
        <v>35</v>
      </c>
      <c r="BW33" s="37" t="s">
        <v>35</v>
      </c>
      <c r="BX33" s="37" t="s">
        <v>35</v>
      </c>
      <c r="BY33" s="26" t="s">
        <v>35</v>
      </c>
      <c r="BZ33" s="26" t="s">
        <v>35</v>
      </c>
      <c r="CA33" s="26" t="s">
        <v>35</v>
      </c>
      <c r="CB33" s="26" t="s">
        <v>35</v>
      </c>
      <c r="CC33" s="26" t="s">
        <v>35</v>
      </c>
      <c r="CD33" s="26" t="s">
        <v>35</v>
      </c>
      <c r="CE33" s="26" t="s">
        <v>35</v>
      </c>
      <c r="CF33" s="26" t="s">
        <v>35</v>
      </c>
      <c r="CG33" s="26" t="s">
        <v>35</v>
      </c>
      <c r="CH33" s="26" t="s">
        <v>35</v>
      </c>
      <c r="CI33" s="26" t="s">
        <v>35</v>
      </c>
      <c r="CJ33" s="26" t="s">
        <v>35</v>
      </c>
      <c r="CK33" s="26" t="s">
        <v>35</v>
      </c>
      <c r="CL33" s="26" t="s">
        <v>35</v>
      </c>
      <c r="CM33" s="26" t="s">
        <v>35</v>
      </c>
      <c r="CN33" s="26" t="s">
        <v>35</v>
      </c>
      <c r="CO33" s="26" t="s">
        <v>35</v>
      </c>
      <c r="CP33" s="26" t="s">
        <v>35</v>
      </c>
      <c r="CQ33" s="26" t="s">
        <v>35</v>
      </c>
      <c r="CR33" s="26" t="s">
        <v>35</v>
      </c>
      <c r="CS33" s="26" t="s">
        <v>35</v>
      </c>
      <c r="CT33" s="26" t="s">
        <v>35</v>
      </c>
      <c r="CU33" s="26" t="s">
        <v>35</v>
      </c>
      <c r="CV33" s="26" t="s">
        <v>35</v>
      </c>
      <c r="CW33" s="26" t="s">
        <v>35</v>
      </c>
      <c r="CX33" s="26" t="s">
        <v>35</v>
      </c>
      <c r="CY33" s="26" t="s">
        <v>35</v>
      </c>
      <c r="CZ33" s="4"/>
    </row>
    <row r="34" s="294" customFormat="true" ht="15" customHeight="true" x14ac:dyDescent="0.2">
      <c r="A34" s="830"/>
      <c r="B34" s="350" t="s">
        <v>48</v>
      </c>
      <c r="C34" s="57" t="s">
        <v>35</v>
      </c>
      <c r="D34" s="54" t="s">
        <v>35</v>
      </c>
      <c r="E34" s="54" t="s">
        <v>35</v>
      </c>
      <c r="F34" s="54" t="s">
        <v>35</v>
      </c>
      <c r="G34" s="51" t="s">
        <v>35</v>
      </c>
      <c r="H34" s="48" t="s">
        <v>35</v>
      </c>
      <c r="I34" s="54" t="s">
        <v>35</v>
      </c>
      <c r="J34" s="54" t="s">
        <v>35</v>
      </c>
      <c r="K34" s="54" t="s">
        <v>35</v>
      </c>
      <c r="L34" s="45" t="s">
        <v>35</v>
      </c>
      <c r="M34" s="57" t="s">
        <v>35</v>
      </c>
      <c r="N34" s="54" t="s">
        <v>35</v>
      </c>
      <c r="O34" s="54" t="s">
        <v>35</v>
      </c>
      <c r="P34" s="54" t="s">
        <v>35</v>
      </c>
      <c r="Q34" s="51" t="s">
        <v>35</v>
      </c>
      <c r="R34" s="48" t="s">
        <v>35</v>
      </c>
      <c r="S34" s="54" t="s">
        <v>35</v>
      </c>
      <c r="T34" s="54" t="s">
        <v>35</v>
      </c>
      <c r="U34" s="54" t="s">
        <v>35</v>
      </c>
      <c r="V34" s="54" t="s">
        <v>35</v>
      </c>
      <c r="W34" s="54" t="s">
        <v>35</v>
      </c>
      <c r="X34" s="54" t="s">
        <v>35</v>
      </c>
      <c r="Y34" s="54" t="s">
        <v>35</v>
      </c>
      <c r="Z34" s="54" t="s">
        <v>35</v>
      </c>
      <c r="AA34" s="54" t="s">
        <v>35</v>
      </c>
      <c r="AB34" s="54" t="s">
        <v>35</v>
      </c>
      <c r="AC34" s="54" t="s">
        <v>35</v>
      </c>
      <c r="AD34" s="54" t="s">
        <v>35</v>
      </c>
      <c r="AE34" s="54" t="s">
        <v>35</v>
      </c>
      <c r="AF34" s="54" t="s">
        <v>35</v>
      </c>
      <c r="AG34" s="54" t="s">
        <v>35</v>
      </c>
      <c r="AH34" s="54" t="s">
        <v>35</v>
      </c>
      <c r="AI34" s="54" t="s">
        <v>35</v>
      </c>
      <c r="AJ34" s="54" t="s">
        <v>35</v>
      </c>
      <c r="AK34" s="54" t="s">
        <v>35</v>
      </c>
      <c r="AL34" s="54" t="s">
        <v>35</v>
      </c>
      <c r="AM34" s="54" t="s">
        <v>35</v>
      </c>
      <c r="AN34" s="54" t="s">
        <v>35</v>
      </c>
      <c r="AO34" s="54" t="s">
        <v>35</v>
      </c>
      <c r="AP34" s="54" t="s">
        <v>35</v>
      </c>
      <c r="AQ34" s="54" t="s">
        <v>35</v>
      </c>
      <c r="AR34" s="54" t="s">
        <v>35</v>
      </c>
      <c r="AS34" s="54" t="s">
        <v>35</v>
      </c>
      <c r="AT34" s="54" t="s">
        <v>35</v>
      </c>
      <c r="AU34" s="54" t="s">
        <v>35</v>
      </c>
      <c r="AV34" s="54" t="s">
        <v>35</v>
      </c>
      <c r="AW34" s="54" t="s">
        <v>35</v>
      </c>
      <c r="AX34" s="54" t="s">
        <v>35</v>
      </c>
      <c r="AY34" s="45" t="s">
        <v>35</v>
      </c>
      <c r="AZ34" s="322"/>
      <c r="BA34" s="821"/>
      <c r="BB34" s="497" t="s">
        <v>48</v>
      </c>
      <c r="BC34" s="41" t="s">
        <v>35</v>
      </c>
      <c r="BD34" s="37" t="s">
        <v>35</v>
      </c>
      <c r="BE34" s="37" t="s">
        <v>35</v>
      </c>
      <c r="BF34" s="37" t="s">
        <v>35</v>
      </c>
      <c r="BG34" s="32" t="s">
        <v>35</v>
      </c>
      <c r="BH34" s="41" t="s">
        <v>35</v>
      </c>
      <c r="BI34" s="37" t="s">
        <v>35</v>
      </c>
      <c r="BJ34" s="37" t="s">
        <v>35</v>
      </c>
      <c r="BK34" s="37" t="s">
        <v>35</v>
      </c>
      <c r="BL34" s="32" t="s">
        <v>35</v>
      </c>
      <c r="BM34" s="41" t="s">
        <v>35</v>
      </c>
      <c r="BN34" s="37" t="s">
        <v>35</v>
      </c>
      <c r="BO34" s="37" t="s">
        <v>35</v>
      </c>
      <c r="BP34" s="37" t="s">
        <v>35</v>
      </c>
      <c r="BQ34" s="32" t="s">
        <v>35</v>
      </c>
      <c r="BR34" s="41" t="s">
        <v>35</v>
      </c>
      <c r="BS34" s="37" t="s">
        <v>35</v>
      </c>
      <c r="BT34" s="37" t="s">
        <v>35</v>
      </c>
      <c r="BU34" s="37" t="s">
        <v>35</v>
      </c>
      <c r="BV34" s="37" t="s">
        <v>35</v>
      </c>
      <c r="BW34" s="37" t="s">
        <v>35</v>
      </c>
      <c r="BX34" s="37" t="s">
        <v>35</v>
      </c>
      <c r="BY34" s="26" t="s">
        <v>35</v>
      </c>
      <c r="BZ34" s="26" t="s">
        <v>35</v>
      </c>
      <c r="CA34" s="26" t="s">
        <v>35</v>
      </c>
      <c r="CB34" s="26" t="s">
        <v>35</v>
      </c>
      <c r="CC34" s="26" t="s">
        <v>35</v>
      </c>
      <c r="CD34" s="26" t="s">
        <v>35</v>
      </c>
      <c r="CE34" s="26" t="s">
        <v>35</v>
      </c>
      <c r="CF34" s="26" t="s">
        <v>35</v>
      </c>
      <c r="CG34" s="26" t="s">
        <v>35</v>
      </c>
      <c r="CH34" s="26" t="s">
        <v>35</v>
      </c>
      <c r="CI34" s="26" t="s">
        <v>35</v>
      </c>
      <c r="CJ34" s="26" t="s">
        <v>35</v>
      </c>
      <c r="CK34" s="26" t="s">
        <v>35</v>
      </c>
      <c r="CL34" s="26" t="s">
        <v>35</v>
      </c>
      <c r="CM34" s="26" t="s">
        <v>35</v>
      </c>
      <c r="CN34" s="26" t="s">
        <v>35</v>
      </c>
      <c r="CO34" s="26" t="s">
        <v>35</v>
      </c>
      <c r="CP34" s="26" t="s">
        <v>35</v>
      </c>
      <c r="CQ34" s="26" t="s">
        <v>35</v>
      </c>
      <c r="CR34" s="26" t="s">
        <v>35</v>
      </c>
      <c r="CS34" s="26" t="s">
        <v>35</v>
      </c>
      <c r="CT34" s="26" t="s">
        <v>35</v>
      </c>
      <c r="CU34" s="26" t="s">
        <v>35</v>
      </c>
      <c r="CV34" s="26" t="s">
        <v>35</v>
      </c>
      <c r="CW34" s="26" t="s">
        <v>35</v>
      </c>
      <c r="CX34" s="26" t="s">
        <v>35</v>
      </c>
      <c r="CY34" s="26" t="s">
        <v>35</v>
      </c>
      <c r="CZ34" s="4"/>
    </row>
    <row r="35" s="299" customFormat="true" ht="15" customHeight="true" x14ac:dyDescent="0.2">
      <c r="A35" s="830" t="s">
        <v>55</v>
      </c>
      <c r="B35" s="350" t="s">
        <v>49</v>
      </c>
      <c r="C35" s="113">
        <v>29.49989381085669</v>
      </c>
      <c r="D35" s="112">
        <v>32.698134033371105</v>
      </c>
      <c r="E35" s="112">
        <v>40.274137617543907</v>
      </c>
      <c r="F35" s="112">
        <v>41.076043267210864</v>
      </c>
      <c r="G35" s="111">
        <v>81.947198993180379</v>
      </c>
      <c r="H35" s="110">
        <v>62.25734358969153</v>
      </c>
      <c r="I35" s="112">
        <v>79.101198307938176</v>
      </c>
      <c r="J35" s="112">
        <v>81.440402258679399</v>
      </c>
      <c r="K35" s="112">
        <v>84.560930994131354</v>
      </c>
      <c r="L35" s="109">
        <v>92.412832828621873</v>
      </c>
      <c r="M35" s="113">
        <v>27.194793295339974</v>
      </c>
      <c r="N35" s="112">
        <v>31.232247776211587</v>
      </c>
      <c r="O35" s="112">
        <v>35.158736376247433</v>
      </c>
      <c r="P35" s="112">
        <v>39.187342798640877</v>
      </c>
      <c r="Q35" s="111">
        <v>48.488389726937839</v>
      </c>
      <c r="R35" s="110">
        <v>10.711249189060677</v>
      </c>
      <c r="S35" s="112">
        <v>6.0942344971668128</v>
      </c>
      <c r="T35" s="112">
        <v>33.645208515805137</v>
      </c>
      <c r="U35" s="112">
        <v>48.259763380623141</v>
      </c>
      <c r="V35" s="112">
        <v>18.389466616011227</v>
      </c>
      <c r="W35" s="112">
        <v>14.774984339021207</v>
      </c>
      <c r="X35" s="112">
        <v>52.284632976190203</v>
      </c>
      <c r="Y35" s="112">
        <v>19.274895474052379</v>
      </c>
      <c r="Z35" s="112">
        <v>50.179693648498258</v>
      </c>
      <c r="AA35" s="112">
        <v>4.6279260928009904</v>
      </c>
      <c r="AB35" s="112">
        <v>34.721322631160348</v>
      </c>
      <c r="AC35" s="112">
        <v>54.345165717043479</v>
      </c>
      <c r="AD35" s="112">
        <v>25.123633464856347</v>
      </c>
      <c r="AE35" s="112">
        <v>80.313035495120857</v>
      </c>
      <c r="AF35" s="112">
        <v>52.469083675805528</v>
      </c>
      <c r="AG35" s="112">
        <v>38.191559385204648</v>
      </c>
      <c r="AH35" s="112">
        <v>54.771879837351477</v>
      </c>
      <c r="AI35" s="112">
        <v>39.191495032870222</v>
      </c>
      <c r="AJ35" s="112">
        <v>71.475592938729221</v>
      </c>
      <c r="AK35" s="112">
        <v>20.236046584303864</v>
      </c>
      <c r="AL35" s="112">
        <v>51.294267562450877</v>
      </c>
      <c r="AM35" s="112">
        <v>47.901913148207719</v>
      </c>
      <c r="AN35" s="112">
        <v>54.345396675704329</v>
      </c>
      <c r="AO35" s="112">
        <v>1.442071918035178</v>
      </c>
      <c r="AP35" s="112">
        <v>21.727239494717473</v>
      </c>
      <c r="AQ35" s="112">
        <v>46.057729751644445</v>
      </c>
      <c r="AR35" s="112">
        <v>46.021330546038733</v>
      </c>
      <c r="AS35" s="112">
        <v>43.756463701242048</v>
      </c>
      <c r="AT35" s="112">
        <v>10.21575616129074</v>
      </c>
      <c r="AU35" s="112">
        <v>29.020639813951021</v>
      </c>
      <c r="AV35" s="112">
        <v>20.64364466443233</v>
      </c>
      <c r="AW35" s="112">
        <v>75.65924634925662</v>
      </c>
      <c r="AX35" s="112">
        <v>49.439428839666824</v>
      </c>
      <c r="AY35" s="109">
        <v>38.463331779124665</v>
      </c>
      <c r="AZ35" s="163"/>
      <c r="BA35" s="821" t="s">
        <v>55</v>
      </c>
      <c r="BB35" s="497" t="s">
        <v>49</v>
      </c>
      <c r="BC35" s="41" t="s">
        <v>35</v>
      </c>
      <c r="BD35" s="37" t="s">
        <v>35</v>
      </c>
      <c r="BE35" s="37" t="s">
        <v>35</v>
      </c>
      <c r="BF35" s="37" t="s">
        <v>35</v>
      </c>
      <c r="BG35" s="32" t="s">
        <v>35</v>
      </c>
      <c r="BH35" s="41" t="s">
        <v>35</v>
      </c>
      <c r="BI35" s="37" t="s">
        <v>35</v>
      </c>
      <c r="BJ35" s="37" t="s">
        <v>35</v>
      </c>
      <c r="BK35" s="37" t="s">
        <v>35</v>
      </c>
      <c r="BL35" s="32" t="s">
        <v>35</v>
      </c>
      <c r="BM35" s="41" t="s">
        <v>35</v>
      </c>
      <c r="BN35" s="37" t="s">
        <v>35</v>
      </c>
      <c r="BO35" s="37" t="s">
        <v>35</v>
      </c>
      <c r="BP35" s="37" t="s">
        <v>35</v>
      </c>
      <c r="BQ35" s="32" t="s">
        <v>35</v>
      </c>
      <c r="BR35" s="41" t="s">
        <v>35</v>
      </c>
      <c r="BS35" s="37" t="s">
        <v>35</v>
      </c>
      <c r="BT35" s="37" t="s">
        <v>35</v>
      </c>
      <c r="BU35" s="37" t="s">
        <v>35</v>
      </c>
      <c r="BV35" s="37" t="s">
        <v>35</v>
      </c>
      <c r="BW35" s="37" t="s">
        <v>35</v>
      </c>
      <c r="BX35" s="37" t="s">
        <v>35</v>
      </c>
      <c r="BY35" s="26" t="s">
        <v>35</v>
      </c>
      <c r="BZ35" s="26" t="s">
        <v>35</v>
      </c>
      <c r="CA35" s="26" t="s">
        <v>35</v>
      </c>
      <c r="CB35" s="26" t="s">
        <v>35</v>
      </c>
      <c r="CC35" s="26" t="s">
        <v>35</v>
      </c>
      <c r="CD35" s="26" t="s">
        <v>35</v>
      </c>
      <c r="CE35" s="26" t="s">
        <v>35</v>
      </c>
      <c r="CF35" s="26" t="s">
        <v>35</v>
      </c>
      <c r="CG35" s="26" t="s">
        <v>35</v>
      </c>
      <c r="CH35" s="26" t="s">
        <v>35</v>
      </c>
      <c r="CI35" s="26" t="s">
        <v>35</v>
      </c>
      <c r="CJ35" s="26" t="s">
        <v>35</v>
      </c>
      <c r="CK35" s="26" t="s">
        <v>35</v>
      </c>
      <c r="CL35" s="26" t="s">
        <v>35</v>
      </c>
      <c r="CM35" s="26" t="s">
        <v>35</v>
      </c>
      <c r="CN35" s="26" t="s">
        <v>35</v>
      </c>
      <c r="CO35" s="26" t="s">
        <v>35</v>
      </c>
      <c r="CP35" s="26" t="s">
        <v>35</v>
      </c>
      <c r="CQ35" s="26" t="s">
        <v>35</v>
      </c>
      <c r="CR35" s="26" t="s">
        <v>35</v>
      </c>
      <c r="CS35" s="26" t="s">
        <v>35</v>
      </c>
      <c r="CT35" s="26" t="s">
        <v>35</v>
      </c>
      <c r="CU35" s="26" t="s">
        <v>35</v>
      </c>
      <c r="CV35" s="26" t="s">
        <v>35</v>
      </c>
      <c r="CW35" s="26" t="s">
        <v>35</v>
      </c>
      <c r="CX35" s="26" t="s">
        <v>35</v>
      </c>
      <c r="CY35" s="26" t="s">
        <v>35</v>
      </c>
      <c r="CZ35" s="4"/>
    </row>
    <row r="36" s="299" customFormat="true" ht="15" customHeight="true" x14ac:dyDescent="0.2">
      <c r="A36" s="830"/>
      <c r="B36" s="350" t="s">
        <v>48</v>
      </c>
      <c r="C36" s="113">
        <v>70.500106189142642</v>
      </c>
      <c r="D36" s="112">
        <v>67.301865966628128</v>
      </c>
      <c r="E36" s="112">
        <v>59.725862382455439</v>
      </c>
      <c r="F36" s="112">
        <v>58.923956732788874</v>
      </c>
      <c r="G36" s="111">
        <v>18.052801006819539</v>
      </c>
      <c r="H36" s="110">
        <v>37.742656410308257</v>
      </c>
      <c r="I36" s="112">
        <v>20.898801692061767</v>
      </c>
      <c r="J36" s="112">
        <v>18.559597741320424</v>
      </c>
      <c r="K36" s="112">
        <v>15.43906900586849</v>
      </c>
      <c r="L36" s="109">
        <v>7.5871671713780895</v>
      </c>
      <c r="M36" s="113">
        <v>72.805206704659597</v>
      </c>
      <c r="N36" s="112">
        <v>68.767752223788165</v>
      </c>
      <c r="O36" s="112">
        <v>64.841263623752056</v>
      </c>
      <c r="P36" s="112">
        <v>60.812657201358768</v>
      </c>
      <c r="Q36" s="111">
        <v>51.511610273062104</v>
      </c>
      <c r="R36" s="110">
        <v>89.288750810939305</v>
      </c>
      <c r="S36" s="112">
        <v>93.905765502833177</v>
      </c>
      <c r="T36" s="112">
        <v>66.35479148419499</v>
      </c>
      <c r="U36" s="112">
        <v>51.740236619377178</v>
      </c>
      <c r="V36" s="112">
        <v>81.610533383988738</v>
      </c>
      <c r="W36" s="112">
        <v>85.225015660978841</v>
      </c>
      <c r="X36" s="112">
        <v>47.715367023809669</v>
      </c>
      <c r="Y36" s="112">
        <v>80.725104525947671</v>
      </c>
      <c r="Z36" s="112">
        <v>49.820306351501706</v>
      </c>
      <c r="AA36" s="112">
        <v>95.372073907199024</v>
      </c>
      <c r="AB36" s="112">
        <v>65.278677368839567</v>
      </c>
      <c r="AC36" s="112">
        <v>45.654834282955896</v>
      </c>
      <c r="AD36" s="112">
        <v>74.876366535143575</v>
      </c>
      <c r="AE36" s="112">
        <v>19.686964504879164</v>
      </c>
      <c r="AF36" s="112">
        <v>47.530916324194536</v>
      </c>
      <c r="AG36" s="112">
        <v>61.8084406147956</v>
      </c>
      <c r="AH36" s="112">
        <v>45.228120162648629</v>
      </c>
      <c r="AI36" s="112">
        <v>60.808504967129714</v>
      </c>
      <c r="AJ36" s="112">
        <v>28.524407061270658</v>
      </c>
      <c r="AK36" s="112">
        <v>79.76395341569625</v>
      </c>
      <c r="AL36" s="112">
        <v>48.705732437548981</v>
      </c>
      <c r="AM36" s="112">
        <v>52.098086851792239</v>
      </c>
      <c r="AN36" s="112">
        <v>45.654603324295621</v>
      </c>
      <c r="AO36" s="112">
        <v>98.557928081964818</v>
      </c>
      <c r="AP36" s="112">
        <v>78.272760505282562</v>
      </c>
      <c r="AQ36" s="112">
        <v>53.94227024835574</v>
      </c>
      <c r="AR36" s="112">
        <v>53.978669453961238</v>
      </c>
      <c r="AS36" s="112">
        <v>56.24353629875808</v>
      </c>
      <c r="AT36" s="112">
        <v>89.784243838709244</v>
      </c>
      <c r="AU36" s="112">
        <v>70.979360186049149</v>
      </c>
      <c r="AV36" s="112">
        <v>79.356355335567628</v>
      </c>
      <c r="AW36" s="112">
        <v>24.340753650743334</v>
      </c>
      <c r="AX36" s="112">
        <v>50.560571160333154</v>
      </c>
      <c r="AY36" s="109">
        <v>61.536668220875136</v>
      </c>
      <c r="AZ36" s="163"/>
      <c r="BA36" s="821"/>
      <c r="BB36" s="497" t="s">
        <v>48</v>
      </c>
      <c r="BC36" s="41" t="s">
        <v>35</v>
      </c>
      <c r="BD36" s="37" t="s">
        <v>35</v>
      </c>
      <c r="BE36" s="37" t="s">
        <v>35</v>
      </c>
      <c r="BF36" s="37" t="s">
        <v>35</v>
      </c>
      <c r="BG36" s="32" t="s">
        <v>35</v>
      </c>
      <c r="BH36" s="41" t="s">
        <v>35</v>
      </c>
      <c r="BI36" s="37" t="s">
        <v>35</v>
      </c>
      <c r="BJ36" s="37" t="s">
        <v>35</v>
      </c>
      <c r="BK36" s="37" t="s">
        <v>35</v>
      </c>
      <c r="BL36" s="32" t="s">
        <v>35</v>
      </c>
      <c r="BM36" s="41" t="s">
        <v>35</v>
      </c>
      <c r="BN36" s="37" t="s">
        <v>35</v>
      </c>
      <c r="BO36" s="37" t="s">
        <v>35</v>
      </c>
      <c r="BP36" s="37" t="s">
        <v>35</v>
      </c>
      <c r="BQ36" s="32" t="s">
        <v>35</v>
      </c>
      <c r="BR36" s="41" t="s">
        <v>35</v>
      </c>
      <c r="BS36" s="37" t="s">
        <v>35</v>
      </c>
      <c r="BT36" s="37" t="s">
        <v>35</v>
      </c>
      <c r="BU36" s="37" t="s">
        <v>35</v>
      </c>
      <c r="BV36" s="37" t="s">
        <v>35</v>
      </c>
      <c r="BW36" s="37" t="s">
        <v>35</v>
      </c>
      <c r="BX36" s="37" t="s">
        <v>35</v>
      </c>
      <c r="BY36" s="26" t="s">
        <v>35</v>
      </c>
      <c r="BZ36" s="26" t="s">
        <v>35</v>
      </c>
      <c r="CA36" s="26" t="s">
        <v>35</v>
      </c>
      <c r="CB36" s="26" t="s">
        <v>35</v>
      </c>
      <c r="CC36" s="26" t="s">
        <v>35</v>
      </c>
      <c r="CD36" s="26" t="s">
        <v>35</v>
      </c>
      <c r="CE36" s="26" t="s">
        <v>35</v>
      </c>
      <c r="CF36" s="26" t="s">
        <v>35</v>
      </c>
      <c r="CG36" s="26" t="s">
        <v>35</v>
      </c>
      <c r="CH36" s="26" t="s">
        <v>35</v>
      </c>
      <c r="CI36" s="26" t="s">
        <v>35</v>
      </c>
      <c r="CJ36" s="26" t="s">
        <v>35</v>
      </c>
      <c r="CK36" s="26" t="s">
        <v>35</v>
      </c>
      <c r="CL36" s="26" t="s">
        <v>35</v>
      </c>
      <c r="CM36" s="26" t="s">
        <v>35</v>
      </c>
      <c r="CN36" s="26" t="s">
        <v>35</v>
      </c>
      <c r="CO36" s="26" t="s">
        <v>35</v>
      </c>
      <c r="CP36" s="26" t="s">
        <v>35</v>
      </c>
      <c r="CQ36" s="26" t="s">
        <v>35</v>
      </c>
      <c r="CR36" s="26" t="s">
        <v>35</v>
      </c>
      <c r="CS36" s="26" t="s">
        <v>35</v>
      </c>
      <c r="CT36" s="26" t="s">
        <v>35</v>
      </c>
      <c r="CU36" s="26" t="s">
        <v>35</v>
      </c>
      <c r="CV36" s="26" t="s">
        <v>35</v>
      </c>
      <c r="CW36" s="26" t="s">
        <v>35</v>
      </c>
      <c r="CX36" s="26" t="s">
        <v>35</v>
      </c>
      <c r="CY36" s="26" t="s">
        <v>35</v>
      </c>
      <c r="CZ36" s="4"/>
    </row>
    <row r="37" s="299" customFormat="true" ht="15" customHeight="true" x14ac:dyDescent="0.2">
      <c r="A37" s="830" t="s">
        <v>154</v>
      </c>
      <c r="B37" s="350" t="s">
        <v>49</v>
      </c>
      <c r="C37" s="113">
        <v>33.980730154043094</v>
      </c>
      <c r="D37" s="112">
        <v>40.693832044200882</v>
      </c>
      <c r="E37" s="112">
        <v>46.04789498472735</v>
      </c>
      <c r="F37" s="112">
        <v>53.456803202125037</v>
      </c>
      <c r="G37" s="111">
        <v>85.246108855153949</v>
      </c>
      <c r="H37" s="110">
        <v>60.504086635175504</v>
      </c>
      <c r="I37" s="112">
        <v>81.034919288065282</v>
      </c>
      <c r="J37" s="112">
        <v>83.328988701119869</v>
      </c>
      <c r="K37" s="112">
        <v>88.391746928280739</v>
      </c>
      <c r="L37" s="109">
        <v>93.343939430170096</v>
      </c>
      <c r="M37" s="113">
        <v>33.611956017082775</v>
      </c>
      <c r="N37" s="112">
        <v>34.160625401440356</v>
      </c>
      <c r="O37" s="112">
        <v>45.8209235683751</v>
      </c>
      <c r="P37" s="112">
        <v>44.640692733878026</v>
      </c>
      <c r="Q37" s="111">
        <v>57.760895405689304</v>
      </c>
      <c r="R37" s="110">
        <v>13.206318420214425</v>
      </c>
      <c r="S37" s="112">
        <v>10.219043314659292</v>
      </c>
      <c r="T37" s="112">
        <v>37.905174212655311</v>
      </c>
      <c r="U37" s="112">
        <v>64.916091074591264</v>
      </c>
      <c r="V37" s="112">
        <v>27.770122668459095</v>
      </c>
      <c r="W37" s="112">
        <v>35.261888483743533</v>
      </c>
      <c r="X37" s="112">
        <v>52.993363435674404</v>
      </c>
      <c r="Y37" s="112">
        <v>31.418339150669006</v>
      </c>
      <c r="Z37" s="112">
        <v>63.902183300316395</v>
      </c>
      <c r="AA37" s="112">
        <v>12.885931453586643</v>
      </c>
      <c r="AB37" s="112">
        <v>49.800741718524151</v>
      </c>
      <c r="AC37" s="112">
        <v>78.151732404837688</v>
      </c>
      <c r="AD37" s="112">
        <v>33.427680238325976</v>
      </c>
      <c r="AE37" s="112">
        <v>81.647363842981022</v>
      </c>
      <c r="AF37" s="112">
        <v>54.204173986314949</v>
      </c>
      <c r="AG37" s="112">
        <v>20.94336359223573</v>
      </c>
      <c r="AH37" s="112">
        <v>77.655712448887428</v>
      </c>
      <c r="AI37" s="112">
        <v>50.3572102474781</v>
      </c>
      <c r="AJ37" s="112">
        <v>40.515369995815313</v>
      </c>
      <c r="AK37" s="112">
        <v>15.280241612840619</v>
      </c>
      <c r="AL37" s="112">
        <v>54.366648288167418</v>
      </c>
      <c r="AM37" s="112">
        <v>53.716727900884464</v>
      </c>
      <c r="AN37" s="112">
        <v>74.000159655144856</v>
      </c>
      <c r="AO37" s="112">
        <v>3.343989445374739</v>
      </c>
      <c r="AP37" s="112">
        <v>27.792243873747935</v>
      </c>
      <c r="AQ37" s="112">
        <v>53.821149165873713</v>
      </c>
      <c r="AR37" s="112">
        <v>68.357141304111479</v>
      </c>
      <c r="AS37" s="112">
        <v>47.42422101472544</v>
      </c>
      <c r="AT37" s="112">
        <v>41.202579097315919</v>
      </c>
      <c r="AU37" s="112">
        <v>49.70758312524638</v>
      </c>
      <c r="AV37" s="112">
        <v>20.405463330717794</v>
      </c>
      <c r="AW37" s="112">
        <v>87.396358882842378</v>
      </c>
      <c r="AX37" s="112">
        <v>51.312619621211432</v>
      </c>
      <c r="AY37" s="109">
        <v>49.898899652026707</v>
      </c>
      <c r="AZ37" s="163"/>
      <c r="BA37" s="821" t="s">
        <v>125</v>
      </c>
      <c r="BB37" s="497" t="s">
        <v>49</v>
      </c>
      <c r="BC37" s="41" t="s">
        <v>35</v>
      </c>
      <c r="BD37" s="37" t="s">
        <v>35</v>
      </c>
      <c r="BE37" s="37" t="s">
        <v>35</v>
      </c>
      <c r="BF37" s="37" t="s">
        <v>35</v>
      </c>
      <c r="BG37" s="32" t="s">
        <v>35</v>
      </c>
      <c r="BH37" s="41" t="s">
        <v>35</v>
      </c>
      <c r="BI37" s="37" t="s">
        <v>35</v>
      </c>
      <c r="BJ37" s="37" t="s">
        <v>35</v>
      </c>
      <c r="BK37" s="37" t="s">
        <v>35</v>
      </c>
      <c r="BL37" s="32" t="s">
        <v>35</v>
      </c>
      <c r="BM37" s="41" t="s">
        <v>35</v>
      </c>
      <c r="BN37" s="37" t="s">
        <v>35</v>
      </c>
      <c r="BO37" s="37" t="s">
        <v>35</v>
      </c>
      <c r="BP37" s="37" t="s">
        <v>35</v>
      </c>
      <c r="BQ37" s="32" t="s">
        <v>35</v>
      </c>
      <c r="BR37" s="41" t="s">
        <v>35</v>
      </c>
      <c r="BS37" s="37" t="s">
        <v>35</v>
      </c>
      <c r="BT37" s="37" t="s">
        <v>35</v>
      </c>
      <c r="BU37" s="37" t="s">
        <v>35</v>
      </c>
      <c r="BV37" s="37" t="s">
        <v>35</v>
      </c>
      <c r="BW37" s="37" t="s">
        <v>35</v>
      </c>
      <c r="BX37" s="37" t="s">
        <v>35</v>
      </c>
      <c r="BY37" s="26" t="s">
        <v>35</v>
      </c>
      <c r="BZ37" s="26" t="s">
        <v>35</v>
      </c>
      <c r="CA37" s="26" t="s">
        <v>35</v>
      </c>
      <c r="CB37" s="26" t="s">
        <v>35</v>
      </c>
      <c r="CC37" s="26" t="s">
        <v>35</v>
      </c>
      <c r="CD37" s="26" t="s">
        <v>35</v>
      </c>
      <c r="CE37" s="26" t="s">
        <v>35</v>
      </c>
      <c r="CF37" s="26" t="s">
        <v>35</v>
      </c>
      <c r="CG37" s="26" t="s">
        <v>35</v>
      </c>
      <c r="CH37" s="26" t="s">
        <v>35</v>
      </c>
      <c r="CI37" s="26" t="s">
        <v>35</v>
      </c>
      <c r="CJ37" s="26" t="s">
        <v>35</v>
      </c>
      <c r="CK37" s="26" t="s">
        <v>35</v>
      </c>
      <c r="CL37" s="26" t="s">
        <v>35</v>
      </c>
      <c r="CM37" s="26" t="s">
        <v>35</v>
      </c>
      <c r="CN37" s="26" t="s">
        <v>35</v>
      </c>
      <c r="CO37" s="26" t="s">
        <v>35</v>
      </c>
      <c r="CP37" s="26" t="s">
        <v>35</v>
      </c>
      <c r="CQ37" s="26" t="s">
        <v>35</v>
      </c>
      <c r="CR37" s="26" t="s">
        <v>35</v>
      </c>
      <c r="CS37" s="26" t="s">
        <v>35</v>
      </c>
      <c r="CT37" s="26" t="s">
        <v>35</v>
      </c>
      <c r="CU37" s="26" t="s">
        <v>35</v>
      </c>
      <c r="CV37" s="26" t="s">
        <v>35</v>
      </c>
      <c r="CW37" s="26" t="s">
        <v>35</v>
      </c>
      <c r="CX37" s="26" t="s">
        <v>35</v>
      </c>
      <c r="CY37" s="26" t="s">
        <v>35</v>
      </c>
      <c r="CZ37" s="4"/>
    </row>
    <row r="38" s="299" customFormat="true" ht="15" customHeight="true" x14ac:dyDescent="0.2">
      <c r="A38" s="830"/>
      <c r="B38" s="350" t="s">
        <v>48</v>
      </c>
      <c r="C38" s="113">
        <v>66.019269845956771</v>
      </c>
      <c r="D38" s="112">
        <v>59.306167955799197</v>
      </c>
      <c r="E38" s="112">
        <v>53.9521050152726</v>
      </c>
      <c r="F38" s="112">
        <v>46.543196797874756</v>
      </c>
      <c r="G38" s="111">
        <v>14.753891144846044</v>
      </c>
      <c r="H38" s="110">
        <v>39.495913364824389</v>
      </c>
      <c r="I38" s="112">
        <v>18.965080711934711</v>
      </c>
      <c r="J38" s="112">
        <v>16.671011298880011</v>
      </c>
      <c r="K38" s="112">
        <v>11.608253071719096</v>
      </c>
      <c r="L38" s="109">
        <v>6.6560605698298501</v>
      </c>
      <c r="M38" s="113">
        <v>66.388043982917324</v>
      </c>
      <c r="N38" s="112">
        <v>65.839374598559559</v>
      </c>
      <c r="O38" s="112">
        <v>54.179076431625028</v>
      </c>
      <c r="P38" s="112">
        <v>55.359307266122073</v>
      </c>
      <c r="Q38" s="111">
        <v>42.23910459431071</v>
      </c>
      <c r="R38" s="110">
        <v>86.793681579785599</v>
      </c>
      <c r="S38" s="112">
        <v>89.780956685340726</v>
      </c>
      <c r="T38" s="112">
        <v>62.094825787344632</v>
      </c>
      <c r="U38" s="112">
        <v>35.083908925408643</v>
      </c>
      <c r="V38" s="112">
        <v>72.229877331540919</v>
      </c>
      <c r="W38" s="112">
        <v>64.738111516256424</v>
      </c>
      <c r="X38" s="112">
        <v>47.006636564325674</v>
      </c>
      <c r="Y38" s="112">
        <v>68.581660849331001</v>
      </c>
      <c r="Z38" s="112">
        <v>36.097816699683769</v>
      </c>
      <c r="AA38" s="112">
        <v>87.114068546413449</v>
      </c>
      <c r="AB38" s="112">
        <v>50.199258281475942</v>
      </c>
      <c r="AC38" s="112">
        <v>21.848267595162298</v>
      </c>
      <c r="AD38" s="112">
        <v>66.57231976167391</v>
      </c>
      <c r="AE38" s="112">
        <v>18.352636157019013</v>
      </c>
      <c r="AF38" s="112">
        <v>45.795826013685151</v>
      </c>
      <c r="AG38" s="112">
        <v>79.056636407764273</v>
      </c>
      <c r="AH38" s="112">
        <v>22.344287551112611</v>
      </c>
      <c r="AI38" s="112">
        <v>49.642789752522006</v>
      </c>
      <c r="AJ38" s="112">
        <v>59.484630004184702</v>
      </c>
      <c r="AK38" s="112">
        <v>84.71975838715943</v>
      </c>
      <c r="AL38" s="112">
        <v>45.633351711832439</v>
      </c>
      <c r="AM38" s="112">
        <v>46.283272099115564</v>
      </c>
      <c r="AN38" s="112">
        <v>25.999840344855112</v>
      </c>
      <c r="AO38" s="112">
        <v>96.656010554625254</v>
      </c>
      <c r="AP38" s="112">
        <v>72.207756126252093</v>
      </c>
      <c r="AQ38" s="112">
        <v>46.178850834126365</v>
      </c>
      <c r="AR38" s="112">
        <v>31.642858695888503</v>
      </c>
      <c r="AS38" s="112">
        <v>52.575778985274482</v>
      </c>
      <c r="AT38" s="112">
        <v>58.797420902684038</v>
      </c>
      <c r="AU38" s="112">
        <v>50.292416874753577</v>
      </c>
      <c r="AV38" s="112">
        <v>79.594536669282334</v>
      </c>
      <c r="AW38" s="112">
        <v>12.603641117157608</v>
      </c>
      <c r="AX38" s="112">
        <v>48.68738037878861</v>
      </c>
      <c r="AY38" s="109">
        <v>50.101100347973301</v>
      </c>
      <c r="AZ38" s="163"/>
      <c r="BA38" s="821"/>
      <c r="BB38" s="497" t="s">
        <v>48</v>
      </c>
      <c r="BC38" s="41" t="s">
        <v>35</v>
      </c>
      <c r="BD38" s="37" t="s">
        <v>35</v>
      </c>
      <c r="BE38" s="37" t="s">
        <v>35</v>
      </c>
      <c r="BF38" s="37" t="s">
        <v>35</v>
      </c>
      <c r="BG38" s="32" t="s">
        <v>35</v>
      </c>
      <c r="BH38" s="41" t="s">
        <v>35</v>
      </c>
      <c r="BI38" s="37" t="s">
        <v>35</v>
      </c>
      <c r="BJ38" s="37" t="s">
        <v>35</v>
      </c>
      <c r="BK38" s="37" t="s">
        <v>35</v>
      </c>
      <c r="BL38" s="32" t="s">
        <v>35</v>
      </c>
      <c r="BM38" s="41" t="s">
        <v>35</v>
      </c>
      <c r="BN38" s="37" t="s">
        <v>35</v>
      </c>
      <c r="BO38" s="37" t="s">
        <v>35</v>
      </c>
      <c r="BP38" s="37" t="s">
        <v>35</v>
      </c>
      <c r="BQ38" s="32" t="s">
        <v>35</v>
      </c>
      <c r="BR38" s="41" t="s">
        <v>35</v>
      </c>
      <c r="BS38" s="37" t="s">
        <v>35</v>
      </c>
      <c r="BT38" s="37" t="s">
        <v>35</v>
      </c>
      <c r="BU38" s="37" t="s">
        <v>35</v>
      </c>
      <c r="BV38" s="37" t="s">
        <v>35</v>
      </c>
      <c r="BW38" s="37" t="s">
        <v>35</v>
      </c>
      <c r="BX38" s="37" t="s">
        <v>35</v>
      </c>
      <c r="BY38" s="26" t="s">
        <v>35</v>
      </c>
      <c r="BZ38" s="26" t="s">
        <v>35</v>
      </c>
      <c r="CA38" s="26" t="s">
        <v>35</v>
      </c>
      <c r="CB38" s="26" t="s">
        <v>35</v>
      </c>
      <c r="CC38" s="26" t="s">
        <v>35</v>
      </c>
      <c r="CD38" s="26" t="s">
        <v>35</v>
      </c>
      <c r="CE38" s="26" t="s">
        <v>35</v>
      </c>
      <c r="CF38" s="26" t="s">
        <v>35</v>
      </c>
      <c r="CG38" s="26" t="s">
        <v>35</v>
      </c>
      <c r="CH38" s="26" t="s">
        <v>35</v>
      </c>
      <c r="CI38" s="26" t="s">
        <v>35</v>
      </c>
      <c r="CJ38" s="26" t="s">
        <v>35</v>
      </c>
      <c r="CK38" s="26" t="s">
        <v>35</v>
      </c>
      <c r="CL38" s="26" t="s">
        <v>35</v>
      </c>
      <c r="CM38" s="26" t="s">
        <v>35</v>
      </c>
      <c r="CN38" s="26" t="s">
        <v>35</v>
      </c>
      <c r="CO38" s="26" t="s">
        <v>35</v>
      </c>
      <c r="CP38" s="26" t="s">
        <v>35</v>
      </c>
      <c r="CQ38" s="26" t="s">
        <v>35</v>
      </c>
      <c r="CR38" s="26" t="s">
        <v>35</v>
      </c>
      <c r="CS38" s="26" t="s">
        <v>35</v>
      </c>
      <c r="CT38" s="26" t="s">
        <v>35</v>
      </c>
      <c r="CU38" s="26" t="s">
        <v>35</v>
      </c>
      <c r="CV38" s="26" t="s">
        <v>35</v>
      </c>
      <c r="CW38" s="26" t="s">
        <v>35</v>
      </c>
      <c r="CX38" s="26" t="s">
        <v>35</v>
      </c>
      <c r="CY38" s="26" t="s">
        <v>35</v>
      </c>
      <c r="CZ38" s="4"/>
    </row>
    <row r="39" s="294" customFormat="true" ht="15" customHeight="true" x14ac:dyDescent="0.2">
      <c r="A39" s="830" t="s">
        <v>122</v>
      </c>
      <c r="B39" s="350" t="s">
        <v>49</v>
      </c>
      <c r="C39" s="57" t="s">
        <v>35</v>
      </c>
      <c r="D39" s="54" t="s">
        <v>35</v>
      </c>
      <c r="E39" s="54" t="s">
        <v>35</v>
      </c>
      <c r="F39" s="54" t="s">
        <v>35</v>
      </c>
      <c r="G39" s="51" t="s">
        <v>35</v>
      </c>
      <c r="H39" s="48" t="s">
        <v>35</v>
      </c>
      <c r="I39" s="54" t="s">
        <v>35</v>
      </c>
      <c r="J39" s="54" t="s">
        <v>35</v>
      </c>
      <c r="K39" s="54" t="s">
        <v>35</v>
      </c>
      <c r="L39" s="45" t="s">
        <v>35</v>
      </c>
      <c r="M39" s="57" t="s">
        <v>35</v>
      </c>
      <c r="N39" s="54" t="s">
        <v>35</v>
      </c>
      <c r="O39" s="54" t="s">
        <v>35</v>
      </c>
      <c r="P39" s="54" t="s">
        <v>35</v>
      </c>
      <c r="Q39" s="51" t="s">
        <v>35</v>
      </c>
      <c r="R39" s="48" t="s">
        <v>35</v>
      </c>
      <c r="S39" s="54" t="s">
        <v>35</v>
      </c>
      <c r="T39" s="54" t="s">
        <v>35</v>
      </c>
      <c r="U39" s="54" t="s">
        <v>35</v>
      </c>
      <c r="V39" s="54" t="s">
        <v>35</v>
      </c>
      <c r="W39" s="54" t="s">
        <v>35</v>
      </c>
      <c r="X39" s="54" t="s">
        <v>35</v>
      </c>
      <c r="Y39" s="54" t="s">
        <v>35</v>
      </c>
      <c r="Z39" s="54" t="s">
        <v>35</v>
      </c>
      <c r="AA39" s="54" t="s">
        <v>35</v>
      </c>
      <c r="AB39" s="54" t="s">
        <v>35</v>
      </c>
      <c r="AC39" s="54" t="s">
        <v>35</v>
      </c>
      <c r="AD39" s="54" t="s">
        <v>35</v>
      </c>
      <c r="AE39" s="54" t="s">
        <v>35</v>
      </c>
      <c r="AF39" s="54" t="s">
        <v>35</v>
      </c>
      <c r="AG39" s="54" t="s">
        <v>35</v>
      </c>
      <c r="AH39" s="54" t="s">
        <v>35</v>
      </c>
      <c r="AI39" s="54" t="s">
        <v>35</v>
      </c>
      <c r="AJ39" s="54" t="s">
        <v>35</v>
      </c>
      <c r="AK39" s="54" t="s">
        <v>35</v>
      </c>
      <c r="AL39" s="54" t="s">
        <v>35</v>
      </c>
      <c r="AM39" s="54" t="s">
        <v>35</v>
      </c>
      <c r="AN39" s="54" t="s">
        <v>35</v>
      </c>
      <c r="AO39" s="54" t="s">
        <v>35</v>
      </c>
      <c r="AP39" s="54" t="s">
        <v>35</v>
      </c>
      <c r="AQ39" s="54" t="s">
        <v>35</v>
      </c>
      <c r="AR39" s="54" t="s">
        <v>35</v>
      </c>
      <c r="AS39" s="54" t="s">
        <v>35</v>
      </c>
      <c r="AT39" s="54" t="s">
        <v>35</v>
      </c>
      <c r="AU39" s="54" t="s">
        <v>35</v>
      </c>
      <c r="AV39" s="54" t="s">
        <v>35</v>
      </c>
      <c r="AW39" s="54" t="s">
        <v>35</v>
      </c>
      <c r="AX39" s="54" t="s">
        <v>35</v>
      </c>
      <c r="AY39" s="45" t="s">
        <v>35</v>
      </c>
      <c r="AZ39" s="322"/>
      <c r="BA39" s="821" t="s">
        <v>122</v>
      </c>
      <c r="BB39" s="497" t="s">
        <v>49</v>
      </c>
      <c r="BC39" s="41" t="s">
        <v>35</v>
      </c>
      <c r="BD39" s="37" t="s">
        <v>35</v>
      </c>
      <c r="BE39" s="37" t="s">
        <v>35</v>
      </c>
      <c r="BF39" s="37" t="s">
        <v>35</v>
      </c>
      <c r="BG39" s="32" t="s">
        <v>35</v>
      </c>
      <c r="BH39" s="41" t="s">
        <v>35</v>
      </c>
      <c r="BI39" s="37" t="s">
        <v>35</v>
      </c>
      <c r="BJ39" s="37" t="s">
        <v>35</v>
      </c>
      <c r="BK39" s="37" t="s">
        <v>35</v>
      </c>
      <c r="BL39" s="32" t="s">
        <v>35</v>
      </c>
      <c r="BM39" s="41" t="s">
        <v>35</v>
      </c>
      <c r="BN39" s="37" t="s">
        <v>35</v>
      </c>
      <c r="BO39" s="37" t="s">
        <v>35</v>
      </c>
      <c r="BP39" s="37" t="s">
        <v>35</v>
      </c>
      <c r="BQ39" s="32" t="s">
        <v>35</v>
      </c>
      <c r="BR39" s="41" t="s">
        <v>35</v>
      </c>
      <c r="BS39" s="37" t="s">
        <v>35</v>
      </c>
      <c r="BT39" s="37" t="s">
        <v>35</v>
      </c>
      <c r="BU39" s="37" t="s">
        <v>35</v>
      </c>
      <c r="BV39" s="37" t="s">
        <v>35</v>
      </c>
      <c r="BW39" s="37" t="s">
        <v>35</v>
      </c>
      <c r="BX39" s="37" t="s">
        <v>35</v>
      </c>
      <c r="BY39" s="26" t="s">
        <v>35</v>
      </c>
      <c r="BZ39" s="26" t="s">
        <v>35</v>
      </c>
      <c r="CA39" s="26" t="s">
        <v>35</v>
      </c>
      <c r="CB39" s="26" t="s">
        <v>35</v>
      </c>
      <c r="CC39" s="26" t="s">
        <v>35</v>
      </c>
      <c r="CD39" s="26" t="s">
        <v>35</v>
      </c>
      <c r="CE39" s="26" t="s">
        <v>35</v>
      </c>
      <c r="CF39" s="26" t="s">
        <v>35</v>
      </c>
      <c r="CG39" s="26" t="s">
        <v>35</v>
      </c>
      <c r="CH39" s="26" t="s">
        <v>35</v>
      </c>
      <c r="CI39" s="26" t="s">
        <v>35</v>
      </c>
      <c r="CJ39" s="26" t="s">
        <v>35</v>
      </c>
      <c r="CK39" s="26" t="s">
        <v>35</v>
      </c>
      <c r="CL39" s="26" t="s">
        <v>35</v>
      </c>
      <c r="CM39" s="26" t="s">
        <v>35</v>
      </c>
      <c r="CN39" s="26" t="s">
        <v>35</v>
      </c>
      <c r="CO39" s="26" t="s">
        <v>35</v>
      </c>
      <c r="CP39" s="26" t="s">
        <v>35</v>
      </c>
      <c r="CQ39" s="26" t="s">
        <v>35</v>
      </c>
      <c r="CR39" s="26" t="s">
        <v>35</v>
      </c>
      <c r="CS39" s="26" t="s">
        <v>35</v>
      </c>
      <c r="CT39" s="26" t="s">
        <v>35</v>
      </c>
      <c r="CU39" s="26" t="s">
        <v>35</v>
      </c>
      <c r="CV39" s="26" t="s">
        <v>35</v>
      </c>
      <c r="CW39" s="26" t="s">
        <v>35</v>
      </c>
      <c r="CX39" s="26" t="s">
        <v>35</v>
      </c>
      <c r="CY39" s="26" t="s">
        <v>35</v>
      </c>
      <c r="CZ39" s="4"/>
    </row>
    <row r="40" s="294" customFormat="true" ht="15" customHeight="true" x14ac:dyDescent="0.2">
      <c r="A40" s="830"/>
      <c r="B40" s="350" t="s">
        <v>48</v>
      </c>
      <c r="C40" s="57" t="s">
        <v>35</v>
      </c>
      <c r="D40" s="54" t="s">
        <v>35</v>
      </c>
      <c r="E40" s="54" t="s">
        <v>35</v>
      </c>
      <c r="F40" s="54" t="s">
        <v>35</v>
      </c>
      <c r="G40" s="51" t="s">
        <v>35</v>
      </c>
      <c r="H40" s="48" t="s">
        <v>35</v>
      </c>
      <c r="I40" s="54" t="s">
        <v>35</v>
      </c>
      <c r="J40" s="54" t="s">
        <v>35</v>
      </c>
      <c r="K40" s="54" t="s">
        <v>35</v>
      </c>
      <c r="L40" s="45" t="s">
        <v>35</v>
      </c>
      <c r="M40" s="57" t="s">
        <v>35</v>
      </c>
      <c r="N40" s="54" t="s">
        <v>35</v>
      </c>
      <c r="O40" s="54" t="s">
        <v>35</v>
      </c>
      <c r="P40" s="54" t="s">
        <v>35</v>
      </c>
      <c r="Q40" s="51" t="s">
        <v>35</v>
      </c>
      <c r="R40" s="48" t="s">
        <v>35</v>
      </c>
      <c r="S40" s="54" t="s">
        <v>35</v>
      </c>
      <c r="T40" s="54" t="s">
        <v>35</v>
      </c>
      <c r="U40" s="54" t="s">
        <v>35</v>
      </c>
      <c r="V40" s="54" t="s">
        <v>35</v>
      </c>
      <c r="W40" s="54" t="s">
        <v>35</v>
      </c>
      <c r="X40" s="54" t="s">
        <v>35</v>
      </c>
      <c r="Y40" s="54" t="s">
        <v>35</v>
      </c>
      <c r="Z40" s="54" t="s">
        <v>35</v>
      </c>
      <c r="AA40" s="54" t="s">
        <v>35</v>
      </c>
      <c r="AB40" s="54" t="s">
        <v>35</v>
      </c>
      <c r="AC40" s="54" t="s">
        <v>35</v>
      </c>
      <c r="AD40" s="54" t="s">
        <v>35</v>
      </c>
      <c r="AE40" s="54" t="s">
        <v>35</v>
      </c>
      <c r="AF40" s="54" t="s">
        <v>35</v>
      </c>
      <c r="AG40" s="54" t="s">
        <v>35</v>
      </c>
      <c r="AH40" s="54" t="s">
        <v>35</v>
      </c>
      <c r="AI40" s="54" t="s">
        <v>35</v>
      </c>
      <c r="AJ40" s="54" t="s">
        <v>35</v>
      </c>
      <c r="AK40" s="54" t="s">
        <v>35</v>
      </c>
      <c r="AL40" s="54" t="s">
        <v>35</v>
      </c>
      <c r="AM40" s="54" t="s">
        <v>35</v>
      </c>
      <c r="AN40" s="54" t="s">
        <v>35</v>
      </c>
      <c r="AO40" s="54" t="s">
        <v>35</v>
      </c>
      <c r="AP40" s="54" t="s">
        <v>35</v>
      </c>
      <c r="AQ40" s="54" t="s">
        <v>35</v>
      </c>
      <c r="AR40" s="54" t="s">
        <v>35</v>
      </c>
      <c r="AS40" s="54" t="s">
        <v>35</v>
      </c>
      <c r="AT40" s="54" t="s">
        <v>35</v>
      </c>
      <c r="AU40" s="54" t="s">
        <v>35</v>
      </c>
      <c r="AV40" s="54" t="s">
        <v>35</v>
      </c>
      <c r="AW40" s="54" t="s">
        <v>35</v>
      </c>
      <c r="AX40" s="54" t="s">
        <v>35</v>
      </c>
      <c r="AY40" s="45" t="s">
        <v>35</v>
      </c>
      <c r="AZ40" s="322"/>
      <c r="BA40" s="821"/>
      <c r="BB40" s="497" t="s">
        <v>48</v>
      </c>
      <c r="BC40" s="41" t="s">
        <v>35</v>
      </c>
      <c r="BD40" s="37" t="s">
        <v>35</v>
      </c>
      <c r="BE40" s="37" t="s">
        <v>35</v>
      </c>
      <c r="BF40" s="37" t="s">
        <v>35</v>
      </c>
      <c r="BG40" s="32" t="s">
        <v>35</v>
      </c>
      <c r="BH40" s="41" t="s">
        <v>35</v>
      </c>
      <c r="BI40" s="37" t="s">
        <v>35</v>
      </c>
      <c r="BJ40" s="37" t="s">
        <v>35</v>
      </c>
      <c r="BK40" s="37" t="s">
        <v>35</v>
      </c>
      <c r="BL40" s="32" t="s">
        <v>35</v>
      </c>
      <c r="BM40" s="41" t="s">
        <v>35</v>
      </c>
      <c r="BN40" s="37" t="s">
        <v>35</v>
      </c>
      <c r="BO40" s="37" t="s">
        <v>35</v>
      </c>
      <c r="BP40" s="37" t="s">
        <v>35</v>
      </c>
      <c r="BQ40" s="32" t="s">
        <v>35</v>
      </c>
      <c r="BR40" s="41" t="s">
        <v>35</v>
      </c>
      <c r="BS40" s="37" t="s">
        <v>35</v>
      </c>
      <c r="BT40" s="37" t="s">
        <v>35</v>
      </c>
      <c r="BU40" s="37" t="s">
        <v>35</v>
      </c>
      <c r="BV40" s="37" t="s">
        <v>35</v>
      </c>
      <c r="BW40" s="37" t="s">
        <v>35</v>
      </c>
      <c r="BX40" s="37" t="s">
        <v>35</v>
      </c>
      <c r="BY40" s="26" t="s">
        <v>35</v>
      </c>
      <c r="BZ40" s="26" t="s">
        <v>35</v>
      </c>
      <c r="CA40" s="26" t="s">
        <v>35</v>
      </c>
      <c r="CB40" s="26" t="s">
        <v>35</v>
      </c>
      <c r="CC40" s="26" t="s">
        <v>35</v>
      </c>
      <c r="CD40" s="26" t="s">
        <v>35</v>
      </c>
      <c r="CE40" s="26" t="s">
        <v>35</v>
      </c>
      <c r="CF40" s="26" t="s">
        <v>35</v>
      </c>
      <c r="CG40" s="26" t="s">
        <v>35</v>
      </c>
      <c r="CH40" s="26" t="s">
        <v>35</v>
      </c>
      <c r="CI40" s="26" t="s">
        <v>35</v>
      </c>
      <c r="CJ40" s="26" t="s">
        <v>35</v>
      </c>
      <c r="CK40" s="26" t="s">
        <v>35</v>
      </c>
      <c r="CL40" s="26" t="s">
        <v>35</v>
      </c>
      <c r="CM40" s="26" t="s">
        <v>35</v>
      </c>
      <c r="CN40" s="26" t="s">
        <v>35</v>
      </c>
      <c r="CO40" s="26" t="s">
        <v>35</v>
      </c>
      <c r="CP40" s="26" t="s">
        <v>35</v>
      </c>
      <c r="CQ40" s="26" t="s">
        <v>35</v>
      </c>
      <c r="CR40" s="26" t="s">
        <v>35</v>
      </c>
      <c r="CS40" s="26" t="s">
        <v>35</v>
      </c>
      <c r="CT40" s="26" t="s">
        <v>35</v>
      </c>
      <c r="CU40" s="26" t="s">
        <v>35</v>
      </c>
      <c r="CV40" s="26" t="s">
        <v>35</v>
      </c>
      <c r="CW40" s="26" t="s">
        <v>35</v>
      </c>
      <c r="CX40" s="26" t="s">
        <v>35</v>
      </c>
      <c r="CY40" s="26" t="s">
        <v>35</v>
      </c>
      <c r="CZ40" s="4"/>
    </row>
    <row r="41" s="299" customFormat="true" ht="15" customHeight="true" x14ac:dyDescent="0.2">
      <c r="A41" s="830" t="s">
        <v>56</v>
      </c>
      <c r="B41" s="350" t="s">
        <v>49</v>
      </c>
      <c r="C41" s="113">
        <v>7.4016400998309138</v>
      </c>
      <c r="D41" s="112">
        <v>4.3005898349412632</v>
      </c>
      <c r="E41" s="112">
        <v>2.3209475544209561</v>
      </c>
      <c r="F41" s="112">
        <v>7.0016226677706097</v>
      </c>
      <c r="G41" s="111">
        <v>0.51747649998781375</v>
      </c>
      <c r="H41" s="110">
        <v>1.8111715749739343</v>
      </c>
      <c r="I41" s="112">
        <v>0.4083282224357182</v>
      </c>
      <c r="J41" s="112">
        <v>0.49090557502314608</v>
      </c>
      <c r="K41" s="112">
        <v>0.50497337992649227</v>
      </c>
      <c r="L41" s="109">
        <v>0</v>
      </c>
      <c r="M41" s="113">
        <v>7.8984262087792496</v>
      </c>
      <c r="N41" s="112">
        <v>5.5100154651188422</v>
      </c>
      <c r="O41" s="112">
        <v>3.7758740686252854</v>
      </c>
      <c r="P41" s="112">
        <v>1.9743791769394121</v>
      </c>
      <c r="Q41" s="111">
        <v>2.2030501867627219</v>
      </c>
      <c r="R41" s="110">
        <v>1.0967751701727206</v>
      </c>
      <c r="S41" s="112">
        <v>15.152024189484269</v>
      </c>
      <c r="T41" s="112">
        <v>1.0002350394244386</v>
      </c>
      <c r="U41" s="112">
        <v>8.1348186776897204</v>
      </c>
      <c r="V41" s="112">
        <v>0.83713985315815964</v>
      </c>
      <c r="W41" s="112">
        <v>1.5951749219089113</v>
      </c>
      <c r="X41" s="112">
        <v>0</v>
      </c>
      <c r="Y41" s="112">
        <v>21.082466234990207</v>
      </c>
      <c r="Z41" s="112">
        <v>4.1180714153147715</v>
      </c>
      <c r="AA41" s="112">
        <v>5.1893309104376817</v>
      </c>
      <c r="AB41" s="112">
        <v>0</v>
      </c>
      <c r="AC41" s="112">
        <v>8.3213816287032181</v>
      </c>
      <c r="AD41" s="112">
        <v>13.957031279029147</v>
      </c>
      <c r="AE41" s="112">
        <v>0.2287648368153562</v>
      </c>
      <c r="AF41" s="112">
        <v>5.5538576635945454</v>
      </c>
      <c r="AG41" s="112">
        <v>0</v>
      </c>
      <c r="AH41" s="112">
        <v>1.8659804185637487</v>
      </c>
      <c r="AI41" s="112">
        <v>0.26785577736072474</v>
      </c>
      <c r="AJ41" s="112">
        <v>1.54557926248747</v>
      </c>
      <c r="AK41" s="112">
        <v>1.2125252609429376</v>
      </c>
      <c r="AL41" s="112">
        <v>3.2652431786407754</v>
      </c>
      <c r="AM41" s="112">
        <v>1.3274197694655634</v>
      </c>
      <c r="AN41" s="112">
        <v>13.133693990467666</v>
      </c>
      <c r="AO41" s="112">
        <v>12.558306422676724</v>
      </c>
      <c r="AP41" s="112">
        <v>0</v>
      </c>
      <c r="AQ41" s="112">
        <v>1.0499536391068003</v>
      </c>
      <c r="AR41" s="112">
        <v>0</v>
      </c>
      <c r="AS41" s="112">
        <v>0.41142834926004024</v>
      </c>
      <c r="AT41" s="112">
        <v>10.021316002754075</v>
      </c>
      <c r="AU41" s="112">
        <v>11.92052643613915</v>
      </c>
      <c r="AV41" s="112">
        <v>10.465592427412012</v>
      </c>
      <c r="AW41" s="112">
        <v>0</v>
      </c>
      <c r="AX41" s="112">
        <v>0</v>
      </c>
      <c r="AY41" s="109">
        <v>0.19166986116435245</v>
      </c>
      <c r="AZ41" s="163"/>
      <c r="BA41" s="821" t="s">
        <v>56</v>
      </c>
      <c r="BB41" s="497" t="s">
        <v>49</v>
      </c>
      <c r="BC41" s="41" t="s">
        <v>35</v>
      </c>
      <c r="BD41" s="37" t="s">
        <v>35</v>
      </c>
      <c r="BE41" s="37" t="s">
        <v>35</v>
      </c>
      <c r="BF41" s="37" t="s">
        <v>35</v>
      </c>
      <c r="BG41" s="32" t="s">
        <v>35</v>
      </c>
      <c r="BH41" s="41" t="s">
        <v>35</v>
      </c>
      <c r="BI41" s="37" t="s">
        <v>35</v>
      </c>
      <c r="BJ41" s="37" t="s">
        <v>35</v>
      </c>
      <c r="BK41" s="37" t="s">
        <v>35</v>
      </c>
      <c r="BL41" s="32" t="s">
        <v>35</v>
      </c>
      <c r="BM41" s="41" t="s">
        <v>35</v>
      </c>
      <c r="BN41" s="37" t="s">
        <v>35</v>
      </c>
      <c r="BO41" s="37" t="s">
        <v>35</v>
      </c>
      <c r="BP41" s="37" t="s">
        <v>35</v>
      </c>
      <c r="BQ41" s="32" t="s">
        <v>35</v>
      </c>
      <c r="BR41" s="41" t="s">
        <v>35</v>
      </c>
      <c r="BS41" s="37" t="s">
        <v>35</v>
      </c>
      <c r="BT41" s="37" t="s">
        <v>35</v>
      </c>
      <c r="BU41" s="37" t="s">
        <v>35</v>
      </c>
      <c r="BV41" s="37" t="s">
        <v>35</v>
      </c>
      <c r="BW41" s="37" t="s">
        <v>35</v>
      </c>
      <c r="BX41" s="37" t="s">
        <v>35</v>
      </c>
      <c r="BY41" s="26" t="s">
        <v>35</v>
      </c>
      <c r="BZ41" s="26" t="s">
        <v>35</v>
      </c>
      <c r="CA41" s="26" t="s">
        <v>35</v>
      </c>
      <c r="CB41" s="26" t="s">
        <v>35</v>
      </c>
      <c r="CC41" s="26" t="s">
        <v>35</v>
      </c>
      <c r="CD41" s="26" t="s">
        <v>35</v>
      </c>
      <c r="CE41" s="26" t="s">
        <v>35</v>
      </c>
      <c r="CF41" s="26" t="s">
        <v>35</v>
      </c>
      <c r="CG41" s="26" t="s">
        <v>35</v>
      </c>
      <c r="CH41" s="26" t="s">
        <v>35</v>
      </c>
      <c r="CI41" s="26" t="s">
        <v>35</v>
      </c>
      <c r="CJ41" s="26" t="s">
        <v>35</v>
      </c>
      <c r="CK41" s="26" t="s">
        <v>35</v>
      </c>
      <c r="CL41" s="26" t="s">
        <v>35</v>
      </c>
      <c r="CM41" s="26" t="s">
        <v>35</v>
      </c>
      <c r="CN41" s="26" t="s">
        <v>35</v>
      </c>
      <c r="CO41" s="26" t="s">
        <v>35</v>
      </c>
      <c r="CP41" s="26" t="s">
        <v>35</v>
      </c>
      <c r="CQ41" s="26" t="s">
        <v>35</v>
      </c>
      <c r="CR41" s="26" t="s">
        <v>35</v>
      </c>
      <c r="CS41" s="26" t="s">
        <v>35</v>
      </c>
      <c r="CT41" s="26" t="s">
        <v>35</v>
      </c>
      <c r="CU41" s="26" t="s">
        <v>35</v>
      </c>
      <c r="CV41" s="26" t="s">
        <v>35</v>
      </c>
      <c r="CW41" s="26" t="s">
        <v>35</v>
      </c>
      <c r="CX41" s="26" t="s">
        <v>35</v>
      </c>
      <c r="CY41" s="26" t="s">
        <v>35</v>
      </c>
      <c r="CZ41" s="4"/>
    </row>
    <row r="42" s="299" customFormat="true" ht="15" customHeight="true" x14ac:dyDescent="0.2">
      <c r="A42" s="830"/>
      <c r="B42" s="350" t="s">
        <v>48</v>
      </c>
      <c r="C42" s="113">
        <v>92.598359900169015</v>
      </c>
      <c r="D42" s="112">
        <v>95.699410165058765</v>
      </c>
      <c r="E42" s="112">
        <v>97.679052445578961</v>
      </c>
      <c r="F42" s="112">
        <v>92.998377332229424</v>
      </c>
      <c r="G42" s="111">
        <v>99.482523500012192</v>
      </c>
      <c r="H42" s="110">
        <v>98.18882842502606</v>
      </c>
      <c r="I42" s="112">
        <v>99.591671777564272</v>
      </c>
      <c r="J42" s="112">
        <v>99.509094424976837</v>
      </c>
      <c r="K42" s="112">
        <v>99.495026620073517</v>
      </c>
      <c r="L42" s="109">
        <v>100</v>
      </c>
      <c r="M42" s="113">
        <v>92.101573791220531</v>
      </c>
      <c r="N42" s="112">
        <v>94.489984534881017</v>
      </c>
      <c r="O42" s="112">
        <v>96.224125931374587</v>
      </c>
      <c r="P42" s="112">
        <v>98.025620823060578</v>
      </c>
      <c r="Q42" s="111">
        <v>97.796949813237205</v>
      </c>
      <c r="R42" s="110">
        <v>98.90322482982728</v>
      </c>
      <c r="S42" s="112">
        <v>84.84797581051572</v>
      </c>
      <c r="T42" s="112">
        <v>98.999764960575533</v>
      </c>
      <c r="U42" s="112">
        <v>91.865181322310249</v>
      </c>
      <c r="V42" s="112">
        <v>99.162860146841851</v>
      </c>
      <c r="W42" s="112">
        <v>98.404825078091079</v>
      </c>
      <c r="X42" s="112">
        <v>100</v>
      </c>
      <c r="Y42" s="112">
        <v>78.917533765009807</v>
      </c>
      <c r="Z42" s="112">
        <v>95.881928584685227</v>
      </c>
      <c r="AA42" s="112">
        <v>94.810669089562367</v>
      </c>
      <c r="AB42" s="112">
        <v>100</v>
      </c>
      <c r="AC42" s="112">
        <v>91.678618371296665</v>
      </c>
      <c r="AD42" s="112">
        <v>86.042968720970819</v>
      </c>
      <c r="AE42" s="112">
        <v>99.771235163184642</v>
      </c>
      <c r="AF42" s="112">
        <v>94.44614233640543</v>
      </c>
      <c r="AG42" s="112">
        <v>100</v>
      </c>
      <c r="AH42" s="112">
        <v>98.134019581436249</v>
      </c>
      <c r="AI42" s="112">
        <v>99.732144222639278</v>
      </c>
      <c r="AJ42" s="112">
        <v>98.454420737512535</v>
      </c>
      <c r="AK42" s="112">
        <v>98.787474739057089</v>
      </c>
      <c r="AL42" s="112">
        <v>96.734756821359227</v>
      </c>
      <c r="AM42" s="112">
        <v>98.672580230534422</v>
      </c>
      <c r="AN42" s="112">
        <v>86.866306009532309</v>
      </c>
      <c r="AO42" s="112">
        <v>87.441693577323292</v>
      </c>
      <c r="AP42" s="112">
        <v>100</v>
      </c>
      <c r="AQ42" s="112">
        <v>98.950046360893225</v>
      </c>
      <c r="AR42" s="112">
        <v>100</v>
      </c>
      <c r="AS42" s="112">
        <v>99.588571650739951</v>
      </c>
      <c r="AT42" s="112">
        <v>89.978683997245952</v>
      </c>
      <c r="AU42" s="112">
        <v>88.079473563861015</v>
      </c>
      <c r="AV42" s="112">
        <v>89.534407572587966</v>
      </c>
      <c r="AW42" s="112">
        <v>100</v>
      </c>
      <c r="AX42" s="112">
        <v>100</v>
      </c>
      <c r="AY42" s="109">
        <v>99.808330138835643</v>
      </c>
      <c r="AZ42" s="163"/>
      <c r="BA42" s="821"/>
      <c r="BB42" s="497" t="s">
        <v>48</v>
      </c>
      <c r="BC42" s="41" t="s">
        <v>35</v>
      </c>
      <c r="BD42" s="37" t="s">
        <v>35</v>
      </c>
      <c r="BE42" s="37" t="s">
        <v>35</v>
      </c>
      <c r="BF42" s="37" t="s">
        <v>35</v>
      </c>
      <c r="BG42" s="32" t="s">
        <v>35</v>
      </c>
      <c r="BH42" s="41" t="s">
        <v>35</v>
      </c>
      <c r="BI42" s="37" t="s">
        <v>35</v>
      </c>
      <c r="BJ42" s="37" t="s">
        <v>35</v>
      </c>
      <c r="BK42" s="37" t="s">
        <v>35</v>
      </c>
      <c r="BL42" s="32" t="s">
        <v>35</v>
      </c>
      <c r="BM42" s="41" t="s">
        <v>35</v>
      </c>
      <c r="BN42" s="37" t="s">
        <v>35</v>
      </c>
      <c r="BO42" s="37" t="s">
        <v>35</v>
      </c>
      <c r="BP42" s="37" t="s">
        <v>35</v>
      </c>
      <c r="BQ42" s="32" t="s">
        <v>35</v>
      </c>
      <c r="BR42" s="41" t="s">
        <v>35</v>
      </c>
      <c r="BS42" s="37" t="s">
        <v>35</v>
      </c>
      <c r="BT42" s="37" t="s">
        <v>35</v>
      </c>
      <c r="BU42" s="37" t="s">
        <v>35</v>
      </c>
      <c r="BV42" s="37" t="s">
        <v>35</v>
      </c>
      <c r="BW42" s="37" t="s">
        <v>35</v>
      </c>
      <c r="BX42" s="37" t="s">
        <v>35</v>
      </c>
      <c r="BY42" s="26" t="s">
        <v>35</v>
      </c>
      <c r="BZ42" s="26" t="s">
        <v>35</v>
      </c>
      <c r="CA42" s="26" t="s">
        <v>35</v>
      </c>
      <c r="CB42" s="26" t="s">
        <v>35</v>
      </c>
      <c r="CC42" s="26" t="s">
        <v>35</v>
      </c>
      <c r="CD42" s="26" t="s">
        <v>35</v>
      </c>
      <c r="CE42" s="26" t="s">
        <v>35</v>
      </c>
      <c r="CF42" s="26" t="s">
        <v>35</v>
      </c>
      <c r="CG42" s="26" t="s">
        <v>35</v>
      </c>
      <c r="CH42" s="26" t="s">
        <v>35</v>
      </c>
      <c r="CI42" s="26" t="s">
        <v>35</v>
      </c>
      <c r="CJ42" s="26" t="s">
        <v>35</v>
      </c>
      <c r="CK42" s="26" t="s">
        <v>35</v>
      </c>
      <c r="CL42" s="26" t="s">
        <v>35</v>
      </c>
      <c r="CM42" s="26" t="s">
        <v>35</v>
      </c>
      <c r="CN42" s="26" t="s">
        <v>35</v>
      </c>
      <c r="CO42" s="26" t="s">
        <v>35</v>
      </c>
      <c r="CP42" s="26" t="s">
        <v>35</v>
      </c>
      <c r="CQ42" s="26" t="s">
        <v>35</v>
      </c>
      <c r="CR42" s="26" t="s">
        <v>35</v>
      </c>
      <c r="CS42" s="26" t="s">
        <v>35</v>
      </c>
      <c r="CT42" s="26" t="s">
        <v>35</v>
      </c>
      <c r="CU42" s="26" t="s">
        <v>35</v>
      </c>
      <c r="CV42" s="26" t="s">
        <v>35</v>
      </c>
      <c r="CW42" s="26" t="s">
        <v>35</v>
      </c>
      <c r="CX42" s="26" t="s">
        <v>35</v>
      </c>
      <c r="CY42" s="26" t="s">
        <v>35</v>
      </c>
      <c r="CZ42" s="4"/>
    </row>
    <row r="43" s="299" customFormat="true" ht="15" customHeight="true" x14ac:dyDescent="0.2">
      <c r="A43" s="830" t="s">
        <v>53</v>
      </c>
      <c r="B43" s="350" t="s">
        <v>49</v>
      </c>
      <c r="C43" s="57" t="s">
        <v>35</v>
      </c>
      <c r="D43" s="54" t="s">
        <v>35</v>
      </c>
      <c r="E43" s="54" t="s">
        <v>35</v>
      </c>
      <c r="F43" s="54" t="s">
        <v>35</v>
      </c>
      <c r="G43" s="51" t="s">
        <v>35</v>
      </c>
      <c r="H43" s="48" t="s">
        <v>35</v>
      </c>
      <c r="I43" s="54" t="s">
        <v>35</v>
      </c>
      <c r="J43" s="54" t="s">
        <v>35</v>
      </c>
      <c r="K43" s="54" t="s">
        <v>35</v>
      </c>
      <c r="L43" s="45" t="s">
        <v>35</v>
      </c>
      <c r="M43" s="57" t="s">
        <v>35</v>
      </c>
      <c r="N43" s="54" t="s">
        <v>35</v>
      </c>
      <c r="O43" s="54" t="s">
        <v>35</v>
      </c>
      <c r="P43" s="54" t="s">
        <v>35</v>
      </c>
      <c r="Q43" s="51" t="s">
        <v>35</v>
      </c>
      <c r="R43" s="48" t="s">
        <v>35</v>
      </c>
      <c r="S43" s="54" t="s">
        <v>35</v>
      </c>
      <c r="T43" s="54" t="s">
        <v>35</v>
      </c>
      <c r="U43" s="54" t="s">
        <v>35</v>
      </c>
      <c r="V43" s="54" t="s">
        <v>35</v>
      </c>
      <c r="W43" s="54" t="s">
        <v>35</v>
      </c>
      <c r="X43" s="54" t="s">
        <v>35</v>
      </c>
      <c r="Y43" s="54" t="s">
        <v>35</v>
      </c>
      <c r="Z43" s="54" t="s">
        <v>35</v>
      </c>
      <c r="AA43" s="54" t="s">
        <v>35</v>
      </c>
      <c r="AB43" s="54" t="s">
        <v>35</v>
      </c>
      <c r="AC43" s="54" t="s">
        <v>35</v>
      </c>
      <c r="AD43" s="54" t="s">
        <v>35</v>
      </c>
      <c r="AE43" s="54" t="s">
        <v>35</v>
      </c>
      <c r="AF43" s="54" t="s">
        <v>35</v>
      </c>
      <c r="AG43" s="54" t="s">
        <v>35</v>
      </c>
      <c r="AH43" s="54" t="s">
        <v>35</v>
      </c>
      <c r="AI43" s="54" t="s">
        <v>35</v>
      </c>
      <c r="AJ43" s="54" t="s">
        <v>35</v>
      </c>
      <c r="AK43" s="54" t="s">
        <v>35</v>
      </c>
      <c r="AL43" s="54" t="s">
        <v>35</v>
      </c>
      <c r="AM43" s="54" t="s">
        <v>35</v>
      </c>
      <c r="AN43" s="54" t="s">
        <v>35</v>
      </c>
      <c r="AO43" s="54" t="s">
        <v>35</v>
      </c>
      <c r="AP43" s="54" t="s">
        <v>35</v>
      </c>
      <c r="AQ43" s="54" t="s">
        <v>35</v>
      </c>
      <c r="AR43" s="54" t="s">
        <v>35</v>
      </c>
      <c r="AS43" s="54" t="s">
        <v>35</v>
      </c>
      <c r="AT43" s="54" t="s">
        <v>35</v>
      </c>
      <c r="AU43" s="54" t="s">
        <v>35</v>
      </c>
      <c r="AV43" s="54" t="s">
        <v>35</v>
      </c>
      <c r="AW43" s="54" t="s">
        <v>35</v>
      </c>
      <c r="AX43" s="54" t="s">
        <v>35</v>
      </c>
      <c r="AY43" s="45" t="s">
        <v>35</v>
      </c>
      <c r="AZ43" s="163"/>
      <c r="BA43" s="821" t="s">
        <v>53</v>
      </c>
      <c r="BB43" s="497" t="s">
        <v>49</v>
      </c>
      <c r="BC43" s="41" t="s">
        <v>35</v>
      </c>
      <c r="BD43" s="37" t="s">
        <v>35</v>
      </c>
      <c r="BE43" s="37" t="s">
        <v>35</v>
      </c>
      <c r="BF43" s="37" t="s">
        <v>35</v>
      </c>
      <c r="BG43" s="32" t="s">
        <v>35</v>
      </c>
      <c r="BH43" s="41" t="s">
        <v>35</v>
      </c>
      <c r="BI43" s="37" t="s">
        <v>35</v>
      </c>
      <c r="BJ43" s="37" t="s">
        <v>35</v>
      </c>
      <c r="BK43" s="37" t="s">
        <v>35</v>
      </c>
      <c r="BL43" s="32" t="s">
        <v>35</v>
      </c>
      <c r="BM43" s="41" t="s">
        <v>35</v>
      </c>
      <c r="BN43" s="37" t="s">
        <v>35</v>
      </c>
      <c r="BO43" s="37" t="s">
        <v>35</v>
      </c>
      <c r="BP43" s="37" t="s">
        <v>35</v>
      </c>
      <c r="BQ43" s="32" t="s">
        <v>35</v>
      </c>
      <c r="BR43" s="41" t="s">
        <v>35</v>
      </c>
      <c r="BS43" s="37" t="s">
        <v>35</v>
      </c>
      <c r="BT43" s="37" t="s">
        <v>35</v>
      </c>
      <c r="BU43" s="37" t="s">
        <v>35</v>
      </c>
      <c r="BV43" s="37" t="s">
        <v>35</v>
      </c>
      <c r="BW43" s="37" t="s">
        <v>35</v>
      </c>
      <c r="BX43" s="37" t="s">
        <v>35</v>
      </c>
      <c r="BY43" s="26" t="s">
        <v>35</v>
      </c>
      <c r="BZ43" s="26" t="s">
        <v>35</v>
      </c>
      <c r="CA43" s="26" t="s">
        <v>35</v>
      </c>
      <c r="CB43" s="26" t="s">
        <v>35</v>
      </c>
      <c r="CC43" s="26" t="s">
        <v>35</v>
      </c>
      <c r="CD43" s="26" t="s">
        <v>35</v>
      </c>
      <c r="CE43" s="26" t="s">
        <v>35</v>
      </c>
      <c r="CF43" s="26" t="s">
        <v>35</v>
      </c>
      <c r="CG43" s="26" t="s">
        <v>35</v>
      </c>
      <c r="CH43" s="26" t="s">
        <v>35</v>
      </c>
      <c r="CI43" s="26" t="s">
        <v>35</v>
      </c>
      <c r="CJ43" s="26" t="s">
        <v>35</v>
      </c>
      <c r="CK43" s="26" t="s">
        <v>35</v>
      </c>
      <c r="CL43" s="26" t="s">
        <v>35</v>
      </c>
      <c r="CM43" s="26" t="s">
        <v>35</v>
      </c>
      <c r="CN43" s="26" t="s">
        <v>35</v>
      </c>
      <c r="CO43" s="26" t="s">
        <v>35</v>
      </c>
      <c r="CP43" s="26" t="s">
        <v>35</v>
      </c>
      <c r="CQ43" s="26" t="s">
        <v>35</v>
      </c>
      <c r="CR43" s="26" t="s">
        <v>35</v>
      </c>
      <c r="CS43" s="26" t="s">
        <v>35</v>
      </c>
      <c r="CT43" s="26" t="s">
        <v>35</v>
      </c>
      <c r="CU43" s="26" t="s">
        <v>35</v>
      </c>
      <c r="CV43" s="26" t="s">
        <v>35</v>
      </c>
      <c r="CW43" s="26" t="s">
        <v>35</v>
      </c>
      <c r="CX43" s="26" t="s">
        <v>35</v>
      </c>
      <c r="CY43" s="26" t="s">
        <v>35</v>
      </c>
      <c r="CZ43" s="4"/>
    </row>
    <row r="44" s="299" customFormat="true" ht="15" customHeight="true" x14ac:dyDescent="0.2">
      <c r="A44" s="830"/>
      <c r="B44" s="350" t="s">
        <v>48</v>
      </c>
      <c r="C44" s="57" t="s">
        <v>35</v>
      </c>
      <c r="D44" s="54" t="s">
        <v>35</v>
      </c>
      <c r="E44" s="54" t="s">
        <v>35</v>
      </c>
      <c r="F44" s="54" t="s">
        <v>35</v>
      </c>
      <c r="G44" s="51" t="s">
        <v>35</v>
      </c>
      <c r="H44" s="48" t="s">
        <v>35</v>
      </c>
      <c r="I44" s="54" t="s">
        <v>35</v>
      </c>
      <c r="J44" s="54" t="s">
        <v>35</v>
      </c>
      <c r="K44" s="54" t="s">
        <v>35</v>
      </c>
      <c r="L44" s="45" t="s">
        <v>35</v>
      </c>
      <c r="M44" s="57" t="s">
        <v>35</v>
      </c>
      <c r="N44" s="54" t="s">
        <v>35</v>
      </c>
      <c r="O44" s="54" t="s">
        <v>35</v>
      </c>
      <c r="P44" s="54" t="s">
        <v>35</v>
      </c>
      <c r="Q44" s="51" t="s">
        <v>35</v>
      </c>
      <c r="R44" s="48" t="s">
        <v>35</v>
      </c>
      <c r="S44" s="54" t="s">
        <v>35</v>
      </c>
      <c r="T44" s="54" t="s">
        <v>35</v>
      </c>
      <c r="U44" s="54" t="s">
        <v>35</v>
      </c>
      <c r="V44" s="54" t="s">
        <v>35</v>
      </c>
      <c r="W44" s="54" t="s">
        <v>35</v>
      </c>
      <c r="X44" s="54" t="s">
        <v>35</v>
      </c>
      <c r="Y44" s="54" t="s">
        <v>35</v>
      </c>
      <c r="Z44" s="54" t="s">
        <v>35</v>
      </c>
      <c r="AA44" s="54" t="s">
        <v>35</v>
      </c>
      <c r="AB44" s="54" t="s">
        <v>35</v>
      </c>
      <c r="AC44" s="54" t="s">
        <v>35</v>
      </c>
      <c r="AD44" s="54" t="s">
        <v>35</v>
      </c>
      <c r="AE44" s="54" t="s">
        <v>35</v>
      </c>
      <c r="AF44" s="54" t="s">
        <v>35</v>
      </c>
      <c r="AG44" s="54" t="s">
        <v>35</v>
      </c>
      <c r="AH44" s="54" t="s">
        <v>35</v>
      </c>
      <c r="AI44" s="54" t="s">
        <v>35</v>
      </c>
      <c r="AJ44" s="54" t="s">
        <v>35</v>
      </c>
      <c r="AK44" s="54" t="s">
        <v>35</v>
      </c>
      <c r="AL44" s="54" t="s">
        <v>35</v>
      </c>
      <c r="AM44" s="54" t="s">
        <v>35</v>
      </c>
      <c r="AN44" s="54" t="s">
        <v>35</v>
      </c>
      <c r="AO44" s="54" t="s">
        <v>35</v>
      </c>
      <c r="AP44" s="54" t="s">
        <v>35</v>
      </c>
      <c r="AQ44" s="54" t="s">
        <v>35</v>
      </c>
      <c r="AR44" s="54" t="s">
        <v>35</v>
      </c>
      <c r="AS44" s="54" t="s">
        <v>35</v>
      </c>
      <c r="AT44" s="54" t="s">
        <v>35</v>
      </c>
      <c r="AU44" s="54" t="s">
        <v>35</v>
      </c>
      <c r="AV44" s="54" t="s">
        <v>35</v>
      </c>
      <c r="AW44" s="54" t="s">
        <v>35</v>
      </c>
      <c r="AX44" s="54" t="s">
        <v>35</v>
      </c>
      <c r="AY44" s="45" t="s">
        <v>35</v>
      </c>
      <c r="AZ44" s="163"/>
      <c r="BA44" s="821"/>
      <c r="BB44" s="497" t="s">
        <v>48</v>
      </c>
      <c r="BC44" s="41" t="s">
        <v>35</v>
      </c>
      <c r="BD44" s="37" t="s">
        <v>35</v>
      </c>
      <c r="BE44" s="37" t="s">
        <v>35</v>
      </c>
      <c r="BF44" s="37" t="s">
        <v>35</v>
      </c>
      <c r="BG44" s="32" t="s">
        <v>35</v>
      </c>
      <c r="BH44" s="41" t="s">
        <v>35</v>
      </c>
      <c r="BI44" s="37" t="s">
        <v>35</v>
      </c>
      <c r="BJ44" s="37" t="s">
        <v>35</v>
      </c>
      <c r="BK44" s="37" t="s">
        <v>35</v>
      </c>
      <c r="BL44" s="32" t="s">
        <v>35</v>
      </c>
      <c r="BM44" s="41" t="s">
        <v>35</v>
      </c>
      <c r="BN44" s="37" t="s">
        <v>35</v>
      </c>
      <c r="BO44" s="37" t="s">
        <v>35</v>
      </c>
      <c r="BP44" s="37" t="s">
        <v>35</v>
      </c>
      <c r="BQ44" s="32" t="s">
        <v>35</v>
      </c>
      <c r="BR44" s="41" t="s">
        <v>35</v>
      </c>
      <c r="BS44" s="37" t="s">
        <v>35</v>
      </c>
      <c r="BT44" s="37" t="s">
        <v>35</v>
      </c>
      <c r="BU44" s="37" t="s">
        <v>35</v>
      </c>
      <c r="BV44" s="37" t="s">
        <v>35</v>
      </c>
      <c r="BW44" s="37" t="s">
        <v>35</v>
      </c>
      <c r="BX44" s="37" t="s">
        <v>35</v>
      </c>
      <c r="BY44" s="26" t="s">
        <v>35</v>
      </c>
      <c r="BZ44" s="26" t="s">
        <v>35</v>
      </c>
      <c r="CA44" s="26" t="s">
        <v>35</v>
      </c>
      <c r="CB44" s="26" t="s">
        <v>35</v>
      </c>
      <c r="CC44" s="26" t="s">
        <v>35</v>
      </c>
      <c r="CD44" s="26" t="s">
        <v>35</v>
      </c>
      <c r="CE44" s="26" t="s">
        <v>35</v>
      </c>
      <c r="CF44" s="26" t="s">
        <v>35</v>
      </c>
      <c r="CG44" s="26" t="s">
        <v>35</v>
      </c>
      <c r="CH44" s="26" t="s">
        <v>35</v>
      </c>
      <c r="CI44" s="26" t="s">
        <v>35</v>
      </c>
      <c r="CJ44" s="26" t="s">
        <v>35</v>
      </c>
      <c r="CK44" s="26" t="s">
        <v>35</v>
      </c>
      <c r="CL44" s="26" t="s">
        <v>35</v>
      </c>
      <c r="CM44" s="26" t="s">
        <v>35</v>
      </c>
      <c r="CN44" s="26" t="s">
        <v>35</v>
      </c>
      <c r="CO44" s="26" t="s">
        <v>35</v>
      </c>
      <c r="CP44" s="26" t="s">
        <v>35</v>
      </c>
      <c r="CQ44" s="26" t="s">
        <v>35</v>
      </c>
      <c r="CR44" s="26" t="s">
        <v>35</v>
      </c>
      <c r="CS44" s="26" t="s">
        <v>35</v>
      </c>
      <c r="CT44" s="26" t="s">
        <v>35</v>
      </c>
      <c r="CU44" s="26" t="s">
        <v>35</v>
      </c>
      <c r="CV44" s="26" t="s">
        <v>35</v>
      </c>
      <c r="CW44" s="26" t="s">
        <v>35</v>
      </c>
      <c r="CX44" s="26" t="s">
        <v>35</v>
      </c>
      <c r="CY44" s="26" t="s">
        <v>35</v>
      </c>
      <c r="CZ44" s="4"/>
    </row>
    <row r="45" s="299" customFormat="true" ht="15" customHeight="true" x14ac:dyDescent="0.2">
      <c r="A45" s="830" t="s">
        <v>52</v>
      </c>
      <c r="B45" s="350" t="s">
        <v>49</v>
      </c>
      <c r="C45" s="57" t="s">
        <v>35</v>
      </c>
      <c r="D45" s="54" t="s">
        <v>35</v>
      </c>
      <c r="E45" s="54" t="s">
        <v>35</v>
      </c>
      <c r="F45" s="54" t="s">
        <v>35</v>
      </c>
      <c r="G45" s="51" t="s">
        <v>35</v>
      </c>
      <c r="H45" s="48" t="s">
        <v>35</v>
      </c>
      <c r="I45" s="54" t="s">
        <v>35</v>
      </c>
      <c r="J45" s="54" t="s">
        <v>35</v>
      </c>
      <c r="K45" s="54" t="s">
        <v>35</v>
      </c>
      <c r="L45" s="45" t="s">
        <v>35</v>
      </c>
      <c r="M45" s="57" t="s">
        <v>35</v>
      </c>
      <c r="N45" s="54" t="s">
        <v>35</v>
      </c>
      <c r="O45" s="54" t="s">
        <v>35</v>
      </c>
      <c r="P45" s="54" t="s">
        <v>35</v>
      </c>
      <c r="Q45" s="51" t="s">
        <v>35</v>
      </c>
      <c r="R45" s="48" t="s">
        <v>35</v>
      </c>
      <c r="S45" s="54" t="s">
        <v>35</v>
      </c>
      <c r="T45" s="54" t="s">
        <v>35</v>
      </c>
      <c r="U45" s="54" t="s">
        <v>35</v>
      </c>
      <c r="V45" s="54" t="s">
        <v>35</v>
      </c>
      <c r="W45" s="54" t="s">
        <v>35</v>
      </c>
      <c r="X45" s="54" t="s">
        <v>35</v>
      </c>
      <c r="Y45" s="54" t="s">
        <v>35</v>
      </c>
      <c r="Z45" s="54" t="s">
        <v>35</v>
      </c>
      <c r="AA45" s="54" t="s">
        <v>35</v>
      </c>
      <c r="AB45" s="54" t="s">
        <v>35</v>
      </c>
      <c r="AC45" s="54" t="s">
        <v>35</v>
      </c>
      <c r="AD45" s="54" t="s">
        <v>35</v>
      </c>
      <c r="AE45" s="54" t="s">
        <v>35</v>
      </c>
      <c r="AF45" s="54" t="s">
        <v>35</v>
      </c>
      <c r="AG45" s="54" t="s">
        <v>35</v>
      </c>
      <c r="AH45" s="54" t="s">
        <v>35</v>
      </c>
      <c r="AI45" s="54" t="s">
        <v>35</v>
      </c>
      <c r="AJ45" s="54" t="s">
        <v>35</v>
      </c>
      <c r="AK45" s="54" t="s">
        <v>35</v>
      </c>
      <c r="AL45" s="54" t="s">
        <v>35</v>
      </c>
      <c r="AM45" s="54" t="s">
        <v>35</v>
      </c>
      <c r="AN45" s="54" t="s">
        <v>35</v>
      </c>
      <c r="AO45" s="54" t="s">
        <v>35</v>
      </c>
      <c r="AP45" s="54" t="s">
        <v>35</v>
      </c>
      <c r="AQ45" s="54" t="s">
        <v>35</v>
      </c>
      <c r="AR45" s="54" t="s">
        <v>35</v>
      </c>
      <c r="AS45" s="54" t="s">
        <v>35</v>
      </c>
      <c r="AT45" s="54" t="s">
        <v>35</v>
      </c>
      <c r="AU45" s="54" t="s">
        <v>35</v>
      </c>
      <c r="AV45" s="54" t="s">
        <v>35</v>
      </c>
      <c r="AW45" s="54" t="s">
        <v>35</v>
      </c>
      <c r="AX45" s="54" t="s">
        <v>35</v>
      </c>
      <c r="AY45" s="45" t="s">
        <v>35</v>
      </c>
      <c r="AZ45" s="163"/>
      <c r="BA45" s="821" t="s">
        <v>52</v>
      </c>
      <c r="BB45" s="497" t="s">
        <v>49</v>
      </c>
      <c r="BC45" s="41" t="s">
        <v>35</v>
      </c>
      <c r="BD45" s="37" t="s">
        <v>35</v>
      </c>
      <c r="BE45" s="37" t="s">
        <v>35</v>
      </c>
      <c r="BF45" s="37" t="s">
        <v>35</v>
      </c>
      <c r="BG45" s="32" t="s">
        <v>35</v>
      </c>
      <c r="BH45" s="41" t="s">
        <v>35</v>
      </c>
      <c r="BI45" s="37" t="s">
        <v>35</v>
      </c>
      <c r="BJ45" s="37" t="s">
        <v>35</v>
      </c>
      <c r="BK45" s="37" t="s">
        <v>35</v>
      </c>
      <c r="BL45" s="32" t="s">
        <v>35</v>
      </c>
      <c r="BM45" s="41" t="s">
        <v>35</v>
      </c>
      <c r="BN45" s="37" t="s">
        <v>35</v>
      </c>
      <c r="BO45" s="37" t="s">
        <v>35</v>
      </c>
      <c r="BP45" s="37" t="s">
        <v>35</v>
      </c>
      <c r="BQ45" s="32" t="s">
        <v>35</v>
      </c>
      <c r="BR45" s="41" t="s">
        <v>35</v>
      </c>
      <c r="BS45" s="37" t="s">
        <v>35</v>
      </c>
      <c r="BT45" s="37" t="s">
        <v>35</v>
      </c>
      <c r="BU45" s="37" t="s">
        <v>35</v>
      </c>
      <c r="BV45" s="37" t="s">
        <v>35</v>
      </c>
      <c r="BW45" s="37" t="s">
        <v>35</v>
      </c>
      <c r="BX45" s="37" t="s">
        <v>35</v>
      </c>
      <c r="BY45" s="26" t="s">
        <v>35</v>
      </c>
      <c r="BZ45" s="26" t="s">
        <v>35</v>
      </c>
      <c r="CA45" s="26" t="s">
        <v>35</v>
      </c>
      <c r="CB45" s="26" t="s">
        <v>35</v>
      </c>
      <c r="CC45" s="26" t="s">
        <v>35</v>
      </c>
      <c r="CD45" s="26" t="s">
        <v>35</v>
      </c>
      <c r="CE45" s="26" t="s">
        <v>35</v>
      </c>
      <c r="CF45" s="26" t="s">
        <v>35</v>
      </c>
      <c r="CG45" s="26" t="s">
        <v>35</v>
      </c>
      <c r="CH45" s="26" t="s">
        <v>35</v>
      </c>
      <c r="CI45" s="26" t="s">
        <v>35</v>
      </c>
      <c r="CJ45" s="26" t="s">
        <v>35</v>
      </c>
      <c r="CK45" s="26" t="s">
        <v>35</v>
      </c>
      <c r="CL45" s="26" t="s">
        <v>35</v>
      </c>
      <c r="CM45" s="26" t="s">
        <v>35</v>
      </c>
      <c r="CN45" s="26" t="s">
        <v>35</v>
      </c>
      <c r="CO45" s="26" t="s">
        <v>35</v>
      </c>
      <c r="CP45" s="26" t="s">
        <v>35</v>
      </c>
      <c r="CQ45" s="26" t="s">
        <v>35</v>
      </c>
      <c r="CR45" s="26" t="s">
        <v>35</v>
      </c>
      <c r="CS45" s="26" t="s">
        <v>35</v>
      </c>
      <c r="CT45" s="26" t="s">
        <v>35</v>
      </c>
      <c r="CU45" s="26" t="s">
        <v>35</v>
      </c>
      <c r="CV45" s="26" t="s">
        <v>35</v>
      </c>
      <c r="CW45" s="26" t="s">
        <v>35</v>
      </c>
      <c r="CX45" s="26" t="s">
        <v>35</v>
      </c>
      <c r="CY45" s="26" t="s">
        <v>35</v>
      </c>
      <c r="CZ45" s="4"/>
    </row>
    <row r="46" s="299" customFormat="true" ht="15" customHeight="true" x14ac:dyDescent="0.2">
      <c r="A46" s="830"/>
      <c r="B46" s="350" t="s">
        <v>48</v>
      </c>
      <c r="C46" s="57" t="s">
        <v>35</v>
      </c>
      <c r="D46" s="54" t="s">
        <v>35</v>
      </c>
      <c r="E46" s="54" t="s">
        <v>35</v>
      </c>
      <c r="F46" s="54" t="s">
        <v>35</v>
      </c>
      <c r="G46" s="51" t="s">
        <v>35</v>
      </c>
      <c r="H46" s="48" t="s">
        <v>35</v>
      </c>
      <c r="I46" s="54" t="s">
        <v>35</v>
      </c>
      <c r="J46" s="54" t="s">
        <v>35</v>
      </c>
      <c r="K46" s="54" t="s">
        <v>35</v>
      </c>
      <c r="L46" s="45" t="s">
        <v>35</v>
      </c>
      <c r="M46" s="57" t="s">
        <v>35</v>
      </c>
      <c r="N46" s="54" t="s">
        <v>35</v>
      </c>
      <c r="O46" s="54" t="s">
        <v>35</v>
      </c>
      <c r="P46" s="54" t="s">
        <v>35</v>
      </c>
      <c r="Q46" s="51" t="s">
        <v>35</v>
      </c>
      <c r="R46" s="48" t="s">
        <v>35</v>
      </c>
      <c r="S46" s="54" t="s">
        <v>35</v>
      </c>
      <c r="T46" s="54" t="s">
        <v>35</v>
      </c>
      <c r="U46" s="54" t="s">
        <v>35</v>
      </c>
      <c r="V46" s="54" t="s">
        <v>35</v>
      </c>
      <c r="W46" s="54" t="s">
        <v>35</v>
      </c>
      <c r="X46" s="54" t="s">
        <v>35</v>
      </c>
      <c r="Y46" s="54" t="s">
        <v>35</v>
      </c>
      <c r="Z46" s="54" t="s">
        <v>35</v>
      </c>
      <c r="AA46" s="54" t="s">
        <v>35</v>
      </c>
      <c r="AB46" s="54" t="s">
        <v>35</v>
      </c>
      <c r="AC46" s="54" t="s">
        <v>35</v>
      </c>
      <c r="AD46" s="54" t="s">
        <v>35</v>
      </c>
      <c r="AE46" s="54" t="s">
        <v>35</v>
      </c>
      <c r="AF46" s="54" t="s">
        <v>35</v>
      </c>
      <c r="AG46" s="54" t="s">
        <v>35</v>
      </c>
      <c r="AH46" s="54" t="s">
        <v>35</v>
      </c>
      <c r="AI46" s="54" t="s">
        <v>35</v>
      </c>
      <c r="AJ46" s="54" t="s">
        <v>35</v>
      </c>
      <c r="AK46" s="54" t="s">
        <v>35</v>
      </c>
      <c r="AL46" s="54" t="s">
        <v>35</v>
      </c>
      <c r="AM46" s="54" t="s">
        <v>35</v>
      </c>
      <c r="AN46" s="54" t="s">
        <v>35</v>
      </c>
      <c r="AO46" s="54" t="s">
        <v>35</v>
      </c>
      <c r="AP46" s="54" t="s">
        <v>35</v>
      </c>
      <c r="AQ46" s="54" t="s">
        <v>35</v>
      </c>
      <c r="AR46" s="54" t="s">
        <v>35</v>
      </c>
      <c r="AS46" s="54" t="s">
        <v>35</v>
      </c>
      <c r="AT46" s="54" t="s">
        <v>35</v>
      </c>
      <c r="AU46" s="54" t="s">
        <v>35</v>
      </c>
      <c r="AV46" s="54" t="s">
        <v>35</v>
      </c>
      <c r="AW46" s="54" t="s">
        <v>35</v>
      </c>
      <c r="AX46" s="54" t="s">
        <v>35</v>
      </c>
      <c r="AY46" s="45" t="s">
        <v>35</v>
      </c>
      <c r="AZ46" s="163"/>
      <c r="BA46" s="821"/>
      <c r="BB46" s="497" t="s">
        <v>48</v>
      </c>
      <c r="BC46" s="41" t="s">
        <v>35</v>
      </c>
      <c r="BD46" s="37" t="s">
        <v>35</v>
      </c>
      <c r="BE46" s="37" t="s">
        <v>35</v>
      </c>
      <c r="BF46" s="37" t="s">
        <v>35</v>
      </c>
      <c r="BG46" s="32" t="s">
        <v>35</v>
      </c>
      <c r="BH46" s="41" t="s">
        <v>35</v>
      </c>
      <c r="BI46" s="37" t="s">
        <v>35</v>
      </c>
      <c r="BJ46" s="37" t="s">
        <v>35</v>
      </c>
      <c r="BK46" s="37" t="s">
        <v>35</v>
      </c>
      <c r="BL46" s="32" t="s">
        <v>35</v>
      </c>
      <c r="BM46" s="41" t="s">
        <v>35</v>
      </c>
      <c r="BN46" s="37" t="s">
        <v>35</v>
      </c>
      <c r="BO46" s="37" t="s">
        <v>35</v>
      </c>
      <c r="BP46" s="37" t="s">
        <v>35</v>
      </c>
      <c r="BQ46" s="32" t="s">
        <v>35</v>
      </c>
      <c r="BR46" s="41" t="s">
        <v>35</v>
      </c>
      <c r="BS46" s="37" t="s">
        <v>35</v>
      </c>
      <c r="BT46" s="37" t="s">
        <v>35</v>
      </c>
      <c r="BU46" s="37" t="s">
        <v>35</v>
      </c>
      <c r="BV46" s="37" t="s">
        <v>35</v>
      </c>
      <c r="BW46" s="37" t="s">
        <v>35</v>
      </c>
      <c r="BX46" s="37" t="s">
        <v>35</v>
      </c>
      <c r="BY46" s="26" t="s">
        <v>35</v>
      </c>
      <c r="BZ46" s="26" t="s">
        <v>35</v>
      </c>
      <c r="CA46" s="26" t="s">
        <v>35</v>
      </c>
      <c r="CB46" s="26" t="s">
        <v>35</v>
      </c>
      <c r="CC46" s="26" t="s">
        <v>35</v>
      </c>
      <c r="CD46" s="26" t="s">
        <v>35</v>
      </c>
      <c r="CE46" s="26" t="s">
        <v>35</v>
      </c>
      <c r="CF46" s="26" t="s">
        <v>35</v>
      </c>
      <c r="CG46" s="26" t="s">
        <v>35</v>
      </c>
      <c r="CH46" s="26" t="s">
        <v>35</v>
      </c>
      <c r="CI46" s="26" t="s">
        <v>35</v>
      </c>
      <c r="CJ46" s="26" t="s">
        <v>35</v>
      </c>
      <c r="CK46" s="26" t="s">
        <v>35</v>
      </c>
      <c r="CL46" s="26" t="s">
        <v>35</v>
      </c>
      <c r="CM46" s="26" t="s">
        <v>35</v>
      </c>
      <c r="CN46" s="26" t="s">
        <v>35</v>
      </c>
      <c r="CO46" s="26" t="s">
        <v>35</v>
      </c>
      <c r="CP46" s="26" t="s">
        <v>35</v>
      </c>
      <c r="CQ46" s="26" t="s">
        <v>35</v>
      </c>
      <c r="CR46" s="26" t="s">
        <v>35</v>
      </c>
      <c r="CS46" s="26" t="s">
        <v>35</v>
      </c>
      <c r="CT46" s="26" t="s">
        <v>35</v>
      </c>
      <c r="CU46" s="26" t="s">
        <v>35</v>
      </c>
      <c r="CV46" s="26" t="s">
        <v>35</v>
      </c>
      <c r="CW46" s="26" t="s">
        <v>35</v>
      </c>
      <c r="CX46" s="26" t="s">
        <v>35</v>
      </c>
      <c r="CY46" s="26" t="s">
        <v>35</v>
      </c>
      <c r="CZ46" s="4"/>
    </row>
    <row r="47" s="294" customFormat="true" ht="15" customHeight="true" x14ac:dyDescent="0.2">
      <c r="A47" s="830" t="s">
        <v>101</v>
      </c>
      <c r="B47" s="350" t="s">
        <v>100</v>
      </c>
      <c r="C47" s="57" t="s">
        <v>35</v>
      </c>
      <c r="D47" s="54" t="s">
        <v>35</v>
      </c>
      <c r="E47" s="54" t="s">
        <v>35</v>
      </c>
      <c r="F47" s="54" t="s">
        <v>35</v>
      </c>
      <c r="G47" s="51" t="s">
        <v>35</v>
      </c>
      <c r="H47" s="48" t="s">
        <v>35</v>
      </c>
      <c r="I47" s="54" t="s">
        <v>35</v>
      </c>
      <c r="J47" s="54" t="s">
        <v>35</v>
      </c>
      <c r="K47" s="54" t="s">
        <v>35</v>
      </c>
      <c r="L47" s="45" t="s">
        <v>35</v>
      </c>
      <c r="M47" s="57" t="s">
        <v>35</v>
      </c>
      <c r="N47" s="54" t="s">
        <v>35</v>
      </c>
      <c r="O47" s="54" t="s">
        <v>35</v>
      </c>
      <c r="P47" s="54" t="s">
        <v>35</v>
      </c>
      <c r="Q47" s="51" t="s">
        <v>35</v>
      </c>
      <c r="R47" s="48" t="s">
        <v>35</v>
      </c>
      <c r="S47" s="54" t="s">
        <v>35</v>
      </c>
      <c r="T47" s="54" t="s">
        <v>35</v>
      </c>
      <c r="U47" s="54" t="s">
        <v>35</v>
      </c>
      <c r="V47" s="54" t="s">
        <v>35</v>
      </c>
      <c r="W47" s="54" t="s">
        <v>35</v>
      </c>
      <c r="X47" s="54" t="s">
        <v>35</v>
      </c>
      <c r="Y47" s="54" t="s">
        <v>35</v>
      </c>
      <c r="Z47" s="54" t="s">
        <v>35</v>
      </c>
      <c r="AA47" s="54" t="s">
        <v>35</v>
      </c>
      <c r="AB47" s="54" t="s">
        <v>35</v>
      </c>
      <c r="AC47" s="54" t="s">
        <v>35</v>
      </c>
      <c r="AD47" s="54" t="s">
        <v>35</v>
      </c>
      <c r="AE47" s="54" t="s">
        <v>35</v>
      </c>
      <c r="AF47" s="54" t="s">
        <v>35</v>
      </c>
      <c r="AG47" s="54" t="s">
        <v>35</v>
      </c>
      <c r="AH47" s="54" t="s">
        <v>35</v>
      </c>
      <c r="AI47" s="54" t="s">
        <v>35</v>
      </c>
      <c r="AJ47" s="54" t="s">
        <v>35</v>
      </c>
      <c r="AK47" s="54" t="s">
        <v>35</v>
      </c>
      <c r="AL47" s="54" t="s">
        <v>35</v>
      </c>
      <c r="AM47" s="54" t="s">
        <v>35</v>
      </c>
      <c r="AN47" s="54" t="s">
        <v>35</v>
      </c>
      <c r="AO47" s="54" t="s">
        <v>35</v>
      </c>
      <c r="AP47" s="54" t="s">
        <v>35</v>
      </c>
      <c r="AQ47" s="54" t="s">
        <v>35</v>
      </c>
      <c r="AR47" s="54" t="s">
        <v>35</v>
      </c>
      <c r="AS47" s="54" t="s">
        <v>35</v>
      </c>
      <c r="AT47" s="54" t="s">
        <v>35</v>
      </c>
      <c r="AU47" s="54" t="s">
        <v>35</v>
      </c>
      <c r="AV47" s="54" t="s">
        <v>35</v>
      </c>
      <c r="AW47" s="54" t="s">
        <v>35</v>
      </c>
      <c r="AX47" s="54" t="s">
        <v>35</v>
      </c>
      <c r="AY47" s="45" t="s">
        <v>35</v>
      </c>
      <c r="AZ47" s="322"/>
      <c r="BA47" s="821" t="s">
        <v>101</v>
      </c>
      <c r="BB47" s="497" t="s">
        <v>100</v>
      </c>
      <c r="BC47" s="41" t="s">
        <v>35</v>
      </c>
      <c r="BD47" s="37" t="s">
        <v>35</v>
      </c>
      <c r="BE47" s="37" t="s">
        <v>35</v>
      </c>
      <c r="BF47" s="37" t="s">
        <v>35</v>
      </c>
      <c r="BG47" s="32" t="s">
        <v>35</v>
      </c>
      <c r="BH47" s="41" t="s">
        <v>35</v>
      </c>
      <c r="BI47" s="37" t="s">
        <v>35</v>
      </c>
      <c r="BJ47" s="37" t="s">
        <v>35</v>
      </c>
      <c r="BK47" s="37" t="s">
        <v>35</v>
      </c>
      <c r="BL47" s="32" t="s">
        <v>35</v>
      </c>
      <c r="BM47" s="41" t="s">
        <v>35</v>
      </c>
      <c r="BN47" s="37" t="s">
        <v>35</v>
      </c>
      <c r="BO47" s="37" t="s">
        <v>35</v>
      </c>
      <c r="BP47" s="37" t="s">
        <v>35</v>
      </c>
      <c r="BQ47" s="32" t="s">
        <v>35</v>
      </c>
      <c r="BR47" s="41" t="s">
        <v>35</v>
      </c>
      <c r="BS47" s="37" t="s">
        <v>35</v>
      </c>
      <c r="BT47" s="37" t="s">
        <v>35</v>
      </c>
      <c r="BU47" s="37" t="s">
        <v>35</v>
      </c>
      <c r="BV47" s="37" t="s">
        <v>35</v>
      </c>
      <c r="BW47" s="37" t="s">
        <v>35</v>
      </c>
      <c r="BX47" s="37" t="s">
        <v>35</v>
      </c>
      <c r="BY47" s="26" t="s">
        <v>35</v>
      </c>
      <c r="BZ47" s="26" t="s">
        <v>35</v>
      </c>
      <c r="CA47" s="26" t="s">
        <v>35</v>
      </c>
      <c r="CB47" s="26" t="s">
        <v>35</v>
      </c>
      <c r="CC47" s="26" t="s">
        <v>35</v>
      </c>
      <c r="CD47" s="26" t="s">
        <v>35</v>
      </c>
      <c r="CE47" s="26" t="s">
        <v>35</v>
      </c>
      <c r="CF47" s="26" t="s">
        <v>35</v>
      </c>
      <c r="CG47" s="26" t="s">
        <v>35</v>
      </c>
      <c r="CH47" s="26" t="s">
        <v>35</v>
      </c>
      <c r="CI47" s="26" t="s">
        <v>35</v>
      </c>
      <c r="CJ47" s="26" t="s">
        <v>35</v>
      </c>
      <c r="CK47" s="26" t="s">
        <v>35</v>
      </c>
      <c r="CL47" s="26" t="s">
        <v>35</v>
      </c>
      <c r="CM47" s="26" t="s">
        <v>35</v>
      </c>
      <c r="CN47" s="26" t="s">
        <v>35</v>
      </c>
      <c r="CO47" s="26" t="s">
        <v>35</v>
      </c>
      <c r="CP47" s="26" t="s">
        <v>35</v>
      </c>
      <c r="CQ47" s="26" t="s">
        <v>35</v>
      </c>
      <c r="CR47" s="26" t="s">
        <v>35</v>
      </c>
      <c r="CS47" s="26" t="s">
        <v>35</v>
      </c>
      <c r="CT47" s="26" t="s">
        <v>35</v>
      </c>
      <c r="CU47" s="26" t="s">
        <v>35</v>
      </c>
      <c r="CV47" s="26" t="s">
        <v>35</v>
      </c>
      <c r="CW47" s="26" t="s">
        <v>35</v>
      </c>
      <c r="CX47" s="26" t="s">
        <v>35</v>
      </c>
      <c r="CY47" s="26" t="s">
        <v>35</v>
      </c>
      <c r="CZ47" s="4"/>
    </row>
    <row r="48" s="294" customFormat="true" ht="15" customHeight="true" x14ac:dyDescent="0.2">
      <c r="A48" s="830"/>
      <c r="B48" s="350" t="s">
        <v>99</v>
      </c>
      <c r="C48" s="57" t="s">
        <v>35</v>
      </c>
      <c r="D48" s="54" t="s">
        <v>35</v>
      </c>
      <c r="E48" s="54" t="s">
        <v>35</v>
      </c>
      <c r="F48" s="54" t="s">
        <v>35</v>
      </c>
      <c r="G48" s="51" t="s">
        <v>35</v>
      </c>
      <c r="H48" s="48" t="s">
        <v>35</v>
      </c>
      <c r="I48" s="54" t="s">
        <v>35</v>
      </c>
      <c r="J48" s="54" t="s">
        <v>35</v>
      </c>
      <c r="K48" s="54" t="s">
        <v>35</v>
      </c>
      <c r="L48" s="45" t="s">
        <v>35</v>
      </c>
      <c r="M48" s="57" t="s">
        <v>35</v>
      </c>
      <c r="N48" s="54" t="s">
        <v>35</v>
      </c>
      <c r="O48" s="54" t="s">
        <v>35</v>
      </c>
      <c r="P48" s="54" t="s">
        <v>35</v>
      </c>
      <c r="Q48" s="51" t="s">
        <v>35</v>
      </c>
      <c r="R48" s="48" t="s">
        <v>35</v>
      </c>
      <c r="S48" s="54" t="s">
        <v>35</v>
      </c>
      <c r="T48" s="54" t="s">
        <v>35</v>
      </c>
      <c r="U48" s="54" t="s">
        <v>35</v>
      </c>
      <c r="V48" s="54" t="s">
        <v>35</v>
      </c>
      <c r="W48" s="54" t="s">
        <v>35</v>
      </c>
      <c r="X48" s="54" t="s">
        <v>35</v>
      </c>
      <c r="Y48" s="54" t="s">
        <v>35</v>
      </c>
      <c r="Z48" s="54" t="s">
        <v>35</v>
      </c>
      <c r="AA48" s="54" t="s">
        <v>35</v>
      </c>
      <c r="AB48" s="54" t="s">
        <v>35</v>
      </c>
      <c r="AC48" s="54" t="s">
        <v>35</v>
      </c>
      <c r="AD48" s="54" t="s">
        <v>35</v>
      </c>
      <c r="AE48" s="54" t="s">
        <v>35</v>
      </c>
      <c r="AF48" s="54" t="s">
        <v>35</v>
      </c>
      <c r="AG48" s="54" t="s">
        <v>35</v>
      </c>
      <c r="AH48" s="54" t="s">
        <v>35</v>
      </c>
      <c r="AI48" s="54" t="s">
        <v>35</v>
      </c>
      <c r="AJ48" s="54" t="s">
        <v>35</v>
      </c>
      <c r="AK48" s="54" t="s">
        <v>35</v>
      </c>
      <c r="AL48" s="54" t="s">
        <v>35</v>
      </c>
      <c r="AM48" s="54" t="s">
        <v>35</v>
      </c>
      <c r="AN48" s="54" t="s">
        <v>35</v>
      </c>
      <c r="AO48" s="54" t="s">
        <v>35</v>
      </c>
      <c r="AP48" s="54" t="s">
        <v>35</v>
      </c>
      <c r="AQ48" s="54" t="s">
        <v>35</v>
      </c>
      <c r="AR48" s="54" t="s">
        <v>35</v>
      </c>
      <c r="AS48" s="54" t="s">
        <v>35</v>
      </c>
      <c r="AT48" s="54" t="s">
        <v>35</v>
      </c>
      <c r="AU48" s="54" t="s">
        <v>35</v>
      </c>
      <c r="AV48" s="54" t="s">
        <v>35</v>
      </c>
      <c r="AW48" s="54" t="s">
        <v>35</v>
      </c>
      <c r="AX48" s="54" t="s">
        <v>35</v>
      </c>
      <c r="AY48" s="45" t="s">
        <v>35</v>
      </c>
      <c r="AZ48" s="322"/>
      <c r="BA48" s="821"/>
      <c r="BB48" s="497" t="s">
        <v>99</v>
      </c>
      <c r="BC48" s="41" t="s">
        <v>35</v>
      </c>
      <c r="BD48" s="37" t="s">
        <v>35</v>
      </c>
      <c r="BE48" s="37" t="s">
        <v>35</v>
      </c>
      <c r="BF48" s="37" t="s">
        <v>35</v>
      </c>
      <c r="BG48" s="32" t="s">
        <v>35</v>
      </c>
      <c r="BH48" s="41" t="s">
        <v>35</v>
      </c>
      <c r="BI48" s="37" t="s">
        <v>35</v>
      </c>
      <c r="BJ48" s="37" t="s">
        <v>35</v>
      </c>
      <c r="BK48" s="37" t="s">
        <v>35</v>
      </c>
      <c r="BL48" s="32" t="s">
        <v>35</v>
      </c>
      <c r="BM48" s="41" t="s">
        <v>35</v>
      </c>
      <c r="BN48" s="37" t="s">
        <v>35</v>
      </c>
      <c r="BO48" s="37" t="s">
        <v>35</v>
      </c>
      <c r="BP48" s="37" t="s">
        <v>35</v>
      </c>
      <c r="BQ48" s="32" t="s">
        <v>35</v>
      </c>
      <c r="BR48" s="41" t="s">
        <v>35</v>
      </c>
      <c r="BS48" s="37" t="s">
        <v>35</v>
      </c>
      <c r="BT48" s="37" t="s">
        <v>35</v>
      </c>
      <c r="BU48" s="37" t="s">
        <v>35</v>
      </c>
      <c r="BV48" s="37" t="s">
        <v>35</v>
      </c>
      <c r="BW48" s="37" t="s">
        <v>35</v>
      </c>
      <c r="BX48" s="37" t="s">
        <v>35</v>
      </c>
      <c r="BY48" s="26" t="s">
        <v>35</v>
      </c>
      <c r="BZ48" s="26" t="s">
        <v>35</v>
      </c>
      <c r="CA48" s="26" t="s">
        <v>35</v>
      </c>
      <c r="CB48" s="26" t="s">
        <v>35</v>
      </c>
      <c r="CC48" s="26" t="s">
        <v>35</v>
      </c>
      <c r="CD48" s="26" t="s">
        <v>35</v>
      </c>
      <c r="CE48" s="26" t="s">
        <v>35</v>
      </c>
      <c r="CF48" s="26" t="s">
        <v>35</v>
      </c>
      <c r="CG48" s="26" t="s">
        <v>35</v>
      </c>
      <c r="CH48" s="26" t="s">
        <v>35</v>
      </c>
      <c r="CI48" s="26" t="s">
        <v>35</v>
      </c>
      <c r="CJ48" s="26" t="s">
        <v>35</v>
      </c>
      <c r="CK48" s="26" t="s">
        <v>35</v>
      </c>
      <c r="CL48" s="26" t="s">
        <v>35</v>
      </c>
      <c r="CM48" s="26" t="s">
        <v>35</v>
      </c>
      <c r="CN48" s="26" t="s">
        <v>35</v>
      </c>
      <c r="CO48" s="26" t="s">
        <v>35</v>
      </c>
      <c r="CP48" s="26" t="s">
        <v>35</v>
      </c>
      <c r="CQ48" s="26" t="s">
        <v>35</v>
      </c>
      <c r="CR48" s="26" t="s">
        <v>35</v>
      </c>
      <c r="CS48" s="26" t="s">
        <v>35</v>
      </c>
      <c r="CT48" s="26" t="s">
        <v>35</v>
      </c>
      <c r="CU48" s="26" t="s">
        <v>35</v>
      </c>
      <c r="CV48" s="26" t="s">
        <v>35</v>
      </c>
      <c r="CW48" s="26" t="s">
        <v>35</v>
      </c>
      <c r="CX48" s="26" t="s">
        <v>35</v>
      </c>
      <c r="CY48" s="26" t="s">
        <v>35</v>
      </c>
      <c r="CZ48" s="4"/>
    </row>
    <row r="49" s="294" customFormat="true" ht="15" customHeight="true" x14ac:dyDescent="0.2">
      <c r="A49" s="830"/>
      <c r="B49" s="350" t="s">
        <v>68</v>
      </c>
      <c r="C49" s="57" t="s">
        <v>35</v>
      </c>
      <c r="D49" s="54" t="s">
        <v>35</v>
      </c>
      <c r="E49" s="54" t="s">
        <v>35</v>
      </c>
      <c r="F49" s="54" t="s">
        <v>35</v>
      </c>
      <c r="G49" s="51" t="s">
        <v>35</v>
      </c>
      <c r="H49" s="48" t="s">
        <v>35</v>
      </c>
      <c r="I49" s="54" t="s">
        <v>35</v>
      </c>
      <c r="J49" s="54" t="s">
        <v>35</v>
      </c>
      <c r="K49" s="54" t="s">
        <v>35</v>
      </c>
      <c r="L49" s="45" t="s">
        <v>35</v>
      </c>
      <c r="M49" s="57" t="s">
        <v>35</v>
      </c>
      <c r="N49" s="54" t="s">
        <v>35</v>
      </c>
      <c r="O49" s="54" t="s">
        <v>35</v>
      </c>
      <c r="P49" s="54" t="s">
        <v>35</v>
      </c>
      <c r="Q49" s="51" t="s">
        <v>35</v>
      </c>
      <c r="R49" s="48" t="s">
        <v>35</v>
      </c>
      <c r="S49" s="54" t="s">
        <v>35</v>
      </c>
      <c r="T49" s="54" t="s">
        <v>35</v>
      </c>
      <c r="U49" s="54" t="s">
        <v>35</v>
      </c>
      <c r="V49" s="54" t="s">
        <v>35</v>
      </c>
      <c r="W49" s="54" t="s">
        <v>35</v>
      </c>
      <c r="X49" s="54" t="s">
        <v>35</v>
      </c>
      <c r="Y49" s="54" t="s">
        <v>35</v>
      </c>
      <c r="Z49" s="54" t="s">
        <v>35</v>
      </c>
      <c r="AA49" s="54" t="s">
        <v>35</v>
      </c>
      <c r="AB49" s="54" t="s">
        <v>35</v>
      </c>
      <c r="AC49" s="54" t="s">
        <v>35</v>
      </c>
      <c r="AD49" s="54" t="s">
        <v>35</v>
      </c>
      <c r="AE49" s="54" t="s">
        <v>35</v>
      </c>
      <c r="AF49" s="54" t="s">
        <v>35</v>
      </c>
      <c r="AG49" s="54" t="s">
        <v>35</v>
      </c>
      <c r="AH49" s="54" t="s">
        <v>35</v>
      </c>
      <c r="AI49" s="54" t="s">
        <v>35</v>
      </c>
      <c r="AJ49" s="54" t="s">
        <v>35</v>
      </c>
      <c r="AK49" s="54" t="s">
        <v>35</v>
      </c>
      <c r="AL49" s="54" t="s">
        <v>35</v>
      </c>
      <c r="AM49" s="54" t="s">
        <v>35</v>
      </c>
      <c r="AN49" s="54" t="s">
        <v>35</v>
      </c>
      <c r="AO49" s="54" t="s">
        <v>35</v>
      </c>
      <c r="AP49" s="54" t="s">
        <v>35</v>
      </c>
      <c r="AQ49" s="54" t="s">
        <v>35</v>
      </c>
      <c r="AR49" s="54" t="s">
        <v>35</v>
      </c>
      <c r="AS49" s="54" t="s">
        <v>35</v>
      </c>
      <c r="AT49" s="54" t="s">
        <v>35</v>
      </c>
      <c r="AU49" s="54" t="s">
        <v>35</v>
      </c>
      <c r="AV49" s="54" t="s">
        <v>35</v>
      </c>
      <c r="AW49" s="54" t="s">
        <v>35</v>
      </c>
      <c r="AX49" s="54" t="s">
        <v>35</v>
      </c>
      <c r="AY49" s="45" t="s">
        <v>35</v>
      </c>
      <c r="AZ49" s="322"/>
      <c r="BA49" s="821"/>
      <c r="BB49" s="497" t="s">
        <v>68</v>
      </c>
      <c r="BC49" s="41" t="s">
        <v>35</v>
      </c>
      <c r="BD49" s="37" t="s">
        <v>35</v>
      </c>
      <c r="BE49" s="37" t="s">
        <v>35</v>
      </c>
      <c r="BF49" s="37" t="s">
        <v>35</v>
      </c>
      <c r="BG49" s="32" t="s">
        <v>35</v>
      </c>
      <c r="BH49" s="41" t="s">
        <v>35</v>
      </c>
      <c r="BI49" s="37" t="s">
        <v>35</v>
      </c>
      <c r="BJ49" s="37" t="s">
        <v>35</v>
      </c>
      <c r="BK49" s="37" t="s">
        <v>35</v>
      </c>
      <c r="BL49" s="32" t="s">
        <v>35</v>
      </c>
      <c r="BM49" s="41" t="s">
        <v>35</v>
      </c>
      <c r="BN49" s="37" t="s">
        <v>35</v>
      </c>
      <c r="BO49" s="37" t="s">
        <v>35</v>
      </c>
      <c r="BP49" s="37" t="s">
        <v>35</v>
      </c>
      <c r="BQ49" s="32" t="s">
        <v>35</v>
      </c>
      <c r="BR49" s="41" t="s">
        <v>35</v>
      </c>
      <c r="BS49" s="37" t="s">
        <v>35</v>
      </c>
      <c r="BT49" s="37" t="s">
        <v>35</v>
      </c>
      <c r="BU49" s="37" t="s">
        <v>35</v>
      </c>
      <c r="BV49" s="37" t="s">
        <v>35</v>
      </c>
      <c r="BW49" s="37" t="s">
        <v>35</v>
      </c>
      <c r="BX49" s="37" t="s">
        <v>35</v>
      </c>
      <c r="BY49" s="26" t="s">
        <v>35</v>
      </c>
      <c r="BZ49" s="26" t="s">
        <v>35</v>
      </c>
      <c r="CA49" s="26" t="s">
        <v>35</v>
      </c>
      <c r="CB49" s="26" t="s">
        <v>35</v>
      </c>
      <c r="CC49" s="26" t="s">
        <v>35</v>
      </c>
      <c r="CD49" s="26" t="s">
        <v>35</v>
      </c>
      <c r="CE49" s="26" t="s">
        <v>35</v>
      </c>
      <c r="CF49" s="26" t="s">
        <v>35</v>
      </c>
      <c r="CG49" s="26" t="s">
        <v>35</v>
      </c>
      <c r="CH49" s="26" t="s">
        <v>35</v>
      </c>
      <c r="CI49" s="26" t="s">
        <v>35</v>
      </c>
      <c r="CJ49" s="26" t="s">
        <v>35</v>
      </c>
      <c r="CK49" s="26" t="s">
        <v>35</v>
      </c>
      <c r="CL49" s="26" t="s">
        <v>35</v>
      </c>
      <c r="CM49" s="26" t="s">
        <v>35</v>
      </c>
      <c r="CN49" s="26" t="s">
        <v>35</v>
      </c>
      <c r="CO49" s="26" t="s">
        <v>35</v>
      </c>
      <c r="CP49" s="26" t="s">
        <v>35</v>
      </c>
      <c r="CQ49" s="26" t="s">
        <v>35</v>
      </c>
      <c r="CR49" s="26" t="s">
        <v>35</v>
      </c>
      <c r="CS49" s="26" t="s">
        <v>35</v>
      </c>
      <c r="CT49" s="26" t="s">
        <v>35</v>
      </c>
      <c r="CU49" s="26" t="s">
        <v>35</v>
      </c>
      <c r="CV49" s="26" t="s">
        <v>35</v>
      </c>
      <c r="CW49" s="26" t="s">
        <v>35</v>
      </c>
      <c r="CX49" s="26" t="s">
        <v>35</v>
      </c>
      <c r="CY49" s="26" t="s">
        <v>35</v>
      </c>
      <c r="CZ49" s="4"/>
    </row>
    <row r="50" s="294" customFormat="true" ht="15" customHeight="true" x14ac:dyDescent="0.2">
      <c r="A50" s="830" t="s">
        <v>102</v>
      </c>
      <c r="B50" s="350" t="s">
        <v>100</v>
      </c>
      <c r="C50" s="57" t="s">
        <v>35</v>
      </c>
      <c r="D50" s="54" t="s">
        <v>35</v>
      </c>
      <c r="E50" s="54" t="s">
        <v>35</v>
      </c>
      <c r="F50" s="54" t="s">
        <v>35</v>
      </c>
      <c r="G50" s="51" t="s">
        <v>35</v>
      </c>
      <c r="H50" s="48" t="s">
        <v>35</v>
      </c>
      <c r="I50" s="54" t="s">
        <v>35</v>
      </c>
      <c r="J50" s="54" t="s">
        <v>35</v>
      </c>
      <c r="K50" s="54" t="s">
        <v>35</v>
      </c>
      <c r="L50" s="45" t="s">
        <v>35</v>
      </c>
      <c r="M50" s="57" t="s">
        <v>35</v>
      </c>
      <c r="N50" s="54" t="s">
        <v>35</v>
      </c>
      <c r="O50" s="54" t="s">
        <v>35</v>
      </c>
      <c r="P50" s="54" t="s">
        <v>35</v>
      </c>
      <c r="Q50" s="51" t="s">
        <v>35</v>
      </c>
      <c r="R50" s="48" t="s">
        <v>35</v>
      </c>
      <c r="S50" s="54" t="s">
        <v>35</v>
      </c>
      <c r="T50" s="54" t="s">
        <v>35</v>
      </c>
      <c r="U50" s="54" t="s">
        <v>35</v>
      </c>
      <c r="V50" s="54" t="s">
        <v>35</v>
      </c>
      <c r="W50" s="54" t="s">
        <v>35</v>
      </c>
      <c r="X50" s="54" t="s">
        <v>35</v>
      </c>
      <c r="Y50" s="54" t="s">
        <v>35</v>
      </c>
      <c r="Z50" s="54" t="s">
        <v>35</v>
      </c>
      <c r="AA50" s="54" t="s">
        <v>35</v>
      </c>
      <c r="AB50" s="54" t="s">
        <v>35</v>
      </c>
      <c r="AC50" s="54" t="s">
        <v>35</v>
      </c>
      <c r="AD50" s="54" t="s">
        <v>35</v>
      </c>
      <c r="AE50" s="54" t="s">
        <v>35</v>
      </c>
      <c r="AF50" s="54" t="s">
        <v>35</v>
      </c>
      <c r="AG50" s="54" t="s">
        <v>35</v>
      </c>
      <c r="AH50" s="54" t="s">
        <v>35</v>
      </c>
      <c r="AI50" s="54" t="s">
        <v>35</v>
      </c>
      <c r="AJ50" s="54" t="s">
        <v>35</v>
      </c>
      <c r="AK50" s="54" t="s">
        <v>35</v>
      </c>
      <c r="AL50" s="54" t="s">
        <v>35</v>
      </c>
      <c r="AM50" s="54" t="s">
        <v>35</v>
      </c>
      <c r="AN50" s="54" t="s">
        <v>35</v>
      </c>
      <c r="AO50" s="54" t="s">
        <v>35</v>
      </c>
      <c r="AP50" s="54" t="s">
        <v>35</v>
      </c>
      <c r="AQ50" s="54" t="s">
        <v>35</v>
      </c>
      <c r="AR50" s="54" t="s">
        <v>35</v>
      </c>
      <c r="AS50" s="54" t="s">
        <v>35</v>
      </c>
      <c r="AT50" s="54" t="s">
        <v>35</v>
      </c>
      <c r="AU50" s="54" t="s">
        <v>35</v>
      </c>
      <c r="AV50" s="54" t="s">
        <v>35</v>
      </c>
      <c r="AW50" s="54" t="s">
        <v>35</v>
      </c>
      <c r="AX50" s="54" t="s">
        <v>35</v>
      </c>
      <c r="AY50" s="45" t="s">
        <v>35</v>
      </c>
      <c r="AZ50" s="322"/>
      <c r="BA50" s="821" t="s">
        <v>102</v>
      </c>
      <c r="BB50" s="497" t="s">
        <v>100</v>
      </c>
      <c r="BC50" s="41" t="s">
        <v>35</v>
      </c>
      <c r="BD50" s="37" t="s">
        <v>35</v>
      </c>
      <c r="BE50" s="37" t="s">
        <v>35</v>
      </c>
      <c r="BF50" s="37" t="s">
        <v>35</v>
      </c>
      <c r="BG50" s="32" t="s">
        <v>35</v>
      </c>
      <c r="BH50" s="41" t="s">
        <v>35</v>
      </c>
      <c r="BI50" s="37" t="s">
        <v>35</v>
      </c>
      <c r="BJ50" s="37" t="s">
        <v>35</v>
      </c>
      <c r="BK50" s="37" t="s">
        <v>35</v>
      </c>
      <c r="BL50" s="32" t="s">
        <v>35</v>
      </c>
      <c r="BM50" s="41" t="s">
        <v>35</v>
      </c>
      <c r="BN50" s="37" t="s">
        <v>35</v>
      </c>
      <c r="BO50" s="37" t="s">
        <v>35</v>
      </c>
      <c r="BP50" s="37" t="s">
        <v>35</v>
      </c>
      <c r="BQ50" s="32" t="s">
        <v>35</v>
      </c>
      <c r="BR50" s="41" t="s">
        <v>35</v>
      </c>
      <c r="BS50" s="37" t="s">
        <v>35</v>
      </c>
      <c r="BT50" s="37" t="s">
        <v>35</v>
      </c>
      <c r="BU50" s="37" t="s">
        <v>35</v>
      </c>
      <c r="BV50" s="37" t="s">
        <v>35</v>
      </c>
      <c r="BW50" s="37" t="s">
        <v>35</v>
      </c>
      <c r="BX50" s="37" t="s">
        <v>35</v>
      </c>
      <c r="BY50" s="26" t="s">
        <v>35</v>
      </c>
      <c r="BZ50" s="26" t="s">
        <v>35</v>
      </c>
      <c r="CA50" s="26" t="s">
        <v>35</v>
      </c>
      <c r="CB50" s="26" t="s">
        <v>35</v>
      </c>
      <c r="CC50" s="26" t="s">
        <v>35</v>
      </c>
      <c r="CD50" s="26" t="s">
        <v>35</v>
      </c>
      <c r="CE50" s="26" t="s">
        <v>35</v>
      </c>
      <c r="CF50" s="26" t="s">
        <v>35</v>
      </c>
      <c r="CG50" s="26" t="s">
        <v>35</v>
      </c>
      <c r="CH50" s="26" t="s">
        <v>35</v>
      </c>
      <c r="CI50" s="26" t="s">
        <v>35</v>
      </c>
      <c r="CJ50" s="26" t="s">
        <v>35</v>
      </c>
      <c r="CK50" s="26" t="s">
        <v>35</v>
      </c>
      <c r="CL50" s="26" t="s">
        <v>35</v>
      </c>
      <c r="CM50" s="26" t="s">
        <v>35</v>
      </c>
      <c r="CN50" s="26" t="s">
        <v>35</v>
      </c>
      <c r="CO50" s="26" t="s">
        <v>35</v>
      </c>
      <c r="CP50" s="26" t="s">
        <v>35</v>
      </c>
      <c r="CQ50" s="26" t="s">
        <v>35</v>
      </c>
      <c r="CR50" s="26" t="s">
        <v>35</v>
      </c>
      <c r="CS50" s="26" t="s">
        <v>35</v>
      </c>
      <c r="CT50" s="26" t="s">
        <v>35</v>
      </c>
      <c r="CU50" s="26" t="s">
        <v>35</v>
      </c>
      <c r="CV50" s="26" t="s">
        <v>35</v>
      </c>
      <c r="CW50" s="26" t="s">
        <v>35</v>
      </c>
      <c r="CX50" s="26" t="s">
        <v>35</v>
      </c>
      <c r="CY50" s="26" t="s">
        <v>35</v>
      </c>
      <c r="CZ50" s="4"/>
    </row>
    <row r="51" s="294" customFormat="true" ht="15" customHeight="true" x14ac:dyDescent="0.2">
      <c r="A51" s="830"/>
      <c r="B51" s="350" t="s">
        <v>99</v>
      </c>
      <c r="C51" s="57" t="s">
        <v>35</v>
      </c>
      <c r="D51" s="54" t="s">
        <v>35</v>
      </c>
      <c r="E51" s="54" t="s">
        <v>35</v>
      </c>
      <c r="F51" s="54" t="s">
        <v>35</v>
      </c>
      <c r="G51" s="51" t="s">
        <v>35</v>
      </c>
      <c r="H51" s="48" t="s">
        <v>35</v>
      </c>
      <c r="I51" s="54" t="s">
        <v>35</v>
      </c>
      <c r="J51" s="54" t="s">
        <v>35</v>
      </c>
      <c r="K51" s="54" t="s">
        <v>35</v>
      </c>
      <c r="L51" s="45" t="s">
        <v>35</v>
      </c>
      <c r="M51" s="57" t="s">
        <v>35</v>
      </c>
      <c r="N51" s="54" t="s">
        <v>35</v>
      </c>
      <c r="O51" s="54" t="s">
        <v>35</v>
      </c>
      <c r="P51" s="54" t="s">
        <v>35</v>
      </c>
      <c r="Q51" s="51" t="s">
        <v>35</v>
      </c>
      <c r="R51" s="48" t="s">
        <v>35</v>
      </c>
      <c r="S51" s="54" t="s">
        <v>35</v>
      </c>
      <c r="T51" s="54" t="s">
        <v>35</v>
      </c>
      <c r="U51" s="54" t="s">
        <v>35</v>
      </c>
      <c r="V51" s="54" t="s">
        <v>35</v>
      </c>
      <c r="W51" s="54" t="s">
        <v>35</v>
      </c>
      <c r="X51" s="54" t="s">
        <v>35</v>
      </c>
      <c r="Y51" s="54" t="s">
        <v>35</v>
      </c>
      <c r="Z51" s="54" t="s">
        <v>35</v>
      </c>
      <c r="AA51" s="54" t="s">
        <v>35</v>
      </c>
      <c r="AB51" s="54" t="s">
        <v>35</v>
      </c>
      <c r="AC51" s="54" t="s">
        <v>35</v>
      </c>
      <c r="AD51" s="54" t="s">
        <v>35</v>
      </c>
      <c r="AE51" s="54" t="s">
        <v>35</v>
      </c>
      <c r="AF51" s="54" t="s">
        <v>35</v>
      </c>
      <c r="AG51" s="54" t="s">
        <v>35</v>
      </c>
      <c r="AH51" s="54" t="s">
        <v>35</v>
      </c>
      <c r="AI51" s="54" t="s">
        <v>35</v>
      </c>
      <c r="AJ51" s="54" t="s">
        <v>35</v>
      </c>
      <c r="AK51" s="54" t="s">
        <v>35</v>
      </c>
      <c r="AL51" s="54" t="s">
        <v>35</v>
      </c>
      <c r="AM51" s="54" t="s">
        <v>35</v>
      </c>
      <c r="AN51" s="54" t="s">
        <v>35</v>
      </c>
      <c r="AO51" s="54" t="s">
        <v>35</v>
      </c>
      <c r="AP51" s="54" t="s">
        <v>35</v>
      </c>
      <c r="AQ51" s="54" t="s">
        <v>35</v>
      </c>
      <c r="AR51" s="54" t="s">
        <v>35</v>
      </c>
      <c r="AS51" s="54" t="s">
        <v>35</v>
      </c>
      <c r="AT51" s="54" t="s">
        <v>35</v>
      </c>
      <c r="AU51" s="54" t="s">
        <v>35</v>
      </c>
      <c r="AV51" s="54" t="s">
        <v>35</v>
      </c>
      <c r="AW51" s="54" t="s">
        <v>35</v>
      </c>
      <c r="AX51" s="54" t="s">
        <v>35</v>
      </c>
      <c r="AY51" s="45" t="s">
        <v>35</v>
      </c>
      <c r="AZ51" s="322"/>
      <c r="BA51" s="821"/>
      <c r="BB51" s="497" t="s">
        <v>99</v>
      </c>
      <c r="BC51" s="41" t="s">
        <v>35</v>
      </c>
      <c r="BD51" s="37" t="s">
        <v>35</v>
      </c>
      <c r="BE51" s="37" t="s">
        <v>35</v>
      </c>
      <c r="BF51" s="37" t="s">
        <v>35</v>
      </c>
      <c r="BG51" s="32" t="s">
        <v>35</v>
      </c>
      <c r="BH51" s="41" t="s">
        <v>35</v>
      </c>
      <c r="BI51" s="37" t="s">
        <v>35</v>
      </c>
      <c r="BJ51" s="37" t="s">
        <v>35</v>
      </c>
      <c r="BK51" s="37" t="s">
        <v>35</v>
      </c>
      <c r="BL51" s="32" t="s">
        <v>35</v>
      </c>
      <c r="BM51" s="41" t="s">
        <v>35</v>
      </c>
      <c r="BN51" s="37" t="s">
        <v>35</v>
      </c>
      <c r="BO51" s="37" t="s">
        <v>35</v>
      </c>
      <c r="BP51" s="37" t="s">
        <v>35</v>
      </c>
      <c r="BQ51" s="32" t="s">
        <v>35</v>
      </c>
      <c r="BR51" s="41" t="s">
        <v>35</v>
      </c>
      <c r="BS51" s="37" t="s">
        <v>35</v>
      </c>
      <c r="BT51" s="37" t="s">
        <v>35</v>
      </c>
      <c r="BU51" s="37" t="s">
        <v>35</v>
      </c>
      <c r="BV51" s="37" t="s">
        <v>35</v>
      </c>
      <c r="BW51" s="37" t="s">
        <v>35</v>
      </c>
      <c r="BX51" s="37" t="s">
        <v>35</v>
      </c>
      <c r="BY51" s="26" t="s">
        <v>35</v>
      </c>
      <c r="BZ51" s="26" t="s">
        <v>35</v>
      </c>
      <c r="CA51" s="26" t="s">
        <v>35</v>
      </c>
      <c r="CB51" s="26" t="s">
        <v>35</v>
      </c>
      <c r="CC51" s="26" t="s">
        <v>35</v>
      </c>
      <c r="CD51" s="26" t="s">
        <v>35</v>
      </c>
      <c r="CE51" s="26" t="s">
        <v>35</v>
      </c>
      <c r="CF51" s="26" t="s">
        <v>35</v>
      </c>
      <c r="CG51" s="26" t="s">
        <v>35</v>
      </c>
      <c r="CH51" s="26" t="s">
        <v>35</v>
      </c>
      <c r="CI51" s="26" t="s">
        <v>35</v>
      </c>
      <c r="CJ51" s="26" t="s">
        <v>35</v>
      </c>
      <c r="CK51" s="26" t="s">
        <v>35</v>
      </c>
      <c r="CL51" s="26" t="s">
        <v>35</v>
      </c>
      <c r="CM51" s="26" t="s">
        <v>35</v>
      </c>
      <c r="CN51" s="26" t="s">
        <v>35</v>
      </c>
      <c r="CO51" s="26" t="s">
        <v>35</v>
      </c>
      <c r="CP51" s="26" t="s">
        <v>35</v>
      </c>
      <c r="CQ51" s="26" t="s">
        <v>35</v>
      </c>
      <c r="CR51" s="26" t="s">
        <v>35</v>
      </c>
      <c r="CS51" s="26" t="s">
        <v>35</v>
      </c>
      <c r="CT51" s="26" t="s">
        <v>35</v>
      </c>
      <c r="CU51" s="26" t="s">
        <v>35</v>
      </c>
      <c r="CV51" s="26" t="s">
        <v>35</v>
      </c>
      <c r="CW51" s="26" t="s">
        <v>35</v>
      </c>
      <c r="CX51" s="26" t="s">
        <v>35</v>
      </c>
      <c r="CY51" s="26" t="s">
        <v>35</v>
      </c>
      <c r="CZ51" s="4"/>
    </row>
    <row r="52" s="294" customFormat="true" ht="15" customHeight="true" x14ac:dyDescent="0.2">
      <c r="A52" s="830"/>
      <c r="B52" s="350" t="s">
        <v>68</v>
      </c>
      <c r="C52" s="57" t="s">
        <v>35</v>
      </c>
      <c r="D52" s="54" t="s">
        <v>35</v>
      </c>
      <c r="E52" s="54" t="s">
        <v>35</v>
      </c>
      <c r="F52" s="54" t="s">
        <v>35</v>
      </c>
      <c r="G52" s="51" t="s">
        <v>35</v>
      </c>
      <c r="H52" s="48" t="s">
        <v>35</v>
      </c>
      <c r="I52" s="54" t="s">
        <v>35</v>
      </c>
      <c r="J52" s="54" t="s">
        <v>35</v>
      </c>
      <c r="K52" s="54" t="s">
        <v>35</v>
      </c>
      <c r="L52" s="45" t="s">
        <v>35</v>
      </c>
      <c r="M52" s="57" t="s">
        <v>35</v>
      </c>
      <c r="N52" s="54" t="s">
        <v>35</v>
      </c>
      <c r="O52" s="54" t="s">
        <v>35</v>
      </c>
      <c r="P52" s="54" t="s">
        <v>35</v>
      </c>
      <c r="Q52" s="51" t="s">
        <v>35</v>
      </c>
      <c r="R52" s="48" t="s">
        <v>35</v>
      </c>
      <c r="S52" s="54" t="s">
        <v>35</v>
      </c>
      <c r="T52" s="54" t="s">
        <v>35</v>
      </c>
      <c r="U52" s="54" t="s">
        <v>35</v>
      </c>
      <c r="V52" s="54" t="s">
        <v>35</v>
      </c>
      <c r="W52" s="54" t="s">
        <v>35</v>
      </c>
      <c r="X52" s="54" t="s">
        <v>35</v>
      </c>
      <c r="Y52" s="54" t="s">
        <v>35</v>
      </c>
      <c r="Z52" s="54" t="s">
        <v>35</v>
      </c>
      <c r="AA52" s="54" t="s">
        <v>35</v>
      </c>
      <c r="AB52" s="54" t="s">
        <v>35</v>
      </c>
      <c r="AC52" s="54" t="s">
        <v>35</v>
      </c>
      <c r="AD52" s="54" t="s">
        <v>35</v>
      </c>
      <c r="AE52" s="54" t="s">
        <v>35</v>
      </c>
      <c r="AF52" s="54" t="s">
        <v>35</v>
      </c>
      <c r="AG52" s="54" t="s">
        <v>35</v>
      </c>
      <c r="AH52" s="54" t="s">
        <v>35</v>
      </c>
      <c r="AI52" s="54" t="s">
        <v>35</v>
      </c>
      <c r="AJ52" s="54" t="s">
        <v>35</v>
      </c>
      <c r="AK52" s="54" t="s">
        <v>35</v>
      </c>
      <c r="AL52" s="54" t="s">
        <v>35</v>
      </c>
      <c r="AM52" s="54" t="s">
        <v>35</v>
      </c>
      <c r="AN52" s="54" t="s">
        <v>35</v>
      </c>
      <c r="AO52" s="54" t="s">
        <v>35</v>
      </c>
      <c r="AP52" s="54" t="s">
        <v>35</v>
      </c>
      <c r="AQ52" s="54" t="s">
        <v>35</v>
      </c>
      <c r="AR52" s="54" t="s">
        <v>35</v>
      </c>
      <c r="AS52" s="54" t="s">
        <v>35</v>
      </c>
      <c r="AT52" s="54" t="s">
        <v>35</v>
      </c>
      <c r="AU52" s="54" t="s">
        <v>35</v>
      </c>
      <c r="AV52" s="54" t="s">
        <v>35</v>
      </c>
      <c r="AW52" s="54" t="s">
        <v>35</v>
      </c>
      <c r="AX52" s="54" t="s">
        <v>35</v>
      </c>
      <c r="AY52" s="45" t="s">
        <v>35</v>
      </c>
      <c r="AZ52" s="322"/>
      <c r="BA52" s="821"/>
      <c r="BB52" s="497" t="s">
        <v>68</v>
      </c>
      <c r="BC52" s="41" t="s">
        <v>35</v>
      </c>
      <c r="BD52" s="37" t="s">
        <v>35</v>
      </c>
      <c r="BE52" s="37" t="s">
        <v>35</v>
      </c>
      <c r="BF52" s="37" t="s">
        <v>35</v>
      </c>
      <c r="BG52" s="32" t="s">
        <v>35</v>
      </c>
      <c r="BH52" s="41" t="s">
        <v>35</v>
      </c>
      <c r="BI52" s="37" t="s">
        <v>35</v>
      </c>
      <c r="BJ52" s="37" t="s">
        <v>35</v>
      </c>
      <c r="BK52" s="37" t="s">
        <v>35</v>
      </c>
      <c r="BL52" s="32" t="s">
        <v>35</v>
      </c>
      <c r="BM52" s="41" t="s">
        <v>35</v>
      </c>
      <c r="BN52" s="37" t="s">
        <v>35</v>
      </c>
      <c r="BO52" s="37" t="s">
        <v>35</v>
      </c>
      <c r="BP52" s="37" t="s">
        <v>35</v>
      </c>
      <c r="BQ52" s="32" t="s">
        <v>35</v>
      </c>
      <c r="BR52" s="41" t="s">
        <v>35</v>
      </c>
      <c r="BS52" s="37" t="s">
        <v>35</v>
      </c>
      <c r="BT52" s="37" t="s">
        <v>35</v>
      </c>
      <c r="BU52" s="37" t="s">
        <v>35</v>
      </c>
      <c r="BV52" s="37" t="s">
        <v>35</v>
      </c>
      <c r="BW52" s="37" t="s">
        <v>35</v>
      </c>
      <c r="BX52" s="37" t="s">
        <v>35</v>
      </c>
      <c r="BY52" s="26" t="s">
        <v>35</v>
      </c>
      <c r="BZ52" s="26" t="s">
        <v>35</v>
      </c>
      <c r="CA52" s="26" t="s">
        <v>35</v>
      </c>
      <c r="CB52" s="26" t="s">
        <v>35</v>
      </c>
      <c r="CC52" s="26" t="s">
        <v>35</v>
      </c>
      <c r="CD52" s="26" t="s">
        <v>35</v>
      </c>
      <c r="CE52" s="26" t="s">
        <v>35</v>
      </c>
      <c r="CF52" s="26" t="s">
        <v>35</v>
      </c>
      <c r="CG52" s="26" t="s">
        <v>35</v>
      </c>
      <c r="CH52" s="26" t="s">
        <v>35</v>
      </c>
      <c r="CI52" s="26" t="s">
        <v>35</v>
      </c>
      <c r="CJ52" s="26" t="s">
        <v>35</v>
      </c>
      <c r="CK52" s="26" t="s">
        <v>35</v>
      </c>
      <c r="CL52" s="26" t="s">
        <v>35</v>
      </c>
      <c r="CM52" s="26" t="s">
        <v>35</v>
      </c>
      <c r="CN52" s="26" t="s">
        <v>35</v>
      </c>
      <c r="CO52" s="26" t="s">
        <v>35</v>
      </c>
      <c r="CP52" s="26" t="s">
        <v>35</v>
      </c>
      <c r="CQ52" s="26" t="s">
        <v>35</v>
      </c>
      <c r="CR52" s="26" t="s">
        <v>35</v>
      </c>
      <c r="CS52" s="26" t="s">
        <v>35</v>
      </c>
      <c r="CT52" s="26" t="s">
        <v>35</v>
      </c>
      <c r="CU52" s="26" t="s">
        <v>35</v>
      </c>
      <c r="CV52" s="26" t="s">
        <v>35</v>
      </c>
      <c r="CW52" s="26" t="s">
        <v>35</v>
      </c>
      <c r="CX52" s="26" t="s">
        <v>35</v>
      </c>
      <c r="CY52" s="26" t="s">
        <v>35</v>
      </c>
      <c r="CZ52" s="4"/>
    </row>
    <row r="53" s="294" customFormat="true" ht="15" customHeight="true" x14ac:dyDescent="0.2">
      <c r="A53" s="830" t="s">
        <v>105</v>
      </c>
      <c r="B53" s="350" t="s">
        <v>100</v>
      </c>
      <c r="C53" s="57" t="s">
        <v>35</v>
      </c>
      <c r="D53" s="54" t="s">
        <v>35</v>
      </c>
      <c r="E53" s="54" t="s">
        <v>35</v>
      </c>
      <c r="F53" s="54" t="s">
        <v>35</v>
      </c>
      <c r="G53" s="51" t="s">
        <v>35</v>
      </c>
      <c r="H53" s="48" t="s">
        <v>35</v>
      </c>
      <c r="I53" s="54" t="s">
        <v>35</v>
      </c>
      <c r="J53" s="54" t="s">
        <v>35</v>
      </c>
      <c r="K53" s="54" t="s">
        <v>35</v>
      </c>
      <c r="L53" s="45" t="s">
        <v>35</v>
      </c>
      <c r="M53" s="57" t="s">
        <v>35</v>
      </c>
      <c r="N53" s="54" t="s">
        <v>35</v>
      </c>
      <c r="O53" s="54" t="s">
        <v>35</v>
      </c>
      <c r="P53" s="54" t="s">
        <v>35</v>
      </c>
      <c r="Q53" s="51" t="s">
        <v>35</v>
      </c>
      <c r="R53" s="48" t="s">
        <v>35</v>
      </c>
      <c r="S53" s="54" t="s">
        <v>35</v>
      </c>
      <c r="T53" s="54" t="s">
        <v>35</v>
      </c>
      <c r="U53" s="54" t="s">
        <v>35</v>
      </c>
      <c r="V53" s="54" t="s">
        <v>35</v>
      </c>
      <c r="W53" s="54" t="s">
        <v>35</v>
      </c>
      <c r="X53" s="54" t="s">
        <v>35</v>
      </c>
      <c r="Y53" s="54" t="s">
        <v>35</v>
      </c>
      <c r="Z53" s="54" t="s">
        <v>35</v>
      </c>
      <c r="AA53" s="54" t="s">
        <v>35</v>
      </c>
      <c r="AB53" s="54" t="s">
        <v>35</v>
      </c>
      <c r="AC53" s="54" t="s">
        <v>35</v>
      </c>
      <c r="AD53" s="54" t="s">
        <v>35</v>
      </c>
      <c r="AE53" s="54" t="s">
        <v>35</v>
      </c>
      <c r="AF53" s="54" t="s">
        <v>35</v>
      </c>
      <c r="AG53" s="54" t="s">
        <v>35</v>
      </c>
      <c r="AH53" s="54" t="s">
        <v>35</v>
      </c>
      <c r="AI53" s="54" t="s">
        <v>35</v>
      </c>
      <c r="AJ53" s="54" t="s">
        <v>35</v>
      </c>
      <c r="AK53" s="54" t="s">
        <v>35</v>
      </c>
      <c r="AL53" s="54" t="s">
        <v>35</v>
      </c>
      <c r="AM53" s="54" t="s">
        <v>35</v>
      </c>
      <c r="AN53" s="54" t="s">
        <v>35</v>
      </c>
      <c r="AO53" s="54" t="s">
        <v>35</v>
      </c>
      <c r="AP53" s="54" t="s">
        <v>35</v>
      </c>
      <c r="AQ53" s="54" t="s">
        <v>35</v>
      </c>
      <c r="AR53" s="54" t="s">
        <v>35</v>
      </c>
      <c r="AS53" s="54" t="s">
        <v>35</v>
      </c>
      <c r="AT53" s="54" t="s">
        <v>35</v>
      </c>
      <c r="AU53" s="54" t="s">
        <v>35</v>
      </c>
      <c r="AV53" s="54" t="s">
        <v>35</v>
      </c>
      <c r="AW53" s="54" t="s">
        <v>35</v>
      </c>
      <c r="AX53" s="54" t="s">
        <v>35</v>
      </c>
      <c r="AY53" s="45" t="s">
        <v>35</v>
      </c>
      <c r="AZ53" s="322"/>
      <c r="BA53" s="821" t="s">
        <v>105</v>
      </c>
      <c r="BB53" s="497" t="s">
        <v>100</v>
      </c>
      <c r="BC53" s="41" t="s">
        <v>35</v>
      </c>
      <c r="BD53" s="37" t="s">
        <v>35</v>
      </c>
      <c r="BE53" s="37" t="s">
        <v>35</v>
      </c>
      <c r="BF53" s="37" t="s">
        <v>35</v>
      </c>
      <c r="BG53" s="32" t="s">
        <v>35</v>
      </c>
      <c r="BH53" s="41" t="s">
        <v>35</v>
      </c>
      <c r="BI53" s="37" t="s">
        <v>35</v>
      </c>
      <c r="BJ53" s="37" t="s">
        <v>35</v>
      </c>
      <c r="BK53" s="37" t="s">
        <v>35</v>
      </c>
      <c r="BL53" s="32" t="s">
        <v>35</v>
      </c>
      <c r="BM53" s="41" t="s">
        <v>35</v>
      </c>
      <c r="BN53" s="37" t="s">
        <v>35</v>
      </c>
      <c r="BO53" s="37" t="s">
        <v>35</v>
      </c>
      <c r="BP53" s="37" t="s">
        <v>35</v>
      </c>
      <c r="BQ53" s="32" t="s">
        <v>35</v>
      </c>
      <c r="BR53" s="41" t="s">
        <v>35</v>
      </c>
      <c r="BS53" s="37" t="s">
        <v>35</v>
      </c>
      <c r="BT53" s="37" t="s">
        <v>35</v>
      </c>
      <c r="BU53" s="37" t="s">
        <v>35</v>
      </c>
      <c r="BV53" s="37" t="s">
        <v>35</v>
      </c>
      <c r="BW53" s="37" t="s">
        <v>35</v>
      </c>
      <c r="BX53" s="37" t="s">
        <v>35</v>
      </c>
      <c r="BY53" s="26" t="s">
        <v>35</v>
      </c>
      <c r="BZ53" s="26" t="s">
        <v>35</v>
      </c>
      <c r="CA53" s="26" t="s">
        <v>35</v>
      </c>
      <c r="CB53" s="26" t="s">
        <v>35</v>
      </c>
      <c r="CC53" s="26" t="s">
        <v>35</v>
      </c>
      <c r="CD53" s="26" t="s">
        <v>35</v>
      </c>
      <c r="CE53" s="26" t="s">
        <v>35</v>
      </c>
      <c r="CF53" s="26" t="s">
        <v>35</v>
      </c>
      <c r="CG53" s="26" t="s">
        <v>35</v>
      </c>
      <c r="CH53" s="26" t="s">
        <v>35</v>
      </c>
      <c r="CI53" s="26" t="s">
        <v>35</v>
      </c>
      <c r="CJ53" s="26" t="s">
        <v>35</v>
      </c>
      <c r="CK53" s="26" t="s">
        <v>35</v>
      </c>
      <c r="CL53" s="26" t="s">
        <v>35</v>
      </c>
      <c r="CM53" s="26" t="s">
        <v>35</v>
      </c>
      <c r="CN53" s="26" t="s">
        <v>35</v>
      </c>
      <c r="CO53" s="26" t="s">
        <v>35</v>
      </c>
      <c r="CP53" s="26" t="s">
        <v>35</v>
      </c>
      <c r="CQ53" s="26" t="s">
        <v>35</v>
      </c>
      <c r="CR53" s="26" t="s">
        <v>35</v>
      </c>
      <c r="CS53" s="26" t="s">
        <v>35</v>
      </c>
      <c r="CT53" s="26" t="s">
        <v>35</v>
      </c>
      <c r="CU53" s="26" t="s">
        <v>35</v>
      </c>
      <c r="CV53" s="26" t="s">
        <v>35</v>
      </c>
      <c r="CW53" s="26" t="s">
        <v>35</v>
      </c>
      <c r="CX53" s="26" t="s">
        <v>35</v>
      </c>
      <c r="CY53" s="26" t="s">
        <v>35</v>
      </c>
      <c r="CZ53" s="4"/>
    </row>
    <row r="54" s="294" customFormat="true" ht="15" customHeight="true" x14ac:dyDescent="0.2">
      <c r="A54" s="830"/>
      <c r="B54" s="350" t="s">
        <v>99</v>
      </c>
      <c r="C54" s="57" t="s">
        <v>35</v>
      </c>
      <c r="D54" s="54" t="s">
        <v>35</v>
      </c>
      <c r="E54" s="54" t="s">
        <v>35</v>
      </c>
      <c r="F54" s="54" t="s">
        <v>35</v>
      </c>
      <c r="G54" s="51" t="s">
        <v>35</v>
      </c>
      <c r="H54" s="48" t="s">
        <v>35</v>
      </c>
      <c r="I54" s="54" t="s">
        <v>35</v>
      </c>
      <c r="J54" s="54" t="s">
        <v>35</v>
      </c>
      <c r="K54" s="54" t="s">
        <v>35</v>
      </c>
      <c r="L54" s="45" t="s">
        <v>35</v>
      </c>
      <c r="M54" s="57" t="s">
        <v>35</v>
      </c>
      <c r="N54" s="54" t="s">
        <v>35</v>
      </c>
      <c r="O54" s="54" t="s">
        <v>35</v>
      </c>
      <c r="P54" s="54" t="s">
        <v>35</v>
      </c>
      <c r="Q54" s="51" t="s">
        <v>35</v>
      </c>
      <c r="R54" s="48" t="s">
        <v>35</v>
      </c>
      <c r="S54" s="54" t="s">
        <v>35</v>
      </c>
      <c r="T54" s="54" t="s">
        <v>35</v>
      </c>
      <c r="U54" s="54" t="s">
        <v>35</v>
      </c>
      <c r="V54" s="54" t="s">
        <v>35</v>
      </c>
      <c r="W54" s="54" t="s">
        <v>35</v>
      </c>
      <c r="X54" s="54" t="s">
        <v>35</v>
      </c>
      <c r="Y54" s="54" t="s">
        <v>35</v>
      </c>
      <c r="Z54" s="54" t="s">
        <v>35</v>
      </c>
      <c r="AA54" s="54" t="s">
        <v>35</v>
      </c>
      <c r="AB54" s="54" t="s">
        <v>35</v>
      </c>
      <c r="AC54" s="54" t="s">
        <v>35</v>
      </c>
      <c r="AD54" s="54" t="s">
        <v>35</v>
      </c>
      <c r="AE54" s="54" t="s">
        <v>35</v>
      </c>
      <c r="AF54" s="54" t="s">
        <v>35</v>
      </c>
      <c r="AG54" s="54" t="s">
        <v>35</v>
      </c>
      <c r="AH54" s="54" t="s">
        <v>35</v>
      </c>
      <c r="AI54" s="54" t="s">
        <v>35</v>
      </c>
      <c r="AJ54" s="54" t="s">
        <v>35</v>
      </c>
      <c r="AK54" s="54" t="s">
        <v>35</v>
      </c>
      <c r="AL54" s="54" t="s">
        <v>35</v>
      </c>
      <c r="AM54" s="54" t="s">
        <v>35</v>
      </c>
      <c r="AN54" s="54" t="s">
        <v>35</v>
      </c>
      <c r="AO54" s="54" t="s">
        <v>35</v>
      </c>
      <c r="AP54" s="54" t="s">
        <v>35</v>
      </c>
      <c r="AQ54" s="54" t="s">
        <v>35</v>
      </c>
      <c r="AR54" s="54" t="s">
        <v>35</v>
      </c>
      <c r="AS54" s="54" t="s">
        <v>35</v>
      </c>
      <c r="AT54" s="54" t="s">
        <v>35</v>
      </c>
      <c r="AU54" s="54" t="s">
        <v>35</v>
      </c>
      <c r="AV54" s="54" t="s">
        <v>35</v>
      </c>
      <c r="AW54" s="54" t="s">
        <v>35</v>
      </c>
      <c r="AX54" s="54" t="s">
        <v>35</v>
      </c>
      <c r="AY54" s="45" t="s">
        <v>35</v>
      </c>
      <c r="AZ54" s="322"/>
      <c r="BA54" s="821"/>
      <c r="BB54" s="497" t="s">
        <v>99</v>
      </c>
      <c r="BC54" s="41" t="s">
        <v>35</v>
      </c>
      <c r="BD54" s="37" t="s">
        <v>35</v>
      </c>
      <c r="BE54" s="37" t="s">
        <v>35</v>
      </c>
      <c r="BF54" s="37" t="s">
        <v>35</v>
      </c>
      <c r="BG54" s="32" t="s">
        <v>35</v>
      </c>
      <c r="BH54" s="41" t="s">
        <v>35</v>
      </c>
      <c r="BI54" s="37" t="s">
        <v>35</v>
      </c>
      <c r="BJ54" s="37" t="s">
        <v>35</v>
      </c>
      <c r="BK54" s="37" t="s">
        <v>35</v>
      </c>
      <c r="BL54" s="32" t="s">
        <v>35</v>
      </c>
      <c r="BM54" s="41" t="s">
        <v>35</v>
      </c>
      <c r="BN54" s="37" t="s">
        <v>35</v>
      </c>
      <c r="BO54" s="37" t="s">
        <v>35</v>
      </c>
      <c r="BP54" s="37" t="s">
        <v>35</v>
      </c>
      <c r="BQ54" s="32" t="s">
        <v>35</v>
      </c>
      <c r="BR54" s="41" t="s">
        <v>35</v>
      </c>
      <c r="BS54" s="37" t="s">
        <v>35</v>
      </c>
      <c r="BT54" s="37" t="s">
        <v>35</v>
      </c>
      <c r="BU54" s="37" t="s">
        <v>35</v>
      </c>
      <c r="BV54" s="37" t="s">
        <v>35</v>
      </c>
      <c r="BW54" s="37" t="s">
        <v>35</v>
      </c>
      <c r="BX54" s="37" t="s">
        <v>35</v>
      </c>
      <c r="BY54" s="26" t="s">
        <v>35</v>
      </c>
      <c r="BZ54" s="26" t="s">
        <v>35</v>
      </c>
      <c r="CA54" s="26" t="s">
        <v>35</v>
      </c>
      <c r="CB54" s="26" t="s">
        <v>35</v>
      </c>
      <c r="CC54" s="26" t="s">
        <v>35</v>
      </c>
      <c r="CD54" s="26" t="s">
        <v>35</v>
      </c>
      <c r="CE54" s="26" t="s">
        <v>35</v>
      </c>
      <c r="CF54" s="26" t="s">
        <v>35</v>
      </c>
      <c r="CG54" s="26" t="s">
        <v>35</v>
      </c>
      <c r="CH54" s="26" t="s">
        <v>35</v>
      </c>
      <c r="CI54" s="26" t="s">
        <v>35</v>
      </c>
      <c r="CJ54" s="26" t="s">
        <v>35</v>
      </c>
      <c r="CK54" s="26" t="s">
        <v>35</v>
      </c>
      <c r="CL54" s="26" t="s">
        <v>35</v>
      </c>
      <c r="CM54" s="26" t="s">
        <v>35</v>
      </c>
      <c r="CN54" s="26" t="s">
        <v>35</v>
      </c>
      <c r="CO54" s="26" t="s">
        <v>35</v>
      </c>
      <c r="CP54" s="26" t="s">
        <v>35</v>
      </c>
      <c r="CQ54" s="26" t="s">
        <v>35</v>
      </c>
      <c r="CR54" s="26" t="s">
        <v>35</v>
      </c>
      <c r="CS54" s="26" t="s">
        <v>35</v>
      </c>
      <c r="CT54" s="26" t="s">
        <v>35</v>
      </c>
      <c r="CU54" s="26" t="s">
        <v>35</v>
      </c>
      <c r="CV54" s="26" t="s">
        <v>35</v>
      </c>
      <c r="CW54" s="26" t="s">
        <v>35</v>
      </c>
      <c r="CX54" s="26" t="s">
        <v>35</v>
      </c>
      <c r="CY54" s="26" t="s">
        <v>35</v>
      </c>
      <c r="CZ54" s="4"/>
    </row>
    <row r="55" s="294" customFormat="true" ht="15" customHeight="true" x14ac:dyDescent="0.2">
      <c r="A55" s="831"/>
      <c r="B55" s="351" t="s">
        <v>68</v>
      </c>
      <c r="C55" s="56" t="s">
        <v>35</v>
      </c>
      <c r="D55" s="53" t="s">
        <v>35</v>
      </c>
      <c r="E55" s="53" t="s">
        <v>35</v>
      </c>
      <c r="F55" s="53" t="s">
        <v>35</v>
      </c>
      <c r="G55" s="50" t="s">
        <v>35</v>
      </c>
      <c r="H55" s="47" t="s">
        <v>35</v>
      </c>
      <c r="I55" s="53" t="s">
        <v>35</v>
      </c>
      <c r="J55" s="53" t="s">
        <v>35</v>
      </c>
      <c r="K55" s="53" t="s">
        <v>35</v>
      </c>
      <c r="L55" s="44" t="s">
        <v>35</v>
      </c>
      <c r="M55" s="56" t="s">
        <v>35</v>
      </c>
      <c r="N55" s="53" t="s">
        <v>35</v>
      </c>
      <c r="O55" s="53" t="s">
        <v>35</v>
      </c>
      <c r="P55" s="53" t="s">
        <v>35</v>
      </c>
      <c r="Q55" s="50" t="s">
        <v>35</v>
      </c>
      <c r="R55" s="12" t="s">
        <v>35</v>
      </c>
      <c r="S55" s="11" t="s">
        <v>35</v>
      </c>
      <c r="T55" s="11" t="s">
        <v>35</v>
      </c>
      <c r="U55" s="11" t="s">
        <v>35</v>
      </c>
      <c r="V55" s="11" t="s">
        <v>35</v>
      </c>
      <c r="W55" s="11" t="s">
        <v>35</v>
      </c>
      <c r="X55" s="11" t="s">
        <v>35</v>
      </c>
      <c r="Y55" s="11" t="s">
        <v>35</v>
      </c>
      <c r="Z55" s="11" t="s">
        <v>35</v>
      </c>
      <c r="AA55" s="11" t="s">
        <v>35</v>
      </c>
      <c r="AB55" s="11" t="s">
        <v>35</v>
      </c>
      <c r="AC55" s="11" t="s">
        <v>35</v>
      </c>
      <c r="AD55" s="11" t="s">
        <v>35</v>
      </c>
      <c r="AE55" s="11" t="s">
        <v>35</v>
      </c>
      <c r="AF55" s="11" t="s">
        <v>35</v>
      </c>
      <c r="AG55" s="11" t="s">
        <v>35</v>
      </c>
      <c r="AH55" s="11" t="s">
        <v>35</v>
      </c>
      <c r="AI55" s="11" t="s">
        <v>35</v>
      </c>
      <c r="AJ55" s="11" t="s">
        <v>35</v>
      </c>
      <c r="AK55" s="11" t="s">
        <v>35</v>
      </c>
      <c r="AL55" s="11" t="s">
        <v>35</v>
      </c>
      <c r="AM55" s="11" t="s">
        <v>35</v>
      </c>
      <c r="AN55" s="11" t="s">
        <v>35</v>
      </c>
      <c r="AO55" s="11" t="s">
        <v>35</v>
      </c>
      <c r="AP55" s="11" t="s">
        <v>35</v>
      </c>
      <c r="AQ55" s="11" t="s">
        <v>35</v>
      </c>
      <c r="AR55" s="11" t="s">
        <v>35</v>
      </c>
      <c r="AS55" s="11" t="s">
        <v>35</v>
      </c>
      <c r="AT55" s="11" t="s">
        <v>35</v>
      </c>
      <c r="AU55" s="11" t="s">
        <v>35</v>
      </c>
      <c r="AV55" s="11" t="s">
        <v>35</v>
      </c>
      <c r="AW55" s="11" t="s">
        <v>35</v>
      </c>
      <c r="AX55" s="11" t="s">
        <v>35</v>
      </c>
      <c r="AY55" s="7" t="s">
        <v>35</v>
      </c>
      <c r="AZ55" s="322"/>
      <c r="BA55" s="822"/>
      <c r="BB55" s="498" t="s">
        <v>68</v>
      </c>
      <c r="BC55" s="39" t="s">
        <v>35</v>
      </c>
      <c r="BD55" s="35" t="s">
        <v>35</v>
      </c>
      <c r="BE55" s="35" t="s">
        <v>35</v>
      </c>
      <c r="BF55" s="35" t="s">
        <v>35</v>
      </c>
      <c r="BG55" s="30" t="s">
        <v>35</v>
      </c>
      <c r="BH55" s="39" t="s">
        <v>35</v>
      </c>
      <c r="BI55" s="35" t="s">
        <v>35</v>
      </c>
      <c r="BJ55" s="35" t="s">
        <v>35</v>
      </c>
      <c r="BK55" s="35" t="s">
        <v>35</v>
      </c>
      <c r="BL55" s="30" t="s">
        <v>35</v>
      </c>
      <c r="BM55" s="39" t="s">
        <v>35</v>
      </c>
      <c r="BN55" s="35" t="s">
        <v>35</v>
      </c>
      <c r="BO55" s="35" t="s">
        <v>35</v>
      </c>
      <c r="BP55" s="35" t="s">
        <v>35</v>
      </c>
      <c r="BQ55" s="30" t="s">
        <v>35</v>
      </c>
      <c r="BR55" s="10" t="s">
        <v>35</v>
      </c>
      <c r="BS55" s="9" t="s">
        <v>35</v>
      </c>
      <c r="BT55" s="9" t="s">
        <v>35</v>
      </c>
      <c r="BU55" s="9" t="s">
        <v>35</v>
      </c>
      <c r="BV55" s="9" t="s">
        <v>35</v>
      </c>
      <c r="BW55" s="9" t="s">
        <v>35</v>
      </c>
      <c r="BX55" s="9" t="s">
        <v>35</v>
      </c>
      <c r="BY55" s="9" t="s">
        <v>35</v>
      </c>
      <c r="BZ55" s="28" t="s">
        <v>35</v>
      </c>
      <c r="CA55" s="28" t="s">
        <v>35</v>
      </c>
      <c r="CB55" s="28" t="s">
        <v>35</v>
      </c>
      <c r="CC55" s="28" t="s">
        <v>35</v>
      </c>
      <c r="CD55" s="28" t="s">
        <v>35</v>
      </c>
      <c r="CE55" s="28" t="s">
        <v>35</v>
      </c>
      <c r="CF55" s="28" t="s">
        <v>35</v>
      </c>
      <c r="CG55" s="28" t="s">
        <v>35</v>
      </c>
      <c r="CH55" s="28" t="s">
        <v>35</v>
      </c>
      <c r="CI55" s="28" t="s">
        <v>35</v>
      </c>
      <c r="CJ55" s="28" t="s">
        <v>35</v>
      </c>
      <c r="CK55" s="28" t="s">
        <v>35</v>
      </c>
      <c r="CL55" s="28" t="s">
        <v>35</v>
      </c>
      <c r="CM55" s="28" t="s">
        <v>35</v>
      </c>
      <c r="CN55" s="28" t="s">
        <v>35</v>
      </c>
      <c r="CO55" s="28" t="s">
        <v>35</v>
      </c>
      <c r="CP55" s="28" t="s">
        <v>35</v>
      </c>
      <c r="CQ55" s="28" t="s">
        <v>35</v>
      </c>
      <c r="CR55" s="28" t="s">
        <v>35</v>
      </c>
      <c r="CS55" s="28" t="s">
        <v>35</v>
      </c>
      <c r="CT55" s="28" t="s">
        <v>35</v>
      </c>
      <c r="CU55" s="28" t="s">
        <v>35</v>
      </c>
      <c r="CV55" s="28" t="s">
        <v>35</v>
      </c>
      <c r="CW55" s="28" t="s">
        <v>35</v>
      </c>
      <c r="CX55" s="28" t="s">
        <v>35</v>
      </c>
      <c r="CY55" s="28" t="s">
        <v>35</v>
      </c>
      <c r="CZ55" s="4"/>
    </row>
    <row r="56" s="299" customFormat="true" ht="15" customHeight="true" x14ac:dyDescent="0.2">
      <c r="A56" s="296"/>
      <c r="B56" s="347"/>
      <c r="C56" s="862" t="s">
        <v>114</v>
      </c>
      <c r="D56" s="863"/>
      <c r="E56" s="863"/>
      <c r="F56" s="863"/>
      <c r="G56" s="864"/>
      <c r="H56" s="848" t="s">
        <v>38</v>
      </c>
      <c r="I56" s="834"/>
      <c r="J56" s="834"/>
      <c r="K56" s="834"/>
      <c r="L56" s="836"/>
      <c r="M56" s="833" t="s">
        <v>37</v>
      </c>
      <c r="N56" s="834"/>
      <c r="O56" s="834"/>
      <c r="P56" s="834"/>
      <c r="Q56" s="836"/>
      <c r="R56" s="16" t="s">
        <v>137</v>
      </c>
      <c r="S56" s="378"/>
      <c r="T56" s="378"/>
      <c r="U56" s="378"/>
      <c r="V56" s="378"/>
      <c r="W56" s="378"/>
      <c r="X56" s="378"/>
      <c r="Y56" s="378"/>
      <c r="Z56" s="378"/>
      <c r="AA56" s="378"/>
      <c r="AB56" s="378"/>
      <c r="AC56" s="378"/>
      <c r="AD56" s="378"/>
      <c r="AE56" s="378"/>
      <c r="AF56" s="378"/>
      <c r="AG56" s="378"/>
      <c r="AH56" s="378"/>
      <c r="AI56" s="378"/>
      <c r="AJ56" s="378"/>
      <c r="AK56" s="378"/>
      <c r="AL56" s="378"/>
      <c r="AM56" s="378"/>
      <c r="AN56" s="378"/>
      <c r="AO56" s="378"/>
      <c r="AP56" s="378"/>
      <c r="AQ56" s="378"/>
      <c r="AR56" s="378"/>
      <c r="AS56" s="378"/>
      <c r="AT56" s="378"/>
      <c r="AU56" s="378"/>
      <c r="AV56" s="378"/>
      <c r="AW56" s="378"/>
      <c r="AX56" s="378"/>
      <c r="AY56" s="378"/>
      <c r="AZ56" s="163"/>
      <c r="BA56" s="324" t="s">
        <v>128</v>
      </c>
      <c r="BB56" s="279" t="s">
        <v>95</v>
      </c>
      <c r="BC56" s="833" t="s">
        <v>114</v>
      </c>
      <c r="BD56" s="834"/>
      <c r="BE56" s="834"/>
      <c r="BF56" s="834"/>
      <c r="BG56" s="835"/>
      <c r="BH56" s="833" t="s">
        <v>38</v>
      </c>
      <c r="BI56" s="834"/>
      <c r="BJ56" s="834"/>
      <c r="BK56" s="834"/>
      <c r="BL56" s="835"/>
      <c r="BM56" s="833" t="s">
        <v>37</v>
      </c>
      <c r="BN56" s="834"/>
      <c r="BO56" s="834"/>
      <c r="BP56" s="834"/>
      <c r="BQ56" s="836"/>
      <c r="BR56" s="15" t="s">
        <v>137</v>
      </c>
      <c r="BS56" s="378"/>
      <c r="BT56" s="378"/>
      <c r="BU56" s="378"/>
      <c r="BV56" s="378"/>
      <c r="BW56" s="378"/>
      <c r="BX56" s="378"/>
      <c r="BY56" s="378"/>
      <c r="BZ56" s="322"/>
      <c r="CA56" s="322"/>
      <c r="CB56" s="322"/>
      <c r="CC56" s="322"/>
      <c r="CD56" s="322"/>
      <c r="CE56" s="322"/>
      <c r="CF56" s="322"/>
      <c r="CG56" s="322"/>
      <c r="CH56" s="322"/>
      <c r="CI56" s="322"/>
      <c r="CJ56" s="322"/>
      <c r="CK56" s="322"/>
      <c r="CL56" s="322"/>
      <c r="CM56" s="322"/>
      <c r="CN56" s="322"/>
      <c r="CO56" s="322"/>
      <c r="CP56" s="322"/>
      <c r="CQ56" s="322"/>
      <c r="CR56" s="322"/>
      <c r="CS56" s="322"/>
      <c r="CT56" s="322"/>
      <c r="CU56" s="322"/>
      <c r="CV56" s="322"/>
      <c r="CW56" s="322"/>
      <c r="CX56" s="322"/>
      <c r="CY56" s="322"/>
      <c r="CZ56" s="322"/>
    </row>
    <row r="57" s="299" customFormat="true" ht="12.75" x14ac:dyDescent="0.2">
      <c r="A57" s="312" t="s">
        <v>69</v>
      </c>
      <c r="B57" s="347"/>
      <c r="C57" s="370" t="s">
        <v>0</v>
      </c>
      <c r="D57" s="505" t="s">
        <v>1</v>
      </c>
      <c r="E57" s="505" t="s">
        <v>2</v>
      </c>
      <c r="F57" s="505" t="s">
        <v>3</v>
      </c>
      <c r="G57" s="506" t="s">
        <v>4</v>
      </c>
      <c r="H57" s="352" t="s">
        <v>0</v>
      </c>
      <c r="I57" s="507" t="s">
        <v>1</v>
      </c>
      <c r="J57" s="507" t="s">
        <v>2</v>
      </c>
      <c r="K57" s="507" t="s">
        <v>3</v>
      </c>
      <c r="L57" s="508" t="s">
        <v>4</v>
      </c>
      <c r="M57" s="353" t="s">
        <v>0</v>
      </c>
      <c r="N57" s="507" t="s">
        <v>1</v>
      </c>
      <c r="O57" s="507" t="s">
        <v>2</v>
      </c>
      <c r="P57" s="507" t="s">
        <v>3</v>
      </c>
      <c r="Q57" s="502" t="s">
        <v>4</v>
      </c>
      <c r="R57" s="352" t="s">
        <v>385</v>
      </c>
      <c r="S57" s="507" t="s">
        <v>386</v>
      </c>
      <c r="T57" s="507" t="s">
        <v>387</v>
      </c>
      <c r="U57" s="507" t="s">
        <v>388</v>
      </c>
      <c r="V57" s="507" t="s">
        <v>389</v>
      </c>
      <c r="W57" s="507" t="s">
        <v>390</v>
      </c>
      <c r="X57" s="507" t="s">
        <v>391</v>
      </c>
      <c r="Y57" s="507" t="s">
        <v>392</v>
      </c>
      <c r="Z57" s="507" t="s">
        <v>393</v>
      </c>
      <c r="AA57" s="507" t="s">
        <v>394</v>
      </c>
      <c r="AB57" s="507" t="s">
        <v>395</v>
      </c>
      <c r="AC57" s="507" t="s">
        <v>396</v>
      </c>
      <c r="AD57" s="507" t="s">
        <v>397</v>
      </c>
      <c r="AE57" s="507" t="s">
        <v>398</v>
      </c>
      <c r="AF57" s="507" t="s">
        <v>399</v>
      </c>
      <c r="AG57" s="507" t="s">
        <v>400</v>
      </c>
      <c r="AH57" s="507" t="s">
        <v>401</v>
      </c>
      <c r="AI57" s="507" t="s">
        <v>402</v>
      </c>
      <c r="AJ57" s="507" t="s">
        <v>403</v>
      </c>
      <c r="AK57" s="507" t="s">
        <v>404</v>
      </c>
      <c r="AL57" s="507" t="s">
        <v>405</v>
      </c>
      <c r="AM57" s="507" t="s">
        <v>406</v>
      </c>
      <c r="AN57" s="507" t="s">
        <v>407</v>
      </c>
      <c r="AO57" s="507" t="s">
        <v>408</v>
      </c>
      <c r="AP57" s="507" t="s">
        <v>409</v>
      </c>
      <c r="AQ57" s="507" t="s">
        <v>410</v>
      </c>
      <c r="AR57" s="507" t="s">
        <v>411</v>
      </c>
      <c r="AS57" s="507" t="s">
        <v>412</v>
      </c>
      <c r="AT57" s="507" t="s">
        <v>413</v>
      </c>
      <c r="AU57" s="507" t="s">
        <v>518</v>
      </c>
      <c r="AV57" s="507" t="s">
        <v>415</v>
      </c>
      <c r="AW57" s="507" t="s">
        <v>416</v>
      </c>
      <c r="AX57" s="507" t="s">
        <v>417</v>
      </c>
      <c r="AY57" s="508" t="s">
        <v>418</v>
      </c>
      <c r="AZ57" s="163"/>
      <c r="BA57" s="312" t="s">
        <v>119</v>
      </c>
      <c r="BB57" s="311"/>
      <c r="BC57" s="400" t="s">
        <v>0</v>
      </c>
      <c r="BD57" s="462" t="s">
        <v>1</v>
      </c>
      <c r="BE57" s="462" t="s">
        <v>2</v>
      </c>
      <c r="BF57" s="462" t="s">
        <v>3</v>
      </c>
      <c r="BG57" s="401" t="s">
        <v>4</v>
      </c>
      <c r="BH57" s="400" t="s">
        <v>0</v>
      </c>
      <c r="BI57" s="462" t="s">
        <v>1</v>
      </c>
      <c r="BJ57" s="462" t="s">
        <v>2</v>
      </c>
      <c r="BK57" s="462" t="s">
        <v>3</v>
      </c>
      <c r="BL57" s="401" t="s">
        <v>4</v>
      </c>
      <c r="BM57" s="400" t="s">
        <v>0</v>
      </c>
      <c r="BN57" s="462" t="s">
        <v>1</v>
      </c>
      <c r="BO57" s="462" t="s">
        <v>2</v>
      </c>
      <c r="BP57" s="462" t="s">
        <v>3</v>
      </c>
      <c r="BQ57" s="401" t="s">
        <v>4</v>
      </c>
      <c r="BR57" s="400" t="s">
        <v>385</v>
      </c>
      <c r="BS57" s="462" t="s">
        <v>386</v>
      </c>
      <c r="BT57" s="462" t="s">
        <v>387</v>
      </c>
      <c r="BU57" s="462" t="s">
        <v>388</v>
      </c>
      <c r="BV57" s="462" t="s">
        <v>389</v>
      </c>
      <c r="BW57" s="462" t="s">
        <v>390</v>
      </c>
      <c r="BX57" s="462" t="s">
        <v>391</v>
      </c>
      <c r="BY57" s="463" t="s">
        <v>392</v>
      </c>
      <c r="BZ57" s="463" t="s">
        <v>393</v>
      </c>
      <c r="CA57" s="463" t="s">
        <v>394</v>
      </c>
      <c r="CB57" s="463" t="s">
        <v>395</v>
      </c>
      <c r="CC57" s="463" t="s">
        <v>396</v>
      </c>
      <c r="CD57" s="463" t="s">
        <v>397</v>
      </c>
      <c r="CE57" s="463" t="s">
        <v>398</v>
      </c>
      <c r="CF57" s="463" t="s">
        <v>399</v>
      </c>
      <c r="CG57" s="463" t="s">
        <v>400</v>
      </c>
      <c r="CH57" s="463" t="s">
        <v>401</v>
      </c>
      <c r="CI57" s="463" t="s">
        <v>402</v>
      </c>
      <c r="CJ57" s="463" t="s">
        <v>403</v>
      </c>
      <c r="CK57" s="463" t="s">
        <v>404</v>
      </c>
      <c r="CL57" s="463" t="s">
        <v>405</v>
      </c>
      <c r="CM57" s="463" t="s">
        <v>406</v>
      </c>
      <c r="CN57" s="463" t="s">
        <v>407</v>
      </c>
      <c r="CO57" s="463" t="s">
        <v>408</v>
      </c>
      <c r="CP57" s="463" t="s">
        <v>409</v>
      </c>
      <c r="CQ57" s="463" t="s">
        <v>410</v>
      </c>
      <c r="CR57" s="463" t="s">
        <v>411</v>
      </c>
      <c r="CS57" s="463" t="s">
        <v>412</v>
      </c>
      <c r="CT57" s="463" t="s">
        <v>413</v>
      </c>
      <c r="CU57" s="463" t="s">
        <v>518</v>
      </c>
      <c r="CV57" s="463" t="s">
        <v>415</v>
      </c>
      <c r="CW57" s="463" t="s">
        <v>416</v>
      </c>
      <c r="CX57" s="463" t="s">
        <v>417</v>
      </c>
      <c r="CY57" s="463" t="s">
        <v>418</v>
      </c>
      <c r="CZ57" s="164"/>
    </row>
    <row r="58" s="299" customFormat="true" ht="15" customHeight="true" x14ac:dyDescent="0.2">
      <c r="A58" s="849" t="s">
        <v>519</v>
      </c>
      <c r="B58" s="349" t="s">
        <v>156</v>
      </c>
      <c r="C58" s="118">
        <v>0.12694174984266426</v>
      </c>
      <c r="D58" s="117">
        <v>0.60777971864827418</v>
      </c>
      <c r="E58" s="117">
        <v>1.3988313270999384</v>
      </c>
      <c r="F58" s="117">
        <v>3.2772995626910064</v>
      </c>
      <c r="G58" s="116">
        <v>9.2827183286107982</v>
      </c>
      <c r="H58" s="115">
        <v>2.9722392707022949</v>
      </c>
      <c r="I58" s="117">
        <v>7.3638770994304865</v>
      </c>
      <c r="J58" s="117">
        <v>6.3045144472019876</v>
      </c>
      <c r="K58" s="117">
        <v>10.757065598774481</v>
      </c>
      <c r="L58" s="114">
        <v>15.8800419520375</v>
      </c>
      <c r="M58" s="118">
        <v>6.3632690438258796E-2</v>
      </c>
      <c r="N58" s="117">
        <v>0.17179886911844178</v>
      </c>
      <c r="O58" s="117">
        <v>0.85616151421151632</v>
      </c>
      <c r="P58" s="117">
        <v>1.4483704857227067</v>
      </c>
      <c r="Q58" s="116">
        <v>3.5745653712211873</v>
      </c>
      <c r="R58" s="115">
        <v>0.98463112133998221</v>
      </c>
      <c r="S58" s="117">
        <v>0.98537316406571274</v>
      </c>
      <c r="T58" s="117">
        <v>0.95034849282402911</v>
      </c>
      <c r="U58" s="117">
        <v>3.1131323957533761</v>
      </c>
      <c r="V58" s="117">
        <v>0</v>
      </c>
      <c r="W58" s="117">
        <v>2.1930606798359222</v>
      </c>
      <c r="X58" s="117">
        <v>0</v>
      </c>
      <c r="Y58" s="117">
        <v>1.5715113732628028</v>
      </c>
      <c r="Z58" s="117">
        <v>0.72531582655962867</v>
      </c>
      <c r="AA58" s="117">
        <v>0</v>
      </c>
      <c r="AB58" s="117">
        <v>0</v>
      </c>
      <c r="AC58" s="117">
        <v>11.063711654108168</v>
      </c>
      <c r="AD58" s="117">
        <v>0.7585018944163886</v>
      </c>
      <c r="AE58" s="117">
        <v>7.338495681593364</v>
      </c>
      <c r="AF58" s="117">
        <v>0</v>
      </c>
      <c r="AG58" s="117">
        <v>1.2717554098022033</v>
      </c>
      <c r="AH58" s="117">
        <v>5.9289012813888329</v>
      </c>
      <c r="AI58" s="117">
        <v>0.4824025745615661</v>
      </c>
      <c r="AJ58" s="117">
        <v>4.7414839388299956</v>
      </c>
      <c r="AK58" s="117">
        <v>0.14552220001007954</v>
      </c>
      <c r="AL58" s="117">
        <v>1.1996382629237932</v>
      </c>
      <c r="AM58" s="117">
        <v>9.4553985893727252E-2</v>
      </c>
      <c r="AN58" s="117">
        <v>0.444295295669066</v>
      </c>
      <c r="AO58" s="117">
        <v>0</v>
      </c>
      <c r="AP58" s="117">
        <v>0.10954765663273643</v>
      </c>
      <c r="AQ58" s="117">
        <v>5.2673242557449811</v>
      </c>
      <c r="AR58" s="117">
        <v>4.9012580312107454</v>
      </c>
      <c r="AS58" s="117">
        <v>0.37836742042446919</v>
      </c>
      <c r="AT58" s="117">
        <v>0.60762333585211437</v>
      </c>
      <c r="AU58" s="117">
        <v>0.37187466584744544</v>
      </c>
      <c r="AV58" s="117">
        <v>2.8018409884917856</v>
      </c>
      <c r="AW58" s="117">
        <v>0</v>
      </c>
      <c r="AX58" s="117">
        <v>9.7671529697360496E-2</v>
      </c>
      <c r="AY58" s="114">
        <v>0.1022239259543213</v>
      </c>
      <c r="AZ58" s="163"/>
      <c r="BA58" s="503"/>
      <c r="BB58" s="499"/>
      <c r="BC58" s="390"/>
      <c r="BD58" s="381"/>
      <c r="BE58" s="381"/>
      <c r="BF58" s="381"/>
      <c r="BG58" s="391"/>
      <c r="BH58" s="390"/>
      <c r="BI58" s="381"/>
      <c r="BJ58" s="381"/>
      <c r="BK58" s="381"/>
      <c r="BL58" s="391"/>
      <c r="BM58" s="390"/>
      <c r="BN58" s="381"/>
      <c r="BO58" s="381"/>
      <c r="BP58" s="381"/>
      <c r="BQ58" s="391"/>
      <c r="BR58" s="390"/>
      <c r="BS58" s="381"/>
      <c r="BT58" s="381"/>
      <c r="BU58" s="381"/>
      <c r="BV58" s="381"/>
      <c r="BW58" s="381"/>
      <c r="BX58" s="381"/>
      <c r="BY58" s="382"/>
      <c r="BZ58" s="382"/>
      <c r="CA58" s="382"/>
      <c r="CB58" s="382"/>
      <c r="CC58" s="382"/>
      <c r="CD58" s="382"/>
      <c r="CE58" s="382"/>
      <c r="CF58" s="382"/>
      <c r="CG58" s="382"/>
      <c r="CH58" s="382"/>
      <c r="CI58" s="382"/>
      <c r="CJ58" s="382"/>
      <c r="CK58" s="382"/>
      <c r="CL58" s="382"/>
      <c r="CM58" s="382"/>
      <c r="CN58" s="382"/>
      <c r="CO58" s="382"/>
      <c r="CP58" s="382"/>
      <c r="CQ58" s="382"/>
      <c r="CR58" s="382"/>
      <c r="CS58" s="382"/>
      <c r="CT58" s="382"/>
      <c r="CU58" s="382"/>
      <c r="CV58" s="382"/>
      <c r="CW58" s="382"/>
      <c r="CX58" s="382"/>
      <c r="CY58" s="382"/>
      <c r="CZ58" s="3"/>
    </row>
    <row r="59" s="299" customFormat="true" ht="15" customHeight="true" x14ac:dyDescent="0.2">
      <c r="A59" s="830"/>
      <c r="B59" s="350" t="s">
        <v>520</v>
      </c>
      <c r="C59" s="113">
        <v>0.86848592262752655</v>
      </c>
      <c r="D59" s="112">
        <v>1.7398882528640005</v>
      </c>
      <c r="E59" s="112">
        <v>4.8120089299663906</v>
      </c>
      <c r="F59" s="112">
        <v>6.8512200951739306</v>
      </c>
      <c r="G59" s="111">
        <v>22.299237591152483</v>
      </c>
      <c r="H59" s="110">
        <v>9.5468586543163116</v>
      </c>
      <c r="I59" s="112">
        <v>24.673576036138712</v>
      </c>
      <c r="J59" s="112">
        <v>22.508241988610525</v>
      </c>
      <c r="K59" s="112">
        <v>25.257361866538545</v>
      </c>
      <c r="L59" s="109">
        <v>26.128541503992018</v>
      </c>
      <c r="M59" s="113">
        <v>0.91107240399153422</v>
      </c>
      <c r="N59" s="112">
        <v>1.3833638875129559</v>
      </c>
      <c r="O59" s="112">
        <v>1.5565071699337523</v>
      </c>
      <c r="P59" s="112">
        <v>5.7158871854109954</v>
      </c>
      <c r="Q59" s="111">
        <v>5.6110015737295047</v>
      </c>
      <c r="R59" s="110">
        <v>4.2503004730852822</v>
      </c>
      <c r="S59" s="112">
        <v>0.89441564122887773</v>
      </c>
      <c r="T59" s="112">
        <v>2.3434741891226283</v>
      </c>
      <c r="U59" s="112">
        <v>13.211259649783477</v>
      </c>
      <c r="V59" s="112">
        <v>3.2186590742757182</v>
      </c>
      <c r="W59" s="112">
        <v>2.4986193988959537</v>
      </c>
      <c r="X59" s="112">
        <v>0</v>
      </c>
      <c r="Y59" s="112">
        <v>5.3853288887606769</v>
      </c>
      <c r="Z59" s="112">
        <v>4.4266835694692563</v>
      </c>
      <c r="AA59" s="112">
        <v>1.0489524498929548</v>
      </c>
      <c r="AB59" s="112">
        <v>6.8869958760012756E-2</v>
      </c>
      <c r="AC59" s="112">
        <v>20.587215385086434</v>
      </c>
      <c r="AD59" s="112">
        <v>6.4193232310048138</v>
      </c>
      <c r="AE59" s="112">
        <v>21.416029241462027</v>
      </c>
      <c r="AF59" s="112">
        <v>0.63451356847721474</v>
      </c>
      <c r="AG59" s="112">
        <v>1.389247533956518</v>
      </c>
      <c r="AH59" s="112">
        <v>0.3958233808776363</v>
      </c>
      <c r="AI59" s="112">
        <v>1.0194250058443242</v>
      </c>
      <c r="AJ59" s="112">
        <v>3.3164904722976258</v>
      </c>
      <c r="AK59" s="112">
        <v>0.39183899742973805</v>
      </c>
      <c r="AL59" s="112">
        <v>2.2097952002165462</v>
      </c>
      <c r="AM59" s="112">
        <v>0.63120695208181299</v>
      </c>
      <c r="AN59" s="112">
        <v>0</v>
      </c>
      <c r="AO59" s="112">
        <v>0.39579071228956936</v>
      </c>
      <c r="AP59" s="112">
        <v>0.3402101137662622</v>
      </c>
      <c r="AQ59" s="112">
        <v>7.1159000750509405</v>
      </c>
      <c r="AR59" s="112">
        <v>20.600014467687739</v>
      </c>
      <c r="AS59" s="112">
        <v>6.5080897477881345</v>
      </c>
      <c r="AT59" s="112">
        <v>1.0469817479297971</v>
      </c>
      <c r="AU59" s="112">
        <v>0.88564217544133739</v>
      </c>
      <c r="AV59" s="112">
        <v>5.6451612903225836</v>
      </c>
      <c r="AW59" s="112">
        <v>0.53355873108111651</v>
      </c>
      <c r="AX59" s="112">
        <v>0.61273870653182294</v>
      </c>
      <c r="AY59" s="109">
        <v>0.40750679177986238</v>
      </c>
      <c r="AZ59" s="163"/>
      <c r="BA59" s="504"/>
      <c r="BB59" s="497"/>
      <c r="BC59" s="393"/>
      <c r="BD59" s="385"/>
      <c r="BE59" s="385"/>
      <c r="BF59" s="385"/>
      <c r="BG59" s="397"/>
      <c r="BH59" s="393"/>
      <c r="BI59" s="385"/>
      <c r="BJ59" s="385"/>
      <c r="BK59" s="385"/>
      <c r="BL59" s="397"/>
      <c r="BM59" s="393"/>
      <c r="BN59" s="385"/>
      <c r="BO59" s="385"/>
      <c r="BP59" s="385"/>
      <c r="BQ59" s="397"/>
      <c r="BR59" s="393"/>
      <c r="BS59" s="385"/>
      <c r="BT59" s="385"/>
      <c r="BU59" s="385"/>
      <c r="BV59" s="385"/>
      <c r="BW59" s="385"/>
      <c r="BX59" s="385"/>
      <c r="BY59" s="386"/>
      <c r="BZ59" s="386"/>
      <c r="CA59" s="386"/>
      <c r="CB59" s="386"/>
      <c r="CC59" s="386"/>
      <c r="CD59" s="386"/>
      <c r="CE59" s="386"/>
      <c r="CF59" s="386"/>
      <c r="CG59" s="386"/>
      <c r="CH59" s="386"/>
      <c r="CI59" s="386"/>
      <c r="CJ59" s="386"/>
      <c r="CK59" s="386"/>
      <c r="CL59" s="386"/>
      <c r="CM59" s="386"/>
      <c r="CN59" s="386"/>
      <c r="CO59" s="386"/>
      <c r="CP59" s="386"/>
      <c r="CQ59" s="386"/>
      <c r="CR59" s="386"/>
      <c r="CS59" s="386"/>
      <c r="CT59" s="386"/>
      <c r="CU59" s="386"/>
      <c r="CV59" s="386"/>
      <c r="CW59" s="386"/>
      <c r="CX59" s="386"/>
      <c r="CY59" s="386"/>
      <c r="CZ59" s="3"/>
    </row>
    <row r="60" s="299" customFormat="true" ht="15" customHeight="true" x14ac:dyDescent="0.2">
      <c r="A60" s="830"/>
      <c r="B60" s="350" t="s">
        <v>420</v>
      </c>
      <c r="C60" s="113">
        <v>5.7109586578602585</v>
      </c>
      <c r="D60" s="112">
        <v>5.1758396415464505</v>
      </c>
      <c r="E60" s="112">
        <v>7.5385130842061985</v>
      </c>
      <c r="F60" s="112">
        <v>5.0768748428512351</v>
      </c>
      <c r="G60" s="111">
        <v>3.5035920553166497</v>
      </c>
      <c r="H60" s="110">
        <v>6.4948179875248622</v>
      </c>
      <c r="I60" s="112">
        <v>4.6679853789377361</v>
      </c>
      <c r="J60" s="112">
        <v>4.6686213039774849</v>
      </c>
      <c r="K60" s="112">
        <v>2.6289982312482403</v>
      </c>
      <c r="L60" s="109">
        <v>0.96120877189443821</v>
      </c>
      <c r="M60" s="113">
        <v>5.7243181109716099</v>
      </c>
      <c r="N60" s="112">
        <v>5.6355621956892357</v>
      </c>
      <c r="O60" s="112">
        <v>5.308837668580912</v>
      </c>
      <c r="P60" s="112">
        <v>8.0896433906764216</v>
      </c>
      <c r="Q60" s="111">
        <v>6.6591629631761036</v>
      </c>
      <c r="R60" s="110">
        <v>64.862293824319025</v>
      </c>
      <c r="S60" s="112">
        <v>6.845347667083904</v>
      </c>
      <c r="T60" s="112">
        <v>7.3525960971340565</v>
      </c>
      <c r="U60" s="112">
        <v>3.6632243674232052</v>
      </c>
      <c r="V60" s="112">
        <v>11.843326609664244</v>
      </c>
      <c r="W60" s="112">
        <v>5.4190473530062828</v>
      </c>
      <c r="X60" s="112">
        <v>0</v>
      </c>
      <c r="Y60" s="112">
        <v>7.222955116285382</v>
      </c>
      <c r="Z60" s="112">
        <v>1.0549047487228518</v>
      </c>
      <c r="AA60" s="112">
        <v>0.5884497700825515</v>
      </c>
      <c r="AB60" s="112">
        <v>0</v>
      </c>
      <c r="AC60" s="112">
        <v>1.4080207389638937</v>
      </c>
      <c r="AD60" s="112">
        <v>2.9145150349193947</v>
      </c>
      <c r="AE60" s="112">
        <v>3.0063394065946487</v>
      </c>
      <c r="AF60" s="112">
        <v>0.28464896182679428</v>
      </c>
      <c r="AG60" s="112">
        <v>1.5684983387560505</v>
      </c>
      <c r="AH60" s="112">
        <v>2.1731288570843632</v>
      </c>
      <c r="AI60" s="112">
        <v>13.589857311086293</v>
      </c>
      <c r="AJ60" s="112">
        <v>2.0342567610927089</v>
      </c>
      <c r="AK60" s="112">
        <v>7.5879432862398639</v>
      </c>
      <c r="AL60" s="112">
        <v>0</v>
      </c>
      <c r="AM60" s="112">
        <v>2.1129270072777029</v>
      </c>
      <c r="AN60" s="112">
        <v>0.66786090721318125</v>
      </c>
      <c r="AO60" s="112">
        <v>15.844999799430395</v>
      </c>
      <c r="AP60" s="112">
        <v>0</v>
      </c>
      <c r="AQ60" s="112">
        <v>5.2272970944569641</v>
      </c>
      <c r="AR60" s="112">
        <v>22.590636775546994</v>
      </c>
      <c r="AS60" s="112">
        <v>5.6161122995637962</v>
      </c>
      <c r="AT60" s="112">
        <v>0.26174543698244929</v>
      </c>
      <c r="AU60" s="112">
        <v>0.3279150408111659</v>
      </c>
      <c r="AV60" s="112">
        <v>7.9801306955071896</v>
      </c>
      <c r="AW60" s="112">
        <v>1.4960775509125961</v>
      </c>
      <c r="AX60" s="112">
        <v>0.27562968898413709</v>
      </c>
      <c r="AY60" s="109">
        <v>0</v>
      </c>
      <c r="AZ60" s="163"/>
      <c r="BA60" s="504"/>
      <c r="BB60" s="497"/>
      <c r="BC60" s="393"/>
      <c r="BD60" s="385"/>
      <c r="BE60" s="385"/>
      <c r="BF60" s="385"/>
      <c r="BG60" s="397"/>
      <c r="BH60" s="393"/>
      <c r="BI60" s="385"/>
      <c r="BJ60" s="385"/>
      <c r="BK60" s="385"/>
      <c r="BL60" s="397"/>
      <c r="BM60" s="393"/>
      <c r="BN60" s="385"/>
      <c r="BO60" s="385"/>
      <c r="BP60" s="385"/>
      <c r="BQ60" s="397"/>
      <c r="BR60" s="393"/>
      <c r="BS60" s="385"/>
      <c r="BT60" s="385"/>
      <c r="BU60" s="385"/>
      <c r="BV60" s="385"/>
      <c r="BW60" s="385"/>
      <c r="BX60" s="385"/>
      <c r="BY60" s="386"/>
      <c r="BZ60" s="386"/>
      <c r="CA60" s="386"/>
      <c r="CB60" s="386"/>
      <c r="CC60" s="386"/>
      <c r="CD60" s="386"/>
      <c r="CE60" s="386"/>
      <c r="CF60" s="386"/>
      <c r="CG60" s="386"/>
      <c r="CH60" s="386"/>
      <c r="CI60" s="386"/>
      <c r="CJ60" s="386"/>
      <c r="CK60" s="386"/>
      <c r="CL60" s="386"/>
      <c r="CM60" s="386"/>
      <c r="CN60" s="386"/>
      <c r="CO60" s="386"/>
      <c r="CP60" s="386"/>
      <c r="CQ60" s="386"/>
      <c r="CR60" s="386"/>
      <c r="CS60" s="386"/>
      <c r="CT60" s="386"/>
      <c r="CU60" s="386"/>
      <c r="CV60" s="386"/>
      <c r="CW60" s="386"/>
      <c r="CX60" s="386"/>
      <c r="CY60" s="386"/>
      <c r="CZ60" s="3"/>
    </row>
    <row r="61" s="299" customFormat="true" ht="15" customHeight="true" x14ac:dyDescent="0.2">
      <c r="A61" s="830"/>
      <c r="B61" s="350" t="s">
        <v>521</v>
      </c>
      <c r="C61" s="113">
        <v>27.754419495204587</v>
      </c>
      <c r="D61" s="112">
        <v>33.022675004959517</v>
      </c>
      <c r="E61" s="112">
        <v>30.671066839340277</v>
      </c>
      <c r="F61" s="112">
        <v>31.897446403867324</v>
      </c>
      <c r="G61" s="111">
        <v>45.19225472707695</v>
      </c>
      <c r="H61" s="110">
        <v>43.6608672815726</v>
      </c>
      <c r="I61" s="112">
        <v>44.441385942413454</v>
      </c>
      <c r="J61" s="112">
        <v>51.268994087540896</v>
      </c>
      <c r="K61" s="112">
        <v>47.203756217749024</v>
      </c>
      <c r="L61" s="109">
        <v>39.124669008220359</v>
      </c>
      <c r="M61" s="113">
        <v>26.46663146905011</v>
      </c>
      <c r="N61" s="112">
        <v>33.517704037601696</v>
      </c>
      <c r="O61" s="112">
        <v>31.969353624042146</v>
      </c>
      <c r="P61" s="112">
        <v>27.449681603170013</v>
      </c>
      <c r="Q61" s="111">
        <v>33.198352826544017</v>
      </c>
      <c r="R61" s="110">
        <v>0.60207134637514392</v>
      </c>
      <c r="S61" s="112">
        <v>10.26101921513763</v>
      </c>
      <c r="T61" s="112">
        <v>15.378923847394605</v>
      </c>
      <c r="U61" s="112">
        <v>34.41637819909343</v>
      </c>
      <c r="V61" s="112">
        <v>7.1939540529444317</v>
      </c>
      <c r="W61" s="112">
        <v>0.28557492097804632</v>
      </c>
      <c r="X61" s="112">
        <v>23.439643028856285</v>
      </c>
      <c r="Y61" s="112">
        <v>14.984871492927084</v>
      </c>
      <c r="Z61" s="112">
        <v>41.982362156176862</v>
      </c>
      <c r="AA61" s="112">
        <v>9.0930581357922016</v>
      </c>
      <c r="AB61" s="112">
        <v>54.430224073330038</v>
      </c>
      <c r="AC61" s="112">
        <v>7.985024713470894</v>
      </c>
      <c r="AD61" s="112">
        <v>40.736846168977124</v>
      </c>
      <c r="AE61" s="112">
        <v>56.620023074143624</v>
      </c>
      <c r="AF61" s="112">
        <v>68.985707692137979</v>
      </c>
      <c r="AG61" s="112">
        <v>22.945394136583573</v>
      </c>
      <c r="AH61" s="112">
        <v>59.624065281609887</v>
      </c>
      <c r="AI61" s="112">
        <v>26.512259973039626</v>
      </c>
      <c r="AJ61" s="112">
        <v>23.837810037452304</v>
      </c>
      <c r="AK61" s="112">
        <v>48.262763115897059</v>
      </c>
      <c r="AL61" s="112">
        <v>64.246473371106546</v>
      </c>
      <c r="AM61" s="112">
        <v>53.617014989761579</v>
      </c>
      <c r="AN61" s="112">
        <v>4.9661815655264654</v>
      </c>
      <c r="AO61" s="112">
        <v>8.8250631794295861E-2</v>
      </c>
      <c r="AP61" s="112">
        <v>53.255810788743162</v>
      </c>
      <c r="AQ61" s="112">
        <v>46.54926557306753</v>
      </c>
      <c r="AR61" s="112">
        <v>1.0646902928391517</v>
      </c>
      <c r="AS61" s="112">
        <v>37.697955341586827</v>
      </c>
      <c r="AT61" s="112">
        <v>3.7298724769999012</v>
      </c>
      <c r="AU61" s="112">
        <v>14.905198268092636</v>
      </c>
      <c r="AV61" s="112">
        <v>27.724589589201926</v>
      </c>
      <c r="AW61" s="112">
        <v>22.95306267994399</v>
      </c>
      <c r="AX61" s="112">
        <v>11.365141378749016</v>
      </c>
      <c r="AY61" s="109">
        <v>26.230437173952858</v>
      </c>
      <c r="AZ61" s="163"/>
      <c r="BA61" s="504"/>
      <c r="BB61" s="497"/>
      <c r="BC61" s="393"/>
      <c r="BD61" s="385"/>
      <c r="BE61" s="385"/>
      <c r="BF61" s="385"/>
      <c r="BG61" s="397"/>
      <c r="BH61" s="393"/>
      <c r="BI61" s="385"/>
      <c r="BJ61" s="385"/>
      <c r="BK61" s="385"/>
      <c r="BL61" s="397"/>
      <c r="BM61" s="393"/>
      <c r="BN61" s="385"/>
      <c r="BO61" s="385"/>
      <c r="BP61" s="385"/>
      <c r="BQ61" s="397"/>
      <c r="BR61" s="393"/>
      <c r="BS61" s="385"/>
      <c r="BT61" s="385"/>
      <c r="BU61" s="385"/>
      <c r="BV61" s="385"/>
      <c r="BW61" s="385"/>
      <c r="BX61" s="385"/>
      <c r="BY61" s="386"/>
      <c r="BZ61" s="386"/>
      <c r="CA61" s="386"/>
      <c r="CB61" s="386"/>
      <c r="CC61" s="386"/>
      <c r="CD61" s="386"/>
      <c r="CE61" s="386"/>
      <c r="CF61" s="386"/>
      <c r="CG61" s="386"/>
      <c r="CH61" s="386"/>
      <c r="CI61" s="386"/>
      <c r="CJ61" s="386"/>
      <c r="CK61" s="386"/>
      <c r="CL61" s="386"/>
      <c r="CM61" s="386"/>
      <c r="CN61" s="386"/>
      <c r="CO61" s="386"/>
      <c r="CP61" s="386"/>
      <c r="CQ61" s="386"/>
      <c r="CR61" s="386"/>
      <c r="CS61" s="386"/>
      <c r="CT61" s="386"/>
      <c r="CU61" s="386"/>
      <c r="CV61" s="386"/>
      <c r="CW61" s="386"/>
      <c r="CX61" s="386"/>
      <c r="CY61" s="386"/>
      <c r="CZ61" s="3"/>
    </row>
    <row r="62" s="299" customFormat="true" ht="15" customHeight="true" x14ac:dyDescent="0.2">
      <c r="A62" s="830"/>
      <c r="B62" s="350" t="s">
        <v>522</v>
      </c>
      <c r="C62" s="113">
        <v>4.70848251442336</v>
      </c>
      <c r="D62" s="112">
        <v>5.1084948146038176</v>
      </c>
      <c r="E62" s="112">
        <v>3.9227446800384431</v>
      </c>
      <c r="F62" s="112">
        <v>2.7227908032323342</v>
      </c>
      <c r="G62" s="111">
        <v>0.52644907741496783</v>
      </c>
      <c r="H62" s="110">
        <v>1.0611409278145589</v>
      </c>
      <c r="I62" s="112">
        <v>9.7943192948090202E-2</v>
      </c>
      <c r="J62" s="112">
        <v>0.29657918855580923</v>
      </c>
      <c r="K62" s="112">
        <v>0.64861610117525625</v>
      </c>
      <c r="L62" s="109">
        <v>0.10307926802914727</v>
      </c>
      <c r="M62" s="113">
        <v>4.4755721171706373</v>
      </c>
      <c r="N62" s="112">
        <v>5.1687993800164165</v>
      </c>
      <c r="O62" s="112">
        <v>4.927870808836321</v>
      </c>
      <c r="P62" s="112">
        <v>4.015090035751089</v>
      </c>
      <c r="Q62" s="111">
        <v>3.7446910403732074</v>
      </c>
      <c r="R62" s="110">
        <v>5.5345352256744667</v>
      </c>
      <c r="S62" s="112">
        <v>0.54704453020439348</v>
      </c>
      <c r="T62" s="112">
        <v>3.6046863141783856</v>
      </c>
      <c r="U62" s="112">
        <v>0.75366076213374367</v>
      </c>
      <c r="V62" s="112">
        <v>8.0405115938665883</v>
      </c>
      <c r="W62" s="112">
        <v>3.0603145406842258</v>
      </c>
      <c r="X62" s="112">
        <v>1.0476327043600744</v>
      </c>
      <c r="Y62" s="112">
        <v>1.7594702880667095</v>
      </c>
      <c r="Z62" s="112">
        <v>8.923987719254086</v>
      </c>
      <c r="AA62" s="112">
        <v>12.212937080215356</v>
      </c>
      <c r="AB62" s="112">
        <v>0</v>
      </c>
      <c r="AC62" s="112">
        <v>2.9692225160812757</v>
      </c>
      <c r="AD62" s="112">
        <v>0.29909902622769369</v>
      </c>
      <c r="AE62" s="112">
        <v>0.63733455571613784</v>
      </c>
      <c r="AF62" s="112">
        <v>0</v>
      </c>
      <c r="AG62" s="112">
        <v>7.3266883575203767</v>
      </c>
      <c r="AH62" s="112">
        <v>1.3410223162492334</v>
      </c>
      <c r="AI62" s="112">
        <v>10.051582992687488</v>
      </c>
      <c r="AJ62" s="112">
        <v>0</v>
      </c>
      <c r="AK62" s="112">
        <v>1.6851596754413971</v>
      </c>
      <c r="AL62" s="112">
        <v>2.310277721384522</v>
      </c>
      <c r="AM62" s="112">
        <v>4.0697217453483887</v>
      </c>
      <c r="AN62" s="112">
        <v>0</v>
      </c>
      <c r="AO62" s="112">
        <v>8.9547648655515033</v>
      </c>
      <c r="AP62" s="112">
        <v>2.9582403425689052</v>
      </c>
      <c r="AQ62" s="112">
        <v>7.3732175404739113</v>
      </c>
      <c r="AR62" s="112">
        <v>7.677081209761738</v>
      </c>
      <c r="AS62" s="112">
        <v>1.8500167990031184</v>
      </c>
      <c r="AT62" s="112">
        <v>0.28251888436200878</v>
      </c>
      <c r="AU62" s="112">
        <v>2.5671402651495265</v>
      </c>
      <c r="AV62" s="112">
        <v>18.135428429330265</v>
      </c>
      <c r="AW62" s="112">
        <v>2.1189149211548104</v>
      </c>
      <c r="AX62" s="112">
        <v>1.7392802335266215</v>
      </c>
      <c r="AY62" s="109">
        <v>6.8581698583865149</v>
      </c>
      <c r="AZ62" s="163"/>
      <c r="BA62" s="504"/>
      <c r="BB62" s="497"/>
      <c r="BC62" s="393"/>
      <c r="BD62" s="385"/>
      <c r="BE62" s="385"/>
      <c r="BF62" s="385"/>
      <c r="BG62" s="397"/>
      <c r="BH62" s="393"/>
      <c r="BI62" s="385"/>
      <c r="BJ62" s="385"/>
      <c r="BK62" s="385"/>
      <c r="BL62" s="397"/>
      <c r="BM62" s="393"/>
      <c r="BN62" s="385"/>
      <c r="BO62" s="385"/>
      <c r="BP62" s="385"/>
      <c r="BQ62" s="397"/>
      <c r="BR62" s="393"/>
      <c r="BS62" s="385"/>
      <c r="BT62" s="385"/>
      <c r="BU62" s="385"/>
      <c r="BV62" s="385"/>
      <c r="BW62" s="385"/>
      <c r="BX62" s="385"/>
      <c r="BY62" s="386"/>
      <c r="BZ62" s="386"/>
      <c r="CA62" s="386"/>
      <c r="CB62" s="386"/>
      <c r="CC62" s="386"/>
      <c r="CD62" s="386"/>
      <c r="CE62" s="386"/>
      <c r="CF62" s="386"/>
      <c r="CG62" s="386"/>
      <c r="CH62" s="386"/>
      <c r="CI62" s="386"/>
      <c r="CJ62" s="386"/>
      <c r="CK62" s="386"/>
      <c r="CL62" s="386"/>
      <c r="CM62" s="386"/>
      <c r="CN62" s="386"/>
      <c r="CO62" s="386"/>
      <c r="CP62" s="386"/>
      <c r="CQ62" s="386"/>
      <c r="CR62" s="386"/>
      <c r="CS62" s="386"/>
      <c r="CT62" s="386"/>
      <c r="CU62" s="386"/>
      <c r="CV62" s="386"/>
      <c r="CW62" s="386"/>
      <c r="CX62" s="386"/>
      <c r="CY62" s="386"/>
      <c r="CZ62" s="3"/>
    </row>
    <row r="63" s="299" customFormat="true" ht="15" customHeight="true" x14ac:dyDescent="0.2">
      <c r="A63" s="830"/>
      <c r="B63" s="350" t="s">
        <v>523</v>
      </c>
      <c r="C63" s="113">
        <v>12.701846907210534</v>
      </c>
      <c r="D63" s="112">
        <v>14.432720495984094</v>
      </c>
      <c r="E63" s="112">
        <v>9.3669167659077424</v>
      </c>
      <c r="F63" s="112">
        <v>11.493631444306114</v>
      </c>
      <c r="G63" s="111">
        <v>0.67687299779768617</v>
      </c>
      <c r="H63" s="110">
        <v>0.84814374698024253</v>
      </c>
      <c r="I63" s="112">
        <v>0</v>
      </c>
      <c r="J63" s="112">
        <v>0.30650929531549043</v>
      </c>
      <c r="K63" s="112">
        <v>5.4309607561432161E-2</v>
      </c>
      <c r="L63" s="109">
        <v>0</v>
      </c>
      <c r="M63" s="113">
        <v>13.180980944450999</v>
      </c>
      <c r="N63" s="112">
        <v>12.313297913342844</v>
      </c>
      <c r="O63" s="112">
        <v>15.832503780647359</v>
      </c>
      <c r="P63" s="112">
        <v>9.2860746167174515</v>
      </c>
      <c r="Q63" s="111">
        <v>8.4279627396255634</v>
      </c>
      <c r="R63" s="110">
        <v>11.834701444828028</v>
      </c>
      <c r="S63" s="112">
        <v>12.797867840163066</v>
      </c>
      <c r="T63" s="112">
        <v>6.5151351797005361</v>
      </c>
      <c r="U63" s="112">
        <v>2.3229002216010342</v>
      </c>
      <c r="V63" s="112">
        <v>25.856821549061948</v>
      </c>
      <c r="W63" s="112">
        <v>46.200822129155604</v>
      </c>
      <c r="X63" s="112">
        <v>3.5857380243435393</v>
      </c>
      <c r="Y63" s="112">
        <v>17.629060021838225</v>
      </c>
      <c r="Z63" s="112">
        <v>18.301268339331088</v>
      </c>
      <c r="AA63" s="112">
        <v>47.556250642740444</v>
      </c>
      <c r="AB63" s="112">
        <v>2.2925907402700672</v>
      </c>
      <c r="AC63" s="112">
        <v>7.1687342731334605</v>
      </c>
      <c r="AD63" s="112">
        <v>0.18015798752497839</v>
      </c>
      <c r="AE63" s="112">
        <v>0.51382719019982059</v>
      </c>
      <c r="AF63" s="112">
        <v>0.78313907787598624</v>
      </c>
      <c r="AG63" s="112">
        <v>5.1429702697584867</v>
      </c>
      <c r="AH63" s="112">
        <v>23.923591138495954</v>
      </c>
      <c r="AI63" s="112">
        <v>13.564513697567662</v>
      </c>
      <c r="AJ63" s="112">
        <v>0.11309176708676147</v>
      </c>
      <c r="AK63" s="112">
        <v>16.173123120600742</v>
      </c>
      <c r="AL63" s="112">
        <v>6.2979983471650485</v>
      </c>
      <c r="AM63" s="112">
        <v>6.7892716683755348</v>
      </c>
      <c r="AN63" s="112">
        <v>0.26563186826171825</v>
      </c>
      <c r="AO63" s="112">
        <v>33.011084814205688</v>
      </c>
      <c r="AP63" s="112">
        <v>14.954275760709823</v>
      </c>
      <c r="AQ63" s="112">
        <v>7.384475179586163</v>
      </c>
      <c r="AR63" s="112">
        <v>15.195675476611656</v>
      </c>
      <c r="AS63" s="112">
        <v>1.9313891854113781</v>
      </c>
      <c r="AT63" s="112">
        <v>12.638825053816221</v>
      </c>
      <c r="AU63" s="112">
        <v>19.575781131985849</v>
      </c>
      <c r="AV63" s="112">
        <v>2.9673505827486832</v>
      </c>
      <c r="AW63" s="112">
        <v>15.820808790512157</v>
      </c>
      <c r="AX63" s="112">
        <v>24.217481939459461</v>
      </c>
      <c r="AY63" s="109">
        <v>31.617749184708551</v>
      </c>
      <c r="AZ63" s="163"/>
      <c r="BA63" s="504"/>
      <c r="BB63" s="497"/>
      <c r="BC63" s="393"/>
      <c r="BD63" s="385"/>
      <c r="BE63" s="385"/>
      <c r="BF63" s="385"/>
      <c r="BG63" s="397"/>
      <c r="BH63" s="393"/>
      <c r="BI63" s="385"/>
      <c r="BJ63" s="385"/>
      <c r="BK63" s="385"/>
      <c r="BL63" s="397"/>
      <c r="BM63" s="393"/>
      <c r="BN63" s="385"/>
      <c r="BO63" s="385"/>
      <c r="BP63" s="385"/>
      <c r="BQ63" s="397"/>
      <c r="BR63" s="393"/>
      <c r="BS63" s="385"/>
      <c r="BT63" s="385"/>
      <c r="BU63" s="385"/>
      <c r="BV63" s="385"/>
      <c r="BW63" s="385"/>
      <c r="BX63" s="385"/>
      <c r="BY63" s="386"/>
      <c r="BZ63" s="386"/>
      <c r="CA63" s="386"/>
      <c r="CB63" s="386"/>
      <c r="CC63" s="386"/>
      <c r="CD63" s="386"/>
      <c r="CE63" s="386"/>
      <c r="CF63" s="386"/>
      <c r="CG63" s="386"/>
      <c r="CH63" s="386"/>
      <c r="CI63" s="386"/>
      <c r="CJ63" s="386"/>
      <c r="CK63" s="386"/>
      <c r="CL63" s="386"/>
      <c r="CM63" s="386"/>
      <c r="CN63" s="386"/>
      <c r="CO63" s="386"/>
      <c r="CP63" s="386"/>
      <c r="CQ63" s="386"/>
      <c r="CR63" s="386"/>
      <c r="CS63" s="386"/>
      <c r="CT63" s="386"/>
      <c r="CU63" s="386"/>
      <c r="CV63" s="386"/>
      <c r="CW63" s="386"/>
      <c r="CX63" s="386"/>
      <c r="CY63" s="386"/>
      <c r="CZ63" s="3"/>
    </row>
    <row r="64" s="299" customFormat="true" ht="15" customHeight="true" x14ac:dyDescent="0.2">
      <c r="A64" s="830"/>
      <c r="B64" s="350" t="s">
        <v>524</v>
      </c>
      <c r="C64" s="113">
        <v>7.4011196504789307</v>
      </c>
      <c r="D64" s="112">
        <v>10.461034701335903</v>
      </c>
      <c r="E64" s="112">
        <v>10.55329683111175</v>
      </c>
      <c r="F64" s="112">
        <v>8.869467113529593</v>
      </c>
      <c r="G64" s="111">
        <v>7.3651078170897835</v>
      </c>
      <c r="H64" s="110">
        <v>8.7646598791951984</v>
      </c>
      <c r="I64" s="112">
        <v>7.5167310730292094</v>
      </c>
      <c r="J64" s="112">
        <v>6.2928189881294712</v>
      </c>
      <c r="K64" s="112">
        <v>4.4482225041008876</v>
      </c>
      <c r="L64" s="109">
        <v>7.8399310787954795</v>
      </c>
      <c r="M64" s="113">
        <v>8.231018494784367</v>
      </c>
      <c r="N64" s="112">
        <v>6.9522248379096414</v>
      </c>
      <c r="O64" s="112">
        <v>12.0998688339383</v>
      </c>
      <c r="P64" s="112">
        <v>10.240875183081192</v>
      </c>
      <c r="Q64" s="111">
        <v>12.490984095432289</v>
      </c>
      <c r="R64" s="110">
        <v>3.0856412223500831</v>
      </c>
      <c r="S64" s="112">
        <v>1.7767036127461773</v>
      </c>
      <c r="T64" s="112">
        <v>12.207184638833754</v>
      </c>
      <c r="U64" s="112">
        <v>6.460683921614077</v>
      </c>
      <c r="V64" s="112">
        <v>2.8998054301065666</v>
      </c>
      <c r="W64" s="112">
        <v>9.1727781991804722</v>
      </c>
      <c r="X64" s="112">
        <v>24.344386055182049</v>
      </c>
      <c r="Y64" s="112">
        <v>12.139086100044864</v>
      </c>
      <c r="Z64" s="112">
        <v>17.644842967511369</v>
      </c>
      <c r="AA64" s="112">
        <v>5.9787885627588517</v>
      </c>
      <c r="AB64" s="112">
        <v>2.5661233592142252</v>
      </c>
      <c r="AC64" s="112">
        <v>11.558722032481631</v>
      </c>
      <c r="AD64" s="112">
        <v>10.820509332367582</v>
      </c>
      <c r="AE64" s="112">
        <v>3.4348840755994785</v>
      </c>
      <c r="AF64" s="112">
        <v>1.8298186721527627</v>
      </c>
      <c r="AG64" s="112">
        <v>4.0666046927989914</v>
      </c>
      <c r="AH64" s="112">
        <v>0.6220081699505714</v>
      </c>
      <c r="AI64" s="112">
        <v>23.605172718910914</v>
      </c>
      <c r="AJ64" s="112">
        <v>5.1136823367586297</v>
      </c>
      <c r="AK64" s="112">
        <v>3.5989970937557763</v>
      </c>
      <c r="AL64" s="112">
        <v>4.0482152048510418</v>
      </c>
      <c r="AM64" s="112">
        <v>23.324399951541103</v>
      </c>
      <c r="AN64" s="112">
        <v>8.8523474389212105</v>
      </c>
      <c r="AO64" s="112">
        <v>1.0670303662401228</v>
      </c>
      <c r="AP64" s="112">
        <v>20.073757552664535</v>
      </c>
      <c r="AQ64" s="112">
        <v>13.123726814624238</v>
      </c>
      <c r="AR64" s="112">
        <v>3.6583521303670179</v>
      </c>
      <c r="AS64" s="112">
        <v>13.637529965310421</v>
      </c>
      <c r="AT64" s="112">
        <v>1.4577766698605852</v>
      </c>
      <c r="AU64" s="112">
        <v>6.7714795384069788</v>
      </c>
      <c r="AV64" s="112">
        <v>7.6908965646567742</v>
      </c>
      <c r="AW64" s="112">
        <v>8.8652632135027307</v>
      </c>
      <c r="AX64" s="112">
        <v>19.104898906805879</v>
      </c>
      <c r="AY64" s="109">
        <v>13.660227670461142</v>
      </c>
      <c r="AZ64" s="163"/>
      <c r="BA64" s="504"/>
      <c r="BB64" s="497"/>
      <c r="BC64" s="393"/>
      <c r="BD64" s="385"/>
      <c r="BE64" s="385"/>
      <c r="BF64" s="385"/>
      <c r="BG64" s="397"/>
      <c r="BH64" s="393"/>
      <c r="BI64" s="385"/>
      <c r="BJ64" s="385"/>
      <c r="BK64" s="385"/>
      <c r="BL64" s="397"/>
      <c r="BM64" s="393"/>
      <c r="BN64" s="385"/>
      <c r="BO64" s="385"/>
      <c r="BP64" s="385"/>
      <c r="BQ64" s="397"/>
      <c r="BR64" s="393"/>
      <c r="BS64" s="385"/>
      <c r="BT64" s="385"/>
      <c r="BU64" s="385"/>
      <c r="BV64" s="385"/>
      <c r="BW64" s="385"/>
      <c r="BX64" s="385"/>
      <c r="BY64" s="386"/>
      <c r="BZ64" s="386"/>
      <c r="CA64" s="386"/>
      <c r="CB64" s="386"/>
      <c r="CC64" s="386"/>
      <c r="CD64" s="386"/>
      <c r="CE64" s="386"/>
      <c r="CF64" s="386"/>
      <c r="CG64" s="386"/>
      <c r="CH64" s="386"/>
      <c r="CI64" s="386"/>
      <c r="CJ64" s="386"/>
      <c r="CK64" s="386"/>
      <c r="CL64" s="386"/>
      <c r="CM64" s="386"/>
      <c r="CN64" s="386"/>
      <c r="CO64" s="386"/>
      <c r="CP64" s="386"/>
      <c r="CQ64" s="386"/>
      <c r="CR64" s="386"/>
      <c r="CS64" s="386"/>
      <c r="CT64" s="386"/>
      <c r="CU64" s="386"/>
      <c r="CV64" s="386"/>
      <c r="CW64" s="386"/>
      <c r="CX64" s="386"/>
      <c r="CY64" s="386"/>
      <c r="CZ64" s="3"/>
    </row>
    <row r="65" s="299" customFormat="true" ht="15" customHeight="true" x14ac:dyDescent="0.2">
      <c r="A65" s="830"/>
      <c r="B65" s="350" t="s">
        <v>525</v>
      </c>
      <c r="C65" s="113">
        <v>18.653025075584821</v>
      </c>
      <c r="D65" s="112">
        <v>13.278595716060156</v>
      </c>
      <c r="E65" s="112">
        <v>13.255740072703432</v>
      </c>
      <c r="F65" s="112">
        <v>13.253887200563696</v>
      </c>
      <c r="G65" s="111">
        <v>3.1987255193037698</v>
      </c>
      <c r="H65" s="110">
        <v>15.363437321807105</v>
      </c>
      <c r="I65" s="112">
        <v>2.7960398800213699</v>
      </c>
      <c r="J65" s="112">
        <v>2.5440933518303024</v>
      </c>
      <c r="K65" s="112">
        <v>1.8671879208348907</v>
      </c>
      <c r="L65" s="109">
        <v>0.33495359632112842</v>
      </c>
      <c r="M65" s="113">
        <v>17.447578349724179</v>
      </c>
      <c r="N65" s="112">
        <v>16.31264913856181</v>
      </c>
      <c r="O65" s="112">
        <v>12.946704710733995</v>
      </c>
      <c r="P65" s="112">
        <v>13.34893026951014</v>
      </c>
      <c r="Q65" s="111">
        <v>13.62485448976199</v>
      </c>
      <c r="R65" s="110">
        <v>3.7018284106891701</v>
      </c>
      <c r="S65" s="112">
        <v>11.696559928735478</v>
      </c>
      <c r="T65" s="112">
        <v>17.280043632950481</v>
      </c>
      <c r="U65" s="112">
        <v>8.2820850774155375</v>
      </c>
      <c r="V65" s="112">
        <v>9.7077435247496489</v>
      </c>
      <c r="W65" s="112">
        <v>13.734671030154075</v>
      </c>
      <c r="X65" s="112">
        <v>47.582600187257952</v>
      </c>
      <c r="Y65" s="112">
        <v>7.5916168575542535</v>
      </c>
      <c r="Z65" s="112">
        <v>3.5668111583662543</v>
      </c>
      <c r="AA65" s="112">
        <v>4.9789848907574941</v>
      </c>
      <c r="AB65" s="112">
        <v>10.723831465372337</v>
      </c>
      <c r="AC65" s="112">
        <v>30.402015014804203</v>
      </c>
      <c r="AD65" s="112">
        <v>6.1352986486312533</v>
      </c>
      <c r="AE65" s="112">
        <v>0.58499023275819184</v>
      </c>
      <c r="AF65" s="112">
        <v>6.9579894678308829</v>
      </c>
      <c r="AG65" s="112">
        <v>5.9365800754015572</v>
      </c>
      <c r="AH65" s="112">
        <v>1.1808080906559042</v>
      </c>
      <c r="AI65" s="112">
        <v>1.6265793331570924</v>
      </c>
      <c r="AJ65" s="112">
        <v>54.613930190014479</v>
      </c>
      <c r="AK65" s="112">
        <v>14.44449577502647</v>
      </c>
      <c r="AL65" s="112">
        <v>17.823958724241066</v>
      </c>
      <c r="AM65" s="112">
        <v>2.9419290786009564</v>
      </c>
      <c r="AN65" s="112">
        <v>43.269635252468426</v>
      </c>
      <c r="AO65" s="112">
        <v>1.1766750905906116</v>
      </c>
      <c r="AP65" s="112">
        <v>8.0890624716491608</v>
      </c>
      <c r="AQ65" s="112">
        <v>2.9439619741967826</v>
      </c>
      <c r="AR65" s="112">
        <v>1.0061619197306375</v>
      </c>
      <c r="AS65" s="112">
        <v>6.3111799137792968</v>
      </c>
      <c r="AT65" s="112">
        <v>3.9614964152819891</v>
      </c>
      <c r="AU65" s="112">
        <v>25.104849646201437</v>
      </c>
      <c r="AV65" s="112">
        <v>10.535439843785039</v>
      </c>
      <c r="AW65" s="112">
        <v>40.990781584299604</v>
      </c>
      <c r="AX65" s="112">
        <v>37.784657983699276</v>
      </c>
      <c r="AY65" s="109">
        <v>14.511075184586373</v>
      </c>
      <c r="AZ65" s="163"/>
      <c r="BA65" s="504"/>
      <c r="BB65" s="497"/>
      <c r="BC65" s="393"/>
      <c r="BD65" s="385"/>
      <c r="BE65" s="385"/>
      <c r="BF65" s="385"/>
      <c r="BG65" s="397"/>
      <c r="BH65" s="393"/>
      <c r="BI65" s="385"/>
      <c r="BJ65" s="385"/>
      <c r="BK65" s="385"/>
      <c r="BL65" s="397"/>
      <c r="BM65" s="393"/>
      <c r="BN65" s="385"/>
      <c r="BO65" s="385"/>
      <c r="BP65" s="385"/>
      <c r="BQ65" s="397"/>
      <c r="BR65" s="393"/>
      <c r="BS65" s="385"/>
      <c r="BT65" s="385"/>
      <c r="BU65" s="385"/>
      <c r="BV65" s="385"/>
      <c r="BW65" s="385"/>
      <c r="BX65" s="385"/>
      <c r="BY65" s="386"/>
      <c r="BZ65" s="386"/>
      <c r="CA65" s="386"/>
      <c r="CB65" s="386"/>
      <c r="CC65" s="386"/>
      <c r="CD65" s="386"/>
      <c r="CE65" s="386"/>
      <c r="CF65" s="386"/>
      <c r="CG65" s="386"/>
      <c r="CH65" s="386"/>
      <c r="CI65" s="386"/>
      <c r="CJ65" s="386"/>
      <c r="CK65" s="386"/>
      <c r="CL65" s="386"/>
      <c r="CM65" s="386"/>
      <c r="CN65" s="386"/>
      <c r="CO65" s="386"/>
      <c r="CP65" s="386"/>
      <c r="CQ65" s="386"/>
      <c r="CR65" s="386"/>
      <c r="CS65" s="386"/>
      <c r="CT65" s="386"/>
      <c r="CU65" s="386"/>
      <c r="CV65" s="386"/>
      <c r="CW65" s="386"/>
      <c r="CX65" s="386"/>
      <c r="CY65" s="386"/>
      <c r="CZ65" s="3"/>
    </row>
    <row r="66" s="299" customFormat="true" ht="15" customHeight="true" x14ac:dyDescent="0.2">
      <c r="A66" s="830"/>
      <c r="B66" s="350" t="s">
        <v>526</v>
      </c>
      <c r="C66" s="113">
        <v>19.887996852260091</v>
      </c>
      <c r="D66" s="112">
        <v>13.974630510714581</v>
      </c>
      <c r="E66" s="112">
        <v>15.373690624576735</v>
      </c>
      <c r="F66" s="112">
        <v>11.070687881274337</v>
      </c>
      <c r="G66" s="111">
        <v>1.0686091746119626</v>
      </c>
      <c r="H66" s="110">
        <v>4.7344717365219022</v>
      </c>
      <c r="I66" s="112">
        <v>1.1913221050744829</v>
      </c>
      <c r="J66" s="112">
        <v>0.44472167014097785</v>
      </c>
      <c r="K66" s="112">
        <v>0.38193821839398479</v>
      </c>
      <c r="L66" s="109">
        <v>0.51417177861079877</v>
      </c>
      <c r="M66" s="113">
        <v>21.054378373729161</v>
      </c>
      <c r="N66" s="112">
        <v>16.095936962824553</v>
      </c>
      <c r="O66" s="112">
        <v>13.134164594100382</v>
      </c>
      <c r="P66" s="112">
        <v>17.222843662647939</v>
      </c>
      <c r="Q66" s="111">
        <v>8.9199787568463709</v>
      </c>
      <c r="R66" s="110">
        <v>5.1439969313387026</v>
      </c>
      <c r="S66" s="112">
        <v>31.793552411024002</v>
      </c>
      <c r="T66" s="112">
        <v>34.036872379961885</v>
      </c>
      <c r="U66" s="112">
        <v>25.189012644294138</v>
      </c>
      <c r="V66" s="112">
        <v>31.239178165330866</v>
      </c>
      <c r="W66" s="112">
        <v>17.243009431063452</v>
      </c>
      <c r="X66" s="112">
        <v>0</v>
      </c>
      <c r="Y66" s="112">
        <v>26.281377118144032</v>
      </c>
      <c r="Z66" s="112">
        <v>0.80985605355210433</v>
      </c>
      <c r="AA66" s="112">
        <v>18.542578467760148</v>
      </c>
      <c r="AB66" s="112">
        <v>29.90688207659322</v>
      </c>
      <c r="AC66" s="112">
        <v>3.0500859019107689</v>
      </c>
      <c r="AD66" s="112">
        <v>28.29270893271098</v>
      </c>
      <c r="AE66" s="112">
        <v>0.45517370113306155</v>
      </c>
      <c r="AF66" s="112">
        <v>5.0362545426477263</v>
      </c>
      <c r="AG66" s="112">
        <v>50.352261185422499</v>
      </c>
      <c r="AH66" s="112">
        <v>1.6577135187658643</v>
      </c>
      <c r="AI66" s="112">
        <v>9.3220801863192495</v>
      </c>
      <c r="AJ66" s="112">
        <v>2.04420809257156</v>
      </c>
      <c r="AK66" s="112">
        <v>7.7101567355989751</v>
      </c>
      <c r="AL66" s="112">
        <v>1.6782631698749269</v>
      </c>
      <c r="AM66" s="112">
        <v>1.6880841294089493</v>
      </c>
      <c r="AN66" s="112">
        <v>2.8595601476572869</v>
      </c>
      <c r="AO66" s="112">
        <v>39.461403719897874</v>
      </c>
      <c r="AP66" s="112">
        <v>0</v>
      </c>
      <c r="AQ66" s="112">
        <v>4.5856116650584422</v>
      </c>
      <c r="AR66" s="112">
        <v>23.306129696244319</v>
      </c>
      <c r="AS66" s="112">
        <v>25.542139980351557</v>
      </c>
      <c r="AT66" s="112">
        <v>68.03148215950371</v>
      </c>
      <c r="AU66" s="112">
        <v>29.490119268063825</v>
      </c>
      <c r="AV66" s="112">
        <v>14.415029575667651</v>
      </c>
      <c r="AW66" s="112">
        <v>6.2241474946512065</v>
      </c>
      <c r="AX66" s="112">
        <v>4.8024996325464295</v>
      </c>
      <c r="AY66" s="109">
        <v>6.6126102101701596</v>
      </c>
      <c r="AZ66" s="163"/>
      <c r="BA66" s="504"/>
      <c r="BB66" s="497"/>
      <c r="BC66" s="393"/>
      <c r="BD66" s="385"/>
      <c r="BE66" s="385"/>
      <c r="BF66" s="385"/>
      <c r="BG66" s="397"/>
      <c r="BH66" s="393"/>
      <c r="BI66" s="385"/>
      <c r="BJ66" s="385"/>
      <c r="BK66" s="385"/>
      <c r="BL66" s="397"/>
      <c r="BM66" s="393"/>
      <c r="BN66" s="385"/>
      <c r="BO66" s="385"/>
      <c r="BP66" s="385"/>
      <c r="BQ66" s="397"/>
      <c r="BR66" s="393"/>
      <c r="BS66" s="385"/>
      <c r="BT66" s="385"/>
      <c r="BU66" s="385"/>
      <c r="BV66" s="385"/>
      <c r="BW66" s="385"/>
      <c r="BX66" s="385"/>
      <c r="BY66" s="386"/>
      <c r="BZ66" s="386"/>
      <c r="CA66" s="386"/>
      <c r="CB66" s="386"/>
      <c r="CC66" s="386"/>
      <c r="CD66" s="386"/>
      <c r="CE66" s="386"/>
      <c r="CF66" s="386"/>
      <c r="CG66" s="386"/>
      <c r="CH66" s="386"/>
      <c r="CI66" s="386"/>
      <c r="CJ66" s="386"/>
      <c r="CK66" s="386"/>
      <c r="CL66" s="386"/>
      <c r="CM66" s="386"/>
      <c r="CN66" s="386"/>
      <c r="CO66" s="386"/>
      <c r="CP66" s="386"/>
      <c r="CQ66" s="386"/>
      <c r="CR66" s="386"/>
      <c r="CS66" s="386"/>
      <c r="CT66" s="386"/>
      <c r="CU66" s="386"/>
      <c r="CV66" s="386"/>
      <c r="CW66" s="386"/>
      <c r="CX66" s="386"/>
      <c r="CY66" s="386"/>
      <c r="CZ66" s="3"/>
    </row>
    <row r="67" s="299" customFormat="true" ht="15" customHeight="true" x14ac:dyDescent="0.2">
      <c r="A67" s="830"/>
      <c r="B67" s="350" t="s">
        <v>527</v>
      </c>
      <c r="C67" s="113">
        <v>0.46656721453086186</v>
      </c>
      <c r="D67" s="112">
        <v>0.47473177853246334</v>
      </c>
      <c r="E67" s="112">
        <v>1.8473086844964965</v>
      </c>
      <c r="F67" s="112">
        <v>3.6530596970396143</v>
      </c>
      <c r="G67" s="111">
        <v>4.6060829881354941</v>
      </c>
      <c r="H67" s="110">
        <v>5.3960253101009688</v>
      </c>
      <c r="I67" s="112">
        <v>4.7883338774621844</v>
      </c>
      <c r="J67" s="112">
        <v>3.7526241226566781</v>
      </c>
      <c r="K67" s="112">
        <v>3.5903373172677222</v>
      </c>
      <c r="L67" s="109">
        <v>6.3588599188043524</v>
      </c>
      <c r="M67" s="113">
        <v>0.54557925307029453</v>
      </c>
      <c r="N67" s="112">
        <v>0.51362147395891389</v>
      </c>
      <c r="O67" s="112">
        <v>0.14763164023633646</v>
      </c>
      <c r="P67" s="112">
        <v>1.9116726008134723</v>
      </c>
      <c r="Q67" s="111">
        <v>2.4573003345943034</v>
      </c>
      <c r="R67" s="110">
        <v>0</v>
      </c>
      <c r="S67" s="112">
        <v>6.1624443607057602</v>
      </c>
      <c r="T67" s="112">
        <v>0.20611495506693994</v>
      </c>
      <c r="U67" s="112">
        <v>0</v>
      </c>
      <c r="V67" s="112">
        <v>0</v>
      </c>
      <c r="W67" s="112">
        <v>0</v>
      </c>
      <c r="X67" s="112">
        <v>0</v>
      </c>
      <c r="Y67" s="112">
        <v>5.0262836501096757</v>
      </c>
      <c r="Z67" s="112">
        <v>0.54852844955582902</v>
      </c>
      <c r="AA67" s="112">
        <v>0</v>
      </c>
      <c r="AB67" s="112">
        <v>0</v>
      </c>
      <c r="AC67" s="112">
        <v>0.63717581784645172</v>
      </c>
      <c r="AD67" s="112">
        <v>2.351613241244412</v>
      </c>
      <c r="AE67" s="112">
        <v>4.466019375231566</v>
      </c>
      <c r="AF67" s="112">
        <v>12.017636578730571</v>
      </c>
      <c r="AG67" s="112">
        <v>0</v>
      </c>
      <c r="AH67" s="112">
        <v>5.2646459525596954E-2</v>
      </c>
      <c r="AI67" s="112">
        <v>0</v>
      </c>
      <c r="AJ67" s="112">
        <v>3.6275858348841532</v>
      </c>
      <c r="AK67" s="112">
        <v>0</v>
      </c>
      <c r="AL67" s="112">
        <v>0</v>
      </c>
      <c r="AM67" s="112">
        <v>0</v>
      </c>
      <c r="AN67" s="112">
        <v>38.357808962475943</v>
      </c>
      <c r="AO67" s="112">
        <v>0</v>
      </c>
      <c r="AP67" s="112">
        <v>0</v>
      </c>
      <c r="AQ67" s="112">
        <v>0.22014938708409323</v>
      </c>
      <c r="AR67" s="112">
        <v>0</v>
      </c>
      <c r="AS67" s="112">
        <v>0.52721934678104199</v>
      </c>
      <c r="AT67" s="112">
        <v>1.2721139839057729</v>
      </c>
      <c r="AU67" s="112">
        <v>0</v>
      </c>
      <c r="AV67" s="112">
        <v>1.5874245321092699</v>
      </c>
      <c r="AW67" s="112">
        <v>0</v>
      </c>
      <c r="AX67" s="112">
        <v>0</v>
      </c>
      <c r="AY67" s="109">
        <v>0</v>
      </c>
      <c r="AZ67" s="163"/>
      <c r="BA67" s="504"/>
      <c r="BB67" s="497"/>
      <c r="BC67" s="393"/>
      <c r="BD67" s="385"/>
      <c r="BE67" s="385"/>
      <c r="BF67" s="385"/>
      <c r="BG67" s="397"/>
      <c r="BH67" s="393"/>
      <c r="BI67" s="385"/>
      <c r="BJ67" s="385"/>
      <c r="BK67" s="385"/>
      <c r="BL67" s="397"/>
      <c r="BM67" s="393"/>
      <c r="BN67" s="385"/>
      <c r="BO67" s="385"/>
      <c r="BP67" s="385"/>
      <c r="BQ67" s="397"/>
      <c r="BR67" s="393"/>
      <c r="BS67" s="385"/>
      <c r="BT67" s="385"/>
      <c r="BU67" s="385"/>
      <c r="BV67" s="385"/>
      <c r="BW67" s="385"/>
      <c r="BX67" s="385"/>
      <c r="BY67" s="386"/>
      <c r="BZ67" s="386"/>
      <c r="CA67" s="386"/>
      <c r="CB67" s="386"/>
      <c r="CC67" s="386"/>
      <c r="CD67" s="386"/>
      <c r="CE67" s="386"/>
      <c r="CF67" s="386"/>
      <c r="CG67" s="386"/>
      <c r="CH67" s="386"/>
      <c r="CI67" s="386"/>
      <c r="CJ67" s="386"/>
      <c r="CK67" s="386"/>
      <c r="CL67" s="386"/>
      <c r="CM67" s="386"/>
      <c r="CN67" s="386"/>
      <c r="CO67" s="386"/>
      <c r="CP67" s="386"/>
      <c r="CQ67" s="386"/>
      <c r="CR67" s="386"/>
      <c r="CS67" s="386"/>
      <c r="CT67" s="386"/>
      <c r="CU67" s="386"/>
      <c r="CV67" s="386"/>
      <c r="CW67" s="386"/>
      <c r="CX67" s="386"/>
      <c r="CY67" s="386"/>
      <c r="CZ67" s="3"/>
    </row>
    <row r="68" s="299" customFormat="true" ht="15" customHeight="true" x14ac:dyDescent="0.2">
      <c r="A68" s="830"/>
      <c r="B68" s="350" t="s">
        <v>46</v>
      </c>
      <c r="C68" s="113">
        <v>1.720155959975759</v>
      </c>
      <c r="D68" s="112">
        <v>1.7236093647500776</v>
      </c>
      <c r="E68" s="112">
        <v>1.2598821605518995</v>
      </c>
      <c r="F68" s="112">
        <v>1.8336349554706348</v>
      </c>
      <c r="G68" s="111">
        <v>2.2803497234895174</v>
      </c>
      <c r="H68" s="110">
        <v>1.1573378834638446</v>
      </c>
      <c r="I68" s="112">
        <v>2.4628054145443885</v>
      </c>
      <c r="J68" s="112">
        <v>1.6122815560403729</v>
      </c>
      <c r="K68" s="112">
        <v>3.1622064163554531</v>
      </c>
      <c r="L68" s="109">
        <v>2.7545431232946127</v>
      </c>
      <c r="M68" s="113">
        <v>1.8992377926186539</v>
      </c>
      <c r="N68" s="112">
        <v>1.9350413034634277</v>
      </c>
      <c r="O68" s="112">
        <v>1.2203956547386712</v>
      </c>
      <c r="P68" s="112">
        <v>1.2709309664982646</v>
      </c>
      <c r="Q68" s="111">
        <v>1.2911458086955512</v>
      </c>
      <c r="R68" s="110">
        <v>0</v>
      </c>
      <c r="S68" s="112">
        <v>16.23967162890483</v>
      </c>
      <c r="T68" s="112">
        <v>0.12462027283278058</v>
      </c>
      <c r="U68" s="112">
        <v>2.5876627608881453</v>
      </c>
      <c r="V68" s="112">
        <v>0</v>
      </c>
      <c r="W68" s="112">
        <v>0.19210231704618017</v>
      </c>
      <c r="X68" s="112">
        <v>0</v>
      </c>
      <c r="Y68" s="112">
        <v>0.40843909300644277</v>
      </c>
      <c r="Z68" s="112">
        <v>2.0154390115006144</v>
      </c>
      <c r="AA68" s="112">
        <v>0</v>
      </c>
      <c r="AB68" s="112">
        <v>1.1478326460002125E-2</v>
      </c>
      <c r="AC68" s="112">
        <v>3.1700719521122607</v>
      </c>
      <c r="AD68" s="112">
        <v>1.0914265019753029</v>
      </c>
      <c r="AE68" s="112">
        <v>1.5268834655683803</v>
      </c>
      <c r="AF68" s="112">
        <v>3.4702914383200207</v>
      </c>
      <c r="AG68" s="112">
        <v>0</v>
      </c>
      <c r="AH68" s="112">
        <v>3.1002915053962647</v>
      </c>
      <c r="AI68" s="112">
        <v>0.2261262068257342</v>
      </c>
      <c r="AJ68" s="112">
        <v>0.55746056901155283</v>
      </c>
      <c r="AK68" s="112">
        <v>0</v>
      </c>
      <c r="AL68" s="112">
        <v>0.18537999823642889</v>
      </c>
      <c r="AM68" s="112">
        <v>4.7308904917102765</v>
      </c>
      <c r="AN68" s="112">
        <v>0.31667856180667475</v>
      </c>
      <c r="AO68" s="112">
        <v>0</v>
      </c>
      <c r="AP68" s="112">
        <v>0.21909531326547285</v>
      </c>
      <c r="AQ68" s="112">
        <v>0.20907044065615996</v>
      </c>
      <c r="AR68" s="112">
        <v>0</v>
      </c>
      <c r="AS68" s="112">
        <v>0</v>
      </c>
      <c r="AT68" s="112">
        <v>6.7095638355054614</v>
      </c>
      <c r="AU68" s="112">
        <v>0</v>
      </c>
      <c r="AV68" s="112">
        <v>0.51670790817886481</v>
      </c>
      <c r="AW68" s="112">
        <v>0.99738503394173084</v>
      </c>
      <c r="AX68" s="112">
        <v>0</v>
      </c>
      <c r="AY68" s="109">
        <v>0</v>
      </c>
      <c r="AZ68" s="163"/>
      <c r="BA68" s="504"/>
      <c r="BB68" s="497"/>
      <c r="BC68" s="393"/>
      <c r="BD68" s="385"/>
      <c r="BE68" s="385"/>
      <c r="BF68" s="385"/>
      <c r="BG68" s="397"/>
      <c r="BH68" s="393"/>
      <c r="BI68" s="385"/>
      <c r="BJ68" s="385"/>
      <c r="BK68" s="385"/>
      <c r="BL68" s="397"/>
      <c r="BM68" s="393"/>
      <c r="BN68" s="385"/>
      <c r="BO68" s="385"/>
      <c r="BP68" s="385"/>
      <c r="BQ68" s="397"/>
      <c r="BR68" s="393"/>
      <c r="BS68" s="385"/>
      <c r="BT68" s="385"/>
      <c r="BU68" s="385"/>
      <c r="BV68" s="385"/>
      <c r="BW68" s="385"/>
      <c r="BX68" s="385"/>
      <c r="BY68" s="386"/>
      <c r="BZ68" s="386"/>
      <c r="CA68" s="386"/>
      <c r="CB68" s="386"/>
      <c r="CC68" s="386"/>
      <c r="CD68" s="386"/>
      <c r="CE68" s="386"/>
      <c r="CF68" s="386"/>
      <c r="CG68" s="386"/>
      <c r="CH68" s="386"/>
      <c r="CI68" s="386"/>
      <c r="CJ68" s="386"/>
      <c r="CK68" s="386"/>
      <c r="CL68" s="386"/>
      <c r="CM68" s="386"/>
      <c r="CN68" s="386"/>
      <c r="CO68" s="386"/>
      <c r="CP68" s="386"/>
      <c r="CQ68" s="386"/>
      <c r="CR68" s="386"/>
      <c r="CS68" s="386"/>
      <c r="CT68" s="386"/>
      <c r="CU68" s="386"/>
      <c r="CV68" s="386"/>
      <c r="CW68" s="386"/>
      <c r="CX68" s="386"/>
      <c r="CY68" s="386"/>
      <c r="CZ68" s="3"/>
    </row>
    <row r="69" s="299" customFormat="true" ht="15" customHeight="true" x14ac:dyDescent="0.2">
      <c r="A69" s="131"/>
      <c r="B69" s="125"/>
      <c r="C69" s="113"/>
      <c r="D69" s="112"/>
      <c r="E69" s="112"/>
      <c r="F69" s="112"/>
      <c r="G69" s="111"/>
      <c r="H69" s="110"/>
      <c r="I69" s="112"/>
      <c r="J69" s="112"/>
      <c r="K69" s="112"/>
      <c r="L69" s="109"/>
      <c r="M69" s="113"/>
      <c r="N69" s="112"/>
      <c r="O69" s="112"/>
      <c r="P69" s="112"/>
      <c r="Q69" s="111"/>
      <c r="R69" s="110"/>
      <c r="S69" s="112"/>
      <c r="T69" s="112"/>
      <c r="U69" s="112"/>
      <c r="V69" s="112"/>
      <c r="W69" s="112"/>
      <c r="X69" s="112"/>
      <c r="Y69" s="112"/>
      <c r="Z69" s="112"/>
      <c r="AA69" s="112"/>
      <c r="AB69" s="112"/>
      <c r="AC69" s="112"/>
      <c r="AD69" s="112"/>
      <c r="AE69" s="112"/>
      <c r="AF69" s="112"/>
      <c r="AG69" s="112"/>
      <c r="AH69" s="112"/>
      <c r="AI69" s="112"/>
      <c r="AJ69" s="112"/>
      <c r="AK69" s="112"/>
      <c r="AL69" s="112"/>
      <c r="AM69" s="112"/>
      <c r="AN69" s="112"/>
      <c r="AO69" s="112"/>
      <c r="AP69" s="112"/>
      <c r="AQ69" s="112"/>
      <c r="AR69" s="112"/>
      <c r="AS69" s="112"/>
      <c r="AT69" s="112"/>
      <c r="AU69" s="112"/>
      <c r="AV69" s="112"/>
      <c r="AW69" s="112"/>
      <c r="AX69" s="112"/>
      <c r="AY69" s="109"/>
      <c r="AZ69" s="163"/>
      <c r="BA69" s="504"/>
      <c r="BB69" s="497"/>
      <c r="BC69" s="393"/>
      <c r="BD69" s="385"/>
      <c r="BE69" s="385"/>
      <c r="BF69" s="385"/>
      <c r="BG69" s="397"/>
      <c r="BH69" s="393"/>
      <c r="BI69" s="385"/>
      <c r="BJ69" s="385"/>
      <c r="BK69" s="385"/>
      <c r="BL69" s="397"/>
      <c r="BM69" s="393"/>
      <c r="BN69" s="385"/>
      <c r="BO69" s="385"/>
      <c r="BP69" s="385"/>
      <c r="BQ69" s="397"/>
      <c r="BR69" s="393"/>
      <c r="BS69" s="385"/>
      <c r="BT69" s="385"/>
      <c r="BU69" s="385"/>
      <c r="BV69" s="385"/>
      <c r="BW69" s="385"/>
      <c r="BX69" s="385"/>
      <c r="BY69" s="386"/>
      <c r="BZ69" s="386"/>
      <c r="CA69" s="386"/>
      <c r="CB69" s="386"/>
      <c r="CC69" s="386"/>
      <c r="CD69" s="386"/>
      <c r="CE69" s="386"/>
      <c r="CF69" s="386"/>
      <c r="CG69" s="386"/>
      <c r="CH69" s="386"/>
      <c r="CI69" s="386"/>
      <c r="CJ69" s="386"/>
      <c r="CK69" s="386"/>
      <c r="CL69" s="386"/>
      <c r="CM69" s="386"/>
      <c r="CN69" s="386"/>
      <c r="CO69" s="386"/>
      <c r="CP69" s="386"/>
      <c r="CQ69" s="386"/>
      <c r="CR69" s="386"/>
      <c r="CS69" s="386"/>
      <c r="CT69" s="386"/>
      <c r="CU69" s="386"/>
      <c r="CV69" s="386"/>
      <c r="CW69" s="386"/>
      <c r="CX69" s="386"/>
      <c r="CY69" s="386"/>
      <c r="CZ69" s="3"/>
    </row>
    <row r="70" s="299" customFormat="true" ht="15" customHeight="true" x14ac:dyDescent="0.2">
      <c r="A70" s="131"/>
      <c r="B70" s="125"/>
      <c r="C70" s="113"/>
      <c r="D70" s="112"/>
      <c r="E70" s="112"/>
      <c r="F70" s="112"/>
      <c r="G70" s="111"/>
      <c r="H70" s="110"/>
      <c r="I70" s="112"/>
      <c r="J70" s="112"/>
      <c r="K70" s="112"/>
      <c r="L70" s="109"/>
      <c r="M70" s="113"/>
      <c r="N70" s="112"/>
      <c r="O70" s="112"/>
      <c r="P70" s="112"/>
      <c r="Q70" s="111"/>
      <c r="R70" s="110"/>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09"/>
      <c r="AZ70" s="163"/>
      <c r="BA70" s="504"/>
      <c r="BB70" s="497"/>
      <c r="BC70" s="393"/>
      <c r="BD70" s="385"/>
      <c r="BE70" s="385"/>
      <c r="BF70" s="385"/>
      <c r="BG70" s="397"/>
      <c r="BH70" s="393"/>
      <c r="BI70" s="385"/>
      <c r="BJ70" s="385"/>
      <c r="BK70" s="385"/>
      <c r="BL70" s="397"/>
      <c r="BM70" s="393"/>
      <c r="BN70" s="385"/>
      <c r="BO70" s="385"/>
      <c r="BP70" s="385"/>
      <c r="BQ70" s="397"/>
      <c r="BR70" s="393"/>
      <c r="BS70" s="385"/>
      <c r="BT70" s="385"/>
      <c r="BU70" s="385"/>
      <c r="BV70" s="385"/>
      <c r="BW70" s="385"/>
      <c r="BX70" s="385"/>
      <c r="BY70" s="386"/>
      <c r="BZ70" s="386"/>
      <c r="CA70" s="386"/>
      <c r="CB70" s="386"/>
      <c r="CC70" s="386"/>
      <c r="CD70" s="386"/>
      <c r="CE70" s="386"/>
      <c r="CF70" s="386"/>
      <c r="CG70" s="386"/>
      <c r="CH70" s="386"/>
      <c r="CI70" s="386"/>
      <c r="CJ70" s="386"/>
      <c r="CK70" s="386"/>
      <c r="CL70" s="386"/>
      <c r="CM70" s="386"/>
      <c r="CN70" s="386"/>
      <c r="CO70" s="386"/>
      <c r="CP70" s="386"/>
      <c r="CQ70" s="386"/>
      <c r="CR70" s="386"/>
      <c r="CS70" s="386"/>
      <c r="CT70" s="386"/>
      <c r="CU70" s="386"/>
      <c r="CV70" s="386"/>
      <c r="CW70" s="386"/>
      <c r="CX70" s="386"/>
      <c r="CY70" s="386"/>
      <c r="CZ70" s="3"/>
    </row>
    <row r="71" s="299" customFormat="true" ht="15" customHeight="true" x14ac:dyDescent="0.2">
      <c r="A71" s="131"/>
      <c r="B71" s="125"/>
      <c r="C71" s="113"/>
      <c r="D71" s="112"/>
      <c r="E71" s="112"/>
      <c r="F71" s="112"/>
      <c r="G71" s="111"/>
      <c r="H71" s="110"/>
      <c r="I71" s="112"/>
      <c r="J71" s="112"/>
      <c r="K71" s="112"/>
      <c r="L71" s="109"/>
      <c r="M71" s="113"/>
      <c r="N71" s="112"/>
      <c r="O71" s="112"/>
      <c r="P71" s="112"/>
      <c r="Q71" s="111"/>
      <c r="R71" s="110"/>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09"/>
      <c r="AZ71" s="163"/>
      <c r="BA71" s="504"/>
      <c r="BB71" s="497"/>
      <c r="BC71" s="393"/>
      <c r="BD71" s="385"/>
      <c r="BE71" s="385"/>
      <c r="BF71" s="385"/>
      <c r="BG71" s="397"/>
      <c r="BH71" s="393"/>
      <c r="BI71" s="385"/>
      <c r="BJ71" s="385"/>
      <c r="BK71" s="385"/>
      <c r="BL71" s="397"/>
      <c r="BM71" s="393"/>
      <c r="BN71" s="385"/>
      <c r="BO71" s="385"/>
      <c r="BP71" s="385"/>
      <c r="BQ71" s="397"/>
      <c r="BR71" s="393"/>
      <c r="BS71" s="385"/>
      <c r="BT71" s="385"/>
      <c r="BU71" s="385"/>
      <c r="BV71" s="385"/>
      <c r="BW71" s="385"/>
      <c r="BX71" s="385"/>
      <c r="BY71" s="386"/>
      <c r="BZ71" s="386"/>
      <c r="CA71" s="386"/>
      <c r="CB71" s="386"/>
      <c r="CC71" s="386"/>
      <c r="CD71" s="386"/>
      <c r="CE71" s="386"/>
      <c r="CF71" s="386"/>
      <c r="CG71" s="386"/>
      <c r="CH71" s="386"/>
      <c r="CI71" s="386"/>
      <c r="CJ71" s="386"/>
      <c r="CK71" s="386"/>
      <c r="CL71" s="386"/>
      <c r="CM71" s="386"/>
      <c r="CN71" s="386"/>
      <c r="CO71" s="386"/>
      <c r="CP71" s="386"/>
      <c r="CQ71" s="386"/>
      <c r="CR71" s="386"/>
      <c r="CS71" s="386"/>
      <c r="CT71" s="386"/>
      <c r="CU71" s="386"/>
      <c r="CV71" s="386"/>
      <c r="CW71" s="386"/>
      <c r="CX71" s="386"/>
      <c r="CY71" s="386"/>
      <c r="CZ71" s="3"/>
    </row>
    <row r="72" s="299" customFormat="true" ht="15" customHeight="true" x14ac:dyDescent="0.2">
      <c r="A72" s="131"/>
      <c r="B72" s="125"/>
      <c r="C72" s="113"/>
      <c r="D72" s="112"/>
      <c r="E72" s="112"/>
      <c r="F72" s="112"/>
      <c r="G72" s="111"/>
      <c r="H72" s="110"/>
      <c r="I72" s="112"/>
      <c r="J72" s="112"/>
      <c r="K72" s="112"/>
      <c r="L72" s="109"/>
      <c r="M72" s="113"/>
      <c r="N72" s="112"/>
      <c r="O72" s="112"/>
      <c r="P72" s="112"/>
      <c r="Q72" s="111"/>
      <c r="R72" s="110"/>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09"/>
      <c r="AZ72" s="163"/>
      <c r="BA72" s="504"/>
      <c r="BB72" s="497"/>
      <c r="BC72" s="393"/>
      <c r="BD72" s="385"/>
      <c r="BE72" s="385"/>
      <c r="BF72" s="385"/>
      <c r="BG72" s="397"/>
      <c r="BH72" s="393"/>
      <c r="BI72" s="385"/>
      <c r="BJ72" s="385"/>
      <c r="BK72" s="385"/>
      <c r="BL72" s="397"/>
      <c r="BM72" s="393"/>
      <c r="BN72" s="385"/>
      <c r="BO72" s="385"/>
      <c r="BP72" s="385"/>
      <c r="BQ72" s="397"/>
      <c r="BR72" s="393"/>
      <c r="BS72" s="385"/>
      <c r="BT72" s="385"/>
      <c r="BU72" s="385"/>
      <c r="BV72" s="385"/>
      <c r="BW72" s="385"/>
      <c r="BX72" s="385"/>
      <c r="BY72" s="386"/>
      <c r="BZ72" s="386"/>
      <c r="CA72" s="386"/>
      <c r="CB72" s="386"/>
      <c r="CC72" s="386"/>
      <c r="CD72" s="386"/>
      <c r="CE72" s="386"/>
      <c r="CF72" s="386"/>
      <c r="CG72" s="386"/>
      <c r="CH72" s="386"/>
      <c r="CI72" s="386"/>
      <c r="CJ72" s="386"/>
      <c r="CK72" s="386"/>
      <c r="CL72" s="386"/>
      <c r="CM72" s="386"/>
      <c r="CN72" s="386"/>
      <c r="CO72" s="386"/>
      <c r="CP72" s="386"/>
      <c r="CQ72" s="386"/>
      <c r="CR72" s="386"/>
      <c r="CS72" s="386"/>
      <c r="CT72" s="386"/>
      <c r="CU72" s="386"/>
      <c r="CV72" s="386"/>
      <c r="CW72" s="386"/>
      <c r="CX72" s="386"/>
      <c r="CY72" s="386"/>
      <c r="CZ72" s="3"/>
    </row>
    <row r="73" s="299" customFormat="true" ht="15" customHeight="true" x14ac:dyDescent="0.2">
      <c r="A73" s="131"/>
      <c r="B73" s="125"/>
      <c r="C73" s="113"/>
      <c r="D73" s="112"/>
      <c r="E73" s="112"/>
      <c r="F73" s="112"/>
      <c r="G73" s="111"/>
      <c r="H73" s="110"/>
      <c r="I73" s="112"/>
      <c r="J73" s="112"/>
      <c r="K73" s="112"/>
      <c r="L73" s="109"/>
      <c r="M73" s="113"/>
      <c r="N73" s="112"/>
      <c r="O73" s="112"/>
      <c r="P73" s="112"/>
      <c r="Q73" s="111"/>
      <c r="R73" s="110"/>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09"/>
      <c r="AZ73" s="163"/>
      <c r="BA73" s="504"/>
      <c r="BB73" s="497"/>
      <c r="BC73" s="393"/>
      <c r="BD73" s="385"/>
      <c r="BE73" s="385"/>
      <c r="BF73" s="385"/>
      <c r="BG73" s="397"/>
      <c r="BH73" s="393"/>
      <c r="BI73" s="385"/>
      <c r="BJ73" s="385"/>
      <c r="BK73" s="385"/>
      <c r="BL73" s="397"/>
      <c r="BM73" s="393"/>
      <c r="BN73" s="385"/>
      <c r="BO73" s="385"/>
      <c r="BP73" s="385"/>
      <c r="BQ73" s="397"/>
      <c r="BR73" s="393"/>
      <c r="BS73" s="385"/>
      <c r="BT73" s="385"/>
      <c r="BU73" s="385"/>
      <c r="BV73" s="385"/>
      <c r="BW73" s="385"/>
      <c r="BX73" s="385"/>
      <c r="BY73" s="386"/>
      <c r="BZ73" s="386"/>
      <c r="CA73" s="386"/>
      <c r="CB73" s="386"/>
      <c r="CC73" s="386"/>
      <c r="CD73" s="386"/>
      <c r="CE73" s="386"/>
      <c r="CF73" s="386"/>
      <c r="CG73" s="386"/>
      <c r="CH73" s="386"/>
      <c r="CI73" s="386"/>
      <c r="CJ73" s="386"/>
      <c r="CK73" s="386"/>
      <c r="CL73" s="386"/>
      <c r="CM73" s="386"/>
      <c r="CN73" s="386"/>
      <c r="CO73" s="386"/>
      <c r="CP73" s="386"/>
      <c r="CQ73" s="386"/>
      <c r="CR73" s="386"/>
      <c r="CS73" s="386"/>
      <c r="CT73" s="386"/>
      <c r="CU73" s="386"/>
      <c r="CV73" s="386"/>
      <c r="CW73" s="386"/>
      <c r="CX73" s="386"/>
      <c r="CY73" s="386"/>
      <c r="CZ73" s="3"/>
    </row>
    <row r="74" s="299" customFormat="true" ht="15" customHeight="true" x14ac:dyDescent="0.2">
      <c r="A74" s="131"/>
      <c r="B74" s="125"/>
      <c r="C74" s="113"/>
      <c r="D74" s="112"/>
      <c r="E74" s="112"/>
      <c r="F74" s="112"/>
      <c r="G74" s="111"/>
      <c r="H74" s="110"/>
      <c r="I74" s="112"/>
      <c r="J74" s="112"/>
      <c r="K74" s="112"/>
      <c r="L74" s="109"/>
      <c r="M74" s="113"/>
      <c r="N74" s="112"/>
      <c r="O74" s="112"/>
      <c r="P74" s="112"/>
      <c r="Q74" s="111"/>
      <c r="R74" s="110"/>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09"/>
      <c r="AZ74" s="163"/>
      <c r="BA74" s="504"/>
      <c r="BB74" s="497"/>
      <c r="BC74" s="393"/>
      <c r="BD74" s="385"/>
      <c r="BE74" s="385"/>
      <c r="BF74" s="385"/>
      <c r="BG74" s="397"/>
      <c r="BH74" s="393"/>
      <c r="BI74" s="385"/>
      <c r="BJ74" s="385"/>
      <c r="BK74" s="385"/>
      <c r="BL74" s="397"/>
      <c r="BM74" s="393"/>
      <c r="BN74" s="385"/>
      <c r="BO74" s="385"/>
      <c r="BP74" s="385"/>
      <c r="BQ74" s="397"/>
      <c r="BR74" s="393"/>
      <c r="BS74" s="385"/>
      <c r="BT74" s="385"/>
      <c r="BU74" s="385"/>
      <c r="BV74" s="385"/>
      <c r="BW74" s="385"/>
      <c r="BX74" s="385"/>
      <c r="BY74" s="386"/>
      <c r="BZ74" s="386"/>
      <c r="CA74" s="386"/>
      <c r="CB74" s="386"/>
      <c r="CC74" s="386"/>
      <c r="CD74" s="386"/>
      <c r="CE74" s="386"/>
      <c r="CF74" s="386"/>
      <c r="CG74" s="386"/>
      <c r="CH74" s="386"/>
      <c r="CI74" s="386"/>
      <c r="CJ74" s="386"/>
      <c r="CK74" s="386"/>
      <c r="CL74" s="386"/>
      <c r="CM74" s="386"/>
      <c r="CN74" s="386"/>
      <c r="CO74" s="386"/>
      <c r="CP74" s="386"/>
      <c r="CQ74" s="386"/>
      <c r="CR74" s="386"/>
      <c r="CS74" s="386"/>
      <c r="CT74" s="386"/>
      <c r="CU74" s="386"/>
      <c r="CV74" s="386"/>
      <c r="CW74" s="386"/>
      <c r="CX74" s="386"/>
      <c r="CY74" s="386"/>
      <c r="CZ74" s="3"/>
    </row>
    <row r="75" s="299" customFormat="true" ht="15" customHeight="true" x14ac:dyDescent="0.2">
      <c r="A75" s="131"/>
      <c r="B75" s="125"/>
      <c r="C75" s="113"/>
      <c r="D75" s="112"/>
      <c r="E75" s="112"/>
      <c r="F75" s="112"/>
      <c r="G75" s="111"/>
      <c r="H75" s="110"/>
      <c r="I75" s="112"/>
      <c r="J75" s="112"/>
      <c r="K75" s="112"/>
      <c r="L75" s="109"/>
      <c r="M75" s="113"/>
      <c r="N75" s="112"/>
      <c r="O75" s="112"/>
      <c r="P75" s="112"/>
      <c r="Q75" s="111"/>
      <c r="R75" s="110"/>
      <c r="S75" s="112"/>
      <c r="T75" s="112"/>
      <c r="U75" s="112"/>
      <c r="V75" s="112"/>
      <c r="W75" s="112"/>
      <c r="X75" s="112"/>
      <c r="Y75" s="112"/>
      <c r="Z75" s="112"/>
      <c r="AA75" s="112"/>
      <c r="AB75" s="112"/>
      <c r="AC75" s="112"/>
      <c r="AD75" s="112"/>
      <c r="AE75" s="112"/>
      <c r="AF75" s="112"/>
      <c r="AG75" s="112"/>
      <c r="AH75" s="112"/>
      <c r="AI75" s="112"/>
      <c r="AJ75" s="112"/>
      <c r="AK75" s="112"/>
      <c r="AL75" s="112"/>
      <c r="AM75" s="112"/>
      <c r="AN75" s="112"/>
      <c r="AO75" s="112"/>
      <c r="AP75" s="112"/>
      <c r="AQ75" s="112"/>
      <c r="AR75" s="112"/>
      <c r="AS75" s="112"/>
      <c r="AT75" s="112"/>
      <c r="AU75" s="112"/>
      <c r="AV75" s="112"/>
      <c r="AW75" s="112"/>
      <c r="AX75" s="112"/>
      <c r="AY75" s="109"/>
      <c r="AZ75" s="163"/>
      <c r="BA75" s="504"/>
      <c r="BB75" s="497"/>
      <c r="BC75" s="393"/>
      <c r="BD75" s="385"/>
      <c r="BE75" s="385"/>
      <c r="BF75" s="385"/>
      <c r="BG75" s="397"/>
      <c r="BH75" s="393"/>
      <c r="BI75" s="385"/>
      <c r="BJ75" s="385"/>
      <c r="BK75" s="385"/>
      <c r="BL75" s="397"/>
      <c r="BM75" s="393"/>
      <c r="BN75" s="385"/>
      <c r="BO75" s="385"/>
      <c r="BP75" s="385"/>
      <c r="BQ75" s="397"/>
      <c r="BR75" s="393"/>
      <c r="BS75" s="385"/>
      <c r="BT75" s="385"/>
      <c r="BU75" s="385"/>
      <c r="BV75" s="385"/>
      <c r="BW75" s="385"/>
      <c r="BX75" s="385"/>
      <c r="BY75" s="386"/>
      <c r="BZ75" s="386"/>
      <c r="CA75" s="386"/>
      <c r="CB75" s="386"/>
      <c r="CC75" s="386"/>
      <c r="CD75" s="386"/>
      <c r="CE75" s="386"/>
      <c r="CF75" s="386"/>
      <c r="CG75" s="386"/>
      <c r="CH75" s="386"/>
      <c r="CI75" s="386"/>
      <c r="CJ75" s="386"/>
      <c r="CK75" s="386"/>
      <c r="CL75" s="386"/>
      <c r="CM75" s="386"/>
      <c r="CN75" s="386"/>
      <c r="CO75" s="386"/>
      <c r="CP75" s="386"/>
      <c r="CQ75" s="386"/>
      <c r="CR75" s="386"/>
      <c r="CS75" s="386"/>
      <c r="CT75" s="386"/>
      <c r="CU75" s="386"/>
      <c r="CV75" s="386"/>
      <c r="CW75" s="386"/>
      <c r="CX75" s="386"/>
      <c r="CY75" s="386"/>
      <c r="CZ75" s="3"/>
    </row>
    <row r="76" s="299" customFormat="true" ht="15" customHeight="true" x14ac:dyDescent="0.2">
      <c r="A76" s="131"/>
      <c r="B76" s="125"/>
      <c r="C76" s="113"/>
      <c r="D76" s="112"/>
      <c r="E76" s="112"/>
      <c r="F76" s="112"/>
      <c r="G76" s="111"/>
      <c r="H76" s="110"/>
      <c r="I76" s="112"/>
      <c r="J76" s="112"/>
      <c r="K76" s="112"/>
      <c r="L76" s="109"/>
      <c r="M76" s="113"/>
      <c r="N76" s="112"/>
      <c r="O76" s="112"/>
      <c r="P76" s="112"/>
      <c r="Q76" s="111"/>
      <c r="R76" s="110"/>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c r="AU76" s="112"/>
      <c r="AV76" s="112"/>
      <c r="AW76" s="112"/>
      <c r="AX76" s="112"/>
      <c r="AY76" s="109"/>
      <c r="AZ76" s="163"/>
      <c r="BA76" s="504"/>
      <c r="BB76" s="497"/>
      <c r="BC76" s="393"/>
      <c r="BD76" s="385"/>
      <c r="BE76" s="385"/>
      <c r="BF76" s="385"/>
      <c r="BG76" s="397"/>
      <c r="BH76" s="393"/>
      <c r="BI76" s="385"/>
      <c r="BJ76" s="385"/>
      <c r="BK76" s="385"/>
      <c r="BL76" s="397"/>
      <c r="BM76" s="393"/>
      <c r="BN76" s="385"/>
      <c r="BO76" s="385"/>
      <c r="BP76" s="385"/>
      <c r="BQ76" s="397"/>
      <c r="BR76" s="393"/>
      <c r="BS76" s="385"/>
      <c r="BT76" s="385"/>
      <c r="BU76" s="385"/>
      <c r="BV76" s="385"/>
      <c r="BW76" s="385"/>
      <c r="BX76" s="385"/>
      <c r="BY76" s="386"/>
      <c r="BZ76" s="386"/>
      <c r="CA76" s="386"/>
      <c r="CB76" s="386"/>
      <c r="CC76" s="386"/>
      <c r="CD76" s="386"/>
      <c r="CE76" s="386"/>
      <c r="CF76" s="386"/>
      <c r="CG76" s="386"/>
      <c r="CH76" s="386"/>
      <c r="CI76" s="386"/>
      <c r="CJ76" s="386"/>
      <c r="CK76" s="386"/>
      <c r="CL76" s="386"/>
      <c r="CM76" s="386"/>
      <c r="CN76" s="386"/>
      <c r="CO76" s="386"/>
      <c r="CP76" s="386"/>
      <c r="CQ76" s="386"/>
      <c r="CR76" s="386"/>
      <c r="CS76" s="386"/>
      <c r="CT76" s="386"/>
      <c r="CU76" s="386"/>
      <c r="CV76" s="386"/>
      <c r="CW76" s="386"/>
      <c r="CX76" s="386"/>
      <c r="CY76" s="386"/>
      <c r="CZ76" s="3"/>
    </row>
    <row r="77" s="299" customFormat="true" ht="15" customHeight="true" x14ac:dyDescent="0.2">
      <c r="A77" s="131"/>
      <c r="B77" s="125"/>
      <c r="C77" s="113"/>
      <c r="D77" s="112"/>
      <c r="E77" s="112"/>
      <c r="F77" s="112"/>
      <c r="G77" s="111"/>
      <c r="H77" s="110"/>
      <c r="I77" s="112"/>
      <c r="J77" s="112"/>
      <c r="K77" s="112"/>
      <c r="L77" s="109"/>
      <c r="M77" s="113"/>
      <c r="N77" s="112"/>
      <c r="O77" s="112"/>
      <c r="P77" s="112"/>
      <c r="Q77" s="111"/>
      <c r="R77" s="110"/>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c r="AU77" s="112"/>
      <c r="AV77" s="112"/>
      <c r="AW77" s="112"/>
      <c r="AX77" s="112"/>
      <c r="AY77" s="109"/>
      <c r="AZ77" s="163"/>
      <c r="BA77" s="504"/>
      <c r="BB77" s="497"/>
      <c r="BC77" s="393"/>
      <c r="BD77" s="385"/>
      <c r="BE77" s="385"/>
      <c r="BF77" s="385"/>
      <c r="BG77" s="397"/>
      <c r="BH77" s="393"/>
      <c r="BI77" s="385"/>
      <c r="BJ77" s="385"/>
      <c r="BK77" s="385"/>
      <c r="BL77" s="397"/>
      <c r="BM77" s="393"/>
      <c r="BN77" s="385"/>
      <c r="BO77" s="385"/>
      <c r="BP77" s="385"/>
      <c r="BQ77" s="397"/>
      <c r="BR77" s="393"/>
      <c r="BS77" s="385"/>
      <c r="BT77" s="385"/>
      <c r="BU77" s="385"/>
      <c r="BV77" s="385"/>
      <c r="BW77" s="385"/>
      <c r="BX77" s="385"/>
      <c r="BY77" s="386"/>
      <c r="BZ77" s="386"/>
      <c r="CA77" s="386"/>
      <c r="CB77" s="386"/>
      <c r="CC77" s="386"/>
      <c r="CD77" s="386"/>
      <c r="CE77" s="386"/>
      <c r="CF77" s="386"/>
      <c r="CG77" s="386"/>
      <c r="CH77" s="386"/>
      <c r="CI77" s="386"/>
      <c r="CJ77" s="386"/>
      <c r="CK77" s="386"/>
      <c r="CL77" s="386"/>
      <c r="CM77" s="386"/>
      <c r="CN77" s="386"/>
      <c r="CO77" s="386"/>
      <c r="CP77" s="386"/>
      <c r="CQ77" s="386"/>
      <c r="CR77" s="386"/>
      <c r="CS77" s="386"/>
      <c r="CT77" s="386"/>
      <c r="CU77" s="386"/>
      <c r="CV77" s="386"/>
      <c r="CW77" s="386"/>
      <c r="CX77" s="386"/>
      <c r="CY77" s="386"/>
      <c r="CZ77" s="3"/>
    </row>
    <row r="78" s="299" customFormat="true" ht="15" customHeight="true" x14ac:dyDescent="0.2">
      <c r="A78" s="131"/>
      <c r="B78" s="125"/>
      <c r="C78" s="113"/>
      <c r="D78" s="112"/>
      <c r="E78" s="112"/>
      <c r="F78" s="112"/>
      <c r="G78" s="111"/>
      <c r="H78" s="110"/>
      <c r="I78" s="112"/>
      <c r="J78" s="112"/>
      <c r="K78" s="112"/>
      <c r="L78" s="109"/>
      <c r="M78" s="113"/>
      <c r="N78" s="112"/>
      <c r="O78" s="112"/>
      <c r="P78" s="112"/>
      <c r="Q78" s="111"/>
      <c r="R78" s="110"/>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c r="AU78" s="112"/>
      <c r="AV78" s="112"/>
      <c r="AW78" s="112"/>
      <c r="AX78" s="112"/>
      <c r="AY78" s="109"/>
      <c r="AZ78" s="163"/>
      <c r="BA78" s="504"/>
      <c r="BB78" s="497"/>
      <c r="BC78" s="393"/>
      <c r="BD78" s="385"/>
      <c r="BE78" s="385"/>
      <c r="BF78" s="385"/>
      <c r="BG78" s="397"/>
      <c r="BH78" s="393"/>
      <c r="BI78" s="385"/>
      <c r="BJ78" s="385"/>
      <c r="BK78" s="385"/>
      <c r="BL78" s="397"/>
      <c r="BM78" s="393"/>
      <c r="BN78" s="385"/>
      <c r="BO78" s="385"/>
      <c r="BP78" s="385"/>
      <c r="BQ78" s="397"/>
      <c r="BR78" s="393"/>
      <c r="BS78" s="385"/>
      <c r="BT78" s="385"/>
      <c r="BU78" s="385"/>
      <c r="BV78" s="385"/>
      <c r="BW78" s="385"/>
      <c r="BX78" s="385"/>
      <c r="BY78" s="386"/>
      <c r="BZ78" s="386"/>
      <c r="CA78" s="386"/>
      <c r="CB78" s="386"/>
      <c r="CC78" s="386"/>
      <c r="CD78" s="386"/>
      <c r="CE78" s="386"/>
      <c r="CF78" s="386"/>
      <c r="CG78" s="386"/>
      <c r="CH78" s="386"/>
      <c r="CI78" s="386"/>
      <c r="CJ78" s="386"/>
      <c r="CK78" s="386"/>
      <c r="CL78" s="386"/>
      <c r="CM78" s="386"/>
      <c r="CN78" s="386"/>
      <c r="CO78" s="386"/>
      <c r="CP78" s="386"/>
      <c r="CQ78" s="386"/>
      <c r="CR78" s="386"/>
      <c r="CS78" s="386"/>
      <c r="CT78" s="386"/>
      <c r="CU78" s="386"/>
      <c r="CV78" s="386"/>
      <c r="CW78" s="386"/>
      <c r="CX78" s="386"/>
      <c r="CY78" s="386"/>
      <c r="CZ78" s="3"/>
    </row>
    <row r="79" s="299" customFormat="true" ht="15" customHeight="true" x14ac:dyDescent="0.2">
      <c r="A79" s="131"/>
      <c r="B79" s="125"/>
      <c r="C79" s="113"/>
      <c r="D79" s="112"/>
      <c r="E79" s="112"/>
      <c r="F79" s="112"/>
      <c r="G79" s="111"/>
      <c r="H79" s="110"/>
      <c r="I79" s="112"/>
      <c r="J79" s="112"/>
      <c r="K79" s="112"/>
      <c r="L79" s="109"/>
      <c r="M79" s="113"/>
      <c r="N79" s="112"/>
      <c r="O79" s="112"/>
      <c r="P79" s="112"/>
      <c r="Q79" s="111"/>
      <c r="R79" s="110"/>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c r="AU79" s="112"/>
      <c r="AV79" s="112"/>
      <c r="AW79" s="112"/>
      <c r="AX79" s="112"/>
      <c r="AY79" s="109"/>
      <c r="AZ79" s="163"/>
      <c r="BA79" s="504"/>
      <c r="BB79" s="497"/>
      <c r="BC79" s="393"/>
      <c r="BD79" s="385"/>
      <c r="BE79" s="385"/>
      <c r="BF79" s="385"/>
      <c r="BG79" s="397"/>
      <c r="BH79" s="393"/>
      <c r="BI79" s="385"/>
      <c r="BJ79" s="385"/>
      <c r="BK79" s="385"/>
      <c r="BL79" s="397"/>
      <c r="BM79" s="393"/>
      <c r="BN79" s="385"/>
      <c r="BO79" s="385"/>
      <c r="BP79" s="385"/>
      <c r="BQ79" s="397"/>
      <c r="BR79" s="393"/>
      <c r="BS79" s="385"/>
      <c r="BT79" s="385"/>
      <c r="BU79" s="385"/>
      <c r="BV79" s="385"/>
      <c r="BW79" s="385"/>
      <c r="BX79" s="385"/>
      <c r="BY79" s="386"/>
      <c r="BZ79" s="386"/>
      <c r="CA79" s="386"/>
      <c r="CB79" s="386"/>
      <c r="CC79" s="386"/>
      <c r="CD79" s="386"/>
      <c r="CE79" s="386"/>
      <c r="CF79" s="386"/>
      <c r="CG79" s="386"/>
      <c r="CH79" s="386"/>
      <c r="CI79" s="386"/>
      <c r="CJ79" s="386"/>
      <c r="CK79" s="386"/>
      <c r="CL79" s="386"/>
      <c r="CM79" s="386"/>
      <c r="CN79" s="386"/>
      <c r="CO79" s="386"/>
      <c r="CP79" s="386"/>
      <c r="CQ79" s="386"/>
      <c r="CR79" s="386"/>
      <c r="CS79" s="386"/>
      <c r="CT79" s="386"/>
      <c r="CU79" s="386"/>
      <c r="CV79" s="386"/>
      <c r="CW79" s="386"/>
      <c r="CX79" s="386"/>
      <c r="CY79" s="386"/>
      <c r="CZ79" s="3"/>
    </row>
    <row r="80" s="299" customFormat="true" ht="15" customHeight="true" x14ac:dyDescent="0.2">
      <c r="A80" s="131"/>
      <c r="B80" s="125"/>
      <c r="C80" s="113"/>
      <c r="D80" s="112"/>
      <c r="E80" s="112"/>
      <c r="F80" s="112"/>
      <c r="G80" s="111"/>
      <c r="H80" s="110"/>
      <c r="I80" s="112"/>
      <c r="J80" s="112"/>
      <c r="K80" s="112"/>
      <c r="L80" s="109"/>
      <c r="M80" s="113"/>
      <c r="N80" s="112"/>
      <c r="O80" s="112"/>
      <c r="P80" s="112"/>
      <c r="Q80" s="111"/>
      <c r="R80" s="110"/>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c r="AU80" s="112"/>
      <c r="AV80" s="112"/>
      <c r="AW80" s="112"/>
      <c r="AX80" s="112"/>
      <c r="AY80" s="109"/>
      <c r="AZ80" s="163"/>
      <c r="BA80" s="504"/>
      <c r="BB80" s="497"/>
      <c r="BC80" s="393"/>
      <c r="BD80" s="385"/>
      <c r="BE80" s="385"/>
      <c r="BF80" s="385"/>
      <c r="BG80" s="397"/>
      <c r="BH80" s="393"/>
      <c r="BI80" s="385"/>
      <c r="BJ80" s="385"/>
      <c r="BK80" s="385"/>
      <c r="BL80" s="397"/>
      <c r="BM80" s="393"/>
      <c r="BN80" s="385"/>
      <c r="BO80" s="385"/>
      <c r="BP80" s="385"/>
      <c r="BQ80" s="397"/>
      <c r="BR80" s="393"/>
      <c r="BS80" s="385"/>
      <c r="BT80" s="385"/>
      <c r="BU80" s="385"/>
      <c r="BV80" s="385"/>
      <c r="BW80" s="385"/>
      <c r="BX80" s="385"/>
      <c r="BY80" s="386"/>
      <c r="BZ80" s="386"/>
      <c r="CA80" s="386"/>
      <c r="CB80" s="386"/>
      <c r="CC80" s="386"/>
      <c r="CD80" s="386"/>
      <c r="CE80" s="386"/>
      <c r="CF80" s="386"/>
      <c r="CG80" s="386"/>
      <c r="CH80" s="386"/>
      <c r="CI80" s="386"/>
      <c r="CJ80" s="386"/>
      <c r="CK80" s="386"/>
      <c r="CL80" s="386"/>
      <c r="CM80" s="386"/>
      <c r="CN80" s="386"/>
      <c r="CO80" s="386"/>
      <c r="CP80" s="386"/>
      <c r="CQ80" s="386"/>
      <c r="CR80" s="386"/>
      <c r="CS80" s="386"/>
      <c r="CT80" s="386"/>
      <c r="CU80" s="386"/>
      <c r="CV80" s="386"/>
      <c r="CW80" s="386"/>
      <c r="CX80" s="386"/>
      <c r="CY80" s="386"/>
      <c r="CZ80" s="3"/>
    </row>
    <row r="81" s="299" customFormat="true" ht="15" customHeight="true" x14ac:dyDescent="0.2">
      <c r="A81" s="131"/>
      <c r="B81" s="125"/>
      <c r="C81" s="113"/>
      <c r="D81" s="112"/>
      <c r="E81" s="112"/>
      <c r="F81" s="112"/>
      <c r="G81" s="111"/>
      <c r="H81" s="110"/>
      <c r="I81" s="112"/>
      <c r="J81" s="112"/>
      <c r="K81" s="112"/>
      <c r="L81" s="109"/>
      <c r="M81" s="113"/>
      <c r="N81" s="112"/>
      <c r="O81" s="112"/>
      <c r="P81" s="112"/>
      <c r="Q81" s="111"/>
      <c r="R81" s="110"/>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09"/>
      <c r="AZ81" s="163"/>
      <c r="BA81" s="504"/>
      <c r="BB81" s="497"/>
      <c r="BC81" s="393"/>
      <c r="BD81" s="385"/>
      <c r="BE81" s="385"/>
      <c r="BF81" s="385"/>
      <c r="BG81" s="397"/>
      <c r="BH81" s="393"/>
      <c r="BI81" s="385"/>
      <c r="BJ81" s="385"/>
      <c r="BK81" s="385"/>
      <c r="BL81" s="397"/>
      <c r="BM81" s="393"/>
      <c r="BN81" s="385"/>
      <c r="BO81" s="385"/>
      <c r="BP81" s="385"/>
      <c r="BQ81" s="397"/>
      <c r="BR81" s="393"/>
      <c r="BS81" s="385"/>
      <c r="BT81" s="385"/>
      <c r="BU81" s="385"/>
      <c r="BV81" s="385"/>
      <c r="BW81" s="385"/>
      <c r="BX81" s="385"/>
      <c r="BY81" s="386"/>
      <c r="BZ81" s="386"/>
      <c r="CA81" s="386"/>
      <c r="CB81" s="386"/>
      <c r="CC81" s="386"/>
      <c r="CD81" s="386"/>
      <c r="CE81" s="386"/>
      <c r="CF81" s="386"/>
      <c r="CG81" s="386"/>
      <c r="CH81" s="386"/>
      <c r="CI81" s="386"/>
      <c r="CJ81" s="386"/>
      <c r="CK81" s="386"/>
      <c r="CL81" s="386"/>
      <c r="CM81" s="386"/>
      <c r="CN81" s="386"/>
      <c r="CO81" s="386"/>
      <c r="CP81" s="386"/>
      <c r="CQ81" s="386"/>
      <c r="CR81" s="386"/>
      <c r="CS81" s="386"/>
      <c r="CT81" s="386"/>
      <c r="CU81" s="386"/>
      <c r="CV81" s="386"/>
      <c r="CW81" s="386"/>
      <c r="CX81" s="386"/>
      <c r="CY81" s="386"/>
      <c r="CZ81" s="3"/>
    </row>
    <row r="82" s="299" customFormat="true" ht="15" customHeight="true" x14ac:dyDescent="0.2">
      <c r="A82" s="131"/>
      <c r="B82" s="125"/>
      <c r="C82" s="113"/>
      <c r="D82" s="112"/>
      <c r="E82" s="112"/>
      <c r="F82" s="112"/>
      <c r="G82" s="111"/>
      <c r="H82" s="110"/>
      <c r="I82" s="112"/>
      <c r="J82" s="112"/>
      <c r="K82" s="112"/>
      <c r="L82" s="109"/>
      <c r="M82" s="113"/>
      <c r="N82" s="112"/>
      <c r="O82" s="112"/>
      <c r="P82" s="112"/>
      <c r="Q82" s="111"/>
      <c r="R82" s="110"/>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09"/>
      <c r="AZ82" s="163"/>
      <c r="BA82" s="504"/>
      <c r="BB82" s="497"/>
      <c r="BC82" s="393"/>
      <c r="BD82" s="385"/>
      <c r="BE82" s="385"/>
      <c r="BF82" s="385"/>
      <c r="BG82" s="397"/>
      <c r="BH82" s="393"/>
      <c r="BI82" s="385"/>
      <c r="BJ82" s="385"/>
      <c r="BK82" s="385"/>
      <c r="BL82" s="397"/>
      <c r="BM82" s="393"/>
      <c r="BN82" s="385"/>
      <c r="BO82" s="385"/>
      <c r="BP82" s="385"/>
      <c r="BQ82" s="397"/>
      <c r="BR82" s="393"/>
      <c r="BS82" s="385"/>
      <c r="BT82" s="385"/>
      <c r="BU82" s="385"/>
      <c r="BV82" s="385"/>
      <c r="BW82" s="385"/>
      <c r="BX82" s="385"/>
      <c r="BY82" s="386"/>
      <c r="BZ82" s="386"/>
      <c r="CA82" s="386"/>
      <c r="CB82" s="386"/>
      <c r="CC82" s="386"/>
      <c r="CD82" s="386"/>
      <c r="CE82" s="386"/>
      <c r="CF82" s="386"/>
      <c r="CG82" s="386"/>
      <c r="CH82" s="386"/>
      <c r="CI82" s="386"/>
      <c r="CJ82" s="386"/>
      <c r="CK82" s="386"/>
      <c r="CL82" s="386"/>
      <c r="CM82" s="386"/>
      <c r="CN82" s="386"/>
      <c r="CO82" s="386"/>
      <c r="CP82" s="386"/>
      <c r="CQ82" s="386"/>
      <c r="CR82" s="386"/>
      <c r="CS82" s="386"/>
      <c r="CT82" s="386"/>
      <c r="CU82" s="386"/>
      <c r="CV82" s="386"/>
      <c r="CW82" s="386"/>
      <c r="CX82" s="386"/>
      <c r="CY82" s="386"/>
      <c r="CZ82" s="3"/>
    </row>
    <row r="83" s="299" customFormat="true" ht="15" customHeight="true" x14ac:dyDescent="0.2">
      <c r="A83" s="131"/>
      <c r="B83" s="125"/>
      <c r="C83" s="113"/>
      <c r="D83" s="112"/>
      <c r="E83" s="112"/>
      <c r="F83" s="112"/>
      <c r="G83" s="111"/>
      <c r="H83" s="110"/>
      <c r="I83" s="112"/>
      <c r="J83" s="112"/>
      <c r="K83" s="112"/>
      <c r="L83" s="109"/>
      <c r="M83" s="113"/>
      <c r="N83" s="112"/>
      <c r="O83" s="112"/>
      <c r="P83" s="112"/>
      <c r="Q83" s="111"/>
      <c r="R83" s="110"/>
      <c r="S83" s="112"/>
      <c r="T83" s="112"/>
      <c r="U83" s="112"/>
      <c r="V83" s="112"/>
      <c r="W83" s="112"/>
      <c r="X83" s="112"/>
      <c r="Y83" s="112"/>
      <c r="Z83" s="112"/>
      <c r="AA83" s="112"/>
      <c r="AB83" s="112"/>
      <c r="AC83" s="112"/>
      <c r="AD83" s="112"/>
      <c r="AE83" s="112"/>
      <c r="AF83" s="112"/>
      <c r="AG83" s="112"/>
      <c r="AH83" s="112"/>
      <c r="AI83" s="112"/>
      <c r="AJ83" s="112"/>
      <c r="AK83" s="112"/>
      <c r="AL83" s="112"/>
      <c r="AM83" s="112"/>
      <c r="AN83" s="112"/>
      <c r="AO83" s="112"/>
      <c r="AP83" s="112"/>
      <c r="AQ83" s="112"/>
      <c r="AR83" s="112"/>
      <c r="AS83" s="112"/>
      <c r="AT83" s="112"/>
      <c r="AU83" s="112"/>
      <c r="AV83" s="112"/>
      <c r="AW83" s="112"/>
      <c r="AX83" s="112"/>
      <c r="AY83" s="109"/>
      <c r="AZ83" s="163"/>
      <c r="BA83" s="504"/>
      <c r="BB83" s="497"/>
      <c r="BC83" s="393"/>
      <c r="BD83" s="385"/>
      <c r="BE83" s="385"/>
      <c r="BF83" s="385"/>
      <c r="BG83" s="397"/>
      <c r="BH83" s="393"/>
      <c r="BI83" s="385"/>
      <c r="BJ83" s="385"/>
      <c r="BK83" s="385"/>
      <c r="BL83" s="397"/>
      <c r="BM83" s="393"/>
      <c r="BN83" s="385"/>
      <c r="BO83" s="385"/>
      <c r="BP83" s="385"/>
      <c r="BQ83" s="397"/>
      <c r="BR83" s="393"/>
      <c r="BS83" s="385"/>
      <c r="BT83" s="385"/>
      <c r="BU83" s="385"/>
      <c r="BV83" s="385"/>
      <c r="BW83" s="385"/>
      <c r="BX83" s="385"/>
      <c r="BY83" s="386"/>
      <c r="BZ83" s="386"/>
      <c r="CA83" s="386"/>
      <c r="CB83" s="386"/>
      <c r="CC83" s="386"/>
      <c r="CD83" s="386"/>
      <c r="CE83" s="386"/>
      <c r="CF83" s="386"/>
      <c r="CG83" s="386"/>
      <c r="CH83" s="386"/>
      <c r="CI83" s="386"/>
      <c r="CJ83" s="386"/>
      <c r="CK83" s="386"/>
      <c r="CL83" s="386"/>
      <c r="CM83" s="386"/>
      <c r="CN83" s="386"/>
      <c r="CO83" s="386"/>
      <c r="CP83" s="386"/>
      <c r="CQ83" s="386"/>
      <c r="CR83" s="386"/>
      <c r="CS83" s="386"/>
      <c r="CT83" s="386"/>
      <c r="CU83" s="386"/>
      <c r="CV83" s="386"/>
      <c r="CW83" s="386"/>
      <c r="CX83" s="386"/>
      <c r="CY83" s="386"/>
      <c r="CZ83" s="3"/>
    </row>
    <row r="84" s="440" customFormat="true" ht="15" customHeight="true" x14ac:dyDescent="0.2">
      <c r="A84" s="131"/>
      <c r="B84" s="125"/>
      <c r="C84" s="99"/>
      <c r="D84" s="98"/>
      <c r="E84" s="98"/>
      <c r="F84" s="98"/>
      <c r="G84" s="97"/>
      <c r="H84" s="96"/>
      <c r="I84" s="98"/>
      <c r="J84" s="98"/>
      <c r="K84" s="98"/>
      <c r="L84" s="95"/>
      <c r="M84" s="99"/>
      <c r="N84" s="98"/>
      <c r="O84" s="98"/>
      <c r="P84" s="98"/>
      <c r="Q84" s="97"/>
      <c r="R84" s="96"/>
      <c r="S84" s="98"/>
      <c r="T84" s="98"/>
      <c r="U84" s="98"/>
      <c r="V84" s="98"/>
      <c r="W84" s="98"/>
      <c r="X84" s="98"/>
      <c r="Y84" s="98"/>
      <c r="Z84" s="98"/>
      <c r="AA84" s="98"/>
      <c r="AB84" s="98"/>
      <c r="AC84" s="101"/>
      <c r="AD84" s="101"/>
      <c r="AE84" s="101"/>
      <c r="AF84" s="101"/>
      <c r="AG84" s="101"/>
      <c r="AH84" s="101"/>
      <c r="AI84" s="101"/>
      <c r="AJ84" s="101"/>
      <c r="AK84" s="101"/>
      <c r="AL84" s="101"/>
      <c r="AM84" s="101"/>
      <c r="AN84" s="101"/>
      <c r="AO84" s="101"/>
      <c r="AP84" s="101"/>
      <c r="AQ84" s="101"/>
      <c r="AR84" s="101"/>
      <c r="AS84" s="101"/>
      <c r="AT84" s="101"/>
      <c r="AU84" s="101"/>
      <c r="AV84" s="101"/>
      <c r="AW84" s="101"/>
      <c r="AX84" s="101"/>
      <c r="AY84" s="92"/>
      <c r="AZ84" s="163"/>
      <c r="BA84" s="504"/>
      <c r="BB84" s="497"/>
      <c r="BC84" s="393"/>
      <c r="BD84" s="385"/>
      <c r="BE84" s="385"/>
      <c r="BF84" s="385"/>
      <c r="BG84" s="397"/>
      <c r="BH84" s="393"/>
      <c r="BI84" s="385"/>
      <c r="BJ84" s="385"/>
      <c r="BK84" s="385"/>
      <c r="BL84" s="397"/>
      <c r="BM84" s="393"/>
      <c r="BN84" s="385"/>
      <c r="BO84" s="385"/>
      <c r="BP84" s="385"/>
      <c r="BQ84" s="397"/>
      <c r="BR84" s="393"/>
      <c r="BS84" s="385"/>
      <c r="BT84" s="385"/>
      <c r="BU84" s="385"/>
      <c r="BV84" s="385"/>
      <c r="BW84" s="385"/>
      <c r="BX84" s="385"/>
      <c r="BY84" s="386"/>
      <c r="BZ84" s="386"/>
      <c r="CA84" s="386"/>
      <c r="CB84" s="386"/>
      <c r="CC84" s="386"/>
      <c r="CD84" s="386"/>
      <c r="CE84" s="386"/>
      <c r="CF84" s="386"/>
      <c r="CG84" s="386"/>
      <c r="CH84" s="386"/>
      <c r="CI84" s="386"/>
      <c r="CJ84" s="386"/>
      <c r="CK84" s="386"/>
      <c r="CL84" s="386"/>
      <c r="CM84" s="386"/>
      <c r="CN84" s="386"/>
      <c r="CO84" s="386"/>
      <c r="CP84" s="386"/>
      <c r="CQ84" s="386"/>
      <c r="CR84" s="386"/>
      <c r="CS84" s="386"/>
      <c r="CT84" s="386"/>
      <c r="CU84" s="386"/>
      <c r="CV84" s="386"/>
      <c r="CW84" s="386"/>
      <c r="CX84" s="386"/>
      <c r="CY84" s="386"/>
      <c r="CZ84" s="3"/>
    </row>
    <row r="85" s="440" customFormat="true" ht="15" customHeight="true" x14ac:dyDescent="0.2">
      <c r="A85" s="131"/>
      <c r="B85" s="125"/>
      <c r="C85" s="99"/>
      <c r="D85" s="98"/>
      <c r="E85" s="98"/>
      <c r="F85" s="98"/>
      <c r="G85" s="97"/>
      <c r="H85" s="96"/>
      <c r="I85" s="98"/>
      <c r="J85" s="98"/>
      <c r="K85" s="98"/>
      <c r="L85" s="95"/>
      <c r="M85" s="99"/>
      <c r="N85" s="98"/>
      <c r="O85" s="98"/>
      <c r="P85" s="98"/>
      <c r="Q85" s="97"/>
      <c r="R85" s="96"/>
      <c r="S85" s="98"/>
      <c r="T85" s="98"/>
      <c r="U85" s="98"/>
      <c r="V85" s="98"/>
      <c r="W85" s="98"/>
      <c r="X85" s="98"/>
      <c r="Y85" s="98"/>
      <c r="Z85" s="98"/>
      <c r="AA85" s="98"/>
      <c r="AB85" s="98"/>
      <c r="AC85" s="101"/>
      <c r="AD85" s="101"/>
      <c r="AE85" s="101"/>
      <c r="AF85" s="101"/>
      <c r="AG85" s="101"/>
      <c r="AH85" s="101"/>
      <c r="AI85" s="101"/>
      <c r="AJ85" s="101"/>
      <c r="AK85" s="101"/>
      <c r="AL85" s="101"/>
      <c r="AM85" s="101"/>
      <c r="AN85" s="101"/>
      <c r="AO85" s="101"/>
      <c r="AP85" s="101"/>
      <c r="AQ85" s="101"/>
      <c r="AR85" s="101"/>
      <c r="AS85" s="101"/>
      <c r="AT85" s="101"/>
      <c r="AU85" s="101"/>
      <c r="AV85" s="101"/>
      <c r="AW85" s="101"/>
      <c r="AX85" s="101"/>
      <c r="AY85" s="92"/>
      <c r="AZ85" s="163"/>
      <c r="BA85" s="504"/>
      <c r="BB85" s="497"/>
      <c r="BC85" s="393"/>
      <c r="BD85" s="385"/>
      <c r="BE85" s="385"/>
      <c r="BF85" s="385"/>
      <c r="BG85" s="397"/>
      <c r="BH85" s="393"/>
      <c r="BI85" s="385"/>
      <c r="BJ85" s="385"/>
      <c r="BK85" s="385"/>
      <c r="BL85" s="397"/>
      <c r="BM85" s="393"/>
      <c r="BN85" s="385"/>
      <c r="BO85" s="385"/>
      <c r="BP85" s="385"/>
      <c r="BQ85" s="397"/>
      <c r="BR85" s="393"/>
      <c r="BS85" s="385"/>
      <c r="BT85" s="385"/>
      <c r="BU85" s="385"/>
      <c r="BV85" s="385"/>
      <c r="BW85" s="385"/>
      <c r="BX85" s="385"/>
      <c r="BY85" s="386"/>
      <c r="BZ85" s="386"/>
      <c r="CA85" s="386"/>
      <c r="CB85" s="386"/>
      <c r="CC85" s="386"/>
      <c r="CD85" s="386"/>
      <c r="CE85" s="386"/>
      <c r="CF85" s="386"/>
      <c r="CG85" s="386"/>
      <c r="CH85" s="386"/>
      <c r="CI85" s="386"/>
      <c r="CJ85" s="386"/>
      <c r="CK85" s="386"/>
      <c r="CL85" s="386"/>
      <c r="CM85" s="386"/>
      <c r="CN85" s="386"/>
      <c r="CO85" s="386"/>
      <c r="CP85" s="386"/>
      <c r="CQ85" s="386"/>
      <c r="CR85" s="386"/>
      <c r="CS85" s="386"/>
      <c r="CT85" s="386"/>
      <c r="CU85" s="386"/>
      <c r="CV85" s="386"/>
      <c r="CW85" s="386"/>
      <c r="CX85" s="386"/>
      <c r="CY85" s="386"/>
      <c r="CZ85" s="3"/>
    </row>
    <row r="86" s="440" customFormat="true" ht="15" customHeight="true" x14ac:dyDescent="0.2">
      <c r="A86" s="131"/>
      <c r="B86" s="125"/>
      <c r="C86" s="99"/>
      <c r="D86" s="98"/>
      <c r="E86" s="98"/>
      <c r="F86" s="98"/>
      <c r="G86" s="97"/>
      <c r="H86" s="96"/>
      <c r="I86" s="98"/>
      <c r="J86" s="98"/>
      <c r="K86" s="98"/>
      <c r="L86" s="95"/>
      <c r="M86" s="99"/>
      <c r="N86" s="98"/>
      <c r="O86" s="98"/>
      <c r="P86" s="98"/>
      <c r="Q86" s="97"/>
      <c r="R86" s="96"/>
      <c r="S86" s="98"/>
      <c r="T86" s="98"/>
      <c r="U86" s="98"/>
      <c r="V86" s="98"/>
      <c r="W86" s="98"/>
      <c r="X86" s="98"/>
      <c r="Y86" s="98"/>
      <c r="Z86" s="98"/>
      <c r="AA86" s="98"/>
      <c r="AB86" s="98"/>
      <c r="AC86" s="101"/>
      <c r="AD86" s="101"/>
      <c r="AE86" s="101"/>
      <c r="AF86" s="101"/>
      <c r="AG86" s="101"/>
      <c r="AH86" s="101"/>
      <c r="AI86" s="101"/>
      <c r="AJ86" s="101"/>
      <c r="AK86" s="101"/>
      <c r="AL86" s="101"/>
      <c r="AM86" s="101"/>
      <c r="AN86" s="101"/>
      <c r="AO86" s="101"/>
      <c r="AP86" s="101"/>
      <c r="AQ86" s="101"/>
      <c r="AR86" s="101"/>
      <c r="AS86" s="101"/>
      <c r="AT86" s="101"/>
      <c r="AU86" s="101"/>
      <c r="AV86" s="101"/>
      <c r="AW86" s="101"/>
      <c r="AX86" s="101"/>
      <c r="AY86" s="92"/>
      <c r="AZ86" s="163"/>
      <c r="BA86" s="504"/>
      <c r="BB86" s="497"/>
      <c r="BC86" s="393"/>
      <c r="BD86" s="385"/>
      <c r="BE86" s="385"/>
      <c r="BF86" s="385"/>
      <c r="BG86" s="397"/>
      <c r="BH86" s="393"/>
      <c r="BI86" s="385"/>
      <c r="BJ86" s="385"/>
      <c r="BK86" s="385"/>
      <c r="BL86" s="397"/>
      <c r="BM86" s="393"/>
      <c r="BN86" s="385"/>
      <c r="BO86" s="385"/>
      <c r="BP86" s="385"/>
      <c r="BQ86" s="397"/>
      <c r="BR86" s="393"/>
      <c r="BS86" s="385"/>
      <c r="BT86" s="385"/>
      <c r="BU86" s="385"/>
      <c r="BV86" s="385"/>
      <c r="BW86" s="385"/>
      <c r="BX86" s="385"/>
      <c r="BY86" s="386"/>
      <c r="BZ86" s="386"/>
      <c r="CA86" s="386"/>
      <c r="CB86" s="386"/>
      <c r="CC86" s="386"/>
      <c r="CD86" s="386"/>
      <c r="CE86" s="386"/>
      <c r="CF86" s="386"/>
      <c r="CG86" s="386"/>
      <c r="CH86" s="386"/>
      <c r="CI86" s="386"/>
      <c r="CJ86" s="386"/>
      <c r="CK86" s="386"/>
      <c r="CL86" s="386"/>
      <c r="CM86" s="386"/>
      <c r="CN86" s="386"/>
      <c r="CO86" s="386"/>
      <c r="CP86" s="386"/>
      <c r="CQ86" s="386"/>
      <c r="CR86" s="386"/>
      <c r="CS86" s="386"/>
      <c r="CT86" s="386"/>
      <c r="CU86" s="386"/>
      <c r="CV86" s="386"/>
      <c r="CW86" s="386"/>
      <c r="CX86" s="386"/>
      <c r="CY86" s="386"/>
      <c r="CZ86" s="3"/>
    </row>
    <row r="87" s="440" customFormat="true" ht="15" customHeight="true" x14ac:dyDescent="0.2">
      <c r="A87" s="131"/>
      <c r="B87" s="125"/>
      <c r="C87" s="99"/>
      <c r="D87" s="98"/>
      <c r="E87" s="98"/>
      <c r="F87" s="98"/>
      <c r="G87" s="97"/>
      <c r="H87" s="96"/>
      <c r="I87" s="98"/>
      <c r="J87" s="98"/>
      <c r="K87" s="98"/>
      <c r="L87" s="95"/>
      <c r="M87" s="99"/>
      <c r="N87" s="98"/>
      <c r="O87" s="98"/>
      <c r="P87" s="98"/>
      <c r="Q87" s="97"/>
      <c r="R87" s="96"/>
      <c r="S87" s="98"/>
      <c r="T87" s="98"/>
      <c r="U87" s="98"/>
      <c r="V87" s="98"/>
      <c r="W87" s="98"/>
      <c r="X87" s="98"/>
      <c r="Y87" s="98"/>
      <c r="Z87" s="98"/>
      <c r="AA87" s="98"/>
      <c r="AB87" s="98"/>
      <c r="AC87" s="101"/>
      <c r="AD87" s="101"/>
      <c r="AE87" s="101"/>
      <c r="AF87" s="101"/>
      <c r="AG87" s="101"/>
      <c r="AH87" s="101"/>
      <c r="AI87" s="101"/>
      <c r="AJ87" s="101"/>
      <c r="AK87" s="101"/>
      <c r="AL87" s="101"/>
      <c r="AM87" s="101"/>
      <c r="AN87" s="101"/>
      <c r="AO87" s="101"/>
      <c r="AP87" s="101"/>
      <c r="AQ87" s="101"/>
      <c r="AR87" s="101"/>
      <c r="AS87" s="101"/>
      <c r="AT87" s="101"/>
      <c r="AU87" s="101"/>
      <c r="AV87" s="101"/>
      <c r="AW87" s="101"/>
      <c r="AX87" s="101"/>
      <c r="AY87" s="92"/>
      <c r="AZ87" s="163"/>
      <c r="BA87" s="504"/>
      <c r="BB87" s="497"/>
      <c r="BC87" s="393"/>
      <c r="BD87" s="385"/>
      <c r="BE87" s="385"/>
      <c r="BF87" s="385"/>
      <c r="BG87" s="397"/>
      <c r="BH87" s="393"/>
      <c r="BI87" s="385"/>
      <c r="BJ87" s="385"/>
      <c r="BK87" s="385"/>
      <c r="BL87" s="397"/>
      <c r="BM87" s="393"/>
      <c r="BN87" s="385"/>
      <c r="BO87" s="385"/>
      <c r="BP87" s="385"/>
      <c r="BQ87" s="397"/>
      <c r="BR87" s="393"/>
      <c r="BS87" s="385"/>
      <c r="BT87" s="385"/>
      <c r="BU87" s="385"/>
      <c r="BV87" s="385"/>
      <c r="BW87" s="385"/>
      <c r="BX87" s="385"/>
      <c r="BY87" s="386"/>
      <c r="BZ87" s="386"/>
      <c r="CA87" s="386"/>
      <c r="CB87" s="386"/>
      <c r="CC87" s="386"/>
      <c r="CD87" s="386"/>
      <c r="CE87" s="386"/>
      <c r="CF87" s="386"/>
      <c r="CG87" s="386"/>
      <c r="CH87" s="386"/>
      <c r="CI87" s="386"/>
      <c r="CJ87" s="386"/>
      <c r="CK87" s="386"/>
      <c r="CL87" s="386"/>
      <c r="CM87" s="386"/>
      <c r="CN87" s="386"/>
      <c r="CO87" s="386"/>
      <c r="CP87" s="386"/>
      <c r="CQ87" s="386"/>
      <c r="CR87" s="386"/>
      <c r="CS87" s="386"/>
      <c r="CT87" s="386"/>
      <c r="CU87" s="386"/>
      <c r="CV87" s="386"/>
      <c r="CW87" s="386"/>
      <c r="CX87" s="386"/>
      <c r="CY87" s="386"/>
      <c r="CZ87" s="3"/>
    </row>
    <row r="88" s="440" customFormat="true" ht="15" customHeight="true" x14ac:dyDescent="0.2">
      <c r="A88" s="131"/>
      <c r="B88" s="125"/>
      <c r="C88" s="99"/>
      <c r="D88" s="98"/>
      <c r="E88" s="98"/>
      <c r="F88" s="98"/>
      <c r="G88" s="97"/>
      <c r="H88" s="96"/>
      <c r="I88" s="98"/>
      <c r="J88" s="98"/>
      <c r="K88" s="98"/>
      <c r="L88" s="95"/>
      <c r="M88" s="99"/>
      <c r="N88" s="98"/>
      <c r="O88" s="98"/>
      <c r="P88" s="98"/>
      <c r="Q88" s="97"/>
      <c r="R88" s="96"/>
      <c r="S88" s="98"/>
      <c r="T88" s="98"/>
      <c r="U88" s="98"/>
      <c r="V88" s="98"/>
      <c r="W88" s="98"/>
      <c r="X88" s="98"/>
      <c r="Y88" s="98"/>
      <c r="Z88" s="98"/>
      <c r="AA88" s="98"/>
      <c r="AB88" s="98"/>
      <c r="AC88" s="101"/>
      <c r="AD88" s="101"/>
      <c r="AE88" s="101"/>
      <c r="AF88" s="101"/>
      <c r="AG88" s="101"/>
      <c r="AH88" s="101"/>
      <c r="AI88" s="101"/>
      <c r="AJ88" s="101"/>
      <c r="AK88" s="101"/>
      <c r="AL88" s="101"/>
      <c r="AM88" s="101"/>
      <c r="AN88" s="101"/>
      <c r="AO88" s="101"/>
      <c r="AP88" s="101"/>
      <c r="AQ88" s="101"/>
      <c r="AR88" s="101"/>
      <c r="AS88" s="101"/>
      <c r="AT88" s="101"/>
      <c r="AU88" s="101"/>
      <c r="AV88" s="101"/>
      <c r="AW88" s="101"/>
      <c r="AX88" s="101"/>
      <c r="AY88" s="92"/>
      <c r="AZ88" s="163"/>
      <c r="BA88" s="504"/>
      <c r="BB88" s="497"/>
      <c r="BC88" s="393"/>
      <c r="BD88" s="385"/>
      <c r="BE88" s="385"/>
      <c r="BF88" s="385"/>
      <c r="BG88" s="397"/>
      <c r="BH88" s="393"/>
      <c r="BI88" s="385"/>
      <c r="BJ88" s="385"/>
      <c r="BK88" s="385"/>
      <c r="BL88" s="397"/>
      <c r="BM88" s="393"/>
      <c r="BN88" s="385"/>
      <c r="BO88" s="385"/>
      <c r="BP88" s="385"/>
      <c r="BQ88" s="397"/>
      <c r="BR88" s="393"/>
      <c r="BS88" s="385"/>
      <c r="BT88" s="385"/>
      <c r="BU88" s="385"/>
      <c r="BV88" s="385"/>
      <c r="BW88" s="385"/>
      <c r="BX88" s="385"/>
      <c r="BY88" s="386"/>
      <c r="BZ88" s="386"/>
      <c r="CA88" s="386"/>
      <c r="CB88" s="386"/>
      <c r="CC88" s="386"/>
      <c r="CD88" s="386"/>
      <c r="CE88" s="386"/>
      <c r="CF88" s="386"/>
      <c r="CG88" s="386"/>
      <c r="CH88" s="386"/>
      <c r="CI88" s="386"/>
      <c r="CJ88" s="386"/>
      <c r="CK88" s="386"/>
      <c r="CL88" s="386"/>
      <c r="CM88" s="386"/>
      <c r="CN88" s="386"/>
      <c r="CO88" s="386"/>
      <c r="CP88" s="386"/>
      <c r="CQ88" s="386"/>
      <c r="CR88" s="386"/>
      <c r="CS88" s="386"/>
      <c r="CT88" s="386"/>
      <c r="CU88" s="386"/>
      <c r="CV88" s="386"/>
      <c r="CW88" s="386"/>
      <c r="CX88" s="386"/>
      <c r="CY88" s="386"/>
      <c r="CZ88" s="3"/>
    </row>
    <row r="89" s="440" customFormat="true" ht="15" customHeight="true" x14ac:dyDescent="0.2">
      <c r="A89" s="131"/>
      <c r="B89" s="125"/>
      <c r="C89" s="99"/>
      <c r="D89" s="98"/>
      <c r="E89" s="98"/>
      <c r="F89" s="98"/>
      <c r="G89" s="97"/>
      <c r="H89" s="96"/>
      <c r="I89" s="98"/>
      <c r="J89" s="98"/>
      <c r="K89" s="98"/>
      <c r="L89" s="95"/>
      <c r="M89" s="99"/>
      <c r="N89" s="98"/>
      <c r="O89" s="98"/>
      <c r="P89" s="98"/>
      <c r="Q89" s="97"/>
      <c r="R89" s="96"/>
      <c r="S89" s="98"/>
      <c r="T89" s="98"/>
      <c r="U89" s="98"/>
      <c r="V89" s="98"/>
      <c r="W89" s="98"/>
      <c r="X89" s="98"/>
      <c r="Y89" s="98"/>
      <c r="Z89" s="98"/>
      <c r="AA89" s="98"/>
      <c r="AB89" s="98"/>
      <c r="AC89" s="101"/>
      <c r="AD89" s="101"/>
      <c r="AE89" s="101"/>
      <c r="AF89" s="101"/>
      <c r="AG89" s="101"/>
      <c r="AH89" s="101"/>
      <c r="AI89" s="101"/>
      <c r="AJ89" s="101"/>
      <c r="AK89" s="101"/>
      <c r="AL89" s="101"/>
      <c r="AM89" s="101"/>
      <c r="AN89" s="101"/>
      <c r="AO89" s="101"/>
      <c r="AP89" s="101"/>
      <c r="AQ89" s="101"/>
      <c r="AR89" s="101"/>
      <c r="AS89" s="101"/>
      <c r="AT89" s="101"/>
      <c r="AU89" s="101"/>
      <c r="AV89" s="101"/>
      <c r="AW89" s="101"/>
      <c r="AX89" s="101"/>
      <c r="AY89" s="92"/>
      <c r="AZ89" s="163"/>
      <c r="BA89" s="504"/>
      <c r="BB89" s="497"/>
      <c r="BC89" s="393"/>
      <c r="BD89" s="385"/>
      <c r="BE89" s="385"/>
      <c r="BF89" s="385"/>
      <c r="BG89" s="397"/>
      <c r="BH89" s="393"/>
      <c r="BI89" s="385"/>
      <c r="BJ89" s="385"/>
      <c r="BK89" s="385"/>
      <c r="BL89" s="397"/>
      <c r="BM89" s="393"/>
      <c r="BN89" s="385"/>
      <c r="BO89" s="385"/>
      <c r="BP89" s="385"/>
      <c r="BQ89" s="397"/>
      <c r="BR89" s="393"/>
      <c r="BS89" s="385"/>
      <c r="BT89" s="385"/>
      <c r="BU89" s="385"/>
      <c r="BV89" s="385"/>
      <c r="BW89" s="385"/>
      <c r="BX89" s="385"/>
      <c r="BY89" s="386"/>
      <c r="BZ89" s="386"/>
      <c r="CA89" s="386"/>
      <c r="CB89" s="386"/>
      <c r="CC89" s="386"/>
      <c r="CD89" s="386"/>
      <c r="CE89" s="386"/>
      <c r="CF89" s="386"/>
      <c r="CG89" s="386"/>
      <c r="CH89" s="386"/>
      <c r="CI89" s="386"/>
      <c r="CJ89" s="386"/>
      <c r="CK89" s="386"/>
      <c r="CL89" s="386"/>
      <c r="CM89" s="386"/>
      <c r="CN89" s="386"/>
      <c r="CO89" s="386"/>
      <c r="CP89" s="386"/>
      <c r="CQ89" s="386"/>
      <c r="CR89" s="386"/>
      <c r="CS89" s="386"/>
      <c r="CT89" s="386"/>
      <c r="CU89" s="386"/>
      <c r="CV89" s="386"/>
      <c r="CW89" s="386"/>
      <c r="CX89" s="386"/>
      <c r="CY89" s="386"/>
      <c r="CZ89" s="3"/>
    </row>
    <row r="90" s="440" customFormat="true" ht="15" customHeight="true" x14ac:dyDescent="0.2">
      <c r="A90" s="131"/>
      <c r="B90" s="125"/>
      <c r="C90" s="99"/>
      <c r="D90" s="98"/>
      <c r="E90" s="98"/>
      <c r="F90" s="98"/>
      <c r="G90" s="97"/>
      <c r="H90" s="96"/>
      <c r="I90" s="98"/>
      <c r="J90" s="98"/>
      <c r="K90" s="98"/>
      <c r="L90" s="95"/>
      <c r="M90" s="99"/>
      <c r="N90" s="98"/>
      <c r="O90" s="98"/>
      <c r="P90" s="98"/>
      <c r="Q90" s="97"/>
      <c r="R90" s="96"/>
      <c r="S90" s="98"/>
      <c r="T90" s="98"/>
      <c r="U90" s="98"/>
      <c r="V90" s="98"/>
      <c r="W90" s="98"/>
      <c r="X90" s="98"/>
      <c r="Y90" s="98"/>
      <c r="Z90" s="98"/>
      <c r="AA90" s="98"/>
      <c r="AB90" s="98"/>
      <c r="AC90" s="101"/>
      <c r="AD90" s="101"/>
      <c r="AE90" s="101"/>
      <c r="AF90" s="101"/>
      <c r="AG90" s="101"/>
      <c r="AH90" s="101"/>
      <c r="AI90" s="101"/>
      <c r="AJ90" s="101"/>
      <c r="AK90" s="101"/>
      <c r="AL90" s="101"/>
      <c r="AM90" s="101"/>
      <c r="AN90" s="101"/>
      <c r="AO90" s="101"/>
      <c r="AP90" s="101"/>
      <c r="AQ90" s="101"/>
      <c r="AR90" s="101"/>
      <c r="AS90" s="101"/>
      <c r="AT90" s="101"/>
      <c r="AU90" s="101"/>
      <c r="AV90" s="101"/>
      <c r="AW90" s="101"/>
      <c r="AX90" s="101"/>
      <c r="AY90" s="92"/>
      <c r="AZ90" s="163"/>
      <c r="BA90" s="504"/>
      <c r="BB90" s="497"/>
      <c r="BC90" s="393"/>
      <c r="BD90" s="385"/>
      <c r="BE90" s="385"/>
      <c r="BF90" s="385"/>
      <c r="BG90" s="397"/>
      <c r="BH90" s="393"/>
      <c r="BI90" s="385"/>
      <c r="BJ90" s="385"/>
      <c r="BK90" s="385"/>
      <c r="BL90" s="397"/>
      <c r="BM90" s="393"/>
      <c r="BN90" s="385"/>
      <c r="BO90" s="385"/>
      <c r="BP90" s="385"/>
      <c r="BQ90" s="397"/>
      <c r="BR90" s="393"/>
      <c r="BS90" s="385"/>
      <c r="BT90" s="385"/>
      <c r="BU90" s="385"/>
      <c r="BV90" s="385"/>
      <c r="BW90" s="385"/>
      <c r="BX90" s="385"/>
      <c r="BY90" s="386"/>
      <c r="BZ90" s="386"/>
      <c r="CA90" s="386"/>
      <c r="CB90" s="386"/>
      <c r="CC90" s="386"/>
      <c r="CD90" s="386"/>
      <c r="CE90" s="386"/>
      <c r="CF90" s="386"/>
      <c r="CG90" s="386"/>
      <c r="CH90" s="386"/>
      <c r="CI90" s="386"/>
      <c r="CJ90" s="386"/>
      <c r="CK90" s="386"/>
      <c r="CL90" s="386"/>
      <c r="CM90" s="386"/>
      <c r="CN90" s="386"/>
      <c r="CO90" s="386"/>
      <c r="CP90" s="386"/>
      <c r="CQ90" s="386"/>
      <c r="CR90" s="386"/>
      <c r="CS90" s="386"/>
      <c r="CT90" s="386"/>
      <c r="CU90" s="386"/>
      <c r="CV90" s="386"/>
      <c r="CW90" s="386"/>
      <c r="CX90" s="386"/>
      <c r="CY90" s="386"/>
      <c r="CZ90" s="3"/>
    </row>
    <row r="91" s="440" customFormat="true" ht="15" customHeight="true" x14ac:dyDescent="0.2">
      <c r="A91" s="152"/>
      <c r="B91" s="124"/>
      <c r="C91" s="94"/>
      <c r="D91" s="101"/>
      <c r="E91" s="101"/>
      <c r="F91" s="101"/>
      <c r="G91" s="100"/>
      <c r="H91" s="93"/>
      <c r="I91" s="101"/>
      <c r="J91" s="101"/>
      <c r="K91" s="101"/>
      <c r="L91" s="92"/>
      <c r="M91" s="94"/>
      <c r="N91" s="101"/>
      <c r="O91" s="101"/>
      <c r="P91" s="101"/>
      <c r="Q91" s="100"/>
      <c r="R91" s="93"/>
      <c r="S91" s="101"/>
      <c r="T91" s="101"/>
      <c r="U91" s="101"/>
      <c r="V91" s="101"/>
      <c r="W91" s="101"/>
      <c r="X91" s="101"/>
      <c r="Y91" s="101"/>
      <c r="Z91" s="101"/>
      <c r="AA91" s="101"/>
      <c r="AB91" s="101"/>
      <c r="AC91" s="101"/>
      <c r="AD91" s="101"/>
      <c r="AE91" s="101"/>
      <c r="AF91" s="101"/>
      <c r="AG91" s="101"/>
      <c r="AH91" s="101"/>
      <c r="AI91" s="101"/>
      <c r="AJ91" s="101"/>
      <c r="AK91" s="101"/>
      <c r="AL91" s="101"/>
      <c r="AM91" s="101"/>
      <c r="AN91" s="101"/>
      <c r="AO91" s="101"/>
      <c r="AP91" s="101"/>
      <c r="AQ91" s="101"/>
      <c r="AR91" s="101"/>
      <c r="AS91" s="101"/>
      <c r="AT91" s="101"/>
      <c r="AU91" s="101"/>
      <c r="AV91" s="101"/>
      <c r="AW91" s="101"/>
      <c r="AX91" s="101"/>
      <c r="AY91" s="92"/>
      <c r="AZ91" s="163"/>
      <c r="BA91" s="504"/>
      <c r="BB91" s="497"/>
      <c r="BC91" s="393"/>
      <c r="BD91" s="385"/>
      <c r="BE91" s="385"/>
      <c r="BF91" s="385"/>
      <c r="BG91" s="397"/>
      <c r="BH91" s="393"/>
      <c r="BI91" s="385"/>
      <c r="BJ91" s="385"/>
      <c r="BK91" s="385"/>
      <c r="BL91" s="397"/>
      <c r="BM91" s="393"/>
      <c r="BN91" s="385"/>
      <c r="BO91" s="385"/>
      <c r="BP91" s="385"/>
      <c r="BQ91" s="397"/>
      <c r="BR91" s="393"/>
      <c r="BS91" s="385"/>
      <c r="BT91" s="385"/>
      <c r="BU91" s="385"/>
      <c r="BV91" s="385"/>
      <c r="BW91" s="385"/>
      <c r="BX91" s="385"/>
      <c r="BY91" s="386"/>
      <c r="BZ91" s="386"/>
      <c r="CA91" s="386"/>
      <c r="CB91" s="386"/>
      <c r="CC91" s="386"/>
      <c r="CD91" s="386"/>
      <c r="CE91" s="386"/>
      <c r="CF91" s="386"/>
      <c r="CG91" s="386"/>
      <c r="CH91" s="386"/>
      <c r="CI91" s="386"/>
      <c r="CJ91" s="386"/>
      <c r="CK91" s="386"/>
      <c r="CL91" s="386"/>
      <c r="CM91" s="386"/>
      <c r="CN91" s="386"/>
      <c r="CO91" s="386"/>
      <c r="CP91" s="386"/>
      <c r="CQ91" s="386"/>
      <c r="CR91" s="386"/>
      <c r="CS91" s="386"/>
      <c r="CT91" s="386"/>
      <c r="CU91" s="386"/>
      <c r="CV91" s="386"/>
      <c r="CW91" s="386"/>
      <c r="CX91" s="386"/>
      <c r="CY91" s="386"/>
      <c r="CZ91" s="3"/>
    </row>
    <row r="92" s="440" customFormat="true" ht="15" customHeight="true" x14ac:dyDescent="0.2">
      <c r="A92" s="152"/>
      <c r="B92" s="124"/>
      <c r="C92" s="94"/>
      <c r="D92" s="101"/>
      <c r="E92" s="101"/>
      <c r="F92" s="101"/>
      <c r="G92" s="100"/>
      <c r="H92" s="93"/>
      <c r="I92" s="101"/>
      <c r="J92" s="101"/>
      <c r="K92" s="101"/>
      <c r="L92" s="92"/>
      <c r="M92" s="94"/>
      <c r="N92" s="101"/>
      <c r="O92" s="101"/>
      <c r="P92" s="101"/>
      <c r="Q92" s="100"/>
      <c r="R92" s="93"/>
      <c r="S92" s="101"/>
      <c r="T92" s="101"/>
      <c r="U92" s="101"/>
      <c r="V92" s="101"/>
      <c r="W92" s="101"/>
      <c r="X92" s="101"/>
      <c r="Y92" s="101"/>
      <c r="Z92" s="101"/>
      <c r="AA92" s="101"/>
      <c r="AB92" s="101"/>
      <c r="AC92" s="101"/>
      <c r="AD92" s="101"/>
      <c r="AE92" s="101"/>
      <c r="AF92" s="101"/>
      <c r="AG92" s="101"/>
      <c r="AH92" s="101"/>
      <c r="AI92" s="101"/>
      <c r="AJ92" s="101"/>
      <c r="AK92" s="101"/>
      <c r="AL92" s="101"/>
      <c r="AM92" s="101"/>
      <c r="AN92" s="101"/>
      <c r="AO92" s="101"/>
      <c r="AP92" s="101"/>
      <c r="AQ92" s="101"/>
      <c r="AR92" s="101"/>
      <c r="AS92" s="101"/>
      <c r="AT92" s="101"/>
      <c r="AU92" s="101"/>
      <c r="AV92" s="101"/>
      <c r="AW92" s="101"/>
      <c r="AX92" s="101"/>
      <c r="AY92" s="92"/>
      <c r="AZ92" s="163"/>
      <c r="BA92" s="504"/>
      <c r="BB92" s="497"/>
      <c r="BC92" s="393"/>
      <c r="BD92" s="385"/>
      <c r="BE92" s="385"/>
      <c r="BF92" s="385"/>
      <c r="BG92" s="397"/>
      <c r="BH92" s="393"/>
      <c r="BI92" s="385"/>
      <c r="BJ92" s="385"/>
      <c r="BK92" s="385"/>
      <c r="BL92" s="397"/>
      <c r="BM92" s="393"/>
      <c r="BN92" s="385"/>
      <c r="BO92" s="385"/>
      <c r="BP92" s="385"/>
      <c r="BQ92" s="397"/>
      <c r="BR92" s="393"/>
      <c r="BS92" s="385"/>
      <c r="BT92" s="385"/>
      <c r="BU92" s="385"/>
      <c r="BV92" s="385"/>
      <c r="BW92" s="385"/>
      <c r="BX92" s="385"/>
      <c r="BY92" s="386"/>
      <c r="BZ92" s="386"/>
      <c r="CA92" s="386"/>
      <c r="CB92" s="386"/>
      <c r="CC92" s="386"/>
      <c r="CD92" s="386"/>
      <c r="CE92" s="386"/>
      <c r="CF92" s="386"/>
      <c r="CG92" s="386"/>
      <c r="CH92" s="386"/>
      <c r="CI92" s="386"/>
      <c r="CJ92" s="386"/>
      <c r="CK92" s="386"/>
      <c r="CL92" s="386"/>
      <c r="CM92" s="386"/>
      <c r="CN92" s="386"/>
      <c r="CO92" s="386"/>
      <c r="CP92" s="386"/>
      <c r="CQ92" s="386"/>
      <c r="CR92" s="386"/>
      <c r="CS92" s="386"/>
      <c r="CT92" s="386"/>
      <c r="CU92" s="386"/>
      <c r="CV92" s="386"/>
      <c r="CW92" s="386"/>
      <c r="CX92" s="386"/>
      <c r="CY92" s="386"/>
      <c r="CZ92" s="3"/>
    </row>
    <row r="93" s="440" customFormat="true" ht="15" customHeight="true" x14ac:dyDescent="0.2">
      <c r="A93" s="130"/>
      <c r="B93" s="123"/>
      <c r="C93" s="146"/>
      <c r="D93" s="145"/>
      <c r="E93" s="145"/>
      <c r="F93" s="145"/>
      <c r="G93" s="134"/>
      <c r="H93" s="136"/>
      <c r="I93" s="145"/>
      <c r="J93" s="145"/>
      <c r="K93" s="145"/>
      <c r="L93" s="140"/>
      <c r="M93" s="146"/>
      <c r="N93" s="145"/>
      <c r="O93" s="145"/>
      <c r="P93" s="145"/>
      <c r="Q93" s="134"/>
      <c r="R93" s="136"/>
      <c r="S93" s="145"/>
      <c r="T93" s="145"/>
      <c r="U93" s="145"/>
      <c r="V93" s="145"/>
      <c r="W93" s="145"/>
      <c r="X93" s="145"/>
      <c r="Y93" s="145"/>
      <c r="Z93" s="145"/>
      <c r="AA93" s="145"/>
      <c r="AB93" s="145"/>
      <c r="AC93" s="101"/>
      <c r="AD93" s="101"/>
      <c r="AE93" s="101"/>
      <c r="AF93" s="101"/>
      <c r="AG93" s="101"/>
      <c r="AH93" s="101"/>
      <c r="AI93" s="101"/>
      <c r="AJ93" s="101"/>
      <c r="AK93" s="101"/>
      <c r="AL93" s="101"/>
      <c r="AM93" s="101"/>
      <c r="AN93" s="101"/>
      <c r="AO93" s="101"/>
      <c r="AP93" s="101"/>
      <c r="AQ93" s="101"/>
      <c r="AR93" s="101"/>
      <c r="AS93" s="101"/>
      <c r="AT93" s="101"/>
      <c r="AU93" s="101"/>
      <c r="AV93" s="101"/>
      <c r="AW93" s="101"/>
      <c r="AX93" s="101"/>
      <c r="AY93" s="92"/>
      <c r="AZ93" s="163"/>
      <c r="BA93" s="504"/>
      <c r="BB93" s="497"/>
      <c r="BC93" s="393"/>
      <c r="BD93" s="385"/>
      <c r="BE93" s="385"/>
      <c r="BF93" s="385"/>
      <c r="BG93" s="397"/>
      <c r="BH93" s="393"/>
      <c r="BI93" s="385"/>
      <c r="BJ93" s="385"/>
      <c r="BK93" s="385"/>
      <c r="BL93" s="397"/>
      <c r="BM93" s="393"/>
      <c r="BN93" s="385"/>
      <c r="BO93" s="385"/>
      <c r="BP93" s="385"/>
      <c r="BQ93" s="397"/>
      <c r="BR93" s="393"/>
      <c r="BS93" s="385"/>
      <c r="BT93" s="385"/>
      <c r="BU93" s="385"/>
      <c r="BV93" s="385"/>
      <c r="BW93" s="385"/>
      <c r="BX93" s="385"/>
      <c r="BY93" s="386"/>
      <c r="BZ93" s="386"/>
      <c r="CA93" s="386"/>
      <c r="CB93" s="386"/>
      <c r="CC93" s="386"/>
      <c r="CD93" s="386"/>
      <c r="CE93" s="386"/>
      <c r="CF93" s="386"/>
      <c r="CG93" s="386"/>
      <c r="CH93" s="386"/>
      <c r="CI93" s="386"/>
      <c r="CJ93" s="386"/>
      <c r="CK93" s="386"/>
      <c r="CL93" s="386"/>
      <c r="CM93" s="386"/>
      <c r="CN93" s="386"/>
      <c r="CO93" s="386"/>
      <c r="CP93" s="386"/>
      <c r="CQ93" s="386"/>
      <c r="CR93" s="386"/>
      <c r="CS93" s="386"/>
      <c r="CT93" s="386"/>
      <c r="CU93" s="386"/>
      <c r="CV93" s="386"/>
      <c r="CW93" s="386"/>
      <c r="CX93" s="386"/>
      <c r="CY93" s="386"/>
      <c r="CZ93" s="3"/>
    </row>
    <row r="94" s="440" customFormat="true" ht="15" customHeight="true" x14ac:dyDescent="0.2">
      <c r="A94" s="61"/>
      <c r="B94" s="123"/>
      <c r="C94" s="146"/>
      <c r="D94" s="144"/>
      <c r="E94" s="144"/>
      <c r="F94" s="144"/>
      <c r="G94" s="133"/>
      <c r="H94" s="136"/>
      <c r="I94" s="144"/>
      <c r="J94" s="144"/>
      <c r="K94" s="144"/>
      <c r="L94" s="139"/>
      <c r="M94" s="146"/>
      <c r="N94" s="144"/>
      <c r="O94" s="144"/>
      <c r="P94" s="144"/>
      <c r="Q94" s="133"/>
      <c r="R94" s="136"/>
      <c r="S94" s="144"/>
      <c r="T94" s="144"/>
      <c r="U94" s="144"/>
      <c r="V94" s="144"/>
      <c r="W94" s="144"/>
      <c r="X94" s="144"/>
      <c r="Y94" s="144"/>
      <c r="Z94" s="144"/>
      <c r="AA94" s="144"/>
      <c r="AB94" s="144"/>
      <c r="AC94" s="101"/>
      <c r="AD94" s="101"/>
      <c r="AE94" s="101"/>
      <c r="AF94" s="101"/>
      <c r="AG94" s="101"/>
      <c r="AH94" s="101"/>
      <c r="AI94" s="101"/>
      <c r="AJ94" s="101"/>
      <c r="AK94" s="101"/>
      <c r="AL94" s="101"/>
      <c r="AM94" s="101"/>
      <c r="AN94" s="101"/>
      <c r="AO94" s="101"/>
      <c r="AP94" s="101"/>
      <c r="AQ94" s="101"/>
      <c r="AR94" s="101"/>
      <c r="AS94" s="101"/>
      <c r="AT94" s="101"/>
      <c r="AU94" s="101"/>
      <c r="AV94" s="101"/>
      <c r="AW94" s="101"/>
      <c r="AX94" s="101"/>
      <c r="AY94" s="92"/>
      <c r="AZ94" s="163"/>
      <c r="BA94" s="504"/>
      <c r="BB94" s="497"/>
      <c r="BC94" s="393"/>
      <c r="BD94" s="385"/>
      <c r="BE94" s="385"/>
      <c r="BF94" s="385"/>
      <c r="BG94" s="397"/>
      <c r="BH94" s="393"/>
      <c r="BI94" s="385"/>
      <c r="BJ94" s="385"/>
      <c r="BK94" s="385"/>
      <c r="BL94" s="397"/>
      <c r="BM94" s="393"/>
      <c r="BN94" s="385"/>
      <c r="BO94" s="385"/>
      <c r="BP94" s="385"/>
      <c r="BQ94" s="397"/>
      <c r="BR94" s="393"/>
      <c r="BS94" s="385"/>
      <c r="BT94" s="385"/>
      <c r="BU94" s="385"/>
      <c r="BV94" s="385"/>
      <c r="BW94" s="385"/>
      <c r="BX94" s="385"/>
      <c r="BY94" s="386"/>
      <c r="BZ94" s="386"/>
      <c r="CA94" s="386"/>
      <c r="CB94" s="386"/>
      <c r="CC94" s="386"/>
      <c r="CD94" s="386"/>
      <c r="CE94" s="386"/>
      <c r="CF94" s="386"/>
      <c r="CG94" s="386"/>
      <c r="CH94" s="386"/>
      <c r="CI94" s="386"/>
      <c r="CJ94" s="386"/>
      <c r="CK94" s="386"/>
      <c r="CL94" s="386"/>
      <c r="CM94" s="386"/>
      <c r="CN94" s="386"/>
      <c r="CO94" s="386"/>
      <c r="CP94" s="386"/>
      <c r="CQ94" s="386"/>
      <c r="CR94" s="386"/>
      <c r="CS94" s="386"/>
      <c r="CT94" s="386"/>
      <c r="CU94" s="386"/>
      <c r="CV94" s="386"/>
      <c r="CW94" s="386"/>
      <c r="CX94" s="386"/>
      <c r="CY94" s="386"/>
      <c r="CZ94" s="3"/>
    </row>
    <row r="95" s="440" customFormat="true" ht="15" customHeight="true" x14ac:dyDescent="0.2">
      <c r="A95" s="130"/>
      <c r="B95" s="122"/>
      <c r="C95" s="91"/>
      <c r="D95" s="90"/>
      <c r="E95" s="90"/>
      <c r="F95" s="90"/>
      <c r="G95" s="89"/>
      <c r="H95" s="88"/>
      <c r="I95" s="90"/>
      <c r="J95" s="90"/>
      <c r="K95" s="90"/>
      <c r="L95" s="87"/>
      <c r="M95" s="91"/>
      <c r="N95" s="90"/>
      <c r="O95" s="90"/>
      <c r="P95" s="90"/>
      <c r="Q95" s="89"/>
      <c r="R95" s="88"/>
      <c r="S95" s="90"/>
      <c r="T95" s="90"/>
      <c r="U95" s="90"/>
      <c r="V95" s="90"/>
      <c r="W95" s="90"/>
      <c r="X95" s="90"/>
      <c r="Y95" s="90"/>
      <c r="Z95" s="90"/>
      <c r="AA95" s="90"/>
      <c r="AB95" s="90"/>
      <c r="AC95" s="101"/>
      <c r="AD95" s="101"/>
      <c r="AE95" s="101"/>
      <c r="AF95" s="101"/>
      <c r="AG95" s="101"/>
      <c r="AH95" s="101"/>
      <c r="AI95" s="101"/>
      <c r="AJ95" s="101"/>
      <c r="AK95" s="101"/>
      <c r="AL95" s="101"/>
      <c r="AM95" s="101"/>
      <c r="AN95" s="101"/>
      <c r="AO95" s="101"/>
      <c r="AP95" s="101"/>
      <c r="AQ95" s="101"/>
      <c r="AR95" s="101"/>
      <c r="AS95" s="101"/>
      <c r="AT95" s="101"/>
      <c r="AU95" s="101"/>
      <c r="AV95" s="101"/>
      <c r="AW95" s="101"/>
      <c r="AX95" s="101"/>
      <c r="AY95" s="92"/>
      <c r="AZ95" s="163"/>
      <c r="BA95" s="504"/>
      <c r="BB95" s="497"/>
      <c r="BC95" s="393"/>
      <c r="BD95" s="385"/>
      <c r="BE95" s="385"/>
      <c r="BF95" s="385"/>
      <c r="BG95" s="397"/>
      <c r="BH95" s="393"/>
      <c r="BI95" s="385"/>
      <c r="BJ95" s="385"/>
      <c r="BK95" s="385"/>
      <c r="BL95" s="397"/>
      <c r="BM95" s="393"/>
      <c r="BN95" s="385"/>
      <c r="BO95" s="385"/>
      <c r="BP95" s="385"/>
      <c r="BQ95" s="397"/>
      <c r="BR95" s="393"/>
      <c r="BS95" s="385"/>
      <c r="BT95" s="385"/>
      <c r="BU95" s="385"/>
      <c r="BV95" s="385"/>
      <c r="BW95" s="385"/>
      <c r="BX95" s="385"/>
      <c r="BY95" s="386"/>
      <c r="BZ95" s="386"/>
      <c r="CA95" s="386"/>
      <c r="CB95" s="386"/>
      <c r="CC95" s="386"/>
      <c r="CD95" s="386"/>
      <c r="CE95" s="386"/>
      <c r="CF95" s="386"/>
      <c r="CG95" s="386"/>
      <c r="CH95" s="386"/>
      <c r="CI95" s="386"/>
      <c r="CJ95" s="386"/>
      <c r="CK95" s="386"/>
      <c r="CL95" s="386"/>
      <c r="CM95" s="386"/>
      <c r="CN95" s="386"/>
      <c r="CO95" s="386"/>
      <c r="CP95" s="386"/>
      <c r="CQ95" s="386"/>
      <c r="CR95" s="386"/>
      <c r="CS95" s="386"/>
      <c r="CT95" s="386"/>
      <c r="CU95" s="386"/>
      <c r="CV95" s="386"/>
      <c r="CW95" s="386"/>
      <c r="CX95" s="386"/>
      <c r="CY95" s="386"/>
      <c r="CZ95" s="3"/>
    </row>
    <row r="96" s="295" customFormat="true" ht="15" customHeight="true" x14ac:dyDescent="0.2">
      <c r="A96" s="61"/>
      <c r="B96" s="122"/>
      <c r="C96" s="91"/>
      <c r="D96" s="90"/>
      <c r="E96" s="90"/>
      <c r="F96" s="90"/>
      <c r="G96" s="89"/>
      <c r="H96" s="88"/>
      <c r="I96" s="90"/>
      <c r="J96" s="90"/>
      <c r="K96" s="90"/>
      <c r="L96" s="87"/>
      <c r="M96" s="91"/>
      <c r="N96" s="90"/>
      <c r="O96" s="90"/>
      <c r="P96" s="90"/>
      <c r="Q96" s="89"/>
      <c r="R96" s="88"/>
      <c r="S96" s="90"/>
      <c r="T96" s="90"/>
      <c r="U96" s="90"/>
      <c r="V96" s="90"/>
      <c r="W96" s="90"/>
      <c r="X96" s="90"/>
      <c r="Y96" s="90"/>
      <c r="Z96" s="90"/>
      <c r="AA96" s="90"/>
      <c r="AB96" s="90"/>
      <c r="AC96" s="101"/>
      <c r="AD96" s="101"/>
      <c r="AE96" s="101"/>
      <c r="AF96" s="101"/>
      <c r="AG96" s="101"/>
      <c r="AH96" s="101"/>
      <c r="AI96" s="101"/>
      <c r="AJ96" s="101"/>
      <c r="AK96" s="101"/>
      <c r="AL96" s="101"/>
      <c r="AM96" s="101"/>
      <c r="AN96" s="101"/>
      <c r="AO96" s="101"/>
      <c r="AP96" s="101"/>
      <c r="AQ96" s="101"/>
      <c r="AR96" s="101"/>
      <c r="AS96" s="101"/>
      <c r="AT96" s="101"/>
      <c r="AU96" s="101"/>
      <c r="AV96" s="101"/>
      <c r="AW96" s="101"/>
      <c r="AX96" s="101"/>
      <c r="AY96" s="92"/>
      <c r="AZ96" s="163"/>
      <c r="BA96" s="504"/>
      <c r="BB96" s="497"/>
      <c r="BC96" s="393"/>
      <c r="BD96" s="385"/>
      <c r="BE96" s="385"/>
      <c r="BF96" s="385"/>
      <c r="BG96" s="397"/>
      <c r="BH96" s="393"/>
      <c r="BI96" s="385"/>
      <c r="BJ96" s="385"/>
      <c r="BK96" s="385"/>
      <c r="BL96" s="397"/>
      <c r="BM96" s="393"/>
      <c r="BN96" s="385"/>
      <c r="BO96" s="385"/>
      <c r="BP96" s="385"/>
      <c r="BQ96" s="397"/>
      <c r="BR96" s="393"/>
      <c r="BS96" s="385"/>
      <c r="BT96" s="385"/>
      <c r="BU96" s="385"/>
      <c r="BV96" s="385"/>
      <c r="BW96" s="385"/>
      <c r="BX96" s="385"/>
      <c r="BY96" s="386"/>
      <c r="BZ96" s="386"/>
      <c r="CA96" s="386"/>
      <c r="CB96" s="386"/>
      <c r="CC96" s="386"/>
      <c r="CD96" s="386"/>
      <c r="CE96" s="386"/>
      <c r="CF96" s="386"/>
      <c r="CG96" s="386"/>
      <c r="CH96" s="386"/>
      <c r="CI96" s="386"/>
      <c r="CJ96" s="386"/>
      <c r="CK96" s="386"/>
      <c r="CL96" s="386"/>
      <c r="CM96" s="386"/>
      <c r="CN96" s="386"/>
      <c r="CO96" s="386"/>
      <c r="CP96" s="386"/>
      <c r="CQ96" s="386"/>
      <c r="CR96" s="386"/>
      <c r="CS96" s="386"/>
      <c r="CT96" s="386"/>
      <c r="CU96" s="386"/>
      <c r="CV96" s="386"/>
      <c r="CW96" s="386"/>
      <c r="CX96" s="386"/>
      <c r="CY96" s="386"/>
      <c r="CZ96" s="3"/>
    </row>
    <row r="97" s="295" customFormat="true" ht="15" customHeight="true" x14ac:dyDescent="0.2">
      <c r="A97" s="130"/>
      <c r="B97" s="122"/>
      <c r="C97" s="91"/>
      <c r="D97" s="90"/>
      <c r="E97" s="90"/>
      <c r="F97" s="90"/>
      <c r="G97" s="89"/>
      <c r="H97" s="88"/>
      <c r="I97" s="90"/>
      <c r="J97" s="90"/>
      <c r="K97" s="90"/>
      <c r="L97" s="87"/>
      <c r="M97" s="91"/>
      <c r="N97" s="90"/>
      <c r="O97" s="90"/>
      <c r="P97" s="90"/>
      <c r="Q97" s="89"/>
      <c r="R97" s="88"/>
      <c r="S97" s="90"/>
      <c r="T97" s="90"/>
      <c r="U97" s="90"/>
      <c r="V97" s="90"/>
      <c r="W97" s="90"/>
      <c r="X97" s="90"/>
      <c r="Y97" s="90"/>
      <c r="Z97" s="90"/>
      <c r="AA97" s="90"/>
      <c r="AB97" s="90"/>
      <c r="AC97" s="101"/>
      <c r="AD97" s="101"/>
      <c r="AE97" s="101"/>
      <c r="AF97" s="101"/>
      <c r="AG97" s="101"/>
      <c r="AH97" s="101"/>
      <c r="AI97" s="101"/>
      <c r="AJ97" s="101"/>
      <c r="AK97" s="101"/>
      <c r="AL97" s="101"/>
      <c r="AM97" s="101"/>
      <c r="AN97" s="101"/>
      <c r="AO97" s="101"/>
      <c r="AP97" s="101"/>
      <c r="AQ97" s="101"/>
      <c r="AR97" s="101"/>
      <c r="AS97" s="101"/>
      <c r="AT97" s="101"/>
      <c r="AU97" s="101"/>
      <c r="AV97" s="101"/>
      <c r="AW97" s="101"/>
      <c r="AX97" s="101"/>
      <c r="AY97" s="92"/>
      <c r="AZ97" s="163"/>
      <c r="BA97" s="504"/>
      <c r="BB97" s="497"/>
      <c r="BC97" s="393"/>
      <c r="BD97" s="385"/>
      <c r="BE97" s="385"/>
      <c r="BF97" s="385"/>
      <c r="BG97" s="397"/>
      <c r="BH97" s="393"/>
      <c r="BI97" s="385"/>
      <c r="BJ97" s="385"/>
      <c r="BK97" s="385"/>
      <c r="BL97" s="397"/>
      <c r="BM97" s="393"/>
      <c r="BN97" s="385"/>
      <c r="BO97" s="385"/>
      <c r="BP97" s="385"/>
      <c r="BQ97" s="397"/>
      <c r="BR97" s="393"/>
      <c r="BS97" s="385"/>
      <c r="BT97" s="385"/>
      <c r="BU97" s="385"/>
      <c r="BV97" s="385"/>
      <c r="BW97" s="385"/>
      <c r="BX97" s="385"/>
      <c r="BY97" s="386"/>
      <c r="BZ97" s="386"/>
      <c r="CA97" s="386"/>
      <c r="CB97" s="386"/>
      <c r="CC97" s="386"/>
      <c r="CD97" s="386"/>
      <c r="CE97" s="386"/>
      <c r="CF97" s="386"/>
      <c r="CG97" s="386"/>
      <c r="CH97" s="386"/>
      <c r="CI97" s="386"/>
      <c r="CJ97" s="386"/>
      <c r="CK97" s="386"/>
      <c r="CL97" s="386"/>
      <c r="CM97" s="386"/>
      <c r="CN97" s="386"/>
      <c r="CO97" s="386"/>
      <c r="CP97" s="386"/>
      <c r="CQ97" s="386"/>
      <c r="CR97" s="386"/>
      <c r="CS97" s="386"/>
      <c r="CT97" s="386"/>
      <c r="CU97" s="386"/>
      <c r="CV97" s="386"/>
      <c r="CW97" s="386"/>
      <c r="CX97" s="386"/>
      <c r="CY97" s="386"/>
      <c r="CZ97" s="3"/>
    </row>
    <row r="98" s="295" customFormat="true" ht="15" customHeight="true" x14ac:dyDescent="0.2">
      <c r="A98" s="61"/>
      <c r="B98" s="122"/>
      <c r="C98" s="91"/>
      <c r="D98" s="90"/>
      <c r="E98" s="90"/>
      <c r="F98" s="90"/>
      <c r="G98" s="89"/>
      <c r="H98" s="88"/>
      <c r="I98" s="90"/>
      <c r="J98" s="90"/>
      <c r="K98" s="90"/>
      <c r="L98" s="87"/>
      <c r="M98" s="91"/>
      <c r="N98" s="90"/>
      <c r="O98" s="90"/>
      <c r="P98" s="90"/>
      <c r="Q98" s="89"/>
      <c r="R98" s="88"/>
      <c r="S98" s="90"/>
      <c r="T98" s="90"/>
      <c r="U98" s="90"/>
      <c r="V98" s="90"/>
      <c r="W98" s="90"/>
      <c r="X98" s="90"/>
      <c r="Y98" s="90"/>
      <c r="Z98" s="90"/>
      <c r="AA98" s="90"/>
      <c r="AB98" s="90"/>
      <c r="AC98" s="101"/>
      <c r="AD98" s="101"/>
      <c r="AE98" s="101"/>
      <c r="AF98" s="101"/>
      <c r="AG98" s="101"/>
      <c r="AH98" s="101"/>
      <c r="AI98" s="101"/>
      <c r="AJ98" s="101"/>
      <c r="AK98" s="101"/>
      <c r="AL98" s="101"/>
      <c r="AM98" s="101"/>
      <c r="AN98" s="101"/>
      <c r="AO98" s="101"/>
      <c r="AP98" s="101"/>
      <c r="AQ98" s="101"/>
      <c r="AR98" s="101"/>
      <c r="AS98" s="101"/>
      <c r="AT98" s="101"/>
      <c r="AU98" s="101"/>
      <c r="AV98" s="101"/>
      <c r="AW98" s="101"/>
      <c r="AX98" s="101"/>
      <c r="AY98" s="92"/>
      <c r="AZ98" s="163"/>
      <c r="BA98" s="504"/>
      <c r="BB98" s="497"/>
      <c r="BC98" s="393"/>
      <c r="BD98" s="385"/>
      <c r="BE98" s="385"/>
      <c r="BF98" s="385"/>
      <c r="BG98" s="397"/>
      <c r="BH98" s="393"/>
      <c r="BI98" s="385"/>
      <c r="BJ98" s="385"/>
      <c r="BK98" s="385"/>
      <c r="BL98" s="397"/>
      <c r="BM98" s="393"/>
      <c r="BN98" s="385"/>
      <c r="BO98" s="385"/>
      <c r="BP98" s="385"/>
      <c r="BQ98" s="397"/>
      <c r="BR98" s="393"/>
      <c r="BS98" s="385"/>
      <c r="BT98" s="385"/>
      <c r="BU98" s="385"/>
      <c r="BV98" s="385"/>
      <c r="BW98" s="385"/>
      <c r="BX98" s="385"/>
      <c r="BY98" s="386"/>
      <c r="BZ98" s="386"/>
      <c r="CA98" s="386"/>
      <c r="CB98" s="386"/>
      <c r="CC98" s="386"/>
      <c r="CD98" s="386"/>
      <c r="CE98" s="386"/>
      <c r="CF98" s="386"/>
      <c r="CG98" s="386"/>
      <c r="CH98" s="386"/>
      <c r="CI98" s="386"/>
      <c r="CJ98" s="386"/>
      <c r="CK98" s="386"/>
      <c r="CL98" s="386"/>
      <c r="CM98" s="386"/>
      <c r="CN98" s="386"/>
      <c r="CO98" s="386"/>
      <c r="CP98" s="386"/>
      <c r="CQ98" s="386"/>
      <c r="CR98" s="386"/>
      <c r="CS98" s="386"/>
      <c r="CT98" s="386"/>
      <c r="CU98" s="386"/>
      <c r="CV98" s="386"/>
      <c r="CW98" s="386"/>
      <c r="CX98" s="386"/>
      <c r="CY98" s="386"/>
      <c r="CZ98" s="3"/>
    </row>
    <row r="99" s="295" customFormat="true" ht="15" customHeight="true" x14ac:dyDescent="0.2">
      <c r="A99" s="61"/>
      <c r="B99" s="122"/>
      <c r="C99" s="91"/>
      <c r="D99" s="90"/>
      <c r="E99" s="90"/>
      <c r="F99" s="90"/>
      <c r="G99" s="89"/>
      <c r="H99" s="88"/>
      <c r="I99" s="90"/>
      <c r="J99" s="90"/>
      <c r="K99" s="90"/>
      <c r="L99" s="87"/>
      <c r="M99" s="91"/>
      <c r="N99" s="90"/>
      <c r="O99" s="90"/>
      <c r="P99" s="90"/>
      <c r="Q99" s="89"/>
      <c r="R99" s="88"/>
      <c r="S99" s="90"/>
      <c r="T99" s="90"/>
      <c r="U99" s="90"/>
      <c r="V99" s="90"/>
      <c r="W99" s="90"/>
      <c r="X99" s="90"/>
      <c r="Y99" s="90"/>
      <c r="Z99" s="90"/>
      <c r="AA99" s="90"/>
      <c r="AB99" s="90"/>
      <c r="AC99" s="101"/>
      <c r="AD99" s="101"/>
      <c r="AE99" s="101"/>
      <c r="AF99" s="101"/>
      <c r="AG99" s="101"/>
      <c r="AH99" s="101"/>
      <c r="AI99" s="101"/>
      <c r="AJ99" s="101"/>
      <c r="AK99" s="101"/>
      <c r="AL99" s="101"/>
      <c r="AM99" s="101"/>
      <c r="AN99" s="101"/>
      <c r="AO99" s="101"/>
      <c r="AP99" s="101"/>
      <c r="AQ99" s="101"/>
      <c r="AR99" s="101"/>
      <c r="AS99" s="101"/>
      <c r="AT99" s="101"/>
      <c r="AU99" s="101"/>
      <c r="AV99" s="101"/>
      <c r="AW99" s="101"/>
      <c r="AX99" s="101"/>
      <c r="AY99" s="92"/>
      <c r="AZ99" s="163"/>
      <c r="BA99" s="504"/>
      <c r="BB99" s="497"/>
      <c r="BC99" s="393"/>
      <c r="BD99" s="385"/>
      <c r="BE99" s="385"/>
      <c r="BF99" s="385"/>
      <c r="BG99" s="397"/>
      <c r="BH99" s="393"/>
      <c r="BI99" s="385"/>
      <c r="BJ99" s="385"/>
      <c r="BK99" s="385"/>
      <c r="BL99" s="397"/>
      <c r="BM99" s="393"/>
      <c r="BN99" s="385"/>
      <c r="BO99" s="385"/>
      <c r="BP99" s="385"/>
      <c r="BQ99" s="397"/>
      <c r="BR99" s="393"/>
      <c r="BS99" s="385"/>
      <c r="BT99" s="385"/>
      <c r="BU99" s="385"/>
      <c r="BV99" s="385"/>
      <c r="BW99" s="385"/>
      <c r="BX99" s="385"/>
      <c r="BY99" s="386"/>
      <c r="BZ99" s="386"/>
      <c r="CA99" s="386"/>
      <c r="CB99" s="386"/>
      <c r="CC99" s="386"/>
      <c r="CD99" s="386"/>
      <c r="CE99" s="386"/>
      <c r="CF99" s="386"/>
      <c r="CG99" s="386"/>
      <c r="CH99" s="386"/>
      <c r="CI99" s="386"/>
      <c r="CJ99" s="386"/>
      <c r="CK99" s="386"/>
      <c r="CL99" s="386"/>
      <c r="CM99" s="386"/>
      <c r="CN99" s="386"/>
      <c r="CO99" s="386"/>
      <c r="CP99" s="386"/>
      <c r="CQ99" s="386"/>
      <c r="CR99" s="386"/>
      <c r="CS99" s="386"/>
      <c r="CT99" s="386"/>
      <c r="CU99" s="386"/>
      <c r="CV99" s="386"/>
      <c r="CW99" s="386"/>
      <c r="CX99" s="386"/>
      <c r="CY99" s="386"/>
      <c r="CZ99" s="3"/>
    </row>
    <row r="100" s="295" customFormat="true" ht="15" customHeight="true" x14ac:dyDescent="0.2">
      <c r="A100" s="61"/>
      <c r="B100" s="122"/>
      <c r="C100" s="91"/>
      <c r="D100" s="90"/>
      <c r="E100" s="90"/>
      <c r="F100" s="90"/>
      <c r="G100" s="89"/>
      <c r="H100" s="88"/>
      <c r="I100" s="90"/>
      <c r="J100" s="90"/>
      <c r="K100" s="90"/>
      <c r="L100" s="87"/>
      <c r="M100" s="91"/>
      <c r="N100" s="90"/>
      <c r="O100" s="90"/>
      <c r="P100" s="90"/>
      <c r="Q100" s="89"/>
      <c r="R100" s="88"/>
      <c r="S100" s="90"/>
      <c r="T100" s="90"/>
      <c r="U100" s="90"/>
      <c r="V100" s="90"/>
      <c r="W100" s="90"/>
      <c r="X100" s="90"/>
      <c r="Y100" s="90"/>
      <c r="Z100" s="90"/>
      <c r="AA100" s="90"/>
      <c r="AB100" s="90"/>
      <c r="AC100" s="101"/>
      <c r="AD100" s="101"/>
      <c r="AE100" s="101"/>
      <c r="AF100" s="101"/>
      <c r="AG100" s="101"/>
      <c r="AH100" s="101"/>
      <c r="AI100" s="101"/>
      <c r="AJ100" s="101"/>
      <c r="AK100" s="101"/>
      <c r="AL100" s="101"/>
      <c r="AM100" s="101"/>
      <c r="AN100" s="101"/>
      <c r="AO100" s="101"/>
      <c r="AP100" s="101"/>
      <c r="AQ100" s="101"/>
      <c r="AR100" s="101"/>
      <c r="AS100" s="101"/>
      <c r="AT100" s="101"/>
      <c r="AU100" s="101"/>
      <c r="AV100" s="101"/>
      <c r="AW100" s="101"/>
      <c r="AX100" s="101"/>
      <c r="AY100" s="92"/>
      <c r="AZ100" s="163"/>
      <c r="BA100" s="504"/>
      <c r="BB100" s="497"/>
      <c r="BC100" s="393"/>
      <c r="BD100" s="385"/>
      <c r="BE100" s="385"/>
      <c r="BF100" s="385"/>
      <c r="BG100" s="397"/>
      <c r="BH100" s="393"/>
      <c r="BI100" s="385"/>
      <c r="BJ100" s="385"/>
      <c r="BK100" s="385"/>
      <c r="BL100" s="397"/>
      <c r="BM100" s="393"/>
      <c r="BN100" s="385"/>
      <c r="BO100" s="385"/>
      <c r="BP100" s="385"/>
      <c r="BQ100" s="397"/>
      <c r="BR100" s="393"/>
      <c r="BS100" s="385"/>
      <c r="BT100" s="385"/>
      <c r="BU100" s="385"/>
      <c r="BV100" s="385"/>
      <c r="BW100" s="385"/>
      <c r="BX100" s="385"/>
      <c r="BY100" s="386"/>
      <c r="BZ100" s="386"/>
      <c r="CA100" s="386"/>
      <c r="CB100" s="386"/>
      <c r="CC100" s="386"/>
      <c r="CD100" s="386"/>
      <c r="CE100" s="386"/>
      <c r="CF100" s="386"/>
      <c r="CG100" s="386"/>
      <c r="CH100" s="386"/>
      <c r="CI100" s="386"/>
      <c r="CJ100" s="386"/>
      <c r="CK100" s="386"/>
      <c r="CL100" s="386"/>
      <c r="CM100" s="386"/>
      <c r="CN100" s="386"/>
      <c r="CO100" s="386"/>
      <c r="CP100" s="386"/>
      <c r="CQ100" s="386"/>
      <c r="CR100" s="386"/>
      <c r="CS100" s="386"/>
      <c r="CT100" s="386"/>
      <c r="CU100" s="386"/>
      <c r="CV100" s="386"/>
      <c r="CW100" s="386"/>
      <c r="CX100" s="386"/>
      <c r="CY100" s="386"/>
      <c r="CZ100" s="3"/>
    </row>
    <row r="101" s="295" customFormat="true" ht="15" customHeight="true" x14ac:dyDescent="0.2">
      <c r="A101" s="130"/>
      <c r="B101" s="122"/>
      <c r="C101" s="91"/>
      <c r="D101" s="90"/>
      <c r="E101" s="90"/>
      <c r="F101" s="90"/>
      <c r="G101" s="89"/>
      <c r="H101" s="88"/>
      <c r="I101" s="90"/>
      <c r="J101" s="90"/>
      <c r="K101" s="90"/>
      <c r="L101" s="87"/>
      <c r="M101" s="91"/>
      <c r="N101" s="90"/>
      <c r="O101" s="90"/>
      <c r="P101" s="90"/>
      <c r="Q101" s="89"/>
      <c r="R101" s="88"/>
      <c r="S101" s="90"/>
      <c r="T101" s="90"/>
      <c r="U101" s="90"/>
      <c r="V101" s="90"/>
      <c r="W101" s="90"/>
      <c r="X101" s="90"/>
      <c r="Y101" s="90"/>
      <c r="Z101" s="90"/>
      <c r="AA101" s="90"/>
      <c r="AB101" s="90"/>
      <c r="AC101" s="101"/>
      <c r="AD101" s="101"/>
      <c r="AE101" s="101"/>
      <c r="AF101" s="101"/>
      <c r="AG101" s="101"/>
      <c r="AH101" s="101"/>
      <c r="AI101" s="101"/>
      <c r="AJ101" s="101"/>
      <c r="AK101" s="101"/>
      <c r="AL101" s="101"/>
      <c r="AM101" s="101"/>
      <c r="AN101" s="101"/>
      <c r="AO101" s="101"/>
      <c r="AP101" s="101"/>
      <c r="AQ101" s="101"/>
      <c r="AR101" s="101"/>
      <c r="AS101" s="101"/>
      <c r="AT101" s="101"/>
      <c r="AU101" s="101"/>
      <c r="AV101" s="101"/>
      <c r="AW101" s="101"/>
      <c r="AX101" s="101"/>
      <c r="AY101" s="92"/>
      <c r="AZ101" s="163"/>
      <c r="BA101" s="504"/>
      <c r="BB101" s="497"/>
      <c r="BC101" s="393"/>
      <c r="BD101" s="385"/>
      <c r="BE101" s="385"/>
      <c r="BF101" s="385"/>
      <c r="BG101" s="397"/>
      <c r="BH101" s="393"/>
      <c r="BI101" s="385"/>
      <c r="BJ101" s="385"/>
      <c r="BK101" s="385"/>
      <c r="BL101" s="397"/>
      <c r="BM101" s="393"/>
      <c r="BN101" s="385"/>
      <c r="BO101" s="385"/>
      <c r="BP101" s="385"/>
      <c r="BQ101" s="397"/>
      <c r="BR101" s="393"/>
      <c r="BS101" s="385"/>
      <c r="BT101" s="385"/>
      <c r="BU101" s="385"/>
      <c r="BV101" s="385"/>
      <c r="BW101" s="385"/>
      <c r="BX101" s="385"/>
      <c r="BY101" s="386"/>
      <c r="BZ101" s="386"/>
      <c r="CA101" s="386"/>
      <c r="CB101" s="386"/>
      <c r="CC101" s="386"/>
      <c r="CD101" s="386"/>
      <c r="CE101" s="386"/>
      <c r="CF101" s="386"/>
      <c r="CG101" s="386"/>
      <c r="CH101" s="386"/>
      <c r="CI101" s="386"/>
      <c r="CJ101" s="386"/>
      <c r="CK101" s="386"/>
      <c r="CL101" s="386"/>
      <c r="CM101" s="386"/>
      <c r="CN101" s="386"/>
      <c r="CO101" s="386"/>
      <c r="CP101" s="386"/>
      <c r="CQ101" s="386"/>
      <c r="CR101" s="386"/>
      <c r="CS101" s="386"/>
      <c r="CT101" s="386"/>
      <c r="CU101" s="386"/>
      <c r="CV101" s="386"/>
      <c r="CW101" s="386"/>
      <c r="CX101" s="386"/>
      <c r="CY101" s="386"/>
      <c r="CZ101" s="3"/>
    </row>
    <row r="102" s="295" customFormat="true" ht="15" customHeight="true" x14ac:dyDescent="0.2">
      <c r="A102" s="61"/>
      <c r="B102" s="122"/>
      <c r="C102" s="91"/>
      <c r="D102" s="90"/>
      <c r="E102" s="90"/>
      <c r="F102" s="90"/>
      <c r="G102" s="89"/>
      <c r="H102" s="88"/>
      <c r="I102" s="90"/>
      <c r="J102" s="90"/>
      <c r="K102" s="90"/>
      <c r="L102" s="87"/>
      <c r="M102" s="91"/>
      <c r="N102" s="90"/>
      <c r="O102" s="90"/>
      <c r="P102" s="90"/>
      <c r="Q102" s="89"/>
      <c r="R102" s="88"/>
      <c r="S102" s="90"/>
      <c r="T102" s="90"/>
      <c r="U102" s="90"/>
      <c r="V102" s="90"/>
      <c r="W102" s="90"/>
      <c r="X102" s="90"/>
      <c r="Y102" s="90"/>
      <c r="Z102" s="90"/>
      <c r="AA102" s="90"/>
      <c r="AB102" s="90"/>
      <c r="AC102" s="101"/>
      <c r="AD102" s="101"/>
      <c r="AE102" s="101"/>
      <c r="AF102" s="101"/>
      <c r="AG102" s="101"/>
      <c r="AH102" s="101"/>
      <c r="AI102" s="101"/>
      <c r="AJ102" s="101"/>
      <c r="AK102" s="101"/>
      <c r="AL102" s="101"/>
      <c r="AM102" s="101"/>
      <c r="AN102" s="101"/>
      <c r="AO102" s="101"/>
      <c r="AP102" s="101"/>
      <c r="AQ102" s="101"/>
      <c r="AR102" s="101"/>
      <c r="AS102" s="101"/>
      <c r="AT102" s="101"/>
      <c r="AU102" s="101"/>
      <c r="AV102" s="101"/>
      <c r="AW102" s="101"/>
      <c r="AX102" s="101"/>
      <c r="AY102" s="92"/>
      <c r="AZ102" s="163"/>
      <c r="BA102" s="504"/>
      <c r="BB102" s="497"/>
      <c r="BC102" s="393"/>
      <c r="BD102" s="385"/>
      <c r="BE102" s="385"/>
      <c r="BF102" s="385"/>
      <c r="BG102" s="397"/>
      <c r="BH102" s="393"/>
      <c r="BI102" s="385"/>
      <c r="BJ102" s="385"/>
      <c r="BK102" s="385"/>
      <c r="BL102" s="397"/>
      <c r="BM102" s="393"/>
      <c r="BN102" s="385"/>
      <c r="BO102" s="385"/>
      <c r="BP102" s="385"/>
      <c r="BQ102" s="397"/>
      <c r="BR102" s="393"/>
      <c r="BS102" s="385"/>
      <c r="BT102" s="385"/>
      <c r="BU102" s="385"/>
      <c r="BV102" s="385"/>
      <c r="BW102" s="385"/>
      <c r="BX102" s="385"/>
      <c r="BY102" s="386"/>
      <c r="BZ102" s="386"/>
      <c r="CA102" s="386"/>
      <c r="CB102" s="386"/>
      <c r="CC102" s="386"/>
      <c r="CD102" s="386"/>
      <c r="CE102" s="386"/>
      <c r="CF102" s="386"/>
      <c r="CG102" s="386"/>
      <c r="CH102" s="386"/>
      <c r="CI102" s="386"/>
      <c r="CJ102" s="386"/>
      <c r="CK102" s="386"/>
      <c r="CL102" s="386"/>
      <c r="CM102" s="386"/>
      <c r="CN102" s="386"/>
      <c r="CO102" s="386"/>
      <c r="CP102" s="386"/>
      <c r="CQ102" s="386"/>
      <c r="CR102" s="386"/>
      <c r="CS102" s="386"/>
      <c r="CT102" s="386"/>
      <c r="CU102" s="386"/>
      <c r="CV102" s="386"/>
      <c r="CW102" s="386"/>
      <c r="CX102" s="386"/>
      <c r="CY102" s="386"/>
      <c r="CZ102" s="3"/>
    </row>
    <row r="103" s="295" customFormat="true" ht="15" customHeight="true" x14ac:dyDescent="0.2">
      <c r="A103" s="61"/>
      <c r="B103" s="122"/>
      <c r="C103" s="91"/>
      <c r="D103" s="90"/>
      <c r="E103" s="90"/>
      <c r="F103" s="90"/>
      <c r="G103" s="89"/>
      <c r="H103" s="88"/>
      <c r="I103" s="90"/>
      <c r="J103" s="90"/>
      <c r="K103" s="90"/>
      <c r="L103" s="87"/>
      <c r="M103" s="91"/>
      <c r="N103" s="90"/>
      <c r="O103" s="90"/>
      <c r="P103" s="90"/>
      <c r="Q103" s="89"/>
      <c r="R103" s="88"/>
      <c r="S103" s="90"/>
      <c r="T103" s="90"/>
      <c r="U103" s="90"/>
      <c r="V103" s="90"/>
      <c r="W103" s="90"/>
      <c r="X103" s="90"/>
      <c r="Y103" s="90"/>
      <c r="Z103" s="90"/>
      <c r="AA103" s="90"/>
      <c r="AB103" s="90"/>
      <c r="AC103" s="101"/>
      <c r="AD103" s="101"/>
      <c r="AE103" s="101"/>
      <c r="AF103" s="101"/>
      <c r="AG103" s="101"/>
      <c r="AH103" s="101"/>
      <c r="AI103" s="101"/>
      <c r="AJ103" s="101"/>
      <c r="AK103" s="101"/>
      <c r="AL103" s="101"/>
      <c r="AM103" s="101"/>
      <c r="AN103" s="101"/>
      <c r="AO103" s="101"/>
      <c r="AP103" s="101"/>
      <c r="AQ103" s="101"/>
      <c r="AR103" s="101"/>
      <c r="AS103" s="101"/>
      <c r="AT103" s="101"/>
      <c r="AU103" s="101"/>
      <c r="AV103" s="101"/>
      <c r="AW103" s="101"/>
      <c r="AX103" s="101"/>
      <c r="AY103" s="92"/>
      <c r="AZ103" s="163"/>
      <c r="BA103" s="504"/>
      <c r="BB103" s="497"/>
      <c r="BC103" s="393"/>
      <c r="BD103" s="385"/>
      <c r="BE103" s="385"/>
      <c r="BF103" s="385"/>
      <c r="BG103" s="397"/>
      <c r="BH103" s="393"/>
      <c r="BI103" s="385"/>
      <c r="BJ103" s="385"/>
      <c r="BK103" s="385"/>
      <c r="BL103" s="397"/>
      <c r="BM103" s="393"/>
      <c r="BN103" s="385"/>
      <c r="BO103" s="385"/>
      <c r="BP103" s="385"/>
      <c r="BQ103" s="397"/>
      <c r="BR103" s="393"/>
      <c r="BS103" s="385"/>
      <c r="BT103" s="385"/>
      <c r="BU103" s="385"/>
      <c r="BV103" s="385"/>
      <c r="BW103" s="385"/>
      <c r="BX103" s="385"/>
      <c r="BY103" s="386"/>
      <c r="BZ103" s="386"/>
      <c r="CA103" s="386"/>
      <c r="CB103" s="386"/>
      <c r="CC103" s="386"/>
      <c r="CD103" s="386"/>
      <c r="CE103" s="386"/>
      <c r="CF103" s="386"/>
      <c r="CG103" s="386"/>
      <c r="CH103" s="386"/>
      <c r="CI103" s="386"/>
      <c r="CJ103" s="386"/>
      <c r="CK103" s="386"/>
      <c r="CL103" s="386"/>
      <c r="CM103" s="386"/>
      <c r="CN103" s="386"/>
      <c r="CO103" s="386"/>
      <c r="CP103" s="386"/>
      <c r="CQ103" s="386"/>
      <c r="CR103" s="386"/>
      <c r="CS103" s="386"/>
      <c r="CT103" s="386"/>
      <c r="CU103" s="386"/>
      <c r="CV103" s="386"/>
      <c r="CW103" s="386"/>
      <c r="CX103" s="386"/>
      <c r="CY103" s="386"/>
      <c r="CZ103" s="3"/>
    </row>
    <row r="104" s="295" customFormat="true" ht="15" customHeight="true" x14ac:dyDescent="0.2">
      <c r="A104" s="61"/>
      <c r="B104" s="122"/>
      <c r="C104" s="91"/>
      <c r="D104" s="90"/>
      <c r="E104" s="90"/>
      <c r="F104" s="90"/>
      <c r="G104" s="89"/>
      <c r="H104" s="88"/>
      <c r="I104" s="90"/>
      <c r="J104" s="90"/>
      <c r="K104" s="90"/>
      <c r="L104" s="87"/>
      <c r="M104" s="91"/>
      <c r="N104" s="90"/>
      <c r="O104" s="90"/>
      <c r="P104" s="90"/>
      <c r="Q104" s="89"/>
      <c r="R104" s="88"/>
      <c r="S104" s="90"/>
      <c r="T104" s="90"/>
      <c r="U104" s="90"/>
      <c r="V104" s="90"/>
      <c r="W104" s="90"/>
      <c r="X104" s="90"/>
      <c r="Y104" s="90"/>
      <c r="Z104" s="90"/>
      <c r="AA104" s="90"/>
      <c r="AB104" s="90"/>
      <c r="AC104" s="101"/>
      <c r="AD104" s="101"/>
      <c r="AE104" s="101"/>
      <c r="AF104" s="101"/>
      <c r="AG104" s="101"/>
      <c r="AH104" s="101"/>
      <c r="AI104" s="101"/>
      <c r="AJ104" s="101"/>
      <c r="AK104" s="101"/>
      <c r="AL104" s="101"/>
      <c r="AM104" s="101"/>
      <c r="AN104" s="101"/>
      <c r="AO104" s="101"/>
      <c r="AP104" s="101"/>
      <c r="AQ104" s="101"/>
      <c r="AR104" s="101"/>
      <c r="AS104" s="101"/>
      <c r="AT104" s="101"/>
      <c r="AU104" s="101"/>
      <c r="AV104" s="101"/>
      <c r="AW104" s="101"/>
      <c r="AX104" s="101"/>
      <c r="AY104" s="92"/>
      <c r="AZ104" s="163"/>
      <c r="BA104" s="504"/>
      <c r="BB104" s="497"/>
      <c r="BC104" s="393"/>
      <c r="BD104" s="385"/>
      <c r="BE104" s="385"/>
      <c r="BF104" s="385"/>
      <c r="BG104" s="397"/>
      <c r="BH104" s="393"/>
      <c r="BI104" s="385"/>
      <c r="BJ104" s="385"/>
      <c r="BK104" s="385"/>
      <c r="BL104" s="397"/>
      <c r="BM104" s="393"/>
      <c r="BN104" s="385"/>
      <c r="BO104" s="385"/>
      <c r="BP104" s="385"/>
      <c r="BQ104" s="397"/>
      <c r="BR104" s="393"/>
      <c r="BS104" s="385"/>
      <c r="BT104" s="385"/>
      <c r="BU104" s="385"/>
      <c r="BV104" s="385"/>
      <c r="BW104" s="385"/>
      <c r="BX104" s="385"/>
      <c r="BY104" s="386"/>
      <c r="BZ104" s="386"/>
      <c r="CA104" s="386"/>
      <c r="CB104" s="386"/>
      <c r="CC104" s="386"/>
      <c r="CD104" s="386"/>
      <c r="CE104" s="386"/>
      <c r="CF104" s="386"/>
      <c r="CG104" s="386"/>
      <c r="CH104" s="386"/>
      <c r="CI104" s="386"/>
      <c r="CJ104" s="386"/>
      <c r="CK104" s="386"/>
      <c r="CL104" s="386"/>
      <c r="CM104" s="386"/>
      <c r="CN104" s="386"/>
      <c r="CO104" s="386"/>
      <c r="CP104" s="386"/>
      <c r="CQ104" s="386"/>
      <c r="CR104" s="386"/>
      <c r="CS104" s="386"/>
      <c r="CT104" s="386"/>
      <c r="CU104" s="386"/>
      <c r="CV104" s="386"/>
      <c r="CW104" s="386"/>
      <c r="CX104" s="386"/>
      <c r="CY104" s="386"/>
      <c r="CZ104" s="3"/>
    </row>
    <row r="105" s="295" customFormat="true" ht="15" customHeight="true" x14ac:dyDescent="0.2">
      <c r="A105" s="127"/>
      <c r="B105" s="121"/>
      <c r="C105" s="86"/>
      <c r="D105" s="85"/>
      <c r="E105" s="85"/>
      <c r="F105" s="85"/>
      <c r="G105" s="84"/>
      <c r="H105" s="83"/>
      <c r="I105" s="85"/>
      <c r="J105" s="85"/>
      <c r="K105" s="85"/>
      <c r="L105" s="82"/>
      <c r="M105" s="86"/>
      <c r="N105" s="85"/>
      <c r="O105" s="85"/>
      <c r="P105" s="85"/>
      <c r="Q105" s="84"/>
      <c r="R105" s="83"/>
      <c r="S105" s="85"/>
      <c r="T105" s="85"/>
      <c r="U105" s="85"/>
      <c r="V105" s="85"/>
      <c r="W105" s="85"/>
      <c r="X105" s="85"/>
      <c r="Y105" s="85"/>
      <c r="Z105" s="85"/>
      <c r="AA105" s="85"/>
      <c r="AB105" s="85"/>
      <c r="AC105" s="81"/>
      <c r="AD105" s="81"/>
      <c r="AE105" s="81"/>
      <c r="AF105" s="81"/>
      <c r="AG105" s="81"/>
      <c r="AH105" s="81"/>
      <c r="AI105" s="81"/>
      <c r="AJ105" s="81"/>
      <c r="AK105" s="81"/>
      <c r="AL105" s="81"/>
      <c r="AM105" s="81"/>
      <c r="AN105" s="81"/>
      <c r="AO105" s="81"/>
      <c r="AP105" s="81"/>
      <c r="AQ105" s="81"/>
      <c r="AR105" s="81"/>
      <c r="AS105" s="81"/>
      <c r="AT105" s="81"/>
      <c r="AU105" s="81"/>
      <c r="AV105" s="81"/>
      <c r="AW105" s="81"/>
      <c r="AX105" s="81"/>
      <c r="AY105" s="62"/>
      <c r="AZ105" s="163"/>
      <c r="BA105" s="504"/>
      <c r="BB105" s="497"/>
      <c r="BC105" s="396"/>
      <c r="BD105" s="395"/>
      <c r="BE105" s="395"/>
      <c r="BF105" s="395"/>
      <c r="BG105" s="399"/>
      <c r="BH105" s="396"/>
      <c r="BI105" s="395"/>
      <c r="BJ105" s="395"/>
      <c r="BK105" s="395"/>
      <c r="BL105" s="399"/>
      <c r="BM105" s="396"/>
      <c r="BN105" s="395"/>
      <c r="BO105" s="395"/>
      <c r="BP105" s="395"/>
      <c r="BQ105" s="399"/>
      <c r="BR105" s="396"/>
      <c r="BS105" s="395"/>
      <c r="BT105" s="395"/>
      <c r="BU105" s="395"/>
      <c r="BV105" s="395"/>
      <c r="BW105" s="395"/>
      <c r="BX105" s="395"/>
      <c r="BY105" s="398"/>
      <c r="BZ105" s="398"/>
      <c r="CA105" s="398"/>
      <c r="CB105" s="398"/>
      <c r="CC105" s="398"/>
      <c r="CD105" s="398"/>
      <c r="CE105" s="398"/>
      <c r="CF105" s="398"/>
      <c r="CG105" s="398"/>
      <c r="CH105" s="398"/>
      <c r="CI105" s="398"/>
      <c r="CJ105" s="398"/>
      <c r="CK105" s="398"/>
      <c r="CL105" s="398"/>
      <c r="CM105" s="398"/>
      <c r="CN105" s="398"/>
      <c r="CO105" s="398"/>
      <c r="CP105" s="398"/>
      <c r="CQ105" s="398"/>
      <c r="CR105" s="398"/>
      <c r="CS105" s="398"/>
      <c r="CT105" s="398"/>
      <c r="CU105" s="398"/>
      <c r="CV105" s="398"/>
      <c r="CW105" s="398"/>
      <c r="CX105" s="398"/>
      <c r="CY105" s="398"/>
      <c r="CZ105" s="3"/>
    </row>
    <row r="106" s="295" customFormat="true" ht="250.15" customHeight="true" x14ac:dyDescent="0.2">
      <c r="A106" s="441"/>
      <c r="B106" s="154"/>
      <c r="C106" s="153"/>
      <c r="D106" s="153"/>
      <c r="E106" s="153"/>
      <c r="F106" s="153"/>
      <c r="G106" s="153"/>
      <c r="H106" s="153"/>
      <c r="I106" s="153"/>
      <c r="J106" s="153"/>
      <c r="K106" s="153"/>
      <c r="L106" s="153"/>
      <c r="M106" s="153"/>
      <c r="N106" s="153"/>
      <c r="O106" s="153"/>
      <c r="P106" s="153"/>
      <c r="Q106" s="153"/>
      <c r="R106" s="153"/>
      <c r="S106" s="153"/>
      <c r="T106" s="153"/>
      <c r="U106" s="153"/>
      <c r="V106" s="153"/>
      <c r="W106" s="153"/>
      <c r="X106" s="153"/>
      <c r="Y106" s="153"/>
      <c r="Z106" s="153"/>
      <c r="AA106" s="153"/>
      <c r="AB106" s="153"/>
      <c r="AZ106" s="163"/>
      <c r="BA106" s="379"/>
      <c r="BB106" s="380"/>
      <c r="BC106" s="380"/>
      <c r="BD106" s="380"/>
      <c r="BE106" s="380"/>
      <c r="BF106" s="380"/>
      <c r="BG106" s="380"/>
      <c r="BH106" s="380"/>
      <c r="BI106" s="380"/>
      <c r="BJ106" s="380"/>
      <c r="BK106" s="380"/>
      <c r="BL106" s="380"/>
      <c r="BM106" s="380"/>
      <c r="BN106" s="380"/>
      <c r="BO106" s="380"/>
      <c r="BP106" s="380"/>
      <c r="BQ106" s="380"/>
      <c r="BR106" s="380"/>
      <c r="BS106" s="380"/>
      <c r="BT106" s="380"/>
      <c r="BU106" s="380"/>
      <c r="BV106" s="380"/>
      <c r="BW106" s="380"/>
      <c r="BX106" s="380"/>
      <c r="BY106" s="379"/>
      <c r="BZ106" s="379"/>
      <c r="CA106" s="379"/>
      <c r="CB106" s="379"/>
      <c r="CC106" s="379"/>
      <c r="CD106" s="379"/>
      <c r="CE106" s="379"/>
      <c r="CF106" s="379"/>
      <c r="CG106" s="379"/>
      <c r="CH106" s="379"/>
      <c r="CI106" s="379"/>
      <c r="CJ106" s="379"/>
      <c r="CK106" s="379"/>
      <c r="CL106" s="379"/>
      <c r="CM106" s="379"/>
      <c r="CN106" s="379"/>
      <c r="CO106" s="379"/>
      <c r="CP106" s="379"/>
      <c r="CQ106" s="379"/>
      <c r="CR106" s="379"/>
      <c r="CS106" s="379"/>
      <c r="CT106" s="379"/>
      <c r="CU106" s="379"/>
      <c r="CV106" s="379"/>
      <c r="CW106" s="379"/>
      <c r="CX106" s="379"/>
      <c r="CY106" s="379"/>
      <c r="CZ106" s="322"/>
    </row>
    <row r="107" s="275" customFormat="true" ht="18" customHeight="true" x14ac:dyDescent="0.2">
      <c r="A107" s="441"/>
      <c r="B107" s="276"/>
      <c r="C107" s="369"/>
      <c r="D107" s="369"/>
      <c r="E107" s="369"/>
      <c r="F107" s="369"/>
      <c r="G107" s="369"/>
      <c r="H107" s="369"/>
      <c r="I107" s="369"/>
      <c r="J107" s="369"/>
      <c r="K107" s="369"/>
      <c r="L107" s="369"/>
      <c r="M107" s="369"/>
      <c r="N107" s="369"/>
      <c r="O107" s="369"/>
      <c r="P107" s="369"/>
      <c r="Q107" s="369"/>
      <c r="R107" s="369"/>
      <c r="S107" s="369"/>
      <c r="T107" s="369"/>
      <c r="U107" s="369"/>
      <c r="V107" s="369"/>
      <c r="W107" s="369"/>
      <c r="X107" s="369"/>
      <c r="Y107" s="369"/>
      <c r="Z107" s="369"/>
      <c r="AA107" s="369"/>
      <c r="AB107" s="369"/>
      <c r="AZ107" s="1"/>
      <c r="BB107" s="298"/>
      <c r="BZ107" s="318"/>
      <c r="CA107" s="318"/>
      <c r="CB107" s="318"/>
      <c r="CC107" s="318"/>
      <c r="CD107" s="318"/>
      <c r="CE107" s="318"/>
      <c r="CF107" s="318"/>
      <c r="CG107" s="318"/>
      <c r="CH107" s="318"/>
      <c r="CI107" s="318"/>
      <c r="CJ107" s="318"/>
      <c r="CK107" s="318"/>
      <c r="CL107" s="318"/>
      <c r="CM107" s="318"/>
      <c r="CN107" s="318"/>
      <c r="CO107" s="318"/>
      <c r="CP107" s="318"/>
      <c r="CQ107" s="318"/>
      <c r="CR107" s="318"/>
      <c r="CS107" s="318"/>
      <c r="CT107" s="318"/>
      <c r="CU107" s="318"/>
      <c r="CV107" s="318"/>
      <c r="CW107" s="318"/>
      <c r="CX107" s="318"/>
      <c r="CY107" s="318"/>
      <c r="CZ107" s="689"/>
    </row>
    <row r="108" s="275" customFormat="true" ht="22.5" customHeight="true" x14ac:dyDescent="0.35">
      <c r="A108" s="846" t="str">
        <f>A1026</f>
        <v>Afghanistan</v>
      </c>
      <c r="B108" s="847"/>
      <c r="C108" s="277"/>
      <c r="D108" s="277"/>
      <c r="E108" s="277"/>
      <c r="F108" s="277"/>
      <c r="G108" s="277"/>
      <c r="H108" s="277"/>
      <c r="I108" s="277"/>
      <c r="J108" s="277"/>
      <c r="K108" s="277"/>
      <c r="L108" s="277"/>
      <c r="M108" s="277"/>
      <c r="N108" s="277"/>
      <c r="O108" s="277"/>
      <c r="P108" s="277"/>
      <c r="Q108" s="277"/>
      <c r="R108" s="277"/>
      <c r="S108" s="277"/>
      <c r="T108" s="277"/>
      <c r="U108" s="277"/>
      <c r="AZ108" s="1"/>
      <c r="BB108" s="298"/>
      <c r="BZ108" s="318"/>
      <c r="CA108" s="318"/>
      <c r="CB108" s="318"/>
      <c r="CC108" s="318"/>
      <c r="CD108" s="318"/>
      <c r="CE108" s="318"/>
      <c r="CF108" s="318"/>
      <c r="CG108" s="318"/>
      <c r="CH108" s="318"/>
      <c r="CI108" s="318"/>
      <c r="CJ108" s="318"/>
      <c r="CK108" s="318"/>
      <c r="CL108" s="318"/>
      <c r="CM108" s="318"/>
      <c r="CN108" s="318"/>
      <c r="CO108" s="318"/>
      <c r="CP108" s="318"/>
      <c r="CQ108" s="318"/>
      <c r="CR108" s="318"/>
      <c r="CS108" s="318"/>
      <c r="CT108" s="318"/>
      <c r="CU108" s="318"/>
      <c r="CV108" s="318"/>
      <c r="CW108" s="318"/>
      <c r="CX108" s="318"/>
      <c r="CY108" s="318"/>
      <c r="CZ108" s="689"/>
    </row>
    <row r="109" s="275" customFormat="true" ht="22.5" customHeight="true" x14ac:dyDescent="0.35">
      <c r="A109" s="302" t="str">
        <f>A1034</f>
        <v>2017</v>
      </c>
      <c r="B109" s="303"/>
      <c r="C109" s="277"/>
      <c r="D109" s="277"/>
      <c r="E109" s="277"/>
      <c r="F109" s="277"/>
      <c r="G109" s="277"/>
      <c r="H109" s="277"/>
      <c r="I109" s="277"/>
      <c r="J109" s="277"/>
      <c r="K109" s="277"/>
      <c r="L109" s="277"/>
      <c r="M109" s="277"/>
      <c r="N109" s="277"/>
      <c r="O109" s="277"/>
      <c r="P109" s="277"/>
      <c r="Q109" s="277"/>
      <c r="R109" s="277"/>
      <c r="S109" s="277"/>
      <c r="T109" s="277"/>
      <c r="U109" s="277"/>
      <c r="AZ109" s="1"/>
      <c r="BB109" s="298"/>
      <c r="BZ109" s="318"/>
      <c r="CA109" s="318"/>
      <c r="CB109" s="318"/>
      <c r="CC109" s="318"/>
      <c r="CD109" s="318"/>
      <c r="CE109" s="318"/>
      <c r="CF109" s="318"/>
      <c r="CG109" s="318"/>
      <c r="CH109" s="318"/>
      <c r="CI109" s="318"/>
      <c r="CJ109" s="318"/>
      <c r="CK109" s="318"/>
      <c r="CL109" s="318"/>
      <c r="CM109" s="318"/>
      <c r="CN109" s="318"/>
      <c r="CO109" s="318"/>
      <c r="CP109" s="318"/>
      <c r="CQ109" s="318"/>
      <c r="CR109" s="318"/>
      <c r="CS109" s="318"/>
      <c r="CT109" s="318"/>
      <c r="CU109" s="318"/>
      <c r="CV109" s="318"/>
      <c r="CW109" s="318"/>
      <c r="CX109" s="318"/>
      <c r="CY109" s="318"/>
      <c r="CZ109" s="689"/>
    </row>
    <row r="110" s="275" customFormat="true" ht="22.5" customHeight="true" x14ac:dyDescent="0.35">
      <c r="A110" s="304" t="s">
        <v>98</v>
      </c>
      <c r="B110" s="305"/>
      <c r="C110" s="277"/>
      <c r="D110" s="277"/>
      <c r="E110" s="277"/>
      <c r="F110" s="277"/>
      <c r="G110" s="277"/>
      <c r="H110" s="277"/>
      <c r="I110" s="277"/>
      <c r="J110" s="277"/>
      <c r="K110" s="277"/>
      <c r="L110" s="277"/>
      <c r="M110" s="277"/>
      <c r="N110" s="277"/>
      <c r="O110" s="277"/>
      <c r="P110" s="277"/>
      <c r="Q110" s="277"/>
      <c r="R110" s="277"/>
      <c r="S110" s="277"/>
      <c r="T110" s="277"/>
      <c r="U110" s="277"/>
      <c r="AZ110" s="1"/>
      <c r="BB110" s="298"/>
      <c r="BZ110" s="318"/>
      <c r="CA110" s="318"/>
      <c r="CB110" s="318"/>
      <c r="CC110" s="318"/>
      <c r="CD110" s="318"/>
      <c r="CE110" s="318"/>
      <c r="CF110" s="318"/>
      <c r="CG110" s="318"/>
      <c r="CH110" s="318"/>
      <c r="CI110" s="318"/>
      <c r="CJ110" s="318"/>
      <c r="CK110" s="318"/>
      <c r="CL110" s="318"/>
      <c r="CM110" s="318"/>
      <c r="CN110" s="318"/>
      <c r="CO110" s="318"/>
      <c r="CP110" s="318"/>
      <c r="CQ110" s="318"/>
      <c r="CR110" s="318"/>
      <c r="CS110" s="318"/>
      <c r="CT110" s="318"/>
      <c r="CU110" s="318"/>
      <c r="CV110" s="318"/>
      <c r="CW110" s="318"/>
      <c r="CX110" s="318"/>
      <c r="CY110" s="318"/>
      <c r="CZ110" s="689"/>
    </row>
    <row r="111" s="275" customFormat="true" ht="20.1" customHeight="true" x14ac:dyDescent="0.35">
      <c r="A111" s="306" t="s">
        <v>96</v>
      </c>
      <c r="B111" s="303"/>
      <c r="C111" s="277"/>
      <c r="D111" s="277"/>
      <c r="E111" s="277"/>
      <c r="F111" s="277"/>
      <c r="G111" s="277"/>
      <c r="H111" s="277"/>
      <c r="I111" s="277"/>
      <c r="J111" s="277"/>
      <c r="K111" s="277"/>
      <c r="L111" s="277"/>
      <c r="M111" s="277"/>
      <c r="N111" s="277"/>
      <c r="O111" s="277"/>
      <c r="P111" s="277"/>
      <c r="Q111" s="277"/>
      <c r="R111" s="277"/>
      <c r="S111" s="277"/>
      <c r="T111" s="277"/>
      <c r="U111" s="277"/>
      <c r="AZ111" s="1"/>
      <c r="BB111" s="298"/>
      <c r="BZ111" s="318"/>
      <c r="CA111" s="318"/>
      <c r="CB111" s="318"/>
      <c r="CC111" s="318"/>
      <c r="CD111" s="318"/>
      <c r="CE111" s="318"/>
      <c r="CF111" s="318"/>
      <c r="CG111" s="318"/>
      <c r="CH111" s="318"/>
      <c r="CI111" s="318"/>
      <c r="CJ111" s="318"/>
      <c r="CK111" s="318"/>
      <c r="CL111" s="318"/>
      <c r="CM111" s="318"/>
      <c r="CN111" s="318"/>
      <c r="CO111" s="318"/>
      <c r="CP111" s="318"/>
      <c r="CQ111" s="318"/>
      <c r="CR111" s="318"/>
      <c r="CS111" s="318"/>
      <c r="CT111" s="318"/>
      <c r="CU111" s="318"/>
      <c r="CV111" s="318"/>
      <c r="CW111" s="318"/>
      <c r="CX111" s="318"/>
      <c r="CY111" s="318"/>
      <c r="CZ111" s="689"/>
    </row>
    <row r="112" s="275" customFormat="true" ht="15" customHeight="true" x14ac:dyDescent="0.2">
      <c r="A112" s="501" t="s">
        <v>97</v>
      </c>
      <c r="B112" s="329"/>
      <c r="C112" s="277"/>
      <c r="D112" s="277"/>
      <c r="E112" s="277"/>
      <c r="F112" s="277"/>
      <c r="G112" s="277"/>
      <c r="H112" s="277"/>
      <c r="I112" s="277"/>
      <c r="J112" s="277"/>
      <c r="K112" s="277"/>
      <c r="L112" s="277"/>
      <c r="M112" s="277"/>
      <c r="N112" s="277"/>
      <c r="O112" s="277"/>
      <c r="P112" s="277"/>
      <c r="Q112" s="277"/>
      <c r="R112" s="277"/>
      <c r="S112" s="277"/>
      <c r="T112" s="277"/>
      <c r="U112" s="277"/>
      <c r="AZ112" s="1"/>
      <c r="BB112" s="298"/>
      <c r="BZ112" s="318"/>
      <c r="CA112" s="318"/>
      <c r="CB112" s="318"/>
      <c r="CC112" s="318"/>
      <c r="CD112" s="318"/>
      <c r="CE112" s="318"/>
      <c r="CF112" s="318"/>
      <c r="CG112" s="318"/>
      <c r="CH112" s="318"/>
      <c r="CI112" s="318"/>
      <c r="CJ112" s="318"/>
      <c r="CK112" s="318"/>
      <c r="CL112" s="318"/>
      <c r="CM112" s="318"/>
      <c r="CN112" s="318"/>
      <c r="CO112" s="318"/>
      <c r="CP112" s="318"/>
      <c r="CQ112" s="318"/>
      <c r="CR112" s="318"/>
      <c r="CS112" s="318"/>
      <c r="CT112" s="318"/>
      <c r="CU112" s="318"/>
      <c r="CV112" s="318"/>
      <c r="CW112" s="318"/>
      <c r="CX112" s="318"/>
      <c r="CY112" s="318"/>
      <c r="CZ112" s="689"/>
    </row>
    <row r="113" s="275" customFormat="true" ht="15" customHeight="true" x14ac:dyDescent="0.2">
      <c r="A113" s="310" t="s">
        <v>40</v>
      </c>
      <c r="B113" s="309"/>
      <c r="C113" s="277"/>
      <c r="D113" s="277"/>
      <c r="E113" s="277"/>
      <c r="F113" s="277"/>
      <c r="G113" s="277"/>
      <c r="H113" s="277"/>
      <c r="I113" s="277"/>
      <c r="J113" s="277"/>
      <c r="K113" s="277"/>
      <c r="L113" s="277"/>
      <c r="M113" s="277"/>
      <c r="N113" s="277"/>
      <c r="O113" s="277"/>
      <c r="P113" s="277"/>
      <c r="Q113" s="277"/>
      <c r="R113" s="277"/>
      <c r="S113" s="277"/>
      <c r="T113" s="277"/>
      <c r="U113" s="277"/>
      <c r="AZ113" s="1"/>
      <c r="BB113" s="298"/>
      <c r="BZ113" s="318"/>
      <c r="CA113" s="318"/>
      <c r="CB113" s="318"/>
      <c r="CC113" s="318"/>
      <c r="CD113" s="318"/>
      <c r="CE113" s="318"/>
      <c r="CF113" s="318"/>
      <c r="CG113" s="318"/>
      <c r="CH113" s="318"/>
      <c r="CI113" s="318"/>
      <c r="CJ113" s="318"/>
      <c r="CK113" s="318"/>
      <c r="CL113" s="318"/>
      <c r="CM113" s="318"/>
      <c r="CN113" s="318"/>
      <c r="CO113" s="318"/>
      <c r="CP113" s="318"/>
      <c r="CQ113" s="318"/>
      <c r="CR113" s="318"/>
      <c r="CS113" s="318"/>
      <c r="CT113" s="318"/>
      <c r="CU113" s="318"/>
      <c r="CV113" s="318"/>
      <c r="CW113" s="318"/>
      <c r="CX113" s="318"/>
      <c r="CY113" s="318"/>
      <c r="CZ113" s="689"/>
    </row>
    <row r="114" s="275" customFormat="true" ht="15" customHeight="true" x14ac:dyDescent="0.2">
      <c r="A114" s="308" t="s">
        <v>39</v>
      </c>
      <c r="B114" s="309"/>
      <c r="C114" s="277"/>
      <c r="D114" s="277"/>
      <c r="E114" s="277"/>
      <c r="F114" s="277"/>
      <c r="G114" s="277"/>
      <c r="H114" s="277"/>
      <c r="I114" s="277"/>
      <c r="J114" s="277"/>
      <c r="K114" s="277"/>
      <c r="L114" s="277"/>
      <c r="M114" s="277"/>
      <c r="N114" s="277"/>
      <c r="O114" s="277"/>
      <c r="P114" s="277"/>
      <c r="Q114" s="277"/>
      <c r="R114" s="277"/>
      <c r="S114" s="277"/>
      <c r="T114" s="277"/>
      <c r="U114" s="277"/>
      <c r="AZ114" s="1"/>
      <c r="BB114" s="298"/>
      <c r="BZ114" s="318"/>
      <c r="CA114" s="318"/>
      <c r="CB114" s="318"/>
      <c r="CC114" s="318"/>
      <c r="CD114" s="318"/>
      <c r="CE114" s="318"/>
      <c r="CF114" s="318"/>
      <c r="CG114" s="318"/>
      <c r="CH114" s="318"/>
      <c r="CI114" s="318"/>
      <c r="CJ114" s="318"/>
      <c r="CK114" s="318"/>
      <c r="CL114" s="318"/>
      <c r="CM114" s="318"/>
      <c r="CN114" s="318"/>
      <c r="CO114" s="318"/>
      <c r="CP114" s="318"/>
      <c r="CQ114" s="318"/>
      <c r="CR114" s="318"/>
      <c r="CS114" s="318"/>
      <c r="CT114" s="318"/>
      <c r="CU114" s="318"/>
      <c r="CV114" s="318"/>
      <c r="CW114" s="318"/>
      <c r="CX114" s="318"/>
      <c r="CY114" s="318"/>
      <c r="CZ114" s="689"/>
    </row>
    <row r="115" s="275" customFormat="true" ht="15" customHeight="true" x14ac:dyDescent="0.2">
      <c r="A115" s="308" t="s">
        <v>133</v>
      </c>
      <c r="B115" s="328" t="str">
        <f>A1025</f>
        <v>ALCS17</v>
      </c>
      <c r="C115" s="277"/>
      <c r="D115" s="277"/>
      <c r="E115" s="277"/>
      <c r="F115" s="277"/>
      <c r="G115" s="277"/>
      <c r="H115" s="277"/>
      <c r="I115" s="277"/>
      <c r="J115" s="277"/>
      <c r="K115" s="277"/>
      <c r="L115" s="277"/>
      <c r="M115" s="277"/>
      <c r="N115" s="277"/>
      <c r="O115" s="277"/>
      <c r="P115" s="277"/>
      <c r="Q115" s="277"/>
      <c r="R115" s="277"/>
      <c r="S115" s="277"/>
      <c r="T115" s="277"/>
      <c r="U115" s="277"/>
      <c r="AZ115" s="1"/>
      <c r="BB115" s="298"/>
      <c r="BZ115" s="318"/>
      <c r="CA115" s="318"/>
      <c r="CB115" s="318"/>
      <c r="CC115" s="318"/>
      <c r="CD115" s="318"/>
      <c r="CE115" s="318"/>
      <c r="CF115" s="318"/>
      <c r="CG115" s="318"/>
      <c r="CH115" s="318"/>
      <c r="CI115" s="318"/>
      <c r="CJ115" s="318"/>
      <c r="CK115" s="318"/>
      <c r="CL115" s="318"/>
      <c r="CM115" s="318"/>
      <c r="CN115" s="318"/>
      <c r="CO115" s="318"/>
      <c r="CP115" s="318"/>
      <c r="CQ115" s="318"/>
      <c r="CR115" s="318"/>
      <c r="CS115" s="318"/>
      <c r="CT115" s="318"/>
      <c r="CU115" s="318"/>
      <c r="CV115" s="318"/>
      <c r="CW115" s="318"/>
      <c r="CX115" s="318"/>
      <c r="CY115" s="318"/>
      <c r="CZ115" s="689"/>
    </row>
    <row r="116" s="275" customFormat="true" ht="15" customHeight="true" x14ac:dyDescent="0.2">
      <c r="A116" s="161" t="str">
        <f>B1030</f>
        <v/>
      </c>
      <c r="B116" s="160"/>
      <c r="C116" s="277"/>
      <c r="D116" s="277"/>
      <c r="E116" s="277"/>
      <c r="F116" s="277"/>
      <c r="G116" s="277"/>
      <c r="H116" s="277"/>
      <c r="I116" s="277"/>
      <c r="J116" s="277"/>
      <c r="K116" s="277"/>
      <c r="L116" s="277"/>
      <c r="M116" s="277"/>
      <c r="N116" s="277"/>
      <c r="O116" s="277"/>
      <c r="P116" s="277"/>
      <c r="Q116" s="277"/>
      <c r="R116" s="277"/>
      <c r="S116" s="277"/>
      <c r="T116" s="277"/>
      <c r="U116" s="277"/>
      <c r="AZ116" s="1"/>
      <c r="BB116" s="298"/>
      <c r="BZ116" s="318"/>
      <c r="CA116" s="318"/>
      <c r="CB116" s="318"/>
      <c r="CC116" s="318"/>
      <c r="CD116" s="318"/>
      <c r="CE116" s="318"/>
      <c r="CF116" s="318"/>
      <c r="CG116" s="318"/>
      <c r="CH116" s="318"/>
      <c r="CI116" s="318"/>
      <c r="CJ116" s="318"/>
      <c r="CK116" s="318"/>
      <c r="CL116" s="318"/>
      <c r="CM116" s="318"/>
      <c r="CN116" s="318"/>
      <c r="CO116" s="318"/>
      <c r="CP116" s="318"/>
      <c r="CQ116" s="318"/>
      <c r="CR116" s="318"/>
      <c r="CS116" s="318"/>
      <c r="CT116" s="318"/>
      <c r="CU116" s="318"/>
      <c r="CV116" s="318"/>
      <c r="CW116" s="318"/>
      <c r="CX116" s="318"/>
      <c r="CY116" s="318"/>
      <c r="CZ116" s="689"/>
    </row>
    <row r="117" s="275" customFormat="true" ht="15" customHeight="true" x14ac:dyDescent="0.2">
      <c r="A117" s="161" t="str">
        <f>B1029</f>
        <v/>
      </c>
      <c r="B117" s="159"/>
      <c r="C117" s="277"/>
      <c r="D117" s="277"/>
      <c r="E117" s="277"/>
      <c r="F117" s="277"/>
      <c r="G117" s="277"/>
      <c r="H117" s="277"/>
      <c r="I117" s="277"/>
      <c r="J117" s="277"/>
      <c r="K117" s="277"/>
      <c r="L117" s="277"/>
      <c r="M117" s="277"/>
      <c r="N117" s="277"/>
      <c r="O117" s="277"/>
      <c r="P117" s="277"/>
      <c r="Q117" s="277"/>
      <c r="R117" s="277"/>
      <c r="S117" s="277"/>
      <c r="T117" s="277"/>
      <c r="U117" s="277"/>
      <c r="AZ117" s="1"/>
      <c r="BB117" s="298"/>
      <c r="BZ117" s="318"/>
      <c r="CA117" s="318"/>
      <c r="CB117" s="318"/>
      <c r="CC117" s="318"/>
      <c r="CD117" s="318"/>
      <c r="CE117" s="318"/>
      <c r="CF117" s="318"/>
      <c r="CG117" s="318"/>
      <c r="CH117" s="318"/>
      <c r="CI117" s="318"/>
      <c r="CJ117" s="318"/>
      <c r="CK117" s="318"/>
      <c r="CL117" s="318"/>
      <c r="CM117" s="318"/>
      <c r="CN117" s="318"/>
      <c r="CO117" s="318"/>
      <c r="CP117" s="318"/>
      <c r="CQ117" s="318"/>
      <c r="CR117" s="318"/>
      <c r="CS117" s="318"/>
      <c r="CT117" s="318"/>
      <c r="CU117" s="318"/>
      <c r="CV117" s="318"/>
      <c r="CW117" s="318"/>
      <c r="CX117" s="318"/>
      <c r="CY117" s="318"/>
      <c r="CZ117" s="689"/>
    </row>
    <row r="118" s="275" customFormat="true" ht="21" customHeight="true" x14ac:dyDescent="0.2">
      <c r="A118" s="158"/>
      <c r="B118" s="160"/>
      <c r="C118" s="277"/>
      <c r="D118" s="277"/>
      <c r="E118" s="277"/>
      <c r="F118" s="277"/>
      <c r="G118" s="277"/>
      <c r="H118" s="277"/>
      <c r="I118" s="277"/>
      <c r="J118" s="277"/>
      <c r="K118" s="277"/>
      <c r="L118" s="277"/>
      <c r="M118" s="277"/>
      <c r="N118" s="277"/>
      <c r="O118" s="277"/>
      <c r="P118" s="277"/>
      <c r="Q118" s="277"/>
      <c r="R118" s="277"/>
      <c r="S118" s="277"/>
      <c r="T118" s="277"/>
      <c r="U118" s="277"/>
      <c r="AZ118" s="1"/>
      <c r="BB118" s="298"/>
      <c r="BZ118" s="318"/>
      <c r="CA118" s="318"/>
      <c r="CB118" s="318"/>
      <c r="CC118" s="318"/>
      <c r="CD118" s="318"/>
      <c r="CE118" s="318"/>
      <c r="CF118" s="318"/>
      <c r="CG118" s="318"/>
      <c r="CH118" s="318"/>
      <c r="CI118" s="318"/>
      <c r="CJ118" s="318"/>
      <c r="CK118" s="318"/>
      <c r="CL118" s="318"/>
      <c r="CM118" s="318"/>
      <c r="CN118" s="318"/>
      <c r="CO118" s="318"/>
      <c r="CP118" s="318"/>
      <c r="CQ118" s="318"/>
      <c r="CR118" s="318"/>
      <c r="CS118" s="318"/>
      <c r="CT118" s="318"/>
      <c r="CU118" s="318"/>
      <c r="CV118" s="318"/>
      <c r="CW118" s="318"/>
      <c r="CX118" s="318"/>
      <c r="CY118" s="318"/>
      <c r="CZ118" s="689"/>
    </row>
    <row r="119" s="275" customFormat="true" ht="15" customHeight="true" x14ac:dyDescent="0.2">
      <c r="A119" s="157"/>
      <c r="B119" s="156"/>
      <c r="C119" s="277"/>
      <c r="D119" s="277"/>
      <c r="E119" s="277"/>
      <c r="F119" s="277"/>
      <c r="G119" s="277"/>
      <c r="H119" s="277"/>
      <c r="I119" s="277"/>
      <c r="J119" s="277"/>
      <c r="K119" s="277"/>
      <c r="L119" s="277"/>
      <c r="M119" s="277"/>
      <c r="N119" s="277"/>
      <c r="O119" s="277"/>
      <c r="P119" s="277"/>
      <c r="Q119" s="277"/>
      <c r="R119" s="277"/>
      <c r="S119" s="277"/>
      <c r="T119" s="277"/>
      <c r="U119" s="277"/>
      <c r="AZ119" s="1"/>
      <c r="BB119" s="298"/>
      <c r="BZ119" s="318"/>
      <c r="CA119" s="318"/>
      <c r="CB119" s="318"/>
      <c r="CC119" s="318"/>
      <c r="CD119" s="318"/>
      <c r="CE119" s="318"/>
      <c r="CF119" s="318"/>
      <c r="CG119" s="318"/>
      <c r="CH119" s="318"/>
      <c r="CI119" s="318"/>
      <c r="CJ119" s="318"/>
      <c r="CK119" s="318"/>
      <c r="CL119" s="318"/>
      <c r="CM119" s="318"/>
      <c r="CN119" s="318"/>
      <c r="CO119" s="318"/>
      <c r="CP119" s="318"/>
      <c r="CQ119" s="318"/>
      <c r="CR119" s="318"/>
      <c r="CS119" s="318"/>
      <c r="CT119" s="318"/>
      <c r="CU119" s="318"/>
      <c r="CV119" s="318"/>
      <c r="CW119" s="318"/>
      <c r="CX119" s="318"/>
      <c r="CY119" s="318"/>
      <c r="CZ119" s="689"/>
    </row>
    <row r="120" s="299" customFormat="true" ht="15" customHeight="true" x14ac:dyDescent="0.2">
      <c r="A120" s="280" t="s">
        <v>98</v>
      </c>
      <c r="B120" s="314"/>
      <c r="C120" s="858" t="s">
        <v>114</v>
      </c>
      <c r="D120" s="859"/>
      <c r="E120" s="859"/>
      <c r="F120" s="859"/>
      <c r="G120" s="860"/>
      <c r="H120" s="848" t="s">
        <v>38</v>
      </c>
      <c r="I120" s="834"/>
      <c r="J120" s="834"/>
      <c r="K120" s="834"/>
      <c r="L120" s="836"/>
      <c r="M120" s="823" t="s">
        <v>37</v>
      </c>
      <c r="N120" s="824"/>
      <c r="O120" s="824"/>
      <c r="P120" s="824"/>
      <c r="Q120" s="826"/>
      <c r="R120" s="16" t="s">
        <v>137</v>
      </c>
      <c r="S120" s="378"/>
      <c r="T120" s="378"/>
      <c r="U120" s="378"/>
      <c r="V120" s="378"/>
      <c r="W120" s="378"/>
      <c r="X120" s="378"/>
      <c r="Y120" s="378"/>
      <c r="Z120" s="378"/>
      <c r="AA120" s="378"/>
      <c r="AB120" s="378"/>
      <c r="AC120" s="378"/>
      <c r="AD120" s="378"/>
      <c r="AE120" s="378"/>
      <c r="AF120" s="378"/>
      <c r="AG120" s="378"/>
      <c r="AH120" s="378"/>
      <c r="AI120" s="378"/>
      <c r="AJ120" s="378"/>
      <c r="AK120" s="378"/>
      <c r="AL120" s="378"/>
      <c r="AM120" s="378"/>
      <c r="AN120" s="378"/>
      <c r="AO120" s="378"/>
      <c r="AP120" s="378"/>
      <c r="AQ120" s="378"/>
      <c r="AR120" s="378"/>
      <c r="AS120" s="378"/>
      <c r="AT120" s="378"/>
      <c r="AU120" s="378"/>
      <c r="AV120" s="378"/>
      <c r="AW120" s="378"/>
      <c r="AX120" s="378"/>
      <c r="AY120" s="378"/>
      <c r="AZ120" s="163"/>
      <c r="BA120" s="324" t="s">
        <v>128</v>
      </c>
      <c r="BB120" s="280" t="s">
        <v>98</v>
      </c>
      <c r="BC120" s="823" t="s">
        <v>114</v>
      </c>
      <c r="BD120" s="824"/>
      <c r="BE120" s="824"/>
      <c r="BF120" s="824"/>
      <c r="BG120" s="825"/>
      <c r="BH120" s="823" t="s">
        <v>38</v>
      </c>
      <c r="BI120" s="824"/>
      <c r="BJ120" s="824"/>
      <c r="BK120" s="824"/>
      <c r="BL120" s="825"/>
      <c r="BM120" s="823" t="s">
        <v>37</v>
      </c>
      <c r="BN120" s="824"/>
      <c r="BO120" s="824"/>
      <c r="BP120" s="824"/>
      <c r="BQ120" s="826"/>
      <c r="BR120" s="15" t="s">
        <v>137</v>
      </c>
      <c r="BS120" s="378"/>
      <c r="BT120" s="378"/>
      <c r="BU120" s="378"/>
      <c r="BV120" s="378"/>
      <c r="BW120" s="378"/>
      <c r="BX120" s="378"/>
      <c r="BY120" s="378"/>
      <c r="BZ120" s="389"/>
      <c r="CA120" s="389"/>
      <c r="CB120" s="389"/>
      <c r="CC120" s="389"/>
      <c r="CD120" s="389"/>
      <c r="CE120" s="389"/>
      <c r="CF120" s="389"/>
      <c r="CG120" s="389"/>
      <c r="CH120" s="389"/>
      <c r="CI120" s="389"/>
      <c r="CJ120" s="389"/>
      <c r="CK120" s="389"/>
      <c r="CL120" s="389"/>
      <c r="CM120" s="389"/>
      <c r="CN120" s="389"/>
      <c r="CO120" s="389"/>
      <c r="CP120" s="389"/>
      <c r="CQ120" s="389"/>
      <c r="CR120" s="389"/>
      <c r="CS120" s="389"/>
      <c r="CT120" s="389"/>
      <c r="CU120" s="389"/>
      <c r="CV120" s="389"/>
      <c r="CW120" s="389"/>
      <c r="CX120" s="389"/>
      <c r="CY120" s="389"/>
      <c r="CZ120" s="322"/>
    </row>
    <row r="121" s="299" customFormat="true" ht="12.75" x14ac:dyDescent="0.2">
      <c r="A121" s="312" t="s">
        <v>87</v>
      </c>
      <c r="B121" s="347"/>
      <c r="C121" s="370" t="s">
        <v>0</v>
      </c>
      <c r="D121" s="505" t="s">
        <v>1</v>
      </c>
      <c r="E121" s="505" t="s">
        <v>2</v>
      </c>
      <c r="F121" s="505" t="s">
        <v>3</v>
      </c>
      <c r="G121" s="506" t="s">
        <v>4</v>
      </c>
      <c r="H121" s="352" t="s">
        <v>0</v>
      </c>
      <c r="I121" s="507" t="s">
        <v>1</v>
      </c>
      <c r="J121" s="507" t="s">
        <v>2</v>
      </c>
      <c r="K121" s="507" t="s">
        <v>3</v>
      </c>
      <c r="L121" s="508" t="s">
        <v>4</v>
      </c>
      <c r="M121" s="353" t="s">
        <v>0</v>
      </c>
      <c r="N121" s="507" t="s">
        <v>1</v>
      </c>
      <c r="O121" s="507" t="s">
        <v>2</v>
      </c>
      <c r="P121" s="507" t="s">
        <v>3</v>
      </c>
      <c r="Q121" s="502" t="s">
        <v>4</v>
      </c>
      <c r="R121" s="352" t="s">
        <v>385</v>
      </c>
      <c r="S121" s="507" t="s">
        <v>386</v>
      </c>
      <c r="T121" s="507" t="s">
        <v>387</v>
      </c>
      <c r="U121" s="507" t="s">
        <v>388</v>
      </c>
      <c r="V121" s="507" t="s">
        <v>389</v>
      </c>
      <c r="W121" s="507" t="s">
        <v>390</v>
      </c>
      <c r="X121" s="507" t="s">
        <v>391</v>
      </c>
      <c r="Y121" s="507" t="s">
        <v>392</v>
      </c>
      <c r="Z121" s="507" t="s">
        <v>393</v>
      </c>
      <c r="AA121" s="507" t="s">
        <v>394</v>
      </c>
      <c r="AB121" s="507" t="s">
        <v>395</v>
      </c>
      <c r="AC121" s="507" t="s">
        <v>396</v>
      </c>
      <c r="AD121" s="507" t="s">
        <v>397</v>
      </c>
      <c r="AE121" s="507" t="s">
        <v>398</v>
      </c>
      <c r="AF121" s="507" t="s">
        <v>399</v>
      </c>
      <c r="AG121" s="507" t="s">
        <v>400</v>
      </c>
      <c r="AH121" s="507" t="s">
        <v>401</v>
      </c>
      <c r="AI121" s="507" t="s">
        <v>402</v>
      </c>
      <c r="AJ121" s="507" t="s">
        <v>403</v>
      </c>
      <c r="AK121" s="507" t="s">
        <v>404</v>
      </c>
      <c r="AL121" s="507" t="s">
        <v>405</v>
      </c>
      <c r="AM121" s="507" t="s">
        <v>406</v>
      </c>
      <c r="AN121" s="507" t="s">
        <v>407</v>
      </c>
      <c r="AO121" s="507" t="s">
        <v>408</v>
      </c>
      <c r="AP121" s="507" t="s">
        <v>409</v>
      </c>
      <c r="AQ121" s="507" t="s">
        <v>410</v>
      </c>
      <c r="AR121" s="507" t="s">
        <v>411</v>
      </c>
      <c r="AS121" s="507" t="s">
        <v>412</v>
      </c>
      <c r="AT121" s="507" t="s">
        <v>413</v>
      </c>
      <c r="AU121" s="507" t="s">
        <v>518</v>
      </c>
      <c r="AV121" s="507" t="s">
        <v>415</v>
      </c>
      <c r="AW121" s="507" t="s">
        <v>416</v>
      </c>
      <c r="AX121" s="507" t="s">
        <v>417</v>
      </c>
      <c r="AY121" s="508" t="s">
        <v>418</v>
      </c>
      <c r="AZ121" s="163"/>
      <c r="BA121" s="312" t="s">
        <v>116</v>
      </c>
      <c r="BB121" s="311"/>
      <c r="BC121" s="400" t="s">
        <v>0</v>
      </c>
      <c r="BD121" s="462" t="s">
        <v>1</v>
      </c>
      <c r="BE121" s="462" t="s">
        <v>2</v>
      </c>
      <c r="BF121" s="462" t="s">
        <v>3</v>
      </c>
      <c r="BG121" s="401" t="s">
        <v>4</v>
      </c>
      <c r="BH121" s="400" t="s">
        <v>0</v>
      </c>
      <c r="BI121" s="462" t="s">
        <v>1</v>
      </c>
      <c r="BJ121" s="462" t="s">
        <v>2</v>
      </c>
      <c r="BK121" s="462" t="s">
        <v>3</v>
      </c>
      <c r="BL121" s="401" t="s">
        <v>4</v>
      </c>
      <c r="BM121" s="400" t="s">
        <v>0</v>
      </c>
      <c r="BN121" s="462" t="s">
        <v>1</v>
      </c>
      <c r="BO121" s="462" t="s">
        <v>2</v>
      </c>
      <c r="BP121" s="462" t="s">
        <v>3</v>
      </c>
      <c r="BQ121" s="401" t="s">
        <v>4</v>
      </c>
      <c r="BR121" s="400" t="s">
        <v>385</v>
      </c>
      <c r="BS121" s="462" t="s">
        <v>386</v>
      </c>
      <c r="BT121" s="462" t="s">
        <v>387</v>
      </c>
      <c r="BU121" s="462" t="s">
        <v>388</v>
      </c>
      <c r="BV121" s="462" t="s">
        <v>389</v>
      </c>
      <c r="BW121" s="462" t="s">
        <v>390</v>
      </c>
      <c r="BX121" s="462" t="s">
        <v>391</v>
      </c>
      <c r="BY121" s="463" t="s">
        <v>392</v>
      </c>
      <c r="BZ121" s="463" t="s">
        <v>393</v>
      </c>
      <c r="CA121" s="463" t="s">
        <v>394</v>
      </c>
      <c r="CB121" s="463" t="s">
        <v>395</v>
      </c>
      <c r="CC121" s="463" t="s">
        <v>396</v>
      </c>
      <c r="CD121" s="463" t="s">
        <v>397</v>
      </c>
      <c r="CE121" s="463" t="s">
        <v>398</v>
      </c>
      <c r="CF121" s="463" t="s">
        <v>399</v>
      </c>
      <c r="CG121" s="463" t="s">
        <v>400</v>
      </c>
      <c r="CH121" s="463" t="s">
        <v>401</v>
      </c>
      <c r="CI121" s="463" t="s">
        <v>402</v>
      </c>
      <c r="CJ121" s="463" t="s">
        <v>403</v>
      </c>
      <c r="CK121" s="463" t="s">
        <v>404</v>
      </c>
      <c r="CL121" s="463" t="s">
        <v>405</v>
      </c>
      <c r="CM121" s="463" t="s">
        <v>406</v>
      </c>
      <c r="CN121" s="463" t="s">
        <v>407</v>
      </c>
      <c r="CO121" s="463" t="s">
        <v>408</v>
      </c>
      <c r="CP121" s="463" t="s">
        <v>409</v>
      </c>
      <c r="CQ121" s="463" t="s">
        <v>410</v>
      </c>
      <c r="CR121" s="463" t="s">
        <v>411</v>
      </c>
      <c r="CS121" s="463" t="s">
        <v>412</v>
      </c>
      <c r="CT121" s="463" t="s">
        <v>413</v>
      </c>
      <c r="CU121" s="463" t="s">
        <v>518</v>
      </c>
      <c r="CV121" s="463" t="s">
        <v>415</v>
      </c>
      <c r="CW121" s="463" t="s">
        <v>416</v>
      </c>
      <c r="CX121" s="463" t="s">
        <v>417</v>
      </c>
      <c r="CY121" s="463" t="s">
        <v>418</v>
      </c>
      <c r="CZ121" s="164"/>
    </row>
    <row r="122" s="299" customFormat="true" ht="15" customHeight="true" x14ac:dyDescent="0.2">
      <c r="A122" s="849" t="s">
        <v>18</v>
      </c>
      <c r="B122" s="349" t="s">
        <v>14</v>
      </c>
      <c r="C122" s="118">
        <v>49.884669655541252</v>
      </c>
      <c r="D122" s="117">
        <v>40.917879472855617</v>
      </c>
      <c r="E122" s="117">
        <v>49.374594479234055</v>
      </c>
      <c r="F122" s="117">
        <v>41.946309992823934</v>
      </c>
      <c r="G122" s="116">
        <v>83.435668587656593</v>
      </c>
      <c r="H122" s="115">
        <v>74.316542029113279</v>
      </c>
      <c r="I122" s="117">
        <v>78.138449132040222</v>
      </c>
      <c r="J122" s="117">
        <v>83.0031801564094</v>
      </c>
      <c r="K122" s="117">
        <v>85.091322896849178</v>
      </c>
      <c r="L122" s="114">
        <v>95.828351048656856</v>
      </c>
      <c r="M122" s="118">
        <v>50.077452578539862</v>
      </c>
      <c r="N122" s="117">
        <v>45.430387179254744</v>
      </c>
      <c r="O122" s="117">
        <v>39.000372419727718</v>
      </c>
      <c r="P122" s="117">
        <v>47.747244561803086</v>
      </c>
      <c r="Q122" s="116">
        <v>49.053045052117341</v>
      </c>
      <c r="R122" s="115">
        <v>48.862972409930364</v>
      </c>
      <c r="S122" s="117">
        <v>23.450721100382921</v>
      </c>
      <c r="T122" s="117">
        <v>81.552250950434129</v>
      </c>
      <c r="U122" s="117">
        <v>89.826852786275708</v>
      </c>
      <c r="V122" s="117">
        <v>67.841681171200605</v>
      </c>
      <c r="W122" s="117">
        <v>39.304460118489033</v>
      </c>
      <c r="X122" s="117">
        <v>24.910602049968585</v>
      </c>
      <c r="Y122" s="117">
        <v>16.432324843513197</v>
      </c>
      <c r="Z122" s="117">
        <v>4.7436021695051895</v>
      </c>
      <c r="AA122" s="117">
        <v>22.620457570238905</v>
      </c>
      <c r="AB122" s="117">
        <v>81.271573104641334</v>
      </c>
      <c r="AC122" s="117">
        <v>51.014605611364502</v>
      </c>
      <c r="AD122" s="117">
        <v>65.086931062600186</v>
      </c>
      <c r="AE122" s="117">
        <v>79.71958074345234</v>
      </c>
      <c r="AF122" s="117">
        <v>51.22875577824064</v>
      </c>
      <c r="AG122" s="117">
        <v>49.790993486177484</v>
      </c>
      <c r="AH122" s="117">
        <v>29.602400137595801</v>
      </c>
      <c r="AI122" s="117">
        <v>43.350032444194866</v>
      </c>
      <c r="AJ122" s="117">
        <v>59.555600421949819</v>
      </c>
      <c r="AK122" s="117">
        <v>73.884872601512583</v>
      </c>
      <c r="AL122" s="117">
        <v>16.239978734931299</v>
      </c>
      <c r="AM122" s="117">
        <v>67.835671756784265</v>
      </c>
      <c r="AN122" s="117">
        <v>65.922433101497077</v>
      </c>
      <c r="AO122" s="117">
        <v>20.080321285140563</v>
      </c>
      <c r="AP122" s="117">
        <v>78.229660753049714</v>
      </c>
      <c r="AQ122" s="117">
        <v>11.718254059984478</v>
      </c>
      <c r="AR122" s="117">
        <v>49.717076695765499</v>
      </c>
      <c r="AS122" s="117">
        <v>50.681248082579934</v>
      </c>
      <c r="AT122" s="117">
        <v>2.0921117720924949</v>
      </c>
      <c r="AU122" s="117">
        <v>20.795305507105326</v>
      </c>
      <c r="AV122" s="117">
        <v>76.631203296081893</v>
      </c>
      <c r="AW122" s="117">
        <v>9.9915498164725722</v>
      </c>
      <c r="AX122" s="117">
        <v>44.663228434502308</v>
      </c>
      <c r="AY122" s="114">
        <v>30.469148959790353</v>
      </c>
      <c r="AZ122" s="163"/>
      <c r="BA122" s="829" t="s">
        <v>18</v>
      </c>
      <c r="BB122" s="499" t="s">
        <v>14</v>
      </c>
      <c r="BC122" s="404">
        <v>29031.89999999994</v>
      </c>
      <c r="BD122" s="402">
        <v>23829.279999999937</v>
      </c>
      <c r="BE122" s="402">
        <v>28757.249999999945</v>
      </c>
      <c r="BF122" s="402">
        <v>24422.139999999974</v>
      </c>
      <c r="BG122" s="408">
        <v>48582.019999999909</v>
      </c>
      <c r="BH122" s="404">
        <v>10278.549999999994</v>
      </c>
      <c r="BI122" s="402">
        <v>11046.119999999988</v>
      </c>
      <c r="BJ122" s="402">
        <v>11340.599999999988</v>
      </c>
      <c r="BK122" s="402">
        <v>11620.019999999997</v>
      </c>
      <c r="BL122" s="408">
        <v>13303.390000000023</v>
      </c>
      <c r="BM122" s="404">
        <v>20757.689999999981</v>
      </c>
      <c r="BN122" s="402">
        <v>18848.050000000007</v>
      </c>
      <c r="BO122" s="402">
        <v>16179.479999999987</v>
      </c>
      <c r="BP122" s="402">
        <v>19807.190000000002</v>
      </c>
      <c r="BQ122" s="408">
        <v>20345.55</v>
      </c>
      <c r="BR122" s="404">
        <v>4850.5100000000029</v>
      </c>
      <c r="BS122" s="402">
        <v>1634.3299999999992</v>
      </c>
      <c r="BT122" s="402">
        <v>7737.49</v>
      </c>
      <c r="BU122" s="402">
        <v>12452.489999999978</v>
      </c>
      <c r="BV122" s="402">
        <v>3071.41</v>
      </c>
      <c r="BW122" s="402">
        <v>1838.3600000000008</v>
      </c>
      <c r="BX122" s="402">
        <v>1480.3199999999995</v>
      </c>
      <c r="BY122" s="406">
        <v>1903.7900000000002</v>
      </c>
      <c r="BZ122" s="406">
        <v>611.78000000000009</v>
      </c>
      <c r="CA122" s="406">
        <v>1697.930000000001</v>
      </c>
      <c r="CB122" s="406">
        <v>7930.0900000000038</v>
      </c>
      <c r="CC122" s="406">
        <v>10442.450000000008</v>
      </c>
      <c r="CD122" s="406">
        <v>3568.0200000000009</v>
      </c>
      <c r="CE122" s="406">
        <v>36887.389999999978</v>
      </c>
      <c r="CF122" s="406">
        <v>6551.8299999999963</v>
      </c>
      <c r="CG122" s="406">
        <v>2329.8599999999997</v>
      </c>
      <c r="CH122" s="406">
        <v>1824.39</v>
      </c>
      <c r="CI122" s="406">
        <v>1984.1699999999998</v>
      </c>
      <c r="CJ122" s="406">
        <v>6430.5099999999984</v>
      </c>
      <c r="CK122" s="406">
        <v>3546.3999999999987</v>
      </c>
      <c r="CL122" s="406">
        <v>800.35000000000014</v>
      </c>
      <c r="CM122" s="406">
        <v>11490.039999999994</v>
      </c>
      <c r="CN122" s="406">
        <v>1398.0499999999997</v>
      </c>
      <c r="CO122" s="406">
        <v>302.99999999999983</v>
      </c>
      <c r="CP122" s="406">
        <v>3466.809999999999</v>
      </c>
      <c r="CQ122" s="406">
        <v>659.00999999999954</v>
      </c>
      <c r="CR122" s="406">
        <v>770.56000000000029</v>
      </c>
      <c r="CS122" s="406">
        <v>3650.9199999999992</v>
      </c>
      <c r="CT122" s="406">
        <v>82.470000000000013</v>
      </c>
      <c r="CU122" s="406">
        <v>1230.4000000000003</v>
      </c>
      <c r="CV122" s="406">
        <v>7657.3499999999885</v>
      </c>
      <c r="CW122" s="406">
        <v>378.37</v>
      </c>
      <c r="CX122" s="406">
        <v>2863.9000000000005</v>
      </c>
      <c r="CY122" s="406">
        <v>1097.8399999999999</v>
      </c>
      <c r="CZ122" s="4"/>
    </row>
    <row r="123" s="299" customFormat="true" ht="15" customHeight="true" x14ac:dyDescent="0.2">
      <c r="A123" s="830"/>
      <c r="B123" s="350" t="s">
        <v>51</v>
      </c>
      <c r="C123" s="113">
        <v>50.115330344457973</v>
      </c>
      <c r="D123" s="112">
        <v>59.082120527143665</v>
      </c>
      <c r="E123" s="112">
        <v>50.625405520765199</v>
      </c>
      <c r="F123" s="112">
        <v>58.053690007175753</v>
      </c>
      <c r="G123" s="111">
        <v>16.5643314123433</v>
      </c>
      <c r="H123" s="110">
        <v>25.683457970886664</v>
      </c>
      <c r="I123" s="112">
        <v>21.861550867959799</v>
      </c>
      <c r="J123" s="112">
        <v>16.996819843590462</v>
      </c>
      <c r="K123" s="112">
        <v>14.908677103150703</v>
      </c>
      <c r="L123" s="109">
        <v>4.1716489513431201</v>
      </c>
      <c r="M123" s="113">
        <v>49.922547421459832</v>
      </c>
      <c r="N123" s="112">
        <v>54.569612820745192</v>
      </c>
      <c r="O123" s="112">
        <v>60.999627580271834</v>
      </c>
      <c r="P123" s="112">
        <v>52.252755438196672</v>
      </c>
      <c r="Q123" s="111">
        <v>50.946954947882602</v>
      </c>
      <c r="R123" s="110">
        <v>51.137027590069629</v>
      </c>
      <c r="S123" s="112">
        <v>76.549278899616951</v>
      </c>
      <c r="T123" s="112">
        <v>18.447749049565925</v>
      </c>
      <c r="U123" s="112">
        <v>10.173147213724254</v>
      </c>
      <c r="V123" s="112">
        <v>32.158318828799374</v>
      </c>
      <c r="W123" s="112">
        <v>60.695539881511188</v>
      </c>
      <c r="X123" s="112">
        <v>75.089397950031255</v>
      </c>
      <c r="Y123" s="112">
        <v>83.567675156486871</v>
      </c>
      <c r="Z123" s="112">
        <v>95.256397830494791</v>
      </c>
      <c r="AA123" s="112">
        <v>77.379542429761159</v>
      </c>
      <c r="AB123" s="112">
        <v>18.728426895358648</v>
      </c>
      <c r="AC123" s="112">
        <v>48.985394388634901</v>
      </c>
      <c r="AD123" s="112">
        <v>34.91306893739975</v>
      </c>
      <c r="AE123" s="112">
        <v>20.280419256547745</v>
      </c>
      <c r="AF123" s="112">
        <v>48.77124422175941</v>
      </c>
      <c r="AG123" s="112">
        <v>50.209006513822786</v>
      </c>
      <c r="AH123" s="112">
        <v>70.39759986240432</v>
      </c>
      <c r="AI123" s="112">
        <v>56.649967555805048</v>
      </c>
      <c r="AJ123" s="112">
        <v>40.444399578049975</v>
      </c>
      <c r="AK123" s="112">
        <v>26.115127398487498</v>
      </c>
      <c r="AL123" s="112">
        <v>83.760021265068701</v>
      </c>
      <c r="AM123" s="112">
        <v>32.164328243215721</v>
      </c>
      <c r="AN123" s="112">
        <v>34.07756689850288</v>
      </c>
      <c r="AO123" s="112">
        <v>79.919678714859444</v>
      </c>
      <c r="AP123" s="112">
        <v>21.770339246950311</v>
      </c>
      <c r="AQ123" s="112">
        <v>88.281745940015611</v>
      </c>
      <c r="AR123" s="112">
        <v>50.282923304234458</v>
      </c>
      <c r="AS123" s="112">
        <v>49.318751917420187</v>
      </c>
      <c r="AT123" s="112">
        <v>97.907888227907492</v>
      </c>
      <c r="AU123" s="112">
        <v>79.204694492894774</v>
      </c>
      <c r="AV123" s="112">
        <v>23.368796703918061</v>
      </c>
      <c r="AW123" s="112">
        <v>90.008450183527444</v>
      </c>
      <c r="AX123" s="112">
        <v>55.336771565497656</v>
      </c>
      <c r="AY123" s="109">
        <v>69.53085104020947</v>
      </c>
      <c r="AZ123" s="163"/>
      <c r="BA123" s="821"/>
      <c r="BB123" s="497" t="s">
        <v>51</v>
      </c>
      <c r="BC123" s="405">
        <v>29166.13999999997</v>
      </c>
      <c r="BD123" s="403">
        <v>34407.560000000056</v>
      </c>
      <c r="BE123" s="403">
        <v>29485.760000000038</v>
      </c>
      <c r="BF123" s="403">
        <v>33800.239999999962</v>
      </c>
      <c r="BG123" s="409">
        <v>9644.8999999999978</v>
      </c>
      <c r="BH123" s="405">
        <v>3552.220000000003</v>
      </c>
      <c r="BI123" s="403">
        <v>3090.4800000000023</v>
      </c>
      <c r="BJ123" s="403">
        <v>2322.2500000000005</v>
      </c>
      <c r="BK123" s="403">
        <v>2035.9199999999998</v>
      </c>
      <c r="BL123" s="409">
        <v>579.13</v>
      </c>
      <c r="BM123" s="405">
        <v>20693.47999999997</v>
      </c>
      <c r="BN123" s="403">
        <v>22639.710000000028</v>
      </c>
      <c r="BO123" s="403">
        <v>25305.969999999961</v>
      </c>
      <c r="BP123" s="403">
        <v>21676.23000000004</v>
      </c>
      <c r="BQ123" s="409">
        <v>21131.079999999947</v>
      </c>
      <c r="BR123" s="405">
        <v>5076.2499999999964</v>
      </c>
      <c r="BS123" s="403">
        <v>5334.8800000000037</v>
      </c>
      <c r="BT123" s="403">
        <v>1750.28</v>
      </c>
      <c r="BU123" s="403">
        <v>1410.28</v>
      </c>
      <c r="BV123" s="403">
        <v>1455.91</v>
      </c>
      <c r="BW123" s="403">
        <v>2838.87</v>
      </c>
      <c r="BX123" s="403">
        <v>4462.2099999999964</v>
      </c>
      <c r="BY123" s="407">
        <v>9681.8499999999931</v>
      </c>
      <c r="BZ123" s="407">
        <v>12285.170000000009</v>
      </c>
      <c r="CA123" s="407">
        <v>5808.2400000000016</v>
      </c>
      <c r="CB123" s="407">
        <v>1827.4300000000003</v>
      </c>
      <c r="CC123" s="407">
        <v>10027.080000000002</v>
      </c>
      <c r="CD123" s="407">
        <v>1913.9099999999994</v>
      </c>
      <c r="CE123" s="407">
        <v>9384.0399999999972</v>
      </c>
      <c r="CF123" s="407">
        <v>6237.5300000000079</v>
      </c>
      <c r="CG123" s="407">
        <v>2349.4200000000005</v>
      </c>
      <c r="CH123" s="407">
        <v>4338.5900000000011</v>
      </c>
      <c r="CI123" s="407">
        <v>2592.9199999999983</v>
      </c>
      <c r="CJ123" s="407">
        <v>4366.979999999995</v>
      </c>
      <c r="CK123" s="407">
        <v>1253.5</v>
      </c>
      <c r="CL123" s="407">
        <v>4127.9200000000083</v>
      </c>
      <c r="CM123" s="407">
        <v>5448.0099999999993</v>
      </c>
      <c r="CN123" s="407">
        <v>722.7</v>
      </c>
      <c r="CO123" s="407">
        <v>1205.9399999999991</v>
      </c>
      <c r="CP123" s="407">
        <v>964.7700000000001</v>
      </c>
      <c r="CQ123" s="407">
        <v>4964.7799999999925</v>
      </c>
      <c r="CR123" s="407">
        <v>779.32999999999993</v>
      </c>
      <c r="CS123" s="407">
        <v>3552.7700000000032</v>
      </c>
      <c r="CT123" s="407">
        <v>3859.4799999999955</v>
      </c>
      <c r="CU123" s="407">
        <v>4686.3199999999961</v>
      </c>
      <c r="CV123" s="407">
        <v>2335.119999999999</v>
      </c>
      <c r="CW123" s="407">
        <v>3408.530000000002</v>
      </c>
      <c r="CX123" s="407">
        <v>3548.3099999999972</v>
      </c>
      <c r="CY123" s="407">
        <v>2505.2799999999997</v>
      </c>
      <c r="CZ123" s="4"/>
    </row>
    <row r="124" s="299" customFormat="true" ht="15" customHeight="true" x14ac:dyDescent="0.2">
      <c r="A124" s="830" t="s">
        <v>50</v>
      </c>
      <c r="B124" s="350" t="s">
        <v>15</v>
      </c>
      <c r="C124" s="113">
        <f>C122*C129/100</f>
        <v>44.009664791796183</v>
      </c>
      <c r="D124" s="112">
        <f>D122*D129/100</f>
        <v>34.322435429616846</v>
      </c>
      <c r="E124" s="112">
        <f t="shared" ref="E124:AY124" si="3">E122*E129/100</f>
        <v>41.516638671149956</v>
      </c>
      <c r="F124" s="112">
        <f t="shared" si="3"/>
        <v>31.666901047155626</v>
      </c>
      <c r="G124" s="111">
        <f t="shared" si="3"/>
        <v>56.220549227938889</v>
      </c>
      <c r="H124" s="110">
        <f t="shared" si="3"/>
        <v>56.356019959300212</v>
      </c>
      <c r="I124" s="112">
        <f t="shared" si="3"/>
        <v>52.897695396491308</v>
      </c>
      <c r="J124" s="112">
        <f t="shared" si="3"/>
        <v>43.352068842707347</v>
      </c>
      <c r="K124" s="112">
        <f t="shared" si="3"/>
        <v>58.024293211187334</v>
      </c>
      <c r="L124" s="109">
        <f t="shared" si="3"/>
        <v>72.181425487762155</v>
      </c>
      <c r="M124" s="113">
        <f t="shared" si="3"/>
        <v>44.778324297193805</v>
      </c>
      <c r="N124" s="112">
        <f t="shared" si="3"/>
        <v>38.492185937598663</v>
      </c>
      <c r="O124" s="112">
        <f t="shared" si="3"/>
        <v>32.843748600203568</v>
      </c>
      <c r="P124" s="112">
        <f t="shared" si="3"/>
        <v>40.54178387872772</v>
      </c>
      <c r="Q124" s="111">
        <f t="shared" si="3"/>
        <v>38.202786643988411</v>
      </c>
      <c r="R124" s="110">
        <f t="shared" si="3"/>
        <v>46.061245139762399</v>
      </c>
      <c r="S124" s="112">
        <f t="shared" si="3"/>
        <v>18.547420682401118</v>
      </c>
      <c r="T124" s="112">
        <f t="shared" si="3"/>
        <v>72.966464827356958</v>
      </c>
      <c r="U124" s="112">
        <f t="shared" si="3"/>
        <v>66.795093547993531</v>
      </c>
      <c r="V124" s="112">
        <f t="shared" si="3"/>
        <v>46.572669028131067</v>
      </c>
      <c r="W124" s="112">
        <f t="shared" si="3"/>
        <v>33.673271662399934</v>
      </c>
      <c r="X124" s="112">
        <f t="shared" si="3"/>
        <v>21.462239147299186</v>
      </c>
      <c r="Y124" s="112">
        <f t="shared" si="3"/>
        <v>11.814663482116162</v>
      </c>
      <c r="Z124" s="112">
        <f t="shared" si="3"/>
        <v>4.4757871330873993</v>
      </c>
      <c r="AA124" s="112">
        <f t="shared" si="3"/>
        <v>21.088043079281771</v>
      </c>
      <c r="AB124" s="112">
        <f t="shared" si="3"/>
        <v>80.504984873205501</v>
      </c>
      <c r="AC124" s="112">
        <f t="shared" si="3"/>
        <v>36.209784811583596</v>
      </c>
      <c r="AD124" s="112">
        <f t="shared" si="3"/>
        <v>57.363373848261453</v>
      </c>
      <c r="AE124" s="112">
        <f t="shared" si="3"/>
        <v>49.10704668801516</v>
      </c>
      <c r="AF124" s="112">
        <f t="shared" si="3"/>
        <v>45.446464505028445</v>
      </c>
      <c r="AG124" s="112">
        <f t="shared" si="3"/>
        <v>39.065857444789287</v>
      </c>
      <c r="AH124" s="112">
        <f t="shared" si="3"/>
        <v>29.119679116271691</v>
      </c>
      <c r="AI124" s="112">
        <f t="shared" si="3"/>
        <v>25.925861191280919</v>
      </c>
      <c r="AJ124" s="112">
        <f t="shared" si="3"/>
        <v>52.565482933461027</v>
      </c>
      <c r="AK124" s="112">
        <f t="shared" si="3"/>
        <v>49.330333587708679</v>
      </c>
      <c r="AL124" s="112">
        <f t="shared" si="3"/>
        <v>16.053608445597042</v>
      </c>
      <c r="AM124" s="112">
        <f t="shared" si="3"/>
        <v>58.24731890624949</v>
      </c>
      <c r="AN124" s="112">
        <f t="shared" si="3"/>
        <v>49.61313993861588</v>
      </c>
      <c r="AO124" s="112">
        <f t="shared" si="3"/>
        <v>15.220867268181678</v>
      </c>
      <c r="AP124" s="112">
        <f t="shared" si="3"/>
        <v>77.32104243754064</v>
      </c>
      <c r="AQ124" s="112">
        <f t="shared" si="3"/>
        <v>11.457270457440163</v>
      </c>
      <c r="AR124" s="112">
        <f t="shared" si="3"/>
        <v>42.501613403788724</v>
      </c>
      <c r="AS124" s="112">
        <f t="shared" si="3"/>
        <v>37.080506241403469</v>
      </c>
      <c r="AT124" s="112">
        <f t="shared" si="3"/>
        <v>1.7075305369170097</v>
      </c>
      <c r="AU124" s="112">
        <f t="shared" si="3"/>
        <v>15.912870644546329</v>
      </c>
      <c r="AV124" s="112">
        <f t="shared" si="3"/>
        <v>62.963102814873515</v>
      </c>
      <c r="AW124" s="112">
        <f t="shared" si="3"/>
        <v>9.9091605270801928</v>
      </c>
      <c r="AX124" s="112">
        <f t="shared" si="3"/>
        <v>39.894536221247648</v>
      </c>
      <c r="AY124" s="109">
        <f t="shared" si="3"/>
        <v>30.121266233112106</v>
      </c>
      <c r="AZ124" s="163"/>
      <c r="BA124" s="821" t="s">
        <v>50</v>
      </c>
      <c r="BB124" s="497" t="s">
        <v>15</v>
      </c>
      <c r="BC124" s="405">
        <v>25429.399999999947</v>
      </c>
      <c r="BD124" s="403">
        <v>19687.209999999988</v>
      </c>
      <c r="BE124" s="403">
        <v>23794.429999999971</v>
      </c>
      <c r="BF124" s="403">
        <v>18282.309999999987</v>
      </c>
      <c r="BG124" s="409">
        <v>32612.939999999991</v>
      </c>
      <c r="BH124" s="405">
        <v>7719.8599999999851</v>
      </c>
      <c r="BI124" s="403">
        <v>7456.5500000000029</v>
      </c>
      <c r="BJ124" s="403">
        <v>5899.5100000000048</v>
      </c>
      <c r="BK124" s="403">
        <v>7885.46</v>
      </c>
      <c r="BL124" s="409">
        <v>9966.3000000000029</v>
      </c>
      <c r="BM124" s="405">
        <v>18421.959999999992</v>
      </c>
      <c r="BN124" s="403">
        <v>15826.720000000023</v>
      </c>
      <c r="BO124" s="403">
        <v>13285.859999999986</v>
      </c>
      <c r="BP124" s="403">
        <v>16603.12000000001</v>
      </c>
      <c r="BQ124" s="409">
        <v>15762.199999999975</v>
      </c>
      <c r="BR124" s="405">
        <v>4406.3300000000017</v>
      </c>
      <c r="BS124" s="403">
        <v>1257.6899999999998</v>
      </c>
      <c r="BT124" s="403">
        <v>6799.0700000000015</v>
      </c>
      <c r="BU124" s="403">
        <v>9243.1199999999972</v>
      </c>
      <c r="BV124" s="403">
        <v>2103.3999999999996</v>
      </c>
      <c r="BW124" s="403">
        <v>1531.9600000000003</v>
      </c>
      <c r="BX124" s="403">
        <v>1275.3999999999996</v>
      </c>
      <c r="BY124" s="407">
        <v>1359.4000000000005</v>
      </c>
      <c r="BZ124" s="407">
        <v>546.49</v>
      </c>
      <c r="CA124" s="407">
        <v>1541.130000000001</v>
      </c>
      <c r="CB124" s="407">
        <v>7855.2900000000045</v>
      </c>
      <c r="CC124" s="407">
        <v>7357.1200000000026</v>
      </c>
      <c r="CD124" s="407">
        <v>3144.6200000000013</v>
      </c>
      <c r="CE124" s="407">
        <v>22652.500000000095</v>
      </c>
      <c r="CF124" s="407">
        <v>5802.6599999999971</v>
      </c>
      <c r="CG124" s="407">
        <v>1805.5299999999995</v>
      </c>
      <c r="CH124" s="407">
        <v>1794.6399999999996</v>
      </c>
      <c r="CI124" s="407">
        <v>1186.6500000000003</v>
      </c>
      <c r="CJ124" s="407">
        <v>5555.8299999999936</v>
      </c>
      <c r="CK124" s="407">
        <v>2349.9600000000009</v>
      </c>
      <c r="CL124" s="407">
        <v>772.66000000000008</v>
      </c>
      <c r="CM124" s="407">
        <v>9865.95999999999</v>
      </c>
      <c r="CN124" s="407">
        <v>1050.5300000000004</v>
      </c>
      <c r="CO124" s="407">
        <v>224.5799999999999</v>
      </c>
      <c r="CP124" s="407">
        <v>3416.6599999999994</v>
      </c>
      <c r="CQ124" s="407">
        <v>634.35999999999967</v>
      </c>
      <c r="CR124" s="407">
        <v>648.9400000000004</v>
      </c>
      <c r="CS124" s="407">
        <v>2604.2999999999984</v>
      </c>
      <c r="CT124" s="407">
        <v>67.31</v>
      </c>
      <c r="CU124" s="407">
        <v>941.52</v>
      </c>
      <c r="CV124" s="407">
        <v>6230.3899999999976</v>
      </c>
      <c r="CW124" s="407">
        <v>375.25</v>
      </c>
      <c r="CX124" s="407">
        <v>2329.6599999999989</v>
      </c>
      <c r="CY124" s="407">
        <v>1075.3799999999999</v>
      </c>
      <c r="CZ124" s="4"/>
    </row>
    <row r="125" s="299" customFormat="true" ht="15" customHeight="true" x14ac:dyDescent="0.2">
      <c r="A125" s="830"/>
      <c r="B125" s="350" t="s">
        <v>16</v>
      </c>
      <c r="C125" s="113">
        <f>C122*C128/100</f>
        <v>5.8750048637450814</v>
      </c>
      <c r="D125" s="112">
        <f>D122*D128/100</f>
        <v>6.5954440432388459</v>
      </c>
      <c r="E125" s="112">
        <f t="shared" ref="E125:AY125" si="4">E122*E128/100</f>
        <v>7.8579558080841219</v>
      </c>
      <c r="F125" s="112">
        <f t="shared" si="4"/>
        <v>10.279408945668299</v>
      </c>
      <c r="G125" s="111">
        <f t="shared" si="4"/>
        <v>27.215119359717942</v>
      </c>
      <c r="H125" s="110">
        <f t="shared" si="4"/>
        <v>17.960522069812988</v>
      </c>
      <c r="I125" s="112">
        <f t="shared" si="4"/>
        <v>25.240753735549024</v>
      </c>
      <c r="J125" s="112">
        <f t="shared" si="4"/>
        <v>39.651111313702152</v>
      </c>
      <c r="K125" s="112">
        <f t="shared" si="4"/>
        <v>27.067029685661872</v>
      </c>
      <c r="L125" s="109">
        <f t="shared" si="4"/>
        <v>23.646925560894548</v>
      </c>
      <c r="M125" s="113">
        <f t="shared" si="4"/>
        <v>5.2991282813460838</v>
      </c>
      <c r="N125" s="112">
        <f t="shared" si="4"/>
        <v>6.9382012416561283</v>
      </c>
      <c r="O125" s="112">
        <f t="shared" si="4"/>
        <v>6.1566238195241461</v>
      </c>
      <c r="P125" s="112">
        <f t="shared" si="4"/>
        <v>7.2054606830753709</v>
      </c>
      <c r="Q125" s="111">
        <f t="shared" si="4"/>
        <v>10.850258408128866</v>
      </c>
      <c r="R125" s="110">
        <f t="shared" si="4"/>
        <v>2.8017272701679428</v>
      </c>
      <c r="S125" s="112">
        <f t="shared" si="4"/>
        <v>4.9033004179818134</v>
      </c>
      <c r="T125" s="112">
        <f t="shared" si="4"/>
        <v>8.5857861230771828</v>
      </c>
      <c r="U125" s="112">
        <f t="shared" si="4"/>
        <v>23.031759238282348</v>
      </c>
      <c r="V125" s="112">
        <f t="shared" si="4"/>
        <v>21.269012143069506</v>
      </c>
      <c r="W125" s="112">
        <f t="shared" si="4"/>
        <v>5.6311884560890872</v>
      </c>
      <c r="X125" s="112">
        <f t="shared" si="4"/>
        <v>3.4483629026693978</v>
      </c>
      <c r="Y125" s="112">
        <f t="shared" si="4"/>
        <v>4.6176613613970394</v>
      </c>
      <c r="Z125" s="112">
        <f t="shared" si="4"/>
        <v>0.26781503641778986</v>
      </c>
      <c r="AA125" s="112">
        <f t="shared" si="4"/>
        <v>1.5324144909571316</v>
      </c>
      <c r="AB125" s="112">
        <f t="shared" si="4"/>
        <v>0.76658823143585619</v>
      </c>
      <c r="AC125" s="112">
        <f t="shared" si="4"/>
        <v>14.80482079978089</v>
      </c>
      <c r="AD125" s="112">
        <f t="shared" si="4"/>
        <v>7.7235572143387392</v>
      </c>
      <c r="AE125" s="112">
        <f t="shared" si="4"/>
        <v>30.612534055437486</v>
      </c>
      <c r="AF125" s="112">
        <f t="shared" si="4"/>
        <v>5.7822912732121976</v>
      </c>
      <c r="AG125" s="112">
        <f t="shared" si="4"/>
        <v>10.72513604138819</v>
      </c>
      <c r="AH125" s="112">
        <f t="shared" si="4"/>
        <v>0.48272102132410005</v>
      </c>
      <c r="AI125" s="112">
        <f t="shared" si="4"/>
        <v>17.424171252913965</v>
      </c>
      <c r="AJ125" s="112">
        <f t="shared" si="4"/>
        <v>6.9901174884887389</v>
      </c>
      <c r="AK125" s="112">
        <f t="shared" si="4"/>
        <v>24.554539013803936</v>
      </c>
      <c r="AL125" s="112">
        <f t="shared" si="4"/>
        <v>0.18637028933425498</v>
      </c>
      <c r="AM125" s="112">
        <f t="shared" si="4"/>
        <v>9.5883528505347435</v>
      </c>
      <c r="AN125" s="112">
        <f t="shared" si="4"/>
        <v>16.309293162881207</v>
      </c>
      <c r="AO125" s="112">
        <f t="shared" si="4"/>
        <v>4.8594540169588862</v>
      </c>
      <c r="AP125" s="112">
        <f t="shared" si="4"/>
        <v>0.90861831550908134</v>
      </c>
      <c r="AQ125" s="112">
        <f t="shared" si="4"/>
        <v>0.26098360254431308</v>
      </c>
      <c r="AR125" s="112">
        <f t="shared" si="4"/>
        <v>7.2154632919767616</v>
      </c>
      <c r="AS125" s="112">
        <f t="shared" si="4"/>
        <v>13.600741841176461</v>
      </c>
      <c r="AT125" s="112">
        <f t="shared" si="4"/>
        <v>0.38458123517548465</v>
      </c>
      <c r="AU125" s="112">
        <f t="shared" si="4"/>
        <v>4.8824348625589939</v>
      </c>
      <c r="AV125" s="112">
        <f t="shared" si="4"/>
        <v>13.668100481208466</v>
      </c>
      <c r="AW125" s="112">
        <f t="shared" si="4"/>
        <v>8.2389289392378953E-2</v>
      </c>
      <c r="AX125" s="112">
        <f t="shared" si="4"/>
        <v>4.7686922132546545</v>
      </c>
      <c r="AY125" s="109">
        <f t="shared" si="4"/>
        <v>0.34788272667824621</v>
      </c>
      <c r="AZ125" s="163"/>
      <c r="BA125" s="821"/>
      <c r="BB125" s="497" t="s">
        <v>16</v>
      </c>
      <c r="BC125" s="405">
        <v>3394.66</v>
      </c>
      <c r="BD125" s="403">
        <v>3783.1200000000026</v>
      </c>
      <c r="BE125" s="403">
        <v>4503.6299999999947</v>
      </c>
      <c r="BF125" s="403">
        <v>5934.629999999991</v>
      </c>
      <c r="BG125" s="409">
        <v>15787.200000000044</v>
      </c>
      <c r="BH125" s="405">
        <v>2460.2999999999988</v>
      </c>
      <c r="BI125" s="403">
        <v>3557.98</v>
      </c>
      <c r="BJ125" s="403">
        <v>5395.8699999999981</v>
      </c>
      <c r="BK125" s="403">
        <v>3678.3899999999985</v>
      </c>
      <c r="BL125" s="409">
        <v>3264.9999999999995</v>
      </c>
      <c r="BM125" s="405">
        <v>2180.08</v>
      </c>
      <c r="BN125" s="403">
        <v>2852.7600000000016</v>
      </c>
      <c r="BO125" s="403">
        <v>2490.46</v>
      </c>
      <c r="BP125" s="403">
        <v>2950.8599999999988</v>
      </c>
      <c r="BQ125" s="409">
        <v>4476.7399999999971</v>
      </c>
      <c r="BR125" s="405">
        <v>268.02</v>
      </c>
      <c r="BS125" s="403">
        <v>332.48999999999995</v>
      </c>
      <c r="BT125" s="403">
        <v>800.03000000000031</v>
      </c>
      <c r="BU125" s="403">
        <v>3187.1400000000026</v>
      </c>
      <c r="BV125" s="403">
        <v>960.58999999999924</v>
      </c>
      <c r="BW125" s="403">
        <v>256.19</v>
      </c>
      <c r="BX125" s="403">
        <v>204.91999999999996</v>
      </c>
      <c r="BY125" s="407">
        <v>531.31000000000006</v>
      </c>
      <c r="BZ125" s="407">
        <v>32.700000000000003</v>
      </c>
      <c r="CA125" s="407">
        <v>111.99</v>
      </c>
      <c r="CB125" s="407">
        <v>74.8</v>
      </c>
      <c r="CC125" s="407">
        <v>3008.0499999999988</v>
      </c>
      <c r="CD125" s="407">
        <v>423.4</v>
      </c>
      <c r="CE125" s="407">
        <v>14121.200000000015</v>
      </c>
      <c r="CF125" s="407">
        <v>738.29000000000053</v>
      </c>
      <c r="CG125" s="407">
        <v>495.69000000000023</v>
      </c>
      <c r="CH125" s="407">
        <v>29.75</v>
      </c>
      <c r="CI125" s="407">
        <v>797.5200000000001</v>
      </c>
      <c r="CJ125" s="407">
        <v>738.81000000000006</v>
      </c>
      <c r="CK125" s="407">
        <v>1169.7099999999998</v>
      </c>
      <c r="CL125" s="407">
        <v>8.9699999999999989</v>
      </c>
      <c r="CM125" s="407">
        <v>1624.0799999999997</v>
      </c>
      <c r="CN125" s="407">
        <v>345.33999999999986</v>
      </c>
      <c r="CO125" s="407">
        <v>71.699999999999989</v>
      </c>
      <c r="CP125" s="407">
        <v>40.150000000000006</v>
      </c>
      <c r="CQ125" s="407">
        <v>14.45</v>
      </c>
      <c r="CR125" s="407">
        <v>110.16999999999997</v>
      </c>
      <c r="CS125" s="407">
        <v>955.23000000000013</v>
      </c>
      <c r="CT125" s="407">
        <v>15.16</v>
      </c>
      <c r="CU125" s="407">
        <v>288.88000000000005</v>
      </c>
      <c r="CV125" s="407">
        <v>1352.4999999999993</v>
      </c>
      <c r="CW125" s="407">
        <v>3.12</v>
      </c>
      <c r="CX125" s="407">
        <v>278.47000000000003</v>
      </c>
      <c r="CY125" s="407">
        <v>12.42</v>
      </c>
      <c r="CZ125" s="4"/>
    </row>
    <row r="126" s="299" customFormat="true" ht="15" customHeight="true" x14ac:dyDescent="0.2">
      <c r="A126" s="830"/>
      <c r="B126" s="350" t="s">
        <v>22</v>
      </c>
      <c r="C126" s="113">
        <f>100-C124-C125-C127</f>
        <v>33.773758837549053</v>
      </c>
      <c r="D126" s="112">
        <f>100-D124-D125-D127</f>
        <v>44.236365092728953</v>
      </c>
      <c r="E126" s="112">
        <f t="shared" ref="E126:AY126" si="5">100-E124-E125-E127</f>
        <v>40.859228760558736</v>
      </c>
      <c r="F126" s="112">
        <f t="shared" si="5"/>
        <v>31.121460622707616</v>
      </c>
      <c r="G126" s="111">
        <f t="shared" si="5"/>
        <v>16.019961040645605</v>
      </c>
      <c r="H126" s="110">
        <f t="shared" si="5"/>
        <v>23.82573192485545</v>
      </c>
      <c r="I126" s="112">
        <f t="shared" si="5"/>
        <v>21.691965734733955</v>
      </c>
      <c r="J126" s="112">
        <f t="shared" si="5"/>
        <v>16.902530308627369</v>
      </c>
      <c r="K126" s="112">
        <f t="shared" si="5"/>
        <v>14.33984395376665</v>
      </c>
      <c r="L126" s="109">
        <f t="shared" si="5"/>
        <v>4.1716489513432968</v>
      </c>
      <c r="M126" s="113">
        <f t="shared" si="5"/>
        <v>32.993156533538141</v>
      </c>
      <c r="N126" s="112">
        <f t="shared" si="5"/>
        <v>40.164780586618647</v>
      </c>
      <c r="O126" s="112">
        <f t="shared" si="5"/>
        <v>45.798430178666941</v>
      </c>
      <c r="P126" s="112">
        <f t="shared" si="5"/>
        <v>41.944343232680644</v>
      </c>
      <c r="Q126" s="111">
        <f t="shared" si="5"/>
        <v>41.088342358379499</v>
      </c>
      <c r="R126" s="110">
        <f t="shared" si="5"/>
        <v>7.3861814882912924</v>
      </c>
      <c r="S126" s="112">
        <f t="shared" si="5"/>
        <v>39.32476387736461</v>
      </c>
      <c r="T126" s="112">
        <f t="shared" si="5"/>
        <v>6.0063893016467347</v>
      </c>
      <c r="U126" s="112">
        <f t="shared" si="5"/>
        <v>4.9735668505301938</v>
      </c>
      <c r="V126" s="112">
        <f t="shared" si="5"/>
        <v>2.8957245236156766</v>
      </c>
      <c r="W126" s="112">
        <f t="shared" si="5"/>
        <v>8.2976682492291758</v>
      </c>
      <c r="X126" s="112">
        <f t="shared" si="5"/>
        <v>29.97460677522885</v>
      </c>
      <c r="Y126" s="112">
        <f t="shared" si="5"/>
        <v>66.894441230717547</v>
      </c>
      <c r="Z126" s="112">
        <f t="shared" si="5"/>
        <v>91.950753398902421</v>
      </c>
      <c r="AA126" s="112">
        <f t="shared" si="5"/>
        <v>6.1332816944527195</v>
      </c>
      <c r="AB126" s="112">
        <f t="shared" si="5"/>
        <v>7.4819216358254899</v>
      </c>
      <c r="AC126" s="112">
        <f t="shared" si="5"/>
        <v>40.58303564940865</v>
      </c>
      <c r="AD126" s="112">
        <f t="shared" si="5"/>
        <v>28.727838553210301</v>
      </c>
      <c r="AE126" s="112">
        <f t="shared" si="5"/>
        <v>19.399093611054312</v>
      </c>
      <c r="AF126" s="112">
        <f t="shared" si="5"/>
        <v>47.210338699349812</v>
      </c>
      <c r="AG126" s="112">
        <f t="shared" si="5"/>
        <v>45.84122057468295</v>
      </c>
      <c r="AH126" s="112">
        <f t="shared" si="5"/>
        <v>51.505440549863827</v>
      </c>
      <c r="AI126" s="112">
        <f t="shared" si="5"/>
        <v>30.864151677157349</v>
      </c>
      <c r="AJ126" s="112">
        <f t="shared" si="5"/>
        <v>36.005111739991861</v>
      </c>
      <c r="AK126" s="112">
        <f t="shared" si="5"/>
        <v>13.354215886850453</v>
      </c>
      <c r="AL126" s="112">
        <f t="shared" si="5"/>
        <v>65.061769897835489</v>
      </c>
      <c r="AM126" s="112">
        <f t="shared" si="5"/>
        <v>20.668317781562848</v>
      </c>
      <c r="AN126" s="112">
        <f t="shared" si="5"/>
        <v>7.063590489887666</v>
      </c>
      <c r="AO126" s="112">
        <f t="shared" si="5"/>
        <v>66.772469917213272</v>
      </c>
      <c r="AP126" s="112">
        <f t="shared" si="5"/>
        <v>12.661152033329804</v>
      </c>
      <c r="AQ126" s="112">
        <f t="shared" si="5"/>
        <v>85.800446094462146</v>
      </c>
      <c r="AR126" s="112">
        <f t="shared" si="5"/>
        <v>48.185993947223515</v>
      </c>
      <c r="AS126" s="112">
        <f t="shared" si="5"/>
        <v>42.835335863541573</v>
      </c>
      <c r="AT126" s="112">
        <f t="shared" si="5"/>
        <v>87.330382171260396</v>
      </c>
      <c r="AU126" s="112">
        <f t="shared" si="5"/>
        <v>72.956469124785301</v>
      </c>
      <c r="AV126" s="112">
        <f t="shared" si="5"/>
        <v>7.8152733660710023</v>
      </c>
      <c r="AW126" s="112">
        <f t="shared" si="5"/>
        <v>68.470516781536361</v>
      </c>
      <c r="AX126" s="112">
        <f t="shared" si="5"/>
        <v>46.158090379617548</v>
      </c>
      <c r="AY126" s="109">
        <f t="shared" si="5"/>
        <v>39.989065162912247</v>
      </c>
      <c r="AZ126" s="163"/>
      <c r="BA126" s="821"/>
      <c r="BB126" s="497" t="s">
        <v>22</v>
      </c>
      <c r="BC126" s="405">
        <v>19689.629999999965</v>
      </c>
      <c r="BD126" s="403">
        <v>25815.150000000071</v>
      </c>
      <c r="BE126" s="403">
        <v>23842.490000000042</v>
      </c>
      <c r="BF126" s="403">
        <v>18174.919999999976</v>
      </c>
      <c r="BG126" s="409">
        <v>9328.9199999999964</v>
      </c>
      <c r="BH126" s="405">
        <v>3297.1100000000015</v>
      </c>
      <c r="BI126" s="403">
        <v>3066.5600000000022</v>
      </c>
      <c r="BJ126" s="403">
        <v>2309.4100000000003</v>
      </c>
      <c r="BK126" s="403">
        <v>1958.5599999999997</v>
      </c>
      <c r="BL126" s="409">
        <v>579.13</v>
      </c>
      <c r="BM126" s="405">
        <v>13702.399999999983</v>
      </c>
      <c r="BN126" s="403">
        <v>16687.75</v>
      </c>
      <c r="BO126" s="403">
        <v>19060.970000000034</v>
      </c>
      <c r="BP126" s="403">
        <v>17426.050000000021</v>
      </c>
      <c r="BQ126" s="409">
        <v>17052.569999999985</v>
      </c>
      <c r="BR126" s="405">
        <v>810.28</v>
      </c>
      <c r="BS126" s="403">
        <v>2757.0600000000018</v>
      </c>
      <c r="BT126" s="403">
        <v>587.09000000000015</v>
      </c>
      <c r="BU126" s="403">
        <v>690.62999999999988</v>
      </c>
      <c r="BV126" s="403">
        <v>133.27000000000004</v>
      </c>
      <c r="BW126" s="403">
        <v>414.41000000000008</v>
      </c>
      <c r="BX126" s="403">
        <v>1781.2500000000002</v>
      </c>
      <c r="BY126" s="407">
        <v>7752.3299999999936</v>
      </c>
      <c r="BZ126" s="407">
        <v>11859.920000000009</v>
      </c>
      <c r="CA126" s="407">
        <v>492.2999999999999</v>
      </c>
      <c r="CB126" s="407">
        <v>730.05</v>
      </c>
      <c r="CC126" s="407">
        <v>8313.6500000000015</v>
      </c>
      <c r="CD126" s="407">
        <v>1574.8399999999992</v>
      </c>
      <c r="CE126" s="407">
        <v>8977.2399999999961</v>
      </c>
      <c r="CF126" s="407">
        <v>6038.0700000000079</v>
      </c>
      <c r="CG126" s="407">
        <v>2146.2900000000004</v>
      </c>
      <c r="CH126" s="407">
        <v>3174.2699999999991</v>
      </c>
      <c r="CI126" s="407">
        <v>1412.6800000000007</v>
      </c>
      <c r="CJ126" s="407">
        <v>3893.6799999999944</v>
      </c>
      <c r="CK126" s="407">
        <v>644.40000000000009</v>
      </c>
      <c r="CL126" s="407">
        <v>3209.9200000000083</v>
      </c>
      <c r="CM126" s="407">
        <v>3500.8100000000004</v>
      </c>
      <c r="CN126" s="407">
        <v>150.39000000000004</v>
      </c>
      <c r="CO126" s="407">
        <v>1008.4399999999999</v>
      </c>
      <c r="CP126" s="407">
        <v>562.00000000000011</v>
      </c>
      <c r="CQ126" s="407">
        <v>4825.4899999999934</v>
      </c>
      <c r="CR126" s="407">
        <v>747.06999999999994</v>
      </c>
      <c r="CS126" s="407">
        <v>3091.6500000000028</v>
      </c>
      <c r="CT126" s="407">
        <v>3442.519999999995</v>
      </c>
      <c r="CU126" s="407">
        <v>4316.6299999999965</v>
      </c>
      <c r="CV126" s="407">
        <v>792.52</v>
      </c>
      <c r="CW126" s="407">
        <v>2592.9100000000003</v>
      </c>
      <c r="CX126" s="407">
        <v>2983.2299999999964</v>
      </c>
      <c r="CY126" s="407">
        <v>1443.82</v>
      </c>
      <c r="CZ126" s="4"/>
    </row>
    <row r="127" s="299" customFormat="true" ht="15" customHeight="true" x14ac:dyDescent="0.2">
      <c r="A127" s="830"/>
      <c r="B127" s="350" t="s">
        <v>19</v>
      </c>
      <c r="C127" s="113">
        <v>16.341571506909684</v>
      </c>
      <c r="D127" s="112">
        <v>14.845755434415361</v>
      </c>
      <c r="E127" s="112">
        <v>9.7661767602071841</v>
      </c>
      <c r="F127" s="112">
        <v>26.932229384468464</v>
      </c>
      <c r="G127" s="111">
        <v>0.54437037169756475</v>
      </c>
      <c r="H127" s="110">
        <v>1.8577260460313501</v>
      </c>
      <c r="I127" s="112">
        <v>0.16958513322571214</v>
      </c>
      <c r="J127" s="112">
        <v>9.4289534963132304E-2</v>
      </c>
      <c r="K127" s="112">
        <v>0.56883314938414342</v>
      </c>
      <c r="L127" s="109">
        <v>0</v>
      </c>
      <c r="M127" s="113">
        <v>16.929390887921965</v>
      </c>
      <c r="N127" s="112">
        <v>14.404832234126561</v>
      </c>
      <c r="O127" s="112">
        <v>15.201197401605349</v>
      </c>
      <c r="P127" s="112">
        <v>10.308412205516264</v>
      </c>
      <c r="Q127" s="111">
        <v>9.8586125895032222</v>
      </c>
      <c r="R127" s="110">
        <v>43.750846101778365</v>
      </c>
      <c r="S127" s="112">
        <v>37.224515022252469</v>
      </c>
      <c r="T127" s="112">
        <v>12.441359747919122</v>
      </c>
      <c r="U127" s="112">
        <v>5.1995803631939275</v>
      </c>
      <c r="V127" s="112">
        <v>29.262594305183747</v>
      </c>
      <c r="W127" s="112">
        <v>52.397871632281799</v>
      </c>
      <c r="X127" s="112">
        <v>45.114791174802562</v>
      </c>
      <c r="Y127" s="112">
        <v>16.673233925769249</v>
      </c>
      <c r="Z127" s="112">
        <v>3.3056444315923965</v>
      </c>
      <c r="AA127" s="112">
        <v>71.246260735308368</v>
      </c>
      <c r="AB127" s="112">
        <v>11.246505259533151</v>
      </c>
      <c r="AC127" s="112">
        <v>8.4023587392268624</v>
      </c>
      <c r="AD127" s="112">
        <v>6.1852303841895049</v>
      </c>
      <c r="AE127" s="112">
        <v>0.88132564549304304</v>
      </c>
      <c r="AF127" s="112">
        <v>1.5609055224095514</v>
      </c>
      <c r="AG127" s="112">
        <v>4.3677859391395701</v>
      </c>
      <c r="AH127" s="112">
        <v>18.892159312540379</v>
      </c>
      <c r="AI127" s="112">
        <v>25.785815878647771</v>
      </c>
      <c r="AJ127" s="112">
        <v>4.439287838058374</v>
      </c>
      <c r="AK127" s="112">
        <v>12.760911511636932</v>
      </c>
      <c r="AL127" s="112">
        <v>18.698251367233219</v>
      </c>
      <c r="AM127" s="112">
        <v>11.496010461652913</v>
      </c>
      <c r="AN127" s="112">
        <v>27.013976408615243</v>
      </c>
      <c r="AO127" s="112">
        <v>13.147208797646162</v>
      </c>
      <c r="AP127" s="112">
        <v>9.1091872136204746</v>
      </c>
      <c r="AQ127" s="112">
        <v>2.4812998455533863</v>
      </c>
      <c r="AR127" s="112">
        <v>2.0969293570109975</v>
      </c>
      <c r="AS127" s="112">
        <v>6.4834160538784991</v>
      </c>
      <c r="AT127" s="112">
        <v>10.577506056647104</v>
      </c>
      <c r="AU127" s="112">
        <v>6.2482253681093693</v>
      </c>
      <c r="AV127" s="112">
        <v>15.553523337847016</v>
      </c>
      <c r="AW127" s="112">
        <v>21.537933401991065</v>
      </c>
      <c r="AX127" s="112">
        <v>9.1786811858801478</v>
      </c>
      <c r="AY127" s="109">
        <v>29.541785877297393</v>
      </c>
      <c r="AZ127" s="163"/>
      <c r="BA127" s="821"/>
      <c r="BB127" s="497" t="s">
        <v>19</v>
      </c>
      <c r="BC127" s="405">
        <v>9476.5099999999984</v>
      </c>
      <c r="BD127" s="403">
        <v>8592.4100000000017</v>
      </c>
      <c r="BE127" s="403">
        <v>5643.2699999999923</v>
      </c>
      <c r="BF127" s="403">
        <v>15625.319999999992</v>
      </c>
      <c r="BG127" s="409">
        <v>315.97999999999996</v>
      </c>
      <c r="BH127" s="405">
        <v>255.10999999999996</v>
      </c>
      <c r="BI127" s="403">
        <v>23.92</v>
      </c>
      <c r="BJ127" s="403">
        <v>12.84</v>
      </c>
      <c r="BK127" s="403">
        <v>77.36</v>
      </c>
      <c r="BL127" s="409">
        <v>0</v>
      </c>
      <c r="BM127" s="405">
        <v>6991.0800000000072</v>
      </c>
      <c r="BN127" s="403">
        <v>5951.9600000000055</v>
      </c>
      <c r="BO127" s="403">
        <v>6244.9999999999918</v>
      </c>
      <c r="BP127" s="403">
        <v>4250.1800000000012</v>
      </c>
      <c r="BQ127" s="409">
        <v>4078.5099999999979</v>
      </c>
      <c r="BR127" s="405">
        <v>4265.9700000000012</v>
      </c>
      <c r="BS127" s="403">
        <v>2577.8200000000015</v>
      </c>
      <c r="BT127" s="403">
        <v>1163.1899999999998</v>
      </c>
      <c r="BU127" s="403">
        <v>719.65</v>
      </c>
      <c r="BV127" s="403">
        <v>1322.6400000000003</v>
      </c>
      <c r="BW127" s="403">
        <v>2424.4600000000005</v>
      </c>
      <c r="BX127" s="403">
        <v>2680.9599999999973</v>
      </c>
      <c r="BY127" s="407">
        <v>1929.5199999999998</v>
      </c>
      <c r="BZ127" s="407">
        <v>425.25</v>
      </c>
      <c r="CA127" s="407">
        <v>5315.9400000000023</v>
      </c>
      <c r="CB127" s="407">
        <v>1097.3799999999999</v>
      </c>
      <c r="CC127" s="407">
        <v>1713.4300000000003</v>
      </c>
      <c r="CD127" s="407">
        <v>339.07</v>
      </c>
      <c r="CE127" s="407">
        <v>406.8</v>
      </c>
      <c r="CF127" s="407">
        <v>199.45999999999998</v>
      </c>
      <c r="CG127" s="407">
        <v>203.13</v>
      </c>
      <c r="CH127" s="407">
        <v>1164.32</v>
      </c>
      <c r="CI127" s="407">
        <v>1180.2399999999998</v>
      </c>
      <c r="CJ127" s="407">
        <v>473.3</v>
      </c>
      <c r="CK127" s="407">
        <v>609.1</v>
      </c>
      <c r="CL127" s="407">
        <v>918</v>
      </c>
      <c r="CM127" s="407">
        <v>1947.2000000000007</v>
      </c>
      <c r="CN127" s="407">
        <v>572.31000000000006</v>
      </c>
      <c r="CO127" s="407">
        <v>197.50000000000003</v>
      </c>
      <c r="CP127" s="407">
        <v>402.77</v>
      </c>
      <c r="CQ127" s="407">
        <v>139.29000000000002</v>
      </c>
      <c r="CR127" s="407">
        <v>32.26</v>
      </c>
      <c r="CS127" s="407">
        <v>461.12000000000012</v>
      </c>
      <c r="CT127" s="407">
        <v>416.96000000000009</v>
      </c>
      <c r="CU127" s="407">
        <v>369.69000000000005</v>
      </c>
      <c r="CV127" s="407">
        <v>1542.6</v>
      </c>
      <c r="CW127" s="407">
        <v>815.61999999999989</v>
      </c>
      <c r="CX127" s="407">
        <v>565.07999999999993</v>
      </c>
      <c r="CY127" s="407">
        <v>1061.4599999999989</v>
      </c>
      <c r="CZ127" s="4"/>
    </row>
    <row r="128" s="299" customFormat="true" ht="15" customHeight="true" x14ac:dyDescent="0.2">
      <c r="A128" s="830" t="s">
        <v>169</v>
      </c>
      <c r="B128" s="350" t="s">
        <v>49</v>
      </c>
      <c r="C128" s="113">
        <v>11.777175040573768</v>
      </c>
      <c r="D128" s="112">
        <v>16.11873373744643</v>
      </c>
      <c r="E128" s="112">
        <v>15.91497791721412</v>
      </c>
      <c r="F128" s="112">
        <v>24.506110185679919</v>
      </c>
      <c r="G128" s="111">
        <v>32.618087468342196</v>
      </c>
      <c r="H128" s="110">
        <v>24.167596580014461</v>
      </c>
      <c r="I128" s="112">
        <v>32.302603924089397</v>
      </c>
      <c r="J128" s="112">
        <v>47.77059293268578</v>
      </c>
      <c r="K128" s="112">
        <v>31.809388741638816</v>
      </c>
      <c r="L128" s="109">
        <v>24.6763356586276</v>
      </c>
      <c r="M128" s="113">
        <v>10.581864708543435</v>
      </c>
      <c r="N128" s="112">
        <v>15.272159610438841</v>
      </c>
      <c r="O128" s="112">
        <v>15.786064177197231</v>
      </c>
      <c r="P128" s="112">
        <v>15.090840841608705</v>
      </c>
      <c r="Q128" s="111">
        <v>22.119439061531864</v>
      </c>
      <c r="R128" s="110">
        <v>5.7338453474814628</v>
      </c>
      <c r="S128" s="112">
        <v>20.908953703354346</v>
      </c>
      <c r="T128" s="112">
        <v>10.527957258096356</v>
      </c>
      <c r="U128" s="112">
        <v>25.640171645645456</v>
      </c>
      <c r="V128" s="112">
        <v>31.350950884304428</v>
      </c>
      <c r="W128" s="112">
        <v>14.327097838548214</v>
      </c>
      <c r="X128" s="112">
        <v>13.842952875054044</v>
      </c>
      <c r="Y128" s="112">
        <v>28.101083719872427</v>
      </c>
      <c r="Z128" s="112">
        <v>5.6458157081441325</v>
      </c>
      <c r="AA128" s="112">
        <v>6.7744628339140496</v>
      </c>
      <c r="AB128" s="112">
        <v>0.94324276269247853</v>
      </c>
      <c r="AC128" s="112">
        <v>29.020749297888965</v>
      </c>
      <c r="AD128" s="112">
        <v>11.866525411853068</v>
      </c>
      <c r="AE128" s="112">
        <v>38.40026975800648</v>
      </c>
      <c r="AF128" s="112">
        <v>11.28719834274839</v>
      </c>
      <c r="AG128" s="112">
        <v>21.540313398979681</v>
      </c>
      <c r="AH128" s="112">
        <v>1.6306820361874377</v>
      </c>
      <c r="AI128" s="112">
        <v>40.194136591118713</v>
      </c>
      <c r="AJ128" s="112">
        <v>11.737128731746377</v>
      </c>
      <c r="AK128" s="112">
        <v>33.23351336915109</v>
      </c>
      <c r="AL128" s="112">
        <v>1.1476018064813271</v>
      </c>
      <c r="AM128" s="112">
        <v>14.134676641682715</v>
      </c>
      <c r="AN128" s="112">
        <v>24.74012622951993</v>
      </c>
      <c r="AO128" s="112">
        <v>24.200081004455253</v>
      </c>
      <c r="AP128" s="112">
        <v>1.1614754643732232</v>
      </c>
      <c r="AQ128" s="112">
        <v>2.2271543286940716</v>
      </c>
      <c r="AR128" s="112">
        <v>14.513048174836307</v>
      </c>
      <c r="AS128" s="112">
        <v>26.835846305551588</v>
      </c>
      <c r="AT128" s="112">
        <v>18.382442100157633</v>
      </c>
      <c r="AU128" s="112">
        <v>23.478543563068918</v>
      </c>
      <c r="AV128" s="112">
        <v>17.836207567299557</v>
      </c>
      <c r="AW128" s="112">
        <v>0.82458968734307692</v>
      </c>
      <c r="AX128" s="112">
        <v>10.676998462499956</v>
      </c>
      <c r="AY128" s="109">
        <v>1.1417539988968561</v>
      </c>
      <c r="AZ128" s="163"/>
      <c r="BA128" s="821" t="s">
        <v>108</v>
      </c>
      <c r="BB128" s="497" t="s">
        <v>49</v>
      </c>
      <c r="BC128" s="41" t="s">
        <v>35</v>
      </c>
      <c r="BD128" s="37" t="s">
        <v>35</v>
      </c>
      <c r="BE128" s="37" t="s">
        <v>35</v>
      </c>
      <c r="BF128" s="37" t="s">
        <v>35</v>
      </c>
      <c r="BG128" s="32" t="s">
        <v>35</v>
      </c>
      <c r="BH128" s="41" t="s">
        <v>35</v>
      </c>
      <c r="BI128" s="37" t="s">
        <v>35</v>
      </c>
      <c r="BJ128" s="37" t="s">
        <v>35</v>
      </c>
      <c r="BK128" s="37" t="s">
        <v>35</v>
      </c>
      <c r="BL128" s="32" t="s">
        <v>35</v>
      </c>
      <c r="BM128" s="41" t="s">
        <v>35</v>
      </c>
      <c r="BN128" s="37" t="s">
        <v>35</v>
      </c>
      <c r="BO128" s="37" t="s">
        <v>35</v>
      </c>
      <c r="BP128" s="37" t="s">
        <v>35</v>
      </c>
      <c r="BQ128" s="32" t="s">
        <v>35</v>
      </c>
      <c r="BR128" s="41" t="s">
        <v>35</v>
      </c>
      <c r="BS128" s="37" t="s">
        <v>35</v>
      </c>
      <c r="BT128" s="37" t="s">
        <v>35</v>
      </c>
      <c r="BU128" s="37" t="s">
        <v>35</v>
      </c>
      <c r="BV128" s="37" t="s">
        <v>35</v>
      </c>
      <c r="BW128" s="37" t="s">
        <v>35</v>
      </c>
      <c r="BX128" s="37" t="s">
        <v>35</v>
      </c>
      <c r="BY128" s="26" t="s">
        <v>35</v>
      </c>
      <c r="BZ128" s="26" t="s">
        <v>35</v>
      </c>
      <c r="CA128" s="26" t="s">
        <v>35</v>
      </c>
      <c r="CB128" s="26" t="s">
        <v>35</v>
      </c>
      <c r="CC128" s="26" t="s">
        <v>35</v>
      </c>
      <c r="CD128" s="26" t="s">
        <v>35</v>
      </c>
      <c r="CE128" s="26" t="s">
        <v>35</v>
      </c>
      <c r="CF128" s="26" t="s">
        <v>35</v>
      </c>
      <c r="CG128" s="26" t="s">
        <v>35</v>
      </c>
      <c r="CH128" s="26" t="s">
        <v>35</v>
      </c>
      <c r="CI128" s="26" t="s">
        <v>35</v>
      </c>
      <c r="CJ128" s="26" t="s">
        <v>35</v>
      </c>
      <c r="CK128" s="26" t="s">
        <v>35</v>
      </c>
      <c r="CL128" s="26" t="s">
        <v>35</v>
      </c>
      <c r="CM128" s="26" t="s">
        <v>35</v>
      </c>
      <c r="CN128" s="26" t="s">
        <v>35</v>
      </c>
      <c r="CO128" s="26" t="s">
        <v>35</v>
      </c>
      <c r="CP128" s="26" t="s">
        <v>35</v>
      </c>
      <c r="CQ128" s="26" t="s">
        <v>35</v>
      </c>
      <c r="CR128" s="26" t="s">
        <v>35</v>
      </c>
      <c r="CS128" s="26" t="s">
        <v>35</v>
      </c>
      <c r="CT128" s="26" t="s">
        <v>35</v>
      </c>
      <c r="CU128" s="26" t="s">
        <v>35</v>
      </c>
      <c r="CV128" s="26" t="s">
        <v>35</v>
      </c>
      <c r="CW128" s="26" t="s">
        <v>35</v>
      </c>
      <c r="CX128" s="26" t="s">
        <v>35</v>
      </c>
      <c r="CY128" s="26" t="s">
        <v>35</v>
      </c>
      <c r="CZ128" s="4"/>
    </row>
    <row r="129" s="299" customFormat="true" ht="15" customHeight="true" x14ac:dyDescent="0.2">
      <c r="A129" s="831"/>
      <c r="B129" s="351" t="s">
        <v>48</v>
      </c>
      <c r="C129" s="108">
        <v>88.222824959426262</v>
      </c>
      <c r="D129" s="107">
        <v>83.881266262553751</v>
      </c>
      <c r="E129" s="107">
        <v>84.085022082785926</v>
      </c>
      <c r="F129" s="107">
        <v>75.493889814320056</v>
      </c>
      <c r="G129" s="106">
        <v>67.381912531658088</v>
      </c>
      <c r="H129" s="105">
        <v>75.83240341998544</v>
      </c>
      <c r="I129" s="107">
        <v>67.697396075910746</v>
      </c>
      <c r="J129" s="107">
        <v>52.229407067314341</v>
      </c>
      <c r="K129" s="107">
        <v>68.190611258361216</v>
      </c>
      <c r="L129" s="104">
        <v>75.323664341372236</v>
      </c>
      <c r="M129" s="108">
        <v>89.418135291456622</v>
      </c>
      <c r="N129" s="107">
        <v>84.727840389561266</v>
      </c>
      <c r="O129" s="107">
        <v>84.213935822802767</v>
      </c>
      <c r="P129" s="107">
        <v>84.909159158391304</v>
      </c>
      <c r="Q129" s="106">
        <v>77.880560938468008</v>
      </c>
      <c r="R129" s="105">
        <v>94.26615465251848</v>
      </c>
      <c r="S129" s="107">
        <v>79.0910462966457</v>
      </c>
      <c r="T129" s="107">
        <v>89.472042741903664</v>
      </c>
      <c r="U129" s="107">
        <v>74.359828354354732</v>
      </c>
      <c r="V129" s="107">
        <v>68.649049115695533</v>
      </c>
      <c r="W129" s="107">
        <v>85.672902161451759</v>
      </c>
      <c r="X129" s="107">
        <v>86.157047124945962</v>
      </c>
      <c r="Y129" s="107">
        <v>71.898916280127594</v>
      </c>
      <c r="Z129" s="107">
        <v>94.354184291855859</v>
      </c>
      <c r="AA129" s="107">
        <v>93.225537166085942</v>
      </c>
      <c r="AB129" s="107">
        <v>99.056757237307536</v>
      </c>
      <c r="AC129" s="107">
        <v>70.979250702111003</v>
      </c>
      <c r="AD129" s="107">
        <v>88.133474588146939</v>
      </c>
      <c r="AE129" s="107">
        <v>61.59973024199391</v>
      </c>
      <c r="AF129" s="107">
        <v>88.712801657251617</v>
      </c>
      <c r="AG129" s="107">
        <v>78.459686601020294</v>
      </c>
      <c r="AH129" s="107">
        <v>98.369317963812534</v>
      </c>
      <c r="AI129" s="107">
        <v>59.805863408881322</v>
      </c>
      <c r="AJ129" s="107">
        <v>88.262871268253534</v>
      </c>
      <c r="AK129" s="107">
        <v>66.766486630848959</v>
      </c>
      <c r="AL129" s="107">
        <v>98.852398193518667</v>
      </c>
      <c r="AM129" s="107">
        <v>85.865323358317241</v>
      </c>
      <c r="AN129" s="107">
        <v>75.259873770480084</v>
      </c>
      <c r="AO129" s="107">
        <v>75.799918995544758</v>
      </c>
      <c r="AP129" s="107">
        <v>98.838524535626789</v>
      </c>
      <c r="AQ129" s="107">
        <v>97.772845671305916</v>
      </c>
      <c r="AR129" s="107">
        <v>85.486951825163658</v>
      </c>
      <c r="AS129" s="107">
        <v>73.164153694448402</v>
      </c>
      <c r="AT129" s="107">
        <v>81.617557899842353</v>
      </c>
      <c r="AU129" s="107">
        <v>76.521456436931061</v>
      </c>
      <c r="AV129" s="107">
        <v>82.163792432700561</v>
      </c>
      <c r="AW129" s="107">
        <v>99.175410312656922</v>
      </c>
      <c r="AX129" s="107">
        <v>89.323001537500033</v>
      </c>
      <c r="AY129" s="104">
        <v>98.85824600110314</v>
      </c>
      <c r="AZ129" s="163"/>
      <c r="BA129" s="822"/>
      <c r="BB129" s="498" t="s">
        <v>48</v>
      </c>
      <c r="BC129" s="40" t="s">
        <v>35</v>
      </c>
      <c r="BD129" s="36" t="s">
        <v>35</v>
      </c>
      <c r="BE129" s="36" t="s">
        <v>35</v>
      </c>
      <c r="BF129" s="36" t="s">
        <v>35</v>
      </c>
      <c r="BG129" s="31" t="s">
        <v>35</v>
      </c>
      <c r="BH129" s="40" t="s">
        <v>35</v>
      </c>
      <c r="BI129" s="36" t="s">
        <v>35</v>
      </c>
      <c r="BJ129" s="36" t="s">
        <v>35</v>
      </c>
      <c r="BK129" s="36" t="s">
        <v>35</v>
      </c>
      <c r="BL129" s="31" t="s">
        <v>35</v>
      </c>
      <c r="BM129" s="40" t="s">
        <v>35</v>
      </c>
      <c r="BN129" s="36" t="s">
        <v>35</v>
      </c>
      <c r="BO129" s="36" t="s">
        <v>35</v>
      </c>
      <c r="BP129" s="36" t="s">
        <v>35</v>
      </c>
      <c r="BQ129" s="31" t="s">
        <v>35</v>
      </c>
      <c r="BR129" s="40" t="s">
        <v>35</v>
      </c>
      <c r="BS129" s="36" t="s">
        <v>35</v>
      </c>
      <c r="BT129" s="36" t="s">
        <v>35</v>
      </c>
      <c r="BU129" s="36" t="s">
        <v>35</v>
      </c>
      <c r="BV129" s="36" t="s">
        <v>35</v>
      </c>
      <c r="BW129" s="36" t="s">
        <v>35</v>
      </c>
      <c r="BX129" s="36" t="s">
        <v>35</v>
      </c>
      <c r="BY129" s="25" t="s">
        <v>35</v>
      </c>
      <c r="BZ129" s="25" t="s">
        <v>35</v>
      </c>
      <c r="CA129" s="25" t="s">
        <v>35</v>
      </c>
      <c r="CB129" s="25" t="s">
        <v>35</v>
      </c>
      <c r="CC129" s="25" t="s">
        <v>35</v>
      </c>
      <c r="CD129" s="25" t="s">
        <v>35</v>
      </c>
      <c r="CE129" s="25" t="s">
        <v>35</v>
      </c>
      <c r="CF129" s="25" t="s">
        <v>35</v>
      </c>
      <c r="CG129" s="25" t="s">
        <v>35</v>
      </c>
      <c r="CH129" s="25" t="s">
        <v>35</v>
      </c>
      <c r="CI129" s="25" t="s">
        <v>35</v>
      </c>
      <c r="CJ129" s="25" t="s">
        <v>35</v>
      </c>
      <c r="CK129" s="25" t="s">
        <v>35</v>
      </c>
      <c r="CL129" s="25" t="s">
        <v>35</v>
      </c>
      <c r="CM129" s="25" t="s">
        <v>35</v>
      </c>
      <c r="CN129" s="25" t="s">
        <v>35</v>
      </c>
      <c r="CO129" s="25" t="s">
        <v>35</v>
      </c>
      <c r="CP129" s="25" t="s">
        <v>35</v>
      </c>
      <c r="CQ129" s="25" t="s">
        <v>35</v>
      </c>
      <c r="CR129" s="25" t="s">
        <v>35</v>
      </c>
      <c r="CS129" s="25" t="s">
        <v>35</v>
      </c>
      <c r="CT129" s="25" t="s">
        <v>35</v>
      </c>
      <c r="CU129" s="25" t="s">
        <v>35</v>
      </c>
      <c r="CV129" s="25" t="s">
        <v>35</v>
      </c>
      <c r="CW129" s="25" t="s">
        <v>35</v>
      </c>
      <c r="CX129" s="25" t="s">
        <v>35</v>
      </c>
      <c r="CY129" s="25" t="s">
        <v>35</v>
      </c>
      <c r="CZ129" s="4"/>
    </row>
    <row r="130" s="295" customFormat="true" ht="15" hidden="true" customHeight="true" x14ac:dyDescent="0.2">
      <c r="A130" s="865" t="s">
        <v>47</v>
      </c>
      <c r="B130" s="348" t="s">
        <v>42</v>
      </c>
      <c r="C130" s="354"/>
      <c r="D130" s="355"/>
      <c r="E130" s="355"/>
      <c r="F130" s="355"/>
      <c r="G130" s="356"/>
      <c r="H130" s="357"/>
      <c r="I130" s="355"/>
      <c r="J130" s="355"/>
      <c r="K130" s="355"/>
      <c r="L130" s="358"/>
      <c r="M130" s="354"/>
      <c r="N130" s="355"/>
      <c r="O130" s="355"/>
      <c r="P130" s="355"/>
      <c r="Q130" s="356"/>
      <c r="R130" s="357"/>
      <c r="S130" s="355"/>
      <c r="T130" s="355"/>
      <c r="U130" s="355"/>
      <c r="V130" s="355"/>
      <c r="W130" s="355"/>
      <c r="X130" s="355"/>
      <c r="Y130" s="355"/>
      <c r="Z130" s="355"/>
      <c r="AA130" s="355"/>
      <c r="AB130" s="358"/>
      <c r="AC130" s="358"/>
      <c r="AD130" s="358"/>
      <c r="AE130" s="358"/>
      <c r="AF130" s="358"/>
      <c r="AG130" s="358"/>
      <c r="AH130" s="358"/>
      <c r="AI130" s="358"/>
      <c r="AJ130" s="358"/>
      <c r="AK130" s="358"/>
      <c r="AL130" s="358"/>
      <c r="AM130" s="358"/>
      <c r="AN130" s="358"/>
      <c r="AO130" s="358"/>
      <c r="AP130" s="358"/>
      <c r="AQ130" s="358"/>
      <c r="AR130" s="358"/>
      <c r="AS130" s="358"/>
      <c r="AT130" s="358"/>
      <c r="AU130" s="358"/>
      <c r="AV130" s="358"/>
      <c r="AW130" s="358"/>
      <c r="AX130" s="358"/>
      <c r="AY130" s="358"/>
      <c r="AZ130" s="163"/>
      <c r="BB130" s="297"/>
      <c r="BZ130" s="323"/>
      <c r="CA130" s="323"/>
      <c r="CB130" s="323"/>
      <c r="CC130" s="323"/>
      <c r="CD130" s="323"/>
      <c r="CE130" s="323"/>
      <c r="CF130" s="323"/>
      <c r="CG130" s="323"/>
      <c r="CH130" s="323"/>
      <c r="CI130" s="323"/>
      <c r="CJ130" s="323"/>
      <c r="CK130" s="323"/>
      <c r="CL130" s="323"/>
      <c r="CM130" s="323"/>
      <c r="CN130" s="323"/>
      <c r="CO130" s="323"/>
      <c r="CP130" s="323"/>
      <c r="CQ130" s="323"/>
      <c r="CR130" s="323"/>
      <c r="CS130" s="323"/>
      <c r="CT130" s="323"/>
      <c r="CU130" s="323"/>
      <c r="CV130" s="323"/>
      <c r="CW130" s="323"/>
      <c r="CX130" s="323"/>
      <c r="CY130" s="323"/>
      <c r="CZ130" s="323"/>
    </row>
    <row r="131" s="295" customFormat="true" ht="15" hidden="true" customHeight="true" x14ac:dyDescent="0.2">
      <c r="A131" s="866"/>
      <c r="B131" s="345" t="s">
        <v>46</v>
      </c>
      <c r="C131" s="359"/>
      <c r="D131" s="360"/>
      <c r="E131" s="360"/>
      <c r="F131" s="360"/>
      <c r="G131" s="361"/>
      <c r="H131" s="362"/>
      <c r="I131" s="360"/>
      <c r="J131" s="360"/>
      <c r="K131" s="360"/>
      <c r="L131" s="363"/>
      <c r="M131" s="359"/>
      <c r="N131" s="360"/>
      <c r="O131" s="360"/>
      <c r="P131" s="360"/>
      <c r="Q131" s="361"/>
      <c r="R131" s="362"/>
      <c r="S131" s="360"/>
      <c r="T131" s="360"/>
      <c r="U131" s="360"/>
      <c r="V131" s="360"/>
      <c r="W131" s="360"/>
      <c r="X131" s="360"/>
      <c r="Y131" s="360"/>
      <c r="Z131" s="360"/>
      <c r="AA131" s="360"/>
      <c r="AB131" s="363"/>
      <c r="AC131" s="363"/>
      <c r="AD131" s="363"/>
      <c r="AE131" s="363"/>
      <c r="AF131" s="363"/>
      <c r="AG131" s="363"/>
      <c r="AH131" s="363"/>
      <c r="AI131" s="363"/>
      <c r="AJ131" s="363"/>
      <c r="AK131" s="363"/>
      <c r="AL131" s="363"/>
      <c r="AM131" s="363"/>
      <c r="AN131" s="363"/>
      <c r="AO131" s="363"/>
      <c r="AP131" s="363"/>
      <c r="AQ131" s="363"/>
      <c r="AR131" s="363"/>
      <c r="AS131" s="363"/>
      <c r="AT131" s="363"/>
      <c r="AU131" s="363"/>
      <c r="AV131" s="363"/>
      <c r="AW131" s="363"/>
      <c r="AX131" s="363"/>
      <c r="AY131" s="363"/>
      <c r="AZ131" s="163"/>
      <c r="BB131" s="297"/>
      <c r="BZ131" s="323"/>
      <c r="CA131" s="323"/>
      <c r="CB131" s="323"/>
      <c r="CC131" s="323"/>
      <c r="CD131" s="323"/>
      <c r="CE131" s="323"/>
      <c r="CF131" s="323"/>
      <c r="CG131" s="323"/>
      <c r="CH131" s="323"/>
      <c r="CI131" s="323"/>
      <c r="CJ131" s="323"/>
      <c r="CK131" s="323"/>
      <c r="CL131" s="323"/>
      <c r="CM131" s="323"/>
      <c r="CN131" s="323"/>
      <c r="CO131" s="323"/>
      <c r="CP131" s="323"/>
      <c r="CQ131" s="323"/>
      <c r="CR131" s="323"/>
      <c r="CS131" s="323"/>
      <c r="CT131" s="323"/>
      <c r="CU131" s="323"/>
      <c r="CV131" s="323"/>
      <c r="CW131" s="323"/>
      <c r="CX131" s="323"/>
      <c r="CY131" s="323"/>
      <c r="CZ131" s="323"/>
    </row>
    <row r="132" s="295" customFormat="true" ht="15" hidden="true" customHeight="true" x14ac:dyDescent="0.2">
      <c r="A132" s="867"/>
      <c r="B132" s="346" t="s">
        <v>46</v>
      </c>
      <c r="C132" s="364"/>
      <c r="D132" s="365"/>
      <c r="E132" s="365"/>
      <c r="F132" s="365"/>
      <c r="G132" s="366"/>
      <c r="H132" s="367"/>
      <c r="I132" s="365"/>
      <c r="J132" s="365"/>
      <c r="K132" s="365"/>
      <c r="L132" s="368"/>
      <c r="M132" s="364"/>
      <c r="N132" s="365"/>
      <c r="O132" s="365"/>
      <c r="P132" s="365"/>
      <c r="Q132" s="366"/>
      <c r="R132" s="14"/>
      <c r="S132" s="13"/>
      <c r="T132" s="13"/>
      <c r="U132" s="13"/>
      <c r="V132" s="13"/>
      <c r="W132" s="13"/>
      <c r="X132" s="13"/>
      <c r="Y132" s="13"/>
      <c r="Z132" s="13"/>
      <c r="AA132" s="13"/>
      <c r="AB132" s="8"/>
      <c r="AC132" s="8"/>
      <c r="AD132" s="8"/>
      <c r="AE132" s="8"/>
      <c r="AF132" s="8"/>
      <c r="AG132" s="8"/>
      <c r="AH132" s="8"/>
      <c r="AI132" s="8"/>
      <c r="AJ132" s="8"/>
      <c r="AK132" s="8"/>
      <c r="AL132" s="8"/>
      <c r="AM132" s="8"/>
      <c r="AN132" s="8"/>
      <c r="AO132" s="8"/>
      <c r="AP132" s="8"/>
      <c r="AQ132" s="8"/>
      <c r="AR132" s="8"/>
      <c r="AS132" s="8"/>
      <c r="AT132" s="8"/>
      <c r="AU132" s="8"/>
      <c r="AV132" s="8"/>
      <c r="AW132" s="8"/>
      <c r="AX132" s="8"/>
      <c r="AY132" s="8"/>
      <c r="AZ132" s="163"/>
      <c r="BB132" s="297"/>
      <c r="BZ132" s="323"/>
      <c r="CA132" s="323"/>
      <c r="CB132" s="323"/>
      <c r="CC132" s="323"/>
      <c r="CD132" s="323"/>
      <c r="CE132" s="323"/>
      <c r="CF132" s="323"/>
      <c r="CG132" s="323"/>
      <c r="CH132" s="323"/>
      <c r="CI132" s="323"/>
      <c r="CJ132" s="323"/>
      <c r="CK132" s="323"/>
      <c r="CL132" s="323"/>
      <c r="CM132" s="323"/>
      <c r="CN132" s="323"/>
      <c r="CO132" s="323"/>
      <c r="CP132" s="323"/>
      <c r="CQ132" s="323"/>
      <c r="CR132" s="323"/>
      <c r="CS132" s="323"/>
      <c r="CT132" s="323"/>
      <c r="CU132" s="323"/>
      <c r="CV132" s="323"/>
      <c r="CW132" s="323"/>
      <c r="CX132" s="323"/>
      <c r="CY132" s="323"/>
      <c r="CZ132" s="323"/>
    </row>
    <row r="133" s="299" customFormat="true" ht="15" customHeight="true" x14ac:dyDescent="0.2">
      <c r="A133" s="294"/>
      <c r="B133" s="347"/>
      <c r="C133" s="862" t="s">
        <v>114</v>
      </c>
      <c r="D133" s="863"/>
      <c r="E133" s="863"/>
      <c r="F133" s="863"/>
      <c r="G133" s="864"/>
      <c r="H133" s="848" t="s">
        <v>38</v>
      </c>
      <c r="I133" s="834"/>
      <c r="J133" s="834"/>
      <c r="K133" s="834"/>
      <c r="L133" s="836"/>
      <c r="M133" s="833" t="s">
        <v>37</v>
      </c>
      <c r="N133" s="834"/>
      <c r="O133" s="834"/>
      <c r="P133" s="834"/>
      <c r="Q133" s="836"/>
      <c r="R133" s="16" t="s">
        <v>137</v>
      </c>
      <c r="S133" s="378"/>
      <c r="T133" s="378"/>
      <c r="U133" s="378"/>
      <c r="V133" s="378"/>
      <c r="W133" s="378"/>
      <c r="X133" s="378"/>
      <c r="Y133" s="378"/>
      <c r="Z133" s="378"/>
      <c r="AA133" s="378"/>
      <c r="AB133" s="378"/>
      <c r="AC133" s="378"/>
      <c r="AD133" s="378"/>
      <c r="AE133" s="378"/>
      <c r="AF133" s="378"/>
      <c r="AG133" s="378"/>
      <c r="AH133" s="378"/>
      <c r="AI133" s="378"/>
      <c r="AJ133" s="378"/>
      <c r="AK133" s="378"/>
      <c r="AL133" s="378"/>
      <c r="AM133" s="378"/>
      <c r="AN133" s="378"/>
      <c r="AO133" s="378"/>
      <c r="AP133" s="378"/>
      <c r="AQ133" s="378"/>
      <c r="AR133" s="378"/>
      <c r="AS133" s="378"/>
      <c r="AT133" s="378"/>
      <c r="AU133" s="378"/>
      <c r="AV133" s="378"/>
      <c r="AW133" s="378"/>
      <c r="AX133" s="378"/>
      <c r="AY133" s="378"/>
      <c r="AZ133" s="163"/>
      <c r="BA133" s="324" t="s">
        <v>128</v>
      </c>
      <c r="BB133" s="280" t="s">
        <v>98</v>
      </c>
      <c r="BC133" s="823" t="s">
        <v>114</v>
      </c>
      <c r="BD133" s="824"/>
      <c r="BE133" s="824"/>
      <c r="BF133" s="824"/>
      <c r="BG133" s="825"/>
      <c r="BH133" s="823" t="s">
        <v>38</v>
      </c>
      <c r="BI133" s="824"/>
      <c r="BJ133" s="824"/>
      <c r="BK133" s="824"/>
      <c r="BL133" s="825"/>
      <c r="BM133" s="823" t="s">
        <v>37</v>
      </c>
      <c r="BN133" s="824"/>
      <c r="BO133" s="824"/>
      <c r="BP133" s="824"/>
      <c r="BQ133" s="826"/>
      <c r="BR133" s="15" t="s">
        <v>137</v>
      </c>
      <c r="BS133" s="378"/>
      <c r="BT133" s="378"/>
      <c r="BU133" s="378"/>
      <c r="BV133" s="378"/>
      <c r="BW133" s="378"/>
      <c r="BX133" s="378"/>
      <c r="BY133" s="378"/>
      <c r="BZ133" s="389"/>
      <c r="CA133" s="389"/>
      <c r="CB133" s="389"/>
      <c r="CC133" s="389"/>
      <c r="CD133" s="389"/>
      <c r="CE133" s="389"/>
      <c r="CF133" s="389"/>
      <c r="CG133" s="389"/>
      <c r="CH133" s="389"/>
      <c r="CI133" s="389"/>
      <c r="CJ133" s="389"/>
      <c r="CK133" s="389"/>
      <c r="CL133" s="389"/>
      <c r="CM133" s="389"/>
      <c r="CN133" s="389"/>
      <c r="CO133" s="389"/>
      <c r="CP133" s="389"/>
      <c r="CQ133" s="389"/>
      <c r="CR133" s="389"/>
      <c r="CS133" s="389"/>
      <c r="CT133" s="389"/>
      <c r="CU133" s="389"/>
      <c r="CV133" s="389"/>
      <c r="CW133" s="389"/>
      <c r="CX133" s="389"/>
      <c r="CY133" s="389"/>
      <c r="CZ133" s="322"/>
    </row>
    <row r="134" s="299" customFormat="true" ht="12.75" x14ac:dyDescent="0.2">
      <c r="A134" s="312" t="s">
        <v>69</v>
      </c>
      <c r="B134" s="347"/>
      <c r="C134" s="370" t="s">
        <v>0</v>
      </c>
      <c r="D134" s="505" t="s">
        <v>1</v>
      </c>
      <c r="E134" s="505" t="s">
        <v>2</v>
      </c>
      <c r="F134" s="505" t="s">
        <v>3</v>
      </c>
      <c r="G134" s="506" t="s">
        <v>4</v>
      </c>
      <c r="H134" s="352" t="s">
        <v>0</v>
      </c>
      <c r="I134" s="507" t="s">
        <v>1</v>
      </c>
      <c r="J134" s="507" t="s">
        <v>2</v>
      </c>
      <c r="K134" s="507" t="s">
        <v>3</v>
      </c>
      <c r="L134" s="508" t="s">
        <v>4</v>
      </c>
      <c r="M134" s="353" t="s">
        <v>0</v>
      </c>
      <c r="N134" s="507" t="s">
        <v>1</v>
      </c>
      <c r="O134" s="507" t="s">
        <v>2</v>
      </c>
      <c r="P134" s="507" t="s">
        <v>3</v>
      </c>
      <c r="Q134" s="502" t="s">
        <v>4</v>
      </c>
      <c r="R134" s="352" t="s">
        <v>385</v>
      </c>
      <c r="S134" s="507" t="s">
        <v>386</v>
      </c>
      <c r="T134" s="507" t="s">
        <v>387</v>
      </c>
      <c r="U134" s="507" t="s">
        <v>388</v>
      </c>
      <c r="V134" s="507" t="s">
        <v>389</v>
      </c>
      <c r="W134" s="507" t="s">
        <v>390</v>
      </c>
      <c r="X134" s="507" t="s">
        <v>391</v>
      </c>
      <c r="Y134" s="507" t="s">
        <v>392</v>
      </c>
      <c r="Z134" s="507" t="s">
        <v>393</v>
      </c>
      <c r="AA134" s="507" t="s">
        <v>394</v>
      </c>
      <c r="AB134" s="507" t="s">
        <v>395</v>
      </c>
      <c r="AC134" s="507" t="s">
        <v>396</v>
      </c>
      <c r="AD134" s="507" t="s">
        <v>397</v>
      </c>
      <c r="AE134" s="507" t="s">
        <v>398</v>
      </c>
      <c r="AF134" s="507" t="s">
        <v>399</v>
      </c>
      <c r="AG134" s="507" t="s">
        <v>400</v>
      </c>
      <c r="AH134" s="507" t="s">
        <v>401</v>
      </c>
      <c r="AI134" s="507" t="s">
        <v>402</v>
      </c>
      <c r="AJ134" s="507" t="s">
        <v>403</v>
      </c>
      <c r="AK134" s="507" t="s">
        <v>404</v>
      </c>
      <c r="AL134" s="507" t="s">
        <v>405</v>
      </c>
      <c r="AM134" s="507" t="s">
        <v>406</v>
      </c>
      <c r="AN134" s="507" t="s">
        <v>407</v>
      </c>
      <c r="AO134" s="507" t="s">
        <v>408</v>
      </c>
      <c r="AP134" s="507" t="s">
        <v>409</v>
      </c>
      <c r="AQ134" s="507" t="s">
        <v>410</v>
      </c>
      <c r="AR134" s="507" t="s">
        <v>411</v>
      </c>
      <c r="AS134" s="507" t="s">
        <v>412</v>
      </c>
      <c r="AT134" s="507" t="s">
        <v>413</v>
      </c>
      <c r="AU134" s="507" t="s">
        <v>518</v>
      </c>
      <c r="AV134" s="507" t="s">
        <v>415</v>
      </c>
      <c r="AW134" s="507" t="s">
        <v>416</v>
      </c>
      <c r="AX134" s="507" t="s">
        <v>417</v>
      </c>
      <c r="AY134" s="508" t="s">
        <v>418</v>
      </c>
      <c r="AZ134" s="163"/>
      <c r="BA134" s="312" t="s">
        <v>116</v>
      </c>
      <c r="BB134" s="311"/>
      <c r="BC134" s="400" t="s">
        <v>0</v>
      </c>
      <c r="BD134" s="462" t="s">
        <v>1</v>
      </c>
      <c r="BE134" s="462" t="s">
        <v>2</v>
      </c>
      <c r="BF134" s="462" t="s">
        <v>3</v>
      </c>
      <c r="BG134" s="401" t="s">
        <v>4</v>
      </c>
      <c r="BH134" s="400" t="s">
        <v>0</v>
      </c>
      <c r="BI134" s="462" t="s">
        <v>1</v>
      </c>
      <c r="BJ134" s="462" t="s">
        <v>2</v>
      </c>
      <c r="BK134" s="462" t="s">
        <v>3</v>
      </c>
      <c r="BL134" s="401" t="s">
        <v>4</v>
      </c>
      <c r="BM134" s="400" t="s">
        <v>0</v>
      </c>
      <c r="BN134" s="462" t="s">
        <v>1</v>
      </c>
      <c r="BO134" s="462" t="s">
        <v>2</v>
      </c>
      <c r="BP134" s="462" t="s">
        <v>3</v>
      </c>
      <c r="BQ134" s="401" t="s">
        <v>4</v>
      </c>
      <c r="BR134" s="400" t="s">
        <v>385</v>
      </c>
      <c r="BS134" s="462" t="s">
        <v>386</v>
      </c>
      <c r="BT134" s="462" t="s">
        <v>387</v>
      </c>
      <c r="BU134" s="462" t="s">
        <v>388</v>
      </c>
      <c r="BV134" s="462" t="s">
        <v>389</v>
      </c>
      <c r="BW134" s="462" t="s">
        <v>390</v>
      </c>
      <c r="BX134" s="462" t="s">
        <v>391</v>
      </c>
      <c r="BY134" s="463" t="s">
        <v>392</v>
      </c>
      <c r="BZ134" s="463" t="s">
        <v>393</v>
      </c>
      <c r="CA134" s="463" t="s">
        <v>394</v>
      </c>
      <c r="CB134" s="463" t="s">
        <v>395</v>
      </c>
      <c r="CC134" s="463" t="s">
        <v>396</v>
      </c>
      <c r="CD134" s="463" t="s">
        <v>397</v>
      </c>
      <c r="CE134" s="463" t="s">
        <v>398</v>
      </c>
      <c r="CF134" s="463" t="s">
        <v>399</v>
      </c>
      <c r="CG134" s="463" t="s">
        <v>400</v>
      </c>
      <c r="CH134" s="463" t="s">
        <v>401</v>
      </c>
      <c r="CI134" s="463" t="s">
        <v>402</v>
      </c>
      <c r="CJ134" s="463" t="s">
        <v>403</v>
      </c>
      <c r="CK134" s="463" t="s">
        <v>404</v>
      </c>
      <c r="CL134" s="463" t="s">
        <v>405</v>
      </c>
      <c r="CM134" s="463" t="s">
        <v>406</v>
      </c>
      <c r="CN134" s="463" t="s">
        <v>407</v>
      </c>
      <c r="CO134" s="463" t="s">
        <v>408</v>
      </c>
      <c r="CP134" s="463" t="s">
        <v>409</v>
      </c>
      <c r="CQ134" s="463" t="s">
        <v>410</v>
      </c>
      <c r="CR134" s="463" t="s">
        <v>411</v>
      </c>
      <c r="CS134" s="463" t="s">
        <v>412</v>
      </c>
      <c r="CT134" s="463" t="s">
        <v>413</v>
      </c>
      <c r="CU134" s="463" t="s">
        <v>518</v>
      </c>
      <c r="CV134" s="463" t="s">
        <v>415</v>
      </c>
      <c r="CW134" s="463" t="s">
        <v>416</v>
      </c>
      <c r="CX134" s="463" t="s">
        <v>417</v>
      </c>
      <c r="CY134" s="463" t="s">
        <v>418</v>
      </c>
      <c r="CZ134" s="164"/>
    </row>
    <row r="135" s="299" customFormat="true" ht="15" customHeight="true" x14ac:dyDescent="0.2">
      <c r="A135" s="849" t="s">
        <v>45</v>
      </c>
      <c r="B135" s="349" t="s">
        <v>44</v>
      </c>
      <c r="C135" s="118">
        <v>0.10153262893389475</v>
      </c>
      <c r="D135" s="117">
        <v>0.25756892029168987</v>
      </c>
      <c r="E135" s="117">
        <v>0.80869790211734716</v>
      </c>
      <c r="F135" s="117">
        <v>1.1551743504817198</v>
      </c>
      <c r="G135" s="116">
        <v>5.2713418466922199</v>
      </c>
      <c r="H135" s="115">
        <v>3.6590153693539831</v>
      </c>
      <c r="I135" s="117">
        <v>5.9092709703889232</v>
      </c>
      <c r="J135" s="117">
        <v>3.434276157609867</v>
      </c>
      <c r="K135" s="117">
        <v>3.89120045928731</v>
      </c>
      <c r="L135" s="114">
        <v>5.6794443660084672</v>
      </c>
      <c r="M135" s="118">
        <v>0.1075964803888525</v>
      </c>
      <c r="N135" s="117">
        <v>0.13271384138357897</v>
      </c>
      <c r="O135" s="117">
        <v>0.44827764915168894</v>
      </c>
      <c r="P135" s="117">
        <v>0.22406542179984118</v>
      </c>
      <c r="Q135" s="116">
        <v>2.2010949298436269</v>
      </c>
      <c r="R135" s="115">
        <v>0</v>
      </c>
      <c r="S135" s="117">
        <v>0.10546389045530251</v>
      </c>
      <c r="T135" s="117">
        <v>0.41558764599057541</v>
      </c>
      <c r="U135" s="117">
        <v>0.29351998193723222</v>
      </c>
      <c r="V135" s="117">
        <v>0</v>
      </c>
      <c r="W135" s="117">
        <v>0</v>
      </c>
      <c r="X135" s="117">
        <v>1.3919997038298493</v>
      </c>
      <c r="Y135" s="117">
        <v>0.30814007685376066</v>
      </c>
      <c r="Z135" s="117">
        <v>0.55765122761583097</v>
      </c>
      <c r="AA135" s="117">
        <v>0</v>
      </c>
      <c r="AB135" s="117">
        <v>1.2162926645295109</v>
      </c>
      <c r="AC135" s="117">
        <v>1.5288089174494872</v>
      </c>
      <c r="AD135" s="117">
        <v>1.891122287223659</v>
      </c>
      <c r="AE135" s="117">
        <v>1.401383099679437</v>
      </c>
      <c r="AF135" s="117">
        <v>10.740803292737096</v>
      </c>
      <c r="AG135" s="117">
        <v>0.13591834641226891</v>
      </c>
      <c r="AH135" s="117">
        <v>1.0298589318803575</v>
      </c>
      <c r="AI135" s="117">
        <v>4.7766157099816668</v>
      </c>
      <c r="AJ135" s="117">
        <v>0</v>
      </c>
      <c r="AK135" s="117">
        <v>0.38250796891601946</v>
      </c>
      <c r="AL135" s="117">
        <v>0.20636044697226372</v>
      </c>
      <c r="AM135" s="117">
        <v>5.1124539129356705</v>
      </c>
      <c r="AN135" s="117">
        <v>0.66344453613108556</v>
      </c>
      <c r="AO135" s="117">
        <v>0</v>
      </c>
      <c r="AP135" s="117">
        <v>3.6330157641292736E-2</v>
      </c>
      <c r="AQ135" s="117">
        <v>1.9597104443800399</v>
      </c>
      <c r="AR135" s="117">
        <v>0</v>
      </c>
      <c r="AS135" s="117">
        <v>3.6982435390751163</v>
      </c>
      <c r="AT135" s="117">
        <v>8.9295906848133627E-2</v>
      </c>
      <c r="AU135" s="117">
        <v>8.9576657337173446E-2</v>
      </c>
      <c r="AV135" s="117">
        <v>0</v>
      </c>
      <c r="AW135" s="117">
        <v>7.2090628218331593E-2</v>
      </c>
      <c r="AX135" s="117">
        <v>0</v>
      </c>
      <c r="AY135" s="114">
        <v>0</v>
      </c>
      <c r="AZ135" s="163"/>
      <c r="BA135" s="829" t="s">
        <v>45</v>
      </c>
      <c r="BB135" s="499" t="s">
        <v>44</v>
      </c>
      <c r="BC135" s="42" t="s">
        <v>35</v>
      </c>
      <c r="BD135" s="38" t="s">
        <v>35</v>
      </c>
      <c r="BE135" s="38" t="s">
        <v>35</v>
      </c>
      <c r="BF135" s="38" t="s">
        <v>35</v>
      </c>
      <c r="BG135" s="33" t="s">
        <v>35</v>
      </c>
      <c r="BH135" s="42" t="s">
        <v>35</v>
      </c>
      <c r="BI135" s="38" t="s">
        <v>35</v>
      </c>
      <c r="BJ135" s="38" t="s">
        <v>35</v>
      </c>
      <c r="BK135" s="38" t="s">
        <v>35</v>
      </c>
      <c r="BL135" s="33" t="s">
        <v>35</v>
      </c>
      <c r="BM135" s="42" t="s">
        <v>35</v>
      </c>
      <c r="BN135" s="38" t="s">
        <v>35</v>
      </c>
      <c r="BO135" s="38" t="s">
        <v>35</v>
      </c>
      <c r="BP135" s="38" t="s">
        <v>35</v>
      </c>
      <c r="BQ135" s="33" t="s">
        <v>35</v>
      </c>
      <c r="BR135" s="42" t="s">
        <v>35</v>
      </c>
      <c r="BS135" s="38" t="s">
        <v>35</v>
      </c>
      <c r="BT135" s="38" t="s">
        <v>35</v>
      </c>
      <c r="BU135" s="38" t="s">
        <v>35</v>
      </c>
      <c r="BV135" s="38" t="s">
        <v>35</v>
      </c>
      <c r="BW135" s="38" t="s">
        <v>35</v>
      </c>
      <c r="BX135" s="38" t="s">
        <v>35</v>
      </c>
      <c r="BY135" s="27" t="s">
        <v>35</v>
      </c>
      <c r="BZ135" s="27" t="s">
        <v>35</v>
      </c>
      <c r="CA135" s="27" t="s">
        <v>35</v>
      </c>
      <c r="CB135" s="27" t="s">
        <v>35</v>
      </c>
      <c r="CC135" s="27" t="s">
        <v>35</v>
      </c>
      <c r="CD135" s="27" t="s">
        <v>35</v>
      </c>
      <c r="CE135" s="27" t="s">
        <v>35</v>
      </c>
      <c r="CF135" s="27" t="s">
        <v>35</v>
      </c>
      <c r="CG135" s="27" t="s">
        <v>35</v>
      </c>
      <c r="CH135" s="27" t="s">
        <v>35</v>
      </c>
      <c r="CI135" s="27" t="s">
        <v>35</v>
      </c>
      <c r="CJ135" s="27" t="s">
        <v>35</v>
      </c>
      <c r="CK135" s="27" t="s">
        <v>35</v>
      </c>
      <c r="CL135" s="27" t="s">
        <v>35</v>
      </c>
      <c r="CM135" s="27" t="s">
        <v>35</v>
      </c>
      <c r="CN135" s="27" t="s">
        <v>35</v>
      </c>
      <c r="CO135" s="27" t="s">
        <v>35</v>
      </c>
      <c r="CP135" s="27" t="s">
        <v>35</v>
      </c>
      <c r="CQ135" s="27" t="s">
        <v>35</v>
      </c>
      <c r="CR135" s="27" t="s">
        <v>35</v>
      </c>
      <c r="CS135" s="27" t="s">
        <v>35</v>
      </c>
      <c r="CT135" s="27" t="s">
        <v>35</v>
      </c>
      <c r="CU135" s="27" t="s">
        <v>35</v>
      </c>
      <c r="CV135" s="27" t="s">
        <v>35</v>
      </c>
      <c r="CW135" s="27" t="s">
        <v>35</v>
      </c>
      <c r="CX135" s="27" t="s">
        <v>35</v>
      </c>
      <c r="CY135" s="27" t="s">
        <v>35</v>
      </c>
      <c r="CZ135" s="4"/>
    </row>
    <row r="136" s="299" customFormat="true" ht="15" customHeight="true" x14ac:dyDescent="0.2">
      <c r="A136" s="830"/>
      <c r="B136" s="350" t="s">
        <v>43</v>
      </c>
      <c r="C136" s="113">
        <v>0</v>
      </c>
      <c r="D136" s="112">
        <v>0.1295399956453672</v>
      </c>
      <c r="E136" s="112">
        <v>0.50028320995085573</v>
      </c>
      <c r="F136" s="112">
        <v>4.2232900819238122</v>
      </c>
      <c r="G136" s="111">
        <v>39.078780055685755</v>
      </c>
      <c r="H136" s="110">
        <v>6.1743489335734711</v>
      </c>
      <c r="I136" s="112">
        <v>20.312239152271417</v>
      </c>
      <c r="J136" s="112">
        <v>29.262708732072706</v>
      </c>
      <c r="K136" s="112">
        <v>44.938319881311692</v>
      </c>
      <c r="L136" s="109">
        <v>68.094121240235808</v>
      </c>
      <c r="M136" s="113">
        <v>0</v>
      </c>
      <c r="N136" s="112">
        <v>0</v>
      </c>
      <c r="O136" s="112">
        <v>0.18184688848740885</v>
      </c>
      <c r="P136" s="112">
        <v>0.1125027782183818</v>
      </c>
      <c r="Q136" s="111">
        <v>5.1704055994906097</v>
      </c>
      <c r="R136" s="110">
        <v>1.319463752523482</v>
      </c>
      <c r="S136" s="112">
        <v>0.35427257895801617</v>
      </c>
      <c r="T136" s="112">
        <v>0.20932210624835984</v>
      </c>
      <c r="U136" s="112">
        <v>19.103613491387382</v>
      </c>
      <c r="V136" s="112">
        <v>0</v>
      </c>
      <c r="W136" s="112">
        <v>0</v>
      </c>
      <c r="X136" s="112">
        <v>3.9804595012561959</v>
      </c>
      <c r="Y136" s="112">
        <v>1.0932499197282166</v>
      </c>
      <c r="Z136" s="112">
        <v>0</v>
      </c>
      <c r="AA136" s="112">
        <v>0.14548031819156779</v>
      </c>
      <c r="AB136" s="112">
        <v>0.60609663111118361</v>
      </c>
      <c r="AC136" s="112">
        <v>9.0983525269021239</v>
      </c>
      <c r="AD136" s="112">
        <v>2.4073638298920255</v>
      </c>
      <c r="AE136" s="112">
        <v>40.27528433852185</v>
      </c>
      <c r="AF136" s="112">
        <v>3.5439615430326454</v>
      </c>
      <c r="AG136" s="112">
        <v>0.88923937015951393</v>
      </c>
      <c r="AH136" s="112">
        <v>1.6225916683163033E-2</v>
      </c>
      <c r="AI136" s="112">
        <v>0.49616677845530655</v>
      </c>
      <c r="AJ136" s="112">
        <v>5.7064188065930024</v>
      </c>
      <c r="AK136" s="112">
        <v>0.57188691431071537</v>
      </c>
      <c r="AL136" s="112">
        <v>0.40744520896785208</v>
      </c>
      <c r="AM136" s="112">
        <v>0.33132503446382566</v>
      </c>
      <c r="AN136" s="112">
        <v>2.471767063538842</v>
      </c>
      <c r="AO136" s="112">
        <v>0.39232838946545279</v>
      </c>
      <c r="AP136" s="112">
        <v>2.0760090080738709E-2</v>
      </c>
      <c r="AQ136" s="112">
        <v>0.23276118062729992</v>
      </c>
      <c r="AR136" s="112">
        <v>0.94974482060017107</v>
      </c>
      <c r="AS136" s="112">
        <v>1.1424700396602305</v>
      </c>
      <c r="AT136" s="112">
        <v>0.29959791473763009</v>
      </c>
      <c r="AU136" s="112">
        <v>0.79790830054489792</v>
      </c>
      <c r="AV136" s="112">
        <v>1.85199455189758</v>
      </c>
      <c r="AW136" s="112">
        <v>1.0795109456283498</v>
      </c>
      <c r="AX136" s="112">
        <v>0</v>
      </c>
      <c r="AY136" s="109">
        <v>0</v>
      </c>
      <c r="AZ136" s="163"/>
      <c r="BA136" s="821"/>
      <c r="BB136" s="497" t="s">
        <v>43</v>
      </c>
      <c r="BC136" s="41" t="s">
        <v>35</v>
      </c>
      <c r="BD136" s="37" t="s">
        <v>35</v>
      </c>
      <c r="BE136" s="37" t="s">
        <v>35</v>
      </c>
      <c r="BF136" s="37" t="s">
        <v>35</v>
      </c>
      <c r="BG136" s="32" t="s">
        <v>35</v>
      </c>
      <c r="BH136" s="41" t="s">
        <v>35</v>
      </c>
      <c r="BI136" s="37" t="s">
        <v>35</v>
      </c>
      <c r="BJ136" s="37" t="s">
        <v>35</v>
      </c>
      <c r="BK136" s="37" t="s">
        <v>35</v>
      </c>
      <c r="BL136" s="32" t="s">
        <v>35</v>
      </c>
      <c r="BM136" s="41" t="s">
        <v>35</v>
      </c>
      <c r="BN136" s="37" t="s">
        <v>35</v>
      </c>
      <c r="BO136" s="37" t="s">
        <v>35</v>
      </c>
      <c r="BP136" s="37" t="s">
        <v>35</v>
      </c>
      <c r="BQ136" s="32" t="s">
        <v>35</v>
      </c>
      <c r="BR136" s="41" t="s">
        <v>35</v>
      </c>
      <c r="BS136" s="37" t="s">
        <v>35</v>
      </c>
      <c r="BT136" s="37" t="s">
        <v>35</v>
      </c>
      <c r="BU136" s="37" t="s">
        <v>35</v>
      </c>
      <c r="BV136" s="37" t="s">
        <v>35</v>
      </c>
      <c r="BW136" s="37" t="s">
        <v>35</v>
      </c>
      <c r="BX136" s="37" t="s">
        <v>35</v>
      </c>
      <c r="BY136" s="26" t="s">
        <v>35</v>
      </c>
      <c r="BZ136" s="26" t="s">
        <v>35</v>
      </c>
      <c r="CA136" s="26" t="s">
        <v>35</v>
      </c>
      <c r="CB136" s="26" t="s">
        <v>35</v>
      </c>
      <c r="CC136" s="26" t="s">
        <v>35</v>
      </c>
      <c r="CD136" s="26" t="s">
        <v>35</v>
      </c>
      <c r="CE136" s="26" t="s">
        <v>35</v>
      </c>
      <c r="CF136" s="26" t="s">
        <v>35</v>
      </c>
      <c r="CG136" s="26" t="s">
        <v>35</v>
      </c>
      <c r="CH136" s="26" t="s">
        <v>35</v>
      </c>
      <c r="CI136" s="26" t="s">
        <v>35</v>
      </c>
      <c r="CJ136" s="26" t="s">
        <v>35</v>
      </c>
      <c r="CK136" s="26" t="s">
        <v>35</v>
      </c>
      <c r="CL136" s="26" t="s">
        <v>35</v>
      </c>
      <c r="CM136" s="26" t="s">
        <v>35</v>
      </c>
      <c r="CN136" s="26" t="s">
        <v>35</v>
      </c>
      <c r="CO136" s="26" t="s">
        <v>35</v>
      </c>
      <c r="CP136" s="26" t="s">
        <v>35</v>
      </c>
      <c r="CQ136" s="26" t="s">
        <v>35</v>
      </c>
      <c r="CR136" s="26" t="s">
        <v>35</v>
      </c>
      <c r="CS136" s="26" t="s">
        <v>35</v>
      </c>
      <c r="CT136" s="26" t="s">
        <v>35</v>
      </c>
      <c r="CU136" s="26" t="s">
        <v>35</v>
      </c>
      <c r="CV136" s="26" t="s">
        <v>35</v>
      </c>
      <c r="CW136" s="26" t="s">
        <v>35</v>
      </c>
      <c r="CX136" s="26" t="s">
        <v>35</v>
      </c>
      <c r="CY136" s="26" t="s">
        <v>35</v>
      </c>
      <c r="CZ136" s="4"/>
    </row>
    <row r="137" s="299" customFormat="true" ht="15" customHeight="true" x14ac:dyDescent="0.2">
      <c r="A137" s="830"/>
      <c r="B137" s="350" t="s">
        <v>42</v>
      </c>
      <c r="C137" s="113">
        <v>49.783137026607356</v>
      </c>
      <c r="D137" s="112">
        <v>40.530770556918569</v>
      </c>
      <c r="E137" s="112">
        <v>48.065613367165874</v>
      </c>
      <c r="F137" s="112">
        <v>36.567845560418419</v>
      </c>
      <c r="G137" s="111">
        <v>39.085546685279013</v>
      </c>
      <c r="H137" s="110">
        <v>64.483177726185744</v>
      </c>
      <c r="I137" s="112">
        <v>51.916939009379959</v>
      </c>
      <c r="J137" s="112">
        <v>50.306195266726917</v>
      </c>
      <c r="K137" s="112">
        <v>36.261802556250238</v>
      </c>
      <c r="L137" s="109">
        <v>22.054785442412435</v>
      </c>
      <c r="M137" s="113">
        <v>49.969856098151013</v>
      </c>
      <c r="N137" s="112">
        <v>45.29767333787116</v>
      </c>
      <c r="O137" s="112">
        <v>38.370247882088627</v>
      </c>
      <c r="P137" s="112">
        <v>47.410676361784873</v>
      </c>
      <c r="Q137" s="111">
        <v>41.681544522783064</v>
      </c>
      <c r="R137" s="110">
        <v>47.543508657406882</v>
      </c>
      <c r="S137" s="112">
        <v>22.990984630969603</v>
      </c>
      <c r="T137" s="112">
        <v>80.927341198195194</v>
      </c>
      <c r="U137" s="112">
        <v>70.429719312951235</v>
      </c>
      <c r="V137" s="112">
        <v>67.841681171200605</v>
      </c>
      <c r="W137" s="112">
        <v>39.304460118489033</v>
      </c>
      <c r="X137" s="112">
        <v>19.538142844882543</v>
      </c>
      <c r="Y137" s="112">
        <v>15.030934846931219</v>
      </c>
      <c r="Z137" s="112">
        <v>4.1859509418893586</v>
      </c>
      <c r="AA137" s="112">
        <v>22.474977252047339</v>
      </c>
      <c r="AB137" s="112">
        <v>79.449183809000658</v>
      </c>
      <c r="AC137" s="112">
        <v>40.387444167012873</v>
      </c>
      <c r="AD137" s="112">
        <v>60.7884449454845</v>
      </c>
      <c r="AE137" s="112">
        <v>38.04291330525141</v>
      </c>
      <c r="AF137" s="112">
        <v>36.943990942470947</v>
      </c>
      <c r="AG137" s="112">
        <v>48.765835769605722</v>
      </c>
      <c r="AH137" s="112">
        <v>28.55631528903228</v>
      </c>
      <c r="AI137" s="112">
        <v>38.0772499557579</v>
      </c>
      <c r="AJ137" s="112">
        <v>53.84918161535677</v>
      </c>
      <c r="AK137" s="112">
        <v>72.930477718285857</v>
      </c>
      <c r="AL137" s="112">
        <v>15.626173078991181</v>
      </c>
      <c r="AM137" s="112">
        <v>62.391892809384728</v>
      </c>
      <c r="AN137" s="112">
        <v>62.787221501827148</v>
      </c>
      <c r="AO137" s="112">
        <v>19.687992895675116</v>
      </c>
      <c r="AP137" s="112">
        <v>78.17257050532767</v>
      </c>
      <c r="AQ137" s="112">
        <v>9.5257824349771401</v>
      </c>
      <c r="AR137" s="112">
        <v>48.76733187516534</v>
      </c>
      <c r="AS137" s="112">
        <v>45.840534503844587</v>
      </c>
      <c r="AT137" s="112">
        <v>1.7032179505067309</v>
      </c>
      <c r="AU137" s="112">
        <v>19.907820549223256</v>
      </c>
      <c r="AV137" s="112">
        <v>74.779208744184317</v>
      </c>
      <c r="AW137" s="112">
        <v>8.8399482426258906</v>
      </c>
      <c r="AX137" s="112">
        <v>44.663228434502308</v>
      </c>
      <c r="AY137" s="109">
        <v>30.469148959790353</v>
      </c>
      <c r="AZ137" s="163"/>
      <c r="BA137" s="821"/>
      <c r="BB137" s="497" t="s">
        <v>42</v>
      </c>
      <c r="BC137" s="41" t="s">
        <v>35</v>
      </c>
      <c r="BD137" s="37" t="s">
        <v>35</v>
      </c>
      <c r="BE137" s="37" t="s">
        <v>35</v>
      </c>
      <c r="BF137" s="37" t="s">
        <v>35</v>
      </c>
      <c r="BG137" s="32" t="s">
        <v>35</v>
      </c>
      <c r="BH137" s="41" t="s">
        <v>35</v>
      </c>
      <c r="BI137" s="37" t="s">
        <v>35</v>
      </c>
      <c r="BJ137" s="37" t="s">
        <v>35</v>
      </c>
      <c r="BK137" s="37" t="s">
        <v>35</v>
      </c>
      <c r="BL137" s="32" t="s">
        <v>35</v>
      </c>
      <c r="BM137" s="41" t="s">
        <v>35</v>
      </c>
      <c r="BN137" s="37" t="s">
        <v>35</v>
      </c>
      <c r="BO137" s="37" t="s">
        <v>35</v>
      </c>
      <c r="BP137" s="37" t="s">
        <v>35</v>
      </c>
      <c r="BQ137" s="32" t="s">
        <v>35</v>
      </c>
      <c r="BR137" s="41" t="s">
        <v>35</v>
      </c>
      <c r="BS137" s="37" t="s">
        <v>35</v>
      </c>
      <c r="BT137" s="37" t="s">
        <v>35</v>
      </c>
      <c r="BU137" s="37" t="s">
        <v>35</v>
      </c>
      <c r="BV137" s="37" t="s">
        <v>35</v>
      </c>
      <c r="BW137" s="37" t="s">
        <v>35</v>
      </c>
      <c r="BX137" s="37" t="s">
        <v>35</v>
      </c>
      <c r="BY137" s="26" t="s">
        <v>35</v>
      </c>
      <c r="BZ137" s="26" t="s">
        <v>35</v>
      </c>
      <c r="CA137" s="26" t="s">
        <v>35</v>
      </c>
      <c r="CB137" s="26" t="s">
        <v>35</v>
      </c>
      <c r="CC137" s="26" t="s">
        <v>35</v>
      </c>
      <c r="CD137" s="26" t="s">
        <v>35</v>
      </c>
      <c r="CE137" s="26" t="s">
        <v>35</v>
      </c>
      <c r="CF137" s="26" t="s">
        <v>35</v>
      </c>
      <c r="CG137" s="26" t="s">
        <v>35</v>
      </c>
      <c r="CH137" s="26" t="s">
        <v>35</v>
      </c>
      <c r="CI137" s="26" t="s">
        <v>35</v>
      </c>
      <c r="CJ137" s="26" t="s">
        <v>35</v>
      </c>
      <c r="CK137" s="26" t="s">
        <v>35</v>
      </c>
      <c r="CL137" s="26" t="s">
        <v>35</v>
      </c>
      <c r="CM137" s="26" t="s">
        <v>35</v>
      </c>
      <c r="CN137" s="26" t="s">
        <v>35</v>
      </c>
      <c r="CO137" s="26" t="s">
        <v>35</v>
      </c>
      <c r="CP137" s="26" t="s">
        <v>35</v>
      </c>
      <c r="CQ137" s="26" t="s">
        <v>35</v>
      </c>
      <c r="CR137" s="26" t="s">
        <v>35</v>
      </c>
      <c r="CS137" s="26" t="s">
        <v>35</v>
      </c>
      <c r="CT137" s="26" t="s">
        <v>35</v>
      </c>
      <c r="CU137" s="26" t="s">
        <v>35</v>
      </c>
      <c r="CV137" s="26" t="s">
        <v>35</v>
      </c>
      <c r="CW137" s="26" t="s">
        <v>35</v>
      </c>
      <c r="CX137" s="26" t="s">
        <v>35</v>
      </c>
      <c r="CY137" s="26" t="s">
        <v>35</v>
      </c>
      <c r="CZ137" s="4"/>
    </row>
    <row r="138" s="299" customFormat="true" ht="15" customHeight="true" x14ac:dyDescent="0.2">
      <c r="A138" s="830"/>
      <c r="B138" s="350" t="s">
        <v>41</v>
      </c>
      <c r="C138" s="113">
        <v>33.832118744892171</v>
      </c>
      <c r="D138" s="112">
        <v>44.327868751120228</v>
      </c>
      <c r="E138" s="112">
        <v>40.936225651799028</v>
      </c>
      <c r="F138" s="112">
        <v>31.216381054845126</v>
      </c>
      <c r="G138" s="111">
        <v>16.021661458308291</v>
      </c>
      <c r="H138" s="110">
        <v>23.838947506176446</v>
      </c>
      <c r="I138" s="112">
        <v>21.692344693915118</v>
      </c>
      <c r="J138" s="112">
        <v>16.902842379152222</v>
      </c>
      <c r="K138" s="112">
        <v>14.342183694421607</v>
      </c>
      <c r="L138" s="109">
        <v>4.1716489513431201</v>
      </c>
      <c r="M138" s="113">
        <v>33.056726746193064</v>
      </c>
      <c r="N138" s="112">
        <v>40.223309236266253</v>
      </c>
      <c r="O138" s="112">
        <v>45.94615702613801</v>
      </c>
      <c r="P138" s="112">
        <v>42.007264589081515</v>
      </c>
      <c r="Q138" s="111">
        <v>41.113682572571584</v>
      </c>
      <c r="R138" s="110">
        <v>8.1625827561057189</v>
      </c>
      <c r="S138" s="112">
        <v>39.560581471931492</v>
      </c>
      <c r="T138" s="112">
        <v>6.1878607934214305</v>
      </c>
      <c r="U138" s="112">
        <v>4.9819047708358486</v>
      </c>
      <c r="V138" s="112">
        <v>2.943684122173825</v>
      </c>
      <c r="W138" s="112">
        <v>8.8601586836653521</v>
      </c>
      <c r="X138" s="112">
        <v>29.974606775228711</v>
      </c>
      <c r="Y138" s="112">
        <v>66.913265041896722</v>
      </c>
      <c r="Z138" s="112">
        <v>91.959106610477662</v>
      </c>
      <c r="AA138" s="112">
        <v>6.5586044547352378</v>
      </c>
      <c r="AB138" s="112">
        <v>7.4819216358254916</v>
      </c>
      <c r="AC138" s="112">
        <v>40.614757642212346</v>
      </c>
      <c r="AD138" s="112">
        <v>28.72783855321024</v>
      </c>
      <c r="AE138" s="112">
        <v>19.401259049050374</v>
      </c>
      <c r="AF138" s="112">
        <v>47.211666572838745</v>
      </c>
      <c r="AG138" s="112">
        <v>45.867954044212055</v>
      </c>
      <c r="AH138" s="112">
        <v>51.505440549863899</v>
      </c>
      <c r="AI138" s="112">
        <v>30.864151677157324</v>
      </c>
      <c r="AJ138" s="112">
        <v>36.060973429935927</v>
      </c>
      <c r="AK138" s="112">
        <v>13.42527969332696</v>
      </c>
      <c r="AL138" s="112">
        <v>65.132795078191791</v>
      </c>
      <c r="AM138" s="112">
        <v>20.66831778156282</v>
      </c>
      <c r="AN138" s="112">
        <v>7.0913591889661678</v>
      </c>
      <c r="AO138" s="112">
        <v>66.831020451442782</v>
      </c>
      <c r="AP138" s="112">
        <v>12.681707201494735</v>
      </c>
      <c r="AQ138" s="112">
        <v>85.804946486266459</v>
      </c>
      <c r="AR138" s="112">
        <v>48.201485266696324</v>
      </c>
      <c r="AS138" s="112">
        <v>42.917588069447817</v>
      </c>
      <c r="AT138" s="112">
        <v>87.330382171260382</v>
      </c>
      <c r="AU138" s="112">
        <v>72.956469124785414</v>
      </c>
      <c r="AV138" s="112">
        <v>7.9311721726460087</v>
      </c>
      <c r="AW138" s="112">
        <v>68.470516781536332</v>
      </c>
      <c r="AX138" s="112">
        <v>46.524209281979168</v>
      </c>
      <c r="AY138" s="109">
        <v>40.07138257954211</v>
      </c>
      <c r="AZ138" s="163"/>
      <c r="BA138" s="821"/>
      <c r="BB138" s="497" t="s">
        <v>41</v>
      </c>
      <c r="BC138" s="41" t="s">
        <v>35</v>
      </c>
      <c r="BD138" s="37" t="s">
        <v>35</v>
      </c>
      <c r="BE138" s="37" t="s">
        <v>35</v>
      </c>
      <c r="BF138" s="37" t="s">
        <v>35</v>
      </c>
      <c r="BG138" s="32" t="s">
        <v>35</v>
      </c>
      <c r="BH138" s="41" t="s">
        <v>35</v>
      </c>
      <c r="BI138" s="37" t="s">
        <v>35</v>
      </c>
      <c r="BJ138" s="37" t="s">
        <v>35</v>
      </c>
      <c r="BK138" s="37" t="s">
        <v>35</v>
      </c>
      <c r="BL138" s="32" t="s">
        <v>35</v>
      </c>
      <c r="BM138" s="41" t="s">
        <v>35</v>
      </c>
      <c r="BN138" s="37" t="s">
        <v>35</v>
      </c>
      <c r="BO138" s="37" t="s">
        <v>35</v>
      </c>
      <c r="BP138" s="37" t="s">
        <v>35</v>
      </c>
      <c r="BQ138" s="32" t="s">
        <v>35</v>
      </c>
      <c r="BR138" s="41" t="s">
        <v>35</v>
      </c>
      <c r="BS138" s="37" t="s">
        <v>35</v>
      </c>
      <c r="BT138" s="37" t="s">
        <v>35</v>
      </c>
      <c r="BU138" s="37" t="s">
        <v>35</v>
      </c>
      <c r="BV138" s="37" t="s">
        <v>35</v>
      </c>
      <c r="BW138" s="37" t="s">
        <v>35</v>
      </c>
      <c r="BX138" s="37" t="s">
        <v>35</v>
      </c>
      <c r="BY138" s="26" t="s">
        <v>35</v>
      </c>
      <c r="BZ138" s="26" t="s">
        <v>35</v>
      </c>
      <c r="CA138" s="26" t="s">
        <v>35</v>
      </c>
      <c r="CB138" s="26" t="s">
        <v>35</v>
      </c>
      <c r="CC138" s="26" t="s">
        <v>35</v>
      </c>
      <c r="CD138" s="26" t="s">
        <v>35</v>
      </c>
      <c r="CE138" s="26" t="s">
        <v>35</v>
      </c>
      <c r="CF138" s="26" t="s">
        <v>35</v>
      </c>
      <c r="CG138" s="26" t="s">
        <v>35</v>
      </c>
      <c r="CH138" s="26" t="s">
        <v>35</v>
      </c>
      <c r="CI138" s="26" t="s">
        <v>35</v>
      </c>
      <c r="CJ138" s="26" t="s">
        <v>35</v>
      </c>
      <c r="CK138" s="26" t="s">
        <v>35</v>
      </c>
      <c r="CL138" s="26" t="s">
        <v>35</v>
      </c>
      <c r="CM138" s="26" t="s">
        <v>35</v>
      </c>
      <c r="CN138" s="26" t="s">
        <v>35</v>
      </c>
      <c r="CO138" s="26" t="s">
        <v>35</v>
      </c>
      <c r="CP138" s="26" t="s">
        <v>35</v>
      </c>
      <c r="CQ138" s="26" t="s">
        <v>35</v>
      </c>
      <c r="CR138" s="26" t="s">
        <v>35</v>
      </c>
      <c r="CS138" s="26" t="s">
        <v>35</v>
      </c>
      <c r="CT138" s="26" t="s">
        <v>35</v>
      </c>
      <c r="CU138" s="26" t="s">
        <v>35</v>
      </c>
      <c r="CV138" s="26" t="s">
        <v>35</v>
      </c>
      <c r="CW138" s="26" t="s">
        <v>35</v>
      </c>
      <c r="CX138" s="26" t="s">
        <v>35</v>
      </c>
      <c r="CY138" s="26" t="s">
        <v>35</v>
      </c>
      <c r="CZ138" s="4"/>
    </row>
    <row r="139" s="299" customFormat="true" ht="15" customHeight="true" x14ac:dyDescent="0.2">
      <c r="A139" s="830"/>
      <c r="B139" s="350" t="s">
        <v>19</v>
      </c>
      <c r="C139" s="113">
        <v>16.283211599565796</v>
      </c>
      <c r="D139" s="112">
        <v>14.754251776023461</v>
      </c>
      <c r="E139" s="112">
        <v>9.6891798689661677</v>
      </c>
      <c r="F139" s="112">
        <v>26.837308952330634</v>
      </c>
      <c r="G139" s="111">
        <v>0.54266995403500673</v>
      </c>
      <c r="H139" s="110">
        <v>1.8445104647102066</v>
      </c>
      <c r="I139" s="112">
        <v>0.16920617404467853</v>
      </c>
      <c r="J139" s="112">
        <v>9.3977464438239428E-2</v>
      </c>
      <c r="K139" s="112">
        <v>0.56649340872909459</v>
      </c>
      <c r="L139" s="109">
        <v>0</v>
      </c>
      <c r="M139" s="113">
        <v>16.865820675266814</v>
      </c>
      <c r="N139" s="112">
        <v>14.346303584478884</v>
      </c>
      <c r="O139" s="112">
        <v>15.053470554133972</v>
      </c>
      <c r="P139" s="112">
        <v>10.245490849115107</v>
      </c>
      <c r="Q139" s="111">
        <v>9.8332723753111111</v>
      </c>
      <c r="R139" s="110">
        <v>42.974444833963965</v>
      </c>
      <c r="S139" s="112">
        <v>36.988697427685452</v>
      </c>
      <c r="T139" s="112">
        <v>12.259888256144494</v>
      </c>
      <c r="U139" s="112">
        <v>5.1912424428884041</v>
      </c>
      <c r="V139" s="112">
        <v>29.21463470662556</v>
      </c>
      <c r="W139" s="112">
        <v>51.835381197845855</v>
      </c>
      <c r="X139" s="112">
        <v>45.114791174802562</v>
      </c>
      <c r="Y139" s="112">
        <v>16.654410114590149</v>
      </c>
      <c r="Z139" s="112">
        <v>3.2972912200171329</v>
      </c>
      <c r="AA139" s="112">
        <v>70.820937975025927</v>
      </c>
      <c r="AB139" s="112">
        <v>11.246505259533151</v>
      </c>
      <c r="AC139" s="112">
        <v>8.3706367464225586</v>
      </c>
      <c r="AD139" s="112">
        <v>6.1852303841895049</v>
      </c>
      <c r="AE139" s="112">
        <v>0.87916020749737056</v>
      </c>
      <c r="AF139" s="112">
        <v>1.5595776489206654</v>
      </c>
      <c r="AG139" s="112">
        <v>4.3410524696107204</v>
      </c>
      <c r="AH139" s="112">
        <v>18.892159312540379</v>
      </c>
      <c r="AI139" s="112">
        <v>25.785815878647771</v>
      </c>
      <c r="AJ139" s="112">
        <v>4.3834261481140464</v>
      </c>
      <c r="AK139" s="112">
        <v>12.689847705160537</v>
      </c>
      <c r="AL139" s="112">
        <v>18.627226186876904</v>
      </c>
      <c r="AM139" s="112">
        <v>11.496010461652913</v>
      </c>
      <c r="AN139" s="112">
        <v>26.986207709536718</v>
      </c>
      <c r="AO139" s="112">
        <v>13.088658263416713</v>
      </c>
      <c r="AP139" s="112">
        <v>9.088632045455574</v>
      </c>
      <c r="AQ139" s="112">
        <v>2.4767994537491682</v>
      </c>
      <c r="AR139" s="112">
        <v>2.0814380375381467</v>
      </c>
      <c r="AS139" s="112">
        <v>6.4011638479723656</v>
      </c>
      <c r="AT139" s="112">
        <v>10.577506056647104</v>
      </c>
      <c r="AU139" s="112">
        <v>6.2482253681093693</v>
      </c>
      <c r="AV139" s="112">
        <v>15.437624531272059</v>
      </c>
      <c r="AW139" s="112">
        <v>21.537933401991065</v>
      </c>
      <c r="AX139" s="112">
        <v>8.8125622835184743</v>
      </c>
      <c r="AY139" s="109">
        <v>29.459468460667342</v>
      </c>
      <c r="AZ139" s="163"/>
      <c r="BA139" s="821"/>
      <c r="BB139" s="497" t="s">
        <v>19</v>
      </c>
      <c r="BC139" s="41" t="s">
        <v>35</v>
      </c>
      <c r="BD139" s="37" t="s">
        <v>35</v>
      </c>
      <c r="BE139" s="37" t="s">
        <v>35</v>
      </c>
      <c r="BF139" s="37" t="s">
        <v>35</v>
      </c>
      <c r="BG139" s="32" t="s">
        <v>35</v>
      </c>
      <c r="BH139" s="41" t="s">
        <v>35</v>
      </c>
      <c r="BI139" s="37" t="s">
        <v>35</v>
      </c>
      <c r="BJ139" s="37" t="s">
        <v>35</v>
      </c>
      <c r="BK139" s="37" t="s">
        <v>35</v>
      </c>
      <c r="BL139" s="32" t="s">
        <v>35</v>
      </c>
      <c r="BM139" s="41" t="s">
        <v>35</v>
      </c>
      <c r="BN139" s="37" t="s">
        <v>35</v>
      </c>
      <c r="BO139" s="37" t="s">
        <v>35</v>
      </c>
      <c r="BP139" s="37" t="s">
        <v>35</v>
      </c>
      <c r="BQ139" s="32" t="s">
        <v>35</v>
      </c>
      <c r="BR139" s="41" t="s">
        <v>35</v>
      </c>
      <c r="BS139" s="37" t="s">
        <v>35</v>
      </c>
      <c r="BT139" s="37" t="s">
        <v>35</v>
      </c>
      <c r="BU139" s="37" t="s">
        <v>35</v>
      </c>
      <c r="BV139" s="37" t="s">
        <v>35</v>
      </c>
      <c r="BW139" s="37" t="s">
        <v>35</v>
      </c>
      <c r="BX139" s="37" t="s">
        <v>35</v>
      </c>
      <c r="BY139" s="26" t="s">
        <v>35</v>
      </c>
      <c r="BZ139" s="26" t="s">
        <v>35</v>
      </c>
      <c r="CA139" s="26" t="s">
        <v>35</v>
      </c>
      <c r="CB139" s="26" t="s">
        <v>35</v>
      </c>
      <c r="CC139" s="26" t="s">
        <v>35</v>
      </c>
      <c r="CD139" s="26" t="s">
        <v>35</v>
      </c>
      <c r="CE139" s="26" t="s">
        <v>35</v>
      </c>
      <c r="CF139" s="26" t="s">
        <v>35</v>
      </c>
      <c r="CG139" s="26" t="s">
        <v>35</v>
      </c>
      <c r="CH139" s="26" t="s">
        <v>35</v>
      </c>
      <c r="CI139" s="26" t="s">
        <v>35</v>
      </c>
      <c r="CJ139" s="26" t="s">
        <v>35</v>
      </c>
      <c r="CK139" s="26" t="s">
        <v>35</v>
      </c>
      <c r="CL139" s="26" t="s">
        <v>35</v>
      </c>
      <c r="CM139" s="26" t="s">
        <v>35</v>
      </c>
      <c r="CN139" s="26" t="s">
        <v>35</v>
      </c>
      <c r="CO139" s="26" t="s">
        <v>35</v>
      </c>
      <c r="CP139" s="26" t="s">
        <v>35</v>
      </c>
      <c r="CQ139" s="26" t="s">
        <v>35</v>
      </c>
      <c r="CR139" s="26" t="s">
        <v>35</v>
      </c>
      <c r="CS139" s="26" t="s">
        <v>35</v>
      </c>
      <c r="CT139" s="26" t="s">
        <v>35</v>
      </c>
      <c r="CU139" s="26" t="s">
        <v>35</v>
      </c>
      <c r="CV139" s="26" t="s">
        <v>35</v>
      </c>
      <c r="CW139" s="26" t="s">
        <v>35</v>
      </c>
      <c r="CX139" s="26" t="s">
        <v>35</v>
      </c>
      <c r="CY139" s="26" t="s">
        <v>35</v>
      </c>
      <c r="CZ139" s="4"/>
    </row>
    <row r="140" s="294" customFormat="true" ht="15" customHeight="true" x14ac:dyDescent="0.2">
      <c r="A140" s="830" t="s">
        <v>106</v>
      </c>
      <c r="B140" s="350" t="s">
        <v>64</v>
      </c>
      <c r="C140" s="57" t="s">
        <v>35</v>
      </c>
      <c r="D140" s="54" t="s">
        <v>35</v>
      </c>
      <c r="E140" s="54" t="s">
        <v>35</v>
      </c>
      <c r="F140" s="54" t="s">
        <v>35</v>
      </c>
      <c r="G140" s="51" t="s">
        <v>35</v>
      </c>
      <c r="H140" s="48" t="s">
        <v>35</v>
      </c>
      <c r="I140" s="54" t="s">
        <v>35</v>
      </c>
      <c r="J140" s="54" t="s">
        <v>35</v>
      </c>
      <c r="K140" s="54" t="s">
        <v>35</v>
      </c>
      <c r="L140" s="45" t="s">
        <v>35</v>
      </c>
      <c r="M140" s="57" t="s">
        <v>35</v>
      </c>
      <c r="N140" s="54" t="s">
        <v>35</v>
      </c>
      <c r="O140" s="54" t="s">
        <v>35</v>
      </c>
      <c r="P140" s="54" t="s">
        <v>35</v>
      </c>
      <c r="Q140" s="51" t="s">
        <v>35</v>
      </c>
      <c r="R140" s="48" t="s">
        <v>35</v>
      </c>
      <c r="S140" s="54" t="s">
        <v>35</v>
      </c>
      <c r="T140" s="54" t="s">
        <v>35</v>
      </c>
      <c r="U140" s="54" t="s">
        <v>35</v>
      </c>
      <c r="V140" s="54" t="s">
        <v>35</v>
      </c>
      <c r="W140" s="54" t="s">
        <v>35</v>
      </c>
      <c r="X140" s="54" t="s">
        <v>35</v>
      </c>
      <c r="Y140" s="54" t="s">
        <v>35</v>
      </c>
      <c r="Z140" s="54" t="s">
        <v>35</v>
      </c>
      <c r="AA140" s="54" t="s">
        <v>35</v>
      </c>
      <c r="AB140" s="54" t="s">
        <v>35</v>
      </c>
      <c r="AC140" s="54" t="s">
        <v>35</v>
      </c>
      <c r="AD140" s="54" t="s">
        <v>35</v>
      </c>
      <c r="AE140" s="54" t="s">
        <v>35</v>
      </c>
      <c r="AF140" s="54" t="s">
        <v>35</v>
      </c>
      <c r="AG140" s="54" t="s">
        <v>35</v>
      </c>
      <c r="AH140" s="54" t="s">
        <v>35</v>
      </c>
      <c r="AI140" s="54" t="s">
        <v>35</v>
      </c>
      <c r="AJ140" s="54" t="s">
        <v>35</v>
      </c>
      <c r="AK140" s="54" t="s">
        <v>35</v>
      </c>
      <c r="AL140" s="54" t="s">
        <v>35</v>
      </c>
      <c r="AM140" s="54" t="s">
        <v>35</v>
      </c>
      <c r="AN140" s="54" t="s">
        <v>35</v>
      </c>
      <c r="AO140" s="54" t="s">
        <v>35</v>
      </c>
      <c r="AP140" s="54" t="s">
        <v>35</v>
      </c>
      <c r="AQ140" s="54" t="s">
        <v>35</v>
      </c>
      <c r="AR140" s="54" t="s">
        <v>35</v>
      </c>
      <c r="AS140" s="54" t="s">
        <v>35</v>
      </c>
      <c r="AT140" s="54" t="s">
        <v>35</v>
      </c>
      <c r="AU140" s="54" t="s">
        <v>35</v>
      </c>
      <c r="AV140" s="54" t="s">
        <v>35</v>
      </c>
      <c r="AW140" s="54" t="s">
        <v>35</v>
      </c>
      <c r="AX140" s="54" t="s">
        <v>35</v>
      </c>
      <c r="AY140" s="45" t="s">
        <v>35</v>
      </c>
      <c r="AZ140" s="322"/>
      <c r="BA140" s="821" t="s">
        <v>106</v>
      </c>
      <c r="BB140" s="497" t="s">
        <v>64</v>
      </c>
      <c r="BC140" s="41" t="s">
        <v>35</v>
      </c>
      <c r="BD140" s="37" t="s">
        <v>35</v>
      </c>
      <c r="BE140" s="37" t="s">
        <v>35</v>
      </c>
      <c r="BF140" s="37" t="s">
        <v>35</v>
      </c>
      <c r="BG140" s="32" t="s">
        <v>35</v>
      </c>
      <c r="BH140" s="41" t="s">
        <v>35</v>
      </c>
      <c r="BI140" s="37" t="s">
        <v>35</v>
      </c>
      <c r="BJ140" s="37" t="s">
        <v>35</v>
      </c>
      <c r="BK140" s="37" t="s">
        <v>35</v>
      </c>
      <c r="BL140" s="32" t="s">
        <v>35</v>
      </c>
      <c r="BM140" s="41" t="s">
        <v>35</v>
      </c>
      <c r="BN140" s="37" t="s">
        <v>35</v>
      </c>
      <c r="BO140" s="37" t="s">
        <v>35</v>
      </c>
      <c r="BP140" s="37" t="s">
        <v>35</v>
      </c>
      <c r="BQ140" s="32" t="s">
        <v>35</v>
      </c>
      <c r="BR140" s="41" t="s">
        <v>35</v>
      </c>
      <c r="BS140" s="37" t="s">
        <v>35</v>
      </c>
      <c r="BT140" s="37" t="s">
        <v>35</v>
      </c>
      <c r="BU140" s="37" t="s">
        <v>35</v>
      </c>
      <c r="BV140" s="37" t="s">
        <v>35</v>
      </c>
      <c r="BW140" s="37" t="s">
        <v>35</v>
      </c>
      <c r="BX140" s="37" t="s">
        <v>35</v>
      </c>
      <c r="BY140" s="26" t="s">
        <v>35</v>
      </c>
      <c r="BZ140" s="26" t="s">
        <v>35</v>
      </c>
      <c r="CA140" s="26" t="s">
        <v>35</v>
      </c>
      <c r="CB140" s="26" t="s">
        <v>35</v>
      </c>
      <c r="CC140" s="26" t="s">
        <v>35</v>
      </c>
      <c r="CD140" s="26" t="s">
        <v>35</v>
      </c>
      <c r="CE140" s="26" t="s">
        <v>35</v>
      </c>
      <c r="CF140" s="26" t="s">
        <v>35</v>
      </c>
      <c r="CG140" s="26" t="s">
        <v>35</v>
      </c>
      <c r="CH140" s="26" t="s">
        <v>35</v>
      </c>
      <c r="CI140" s="26" t="s">
        <v>35</v>
      </c>
      <c r="CJ140" s="26" t="s">
        <v>35</v>
      </c>
      <c r="CK140" s="26" t="s">
        <v>35</v>
      </c>
      <c r="CL140" s="26" t="s">
        <v>35</v>
      </c>
      <c r="CM140" s="26" t="s">
        <v>35</v>
      </c>
      <c r="CN140" s="26" t="s">
        <v>35</v>
      </c>
      <c r="CO140" s="26" t="s">
        <v>35</v>
      </c>
      <c r="CP140" s="26" t="s">
        <v>35</v>
      </c>
      <c r="CQ140" s="26" t="s">
        <v>35</v>
      </c>
      <c r="CR140" s="26" t="s">
        <v>35</v>
      </c>
      <c r="CS140" s="26" t="s">
        <v>35</v>
      </c>
      <c r="CT140" s="26" t="s">
        <v>35</v>
      </c>
      <c r="CU140" s="26" t="s">
        <v>35</v>
      </c>
      <c r="CV140" s="26" t="s">
        <v>35</v>
      </c>
      <c r="CW140" s="26" t="s">
        <v>35</v>
      </c>
      <c r="CX140" s="26" t="s">
        <v>35</v>
      </c>
      <c r="CY140" s="26" t="s">
        <v>35</v>
      </c>
      <c r="CZ140" s="4"/>
    </row>
    <row r="141" s="294" customFormat="true" ht="15" customHeight="true" x14ac:dyDescent="0.2">
      <c r="A141" s="830"/>
      <c r="B141" s="350" t="s">
        <v>65</v>
      </c>
      <c r="C141" s="57" t="s">
        <v>35</v>
      </c>
      <c r="D141" s="54" t="s">
        <v>35</v>
      </c>
      <c r="E141" s="54" t="s">
        <v>35</v>
      </c>
      <c r="F141" s="54" t="s">
        <v>35</v>
      </c>
      <c r="G141" s="51" t="s">
        <v>35</v>
      </c>
      <c r="H141" s="48" t="s">
        <v>35</v>
      </c>
      <c r="I141" s="54" t="s">
        <v>35</v>
      </c>
      <c r="J141" s="54" t="s">
        <v>35</v>
      </c>
      <c r="K141" s="54" t="s">
        <v>35</v>
      </c>
      <c r="L141" s="45" t="s">
        <v>35</v>
      </c>
      <c r="M141" s="57" t="s">
        <v>35</v>
      </c>
      <c r="N141" s="54" t="s">
        <v>35</v>
      </c>
      <c r="O141" s="54" t="s">
        <v>35</v>
      </c>
      <c r="P141" s="54" t="s">
        <v>35</v>
      </c>
      <c r="Q141" s="51" t="s">
        <v>35</v>
      </c>
      <c r="R141" s="48" t="s">
        <v>35</v>
      </c>
      <c r="S141" s="54" t="s">
        <v>35</v>
      </c>
      <c r="T141" s="54" t="s">
        <v>35</v>
      </c>
      <c r="U141" s="54" t="s">
        <v>35</v>
      </c>
      <c r="V141" s="54" t="s">
        <v>35</v>
      </c>
      <c r="W141" s="54" t="s">
        <v>35</v>
      </c>
      <c r="X141" s="54" t="s">
        <v>35</v>
      </c>
      <c r="Y141" s="54" t="s">
        <v>35</v>
      </c>
      <c r="Z141" s="54" t="s">
        <v>35</v>
      </c>
      <c r="AA141" s="54" t="s">
        <v>35</v>
      </c>
      <c r="AB141" s="54" t="s">
        <v>35</v>
      </c>
      <c r="AC141" s="54" t="s">
        <v>35</v>
      </c>
      <c r="AD141" s="54" t="s">
        <v>35</v>
      </c>
      <c r="AE141" s="54" t="s">
        <v>35</v>
      </c>
      <c r="AF141" s="54" t="s">
        <v>35</v>
      </c>
      <c r="AG141" s="54" t="s">
        <v>35</v>
      </c>
      <c r="AH141" s="54" t="s">
        <v>35</v>
      </c>
      <c r="AI141" s="54" t="s">
        <v>35</v>
      </c>
      <c r="AJ141" s="54" t="s">
        <v>35</v>
      </c>
      <c r="AK141" s="54" t="s">
        <v>35</v>
      </c>
      <c r="AL141" s="54" t="s">
        <v>35</v>
      </c>
      <c r="AM141" s="54" t="s">
        <v>35</v>
      </c>
      <c r="AN141" s="54" t="s">
        <v>35</v>
      </c>
      <c r="AO141" s="54" t="s">
        <v>35</v>
      </c>
      <c r="AP141" s="54" t="s">
        <v>35</v>
      </c>
      <c r="AQ141" s="54" t="s">
        <v>35</v>
      </c>
      <c r="AR141" s="54" t="s">
        <v>35</v>
      </c>
      <c r="AS141" s="54" t="s">
        <v>35</v>
      </c>
      <c r="AT141" s="54" t="s">
        <v>35</v>
      </c>
      <c r="AU141" s="54" t="s">
        <v>35</v>
      </c>
      <c r="AV141" s="54" t="s">
        <v>35</v>
      </c>
      <c r="AW141" s="54" t="s">
        <v>35</v>
      </c>
      <c r="AX141" s="54" t="s">
        <v>35</v>
      </c>
      <c r="AY141" s="45" t="s">
        <v>35</v>
      </c>
      <c r="AZ141" s="322"/>
      <c r="BA141" s="821"/>
      <c r="BB141" s="497" t="s">
        <v>65</v>
      </c>
      <c r="BC141" s="41" t="s">
        <v>35</v>
      </c>
      <c r="BD141" s="37" t="s">
        <v>35</v>
      </c>
      <c r="BE141" s="37" t="s">
        <v>35</v>
      </c>
      <c r="BF141" s="37" t="s">
        <v>35</v>
      </c>
      <c r="BG141" s="32" t="s">
        <v>35</v>
      </c>
      <c r="BH141" s="41" t="s">
        <v>35</v>
      </c>
      <c r="BI141" s="37" t="s">
        <v>35</v>
      </c>
      <c r="BJ141" s="37" t="s">
        <v>35</v>
      </c>
      <c r="BK141" s="37" t="s">
        <v>35</v>
      </c>
      <c r="BL141" s="32" t="s">
        <v>35</v>
      </c>
      <c r="BM141" s="41" t="s">
        <v>35</v>
      </c>
      <c r="BN141" s="37" t="s">
        <v>35</v>
      </c>
      <c r="BO141" s="37" t="s">
        <v>35</v>
      </c>
      <c r="BP141" s="37" t="s">
        <v>35</v>
      </c>
      <c r="BQ141" s="32" t="s">
        <v>35</v>
      </c>
      <c r="BR141" s="41" t="s">
        <v>35</v>
      </c>
      <c r="BS141" s="37" t="s">
        <v>35</v>
      </c>
      <c r="BT141" s="37" t="s">
        <v>35</v>
      </c>
      <c r="BU141" s="37" t="s">
        <v>35</v>
      </c>
      <c r="BV141" s="37" t="s">
        <v>35</v>
      </c>
      <c r="BW141" s="37" t="s">
        <v>35</v>
      </c>
      <c r="BX141" s="37" t="s">
        <v>35</v>
      </c>
      <c r="BY141" s="26" t="s">
        <v>35</v>
      </c>
      <c r="BZ141" s="26" t="s">
        <v>35</v>
      </c>
      <c r="CA141" s="26" t="s">
        <v>35</v>
      </c>
      <c r="CB141" s="26" t="s">
        <v>35</v>
      </c>
      <c r="CC141" s="26" t="s">
        <v>35</v>
      </c>
      <c r="CD141" s="26" t="s">
        <v>35</v>
      </c>
      <c r="CE141" s="26" t="s">
        <v>35</v>
      </c>
      <c r="CF141" s="26" t="s">
        <v>35</v>
      </c>
      <c r="CG141" s="26" t="s">
        <v>35</v>
      </c>
      <c r="CH141" s="26" t="s">
        <v>35</v>
      </c>
      <c r="CI141" s="26" t="s">
        <v>35</v>
      </c>
      <c r="CJ141" s="26" t="s">
        <v>35</v>
      </c>
      <c r="CK141" s="26" t="s">
        <v>35</v>
      </c>
      <c r="CL141" s="26" t="s">
        <v>35</v>
      </c>
      <c r="CM141" s="26" t="s">
        <v>35</v>
      </c>
      <c r="CN141" s="26" t="s">
        <v>35</v>
      </c>
      <c r="CO141" s="26" t="s">
        <v>35</v>
      </c>
      <c r="CP141" s="26" t="s">
        <v>35</v>
      </c>
      <c r="CQ141" s="26" t="s">
        <v>35</v>
      </c>
      <c r="CR141" s="26" t="s">
        <v>35</v>
      </c>
      <c r="CS141" s="26" t="s">
        <v>35</v>
      </c>
      <c r="CT141" s="26" t="s">
        <v>35</v>
      </c>
      <c r="CU141" s="26" t="s">
        <v>35</v>
      </c>
      <c r="CV141" s="26" t="s">
        <v>35</v>
      </c>
      <c r="CW141" s="26" t="s">
        <v>35</v>
      </c>
      <c r="CX141" s="26" t="s">
        <v>35</v>
      </c>
      <c r="CY141" s="26" t="s">
        <v>35</v>
      </c>
      <c r="CZ141" s="4"/>
    </row>
    <row r="142" s="294" customFormat="true" ht="15" customHeight="true" x14ac:dyDescent="0.2">
      <c r="A142" s="830"/>
      <c r="B142" s="350" t="s">
        <v>66</v>
      </c>
      <c r="C142" s="57" t="s">
        <v>35</v>
      </c>
      <c r="D142" s="54" t="s">
        <v>35</v>
      </c>
      <c r="E142" s="54" t="s">
        <v>35</v>
      </c>
      <c r="F142" s="54" t="s">
        <v>35</v>
      </c>
      <c r="G142" s="51" t="s">
        <v>35</v>
      </c>
      <c r="H142" s="48" t="s">
        <v>35</v>
      </c>
      <c r="I142" s="54" t="s">
        <v>35</v>
      </c>
      <c r="J142" s="54" t="s">
        <v>35</v>
      </c>
      <c r="K142" s="54" t="s">
        <v>35</v>
      </c>
      <c r="L142" s="45" t="s">
        <v>35</v>
      </c>
      <c r="M142" s="57" t="s">
        <v>35</v>
      </c>
      <c r="N142" s="54" t="s">
        <v>35</v>
      </c>
      <c r="O142" s="54" t="s">
        <v>35</v>
      </c>
      <c r="P142" s="54" t="s">
        <v>35</v>
      </c>
      <c r="Q142" s="51" t="s">
        <v>35</v>
      </c>
      <c r="R142" s="48" t="s">
        <v>35</v>
      </c>
      <c r="S142" s="54" t="s">
        <v>35</v>
      </c>
      <c r="T142" s="54" t="s">
        <v>35</v>
      </c>
      <c r="U142" s="54" t="s">
        <v>35</v>
      </c>
      <c r="V142" s="54" t="s">
        <v>35</v>
      </c>
      <c r="W142" s="54" t="s">
        <v>35</v>
      </c>
      <c r="X142" s="54" t="s">
        <v>35</v>
      </c>
      <c r="Y142" s="54" t="s">
        <v>35</v>
      </c>
      <c r="Z142" s="54" t="s">
        <v>35</v>
      </c>
      <c r="AA142" s="54" t="s">
        <v>35</v>
      </c>
      <c r="AB142" s="54" t="s">
        <v>35</v>
      </c>
      <c r="AC142" s="54" t="s">
        <v>35</v>
      </c>
      <c r="AD142" s="54" t="s">
        <v>35</v>
      </c>
      <c r="AE142" s="54" t="s">
        <v>35</v>
      </c>
      <c r="AF142" s="54" t="s">
        <v>35</v>
      </c>
      <c r="AG142" s="54" t="s">
        <v>35</v>
      </c>
      <c r="AH142" s="54" t="s">
        <v>35</v>
      </c>
      <c r="AI142" s="54" t="s">
        <v>35</v>
      </c>
      <c r="AJ142" s="54" t="s">
        <v>35</v>
      </c>
      <c r="AK142" s="54" t="s">
        <v>35</v>
      </c>
      <c r="AL142" s="54" t="s">
        <v>35</v>
      </c>
      <c r="AM142" s="54" t="s">
        <v>35</v>
      </c>
      <c r="AN142" s="54" t="s">
        <v>35</v>
      </c>
      <c r="AO142" s="54" t="s">
        <v>35</v>
      </c>
      <c r="AP142" s="54" t="s">
        <v>35</v>
      </c>
      <c r="AQ142" s="54" t="s">
        <v>35</v>
      </c>
      <c r="AR142" s="54" t="s">
        <v>35</v>
      </c>
      <c r="AS142" s="54" t="s">
        <v>35</v>
      </c>
      <c r="AT142" s="54" t="s">
        <v>35</v>
      </c>
      <c r="AU142" s="54" t="s">
        <v>35</v>
      </c>
      <c r="AV142" s="54" t="s">
        <v>35</v>
      </c>
      <c r="AW142" s="54" t="s">
        <v>35</v>
      </c>
      <c r="AX142" s="54" t="s">
        <v>35</v>
      </c>
      <c r="AY142" s="45" t="s">
        <v>35</v>
      </c>
      <c r="AZ142" s="322"/>
      <c r="BA142" s="821"/>
      <c r="BB142" s="497" t="s">
        <v>66</v>
      </c>
      <c r="BC142" s="41" t="s">
        <v>35</v>
      </c>
      <c r="BD142" s="37" t="s">
        <v>35</v>
      </c>
      <c r="BE142" s="37" t="s">
        <v>35</v>
      </c>
      <c r="BF142" s="37" t="s">
        <v>35</v>
      </c>
      <c r="BG142" s="32" t="s">
        <v>35</v>
      </c>
      <c r="BH142" s="41" t="s">
        <v>35</v>
      </c>
      <c r="BI142" s="37" t="s">
        <v>35</v>
      </c>
      <c r="BJ142" s="37" t="s">
        <v>35</v>
      </c>
      <c r="BK142" s="37" t="s">
        <v>35</v>
      </c>
      <c r="BL142" s="32" t="s">
        <v>35</v>
      </c>
      <c r="BM142" s="41" t="s">
        <v>35</v>
      </c>
      <c r="BN142" s="37" t="s">
        <v>35</v>
      </c>
      <c r="BO142" s="37" t="s">
        <v>35</v>
      </c>
      <c r="BP142" s="37" t="s">
        <v>35</v>
      </c>
      <c r="BQ142" s="32" t="s">
        <v>35</v>
      </c>
      <c r="BR142" s="41" t="s">
        <v>35</v>
      </c>
      <c r="BS142" s="37" t="s">
        <v>35</v>
      </c>
      <c r="BT142" s="37" t="s">
        <v>35</v>
      </c>
      <c r="BU142" s="37" t="s">
        <v>35</v>
      </c>
      <c r="BV142" s="37" t="s">
        <v>35</v>
      </c>
      <c r="BW142" s="37" t="s">
        <v>35</v>
      </c>
      <c r="BX142" s="37" t="s">
        <v>35</v>
      </c>
      <c r="BY142" s="26" t="s">
        <v>35</v>
      </c>
      <c r="BZ142" s="26" t="s">
        <v>35</v>
      </c>
      <c r="CA142" s="26" t="s">
        <v>35</v>
      </c>
      <c r="CB142" s="26" t="s">
        <v>35</v>
      </c>
      <c r="CC142" s="26" t="s">
        <v>35</v>
      </c>
      <c r="CD142" s="26" t="s">
        <v>35</v>
      </c>
      <c r="CE142" s="26" t="s">
        <v>35</v>
      </c>
      <c r="CF142" s="26" t="s">
        <v>35</v>
      </c>
      <c r="CG142" s="26" t="s">
        <v>35</v>
      </c>
      <c r="CH142" s="26" t="s">
        <v>35</v>
      </c>
      <c r="CI142" s="26" t="s">
        <v>35</v>
      </c>
      <c r="CJ142" s="26" t="s">
        <v>35</v>
      </c>
      <c r="CK142" s="26" t="s">
        <v>35</v>
      </c>
      <c r="CL142" s="26" t="s">
        <v>35</v>
      </c>
      <c r="CM142" s="26" t="s">
        <v>35</v>
      </c>
      <c r="CN142" s="26" t="s">
        <v>35</v>
      </c>
      <c r="CO142" s="26" t="s">
        <v>35</v>
      </c>
      <c r="CP142" s="26" t="s">
        <v>35</v>
      </c>
      <c r="CQ142" s="26" t="s">
        <v>35</v>
      </c>
      <c r="CR142" s="26" t="s">
        <v>35</v>
      </c>
      <c r="CS142" s="26" t="s">
        <v>35</v>
      </c>
      <c r="CT142" s="26" t="s">
        <v>35</v>
      </c>
      <c r="CU142" s="26" t="s">
        <v>35</v>
      </c>
      <c r="CV142" s="26" t="s">
        <v>35</v>
      </c>
      <c r="CW142" s="26" t="s">
        <v>35</v>
      </c>
      <c r="CX142" s="26" t="s">
        <v>35</v>
      </c>
      <c r="CY142" s="26" t="s">
        <v>35</v>
      </c>
      <c r="CZ142" s="4"/>
    </row>
    <row r="143" s="294" customFormat="true" ht="15" customHeight="true" x14ac:dyDescent="0.2">
      <c r="A143" s="830"/>
      <c r="B143" s="350" t="s">
        <v>67</v>
      </c>
      <c r="C143" s="57" t="s">
        <v>35</v>
      </c>
      <c r="D143" s="54" t="s">
        <v>35</v>
      </c>
      <c r="E143" s="54" t="s">
        <v>35</v>
      </c>
      <c r="F143" s="54" t="s">
        <v>35</v>
      </c>
      <c r="G143" s="51" t="s">
        <v>35</v>
      </c>
      <c r="H143" s="48" t="s">
        <v>35</v>
      </c>
      <c r="I143" s="54" t="s">
        <v>35</v>
      </c>
      <c r="J143" s="54" t="s">
        <v>35</v>
      </c>
      <c r="K143" s="54" t="s">
        <v>35</v>
      </c>
      <c r="L143" s="45" t="s">
        <v>35</v>
      </c>
      <c r="M143" s="57" t="s">
        <v>35</v>
      </c>
      <c r="N143" s="54" t="s">
        <v>35</v>
      </c>
      <c r="O143" s="54" t="s">
        <v>35</v>
      </c>
      <c r="P143" s="54" t="s">
        <v>35</v>
      </c>
      <c r="Q143" s="51" t="s">
        <v>35</v>
      </c>
      <c r="R143" s="48" t="s">
        <v>35</v>
      </c>
      <c r="S143" s="54" t="s">
        <v>35</v>
      </c>
      <c r="T143" s="54" t="s">
        <v>35</v>
      </c>
      <c r="U143" s="54" t="s">
        <v>35</v>
      </c>
      <c r="V143" s="54" t="s">
        <v>35</v>
      </c>
      <c r="W143" s="54" t="s">
        <v>35</v>
      </c>
      <c r="X143" s="54" t="s">
        <v>35</v>
      </c>
      <c r="Y143" s="54" t="s">
        <v>35</v>
      </c>
      <c r="Z143" s="54" t="s">
        <v>35</v>
      </c>
      <c r="AA143" s="54" t="s">
        <v>35</v>
      </c>
      <c r="AB143" s="54" t="s">
        <v>35</v>
      </c>
      <c r="AC143" s="54" t="s">
        <v>35</v>
      </c>
      <c r="AD143" s="54" t="s">
        <v>35</v>
      </c>
      <c r="AE143" s="54" t="s">
        <v>35</v>
      </c>
      <c r="AF143" s="54" t="s">
        <v>35</v>
      </c>
      <c r="AG143" s="54" t="s">
        <v>35</v>
      </c>
      <c r="AH143" s="54" t="s">
        <v>35</v>
      </c>
      <c r="AI143" s="54" t="s">
        <v>35</v>
      </c>
      <c r="AJ143" s="54" t="s">
        <v>35</v>
      </c>
      <c r="AK143" s="54" t="s">
        <v>35</v>
      </c>
      <c r="AL143" s="54" t="s">
        <v>35</v>
      </c>
      <c r="AM143" s="54" t="s">
        <v>35</v>
      </c>
      <c r="AN143" s="54" t="s">
        <v>35</v>
      </c>
      <c r="AO143" s="54" t="s">
        <v>35</v>
      </c>
      <c r="AP143" s="54" t="s">
        <v>35</v>
      </c>
      <c r="AQ143" s="54" t="s">
        <v>35</v>
      </c>
      <c r="AR143" s="54" t="s">
        <v>35</v>
      </c>
      <c r="AS143" s="54" t="s">
        <v>35</v>
      </c>
      <c r="AT143" s="54" t="s">
        <v>35</v>
      </c>
      <c r="AU143" s="54" t="s">
        <v>35</v>
      </c>
      <c r="AV143" s="54" t="s">
        <v>35</v>
      </c>
      <c r="AW143" s="54" t="s">
        <v>35</v>
      </c>
      <c r="AX143" s="54" t="s">
        <v>35</v>
      </c>
      <c r="AY143" s="45" t="s">
        <v>35</v>
      </c>
      <c r="AZ143" s="322"/>
      <c r="BA143" s="821"/>
      <c r="BB143" s="497" t="s">
        <v>67</v>
      </c>
      <c r="BC143" s="41" t="s">
        <v>35</v>
      </c>
      <c r="BD143" s="37" t="s">
        <v>35</v>
      </c>
      <c r="BE143" s="37" t="s">
        <v>35</v>
      </c>
      <c r="BF143" s="37" t="s">
        <v>35</v>
      </c>
      <c r="BG143" s="32" t="s">
        <v>35</v>
      </c>
      <c r="BH143" s="41" t="s">
        <v>35</v>
      </c>
      <c r="BI143" s="37" t="s">
        <v>35</v>
      </c>
      <c r="BJ143" s="37" t="s">
        <v>35</v>
      </c>
      <c r="BK143" s="37" t="s">
        <v>35</v>
      </c>
      <c r="BL143" s="32" t="s">
        <v>35</v>
      </c>
      <c r="BM143" s="41" t="s">
        <v>35</v>
      </c>
      <c r="BN143" s="37" t="s">
        <v>35</v>
      </c>
      <c r="BO143" s="37" t="s">
        <v>35</v>
      </c>
      <c r="BP143" s="37" t="s">
        <v>35</v>
      </c>
      <c r="BQ143" s="32" t="s">
        <v>35</v>
      </c>
      <c r="BR143" s="41" t="s">
        <v>35</v>
      </c>
      <c r="BS143" s="37" t="s">
        <v>35</v>
      </c>
      <c r="BT143" s="37" t="s">
        <v>35</v>
      </c>
      <c r="BU143" s="37" t="s">
        <v>35</v>
      </c>
      <c r="BV143" s="37" t="s">
        <v>35</v>
      </c>
      <c r="BW143" s="37" t="s">
        <v>35</v>
      </c>
      <c r="BX143" s="37" t="s">
        <v>35</v>
      </c>
      <c r="BY143" s="26" t="s">
        <v>35</v>
      </c>
      <c r="BZ143" s="26" t="s">
        <v>35</v>
      </c>
      <c r="CA143" s="26" t="s">
        <v>35</v>
      </c>
      <c r="CB143" s="26" t="s">
        <v>35</v>
      </c>
      <c r="CC143" s="26" t="s">
        <v>35</v>
      </c>
      <c r="CD143" s="26" t="s">
        <v>35</v>
      </c>
      <c r="CE143" s="26" t="s">
        <v>35</v>
      </c>
      <c r="CF143" s="26" t="s">
        <v>35</v>
      </c>
      <c r="CG143" s="26" t="s">
        <v>35</v>
      </c>
      <c r="CH143" s="26" t="s">
        <v>35</v>
      </c>
      <c r="CI143" s="26" t="s">
        <v>35</v>
      </c>
      <c r="CJ143" s="26" t="s">
        <v>35</v>
      </c>
      <c r="CK143" s="26" t="s">
        <v>35</v>
      </c>
      <c r="CL143" s="26" t="s">
        <v>35</v>
      </c>
      <c r="CM143" s="26" t="s">
        <v>35</v>
      </c>
      <c r="CN143" s="26" t="s">
        <v>35</v>
      </c>
      <c r="CO143" s="26" t="s">
        <v>35</v>
      </c>
      <c r="CP143" s="26" t="s">
        <v>35</v>
      </c>
      <c r="CQ143" s="26" t="s">
        <v>35</v>
      </c>
      <c r="CR143" s="26" t="s">
        <v>35</v>
      </c>
      <c r="CS143" s="26" t="s">
        <v>35</v>
      </c>
      <c r="CT143" s="26" t="s">
        <v>35</v>
      </c>
      <c r="CU143" s="26" t="s">
        <v>35</v>
      </c>
      <c r="CV143" s="26" t="s">
        <v>35</v>
      </c>
      <c r="CW143" s="26" t="s">
        <v>35</v>
      </c>
      <c r="CX143" s="26" t="s">
        <v>35</v>
      </c>
      <c r="CY143" s="26" t="s">
        <v>35</v>
      </c>
      <c r="CZ143" s="4"/>
    </row>
    <row r="144" s="294" customFormat="true" ht="15" customHeight="true" x14ac:dyDescent="0.2">
      <c r="A144" s="830" t="s">
        <v>107</v>
      </c>
      <c r="B144" s="350" t="s">
        <v>64</v>
      </c>
      <c r="C144" s="57" t="s">
        <v>35</v>
      </c>
      <c r="D144" s="54" t="s">
        <v>35</v>
      </c>
      <c r="E144" s="54" t="s">
        <v>35</v>
      </c>
      <c r="F144" s="54" t="s">
        <v>35</v>
      </c>
      <c r="G144" s="51" t="s">
        <v>35</v>
      </c>
      <c r="H144" s="48" t="s">
        <v>35</v>
      </c>
      <c r="I144" s="54" t="s">
        <v>35</v>
      </c>
      <c r="J144" s="54" t="s">
        <v>35</v>
      </c>
      <c r="K144" s="54" t="s">
        <v>35</v>
      </c>
      <c r="L144" s="45" t="s">
        <v>35</v>
      </c>
      <c r="M144" s="57" t="s">
        <v>35</v>
      </c>
      <c r="N144" s="54" t="s">
        <v>35</v>
      </c>
      <c r="O144" s="54" t="s">
        <v>35</v>
      </c>
      <c r="P144" s="54" t="s">
        <v>35</v>
      </c>
      <c r="Q144" s="51" t="s">
        <v>35</v>
      </c>
      <c r="R144" s="48" t="s">
        <v>35</v>
      </c>
      <c r="S144" s="54" t="s">
        <v>35</v>
      </c>
      <c r="T144" s="54" t="s">
        <v>35</v>
      </c>
      <c r="U144" s="54" t="s">
        <v>35</v>
      </c>
      <c r="V144" s="54" t="s">
        <v>35</v>
      </c>
      <c r="W144" s="54" t="s">
        <v>35</v>
      </c>
      <c r="X144" s="54" t="s">
        <v>35</v>
      </c>
      <c r="Y144" s="54" t="s">
        <v>35</v>
      </c>
      <c r="Z144" s="54" t="s">
        <v>35</v>
      </c>
      <c r="AA144" s="54" t="s">
        <v>35</v>
      </c>
      <c r="AB144" s="54" t="s">
        <v>35</v>
      </c>
      <c r="AC144" s="54" t="s">
        <v>35</v>
      </c>
      <c r="AD144" s="54" t="s">
        <v>35</v>
      </c>
      <c r="AE144" s="54" t="s">
        <v>35</v>
      </c>
      <c r="AF144" s="54" t="s">
        <v>35</v>
      </c>
      <c r="AG144" s="54" t="s">
        <v>35</v>
      </c>
      <c r="AH144" s="54" t="s">
        <v>35</v>
      </c>
      <c r="AI144" s="54" t="s">
        <v>35</v>
      </c>
      <c r="AJ144" s="54" t="s">
        <v>35</v>
      </c>
      <c r="AK144" s="54" t="s">
        <v>35</v>
      </c>
      <c r="AL144" s="54" t="s">
        <v>35</v>
      </c>
      <c r="AM144" s="54" t="s">
        <v>35</v>
      </c>
      <c r="AN144" s="54" t="s">
        <v>35</v>
      </c>
      <c r="AO144" s="54" t="s">
        <v>35</v>
      </c>
      <c r="AP144" s="54" t="s">
        <v>35</v>
      </c>
      <c r="AQ144" s="54" t="s">
        <v>35</v>
      </c>
      <c r="AR144" s="54" t="s">
        <v>35</v>
      </c>
      <c r="AS144" s="54" t="s">
        <v>35</v>
      </c>
      <c r="AT144" s="54" t="s">
        <v>35</v>
      </c>
      <c r="AU144" s="54" t="s">
        <v>35</v>
      </c>
      <c r="AV144" s="54" t="s">
        <v>35</v>
      </c>
      <c r="AW144" s="54" t="s">
        <v>35</v>
      </c>
      <c r="AX144" s="54" t="s">
        <v>35</v>
      </c>
      <c r="AY144" s="45" t="s">
        <v>35</v>
      </c>
      <c r="AZ144" s="322"/>
      <c r="BA144" s="821" t="s">
        <v>107</v>
      </c>
      <c r="BB144" s="497" t="s">
        <v>64</v>
      </c>
      <c r="BC144" s="41" t="s">
        <v>35</v>
      </c>
      <c r="BD144" s="37" t="s">
        <v>35</v>
      </c>
      <c r="BE144" s="37" t="s">
        <v>35</v>
      </c>
      <c r="BF144" s="37" t="s">
        <v>35</v>
      </c>
      <c r="BG144" s="32" t="s">
        <v>35</v>
      </c>
      <c r="BH144" s="41" t="s">
        <v>35</v>
      </c>
      <c r="BI144" s="37" t="s">
        <v>35</v>
      </c>
      <c r="BJ144" s="37" t="s">
        <v>35</v>
      </c>
      <c r="BK144" s="37" t="s">
        <v>35</v>
      </c>
      <c r="BL144" s="32" t="s">
        <v>35</v>
      </c>
      <c r="BM144" s="41" t="s">
        <v>35</v>
      </c>
      <c r="BN144" s="37" t="s">
        <v>35</v>
      </c>
      <c r="BO144" s="37" t="s">
        <v>35</v>
      </c>
      <c r="BP144" s="37" t="s">
        <v>35</v>
      </c>
      <c r="BQ144" s="32" t="s">
        <v>35</v>
      </c>
      <c r="BR144" s="41" t="s">
        <v>35</v>
      </c>
      <c r="BS144" s="37" t="s">
        <v>35</v>
      </c>
      <c r="BT144" s="37" t="s">
        <v>35</v>
      </c>
      <c r="BU144" s="37" t="s">
        <v>35</v>
      </c>
      <c r="BV144" s="37" t="s">
        <v>35</v>
      </c>
      <c r="BW144" s="37" t="s">
        <v>35</v>
      </c>
      <c r="BX144" s="37" t="s">
        <v>35</v>
      </c>
      <c r="BY144" s="26" t="s">
        <v>35</v>
      </c>
      <c r="BZ144" s="26" t="s">
        <v>35</v>
      </c>
      <c r="CA144" s="26" t="s">
        <v>35</v>
      </c>
      <c r="CB144" s="26" t="s">
        <v>35</v>
      </c>
      <c r="CC144" s="26" t="s">
        <v>35</v>
      </c>
      <c r="CD144" s="26" t="s">
        <v>35</v>
      </c>
      <c r="CE144" s="26" t="s">
        <v>35</v>
      </c>
      <c r="CF144" s="26" t="s">
        <v>35</v>
      </c>
      <c r="CG144" s="26" t="s">
        <v>35</v>
      </c>
      <c r="CH144" s="26" t="s">
        <v>35</v>
      </c>
      <c r="CI144" s="26" t="s">
        <v>35</v>
      </c>
      <c r="CJ144" s="26" t="s">
        <v>35</v>
      </c>
      <c r="CK144" s="26" t="s">
        <v>35</v>
      </c>
      <c r="CL144" s="26" t="s">
        <v>35</v>
      </c>
      <c r="CM144" s="26" t="s">
        <v>35</v>
      </c>
      <c r="CN144" s="26" t="s">
        <v>35</v>
      </c>
      <c r="CO144" s="26" t="s">
        <v>35</v>
      </c>
      <c r="CP144" s="26" t="s">
        <v>35</v>
      </c>
      <c r="CQ144" s="26" t="s">
        <v>35</v>
      </c>
      <c r="CR144" s="26" t="s">
        <v>35</v>
      </c>
      <c r="CS144" s="26" t="s">
        <v>35</v>
      </c>
      <c r="CT144" s="26" t="s">
        <v>35</v>
      </c>
      <c r="CU144" s="26" t="s">
        <v>35</v>
      </c>
      <c r="CV144" s="26" t="s">
        <v>35</v>
      </c>
      <c r="CW144" s="26" t="s">
        <v>35</v>
      </c>
      <c r="CX144" s="26" t="s">
        <v>35</v>
      </c>
      <c r="CY144" s="26" t="s">
        <v>35</v>
      </c>
      <c r="CZ144" s="4"/>
    </row>
    <row r="145" s="294" customFormat="true" ht="15" customHeight="true" x14ac:dyDescent="0.2">
      <c r="A145" s="830"/>
      <c r="B145" s="350" t="s">
        <v>65</v>
      </c>
      <c r="C145" s="57" t="s">
        <v>35</v>
      </c>
      <c r="D145" s="54" t="s">
        <v>35</v>
      </c>
      <c r="E145" s="54" t="s">
        <v>35</v>
      </c>
      <c r="F145" s="54" t="s">
        <v>35</v>
      </c>
      <c r="G145" s="51" t="s">
        <v>35</v>
      </c>
      <c r="H145" s="48" t="s">
        <v>35</v>
      </c>
      <c r="I145" s="54" t="s">
        <v>35</v>
      </c>
      <c r="J145" s="54" t="s">
        <v>35</v>
      </c>
      <c r="K145" s="54" t="s">
        <v>35</v>
      </c>
      <c r="L145" s="45" t="s">
        <v>35</v>
      </c>
      <c r="M145" s="57" t="s">
        <v>35</v>
      </c>
      <c r="N145" s="54" t="s">
        <v>35</v>
      </c>
      <c r="O145" s="54" t="s">
        <v>35</v>
      </c>
      <c r="P145" s="54" t="s">
        <v>35</v>
      </c>
      <c r="Q145" s="51" t="s">
        <v>35</v>
      </c>
      <c r="R145" s="48" t="s">
        <v>35</v>
      </c>
      <c r="S145" s="54" t="s">
        <v>35</v>
      </c>
      <c r="T145" s="54" t="s">
        <v>35</v>
      </c>
      <c r="U145" s="54" t="s">
        <v>35</v>
      </c>
      <c r="V145" s="54" t="s">
        <v>35</v>
      </c>
      <c r="W145" s="54" t="s">
        <v>35</v>
      </c>
      <c r="X145" s="54" t="s">
        <v>35</v>
      </c>
      <c r="Y145" s="54" t="s">
        <v>35</v>
      </c>
      <c r="Z145" s="54" t="s">
        <v>35</v>
      </c>
      <c r="AA145" s="54" t="s">
        <v>35</v>
      </c>
      <c r="AB145" s="54" t="s">
        <v>35</v>
      </c>
      <c r="AC145" s="54" t="s">
        <v>35</v>
      </c>
      <c r="AD145" s="54" t="s">
        <v>35</v>
      </c>
      <c r="AE145" s="54" t="s">
        <v>35</v>
      </c>
      <c r="AF145" s="54" t="s">
        <v>35</v>
      </c>
      <c r="AG145" s="54" t="s">
        <v>35</v>
      </c>
      <c r="AH145" s="54" t="s">
        <v>35</v>
      </c>
      <c r="AI145" s="54" t="s">
        <v>35</v>
      </c>
      <c r="AJ145" s="54" t="s">
        <v>35</v>
      </c>
      <c r="AK145" s="54" t="s">
        <v>35</v>
      </c>
      <c r="AL145" s="54" t="s">
        <v>35</v>
      </c>
      <c r="AM145" s="54" t="s">
        <v>35</v>
      </c>
      <c r="AN145" s="54" t="s">
        <v>35</v>
      </c>
      <c r="AO145" s="54" t="s">
        <v>35</v>
      </c>
      <c r="AP145" s="54" t="s">
        <v>35</v>
      </c>
      <c r="AQ145" s="54" t="s">
        <v>35</v>
      </c>
      <c r="AR145" s="54" t="s">
        <v>35</v>
      </c>
      <c r="AS145" s="54" t="s">
        <v>35</v>
      </c>
      <c r="AT145" s="54" t="s">
        <v>35</v>
      </c>
      <c r="AU145" s="54" t="s">
        <v>35</v>
      </c>
      <c r="AV145" s="54" t="s">
        <v>35</v>
      </c>
      <c r="AW145" s="54" t="s">
        <v>35</v>
      </c>
      <c r="AX145" s="54" t="s">
        <v>35</v>
      </c>
      <c r="AY145" s="45" t="s">
        <v>35</v>
      </c>
      <c r="AZ145" s="322"/>
      <c r="BA145" s="821"/>
      <c r="BB145" s="497" t="s">
        <v>65</v>
      </c>
      <c r="BC145" s="41" t="s">
        <v>35</v>
      </c>
      <c r="BD145" s="37" t="s">
        <v>35</v>
      </c>
      <c r="BE145" s="37" t="s">
        <v>35</v>
      </c>
      <c r="BF145" s="37" t="s">
        <v>35</v>
      </c>
      <c r="BG145" s="32" t="s">
        <v>35</v>
      </c>
      <c r="BH145" s="41" t="s">
        <v>35</v>
      </c>
      <c r="BI145" s="37" t="s">
        <v>35</v>
      </c>
      <c r="BJ145" s="37" t="s">
        <v>35</v>
      </c>
      <c r="BK145" s="37" t="s">
        <v>35</v>
      </c>
      <c r="BL145" s="32" t="s">
        <v>35</v>
      </c>
      <c r="BM145" s="41" t="s">
        <v>35</v>
      </c>
      <c r="BN145" s="37" t="s">
        <v>35</v>
      </c>
      <c r="BO145" s="37" t="s">
        <v>35</v>
      </c>
      <c r="BP145" s="37" t="s">
        <v>35</v>
      </c>
      <c r="BQ145" s="32" t="s">
        <v>35</v>
      </c>
      <c r="BR145" s="41" t="s">
        <v>35</v>
      </c>
      <c r="BS145" s="37" t="s">
        <v>35</v>
      </c>
      <c r="BT145" s="37" t="s">
        <v>35</v>
      </c>
      <c r="BU145" s="37" t="s">
        <v>35</v>
      </c>
      <c r="BV145" s="37" t="s">
        <v>35</v>
      </c>
      <c r="BW145" s="37" t="s">
        <v>35</v>
      </c>
      <c r="BX145" s="37" t="s">
        <v>35</v>
      </c>
      <c r="BY145" s="26" t="s">
        <v>35</v>
      </c>
      <c r="BZ145" s="26" t="s">
        <v>35</v>
      </c>
      <c r="CA145" s="26" t="s">
        <v>35</v>
      </c>
      <c r="CB145" s="26" t="s">
        <v>35</v>
      </c>
      <c r="CC145" s="26" t="s">
        <v>35</v>
      </c>
      <c r="CD145" s="26" t="s">
        <v>35</v>
      </c>
      <c r="CE145" s="26" t="s">
        <v>35</v>
      </c>
      <c r="CF145" s="26" t="s">
        <v>35</v>
      </c>
      <c r="CG145" s="26" t="s">
        <v>35</v>
      </c>
      <c r="CH145" s="26" t="s">
        <v>35</v>
      </c>
      <c r="CI145" s="26" t="s">
        <v>35</v>
      </c>
      <c r="CJ145" s="26" t="s">
        <v>35</v>
      </c>
      <c r="CK145" s="26" t="s">
        <v>35</v>
      </c>
      <c r="CL145" s="26" t="s">
        <v>35</v>
      </c>
      <c r="CM145" s="26" t="s">
        <v>35</v>
      </c>
      <c r="CN145" s="26" t="s">
        <v>35</v>
      </c>
      <c r="CO145" s="26" t="s">
        <v>35</v>
      </c>
      <c r="CP145" s="26" t="s">
        <v>35</v>
      </c>
      <c r="CQ145" s="26" t="s">
        <v>35</v>
      </c>
      <c r="CR145" s="26" t="s">
        <v>35</v>
      </c>
      <c r="CS145" s="26" t="s">
        <v>35</v>
      </c>
      <c r="CT145" s="26" t="s">
        <v>35</v>
      </c>
      <c r="CU145" s="26" t="s">
        <v>35</v>
      </c>
      <c r="CV145" s="26" t="s">
        <v>35</v>
      </c>
      <c r="CW145" s="26" t="s">
        <v>35</v>
      </c>
      <c r="CX145" s="26" t="s">
        <v>35</v>
      </c>
      <c r="CY145" s="26" t="s">
        <v>35</v>
      </c>
      <c r="CZ145" s="4"/>
    </row>
    <row r="146" s="294" customFormat="true" ht="15" customHeight="true" x14ac:dyDescent="0.2">
      <c r="A146" s="830"/>
      <c r="B146" s="350" t="s">
        <v>66</v>
      </c>
      <c r="C146" s="57" t="s">
        <v>35</v>
      </c>
      <c r="D146" s="54" t="s">
        <v>35</v>
      </c>
      <c r="E146" s="54" t="s">
        <v>35</v>
      </c>
      <c r="F146" s="54" t="s">
        <v>35</v>
      </c>
      <c r="G146" s="51" t="s">
        <v>35</v>
      </c>
      <c r="H146" s="48" t="s">
        <v>35</v>
      </c>
      <c r="I146" s="54" t="s">
        <v>35</v>
      </c>
      <c r="J146" s="54" t="s">
        <v>35</v>
      </c>
      <c r="K146" s="54" t="s">
        <v>35</v>
      </c>
      <c r="L146" s="45" t="s">
        <v>35</v>
      </c>
      <c r="M146" s="57" t="s">
        <v>35</v>
      </c>
      <c r="N146" s="54" t="s">
        <v>35</v>
      </c>
      <c r="O146" s="54" t="s">
        <v>35</v>
      </c>
      <c r="P146" s="54" t="s">
        <v>35</v>
      </c>
      <c r="Q146" s="51" t="s">
        <v>35</v>
      </c>
      <c r="R146" s="48" t="s">
        <v>35</v>
      </c>
      <c r="S146" s="54" t="s">
        <v>35</v>
      </c>
      <c r="T146" s="54" t="s">
        <v>35</v>
      </c>
      <c r="U146" s="54" t="s">
        <v>35</v>
      </c>
      <c r="V146" s="54" t="s">
        <v>35</v>
      </c>
      <c r="W146" s="54" t="s">
        <v>35</v>
      </c>
      <c r="X146" s="54" t="s">
        <v>35</v>
      </c>
      <c r="Y146" s="54" t="s">
        <v>35</v>
      </c>
      <c r="Z146" s="54" t="s">
        <v>35</v>
      </c>
      <c r="AA146" s="54" t="s">
        <v>35</v>
      </c>
      <c r="AB146" s="54" t="s">
        <v>35</v>
      </c>
      <c r="AC146" s="54" t="s">
        <v>35</v>
      </c>
      <c r="AD146" s="54" t="s">
        <v>35</v>
      </c>
      <c r="AE146" s="54" t="s">
        <v>35</v>
      </c>
      <c r="AF146" s="54" t="s">
        <v>35</v>
      </c>
      <c r="AG146" s="54" t="s">
        <v>35</v>
      </c>
      <c r="AH146" s="54" t="s">
        <v>35</v>
      </c>
      <c r="AI146" s="54" t="s">
        <v>35</v>
      </c>
      <c r="AJ146" s="54" t="s">
        <v>35</v>
      </c>
      <c r="AK146" s="54" t="s">
        <v>35</v>
      </c>
      <c r="AL146" s="54" t="s">
        <v>35</v>
      </c>
      <c r="AM146" s="54" t="s">
        <v>35</v>
      </c>
      <c r="AN146" s="54" t="s">
        <v>35</v>
      </c>
      <c r="AO146" s="54" t="s">
        <v>35</v>
      </c>
      <c r="AP146" s="54" t="s">
        <v>35</v>
      </c>
      <c r="AQ146" s="54" t="s">
        <v>35</v>
      </c>
      <c r="AR146" s="54" t="s">
        <v>35</v>
      </c>
      <c r="AS146" s="54" t="s">
        <v>35</v>
      </c>
      <c r="AT146" s="54" t="s">
        <v>35</v>
      </c>
      <c r="AU146" s="54" t="s">
        <v>35</v>
      </c>
      <c r="AV146" s="54" t="s">
        <v>35</v>
      </c>
      <c r="AW146" s="54" t="s">
        <v>35</v>
      </c>
      <c r="AX146" s="54" t="s">
        <v>35</v>
      </c>
      <c r="AY146" s="45" t="s">
        <v>35</v>
      </c>
      <c r="AZ146" s="322"/>
      <c r="BA146" s="821"/>
      <c r="BB146" s="497" t="s">
        <v>66</v>
      </c>
      <c r="BC146" s="41" t="s">
        <v>35</v>
      </c>
      <c r="BD146" s="37" t="s">
        <v>35</v>
      </c>
      <c r="BE146" s="37" t="s">
        <v>35</v>
      </c>
      <c r="BF146" s="37" t="s">
        <v>35</v>
      </c>
      <c r="BG146" s="32" t="s">
        <v>35</v>
      </c>
      <c r="BH146" s="41" t="s">
        <v>35</v>
      </c>
      <c r="BI146" s="37" t="s">
        <v>35</v>
      </c>
      <c r="BJ146" s="37" t="s">
        <v>35</v>
      </c>
      <c r="BK146" s="37" t="s">
        <v>35</v>
      </c>
      <c r="BL146" s="32" t="s">
        <v>35</v>
      </c>
      <c r="BM146" s="41" t="s">
        <v>35</v>
      </c>
      <c r="BN146" s="37" t="s">
        <v>35</v>
      </c>
      <c r="BO146" s="37" t="s">
        <v>35</v>
      </c>
      <c r="BP146" s="37" t="s">
        <v>35</v>
      </c>
      <c r="BQ146" s="32" t="s">
        <v>35</v>
      </c>
      <c r="BR146" s="41" t="s">
        <v>35</v>
      </c>
      <c r="BS146" s="37" t="s">
        <v>35</v>
      </c>
      <c r="BT146" s="37" t="s">
        <v>35</v>
      </c>
      <c r="BU146" s="37" t="s">
        <v>35</v>
      </c>
      <c r="BV146" s="37" t="s">
        <v>35</v>
      </c>
      <c r="BW146" s="37" t="s">
        <v>35</v>
      </c>
      <c r="BX146" s="37" t="s">
        <v>35</v>
      </c>
      <c r="BY146" s="26" t="s">
        <v>35</v>
      </c>
      <c r="BZ146" s="26" t="s">
        <v>35</v>
      </c>
      <c r="CA146" s="26" t="s">
        <v>35</v>
      </c>
      <c r="CB146" s="26" t="s">
        <v>35</v>
      </c>
      <c r="CC146" s="26" t="s">
        <v>35</v>
      </c>
      <c r="CD146" s="26" t="s">
        <v>35</v>
      </c>
      <c r="CE146" s="26" t="s">
        <v>35</v>
      </c>
      <c r="CF146" s="26" t="s">
        <v>35</v>
      </c>
      <c r="CG146" s="26" t="s">
        <v>35</v>
      </c>
      <c r="CH146" s="26" t="s">
        <v>35</v>
      </c>
      <c r="CI146" s="26" t="s">
        <v>35</v>
      </c>
      <c r="CJ146" s="26" t="s">
        <v>35</v>
      </c>
      <c r="CK146" s="26" t="s">
        <v>35</v>
      </c>
      <c r="CL146" s="26" t="s">
        <v>35</v>
      </c>
      <c r="CM146" s="26" t="s">
        <v>35</v>
      </c>
      <c r="CN146" s="26" t="s">
        <v>35</v>
      </c>
      <c r="CO146" s="26" t="s">
        <v>35</v>
      </c>
      <c r="CP146" s="26" t="s">
        <v>35</v>
      </c>
      <c r="CQ146" s="26" t="s">
        <v>35</v>
      </c>
      <c r="CR146" s="26" t="s">
        <v>35</v>
      </c>
      <c r="CS146" s="26" t="s">
        <v>35</v>
      </c>
      <c r="CT146" s="26" t="s">
        <v>35</v>
      </c>
      <c r="CU146" s="26" t="s">
        <v>35</v>
      </c>
      <c r="CV146" s="26" t="s">
        <v>35</v>
      </c>
      <c r="CW146" s="26" t="s">
        <v>35</v>
      </c>
      <c r="CX146" s="26" t="s">
        <v>35</v>
      </c>
      <c r="CY146" s="26" t="s">
        <v>35</v>
      </c>
      <c r="CZ146" s="4"/>
    </row>
    <row r="147" s="294" customFormat="true" ht="15" customHeight="true" x14ac:dyDescent="0.2">
      <c r="A147" s="830"/>
      <c r="B147" s="350" t="s">
        <v>67</v>
      </c>
      <c r="C147" s="57" t="s">
        <v>35</v>
      </c>
      <c r="D147" s="54" t="s">
        <v>35</v>
      </c>
      <c r="E147" s="54" t="s">
        <v>35</v>
      </c>
      <c r="F147" s="54" t="s">
        <v>35</v>
      </c>
      <c r="G147" s="51" t="s">
        <v>35</v>
      </c>
      <c r="H147" s="48" t="s">
        <v>35</v>
      </c>
      <c r="I147" s="54" t="s">
        <v>35</v>
      </c>
      <c r="J147" s="54" t="s">
        <v>35</v>
      </c>
      <c r="K147" s="54" t="s">
        <v>35</v>
      </c>
      <c r="L147" s="45" t="s">
        <v>35</v>
      </c>
      <c r="M147" s="57" t="s">
        <v>35</v>
      </c>
      <c r="N147" s="54" t="s">
        <v>35</v>
      </c>
      <c r="O147" s="54" t="s">
        <v>35</v>
      </c>
      <c r="P147" s="54" t="s">
        <v>35</v>
      </c>
      <c r="Q147" s="51" t="s">
        <v>35</v>
      </c>
      <c r="R147" s="48" t="s">
        <v>35</v>
      </c>
      <c r="S147" s="54" t="s">
        <v>35</v>
      </c>
      <c r="T147" s="54" t="s">
        <v>35</v>
      </c>
      <c r="U147" s="54" t="s">
        <v>35</v>
      </c>
      <c r="V147" s="54" t="s">
        <v>35</v>
      </c>
      <c r="W147" s="54" t="s">
        <v>35</v>
      </c>
      <c r="X147" s="54" t="s">
        <v>35</v>
      </c>
      <c r="Y147" s="54" t="s">
        <v>35</v>
      </c>
      <c r="Z147" s="54" t="s">
        <v>35</v>
      </c>
      <c r="AA147" s="54" t="s">
        <v>35</v>
      </c>
      <c r="AB147" s="54" t="s">
        <v>35</v>
      </c>
      <c r="AC147" s="54" t="s">
        <v>35</v>
      </c>
      <c r="AD147" s="54" t="s">
        <v>35</v>
      </c>
      <c r="AE147" s="54" t="s">
        <v>35</v>
      </c>
      <c r="AF147" s="54" t="s">
        <v>35</v>
      </c>
      <c r="AG147" s="54" t="s">
        <v>35</v>
      </c>
      <c r="AH147" s="54" t="s">
        <v>35</v>
      </c>
      <c r="AI147" s="54" t="s">
        <v>35</v>
      </c>
      <c r="AJ147" s="54" t="s">
        <v>35</v>
      </c>
      <c r="AK147" s="54" t="s">
        <v>35</v>
      </c>
      <c r="AL147" s="54" t="s">
        <v>35</v>
      </c>
      <c r="AM147" s="54" t="s">
        <v>35</v>
      </c>
      <c r="AN147" s="54" t="s">
        <v>35</v>
      </c>
      <c r="AO147" s="54" t="s">
        <v>35</v>
      </c>
      <c r="AP147" s="54" t="s">
        <v>35</v>
      </c>
      <c r="AQ147" s="54" t="s">
        <v>35</v>
      </c>
      <c r="AR147" s="54" t="s">
        <v>35</v>
      </c>
      <c r="AS147" s="54" t="s">
        <v>35</v>
      </c>
      <c r="AT147" s="54" t="s">
        <v>35</v>
      </c>
      <c r="AU147" s="54" t="s">
        <v>35</v>
      </c>
      <c r="AV147" s="54" t="s">
        <v>35</v>
      </c>
      <c r="AW147" s="54" t="s">
        <v>35</v>
      </c>
      <c r="AX147" s="54" t="s">
        <v>35</v>
      </c>
      <c r="AY147" s="45" t="s">
        <v>35</v>
      </c>
      <c r="AZ147" s="322"/>
      <c r="BA147" s="821"/>
      <c r="BB147" s="497" t="s">
        <v>67</v>
      </c>
      <c r="BC147" s="41" t="s">
        <v>35</v>
      </c>
      <c r="BD147" s="37" t="s">
        <v>35</v>
      </c>
      <c r="BE147" s="37" t="s">
        <v>35</v>
      </c>
      <c r="BF147" s="37" t="s">
        <v>35</v>
      </c>
      <c r="BG147" s="32" t="s">
        <v>35</v>
      </c>
      <c r="BH147" s="41" t="s">
        <v>35</v>
      </c>
      <c r="BI147" s="37" t="s">
        <v>35</v>
      </c>
      <c r="BJ147" s="37" t="s">
        <v>35</v>
      </c>
      <c r="BK147" s="37" t="s">
        <v>35</v>
      </c>
      <c r="BL147" s="32" t="s">
        <v>35</v>
      </c>
      <c r="BM147" s="41" t="s">
        <v>35</v>
      </c>
      <c r="BN147" s="37" t="s">
        <v>35</v>
      </c>
      <c r="BO147" s="37" t="s">
        <v>35</v>
      </c>
      <c r="BP147" s="37" t="s">
        <v>35</v>
      </c>
      <c r="BQ147" s="32" t="s">
        <v>35</v>
      </c>
      <c r="BR147" s="41" t="s">
        <v>35</v>
      </c>
      <c r="BS147" s="37" t="s">
        <v>35</v>
      </c>
      <c r="BT147" s="37" t="s">
        <v>35</v>
      </c>
      <c r="BU147" s="37" t="s">
        <v>35</v>
      </c>
      <c r="BV147" s="37" t="s">
        <v>35</v>
      </c>
      <c r="BW147" s="37" t="s">
        <v>35</v>
      </c>
      <c r="BX147" s="37" t="s">
        <v>35</v>
      </c>
      <c r="BY147" s="26" t="s">
        <v>35</v>
      </c>
      <c r="BZ147" s="26" t="s">
        <v>35</v>
      </c>
      <c r="CA147" s="26" t="s">
        <v>35</v>
      </c>
      <c r="CB147" s="26" t="s">
        <v>35</v>
      </c>
      <c r="CC147" s="26" t="s">
        <v>35</v>
      </c>
      <c r="CD147" s="26" t="s">
        <v>35</v>
      </c>
      <c r="CE147" s="26" t="s">
        <v>35</v>
      </c>
      <c r="CF147" s="26" t="s">
        <v>35</v>
      </c>
      <c r="CG147" s="26" t="s">
        <v>35</v>
      </c>
      <c r="CH147" s="26" t="s">
        <v>35</v>
      </c>
      <c r="CI147" s="26" t="s">
        <v>35</v>
      </c>
      <c r="CJ147" s="26" t="s">
        <v>35</v>
      </c>
      <c r="CK147" s="26" t="s">
        <v>35</v>
      </c>
      <c r="CL147" s="26" t="s">
        <v>35</v>
      </c>
      <c r="CM147" s="26" t="s">
        <v>35</v>
      </c>
      <c r="CN147" s="26" t="s">
        <v>35</v>
      </c>
      <c r="CO147" s="26" t="s">
        <v>35</v>
      </c>
      <c r="CP147" s="26" t="s">
        <v>35</v>
      </c>
      <c r="CQ147" s="26" t="s">
        <v>35</v>
      </c>
      <c r="CR147" s="26" t="s">
        <v>35</v>
      </c>
      <c r="CS147" s="26" t="s">
        <v>35</v>
      </c>
      <c r="CT147" s="26" t="s">
        <v>35</v>
      </c>
      <c r="CU147" s="26" t="s">
        <v>35</v>
      </c>
      <c r="CV147" s="26" t="s">
        <v>35</v>
      </c>
      <c r="CW147" s="26" t="s">
        <v>35</v>
      </c>
      <c r="CX147" s="26" t="s">
        <v>35</v>
      </c>
      <c r="CY147" s="26" t="s">
        <v>35</v>
      </c>
      <c r="CZ147" s="4"/>
    </row>
    <row r="148" s="294" customFormat="true" ht="15" customHeight="true" x14ac:dyDescent="0.2">
      <c r="A148" s="830" t="s">
        <v>108</v>
      </c>
      <c r="B148" s="350" t="s">
        <v>49</v>
      </c>
      <c r="C148" s="149">
        <v>5.8329455768613157</v>
      </c>
      <c r="D148" s="148">
        <v>6.496094224892655</v>
      </c>
      <c r="E148" s="148">
        <v>7.7324815458541067</v>
      </c>
      <c r="F148" s="148">
        <v>10.193039171535032</v>
      </c>
      <c r="G148" s="147">
        <v>27.113232161344019</v>
      </c>
      <c r="H148" s="137">
        <v>17.788597453359415</v>
      </c>
      <c r="I148" s="148">
        <v>25.16856952874102</v>
      </c>
      <c r="J148" s="148">
        <v>39.49300475376657</v>
      </c>
      <c r="K148" s="148">
        <v>26.936190405054468</v>
      </c>
      <c r="L148" s="141">
        <v>23.518784773945896</v>
      </c>
      <c r="M148" s="149">
        <v>5.2593931606755513</v>
      </c>
      <c r="N148" s="148">
        <v>6.8761485315186874</v>
      </c>
      <c r="O148" s="148">
        <v>6.0032131747395576</v>
      </c>
      <c r="P148" s="148">
        <v>7.1133479351509319</v>
      </c>
      <c r="Q148" s="147">
        <v>10.793403417780086</v>
      </c>
      <c r="R148" s="137">
        <v>2.6999746140734739</v>
      </c>
      <c r="S148" s="148">
        <v>4.770842032310683</v>
      </c>
      <c r="T148" s="148">
        <v>8.4322237996916112</v>
      </c>
      <c r="U148" s="148">
        <v>22.99064328413446</v>
      </c>
      <c r="V148" s="148">
        <v>21.217629856073771</v>
      </c>
      <c r="W148" s="148">
        <v>5.477387256987587</v>
      </c>
      <c r="X148" s="148">
        <v>3.4483629026693983</v>
      </c>
      <c r="Y148" s="148">
        <v>4.5859356928059283</v>
      </c>
      <c r="Z148" s="148">
        <v>0.2535483195639277</v>
      </c>
      <c r="AA148" s="148">
        <v>1.4919726038712158</v>
      </c>
      <c r="AB148" s="148">
        <v>0.76658823143585619</v>
      </c>
      <c r="AC148" s="148">
        <v>14.695256803649032</v>
      </c>
      <c r="AD148" s="148">
        <v>7.7235572143387401</v>
      </c>
      <c r="AE148" s="148">
        <v>30.518183682674245</v>
      </c>
      <c r="AF148" s="148">
        <v>5.7726891728749576</v>
      </c>
      <c r="AG148" s="148">
        <v>10.593296404575096</v>
      </c>
      <c r="AH148" s="148">
        <v>0.48272102132410016</v>
      </c>
      <c r="AI148" s="148">
        <v>17.424171252913965</v>
      </c>
      <c r="AJ148" s="148">
        <v>6.8424235632540427</v>
      </c>
      <c r="AK148" s="148">
        <v>24.369466030542323</v>
      </c>
      <c r="AL148" s="148">
        <v>0.18201113169530042</v>
      </c>
      <c r="AM148" s="148">
        <v>9.5883528505347435</v>
      </c>
      <c r="AN148" s="148">
        <v>16.28386184132971</v>
      </c>
      <c r="AO148" s="148">
        <v>4.7516799872758382</v>
      </c>
      <c r="AP148" s="148">
        <v>0.90599740950180352</v>
      </c>
      <c r="AQ148" s="148">
        <v>0.25694416043273366</v>
      </c>
      <c r="AR148" s="148">
        <v>7.1082463916794039</v>
      </c>
      <c r="AS148" s="148">
        <v>13.260287436022383</v>
      </c>
      <c r="AT148" s="148">
        <v>0.38458123517548459</v>
      </c>
      <c r="AU148" s="148">
        <v>4.8824348625589948</v>
      </c>
      <c r="AV148" s="148">
        <v>13.535191999575686</v>
      </c>
      <c r="AW148" s="148">
        <v>8.2389289392378953E-2</v>
      </c>
      <c r="AX148" s="148">
        <v>4.3428084856859028</v>
      </c>
      <c r="AY148" s="141">
        <v>0.34470125890894499</v>
      </c>
      <c r="AZ148" s="322"/>
      <c r="BA148" s="821" t="s">
        <v>108</v>
      </c>
      <c r="BB148" s="497" t="s">
        <v>49</v>
      </c>
      <c r="BC148" s="41" t="s">
        <v>35</v>
      </c>
      <c r="BD148" s="37" t="s">
        <v>35</v>
      </c>
      <c r="BE148" s="37" t="s">
        <v>35</v>
      </c>
      <c r="BF148" s="37" t="s">
        <v>35</v>
      </c>
      <c r="BG148" s="32" t="s">
        <v>35</v>
      </c>
      <c r="BH148" s="41" t="s">
        <v>35</v>
      </c>
      <c r="BI148" s="37" t="s">
        <v>35</v>
      </c>
      <c r="BJ148" s="37" t="s">
        <v>35</v>
      </c>
      <c r="BK148" s="37" t="s">
        <v>35</v>
      </c>
      <c r="BL148" s="32" t="s">
        <v>35</v>
      </c>
      <c r="BM148" s="41" t="s">
        <v>35</v>
      </c>
      <c r="BN148" s="37" t="s">
        <v>35</v>
      </c>
      <c r="BO148" s="37" t="s">
        <v>35</v>
      </c>
      <c r="BP148" s="37" t="s">
        <v>35</v>
      </c>
      <c r="BQ148" s="32" t="s">
        <v>35</v>
      </c>
      <c r="BR148" s="41" t="s">
        <v>35</v>
      </c>
      <c r="BS148" s="37" t="s">
        <v>35</v>
      </c>
      <c r="BT148" s="37" t="s">
        <v>35</v>
      </c>
      <c r="BU148" s="37" t="s">
        <v>35</v>
      </c>
      <c r="BV148" s="37" t="s">
        <v>35</v>
      </c>
      <c r="BW148" s="37" t="s">
        <v>35</v>
      </c>
      <c r="BX148" s="37" t="s">
        <v>35</v>
      </c>
      <c r="BY148" s="26" t="s">
        <v>35</v>
      </c>
      <c r="BZ148" s="26" t="s">
        <v>35</v>
      </c>
      <c r="CA148" s="26" t="s">
        <v>35</v>
      </c>
      <c r="CB148" s="26" t="s">
        <v>35</v>
      </c>
      <c r="CC148" s="26" t="s">
        <v>35</v>
      </c>
      <c r="CD148" s="26" t="s">
        <v>35</v>
      </c>
      <c r="CE148" s="26" t="s">
        <v>35</v>
      </c>
      <c r="CF148" s="26" t="s">
        <v>35</v>
      </c>
      <c r="CG148" s="26" t="s">
        <v>35</v>
      </c>
      <c r="CH148" s="26" t="s">
        <v>35</v>
      </c>
      <c r="CI148" s="26" t="s">
        <v>35</v>
      </c>
      <c r="CJ148" s="26" t="s">
        <v>35</v>
      </c>
      <c r="CK148" s="26" t="s">
        <v>35</v>
      </c>
      <c r="CL148" s="26" t="s">
        <v>35</v>
      </c>
      <c r="CM148" s="26" t="s">
        <v>35</v>
      </c>
      <c r="CN148" s="26" t="s">
        <v>35</v>
      </c>
      <c r="CO148" s="26" t="s">
        <v>35</v>
      </c>
      <c r="CP148" s="26" t="s">
        <v>35</v>
      </c>
      <c r="CQ148" s="26" t="s">
        <v>35</v>
      </c>
      <c r="CR148" s="26" t="s">
        <v>35</v>
      </c>
      <c r="CS148" s="26" t="s">
        <v>35</v>
      </c>
      <c r="CT148" s="26" t="s">
        <v>35</v>
      </c>
      <c r="CU148" s="26" t="s">
        <v>35</v>
      </c>
      <c r="CV148" s="26" t="s">
        <v>35</v>
      </c>
      <c r="CW148" s="26" t="s">
        <v>35</v>
      </c>
      <c r="CX148" s="26" t="s">
        <v>35</v>
      </c>
      <c r="CY148" s="26" t="s">
        <v>35</v>
      </c>
      <c r="CZ148" s="4"/>
    </row>
    <row r="149" s="294" customFormat="true" ht="15" customHeight="true" x14ac:dyDescent="0.2">
      <c r="A149" s="830"/>
      <c r="B149" s="350" t="s">
        <v>48</v>
      </c>
      <c r="C149" s="149">
        <v>43.694598649713619</v>
      </c>
      <c r="D149" s="148">
        <v>33.805422821705037</v>
      </c>
      <c r="E149" s="148">
        <v>40.853709312069896</v>
      </c>
      <c r="F149" s="148">
        <v>31.400829028287657</v>
      </c>
      <c r="G149" s="147">
        <v>56.010072317065728</v>
      </c>
      <c r="H149" s="137">
        <v>55.816559743239033</v>
      </c>
      <c r="I149" s="148">
        <v>52.746417101707685</v>
      </c>
      <c r="J149" s="148">
        <v>43.179204924302041</v>
      </c>
      <c r="K149" s="148">
        <v>57.743809653528011</v>
      </c>
      <c r="L149" s="141">
        <v>71.790280150865868</v>
      </c>
      <c r="M149" s="149">
        <v>44.442557351215797</v>
      </c>
      <c r="N149" s="148">
        <v>38.147926038908828</v>
      </c>
      <c r="O149" s="148">
        <v>32.025348646332489</v>
      </c>
      <c r="P149" s="148">
        <v>40.023508187126211</v>
      </c>
      <c r="Q149" s="147">
        <v>38.002605322563539</v>
      </c>
      <c r="R149" s="137">
        <v>44.388400646333764</v>
      </c>
      <c r="S149" s="148">
        <v>18.046378283908759</v>
      </c>
      <c r="T149" s="148">
        <v>71.661412534241506</v>
      </c>
      <c r="U149" s="148">
        <v>66.675851940124588</v>
      </c>
      <c r="V149" s="148">
        <v>46.460157444139121</v>
      </c>
      <c r="W149" s="148">
        <v>32.753574230901691</v>
      </c>
      <c r="X149" s="148">
        <v>21.46223914729919</v>
      </c>
      <c r="Y149" s="148">
        <v>11.733490769607913</v>
      </c>
      <c r="Z149" s="148">
        <v>4.2373584452137871</v>
      </c>
      <c r="AA149" s="148">
        <v>20.531509411590751</v>
      </c>
      <c r="AB149" s="148">
        <v>80.504984873205487</v>
      </c>
      <c r="AC149" s="148">
        <v>35.941812049421536</v>
      </c>
      <c r="AD149" s="148">
        <v>57.363373848261453</v>
      </c>
      <c r="AE149" s="148">
        <v>48.955694691087196</v>
      </c>
      <c r="AF149" s="148">
        <v>45.370995890333823</v>
      </c>
      <c r="AG149" s="148">
        <v>38.585637106563489</v>
      </c>
      <c r="AH149" s="148">
        <v>29.119679116271698</v>
      </c>
      <c r="AI149" s="148">
        <v>25.925861191280919</v>
      </c>
      <c r="AJ149" s="148">
        <v>51.454828853742725</v>
      </c>
      <c r="AK149" s="148">
        <v>48.95851996916609</v>
      </c>
      <c r="AL149" s="148">
        <v>15.678118284915371</v>
      </c>
      <c r="AM149" s="148">
        <v>58.24731890624949</v>
      </c>
      <c r="AN149" s="148">
        <v>49.535777437227409</v>
      </c>
      <c r="AO149" s="148">
        <v>14.883295558471513</v>
      </c>
      <c r="AP149" s="148">
        <v>77.09801019049641</v>
      </c>
      <c r="AQ149" s="148">
        <v>11.279937551010994</v>
      </c>
      <c r="AR149" s="148">
        <v>41.870068198388275</v>
      </c>
      <c r="AS149" s="148">
        <v>36.152305276878934</v>
      </c>
      <c r="AT149" s="148">
        <v>1.7075305369170097</v>
      </c>
      <c r="AU149" s="148">
        <v>15.912870644546329</v>
      </c>
      <c r="AV149" s="148">
        <v>62.350850190193242</v>
      </c>
      <c r="AW149" s="148">
        <v>9.9091605270801928</v>
      </c>
      <c r="AX149" s="148">
        <v>36.331623574399451</v>
      </c>
      <c r="AY149" s="141">
        <v>29.845800306401067</v>
      </c>
      <c r="AZ149" s="322"/>
      <c r="BA149" s="821"/>
      <c r="BB149" s="497" t="s">
        <v>48</v>
      </c>
      <c r="BC149" s="41" t="s">
        <v>35</v>
      </c>
      <c r="BD149" s="37" t="s">
        <v>35</v>
      </c>
      <c r="BE149" s="37" t="s">
        <v>35</v>
      </c>
      <c r="BF149" s="37" t="s">
        <v>35</v>
      </c>
      <c r="BG149" s="32" t="s">
        <v>35</v>
      </c>
      <c r="BH149" s="41" t="s">
        <v>35</v>
      </c>
      <c r="BI149" s="37" t="s">
        <v>35</v>
      </c>
      <c r="BJ149" s="37" t="s">
        <v>35</v>
      </c>
      <c r="BK149" s="37" t="s">
        <v>35</v>
      </c>
      <c r="BL149" s="32" t="s">
        <v>35</v>
      </c>
      <c r="BM149" s="41" t="s">
        <v>35</v>
      </c>
      <c r="BN149" s="37" t="s">
        <v>35</v>
      </c>
      <c r="BO149" s="37" t="s">
        <v>35</v>
      </c>
      <c r="BP149" s="37" t="s">
        <v>35</v>
      </c>
      <c r="BQ149" s="32" t="s">
        <v>35</v>
      </c>
      <c r="BR149" s="41" t="s">
        <v>35</v>
      </c>
      <c r="BS149" s="37" t="s">
        <v>35</v>
      </c>
      <c r="BT149" s="37" t="s">
        <v>35</v>
      </c>
      <c r="BU149" s="37" t="s">
        <v>35</v>
      </c>
      <c r="BV149" s="37" t="s">
        <v>35</v>
      </c>
      <c r="BW149" s="37" t="s">
        <v>35</v>
      </c>
      <c r="BX149" s="37" t="s">
        <v>35</v>
      </c>
      <c r="BY149" s="26" t="s">
        <v>35</v>
      </c>
      <c r="BZ149" s="26" t="s">
        <v>35</v>
      </c>
      <c r="CA149" s="26" t="s">
        <v>35</v>
      </c>
      <c r="CB149" s="26" t="s">
        <v>35</v>
      </c>
      <c r="CC149" s="26" t="s">
        <v>35</v>
      </c>
      <c r="CD149" s="26" t="s">
        <v>35</v>
      </c>
      <c r="CE149" s="26" t="s">
        <v>35</v>
      </c>
      <c r="CF149" s="26" t="s">
        <v>35</v>
      </c>
      <c r="CG149" s="26" t="s">
        <v>35</v>
      </c>
      <c r="CH149" s="26" t="s">
        <v>35</v>
      </c>
      <c r="CI149" s="26" t="s">
        <v>35</v>
      </c>
      <c r="CJ149" s="26" t="s">
        <v>35</v>
      </c>
      <c r="CK149" s="26" t="s">
        <v>35</v>
      </c>
      <c r="CL149" s="26" t="s">
        <v>35</v>
      </c>
      <c r="CM149" s="26" t="s">
        <v>35</v>
      </c>
      <c r="CN149" s="26" t="s">
        <v>35</v>
      </c>
      <c r="CO149" s="26" t="s">
        <v>35</v>
      </c>
      <c r="CP149" s="26" t="s">
        <v>35</v>
      </c>
      <c r="CQ149" s="26" t="s">
        <v>35</v>
      </c>
      <c r="CR149" s="26" t="s">
        <v>35</v>
      </c>
      <c r="CS149" s="26" t="s">
        <v>35</v>
      </c>
      <c r="CT149" s="26" t="s">
        <v>35</v>
      </c>
      <c r="CU149" s="26" t="s">
        <v>35</v>
      </c>
      <c r="CV149" s="26" t="s">
        <v>35</v>
      </c>
      <c r="CW149" s="26" t="s">
        <v>35</v>
      </c>
      <c r="CX149" s="26" t="s">
        <v>35</v>
      </c>
      <c r="CY149" s="26" t="s">
        <v>35</v>
      </c>
      <c r="CZ149" s="4"/>
    </row>
    <row r="150" s="294" customFormat="true" ht="15" customHeight="true" x14ac:dyDescent="0.2">
      <c r="A150" s="830"/>
      <c r="B150" s="350" t="s">
        <v>110</v>
      </c>
      <c r="C150" s="149">
        <v>50.472455773424308</v>
      </c>
      <c r="D150" s="148">
        <v>59.698482953401644</v>
      </c>
      <c r="E150" s="148">
        <v>51.413809142075273</v>
      </c>
      <c r="F150" s="148">
        <v>58.406131800177008</v>
      </c>
      <c r="G150" s="147">
        <v>16.876695521590364</v>
      </c>
      <c r="H150" s="137">
        <v>26.394842803401403</v>
      </c>
      <c r="I150" s="148">
        <v>22.085013369551408</v>
      </c>
      <c r="J150" s="148">
        <v>17.327790321931364</v>
      </c>
      <c r="K150" s="148">
        <v>15.31999994141742</v>
      </c>
      <c r="L150" s="141">
        <v>4.6909350751880696</v>
      </c>
      <c r="M150" s="149">
        <v>50.298049488108362</v>
      </c>
      <c r="N150" s="148">
        <v>54.975925429572492</v>
      </c>
      <c r="O150" s="148">
        <v>61.9714381789275</v>
      </c>
      <c r="P150" s="148">
        <v>52.863143877722628</v>
      </c>
      <c r="Q150" s="147">
        <v>51.203991259656249</v>
      </c>
      <c r="R150" s="137">
        <v>52.911624739592725</v>
      </c>
      <c r="S150" s="148">
        <v>77.182779683780439</v>
      </c>
      <c r="T150" s="148">
        <v>19.906363666066962</v>
      </c>
      <c r="U150" s="148">
        <v>10.333504775741082</v>
      </c>
      <c r="V150" s="148">
        <v>32.322212699787066</v>
      </c>
      <c r="W150" s="148">
        <v>61.769038512110932</v>
      </c>
      <c r="X150" s="148">
        <v>75.089397950031255</v>
      </c>
      <c r="Y150" s="148">
        <v>83.680573537586227</v>
      </c>
      <c r="Z150" s="148">
        <v>95.509093235222252</v>
      </c>
      <c r="AA150" s="148">
        <v>77.976517984538106</v>
      </c>
      <c r="AB150" s="148">
        <v>18.728426895358648</v>
      </c>
      <c r="AC150" s="148">
        <v>49.362931146928815</v>
      </c>
      <c r="AD150" s="148">
        <v>34.91306893739975</v>
      </c>
      <c r="AE150" s="148">
        <v>20.526121626238933</v>
      </c>
      <c r="AF150" s="148">
        <v>48.856314936791293</v>
      </c>
      <c r="AG150" s="148">
        <v>50.821066488861675</v>
      </c>
      <c r="AH150" s="148">
        <v>70.39759986240432</v>
      </c>
      <c r="AI150" s="148">
        <v>56.649967555805048</v>
      </c>
      <c r="AJ150" s="148">
        <v>41.702747583002967</v>
      </c>
      <c r="AK150" s="148">
        <v>26.6720140002917</v>
      </c>
      <c r="AL150" s="148">
        <v>84.139870583389325</v>
      </c>
      <c r="AM150" s="148">
        <v>32.164328243215721</v>
      </c>
      <c r="AN150" s="148">
        <v>34.180360721442881</v>
      </c>
      <c r="AO150" s="148">
        <v>80.365024454252648</v>
      </c>
      <c r="AP150" s="148">
        <v>21.995992400001818</v>
      </c>
      <c r="AQ150" s="148">
        <v>88.463118288556359</v>
      </c>
      <c r="AR150" s="148">
        <v>51.021685409932275</v>
      </c>
      <c r="AS150" s="148">
        <v>50.587407287098785</v>
      </c>
      <c r="AT150" s="148">
        <v>97.907888227907492</v>
      </c>
      <c r="AU150" s="148">
        <v>79.204694492894774</v>
      </c>
      <c r="AV150" s="148">
        <v>24.113957810231117</v>
      </c>
      <c r="AW150" s="148">
        <v>90.008450183527444</v>
      </c>
      <c r="AX150" s="148">
        <v>59.325567939914606</v>
      </c>
      <c r="AY150" s="141">
        <v>69.809498434689814</v>
      </c>
      <c r="AZ150" s="322"/>
      <c r="BA150" s="821"/>
      <c r="BB150" s="497" t="s">
        <v>110</v>
      </c>
      <c r="BC150" s="41" t="s">
        <v>35</v>
      </c>
      <c r="BD150" s="37" t="s">
        <v>35</v>
      </c>
      <c r="BE150" s="37" t="s">
        <v>35</v>
      </c>
      <c r="BF150" s="37" t="s">
        <v>35</v>
      </c>
      <c r="BG150" s="32" t="s">
        <v>35</v>
      </c>
      <c r="BH150" s="41" t="s">
        <v>35</v>
      </c>
      <c r="BI150" s="37" t="s">
        <v>35</v>
      </c>
      <c r="BJ150" s="37" t="s">
        <v>35</v>
      </c>
      <c r="BK150" s="37" t="s">
        <v>35</v>
      </c>
      <c r="BL150" s="32" t="s">
        <v>35</v>
      </c>
      <c r="BM150" s="41" t="s">
        <v>35</v>
      </c>
      <c r="BN150" s="37" t="s">
        <v>35</v>
      </c>
      <c r="BO150" s="37" t="s">
        <v>35</v>
      </c>
      <c r="BP150" s="37" t="s">
        <v>35</v>
      </c>
      <c r="BQ150" s="32" t="s">
        <v>35</v>
      </c>
      <c r="BR150" s="41" t="s">
        <v>35</v>
      </c>
      <c r="BS150" s="37" t="s">
        <v>35</v>
      </c>
      <c r="BT150" s="37" t="s">
        <v>35</v>
      </c>
      <c r="BU150" s="37" t="s">
        <v>35</v>
      </c>
      <c r="BV150" s="37" t="s">
        <v>35</v>
      </c>
      <c r="BW150" s="37" t="s">
        <v>35</v>
      </c>
      <c r="BX150" s="37" t="s">
        <v>35</v>
      </c>
      <c r="BY150" s="26" t="s">
        <v>35</v>
      </c>
      <c r="BZ150" s="26" t="s">
        <v>35</v>
      </c>
      <c r="CA150" s="26" t="s">
        <v>35</v>
      </c>
      <c r="CB150" s="26" t="s">
        <v>35</v>
      </c>
      <c r="CC150" s="26" t="s">
        <v>35</v>
      </c>
      <c r="CD150" s="26" t="s">
        <v>35</v>
      </c>
      <c r="CE150" s="26" t="s">
        <v>35</v>
      </c>
      <c r="CF150" s="26" t="s">
        <v>35</v>
      </c>
      <c r="CG150" s="26" t="s">
        <v>35</v>
      </c>
      <c r="CH150" s="26" t="s">
        <v>35</v>
      </c>
      <c r="CI150" s="26" t="s">
        <v>35</v>
      </c>
      <c r="CJ150" s="26" t="s">
        <v>35</v>
      </c>
      <c r="CK150" s="26" t="s">
        <v>35</v>
      </c>
      <c r="CL150" s="26" t="s">
        <v>35</v>
      </c>
      <c r="CM150" s="26" t="s">
        <v>35</v>
      </c>
      <c r="CN150" s="26" t="s">
        <v>35</v>
      </c>
      <c r="CO150" s="26" t="s">
        <v>35</v>
      </c>
      <c r="CP150" s="26" t="s">
        <v>35</v>
      </c>
      <c r="CQ150" s="26" t="s">
        <v>35</v>
      </c>
      <c r="CR150" s="26" t="s">
        <v>35</v>
      </c>
      <c r="CS150" s="26" t="s">
        <v>35</v>
      </c>
      <c r="CT150" s="26" t="s">
        <v>35</v>
      </c>
      <c r="CU150" s="26" t="s">
        <v>35</v>
      </c>
      <c r="CV150" s="26" t="s">
        <v>35</v>
      </c>
      <c r="CW150" s="26" t="s">
        <v>35</v>
      </c>
      <c r="CX150" s="26" t="s">
        <v>35</v>
      </c>
      <c r="CY150" s="26" t="s">
        <v>35</v>
      </c>
      <c r="CZ150" s="4"/>
    </row>
    <row r="151" s="294" customFormat="true" ht="15" customHeight="true" x14ac:dyDescent="0.2">
      <c r="A151" s="830" t="s">
        <v>109</v>
      </c>
      <c r="B151" s="350" t="s">
        <v>49</v>
      </c>
      <c r="C151" s="149">
        <v>12.405678036390512</v>
      </c>
      <c r="D151" s="148">
        <v>15.381336685423367</v>
      </c>
      <c r="E151" s="148">
        <v>16.041588198215791</v>
      </c>
      <c r="F151" s="148">
        <v>22.461435631406545</v>
      </c>
      <c r="G151" s="147">
        <v>33.831761495267124</v>
      </c>
      <c r="H151" s="137">
        <v>24.887013419742082</v>
      </c>
      <c r="I151" s="148">
        <v>33.623167566557186</v>
      </c>
      <c r="J151" s="148">
        <v>47.623428441371793</v>
      </c>
      <c r="K151" s="148">
        <v>33.361588218834932</v>
      </c>
      <c r="L151" s="141">
        <v>25.481210833899631</v>
      </c>
      <c r="M151" s="149">
        <v>11.387792836806161</v>
      </c>
      <c r="N151" s="148">
        <v>15.255949082161132</v>
      </c>
      <c r="O151" s="148">
        <v>14.186661140836904</v>
      </c>
      <c r="P151" s="148">
        <v>16.537570474774409</v>
      </c>
      <c r="Q151" s="147">
        <v>21.088962475933432</v>
      </c>
      <c r="R151" s="137">
        <v>5.1197048655900117</v>
      </c>
      <c r="S151" s="148">
        <v>17.497312774513933</v>
      </c>
      <c r="T151" s="148">
        <v>11.074767561824682</v>
      </c>
      <c r="U151" s="148">
        <v>25.259795638862968</v>
      </c>
      <c r="V151" s="148">
        <v>31.300551096876667</v>
      </c>
      <c r="W151" s="148">
        <v>15.470190815301766</v>
      </c>
      <c r="X151" s="148">
        <v>9.8834831436487711</v>
      </c>
      <c r="Y151" s="148">
        <v>21.163617195295199</v>
      </c>
      <c r="Z151" s="148">
        <v>11.098241490345211</v>
      </c>
      <c r="AA151" s="148">
        <v>5.2566112482750231</v>
      </c>
      <c r="AB151" s="148">
        <v>0.87019646895678782</v>
      </c>
      <c r="AC151" s="148">
        <v>33.396652630978508</v>
      </c>
      <c r="AD151" s="148">
        <v>10.31041093866058</v>
      </c>
      <c r="AE151" s="148">
        <v>39.415127352085037</v>
      </c>
      <c r="AF151" s="148">
        <v>10.324381694348503</v>
      </c>
      <c r="AG151" s="148">
        <v>24.414239334217438</v>
      </c>
      <c r="AH151" s="148">
        <v>9.4637148145477319</v>
      </c>
      <c r="AI151" s="148">
        <v>34.305262503736124</v>
      </c>
      <c r="AJ151" s="148">
        <v>9.0845880720398462</v>
      </c>
      <c r="AK151" s="148">
        <v>31.184157952696058</v>
      </c>
      <c r="AL151" s="148">
        <v>3.8042418486862859</v>
      </c>
      <c r="AM151" s="148">
        <v>13.830169736872838</v>
      </c>
      <c r="AN151" s="148">
        <v>24.768150246400982</v>
      </c>
      <c r="AO151" s="148">
        <v>31.541139589470539</v>
      </c>
      <c r="AP151" s="148">
        <v>1.4254327613863575</v>
      </c>
      <c r="AQ151" s="148">
        <v>5.73836610942673</v>
      </c>
      <c r="AR151" s="148">
        <v>12.793834829890546</v>
      </c>
      <c r="AS151" s="148">
        <v>25.511314300848912</v>
      </c>
      <c r="AT151" s="148">
        <v>23.823101724191954</v>
      </c>
      <c r="AU151" s="148">
        <v>17.59438838563252</v>
      </c>
      <c r="AV151" s="148">
        <v>17.811665339368478</v>
      </c>
      <c r="AW151" s="148">
        <v>1.0163969736948384</v>
      </c>
      <c r="AX151" s="148">
        <v>13.092431931545583</v>
      </c>
      <c r="AY151" s="141">
        <v>1.1739536815868721</v>
      </c>
      <c r="AZ151" s="322"/>
      <c r="BA151" s="821" t="s">
        <v>109</v>
      </c>
      <c r="BB151" s="497" t="s">
        <v>49</v>
      </c>
      <c r="BC151" s="41" t="s">
        <v>35</v>
      </c>
      <c r="BD151" s="37" t="s">
        <v>35</v>
      </c>
      <c r="BE151" s="37" t="s">
        <v>35</v>
      </c>
      <c r="BF151" s="37" t="s">
        <v>35</v>
      </c>
      <c r="BG151" s="32" t="s">
        <v>35</v>
      </c>
      <c r="BH151" s="41" t="s">
        <v>35</v>
      </c>
      <c r="BI151" s="37" t="s">
        <v>35</v>
      </c>
      <c r="BJ151" s="37" t="s">
        <v>35</v>
      </c>
      <c r="BK151" s="37" t="s">
        <v>35</v>
      </c>
      <c r="BL151" s="32" t="s">
        <v>35</v>
      </c>
      <c r="BM151" s="41" t="s">
        <v>35</v>
      </c>
      <c r="BN151" s="37" t="s">
        <v>35</v>
      </c>
      <c r="BO151" s="37" t="s">
        <v>35</v>
      </c>
      <c r="BP151" s="37" t="s">
        <v>35</v>
      </c>
      <c r="BQ151" s="32" t="s">
        <v>35</v>
      </c>
      <c r="BR151" s="41" t="s">
        <v>35</v>
      </c>
      <c r="BS151" s="37" t="s">
        <v>35</v>
      </c>
      <c r="BT151" s="37" t="s">
        <v>35</v>
      </c>
      <c r="BU151" s="37" t="s">
        <v>35</v>
      </c>
      <c r="BV151" s="37" t="s">
        <v>35</v>
      </c>
      <c r="BW151" s="37" t="s">
        <v>35</v>
      </c>
      <c r="BX151" s="37" t="s">
        <v>35</v>
      </c>
      <c r="BY151" s="26" t="s">
        <v>35</v>
      </c>
      <c r="BZ151" s="26" t="s">
        <v>35</v>
      </c>
      <c r="CA151" s="26" t="s">
        <v>35</v>
      </c>
      <c r="CB151" s="26" t="s">
        <v>35</v>
      </c>
      <c r="CC151" s="26" t="s">
        <v>35</v>
      </c>
      <c r="CD151" s="26" t="s">
        <v>35</v>
      </c>
      <c r="CE151" s="26" t="s">
        <v>35</v>
      </c>
      <c r="CF151" s="26" t="s">
        <v>35</v>
      </c>
      <c r="CG151" s="26" t="s">
        <v>35</v>
      </c>
      <c r="CH151" s="26" t="s">
        <v>35</v>
      </c>
      <c r="CI151" s="26" t="s">
        <v>35</v>
      </c>
      <c r="CJ151" s="26" t="s">
        <v>35</v>
      </c>
      <c r="CK151" s="26" t="s">
        <v>35</v>
      </c>
      <c r="CL151" s="26" t="s">
        <v>35</v>
      </c>
      <c r="CM151" s="26" t="s">
        <v>35</v>
      </c>
      <c r="CN151" s="26" t="s">
        <v>35</v>
      </c>
      <c r="CO151" s="26" t="s">
        <v>35</v>
      </c>
      <c r="CP151" s="26" t="s">
        <v>35</v>
      </c>
      <c r="CQ151" s="26" t="s">
        <v>35</v>
      </c>
      <c r="CR151" s="26" t="s">
        <v>35</v>
      </c>
      <c r="CS151" s="26" t="s">
        <v>35</v>
      </c>
      <c r="CT151" s="26" t="s">
        <v>35</v>
      </c>
      <c r="CU151" s="26" t="s">
        <v>35</v>
      </c>
      <c r="CV151" s="26" t="s">
        <v>35</v>
      </c>
      <c r="CW151" s="26" t="s">
        <v>35</v>
      </c>
      <c r="CX151" s="26" t="s">
        <v>35</v>
      </c>
      <c r="CY151" s="26" t="s">
        <v>35</v>
      </c>
      <c r="CZ151" s="4"/>
    </row>
    <row r="152" s="294" customFormat="true" ht="15" customHeight="true" x14ac:dyDescent="0.2">
      <c r="A152" s="832"/>
      <c r="B152" s="377" t="s">
        <v>48</v>
      </c>
      <c r="C152" s="149">
        <v>87.59432196360919</v>
      </c>
      <c r="D152" s="148">
        <v>84.618663314576509</v>
      </c>
      <c r="E152" s="148">
        <v>83.958411801783939</v>
      </c>
      <c r="F152" s="148">
        <v>77.538564368593271</v>
      </c>
      <c r="G152" s="147">
        <v>66.168238504732841</v>
      </c>
      <c r="H152" s="137">
        <v>75.112986580257839</v>
      </c>
      <c r="I152" s="148">
        <v>66.376832433442843</v>
      </c>
      <c r="J152" s="148">
        <v>52.376571558628214</v>
      </c>
      <c r="K152" s="148">
        <v>66.638411781164947</v>
      </c>
      <c r="L152" s="141">
        <v>74.518789166100191</v>
      </c>
      <c r="M152" s="149">
        <v>88.61220716319373</v>
      </c>
      <c r="N152" s="148">
        <v>84.744050917838905</v>
      </c>
      <c r="O152" s="148">
        <v>85.813338859162926</v>
      </c>
      <c r="P152" s="148">
        <v>83.462429525225602</v>
      </c>
      <c r="Q152" s="147">
        <v>78.911037524066245</v>
      </c>
      <c r="R152" s="137">
        <v>94.880295134409977</v>
      </c>
      <c r="S152" s="148">
        <v>82.502687225485943</v>
      </c>
      <c r="T152" s="148">
        <v>88.925232438175314</v>
      </c>
      <c r="U152" s="148">
        <v>74.740204361137145</v>
      </c>
      <c r="V152" s="148">
        <v>68.699448903123283</v>
      </c>
      <c r="W152" s="148">
        <v>84.529809184698337</v>
      </c>
      <c r="X152" s="148">
        <v>90.11651685635124</v>
      </c>
      <c r="Y152" s="148">
        <v>78.836382804704883</v>
      </c>
      <c r="Z152" s="148">
        <v>88.901758509654769</v>
      </c>
      <c r="AA152" s="148">
        <v>94.74338875172505</v>
      </c>
      <c r="AB152" s="148">
        <v>99.129803531043208</v>
      </c>
      <c r="AC152" s="148">
        <v>66.603347369020952</v>
      </c>
      <c r="AD152" s="148">
        <v>89.689589061339404</v>
      </c>
      <c r="AE152" s="148">
        <v>60.584872647915311</v>
      </c>
      <c r="AF152" s="148">
        <v>89.675618305651483</v>
      </c>
      <c r="AG152" s="148">
        <v>75.585760665782814</v>
      </c>
      <c r="AH152" s="148">
        <v>90.536285185452329</v>
      </c>
      <c r="AI152" s="148">
        <v>65.694737496263926</v>
      </c>
      <c r="AJ152" s="148">
        <v>90.91541192796015</v>
      </c>
      <c r="AK152" s="148">
        <v>68.81584204730396</v>
      </c>
      <c r="AL152" s="148">
        <v>96.195758151313683</v>
      </c>
      <c r="AM152" s="148">
        <v>86.169830263127196</v>
      </c>
      <c r="AN152" s="148">
        <v>75.231849753599008</v>
      </c>
      <c r="AO152" s="148">
        <v>68.458860410529482</v>
      </c>
      <c r="AP152" s="148">
        <v>98.574567238613639</v>
      </c>
      <c r="AQ152" s="148">
        <v>94.261633890573336</v>
      </c>
      <c r="AR152" s="148">
        <v>87.206165170109429</v>
      </c>
      <c r="AS152" s="148">
        <v>74.488685699151176</v>
      </c>
      <c r="AT152" s="148">
        <v>76.176898275808142</v>
      </c>
      <c r="AU152" s="148">
        <v>82.40561161436753</v>
      </c>
      <c r="AV152" s="148">
        <v>82.188334660631554</v>
      </c>
      <c r="AW152" s="148">
        <v>98.983603026305161</v>
      </c>
      <c r="AX152" s="148">
        <v>86.907568068454353</v>
      </c>
      <c r="AY152" s="141">
        <v>98.82604631841312</v>
      </c>
      <c r="AZ152" s="322"/>
      <c r="BA152" s="821"/>
      <c r="BB152" s="497" t="s">
        <v>48</v>
      </c>
      <c r="BC152" s="41" t="s">
        <v>35</v>
      </c>
      <c r="BD152" s="37" t="s">
        <v>35</v>
      </c>
      <c r="BE152" s="37" t="s">
        <v>35</v>
      </c>
      <c r="BF152" s="37" t="s">
        <v>35</v>
      </c>
      <c r="BG152" s="32" t="s">
        <v>35</v>
      </c>
      <c r="BH152" s="41" t="s">
        <v>35</v>
      </c>
      <c r="BI152" s="37" t="s">
        <v>35</v>
      </c>
      <c r="BJ152" s="37" t="s">
        <v>35</v>
      </c>
      <c r="BK152" s="37" t="s">
        <v>35</v>
      </c>
      <c r="BL152" s="32" t="s">
        <v>35</v>
      </c>
      <c r="BM152" s="41" t="s">
        <v>35</v>
      </c>
      <c r="BN152" s="37" t="s">
        <v>35</v>
      </c>
      <c r="BO152" s="37" t="s">
        <v>35</v>
      </c>
      <c r="BP152" s="37" t="s">
        <v>35</v>
      </c>
      <c r="BQ152" s="32" t="s">
        <v>35</v>
      </c>
      <c r="BR152" s="41" t="s">
        <v>35</v>
      </c>
      <c r="BS152" s="37" t="s">
        <v>35</v>
      </c>
      <c r="BT152" s="37" t="s">
        <v>35</v>
      </c>
      <c r="BU152" s="37" t="s">
        <v>35</v>
      </c>
      <c r="BV152" s="37" t="s">
        <v>35</v>
      </c>
      <c r="BW152" s="37" t="s">
        <v>35</v>
      </c>
      <c r="BX152" s="37" t="s">
        <v>35</v>
      </c>
      <c r="BY152" s="26" t="s">
        <v>35</v>
      </c>
      <c r="BZ152" s="26" t="s">
        <v>35</v>
      </c>
      <c r="CA152" s="26" t="s">
        <v>35</v>
      </c>
      <c r="CB152" s="26" t="s">
        <v>35</v>
      </c>
      <c r="CC152" s="26" t="s">
        <v>35</v>
      </c>
      <c r="CD152" s="26" t="s">
        <v>35</v>
      </c>
      <c r="CE152" s="26" t="s">
        <v>35</v>
      </c>
      <c r="CF152" s="26" t="s">
        <v>35</v>
      </c>
      <c r="CG152" s="26" t="s">
        <v>35</v>
      </c>
      <c r="CH152" s="26" t="s">
        <v>35</v>
      </c>
      <c r="CI152" s="26" t="s">
        <v>35</v>
      </c>
      <c r="CJ152" s="26" t="s">
        <v>35</v>
      </c>
      <c r="CK152" s="26" t="s">
        <v>35</v>
      </c>
      <c r="CL152" s="26" t="s">
        <v>35</v>
      </c>
      <c r="CM152" s="26" t="s">
        <v>35</v>
      </c>
      <c r="CN152" s="26" t="s">
        <v>35</v>
      </c>
      <c r="CO152" s="26" t="s">
        <v>35</v>
      </c>
      <c r="CP152" s="26" t="s">
        <v>35</v>
      </c>
      <c r="CQ152" s="26" t="s">
        <v>35</v>
      </c>
      <c r="CR152" s="26" t="s">
        <v>35</v>
      </c>
      <c r="CS152" s="26" t="s">
        <v>35</v>
      </c>
      <c r="CT152" s="26" t="s">
        <v>35</v>
      </c>
      <c r="CU152" s="26" t="s">
        <v>35</v>
      </c>
      <c r="CV152" s="26" t="s">
        <v>35</v>
      </c>
      <c r="CW152" s="26" t="s">
        <v>35</v>
      </c>
      <c r="CX152" s="26" t="s">
        <v>35</v>
      </c>
      <c r="CY152" s="26" t="s">
        <v>35</v>
      </c>
      <c r="CZ152" s="4"/>
    </row>
    <row r="153" s="299" customFormat="true" ht="15" customHeight="true" x14ac:dyDescent="0.2">
      <c r="A153" s="849" t="s">
        <v>528</v>
      </c>
      <c r="B153" s="349" t="s">
        <v>529</v>
      </c>
      <c r="C153" s="113">
        <v>18.383405480025694</v>
      </c>
      <c r="D153" s="112">
        <v>16.093080134038466</v>
      </c>
      <c r="E153" s="112">
        <v>18.355650784929196</v>
      </c>
      <c r="F153" s="112">
        <v>10.902836140685933</v>
      </c>
      <c r="G153" s="111">
        <v>8.5832120263273577</v>
      </c>
      <c r="H153" s="110">
        <v>14.424434007010555</v>
      </c>
      <c r="I153" s="112">
        <v>8.4047790840796299</v>
      </c>
      <c r="J153" s="112">
        <v>8.5417024998444635</v>
      </c>
      <c r="K153" s="112">
        <v>6.4352948240838721</v>
      </c>
      <c r="L153" s="109">
        <v>5.7552951481431203</v>
      </c>
      <c r="M153" s="113">
        <v>18.959856221608359</v>
      </c>
      <c r="N153" s="112">
        <v>17.47452520347732</v>
      </c>
      <c r="O153" s="112">
        <v>15.487433689886046</v>
      </c>
      <c r="P153" s="112">
        <v>18.817606712135476</v>
      </c>
      <c r="Q153" s="111">
        <v>15.28707079465411</v>
      </c>
      <c r="R153" s="110">
        <v>38.373708882284404</v>
      </c>
      <c r="S153" s="112">
        <v>19.979165500824308</v>
      </c>
      <c r="T153" s="112">
        <v>3.213926981788136</v>
      </c>
      <c r="U153" s="112">
        <v>37.049521848808112</v>
      </c>
      <c r="V153" s="112">
        <v>0</v>
      </c>
      <c r="W153" s="112">
        <v>1.3422474413274552</v>
      </c>
      <c r="X153" s="112">
        <v>10.64260508571264</v>
      </c>
      <c r="Y153" s="112">
        <v>8.1175871087839457</v>
      </c>
      <c r="Z153" s="112">
        <v>4.1859509418893586</v>
      </c>
      <c r="AA153" s="112">
        <v>19.342354356482758</v>
      </c>
      <c r="AB153" s="112">
        <v>1.154904114980035</v>
      </c>
      <c r="AC153" s="112">
        <v>28.45243637738611</v>
      </c>
      <c r="AD153" s="112">
        <v>44.695937379718416</v>
      </c>
      <c r="AE153" s="112">
        <v>4.2326333981897735</v>
      </c>
      <c r="AF153" s="112">
        <v>1.0268631360381302</v>
      </c>
      <c r="AG153" s="112">
        <v>4.5427830744143733</v>
      </c>
      <c r="AH153" s="112">
        <v>8.4689549536101136</v>
      </c>
      <c r="AI153" s="112">
        <v>8.0275895820270051</v>
      </c>
      <c r="AJ153" s="112">
        <v>34.355837328431768</v>
      </c>
      <c r="AK153" s="112">
        <v>1.0181462113794049</v>
      </c>
      <c r="AL153" s="112">
        <v>14.436829468128554</v>
      </c>
      <c r="AM153" s="112">
        <v>12.675366999152798</v>
      </c>
      <c r="AN153" s="112">
        <v>43.492160792172577</v>
      </c>
      <c r="AO153" s="112">
        <v>16.932416133179586</v>
      </c>
      <c r="AP153" s="112">
        <v>10.475956093637137</v>
      </c>
      <c r="AQ153" s="112">
        <v>6.8197029463281389</v>
      </c>
      <c r="AR153" s="112">
        <v>48.561360403465677</v>
      </c>
      <c r="AS153" s="112">
        <v>34.41638937822146</v>
      </c>
      <c r="AT153" s="112">
        <v>0.30289577493372599</v>
      </c>
      <c r="AU153" s="112">
        <v>7.7796481834530082</v>
      </c>
      <c r="AV153" s="112">
        <v>13.634266602751882</v>
      </c>
      <c r="AW153" s="112">
        <v>5.9473447938947395</v>
      </c>
      <c r="AX153" s="112">
        <v>31.126417532014074</v>
      </c>
      <c r="AY153" s="109">
        <v>8.6013773985359609</v>
      </c>
      <c r="AZ153" s="163"/>
      <c r="BA153" s="821" t="s">
        <v>528</v>
      </c>
      <c r="BB153" s="342" t="s">
        <v>529</v>
      </c>
      <c r="BC153" s="392">
        <v>10674.670000000004</v>
      </c>
      <c r="BD153" s="383">
        <v>9351.4699999999939</v>
      </c>
      <c r="BE153" s="383">
        <v>10683.600000000006</v>
      </c>
      <c r="BF153" s="383">
        <v>6339.9000000000033</v>
      </c>
      <c r="BG153" s="394">
        <v>4997.7400000000071</v>
      </c>
      <c r="BH153" s="392">
        <v>1994.9799999999998</v>
      </c>
      <c r="BI153" s="383">
        <v>1188.1500000000001</v>
      </c>
      <c r="BJ153" s="383">
        <v>1167.0399999999997</v>
      </c>
      <c r="BK153" s="383">
        <v>878.79999999999984</v>
      </c>
      <c r="BL153" s="394">
        <v>798.97999999999979</v>
      </c>
      <c r="BM153" s="392">
        <v>7838.2700000000114</v>
      </c>
      <c r="BN153" s="383">
        <v>7239.2100000000082</v>
      </c>
      <c r="BO153" s="383">
        <v>6411.2400000000061</v>
      </c>
      <c r="BP153" s="383">
        <v>7798.7200000000012</v>
      </c>
      <c r="BQ153" s="394">
        <v>6329.3900000000058</v>
      </c>
      <c r="BR153" s="392">
        <v>3802.470000000003</v>
      </c>
      <c r="BS153" s="383">
        <v>1392.39</v>
      </c>
      <c r="BT153" s="383">
        <v>304.93000000000006</v>
      </c>
      <c r="BU153" s="383">
        <v>5136.0900000000092</v>
      </c>
      <c r="BV153" s="383">
        <v>0</v>
      </c>
      <c r="BW153" s="383">
        <v>62.78</v>
      </c>
      <c r="BX153" s="383">
        <v>632.43999999999994</v>
      </c>
      <c r="BY153" s="384">
        <v>936.69000000000028</v>
      </c>
      <c r="BZ153" s="384">
        <v>539.86000000000013</v>
      </c>
      <c r="CA153" s="384">
        <v>1451.8700000000013</v>
      </c>
      <c r="CB153" s="384">
        <v>112.68999999999998</v>
      </c>
      <c r="CC153" s="384">
        <v>5824.08</v>
      </c>
      <c r="CD153" s="384">
        <v>2450.1999999999994</v>
      </c>
      <c r="CE153" s="384">
        <v>1958.4999999999993</v>
      </c>
      <c r="CF153" s="384">
        <v>130.56</v>
      </c>
      <c r="CG153" s="384">
        <v>212.56000000000003</v>
      </c>
      <c r="CH153" s="384">
        <v>521.94000000000005</v>
      </c>
      <c r="CI153" s="384">
        <v>367.43000000000006</v>
      </c>
      <c r="CJ153" s="384">
        <v>3702.7999999999925</v>
      </c>
      <c r="CK153" s="384">
        <v>48.87</v>
      </c>
      <c r="CL153" s="384">
        <v>710.09999999999991</v>
      </c>
      <c r="CM153" s="384">
        <v>2146.96</v>
      </c>
      <c r="CN153" s="384">
        <v>922.36000000000013</v>
      </c>
      <c r="CO153" s="384">
        <v>255.49999999999989</v>
      </c>
      <c r="CP153" s="384">
        <v>459.72999999999996</v>
      </c>
      <c r="CQ153" s="384">
        <v>383.11999999999989</v>
      </c>
      <c r="CR153" s="384">
        <v>751.05000000000052</v>
      </c>
      <c r="CS153" s="384">
        <v>2479.2499999999995</v>
      </c>
      <c r="CT153" s="384">
        <v>11.94</v>
      </c>
      <c r="CU153" s="384">
        <v>460.30000000000007</v>
      </c>
      <c r="CV153" s="384">
        <v>1362.3999999999999</v>
      </c>
      <c r="CW153" s="384">
        <v>225.22</v>
      </c>
      <c r="CX153" s="384">
        <v>1992.4299999999996</v>
      </c>
      <c r="CY153" s="384">
        <v>297.87000000000006</v>
      </c>
      <c r="CZ153" s="3"/>
    </row>
    <row r="154" s="299" customFormat="true" ht="15" customHeight="true" x14ac:dyDescent="0.2">
      <c r="A154" s="830"/>
      <c r="B154" s="350" t="s">
        <v>530</v>
      </c>
      <c r="C154" s="113">
        <v>29.405626753150678</v>
      </c>
      <c r="D154" s="112">
        <v>36.162195501391651</v>
      </c>
      <c r="E154" s="112">
        <v>37.790930518923695</v>
      </c>
      <c r="F154" s="112">
        <v>29.019078372507519</v>
      </c>
      <c r="G154" s="111">
        <v>15.173497069740247</v>
      </c>
      <c r="H154" s="110">
        <v>22.202427088997112</v>
      </c>
      <c r="I154" s="112">
        <v>20.086795976401707</v>
      </c>
      <c r="J154" s="112">
        <v>15.73639467607417</v>
      </c>
      <c r="K154" s="112">
        <v>13.63648346433858</v>
      </c>
      <c r="L154" s="109">
        <v>3.8475003097420273</v>
      </c>
      <c r="M154" s="113">
        <v>29.668443739205646</v>
      </c>
      <c r="N154" s="112">
        <v>28.996249325926243</v>
      </c>
      <c r="O154" s="112">
        <v>42.488936236001059</v>
      </c>
      <c r="P154" s="112">
        <v>38.410264131567232</v>
      </c>
      <c r="Q154" s="111">
        <v>39.782868860278889</v>
      </c>
      <c r="R154" s="110">
        <v>7.9455649128826691</v>
      </c>
      <c r="S154" s="112">
        <v>39.409918771281063</v>
      </c>
      <c r="T154" s="112">
        <v>5.7527743610985542</v>
      </c>
      <c r="U154" s="112">
        <v>4.9819047708358486</v>
      </c>
      <c r="V154" s="112">
        <v>2.4780664940848007</v>
      </c>
      <c r="W154" s="112">
        <v>8.7352984565651237</v>
      </c>
      <c r="X154" s="112">
        <v>29.404479236957982</v>
      </c>
      <c r="Y154" s="112">
        <v>66.675246251414791</v>
      </c>
      <c r="Z154" s="112">
        <v>91.959106610477662</v>
      </c>
      <c r="AA154" s="112">
        <v>6.5586044547352378</v>
      </c>
      <c r="AB154" s="112">
        <v>6.6819232755864153</v>
      </c>
      <c r="AC154" s="112">
        <v>40.54758462944654</v>
      </c>
      <c r="AD154" s="112">
        <v>28.651223200588085</v>
      </c>
      <c r="AE154" s="112">
        <v>17.792361290757615</v>
      </c>
      <c r="AF154" s="112">
        <v>0.74985547939549113</v>
      </c>
      <c r="AG154" s="112">
        <v>45.706946038422309</v>
      </c>
      <c r="AH154" s="112">
        <v>28.219302999522988</v>
      </c>
      <c r="AI154" s="112">
        <v>29.575996976244735</v>
      </c>
      <c r="AJ154" s="112">
        <v>35.944103568542232</v>
      </c>
      <c r="AK154" s="112">
        <v>11.271484822600481</v>
      </c>
      <c r="AL154" s="112">
        <v>65.064743111450909</v>
      </c>
      <c r="AM154" s="112">
        <v>19.209176971375104</v>
      </c>
      <c r="AN154" s="112">
        <v>7.0913591889661678</v>
      </c>
      <c r="AO154" s="112">
        <v>51.267777380147685</v>
      </c>
      <c r="AP154" s="112">
        <v>5.8298753768432015</v>
      </c>
      <c r="AQ154" s="112">
        <v>84.720995969981445</v>
      </c>
      <c r="AR154" s="112">
        <v>48.091297038665431</v>
      </c>
      <c r="AS154" s="112">
        <v>42.785433576403278</v>
      </c>
      <c r="AT154" s="112">
        <v>87.330382171260382</v>
      </c>
      <c r="AU154" s="112">
        <v>71.820873727335481</v>
      </c>
      <c r="AV154" s="112">
        <v>7.9311721726460087</v>
      </c>
      <c r="AW154" s="112">
        <v>61.410916580844443</v>
      </c>
      <c r="AX154" s="112">
        <v>46.158857319612693</v>
      </c>
      <c r="AY154" s="109">
        <v>6.5780164883556314</v>
      </c>
      <c r="AZ154" s="163"/>
      <c r="BA154" s="821"/>
      <c r="BB154" s="497" t="s">
        <v>530</v>
      </c>
      <c r="BC154" s="393">
        <v>17074.929999999997</v>
      </c>
      <c r="BD154" s="385">
        <v>21013.360000000011</v>
      </c>
      <c r="BE154" s="385">
        <v>21995.580000000027</v>
      </c>
      <c r="BF154" s="385">
        <v>16874.329999999969</v>
      </c>
      <c r="BG154" s="397">
        <v>8835.0599999999922</v>
      </c>
      <c r="BH154" s="393">
        <v>3070.7200000000003</v>
      </c>
      <c r="BI154" s="385">
        <v>2839.5900000000011</v>
      </c>
      <c r="BJ154" s="385">
        <v>2150.0400000000004</v>
      </c>
      <c r="BK154" s="385">
        <v>1862.1899999999998</v>
      </c>
      <c r="BL154" s="397">
        <v>534.12999999999988</v>
      </c>
      <c r="BM154" s="393">
        <v>12265.349999999984</v>
      </c>
      <c r="BN154" s="385">
        <v>12012.340000000002</v>
      </c>
      <c r="BO154" s="385">
        <v>17588.889999999996</v>
      </c>
      <c r="BP154" s="385">
        <v>15918.650000000034</v>
      </c>
      <c r="BQ154" s="397">
        <v>16471.519999999986</v>
      </c>
      <c r="BR154" s="393">
        <v>787.33</v>
      </c>
      <c r="BS154" s="385">
        <v>2746.5600000000013</v>
      </c>
      <c r="BT154" s="385">
        <v>545.81000000000006</v>
      </c>
      <c r="BU154" s="385">
        <v>690.62999999999988</v>
      </c>
      <c r="BV154" s="385">
        <v>112.19000000000003</v>
      </c>
      <c r="BW154" s="385">
        <v>408.57000000000011</v>
      </c>
      <c r="BX154" s="385">
        <v>1747.3700000000006</v>
      </c>
      <c r="BY154" s="386">
        <v>7693.6699999999946</v>
      </c>
      <c r="BZ154" s="386">
        <v>11859.920000000009</v>
      </c>
      <c r="CA154" s="386">
        <v>492.2999999999999</v>
      </c>
      <c r="CB154" s="386">
        <v>651.99</v>
      </c>
      <c r="CC154" s="386">
        <v>8299.9000000000015</v>
      </c>
      <c r="CD154" s="386">
        <v>1570.6399999999994</v>
      </c>
      <c r="CE154" s="386">
        <v>8232.7799999999952</v>
      </c>
      <c r="CF154" s="386">
        <v>95.34</v>
      </c>
      <c r="CG154" s="386">
        <v>2138.6600000000008</v>
      </c>
      <c r="CH154" s="386">
        <v>1739.1500000000003</v>
      </c>
      <c r="CI154" s="386">
        <v>1353.7200000000007</v>
      </c>
      <c r="CJ154" s="386">
        <v>3873.9799999999941</v>
      </c>
      <c r="CK154" s="386">
        <v>541.02</v>
      </c>
      <c r="CL154" s="386">
        <v>3200.3200000000079</v>
      </c>
      <c r="CM154" s="386">
        <v>3253.66</v>
      </c>
      <c r="CN154" s="386">
        <v>150.39000000000004</v>
      </c>
      <c r="CO154" s="386">
        <v>773.59999999999991</v>
      </c>
      <c r="CP154" s="386">
        <v>255.83999999999997</v>
      </c>
      <c r="CQ154" s="386">
        <v>4759.4899999999943</v>
      </c>
      <c r="CR154" s="386">
        <v>743.78</v>
      </c>
      <c r="CS154" s="386">
        <v>3082.1300000000028</v>
      </c>
      <c r="CT154" s="386">
        <v>3442.519999999995</v>
      </c>
      <c r="CU154" s="386">
        <v>4249.4399999999969</v>
      </c>
      <c r="CV154" s="386">
        <v>792.52</v>
      </c>
      <c r="CW154" s="386">
        <v>2325.5699999999993</v>
      </c>
      <c r="CX154" s="386">
        <v>2954.6699999999964</v>
      </c>
      <c r="CY154" s="386">
        <v>227.8</v>
      </c>
      <c r="CZ154" s="3"/>
    </row>
    <row r="155" s="299" customFormat="true" ht="15" customHeight="true" x14ac:dyDescent="0.2">
      <c r="A155" s="830"/>
      <c r="B155" s="350" t="s">
        <v>531</v>
      </c>
      <c r="C155" s="113">
        <v>5.2574204090179846</v>
      </c>
      <c r="D155" s="112">
        <v>5.7066900894599799</v>
      </c>
      <c r="E155" s="112">
        <v>8.4887926515544105</v>
      </c>
      <c r="F155" s="112">
        <v>8.0873492603237445</v>
      </c>
      <c r="G155" s="111">
        <v>13.490821771098332</v>
      </c>
      <c r="H155" s="110">
        <v>11.813259911384637</v>
      </c>
      <c r="I155" s="112">
        <v>17.060750109644484</v>
      </c>
      <c r="J155" s="112">
        <v>15.959554558529135</v>
      </c>
      <c r="K155" s="112">
        <v>15.961845175066658</v>
      </c>
      <c r="L155" s="109">
        <v>7.9162140591189312</v>
      </c>
      <c r="M155" s="113">
        <v>4.5908459800587238</v>
      </c>
      <c r="N155" s="112">
        <v>5.7173761599257595</v>
      </c>
      <c r="O155" s="112">
        <v>6.5809345740209064</v>
      </c>
      <c r="P155" s="112">
        <v>8.0374020298360804</v>
      </c>
      <c r="Q155" s="111">
        <v>9.7601292642780741</v>
      </c>
      <c r="R155" s="110">
        <v>9.0154959355336803</v>
      </c>
      <c r="S155" s="112">
        <v>0.9052675984795967</v>
      </c>
      <c r="T155" s="112">
        <v>1.0492455023677854</v>
      </c>
      <c r="U155" s="112">
        <v>5.8540248449624492</v>
      </c>
      <c r="V155" s="112">
        <v>0.35672318281013926</v>
      </c>
      <c r="W155" s="112">
        <v>2.0093089285752508</v>
      </c>
      <c r="X155" s="112">
        <v>3.0009103866534934</v>
      </c>
      <c r="Y155" s="112">
        <v>6.6953692774603111</v>
      </c>
      <c r="Z155" s="112">
        <v>0</v>
      </c>
      <c r="AA155" s="112">
        <v>1.3265087254884986</v>
      </c>
      <c r="AB155" s="112">
        <v>10.174306586099737</v>
      </c>
      <c r="AC155" s="112">
        <v>6.8177432505777693</v>
      </c>
      <c r="AD155" s="112">
        <v>8.5579348878953141</v>
      </c>
      <c r="AE155" s="112">
        <v>15.071481473557244</v>
      </c>
      <c r="AF155" s="112">
        <v>2.4618445941428857</v>
      </c>
      <c r="AG155" s="112">
        <v>0.1812325953661737</v>
      </c>
      <c r="AH155" s="112">
        <v>19.441893369765946</v>
      </c>
      <c r="AI155" s="112">
        <v>29.613356958242004</v>
      </c>
      <c r="AJ155" s="112">
        <v>2.9725945671607952</v>
      </c>
      <c r="AK155" s="112">
        <v>1.2594012375257833</v>
      </c>
      <c r="AL155" s="112">
        <v>1.2198419491447869</v>
      </c>
      <c r="AM155" s="112">
        <v>25.209808685179237</v>
      </c>
      <c r="AN155" s="112">
        <v>16.664859130024752</v>
      </c>
      <c r="AO155" s="112">
        <v>0</v>
      </c>
      <c r="AP155" s="112">
        <v>4.7627511433473959</v>
      </c>
      <c r="AQ155" s="112">
        <v>1.3013898580237273</v>
      </c>
      <c r="AR155" s="112">
        <v>0.19656019656019647</v>
      </c>
      <c r="AS155" s="112">
        <v>2.6058867052857657</v>
      </c>
      <c r="AT155" s="112">
        <v>1.4003221755730044</v>
      </c>
      <c r="AU155" s="112">
        <v>2.0499533525331635</v>
      </c>
      <c r="AV155" s="112">
        <v>17.207056913856146</v>
      </c>
      <c r="AW155" s="112">
        <v>1.2912936702844011</v>
      </c>
      <c r="AX155" s="112">
        <v>9.5443119843651623</v>
      </c>
      <c r="AY155" s="109">
        <v>1.1622702531005886</v>
      </c>
      <c r="AZ155" s="163"/>
      <c r="BA155" s="821"/>
      <c r="BB155" s="497" t="s">
        <v>531</v>
      </c>
      <c r="BC155" s="393">
        <v>3052.8199999999993</v>
      </c>
      <c r="BD155" s="385">
        <v>3316.0800000000004</v>
      </c>
      <c r="BE155" s="385">
        <v>4940.7599999999993</v>
      </c>
      <c r="BF155" s="385">
        <v>4702.7199999999984</v>
      </c>
      <c r="BG155" s="397">
        <v>7855.2900000000045</v>
      </c>
      <c r="BH155" s="393">
        <v>1633.8399999999997</v>
      </c>
      <c r="BI155" s="385">
        <v>2411.81</v>
      </c>
      <c r="BJ155" s="385">
        <v>2180.5299999999988</v>
      </c>
      <c r="BK155" s="385">
        <v>2179.7399999999998</v>
      </c>
      <c r="BL155" s="397">
        <v>1098.9699999999996</v>
      </c>
      <c r="BM155" s="393">
        <v>1897.9200000000005</v>
      </c>
      <c r="BN155" s="385">
        <v>2368.5500000000002</v>
      </c>
      <c r="BO155" s="385">
        <v>2724.2699999999991</v>
      </c>
      <c r="BP155" s="385">
        <v>3330.9999999999991</v>
      </c>
      <c r="BQ155" s="397">
        <v>4041.0400000000009</v>
      </c>
      <c r="BR155" s="393">
        <v>893.35000000000014</v>
      </c>
      <c r="BS155" s="385">
        <v>63.09</v>
      </c>
      <c r="BT155" s="385">
        <v>99.549999999999983</v>
      </c>
      <c r="BU155" s="385">
        <v>811.52999999999986</v>
      </c>
      <c r="BV155" s="385">
        <v>16.149999999999999</v>
      </c>
      <c r="BW155" s="385">
        <v>93.98</v>
      </c>
      <c r="BX155" s="385">
        <v>178.32999999999998</v>
      </c>
      <c r="BY155" s="386">
        <v>772.58</v>
      </c>
      <c r="BZ155" s="386">
        <v>0</v>
      </c>
      <c r="CA155" s="386">
        <v>99.570000000000007</v>
      </c>
      <c r="CB155" s="386">
        <v>992.75999999999965</v>
      </c>
      <c r="CC155" s="386">
        <v>1395.5600000000004</v>
      </c>
      <c r="CD155" s="386">
        <v>469.13999999999993</v>
      </c>
      <c r="CE155" s="386">
        <v>6973.7899999999991</v>
      </c>
      <c r="CF155" s="386">
        <v>313.01000000000005</v>
      </c>
      <c r="CG155" s="386">
        <v>8.48</v>
      </c>
      <c r="CH155" s="386">
        <v>1198.2</v>
      </c>
      <c r="CI155" s="386">
        <v>1355.4299999999996</v>
      </c>
      <c r="CJ155" s="386">
        <v>320.38</v>
      </c>
      <c r="CK155" s="386">
        <v>60.45</v>
      </c>
      <c r="CL155" s="386">
        <v>60</v>
      </c>
      <c r="CM155" s="386">
        <v>4270.05</v>
      </c>
      <c r="CN155" s="386">
        <v>353.42</v>
      </c>
      <c r="CO155" s="386">
        <v>0</v>
      </c>
      <c r="CP155" s="386">
        <v>209.01</v>
      </c>
      <c r="CQ155" s="386">
        <v>73.11</v>
      </c>
      <c r="CR155" s="386">
        <v>3.04</v>
      </c>
      <c r="CS155" s="386">
        <v>187.72</v>
      </c>
      <c r="CT155" s="386">
        <v>55.199999999999996</v>
      </c>
      <c r="CU155" s="386">
        <v>121.29</v>
      </c>
      <c r="CV155" s="386">
        <v>1719.4099999999996</v>
      </c>
      <c r="CW155" s="386">
        <v>48.9</v>
      </c>
      <c r="CX155" s="386">
        <v>610.93999999999994</v>
      </c>
      <c r="CY155" s="386">
        <v>40.25</v>
      </c>
      <c r="CZ155" s="3"/>
    </row>
    <row r="156" s="299" customFormat="true" ht="15" customHeight="true" x14ac:dyDescent="0.2">
      <c r="A156" s="830"/>
      <c r="B156" s="350" t="s">
        <v>532</v>
      </c>
      <c r="C156" s="113">
        <v>0.10176196826831349</v>
      </c>
      <c r="D156" s="112">
        <v>0.25813717202811659</v>
      </c>
      <c r="E156" s="112">
        <v>0.80924923024163176</v>
      </c>
      <c r="F156" s="112">
        <v>1.1566303101217899</v>
      </c>
      <c r="G156" s="111">
        <v>5.2713418466922199</v>
      </c>
      <c r="H156" s="110">
        <v>3.6590709269906632</v>
      </c>
      <c r="I156" s="112">
        <v>5.9092709703889232</v>
      </c>
      <c r="J156" s="112">
        <v>3.434276157609867</v>
      </c>
      <c r="K156" s="112">
        <v>3.89120045928731</v>
      </c>
      <c r="L156" s="109">
        <v>5.6794443660084672</v>
      </c>
      <c r="M156" s="113">
        <v>0.10788217138268158</v>
      </c>
      <c r="N156" s="112">
        <v>0.13290778381943061</v>
      </c>
      <c r="O156" s="112">
        <v>0.44924196306925096</v>
      </c>
      <c r="P156" s="112">
        <v>0.22427995156807681</v>
      </c>
      <c r="Q156" s="111">
        <v>2.20498000775296</v>
      </c>
      <c r="R156" s="110">
        <v>0</v>
      </c>
      <c r="S156" s="112">
        <v>0.10546389045530251</v>
      </c>
      <c r="T156" s="112">
        <v>0.41558764599057541</v>
      </c>
      <c r="U156" s="112">
        <v>0.29351998193723222</v>
      </c>
      <c r="V156" s="112">
        <v>0</v>
      </c>
      <c r="W156" s="112">
        <v>0</v>
      </c>
      <c r="X156" s="112">
        <v>1.3919997038298493</v>
      </c>
      <c r="Y156" s="112">
        <v>0.30938502576475324</v>
      </c>
      <c r="Z156" s="112">
        <v>0.55765122761583097</v>
      </c>
      <c r="AA156" s="112">
        <v>0</v>
      </c>
      <c r="AB156" s="112">
        <v>1.2162926645295109</v>
      </c>
      <c r="AC156" s="112">
        <v>1.5288089174494872</v>
      </c>
      <c r="AD156" s="112">
        <v>1.891122287223659</v>
      </c>
      <c r="AE156" s="112">
        <v>1.401383099679437</v>
      </c>
      <c r="AF156" s="112">
        <v>10.804085115754132</v>
      </c>
      <c r="AG156" s="112">
        <v>0.13592444652463029</v>
      </c>
      <c r="AH156" s="112">
        <v>1.0298589318803575</v>
      </c>
      <c r="AI156" s="112">
        <v>4.7766157099816668</v>
      </c>
      <c r="AJ156" s="112">
        <v>0</v>
      </c>
      <c r="AK156" s="112">
        <v>0.38250796891601946</v>
      </c>
      <c r="AL156" s="112">
        <v>0.20676321038004142</v>
      </c>
      <c r="AM156" s="112">
        <v>5.1124539129356705</v>
      </c>
      <c r="AN156" s="112">
        <v>0.66344453613108556</v>
      </c>
      <c r="AO156" s="112">
        <v>0</v>
      </c>
      <c r="AP156" s="112">
        <v>3.6687380224818461E-2</v>
      </c>
      <c r="AQ156" s="112">
        <v>1.9617860245218846</v>
      </c>
      <c r="AR156" s="112">
        <v>0</v>
      </c>
      <c r="AS156" s="112">
        <v>3.6982435390751163</v>
      </c>
      <c r="AT156" s="112">
        <v>8.9295906848133627E-2</v>
      </c>
      <c r="AU156" s="112">
        <v>8.9576657337173446E-2</v>
      </c>
      <c r="AV156" s="112">
        <v>0</v>
      </c>
      <c r="AW156" s="112">
        <v>7.2090628218331593E-2</v>
      </c>
      <c r="AX156" s="112">
        <v>0</v>
      </c>
      <c r="AY156" s="109">
        <v>0</v>
      </c>
      <c r="AZ156" s="163"/>
      <c r="BA156" s="821"/>
      <c r="BB156" s="497" t="s">
        <v>532</v>
      </c>
      <c r="BC156" s="393">
        <v>59.09</v>
      </c>
      <c r="BD156" s="385">
        <v>150</v>
      </c>
      <c r="BE156" s="385">
        <v>471.0100000000001</v>
      </c>
      <c r="BF156" s="385">
        <v>672.57000000000016</v>
      </c>
      <c r="BG156" s="397">
        <v>3069.34</v>
      </c>
      <c r="BH156" s="393">
        <v>506.07000000000005</v>
      </c>
      <c r="BI156" s="385">
        <v>835.36999999999978</v>
      </c>
      <c r="BJ156" s="385">
        <v>469.21999999999991</v>
      </c>
      <c r="BK156" s="385">
        <v>531.38</v>
      </c>
      <c r="BL156" s="397">
        <v>788.45000000000016</v>
      </c>
      <c r="BM156" s="393">
        <v>44.599999999999994</v>
      </c>
      <c r="BN156" s="385">
        <v>55.06</v>
      </c>
      <c r="BO156" s="385">
        <v>185.96999999999997</v>
      </c>
      <c r="BP156" s="385">
        <v>92.949999999999989</v>
      </c>
      <c r="BQ156" s="397">
        <v>912.93999999999994</v>
      </c>
      <c r="BR156" s="393">
        <v>0</v>
      </c>
      <c r="BS156" s="385">
        <v>7.35</v>
      </c>
      <c r="BT156" s="385">
        <v>39.43</v>
      </c>
      <c r="BU156" s="385">
        <v>40.69</v>
      </c>
      <c r="BV156" s="385">
        <v>0</v>
      </c>
      <c r="BW156" s="385">
        <v>0</v>
      </c>
      <c r="BX156" s="385">
        <v>82.720000000000013</v>
      </c>
      <c r="BY156" s="386">
        <v>35.699999999999996</v>
      </c>
      <c r="BZ156" s="386">
        <v>71.919999999999987</v>
      </c>
      <c r="CA156" s="386">
        <v>0</v>
      </c>
      <c r="CB156" s="386">
        <v>118.68</v>
      </c>
      <c r="CC156" s="386">
        <v>312.94</v>
      </c>
      <c r="CD156" s="386">
        <v>103.67</v>
      </c>
      <c r="CE156" s="386">
        <v>648.44000000000005</v>
      </c>
      <c r="CF156" s="386">
        <v>1373.680000000001</v>
      </c>
      <c r="CG156" s="386">
        <v>6.36</v>
      </c>
      <c r="CH156" s="386">
        <v>63.47</v>
      </c>
      <c r="CI156" s="386">
        <v>218.63</v>
      </c>
      <c r="CJ156" s="386">
        <v>0</v>
      </c>
      <c r="CK156" s="386">
        <v>18.36</v>
      </c>
      <c r="CL156" s="386">
        <v>10.17</v>
      </c>
      <c r="CM156" s="386">
        <v>865.95000000000016</v>
      </c>
      <c r="CN156" s="386">
        <v>14.07</v>
      </c>
      <c r="CO156" s="386">
        <v>0</v>
      </c>
      <c r="CP156" s="386">
        <v>1.61</v>
      </c>
      <c r="CQ156" s="386">
        <v>110.21</v>
      </c>
      <c r="CR156" s="386">
        <v>0</v>
      </c>
      <c r="CS156" s="386">
        <v>266.41000000000003</v>
      </c>
      <c r="CT156" s="386">
        <v>3.52</v>
      </c>
      <c r="CU156" s="386">
        <v>5.3</v>
      </c>
      <c r="CV156" s="386">
        <v>0</v>
      </c>
      <c r="CW156" s="386">
        <v>2.73</v>
      </c>
      <c r="CX156" s="386">
        <v>0</v>
      </c>
      <c r="CY156" s="386">
        <v>0</v>
      </c>
      <c r="CZ156" s="3"/>
    </row>
    <row r="157" s="299" customFormat="true" ht="15" customHeight="true" x14ac:dyDescent="0.2">
      <c r="A157" s="830"/>
      <c r="B157" s="350" t="s">
        <v>533</v>
      </c>
      <c r="C157" s="113">
        <v>0</v>
      </c>
      <c r="D157" s="112">
        <v>0.12982578838534076</v>
      </c>
      <c r="E157" s="112">
        <v>0.50062427699583156</v>
      </c>
      <c r="F157" s="112">
        <v>4.2286130359047629</v>
      </c>
      <c r="G157" s="111">
        <v>39.078780055685755</v>
      </c>
      <c r="H157" s="110">
        <v>6.1744426834488237</v>
      </c>
      <c r="I157" s="112">
        <v>20.312239152271417</v>
      </c>
      <c r="J157" s="112">
        <v>29.262708732072706</v>
      </c>
      <c r="K157" s="112">
        <v>44.938319881311692</v>
      </c>
      <c r="L157" s="109">
        <v>68.094121240235808</v>
      </c>
      <c r="M157" s="113">
        <v>0</v>
      </c>
      <c r="N157" s="112">
        <v>0</v>
      </c>
      <c r="O157" s="112">
        <v>0.18223806901083131</v>
      </c>
      <c r="P157" s="112">
        <v>0.11261049316495049</v>
      </c>
      <c r="Q157" s="111">
        <v>5.179531706822246</v>
      </c>
      <c r="R157" s="110">
        <v>1.3218219708246504</v>
      </c>
      <c r="S157" s="112">
        <v>0.35427257895801617</v>
      </c>
      <c r="T157" s="112">
        <v>0.20932210624835984</v>
      </c>
      <c r="U157" s="112">
        <v>19.103613491387382</v>
      </c>
      <c r="V157" s="112">
        <v>0</v>
      </c>
      <c r="W157" s="112">
        <v>0</v>
      </c>
      <c r="X157" s="112">
        <v>3.9804595012561959</v>
      </c>
      <c r="Y157" s="112">
        <v>1.0976668729233519</v>
      </c>
      <c r="Z157" s="112">
        <v>0</v>
      </c>
      <c r="AA157" s="112">
        <v>0.14548031819156779</v>
      </c>
      <c r="AB157" s="112">
        <v>0.60609663111118361</v>
      </c>
      <c r="AC157" s="112">
        <v>9.0983525269021239</v>
      </c>
      <c r="AD157" s="112">
        <v>2.4073638298920255</v>
      </c>
      <c r="AE157" s="112">
        <v>40.27528433852185</v>
      </c>
      <c r="AF157" s="112">
        <v>3.564841577889724</v>
      </c>
      <c r="AG157" s="112">
        <v>0.88927927985689714</v>
      </c>
      <c r="AH157" s="112">
        <v>1.6225916683163033E-2</v>
      </c>
      <c r="AI157" s="112">
        <v>0.49616677845530655</v>
      </c>
      <c r="AJ157" s="112">
        <v>5.7168491870782301</v>
      </c>
      <c r="AK157" s="112">
        <v>0.57188691431071537</v>
      </c>
      <c r="AL157" s="112">
        <v>0.40824043898045537</v>
      </c>
      <c r="AM157" s="112">
        <v>0.33132503446382566</v>
      </c>
      <c r="AN157" s="112">
        <v>2.471767063538842</v>
      </c>
      <c r="AO157" s="112">
        <v>0.39232838946545279</v>
      </c>
      <c r="AP157" s="112">
        <v>2.0964217271324838E-2</v>
      </c>
      <c r="AQ157" s="112">
        <v>0.23300770402859516</v>
      </c>
      <c r="AR157" s="112">
        <v>0.95176516229147756</v>
      </c>
      <c r="AS157" s="112">
        <v>1.1424700396602305</v>
      </c>
      <c r="AT157" s="112">
        <v>0.29959791473763009</v>
      </c>
      <c r="AU157" s="112">
        <v>0.79790830054489792</v>
      </c>
      <c r="AV157" s="112">
        <v>1.85199455189758</v>
      </c>
      <c r="AW157" s="112">
        <v>1.0795109456283498</v>
      </c>
      <c r="AX157" s="112">
        <v>0</v>
      </c>
      <c r="AY157" s="109">
        <v>0</v>
      </c>
      <c r="AZ157" s="163"/>
      <c r="BA157" s="821"/>
      <c r="BB157" s="497" t="s">
        <v>533</v>
      </c>
      <c r="BC157" s="393">
        <v>0</v>
      </c>
      <c r="BD157" s="385">
        <v>75.44</v>
      </c>
      <c r="BE157" s="385">
        <v>291.38</v>
      </c>
      <c r="BF157" s="385">
        <v>2458.8999999999983</v>
      </c>
      <c r="BG157" s="397">
        <v>22754.370000000086</v>
      </c>
      <c r="BH157" s="393">
        <v>853.95999999999992</v>
      </c>
      <c r="BI157" s="385">
        <v>2871.4599999999987</v>
      </c>
      <c r="BJ157" s="385">
        <v>3998.1199999999972</v>
      </c>
      <c r="BK157" s="385">
        <v>6136.7500000000018</v>
      </c>
      <c r="BL157" s="397">
        <v>9453.1800000000021</v>
      </c>
      <c r="BM157" s="393">
        <v>0</v>
      </c>
      <c r="BN157" s="385">
        <v>0</v>
      </c>
      <c r="BO157" s="385">
        <v>75.44</v>
      </c>
      <c r="BP157" s="385">
        <v>46.67</v>
      </c>
      <c r="BQ157" s="397">
        <v>2144.5100000000002</v>
      </c>
      <c r="BR157" s="393">
        <v>130.98000000000002</v>
      </c>
      <c r="BS157" s="385">
        <v>24.69</v>
      </c>
      <c r="BT157" s="385">
        <v>19.86</v>
      </c>
      <c r="BU157" s="385">
        <v>2648.2899999999991</v>
      </c>
      <c r="BV157" s="385">
        <v>0</v>
      </c>
      <c r="BW157" s="385">
        <v>0</v>
      </c>
      <c r="BX157" s="385">
        <v>236.54</v>
      </c>
      <c r="BY157" s="386">
        <v>126.66000000000001</v>
      </c>
      <c r="BZ157" s="386">
        <v>0</v>
      </c>
      <c r="CA157" s="386">
        <v>10.92</v>
      </c>
      <c r="CB157" s="386">
        <v>59.14</v>
      </c>
      <c r="CC157" s="386">
        <v>1862.3900000000003</v>
      </c>
      <c r="CD157" s="386">
        <v>131.97</v>
      </c>
      <c r="CE157" s="386">
        <v>18635.950000000073</v>
      </c>
      <c r="CF157" s="386">
        <v>453.24999999999989</v>
      </c>
      <c r="CG157" s="386">
        <v>41.61</v>
      </c>
      <c r="CH157" s="386">
        <v>1</v>
      </c>
      <c r="CI157" s="386">
        <v>22.71</v>
      </c>
      <c r="CJ157" s="386">
        <v>616.14999999999975</v>
      </c>
      <c r="CK157" s="386">
        <v>27.45</v>
      </c>
      <c r="CL157" s="386">
        <v>20.079999999999998</v>
      </c>
      <c r="CM157" s="386">
        <v>56.120000000000005</v>
      </c>
      <c r="CN157" s="386">
        <v>52.42</v>
      </c>
      <c r="CO157" s="386">
        <v>5.92</v>
      </c>
      <c r="CP157" s="386">
        <v>0.92</v>
      </c>
      <c r="CQ157" s="386">
        <v>13.09</v>
      </c>
      <c r="CR157" s="386">
        <v>14.719999999999999</v>
      </c>
      <c r="CS157" s="386">
        <v>82.299999999999983</v>
      </c>
      <c r="CT157" s="386">
        <v>11.809999999999999</v>
      </c>
      <c r="CU157" s="386">
        <v>47.210000000000008</v>
      </c>
      <c r="CV157" s="386">
        <v>185.05999999999997</v>
      </c>
      <c r="CW157" s="386">
        <v>40.879999999999995</v>
      </c>
      <c r="CX157" s="386">
        <v>0</v>
      </c>
      <c r="CY157" s="386">
        <v>0</v>
      </c>
      <c r="CZ157" s="3"/>
    </row>
    <row r="158" s="299" customFormat="true" ht="15" customHeight="true" x14ac:dyDescent="0.2">
      <c r="A158" s="830"/>
      <c r="B158" s="350" t="s">
        <v>534</v>
      </c>
      <c r="C158" s="113">
        <v>5.8019304636308701E-2</v>
      </c>
      <c r="D158" s="112">
        <v>0.16433012371309902</v>
      </c>
      <c r="E158" s="112">
        <v>0.39497740077758153</v>
      </c>
      <c r="F158" s="112">
        <v>1.3724376426183085</v>
      </c>
      <c r="G158" s="111">
        <v>4.1123761998745607</v>
      </c>
      <c r="H158" s="110">
        <v>1.9637671938084931</v>
      </c>
      <c r="I158" s="112">
        <v>5.3347339530014324</v>
      </c>
      <c r="J158" s="112">
        <v>3.7730049001489423</v>
      </c>
      <c r="K158" s="112">
        <v>4.6767194349125694</v>
      </c>
      <c r="L158" s="109">
        <v>4.806836222818327</v>
      </c>
      <c r="M158" s="113">
        <v>4.2015993652851559E-2</v>
      </c>
      <c r="N158" s="112">
        <v>0.19849268186472535</v>
      </c>
      <c r="O158" s="112">
        <v>0.1785662521378665</v>
      </c>
      <c r="P158" s="112">
        <v>0.29104516146467374</v>
      </c>
      <c r="Q158" s="111">
        <v>0.99095367426223191</v>
      </c>
      <c r="R158" s="110">
        <v>0.18942280036935932</v>
      </c>
      <c r="S158" s="112">
        <v>0.19586151084556178</v>
      </c>
      <c r="T158" s="112">
        <v>0</v>
      </c>
      <c r="U158" s="112">
        <v>4.3491308014199239</v>
      </c>
      <c r="V158" s="112">
        <v>9.387452179214191E-2</v>
      </c>
      <c r="W158" s="112">
        <v>1.2798173277773408</v>
      </c>
      <c r="X158" s="112">
        <v>0</v>
      </c>
      <c r="Y158" s="112">
        <v>0.24230827227962193</v>
      </c>
      <c r="Z158" s="112">
        <v>0</v>
      </c>
      <c r="AA158" s="112">
        <v>0</v>
      </c>
      <c r="AB158" s="112">
        <v>0.42828505603882927</v>
      </c>
      <c r="AC158" s="112">
        <v>5.0340188563195811</v>
      </c>
      <c r="AD158" s="112">
        <v>0.4947162769316642</v>
      </c>
      <c r="AE158" s="112">
        <v>2.2307501626813813</v>
      </c>
      <c r="AF158" s="112">
        <v>1.1731533806023857</v>
      </c>
      <c r="AG158" s="112">
        <v>0.5263866537581201</v>
      </c>
      <c r="AH158" s="112">
        <v>0.38422970705730064</v>
      </c>
      <c r="AI158" s="112">
        <v>0.12191152020170017</v>
      </c>
      <c r="AJ158" s="112">
        <v>0.17146372308237562</v>
      </c>
      <c r="AK158" s="112">
        <v>0.29688118502468835</v>
      </c>
      <c r="AL158" s="112">
        <v>0</v>
      </c>
      <c r="AM158" s="112">
        <v>0.22694466009959829</v>
      </c>
      <c r="AN158" s="112">
        <v>0</v>
      </c>
      <c r="AO158" s="112">
        <v>0</v>
      </c>
      <c r="AP158" s="112">
        <v>0.98987565028951174</v>
      </c>
      <c r="AQ158" s="112">
        <v>0</v>
      </c>
      <c r="AR158" s="112">
        <v>0.11315142894090258</v>
      </c>
      <c r="AS158" s="112">
        <v>3.5591481587908445</v>
      </c>
      <c r="AT158" s="112">
        <v>0</v>
      </c>
      <c r="AU158" s="112">
        <v>0.9067523898376143</v>
      </c>
      <c r="AV158" s="112">
        <v>0.63287655604670368</v>
      </c>
      <c r="AW158" s="112">
        <v>0</v>
      </c>
      <c r="AX158" s="112">
        <v>0</v>
      </c>
      <c r="AY158" s="109">
        <v>0</v>
      </c>
      <c r="AZ158" s="163"/>
      <c r="BA158" s="821"/>
      <c r="BB158" s="497" t="s">
        <v>534</v>
      </c>
      <c r="BC158" s="393">
        <v>33.69</v>
      </c>
      <c r="BD158" s="385">
        <v>95.49</v>
      </c>
      <c r="BE158" s="385">
        <v>229.89</v>
      </c>
      <c r="BF158" s="385">
        <v>798.06000000000029</v>
      </c>
      <c r="BG158" s="397">
        <v>2394.5099999999993</v>
      </c>
      <c r="BH158" s="393">
        <v>271.60000000000002</v>
      </c>
      <c r="BI158" s="385">
        <v>754.14999999999986</v>
      </c>
      <c r="BJ158" s="385">
        <v>515.5</v>
      </c>
      <c r="BK158" s="385">
        <v>638.65000000000009</v>
      </c>
      <c r="BL158" s="397">
        <v>667.31000000000006</v>
      </c>
      <c r="BM158" s="393">
        <v>17.37</v>
      </c>
      <c r="BN158" s="385">
        <v>82.23</v>
      </c>
      <c r="BO158" s="385">
        <v>73.919999999999987</v>
      </c>
      <c r="BP158" s="385">
        <v>120.61999999999999</v>
      </c>
      <c r="BQ158" s="397">
        <v>410.29</v>
      </c>
      <c r="BR158" s="393">
        <v>18.77</v>
      </c>
      <c r="BS158" s="385">
        <v>13.649999999999999</v>
      </c>
      <c r="BT158" s="385">
        <v>0</v>
      </c>
      <c r="BU158" s="385">
        <v>602.91</v>
      </c>
      <c r="BV158" s="385">
        <v>4.25</v>
      </c>
      <c r="BW158" s="385">
        <v>59.859999999999992</v>
      </c>
      <c r="BX158" s="385">
        <v>0</v>
      </c>
      <c r="BY158" s="386">
        <v>27.96</v>
      </c>
      <c r="BZ158" s="386">
        <v>0</v>
      </c>
      <c r="CA158" s="386">
        <v>0</v>
      </c>
      <c r="CB158" s="386">
        <v>41.79</v>
      </c>
      <c r="CC158" s="386">
        <v>1030.44</v>
      </c>
      <c r="CD158" s="386">
        <v>27.12</v>
      </c>
      <c r="CE158" s="386">
        <v>1032.2</v>
      </c>
      <c r="CF158" s="386">
        <v>149.16</v>
      </c>
      <c r="CG158" s="386">
        <v>24.63</v>
      </c>
      <c r="CH158" s="386">
        <v>23.680000000000003</v>
      </c>
      <c r="CI158" s="386">
        <v>5.58</v>
      </c>
      <c r="CJ158" s="386">
        <v>18.48</v>
      </c>
      <c r="CK158" s="386">
        <v>14.25</v>
      </c>
      <c r="CL158" s="386">
        <v>0</v>
      </c>
      <c r="CM158" s="386">
        <v>38.44</v>
      </c>
      <c r="CN158" s="386">
        <v>0</v>
      </c>
      <c r="CO158" s="386">
        <v>0</v>
      </c>
      <c r="CP158" s="386">
        <v>43.44</v>
      </c>
      <c r="CQ158" s="386">
        <v>0</v>
      </c>
      <c r="CR158" s="386">
        <v>1.75</v>
      </c>
      <c r="CS158" s="386">
        <v>256.39</v>
      </c>
      <c r="CT158" s="386">
        <v>0</v>
      </c>
      <c r="CU158" s="386">
        <v>53.650000000000006</v>
      </c>
      <c r="CV158" s="386">
        <v>63.24</v>
      </c>
      <c r="CW158" s="386">
        <v>0</v>
      </c>
      <c r="CX158" s="386">
        <v>0</v>
      </c>
      <c r="CY158" s="386">
        <v>0</v>
      </c>
      <c r="CZ158" s="3"/>
    </row>
    <row r="159" s="299" customFormat="true" ht="15" customHeight="true" x14ac:dyDescent="0.2">
      <c r="A159" s="830"/>
      <c r="B159" s="350" t="s">
        <v>535</v>
      </c>
      <c r="C159" s="113">
        <v>2.8002193332929047E-2</v>
      </c>
      <c r="D159" s="112">
        <v>1.0050140564294673E-2</v>
      </c>
      <c r="E159" s="112">
        <v>0.10724472293939119</v>
      </c>
      <c r="F159" s="112">
        <v>0.18017478863383721</v>
      </c>
      <c r="G159" s="111">
        <v>0.72832291318173825</v>
      </c>
      <c r="H159" s="110">
        <v>0.28299649471894117</v>
      </c>
      <c r="I159" s="112">
        <v>1.2433682780866697</v>
      </c>
      <c r="J159" s="112">
        <v>0.86248476708739341</v>
      </c>
      <c r="K159" s="112">
        <v>0.7057002300830254</v>
      </c>
      <c r="L159" s="109">
        <v>0.32414864160109197</v>
      </c>
      <c r="M159" s="113">
        <v>3.9331033782116658E-2</v>
      </c>
      <c r="N159" s="112">
        <v>0</v>
      </c>
      <c r="O159" s="112">
        <v>1.4107506932969974E-2</v>
      </c>
      <c r="P159" s="112">
        <v>9.9749684753354467E-2</v>
      </c>
      <c r="Q159" s="111">
        <v>0.1831002414044208</v>
      </c>
      <c r="R159" s="110">
        <v>5.2880952260812096E-2</v>
      </c>
      <c r="S159" s="112">
        <v>0.15066270065043214</v>
      </c>
      <c r="T159" s="112">
        <v>0.43508643232287486</v>
      </c>
      <c r="U159" s="112">
        <v>0</v>
      </c>
      <c r="V159" s="112">
        <v>0</v>
      </c>
      <c r="W159" s="112">
        <v>0.12486022710022837</v>
      </c>
      <c r="X159" s="112">
        <v>0.16289358236306742</v>
      </c>
      <c r="Y159" s="112">
        <v>0</v>
      </c>
      <c r="Z159" s="112">
        <v>0</v>
      </c>
      <c r="AA159" s="112">
        <v>0</v>
      </c>
      <c r="AB159" s="112">
        <v>0.65979880133476509</v>
      </c>
      <c r="AC159" s="112">
        <v>0</v>
      </c>
      <c r="AD159" s="112">
        <v>0</v>
      </c>
      <c r="AE159" s="112">
        <v>0.73695582781859226</v>
      </c>
      <c r="AF159" s="112">
        <v>0.13103201475486556</v>
      </c>
      <c r="AG159" s="112">
        <v>0</v>
      </c>
      <c r="AH159" s="112">
        <v>0.10611749510788622</v>
      </c>
      <c r="AI159" s="112">
        <v>0.17609441806912246</v>
      </c>
      <c r="AJ159" s="112">
        <v>0</v>
      </c>
      <c r="AK159" s="112">
        <v>0.90314381549615685</v>
      </c>
      <c r="AL159" s="112">
        <v>0</v>
      </c>
      <c r="AM159" s="112">
        <v>0</v>
      </c>
      <c r="AN159" s="112">
        <v>0</v>
      </c>
      <c r="AO159" s="112">
        <v>3.037894150860871</v>
      </c>
      <c r="AP159" s="112">
        <v>0.34180789029333969</v>
      </c>
      <c r="AQ159" s="112">
        <v>0</v>
      </c>
      <c r="AR159" s="112">
        <v>0</v>
      </c>
      <c r="AS159" s="112">
        <v>0</v>
      </c>
      <c r="AT159" s="112">
        <v>0</v>
      </c>
      <c r="AU159" s="112">
        <v>0</v>
      </c>
      <c r="AV159" s="112">
        <v>0</v>
      </c>
      <c r="AW159" s="112">
        <v>0</v>
      </c>
      <c r="AX159" s="112">
        <v>0</v>
      </c>
      <c r="AY159" s="109">
        <v>0</v>
      </c>
      <c r="AZ159" s="163"/>
      <c r="BA159" s="821"/>
      <c r="BB159" s="497" t="s">
        <v>535</v>
      </c>
      <c r="BC159" s="393">
        <v>16.260000000000002</v>
      </c>
      <c r="BD159" s="385">
        <v>5.84</v>
      </c>
      <c r="BE159" s="385">
        <v>62.42</v>
      </c>
      <c r="BF159" s="385">
        <v>104.77</v>
      </c>
      <c r="BG159" s="397">
        <v>424.08</v>
      </c>
      <c r="BH159" s="393">
        <v>39.14</v>
      </c>
      <c r="BI159" s="385">
        <v>175.77</v>
      </c>
      <c r="BJ159" s="385">
        <v>117.83999999999999</v>
      </c>
      <c r="BK159" s="385">
        <v>96.36999999999999</v>
      </c>
      <c r="BL159" s="397">
        <v>45</v>
      </c>
      <c r="BM159" s="393">
        <v>16.260000000000002</v>
      </c>
      <c r="BN159" s="385">
        <v>0</v>
      </c>
      <c r="BO159" s="385">
        <v>5.84</v>
      </c>
      <c r="BP159" s="385">
        <v>41.34</v>
      </c>
      <c r="BQ159" s="397">
        <v>75.81</v>
      </c>
      <c r="BR159" s="393">
        <v>5.24</v>
      </c>
      <c r="BS159" s="385">
        <v>10.5</v>
      </c>
      <c r="BT159" s="385">
        <v>41.28</v>
      </c>
      <c r="BU159" s="385">
        <v>0</v>
      </c>
      <c r="BV159" s="385">
        <v>0</v>
      </c>
      <c r="BW159" s="385">
        <v>5.84</v>
      </c>
      <c r="BX159" s="385">
        <v>9.68</v>
      </c>
      <c r="BY159" s="386">
        <v>0</v>
      </c>
      <c r="BZ159" s="386">
        <v>0</v>
      </c>
      <c r="CA159" s="386">
        <v>0</v>
      </c>
      <c r="CB159" s="386">
        <v>64.38000000000001</v>
      </c>
      <c r="CC159" s="386">
        <v>0</v>
      </c>
      <c r="CD159" s="386">
        <v>0</v>
      </c>
      <c r="CE159" s="386">
        <v>341</v>
      </c>
      <c r="CF159" s="386">
        <v>16.66</v>
      </c>
      <c r="CG159" s="386">
        <v>0</v>
      </c>
      <c r="CH159" s="386">
        <v>6.54</v>
      </c>
      <c r="CI159" s="386">
        <v>8.06</v>
      </c>
      <c r="CJ159" s="386">
        <v>0</v>
      </c>
      <c r="CK159" s="386">
        <v>43.349999999999994</v>
      </c>
      <c r="CL159" s="386">
        <v>0</v>
      </c>
      <c r="CM159" s="386">
        <v>0</v>
      </c>
      <c r="CN159" s="386">
        <v>0</v>
      </c>
      <c r="CO159" s="386">
        <v>45.839999999999996</v>
      </c>
      <c r="CP159" s="386">
        <v>15</v>
      </c>
      <c r="CQ159" s="386">
        <v>0</v>
      </c>
      <c r="CR159" s="386">
        <v>0</v>
      </c>
      <c r="CS159" s="386">
        <v>0</v>
      </c>
      <c r="CT159" s="386">
        <v>0</v>
      </c>
      <c r="CU159" s="386">
        <v>0</v>
      </c>
      <c r="CV159" s="386">
        <v>0</v>
      </c>
      <c r="CW159" s="386">
        <v>0</v>
      </c>
      <c r="CX159" s="386">
        <v>0</v>
      </c>
      <c r="CY159" s="386">
        <v>0</v>
      </c>
      <c r="CZ159" s="3"/>
    </row>
    <row r="160" s="299" customFormat="true" ht="15" customHeight="true" x14ac:dyDescent="0.2">
      <c r="A160" s="830"/>
      <c r="B160" s="350" t="s">
        <v>536</v>
      </c>
      <c r="C160" s="113">
        <v>9.8068640849998623</v>
      </c>
      <c r="D160" s="112">
        <v>6.4789504624440957</v>
      </c>
      <c r="E160" s="112">
        <v>6.830863457468789</v>
      </c>
      <c r="F160" s="112">
        <v>6.5338253788666183</v>
      </c>
      <c r="G160" s="111">
        <v>8.9114622583506105</v>
      </c>
      <c r="H160" s="110">
        <v>14.347502921067548</v>
      </c>
      <c r="I160" s="112">
        <v>13.494192380063112</v>
      </c>
      <c r="J160" s="112">
        <v>16.245512466286304</v>
      </c>
      <c r="K160" s="112">
        <v>5.4158849555577957</v>
      </c>
      <c r="L160" s="109">
        <v>3.0728570893468854</v>
      </c>
      <c r="M160" s="113">
        <v>9.4472852878712192</v>
      </c>
      <c r="N160" s="112">
        <v>8.5357646494261328</v>
      </c>
      <c r="O160" s="112">
        <v>5.6843348696987999</v>
      </c>
      <c r="P160" s="112">
        <v>6.0979776439095295</v>
      </c>
      <c r="Q160" s="111">
        <v>6.657255235360263</v>
      </c>
      <c r="R160" s="110">
        <v>0</v>
      </c>
      <c r="S160" s="112">
        <v>0.62187823297045042</v>
      </c>
      <c r="T160" s="112">
        <v>3.6779980964968608</v>
      </c>
      <c r="U160" s="112">
        <v>0.18719202583610658</v>
      </c>
      <c r="V160" s="112">
        <v>44.182871986075639</v>
      </c>
      <c r="W160" s="112">
        <v>10.089732598140372</v>
      </c>
      <c r="X160" s="112">
        <v>0.74076193136593271</v>
      </c>
      <c r="Y160" s="112">
        <v>0</v>
      </c>
      <c r="Z160" s="112">
        <v>0</v>
      </c>
      <c r="AA160" s="112">
        <v>1.2948014766518749</v>
      </c>
      <c r="AB160" s="112">
        <v>35.603411522599984</v>
      </c>
      <c r="AC160" s="112">
        <v>8.3245682729402637E-2</v>
      </c>
      <c r="AD160" s="112">
        <v>2.5487373972305356</v>
      </c>
      <c r="AE160" s="112">
        <v>13.24445775719488</v>
      </c>
      <c r="AF160" s="112">
        <v>12.550444572907212</v>
      </c>
      <c r="AG160" s="112">
        <v>6.9278724190918499</v>
      </c>
      <c r="AH160" s="112">
        <v>0.26123725859892483</v>
      </c>
      <c r="AI160" s="112">
        <v>0.18876622482843897</v>
      </c>
      <c r="AJ160" s="112">
        <v>14.881715082591112</v>
      </c>
      <c r="AK160" s="112">
        <v>0.76126585970541139</v>
      </c>
      <c r="AL160" s="112">
        <v>0</v>
      </c>
      <c r="AM160" s="112">
        <v>14.88925820858954</v>
      </c>
      <c r="AN160" s="112">
        <v>1.2005186844276785</v>
      </c>
      <c r="AO160" s="112">
        <v>0.30617519583283653</v>
      </c>
      <c r="AP160" s="112">
        <v>28.889830759519946</v>
      </c>
      <c r="AQ160" s="112">
        <v>0</v>
      </c>
      <c r="AR160" s="112">
        <v>0</v>
      </c>
      <c r="AS160" s="112">
        <v>0.34759963296588303</v>
      </c>
      <c r="AT160" s="112">
        <v>0</v>
      </c>
      <c r="AU160" s="112">
        <v>2.3276409902784012</v>
      </c>
      <c r="AV160" s="112">
        <v>16.152662955205276</v>
      </c>
      <c r="AW160" s="112">
        <v>0</v>
      </c>
      <c r="AX160" s="112">
        <v>1.0557576912682061</v>
      </c>
      <c r="AY160" s="109">
        <v>11.066256623496606</v>
      </c>
      <c r="AZ160" s="163"/>
      <c r="BA160" s="821"/>
      <c r="BB160" s="497" t="s">
        <v>536</v>
      </c>
      <c r="BC160" s="393">
        <v>5694.54</v>
      </c>
      <c r="BD160" s="385">
        <v>3764.8300000000004</v>
      </c>
      <c r="BE160" s="385">
        <v>3975.7899999999972</v>
      </c>
      <c r="BF160" s="385">
        <v>3799.3599999999992</v>
      </c>
      <c r="BG160" s="397">
        <v>5188.8700000000008</v>
      </c>
      <c r="BH160" s="393">
        <v>1984.3400000000006</v>
      </c>
      <c r="BI160" s="385">
        <v>1907.6200000000001</v>
      </c>
      <c r="BJ160" s="385">
        <v>2219.5999999999995</v>
      </c>
      <c r="BK160" s="385">
        <v>739.59</v>
      </c>
      <c r="BL160" s="397">
        <v>426.59000000000003</v>
      </c>
      <c r="BM160" s="393">
        <v>3905.6399999999985</v>
      </c>
      <c r="BN160" s="385">
        <v>3536.1299999999987</v>
      </c>
      <c r="BO160" s="385">
        <v>2353.110000000001</v>
      </c>
      <c r="BP160" s="385">
        <v>2527.2299999999996</v>
      </c>
      <c r="BQ160" s="397">
        <v>2756.3400000000015</v>
      </c>
      <c r="BR160" s="393">
        <v>0</v>
      </c>
      <c r="BS160" s="385">
        <v>43.34</v>
      </c>
      <c r="BT160" s="385">
        <v>348.96000000000004</v>
      </c>
      <c r="BU160" s="385">
        <v>25.95</v>
      </c>
      <c r="BV160" s="385">
        <v>2000.3</v>
      </c>
      <c r="BW160" s="385">
        <v>471.92</v>
      </c>
      <c r="BX160" s="385">
        <v>44.019999999999996</v>
      </c>
      <c r="BY160" s="386">
        <v>0</v>
      </c>
      <c r="BZ160" s="386">
        <v>0</v>
      </c>
      <c r="CA160" s="386">
        <v>97.19</v>
      </c>
      <c r="CB160" s="386">
        <v>3474.0099999999998</v>
      </c>
      <c r="CC160" s="386">
        <v>17.04</v>
      </c>
      <c r="CD160" s="386">
        <v>139.72</v>
      </c>
      <c r="CE160" s="386">
        <v>6128.3999999999905</v>
      </c>
      <c r="CF160" s="386">
        <v>1595.7200000000007</v>
      </c>
      <c r="CG160" s="386">
        <v>324.16000000000014</v>
      </c>
      <c r="CH160" s="386">
        <v>16.100000000000001</v>
      </c>
      <c r="CI160" s="386">
        <v>8.64</v>
      </c>
      <c r="CJ160" s="386">
        <v>1603.9199999999994</v>
      </c>
      <c r="CK160" s="386">
        <v>36.540000000000006</v>
      </c>
      <c r="CL160" s="386">
        <v>0</v>
      </c>
      <c r="CM160" s="386">
        <v>2521.9499999999998</v>
      </c>
      <c r="CN160" s="386">
        <v>25.459999999999997</v>
      </c>
      <c r="CO160" s="386">
        <v>4.62</v>
      </c>
      <c r="CP160" s="386">
        <v>1267.8100000000004</v>
      </c>
      <c r="CQ160" s="386">
        <v>0</v>
      </c>
      <c r="CR160" s="386">
        <v>0</v>
      </c>
      <c r="CS160" s="386">
        <v>25.04</v>
      </c>
      <c r="CT160" s="386">
        <v>0</v>
      </c>
      <c r="CU160" s="386">
        <v>137.72</v>
      </c>
      <c r="CV160" s="386">
        <v>1614.0499999999995</v>
      </c>
      <c r="CW160" s="386">
        <v>0</v>
      </c>
      <c r="CX160" s="386">
        <v>67.580000000000013</v>
      </c>
      <c r="CY160" s="386">
        <v>383.22999999999979</v>
      </c>
      <c r="CZ160" s="3"/>
    </row>
    <row r="161" s="299" customFormat="true" ht="15" customHeight="true" x14ac:dyDescent="0.2">
      <c r="A161" s="830"/>
      <c r="B161" s="350" t="s">
        <v>537</v>
      </c>
      <c r="C161" s="113">
        <v>16.389876638799876</v>
      </c>
      <c r="D161" s="112">
        <v>12.17713923437195</v>
      </c>
      <c r="E161" s="112">
        <v>14.028097705062462</v>
      </c>
      <c r="F161" s="112">
        <v>9.7174865505203822</v>
      </c>
      <c r="G161" s="111">
        <v>3.9876744296280853</v>
      </c>
      <c r="H161" s="110">
        <v>21.935192790458217</v>
      </c>
      <c r="I161" s="112">
        <v>7.6224834825912957</v>
      </c>
      <c r="J161" s="112">
        <v>5.7864208419180461</v>
      </c>
      <c r="K161" s="112">
        <v>3.7720581666293169</v>
      </c>
      <c r="L161" s="109">
        <v>0.50358292298516316</v>
      </c>
      <c r="M161" s="113">
        <v>17.062532957277693</v>
      </c>
      <c r="N161" s="112">
        <v>13.437710761185496</v>
      </c>
      <c r="O161" s="112">
        <v>10.521518779410735</v>
      </c>
      <c r="P161" s="112">
        <v>14.212037813189582</v>
      </c>
      <c r="Q161" s="111">
        <v>9.0597062329196447</v>
      </c>
      <c r="R161" s="110">
        <v>4.9853416826032781E-2</v>
      </c>
      <c r="S161" s="112">
        <v>1.288811787849697</v>
      </c>
      <c r="T161" s="112">
        <v>72.986170617542385</v>
      </c>
      <c r="U161" s="112">
        <v>22.98984979192473</v>
      </c>
      <c r="V161" s="112">
        <v>23.208211480522671</v>
      </c>
      <c r="W161" s="112">
        <v>24.583353822668606</v>
      </c>
      <c r="X161" s="112">
        <v>5.1538654411504803</v>
      </c>
      <c r="Y161" s="112">
        <v>3.6398238325265099E-2</v>
      </c>
      <c r="Z161" s="112">
        <v>0</v>
      </c>
      <c r="AA161" s="112">
        <v>0.51131269342420982</v>
      </c>
      <c r="AB161" s="112">
        <v>32.08827652928202</v>
      </c>
      <c r="AC161" s="112">
        <v>0</v>
      </c>
      <c r="AD161" s="112">
        <v>4.4911190037085458</v>
      </c>
      <c r="AE161" s="112">
        <v>3.2635905136279604</v>
      </c>
      <c r="AF161" s="112">
        <v>19.949348969086351</v>
      </c>
      <c r="AG161" s="112">
        <v>36.589749672477744</v>
      </c>
      <c r="AH161" s="112">
        <v>0</v>
      </c>
      <c r="AI161" s="112">
        <v>0.12562567045874121</v>
      </c>
      <c r="AJ161" s="112">
        <v>1.5659982241257229</v>
      </c>
      <c r="AK161" s="112">
        <v>69.594783224650584</v>
      </c>
      <c r="AL161" s="112">
        <v>0</v>
      </c>
      <c r="AM161" s="112">
        <v>9.3905142563636339</v>
      </c>
      <c r="AN161" s="112">
        <v>1.4296828952021687</v>
      </c>
      <c r="AO161" s="112">
        <v>2.4494015666626923</v>
      </c>
      <c r="AP161" s="112">
        <v>33.822802232233414</v>
      </c>
      <c r="AQ161" s="112">
        <v>1.414778633780958</v>
      </c>
      <c r="AR161" s="112">
        <v>0</v>
      </c>
      <c r="AS161" s="112">
        <v>4.9115106285806354</v>
      </c>
      <c r="AT161" s="112">
        <v>0</v>
      </c>
      <c r="AU161" s="112">
        <v>6.8438256331210656</v>
      </c>
      <c r="AV161" s="112">
        <v>27.152345716324401</v>
      </c>
      <c r="AW161" s="112">
        <v>1.6013097784467503</v>
      </c>
      <c r="AX161" s="112">
        <v>3.0143303718585432</v>
      </c>
      <c r="AY161" s="109">
        <v>10.871630499126477</v>
      </c>
      <c r="AZ161" s="163"/>
      <c r="BA161" s="821"/>
      <c r="BB161" s="497" t="s">
        <v>537</v>
      </c>
      <c r="BC161" s="393">
        <v>9517.0900000000111</v>
      </c>
      <c r="BD161" s="385">
        <v>7075.9700000000012</v>
      </c>
      <c r="BE161" s="385">
        <v>8164.8199999999897</v>
      </c>
      <c r="BF161" s="385">
        <v>5650.6300000000047</v>
      </c>
      <c r="BG161" s="397">
        <v>2321.9</v>
      </c>
      <c r="BH161" s="393">
        <v>3033.7599999999989</v>
      </c>
      <c r="BI161" s="385">
        <v>1077.5600000000002</v>
      </c>
      <c r="BJ161" s="385">
        <v>790.59000000000015</v>
      </c>
      <c r="BK161" s="385">
        <v>515.11</v>
      </c>
      <c r="BL161" s="397">
        <v>69.91</v>
      </c>
      <c r="BM161" s="393">
        <v>7053.8900000000112</v>
      </c>
      <c r="BN161" s="385">
        <v>5566.8699999999981</v>
      </c>
      <c r="BO161" s="385">
        <v>4355.5299999999988</v>
      </c>
      <c r="BP161" s="385">
        <v>5889.9999999999955</v>
      </c>
      <c r="BQ161" s="397">
        <v>3751.0399999999986</v>
      </c>
      <c r="BR161" s="393">
        <v>4.9400000000000004</v>
      </c>
      <c r="BS161" s="385">
        <v>89.820000000000022</v>
      </c>
      <c r="BT161" s="385">
        <v>6924.7599999999975</v>
      </c>
      <c r="BU161" s="385">
        <v>3187.0299999999997</v>
      </c>
      <c r="BV161" s="385">
        <v>1050.7099999999991</v>
      </c>
      <c r="BW161" s="385">
        <v>1149.8200000000006</v>
      </c>
      <c r="BX161" s="385">
        <v>306.26999999999992</v>
      </c>
      <c r="BY161" s="386">
        <v>4.2</v>
      </c>
      <c r="BZ161" s="386">
        <v>0</v>
      </c>
      <c r="CA161" s="386">
        <v>38.379999999999995</v>
      </c>
      <c r="CB161" s="386">
        <v>3131.0200000000013</v>
      </c>
      <c r="CC161" s="386">
        <v>0</v>
      </c>
      <c r="CD161" s="386">
        <v>246.20000000000005</v>
      </c>
      <c r="CE161" s="386">
        <v>1510.1100000000001</v>
      </c>
      <c r="CF161" s="386">
        <v>2536.4499999999994</v>
      </c>
      <c r="CG161" s="386">
        <v>1712.0599999999997</v>
      </c>
      <c r="CH161" s="386">
        <v>0</v>
      </c>
      <c r="CI161" s="386">
        <v>5.75</v>
      </c>
      <c r="CJ161" s="386">
        <v>168.78</v>
      </c>
      <c r="CK161" s="386">
        <v>3340.4799999999996</v>
      </c>
      <c r="CL161" s="386">
        <v>0</v>
      </c>
      <c r="CM161" s="386">
        <v>1590.5700000000002</v>
      </c>
      <c r="CN161" s="386">
        <v>30.32</v>
      </c>
      <c r="CO161" s="386">
        <v>36.96</v>
      </c>
      <c r="CP161" s="386">
        <v>1484.2900000000002</v>
      </c>
      <c r="CQ161" s="386">
        <v>79.47999999999999</v>
      </c>
      <c r="CR161" s="386">
        <v>0</v>
      </c>
      <c r="CS161" s="386">
        <v>353.81000000000006</v>
      </c>
      <c r="CT161" s="386">
        <v>0</v>
      </c>
      <c r="CU161" s="386">
        <v>404.93000000000006</v>
      </c>
      <c r="CV161" s="386">
        <v>2713.1899999999987</v>
      </c>
      <c r="CW161" s="386">
        <v>60.64</v>
      </c>
      <c r="CX161" s="386">
        <v>192.95000000000002</v>
      </c>
      <c r="CY161" s="386">
        <v>376.49</v>
      </c>
      <c r="CZ161" s="3"/>
    </row>
    <row r="162" s="299" customFormat="true" ht="15" customHeight="true" x14ac:dyDescent="0.2">
      <c r="A162" s="830"/>
      <c r="B162" s="350" t="s">
        <v>538</v>
      </c>
      <c r="C162" s="113">
        <v>16.319991706115335</v>
      </c>
      <c r="D162" s="112">
        <v>14.786802788707398</v>
      </c>
      <c r="E162" s="112">
        <v>9.695785447327415</v>
      </c>
      <c r="F162" s="112">
        <v>26.871134182839246</v>
      </c>
      <c r="G162" s="111">
        <v>0.54266995403500673</v>
      </c>
      <c r="H162" s="110">
        <v>1.8445384713272628</v>
      </c>
      <c r="I162" s="112">
        <v>0.16920617404467853</v>
      </c>
      <c r="J162" s="112">
        <v>9.3977464438239428E-2</v>
      </c>
      <c r="K162" s="112">
        <v>0.56649340872909459</v>
      </c>
      <c r="L162" s="109">
        <v>0</v>
      </c>
      <c r="M162" s="113">
        <v>16.910602930718348</v>
      </c>
      <c r="N162" s="112">
        <v>14.367268670212475</v>
      </c>
      <c r="O162" s="112">
        <v>15.085852876095441</v>
      </c>
      <c r="P162" s="112">
        <v>10.255300317973202</v>
      </c>
      <c r="Q162" s="111">
        <v>9.8506287504332395</v>
      </c>
      <c r="R162" s="110">
        <v>43.051251129018439</v>
      </c>
      <c r="S162" s="112">
        <v>36.988697427685452</v>
      </c>
      <c r="T162" s="112">
        <v>12.259888256144494</v>
      </c>
      <c r="U162" s="112">
        <v>5.1912424428884041</v>
      </c>
      <c r="V162" s="112">
        <v>29.21463470662556</v>
      </c>
      <c r="W162" s="112">
        <v>51.835381197845855</v>
      </c>
      <c r="X162" s="112">
        <v>45.114791174802562</v>
      </c>
      <c r="Y162" s="112">
        <v>16.721697336515597</v>
      </c>
      <c r="Z162" s="112">
        <v>3.2972912200171329</v>
      </c>
      <c r="AA162" s="112">
        <v>70.820937975025927</v>
      </c>
      <c r="AB162" s="112">
        <v>11.246505259533151</v>
      </c>
      <c r="AC162" s="112">
        <v>8.3706367464225586</v>
      </c>
      <c r="AD162" s="112">
        <v>6.1852303841895049</v>
      </c>
      <c r="AE162" s="112">
        <v>0.87916020749737056</v>
      </c>
      <c r="AF162" s="112">
        <v>1.5687662462788403</v>
      </c>
      <c r="AG162" s="112">
        <v>4.3412472991427906</v>
      </c>
      <c r="AH162" s="112">
        <v>18.892159312540379</v>
      </c>
      <c r="AI162" s="112">
        <v>25.785815878647771</v>
      </c>
      <c r="AJ162" s="112">
        <v>4.3914383189874666</v>
      </c>
      <c r="AK162" s="112">
        <v>12.689847705160537</v>
      </c>
      <c r="AL162" s="112">
        <v>18.663581821915244</v>
      </c>
      <c r="AM162" s="112">
        <v>11.496010461652913</v>
      </c>
      <c r="AN162" s="112">
        <v>26.986207709536718</v>
      </c>
      <c r="AO162" s="112">
        <v>13.088658263416713</v>
      </c>
      <c r="AP162" s="112">
        <v>9.1779975982298954</v>
      </c>
      <c r="AQ162" s="112">
        <v>2.4794226962676102</v>
      </c>
      <c r="AR162" s="112">
        <v>2.0858657700762953</v>
      </c>
      <c r="AS162" s="112">
        <v>6.4011638479723656</v>
      </c>
      <c r="AT162" s="112">
        <v>10.577506056647104</v>
      </c>
      <c r="AU162" s="112">
        <v>6.2482253681093693</v>
      </c>
      <c r="AV162" s="112">
        <v>15.437624531272059</v>
      </c>
      <c r="AW162" s="112">
        <v>21.537933401991065</v>
      </c>
      <c r="AX162" s="112">
        <v>8.8278715031346202</v>
      </c>
      <c r="AY162" s="109">
        <v>30.651015723134158</v>
      </c>
      <c r="AZ162" s="163"/>
      <c r="BA162" s="821"/>
      <c r="BB162" s="497" t="s">
        <v>538</v>
      </c>
      <c r="BC162" s="393">
        <v>9476.5099999999984</v>
      </c>
      <c r="BD162" s="385">
        <v>8592.4100000000017</v>
      </c>
      <c r="BE162" s="385">
        <v>5643.2699999999923</v>
      </c>
      <c r="BF162" s="385">
        <v>15625.319999999992</v>
      </c>
      <c r="BG162" s="397">
        <v>315.97999999999996</v>
      </c>
      <c r="BH162" s="393">
        <v>255.10999999999996</v>
      </c>
      <c r="BI162" s="385">
        <v>23.92</v>
      </c>
      <c r="BJ162" s="385">
        <v>12.84</v>
      </c>
      <c r="BK162" s="385">
        <v>77.36</v>
      </c>
      <c r="BL162" s="397">
        <v>0</v>
      </c>
      <c r="BM162" s="393">
        <v>6991.0800000000072</v>
      </c>
      <c r="BN162" s="385">
        <v>5951.9600000000055</v>
      </c>
      <c r="BO162" s="385">
        <v>6244.9999999999918</v>
      </c>
      <c r="BP162" s="385">
        <v>4250.1800000000012</v>
      </c>
      <c r="BQ162" s="397">
        <v>4078.5099999999979</v>
      </c>
      <c r="BR162" s="393">
        <v>4265.9700000000012</v>
      </c>
      <c r="BS162" s="385">
        <v>2577.8200000000015</v>
      </c>
      <c r="BT162" s="385">
        <v>1163.1899999999998</v>
      </c>
      <c r="BU162" s="385">
        <v>719.65</v>
      </c>
      <c r="BV162" s="385">
        <v>1322.6400000000003</v>
      </c>
      <c r="BW162" s="385">
        <v>2424.4600000000005</v>
      </c>
      <c r="BX162" s="385">
        <v>2680.9599999999973</v>
      </c>
      <c r="BY162" s="386">
        <v>1929.5199999999998</v>
      </c>
      <c r="BZ162" s="386">
        <v>425.25</v>
      </c>
      <c r="CA162" s="386">
        <v>5315.9400000000023</v>
      </c>
      <c r="CB162" s="386">
        <v>1097.3799999999999</v>
      </c>
      <c r="CC162" s="386">
        <v>1713.4300000000003</v>
      </c>
      <c r="CD162" s="386">
        <v>339.07</v>
      </c>
      <c r="CE162" s="386">
        <v>406.8</v>
      </c>
      <c r="CF162" s="386">
        <v>199.45999999999998</v>
      </c>
      <c r="CG162" s="386">
        <v>203.13</v>
      </c>
      <c r="CH162" s="386">
        <v>1164.32</v>
      </c>
      <c r="CI162" s="386">
        <v>1180.2399999999998</v>
      </c>
      <c r="CJ162" s="386">
        <v>473.3</v>
      </c>
      <c r="CK162" s="386">
        <v>609.1</v>
      </c>
      <c r="CL162" s="386">
        <v>918</v>
      </c>
      <c r="CM162" s="386">
        <v>1947.2000000000007</v>
      </c>
      <c r="CN162" s="386">
        <v>572.31000000000006</v>
      </c>
      <c r="CO162" s="386">
        <v>197.50000000000003</v>
      </c>
      <c r="CP162" s="386">
        <v>402.77</v>
      </c>
      <c r="CQ162" s="386">
        <v>139.29000000000002</v>
      </c>
      <c r="CR162" s="386">
        <v>32.26</v>
      </c>
      <c r="CS162" s="386">
        <v>461.12000000000012</v>
      </c>
      <c r="CT162" s="386">
        <v>416.96000000000009</v>
      </c>
      <c r="CU162" s="386">
        <v>369.69000000000005</v>
      </c>
      <c r="CV162" s="386">
        <v>1542.6</v>
      </c>
      <c r="CW162" s="386">
        <v>815.61999999999989</v>
      </c>
      <c r="CX162" s="386">
        <v>565.07999999999993</v>
      </c>
      <c r="CY162" s="386">
        <v>1061.4599999999989</v>
      </c>
      <c r="CZ162" s="3"/>
    </row>
    <row r="163" s="299" customFormat="true" ht="15" customHeight="true" x14ac:dyDescent="0.2">
      <c r="A163" s="831"/>
      <c r="B163" s="351" t="s">
        <v>539</v>
      </c>
      <c r="C163" s="113">
        <v>4.2490314616524696</v>
      </c>
      <c r="D163" s="112">
        <v>8.0327985648949447</v>
      </c>
      <c r="E163" s="112">
        <v>2.9977838037789035</v>
      </c>
      <c r="F163" s="112">
        <v>1.9304343369775823</v>
      </c>
      <c r="G163" s="111">
        <v>0.11984147538629905</v>
      </c>
      <c r="H163" s="110">
        <v>1.3523675107877047</v>
      </c>
      <c r="I163" s="112">
        <v>0.36218043942673656</v>
      </c>
      <c r="J163" s="112">
        <v>0.30396293599066071</v>
      </c>
      <c r="K163" s="112">
        <v>0</v>
      </c>
      <c r="L163" s="109">
        <v>0</v>
      </c>
      <c r="M163" s="113">
        <v>3.1712036844422231</v>
      </c>
      <c r="N163" s="112">
        <v>11.139704764162305</v>
      </c>
      <c r="O163" s="112">
        <v>3.3268351837357746</v>
      </c>
      <c r="P163" s="112">
        <v>3.4417260604375852</v>
      </c>
      <c r="Q163" s="111">
        <v>1.0437752318339859</v>
      </c>
      <c r="R163" s="110">
        <v>0</v>
      </c>
      <c r="S163" s="112">
        <v>0</v>
      </c>
      <c r="T163" s="112">
        <v>0</v>
      </c>
      <c r="U163" s="112">
        <v>0</v>
      </c>
      <c r="V163" s="112">
        <v>0.46561762808902385</v>
      </c>
      <c r="W163" s="112">
        <v>0</v>
      </c>
      <c r="X163" s="112">
        <v>0.40723395590766853</v>
      </c>
      <c r="Y163" s="112">
        <v>0.10434161653242659</v>
      </c>
      <c r="Z163" s="112">
        <v>0</v>
      </c>
      <c r="AA163" s="112">
        <v>0</v>
      </c>
      <c r="AB163" s="112">
        <v>0.14019955890431166</v>
      </c>
      <c r="AC163" s="112">
        <v>6.7173012765803189E-2</v>
      </c>
      <c r="AD163" s="112">
        <v>7.661535262216039E-2</v>
      </c>
      <c r="AE163" s="112">
        <v>0.87194193047416213</v>
      </c>
      <c r="AF163" s="112">
        <v>46.019764913150055</v>
      </c>
      <c r="AG163" s="112">
        <v>0.15857852094540198</v>
      </c>
      <c r="AH163" s="112">
        <v>23.180020055233054</v>
      </c>
      <c r="AI163" s="112">
        <v>1.1120602828434654</v>
      </c>
      <c r="AJ163" s="112">
        <v>0</v>
      </c>
      <c r="AK163" s="112">
        <v>1.2506510552303185</v>
      </c>
      <c r="AL163" s="112">
        <v>0</v>
      </c>
      <c r="AM163" s="112">
        <v>1.4591408101877139</v>
      </c>
      <c r="AN163" s="112">
        <v>0</v>
      </c>
      <c r="AO163" s="112">
        <v>12.525348920434224</v>
      </c>
      <c r="AP163" s="112">
        <v>5.6514516581100782</v>
      </c>
      <c r="AQ163" s="112">
        <v>1.068916167067772</v>
      </c>
      <c r="AR163" s="112">
        <v>0</v>
      </c>
      <c r="AS163" s="112">
        <v>0.132154493044537</v>
      </c>
      <c r="AT163" s="112">
        <v>0</v>
      </c>
      <c r="AU163" s="112">
        <v>1.1355953974499404</v>
      </c>
      <c r="AV163" s="112">
        <v>0</v>
      </c>
      <c r="AW163" s="112">
        <v>7.0596002006918566</v>
      </c>
      <c r="AX163" s="112">
        <v>0.2724535977466338</v>
      </c>
      <c r="AY163" s="109">
        <v>31.069433014250375</v>
      </c>
      <c r="AZ163" s="163"/>
      <c r="BA163" s="821"/>
      <c r="BB163" s="497" t="s">
        <v>539</v>
      </c>
      <c r="BC163" s="393">
        <v>2467.2799999999993</v>
      </c>
      <c r="BD163" s="385">
        <v>4667.7500000000018</v>
      </c>
      <c r="BE163" s="385">
        <v>1744.8100000000002</v>
      </c>
      <c r="BF163" s="385">
        <v>1122.53</v>
      </c>
      <c r="BG163" s="397">
        <v>69.78</v>
      </c>
      <c r="BH163" s="393">
        <v>187.04000000000002</v>
      </c>
      <c r="BI163" s="385">
        <v>51.199999999999996</v>
      </c>
      <c r="BJ163" s="385">
        <v>41.53</v>
      </c>
      <c r="BK163" s="385">
        <v>0</v>
      </c>
      <c r="BL163" s="397">
        <v>0</v>
      </c>
      <c r="BM163" s="393">
        <v>1311.0199999999995</v>
      </c>
      <c r="BN163" s="385">
        <v>4614.8700000000063</v>
      </c>
      <c r="BO163" s="385">
        <v>1377.1900000000005</v>
      </c>
      <c r="BP163" s="385">
        <v>1426.3800000000003</v>
      </c>
      <c r="BQ163" s="397">
        <v>432.15999999999991</v>
      </c>
      <c r="BR163" s="393">
        <v>0</v>
      </c>
      <c r="BS163" s="385">
        <v>0</v>
      </c>
      <c r="BT163" s="385">
        <v>0</v>
      </c>
      <c r="BU163" s="385">
        <v>0</v>
      </c>
      <c r="BV163" s="385">
        <v>21.08</v>
      </c>
      <c r="BW163" s="385">
        <v>0</v>
      </c>
      <c r="BX163" s="385">
        <v>24.2</v>
      </c>
      <c r="BY163" s="386">
        <v>12.04</v>
      </c>
      <c r="BZ163" s="386">
        <v>0</v>
      </c>
      <c r="CA163" s="386">
        <v>0</v>
      </c>
      <c r="CB163" s="386">
        <v>13.68</v>
      </c>
      <c r="CC163" s="386">
        <v>13.75</v>
      </c>
      <c r="CD163" s="386">
        <v>4.2</v>
      </c>
      <c r="CE163" s="386">
        <v>403.46000000000004</v>
      </c>
      <c r="CF163" s="386">
        <v>5851.1600000000053</v>
      </c>
      <c r="CG163" s="386">
        <v>7.42</v>
      </c>
      <c r="CH163" s="386">
        <v>1428.5800000000008</v>
      </c>
      <c r="CI163" s="386">
        <v>50.899999999999991</v>
      </c>
      <c r="CJ163" s="386">
        <v>0</v>
      </c>
      <c r="CK163" s="386">
        <v>60.029999999999994</v>
      </c>
      <c r="CL163" s="386">
        <v>0</v>
      </c>
      <c r="CM163" s="386">
        <v>247.15</v>
      </c>
      <c r="CN163" s="386">
        <v>0</v>
      </c>
      <c r="CO163" s="386">
        <v>189.00000000000003</v>
      </c>
      <c r="CP163" s="386">
        <v>248.00999999999996</v>
      </c>
      <c r="CQ163" s="386">
        <v>60.05</v>
      </c>
      <c r="CR163" s="386">
        <v>0</v>
      </c>
      <c r="CS163" s="386">
        <v>9.52</v>
      </c>
      <c r="CT163" s="386">
        <v>0</v>
      </c>
      <c r="CU163" s="386">
        <v>67.19</v>
      </c>
      <c r="CV163" s="386">
        <v>0</v>
      </c>
      <c r="CW163" s="386">
        <v>267.34000000000003</v>
      </c>
      <c r="CX163" s="386">
        <v>17.440000000000001</v>
      </c>
      <c r="CY163" s="386">
        <v>1075.9499999999991</v>
      </c>
      <c r="CZ163" s="3"/>
    </row>
    <row r="164" s="344" customFormat="true" ht="15" customHeight="true" x14ac:dyDescent="0.2">
      <c r="A164" s="128"/>
      <c r="B164" s="60"/>
      <c r="C164" s="94"/>
      <c r="D164" s="101"/>
      <c r="E164" s="101"/>
      <c r="F164" s="101"/>
      <c r="G164" s="100"/>
      <c r="H164" s="93"/>
      <c r="I164" s="101"/>
      <c r="J164" s="101"/>
      <c r="K164" s="101"/>
      <c r="L164" s="92"/>
      <c r="M164" s="94"/>
      <c r="N164" s="101"/>
      <c r="O164" s="101"/>
      <c r="P164" s="101"/>
      <c r="Q164" s="100"/>
      <c r="R164" s="93"/>
      <c r="S164" s="101"/>
      <c r="T164" s="101"/>
      <c r="U164" s="101"/>
      <c r="V164" s="101"/>
      <c r="W164" s="101"/>
      <c r="X164" s="101"/>
      <c r="Y164" s="101"/>
      <c r="Z164" s="101"/>
      <c r="AA164" s="101"/>
      <c r="AB164" s="101"/>
      <c r="AC164" s="101"/>
      <c r="AD164" s="101"/>
      <c r="AE164" s="101"/>
      <c r="AF164" s="101"/>
      <c r="AG164" s="101"/>
      <c r="AH164" s="101"/>
      <c r="AI164" s="101"/>
      <c r="AJ164" s="101"/>
      <c r="AK164" s="101"/>
      <c r="AL164" s="101"/>
      <c r="AM164" s="101"/>
      <c r="AN164" s="101"/>
      <c r="AO164" s="101"/>
      <c r="AP164" s="101"/>
      <c r="AQ164" s="101"/>
      <c r="AR164" s="101"/>
      <c r="AS164" s="101"/>
      <c r="AT164" s="101"/>
      <c r="AU164" s="101"/>
      <c r="AV164" s="101"/>
      <c r="AW164" s="101"/>
      <c r="AX164" s="101"/>
      <c r="AY164" s="92"/>
      <c r="AZ164" s="323"/>
      <c r="BA164" s="822"/>
      <c r="BB164" s="497" t="s">
        <v>179</v>
      </c>
      <c r="BC164" s="393">
        <v>58066.880000000325</v>
      </c>
      <c r="BD164" s="385">
        <v>58108.6400000004</v>
      </c>
      <c r="BE164" s="385">
        <v>58203.330000000416</v>
      </c>
      <c r="BF164" s="385">
        <v>58149.090000000127</v>
      </c>
      <c r="BG164" s="397">
        <v>58226.919999999969</v>
      </c>
      <c r="BH164" s="393">
        <v>13830.560000000005</v>
      </c>
      <c r="BI164" s="385">
        <v>14136.599999999988</v>
      </c>
      <c r="BJ164" s="385">
        <v>13662.850000000006</v>
      </c>
      <c r="BK164" s="385">
        <v>13655.940000000013</v>
      </c>
      <c r="BL164" s="397">
        <v>13882.520000000026</v>
      </c>
      <c r="BM164" s="393">
        <v>41341.400000000067</v>
      </c>
      <c r="BN164" s="385">
        <v>41427.220000000067</v>
      </c>
      <c r="BO164" s="385">
        <v>41396.400000000125</v>
      </c>
      <c r="BP164" s="385">
        <v>41443.740000000136</v>
      </c>
      <c r="BQ164" s="397">
        <v>41403.549999999967</v>
      </c>
      <c r="BR164" s="393">
        <v>9909.0499999999993</v>
      </c>
      <c r="BS164" s="385">
        <v>6969.2100000000119</v>
      </c>
      <c r="BT164" s="385">
        <v>9487.769999999995</v>
      </c>
      <c r="BU164" s="385">
        <v>13862.769999999982</v>
      </c>
      <c r="BV164" s="385">
        <v>4527.3200000000006</v>
      </c>
      <c r="BW164" s="385">
        <v>4677.2299999999905</v>
      </c>
      <c r="BX164" s="385">
        <v>5942.5300000000052</v>
      </c>
      <c r="BY164" s="386">
        <v>11539.019999999988</v>
      </c>
      <c r="BZ164" s="386">
        <v>12896.950000000012</v>
      </c>
      <c r="CA164" s="386">
        <v>7506.1699999999973</v>
      </c>
      <c r="CB164" s="386">
        <v>9757.5200000000059</v>
      </c>
      <c r="CC164" s="386">
        <v>20469.53000000013</v>
      </c>
      <c r="CD164" s="386">
        <v>5481.9300000000039</v>
      </c>
      <c r="CE164" s="386">
        <v>46271.429999999935</v>
      </c>
      <c r="CF164" s="386">
        <v>12714.449999999997</v>
      </c>
      <c r="CG164" s="386">
        <v>4679.069999999987</v>
      </c>
      <c r="CH164" s="386">
        <v>6162.9799999999941</v>
      </c>
      <c r="CI164" s="386">
        <v>4577.090000000002</v>
      </c>
      <c r="CJ164" s="386">
        <v>10777.790000000017</v>
      </c>
      <c r="CK164" s="386">
        <v>4799.8999999999951</v>
      </c>
      <c r="CL164" s="386">
        <v>4918.6700000000083</v>
      </c>
      <c r="CM164" s="386">
        <v>16938.049999999996</v>
      </c>
      <c r="CN164" s="386">
        <v>2120.7500000000005</v>
      </c>
      <c r="CO164" s="386">
        <v>1508.9399999999989</v>
      </c>
      <c r="CP164" s="386">
        <v>4388.4299999999976</v>
      </c>
      <c r="CQ164" s="386">
        <v>5617.8399999999874</v>
      </c>
      <c r="CR164" s="386">
        <v>1546.6000000000008</v>
      </c>
      <c r="CS164" s="386">
        <v>7203.6899999999941</v>
      </c>
      <c r="CT164" s="386">
        <v>3941.9499999999962</v>
      </c>
      <c r="CU164" s="386">
        <v>5916.7199999999903</v>
      </c>
      <c r="CV164" s="386">
        <v>9992.4699999999921</v>
      </c>
      <c r="CW164" s="386">
        <v>3786.9000000000015</v>
      </c>
      <c r="CX164" s="386">
        <v>6401.09</v>
      </c>
      <c r="CY164" s="386">
        <v>3463.0500000000052</v>
      </c>
      <c r="CZ164" s="3"/>
    </row>
    <row r="165" s="344" customFormat="true" ht="15" customHeight="true" x14ac:dyDescent="0.2">
      <c r="A165" s="151"/>
      <c r="B165" s="59"/>
      <c r="C165" s="94"/>
      <c r="D165" s="101"/>
      <c r="E165" s="101"/>
      <c r="F165" s="101"/>
      <c r="G165" s="100"/>
      <c r="H165" s="93"/>
      <c r="I165" s="101"/>
      <c r="J165" s="101"/>
      <c r="K165" s="101"/>
      <c r="L165" s="92"/>
      <c r="M165" s="94"/>
      <c r="N165" s="101"/>
      <c r="O165" s="101"/>
      <c r="P165" s="101"/>
      <c r="Q165" s="100"/>
      <c r="R165" s="93"/>
      <c r="S165" s="101"/>
      <c r="T165" s="101"/>
      <c r="U165" s="101"/>
      <c r="V165" s="101"/>
      <c r="W165" s="101"/>
      <c r="X165" s="101"/>
      <c r="Y165" s="101"/>
      <c r="Z165" s="101"/>
      <c r="AA165" s="101"/>
      <c r="AB165" s="101"/>
      <c r="AC165" s="101"/>
      <c r="AD165" s="101"/>
      <c r="AE165" s="101"/>
      <c r="AF165" s="101"/>
      <c r="AG165" s="101"/>
      <c r="AH165" s="101"/>
      <c r="AI165" s="101"/>
      <c r="AJ165" s="101"/>
      <c r="AK165" s="101"/>
      <c r="AL165" s="101"/>
      <c r="AM165" s="101"/>
      <c r="AN165" s="101"/>
      <c r="AO165" s="101"/>
      <c r="AP165" s="101"/>
      <c r="AQ165" s="101"/>
      <c r="AR165" s="101"/>
      <c r="AS165" s="101"/>
      <c r="AT165" s="101"/>
      <c r="AU165" s="101"/>
      <c r="AV165" s="101"/>
      <c r="AW165" s="101"/>
      <c r="AX165" s="101"/>
      <c r="AY165" s="92"/>
      <c r="AZ165" s="323"/>
      <c r="BA165" s="504"/>
      <c r="BB165" s="497"/>
      <c r="BC165" s="393"/>
      <c r="BD165" s="385"/>
      <c r="BE165" s="385"/>
      <c r="BF165" s="385"/>
      <c r="BG165" s="397"/>
      <c r="BH165" s="393"/>
      <c r="BI165" s="385"/>
      <c r="BJ165" s="385"/>
      <c r="BK165" s="385"/>
      <c r="BL165" s="397"/>
      <c r="BM165" s="393"/>
      <c r="BN165" s="385"/>
      <c r="BO165" s="385"/>
      <c r="BP165" s="385"/>
      <c r="BQ165" s="397"/>
      <c r="BR165" s="393"/>
      <c r="BS165" s="385"/>
      <c r="BT165" s="385"/>
      <c r="BU165" s="385"/>
      <c r="BV165" s="385"/>
      <c r="BW165" s="385"/>
      <c r="BX165" s="385"/>
      <c r="BY165" s="386"/>
      <c r="BZ165" s="386"/>
      <c r="CA165" s="386"/>
      <c r="CB165" s="386"/>
      <c r="CC165" s="386"/>
      <c r="CD165" s="386"/>
      <c r="CE165" s="386"/>
      <c r="CF165" s="386"/>
      <c r="CG165" s="386"/>
      <c r="CH165" s="386"/>
      <c r="CI165" s="386"/>
      <c r="CJ165" s="386"/>
      <c r="CK165" s="386"/>
      <c r="CL165" s="386"/>
      <c r="CM165" s="386"/>
      <c r="CN165" s="386"/>
      <c r="CO165" s="386"/>
      <c r="CP165" s="386"/>
      <c r="CQ165" s="386"/>
      <c r="CR165" s="386"/>
      <c r="CS165" s="386"/>
      <c r="CT165" s="386"/>
      <c r="CU165" s="386"/>
      <c r="CV165" s="386"/>
      <c r="CW165" s="386"/>
      <c r="CX165" s="386"/>
      <c r="CY165" s="386"/>
      <c r="CZ165" s="3"/>
    </row>
    <row r="166" s="344" customFormat="true" ht="15" customHeight="true" x14ac:dyDescent="0.2">
      <c r="A166" s="151"/>
      <c r="B166" s="59"/>
      <c r="C166" s="94"/>
      <c r="D166" s="101"/>
      <c r="E166" s="101"/>
      <c r="F166" s="101"/>
      <c r="G166" s="100"/>
      <c r="H166" s="93"/>
      <c r="I166" s="101"/>
      <c r="J166" s="101"/>
      <c r="K166" s="101"/>
      <c r="L166" s="92"/>
      <c r="M166" s="94"/>
      <c r="N166" s="101"/>
      <c r="O166" s="101"/>
      <c r="P166" s="101"/>
      <c r="Q166" s="100"/>
      <c r="R166" s="93"/>
      <c r="S166" s="101"/>
      <c r="T166" s="101"/>
      <c r="U166" s="101"/>
      <c r="V166" s="101"/>
      <c r="W166" s="101"/>
      <c r="X166" s="101"/>
      <c r="Y166" s="101"/>
      <c r="Z166" s="101"/>
      <c r="AA166" s="101"/>
      <c r="AB166" s="101"/>
      <c r="AC166" s="101"/>
      <c r="AD166" s="101"/>
      <c r="AE166" s="101"/>
      <c r="AF166" s="101"/>
      <c r="AG166" s="101"/>
      <c r="AH166" s="101"/>
      <c r="AI166" s="101"/>
      <c r="AJ166" s="101"/>
      <c r="AK166" s="101"/>
      <c r="AL166" s="101"/>
      <c r="AM166" s="101"/>
      <c r="AN166" s="101"/>
      <c r="AO166" s="101"/>
      <c r="AP166" s="101"/>
      <c r="AQ166" s="101"/>
      <c r="AR166" s="101"/>
      <c r="AS166" s="101"/>
      <c r="AT166" s="101"/>
      <c r="AU166" s="101"/>
      <c r="AV166" s="101"/>
      <c r="AW166" s="101"/>
      <c r="AX166" s="101"/>
      <c r="AY166" s="92"/>
      <c r="AZ166" s="323"/>
      <c r="BA166" s="504"/>
      <c r="BB166" s="497"/>
      <c r="BC166" s="393"/>
      <c r="BD166" s="385"/>
      <c r="BE166" s="385"/>
      <c r="BF166" s="385"/>
      <c r="BG166" s="397"/>
      <c r="BH166" s="393"/>
      <c r="BI166" s="385"/>
      <c r="BJ166" s="385"/>
      <c r="BK166" s="385"/>
      <c r="BL166" s="397"/>
      <c r="BM166" s="393"/>
      <c r="BN166" s="385"/>
      <c r="BO166" s="385"/>
      <c r="BP166" s="385"/>
      <c r="BQ166" s="397"/>
      <c r="BR166" s="393"/>
      <c r="BS166" s="385"/>
      <c r="BT166" s="385"/>
      <c r="BU166" s="385"/>
      <c r="BV166" s="385"/>
      <c r="BW166" s="385"/>
      <c r="BX166" s="385"/>
      <c r="BY166" s="386"/>
      <c r="BZ166" s="386"/>
      <c r="CA166" s="386"/>
      <c r="CB166" s="386"/>
      <c r="CC166" s="386"/>
      <c r="CD166" s="386"/>
      <c r="CE166" s="386"/>
      <c r="CF166" s="386"/>
      <c r="CG166" s="386"/>
      <c r="CH166" s="386"/>
      <c r="CI166" s="386"/>
      <c r="CJ166" s="386"/>
      <c r="CK166" s="386"/>
      <c r="CL166" s="386"/>
      <c r="CM166" s="386"/>
      <c r="CN166" s="386"/>
      <c r="CO166" s="386"/>
      <c r="CP166" s="386"/>
      <c r="CQ166" s="386"/>
      <c r="CR166" s="386"/>
      <c r="CS166" s="386"/>
      <c r="CT166" s="386"/>
      <c r="CU166" s="386"/>
      <c r="CV166" s="386"/>
      <c r="CW166" s="386"/>
      <c r="CX166" s="386"/>
      <c r="CY166" s="386"/>
      <c r="CZ166" s="3"/>
    </row>
    <row r="167" s="344" customFormat="true" ht="15" customHeight="true" x14ac:dyDescent="0.2">
      <c r="A167" s="151"/>
      <c r="B167" s="59"/>
      <c r="C167" s="94"/>
      <c r="D167" s="101"/>
      <c r="E167" s="101"/>
      <c r="F167" s="101"/>
      <c r="G167" s="100"/>
      <c r="H167" s="93"/>
      <c r="I167" s="101"/>
      <c r="J167" s="101"/>
      <c r="K167" s="101"/>
      <c r="L167" s="92"/>
      <c r="M167" s="94"/>
      <c r="N167" s="101"/>
      <c r="O167" s="101"/>
      <c r="P167" s="101"/>
      <c r="Q167" s="100"/>
      <c r="R167" s="93"/>
      <c r="S167" s="101"/>
      <c r="T167" s="101"/>
      <c r="U167" s="101"/>
      <c r="V167" s="101"/>
      <c r="W167" s="101"/>
      <c r="X167" s="101"/>
      <c r="Y167" s="101"/>
      <c r="Z167" s="101"/>
      <c r="AA167" s="101"/>
      <c r="AB167" s="101"/>
      <c r="AC167" s="101"/>
      <c r="AD167" s="101"/>
      <c r="AE167" s="101"/>
      <c r="AF167" s="101"/>
      <c r="AG167" s="101"/>
      <c r="AH167" s="101"/>
      <c r="AI167" s="101"/>
      <c r="AJ167" s="101"/>
      <c r="AK167" s="101"/>
      <c r="AL167" s="101"/>
      <c r="AM167" s="101"/>
      <c r="AN167" s="101"/>
      <c r="AO167" s="101"/>
      <c r="AP167" s="101"/>
      <c r="AQ167" s="101"/>
      <c r="AR167" s="101"/>
      <c r="AS167" s="101"/>
      <c r="AT167" s="101"/>
      <c r="AU167" s="101"/>
      <c r="AV167" s="101"/>
      <c r="AW167" s="101"/>
      <c r="AX167" s="101"/>
      <c r="AY167" s="92"/>
      <c r="AZ167" s="323"/>
      <c r="BA167" s="504"/>
      <c r="BB167" s="497"/>
      <c r="BC167" s="393"/>
      <c r="BD167" s="385"/>
      <c r="BE167" s="385"/>
      <c r="BF167" s="385"/>
      <c r="BG167" s="397"/>
      <c r="BH167" s="393"/>
      <c r="BI167" s="385"/>
      <c r="BJ167" s="385"/>
      <c r="BK167" s="385"/>
      <c r="BL167" s="397"/>
      <c r="BM167" s="393"/>
      <c r="BN167" s="385"/>
      <c r="BO167" s="385"/>
      <c r="BP167" s="385"/>
      <c r="BQ167" s="397"/>
      <c r="BR167" s="393"/>
      <c r="BS167" s="385"/>
      <c r="BT167" s="385"/>
      <c r="BU167" s="385"/>
      <c r="BV167" s="385"/>
      <c r="BW167" s="385"/>
      <c r="BX167" s="385"/>
      <c r="BY167" s="386"/>
      <c r="BZ167" s="386"/>
      <c r="CA167" s="386"/>
      <c r="CB167" s="386"/>
      <c r="CC167" s="386"/>
      <c r="CD167" s="386"/>
      <c r="CE167" s="386"/>
      <c r="CF167" s="386"/>
      <c r="CG167" s="386"/>
      <c r="CH167" s="386"/>
      <c r="CI167" s="386"/>
      <c r="CJ167" s="386"/>
      <c r="CK167" s="386"/>
      <c r="CL167" s="386"/>
      <c r="CM167" s="386"/>
      <c r="CN167" s="386"/>
      <c r="CO167" s="386"/>
      <c r="CP167" s="386"/>
      <c r="CQ167" s="386"/>
      <c r="CR167" s="386"/>
      <c r="CS167" s="386"/>
      <c r="CT167" s="386"/>
      <c r="CU167" s="386"/>
      <c r="CV167" s="386"/>
      <c r="CW167" s="386"/>
      <c r="CX167" s="386"/>
      <c r="CY167" s="386"/>
      <c r="CZ167" s="3"/>
    </row>
    <row r="168" s="344" customFormat="true" ht="15" customHeight="true" x14ac:dyDescent="0.2">
      <c r="A168" s="151"/>
      <c r="B168" s="59"/>
      <c r="C168" s="94"/>
      <c r="D168" s="101"/>
      <c r="E168" s="101"/>
      <c r="F168" s="101"/>
      <c r="G168" s="100"/>
      <c r="H168" s="93"/>
      <c r="I168" s="101"/>
      <c r="J168" s="101"/>
      <c r="K168" s="101"/>
      <c r="L168" s="92"/>
      <c r="M168" s="94"/>
      <c r="N168" s="101"/>
      <c r="O168" s="101"/>
      <c r="P168" s="101"/>
      <c r="Q168" s="100"/>
      <c r="R168" s="93"/>
      <c r="S168" s="101"/>
      <c r="T168" s="101"/>
      <c r="U168" s="101"/>
      <c r="V168" s="101"/>
      <c r="W168" s="101"/>
      <c r="X168" s="101"/>
      <c r="Y168" s="101"/>
      <c r="Z168" s="101"/>
      <c r="AA168" s="101"/>
      <c r="AB168" s="101"/>
      <c r="AC168" s="101"/>
      <c r="AD168" s="101"/>
      <c r="AE168" s="101"/>
      <c r="AF168" s="101"/>
      <c r="AG168" s="101"/>
      <c r="AH168" s="101"/>
      <c r="AI168" s="101"/>
      <c r="AJ168" s="101"/>
      <c r="AK168" s="101"/>
      <c r="AL168" s="101"/>
      <c r="AM168" s="101"/>
      <c r="AN168" s="101"/>
      <c r="AO168" s="101"/>
      <c r="AP168" s="101"/>
      <c r="AQ168" s="101"/>
      <c r="AR168" s="101"/>
      <c r="AS168" s="101"/>
      <c r="AT168" s="101"/>
      <c r="AU168" s="101"/>
      <c r="AV168" s="101"/>
      <c r="AW168" s="101"/>
      <c r="AX168" s="101"/>
      <c r="AY168" s="92"/>
      <c r="AZ168" s="323"/>
      <c r="BA168" s="504"/>
      <c r="BB168" s="497"/>
      <c r="BC168" s="393"/>
      <c r="BD168" s="385"/>
      <c r="BE168" s="385"/>
      <c r="BF168" s="385"/>
      <c r="BG168" s="397"/>
      <c r="BH168" s="393"/>
      <c r="BI168" s="385"/>
      <c r="BJ168" s="385"/>
      <c r="BK168" s="385"/>
      <c r="BL168" s="397"/>
      <c r="BM168" s="393"/>
      <c r="BN168" s="385"/>
      <c r="BO168" s="385"/>
      <c r="BP168" s="385"/>
      <c r="BQ168" s="397"/>
      <c r="BR168" s="393"/>
      <c r="BS168" s="385"/>
      <c r="BT168" s="385"/>
      <c r="BU168" s="385"/>
      <c r="BV168" s="385"/>
      <c r="BW168" s="385"/>
      <c r="BX168" s="385"/>
      <c r="BY168" s="386"/>
      <c r="BZ168" s="386"/>
      <c r="CA168" s="386"/>
      <c r="CB168" s="386"/>
      <c r="CC168" s="386"/>
      <c r="CD168" s="386"/>
      <c r="CE168" s="386"/>
      <c r="CF168" s="386"/>
      <c r="CG168" s="386"/>
      <c r="CH168" s="386"/>
      <c r="CI168" s="386"/>
      <c r="CJ168" s="386"/>
      <c r="CK168" s="386"/>
      <c r="CL168" s="386"/>
      <c r="CM168" s="386"/>
      <c r="CN168" s="386"/>
      <c r="CO168" s="386"/>
      <c r="CP168" s="386"/>
      <c r="CQ168" s="386"/>
      <c r="CR168" s="386"/>
      <c r="CS168" s="386"/>
      <c r="CT168" s="386"/>
      <c r="CU168" s="386"/>
      <c r="CV168" s="386"/>
      <c r="CW168" s="386"/>
      <c r="CX168" s="386"/>
      <c r="CY168" s="386"/>
      <c r="CZ168" s="3"/>
    </row>
    <row r="169" s="299" customFormat="true" ht="15" customHeight="true" x14ac:dyDescent="0.2">
      <c r="A169" s="152"/>
      <c r="B169" s="124"/>
      <c r="C169" s="22"/>
      <c r="D169" s="145"/>
      <c r="E169" s="145"/>
      <c r="F169" s="145"/>
      <c r="G169" s="134"/>
      <c r="H169" s="21"/>
      <c r="I169" s="145"/>
      <c r="J169" s="145"/>
      <c r="K169" s="145"/>
      <c r="L169" s="140"/>
      <c r="M169" s="22"/>
      <c r="N169" s="145"/>
      <c r="O169" s="145"/>
      <c r="P169" s="145"/>
      <c r="Q169" s="134"/>
      <c r="R169" s="21"/>
      <c r="S169" s="145"/>
      <c r="T169" s="145"/>
      <c r="U169" s="145"/>
      <c r="V169" s="145"/>
      <c r="W169" s="145"/>
      <c r="X169" s="145"/>
      <c r="Y169" s="145"/>
      <c r="Z169" s="145"/>
      <c r="AA169" s="145"/>
      <c r="AB169" s="145"/>
      <c r="AC169" s="145"/>
      <c r="AD169" s="145"/>
      <c r="AE169" s="145"/>
      <c r="AF169" s="145"/>
      <c r="AG169" s="145"/>
      <c r="AH169" s="145"/>
      <c r="AI169" s="145"/>
      <c r="AJ169" s="145"/>
      <c r="AK169" s="145"/>
      <c r="AL169" s="145"/>
      <c r="AM169" s="145"/>
      <c r="AN169" s="145"/>
      <c r="AO169" s="145"/>
      <c r="AP169" s="145"/>
      <c r="AQ169" s="145"/>
      <c r="AR169" s="145"/>
      <c r="AS169" s="145"/>
      <c r="AT169" s="145"/>
      <c r="AU169" s="145"/>
      <c r="AV169" s="145"/>
      <c r="AW169" s="145"/>
      <c r="AX169" s="145"/>
      <c r="AY169" s="140"/>
      <c r="AZ169" s="163"/>
      <c r="BA169" s="504"/>
      <c r="BB169" s="497"/>
      <c r="BC169" s="393"/>
      <c r="BD169" s="385"/>
      <c r="BE169" s="385"/>
      <c r="BF169" s="385"/>
      <c r="BG169" s="397"/>
      <c r="BH169" s="393"/>
      <c r="BI169" s="385"/>
      <c r="BJ169" s="385"/>
      <c r="BK169" s="385"/>
      <c r="BL169" s="397"/>
      <c r="BM169" s="393"/>
      <c r="BN169" s="385"/>
      <c r="BO169" s="385"/>
      <c r="BP169" s="385"/>
      <c r="BQ169" s="397"/>
      <c r="BR169" s="393"/>
      <c r="BS169" s="385"/>
      <c r="BT169" s="385"/>
      <c r="BU169" s="385"/>
      <c r="BV169" s="385"/>
      <c r="BW169" s="385"/>
      <c r="BX169" s="385"/>
      <c r="BY169" s="386"/>
      <c r="BZ169" s="386"/>
      <c r="CA169" s="386"/>
      <c r="CB169" s="386"/>
      <c r="CC169" s="386"/>
      <c r="CD169" s="386"/>
      <c r="CE169" s="386"/>
      <c r="CF169" s="386"/>
      <c r="CG169" s="386"/>
      <c r="CH169" s="386"/>
      <c r="CI169" s="386"/>
      <c r="CJ169" s="386"/>
      <c r="CK169" s="386"/>
      <c r="CL169" s="386"/>
      <c r="CM169" s="386"/>
      <c r="CN169" s="386"/>
      <c r="CO169" s="386"/>
      <c r="CP169" s="386"/>
      <c r="CQ169" s="386"/>
      <c r="CR169" s="386"/>
      <c r="CS169" s="386"/>
      <c r="CT169" s="386"/>
      <c r="CU169" s="386"/>
      <c r="CV169" s="386"/>
      <c r="CW169" s="386"/>
      <c r="CX169" s="386"/>
      <c r="CY169" s="386"/>
      <c r="CZ169" s="3"/>
    </row>
    <row r="170" s="299" customFormat="true" ht="15" customHeight="true" x14ac:dyDescent="0.2">
      <c r="A170" s="131"/>
      <c r="B170" s="125"/>
      <c r="C170" s="143"/>
      <c r="D170" s="142"/>
      <c r="E170" s="142"/>
      <c r="F170" s="142"/>
      <c r="G170" s="132"/>
      <c r="H170" s="135"/>
      <c r="I170" s="142"/>
      <c r="J170" s="142"/>
      <c r="K170" s="142"/>
      <c r="L170" s="138"/>
      <c r="M170" s="143"/>
      <c r="N170" s="142"/>
      <c r="O170" s="142"/>
      <c r="P170" s="142"/>
      <c r="Q170" s="132"/>
      <c r="R170" s="135"/>
      <c r="S170" s="142"/>
      <c r="T170" s="142"/>
      <c r="U170" s="142"/>
      <c r="V170" s="142"/>
      <c r="W170" s="142"/>
      <c r="X170" s="142"/>
      <c r="Y170" s="142"/>
      <c r="Z170" s="142"/>
      <c r="AA170" s="142"/>
      <c r="AB170" s="142"/>
      <c r="AC170" s="142"/>
      <c r="AD170" s="142"/>
      <c r="AE170" s="142"/>
      <c r="AF170" s="142"/>
      <c r="AG170" s="142"/>
      <c r="AH170" s="142"/>
      <c r="AI170" s="142"/>
      <c r="AJ170" s="142"/>
      <c r="AK170" s="142"/>
      <c r="AL170" s="142"/>
      <c r="AM170" s="142"/>
      <c r="AN170" s="142"/>
      <c r="AO170" s="142"/>
      <c r="AP170" s="142"/>
      <c r="AQ170" s="142"/>
      <c r="AR170" s="142"/>
      <c r="AS170" s="142"/>
      <c r="AT170" s="142"/>
      <c r="AU170" s="142"/>
      <c r="AV170" s="142"/>
      <c r="AW170" s="142"/>
      <c r="AX170" s="142"/>
      <c r="AY170" s="138"/>
      <c r="AZ170" s="163"/>
      <c r="BA170" s="504"/>
      <c r="BB170" s="497"/>
      <c r="BC170" s="393"/>
      <c r="BD170" s="385"/>
      <c r="BE170" s="385"/>
      <c r="BF170" s="385"/>
      <c r="BG170" s="397"/>
      <c r="BH170" s="393"/>
      <c r="BI170" s="385"/>
      <c r="BJ170" s="385"/>
      <c r="BK170" s="385"/>
      <c r="BL170" s="397"/>
      <c r="BM170" s="393"/>
      <c r="BN170" s="385"/>
      <c r="BO170" s="385"/>
      <c r="BP170" s="385"/>
      <c r="BQ170" s="397"/>
      <c r="BR170" s="393"/>
      <c r="BS170" s="385"/>
      <c r="BT170" s="385"/>
      <c r="BU170" s="385"/>
      <c r="BV170" s="385"/>
      <c r="BW170" s="385"/>
      <c r="BX170" s="385"/>
      <c r="BY170" s="386"/>
      <c r="BZ170" s="386"/>
      <c r="CA170" s="386"/>
      <c r="CB170" s="386"/>
      <c r="CC170" s="386"/>
      <c r="CD170" s="386"/>
      <c r="CE170" s="386"/>
      <c r="CF170" s="386"/>
      <c r="CG170" s="386"/>
      <c r="CH170" s="386"/>
      <c r="CI170" s="386"/>
      <c r="CJ170" s="386"/>
      <c r="CK170" s="386"/>
      <c r="CL170" s="386"/>
      <c r="CM170" s="386"/>
      <c r="CN170" s="386"/>
      <c r="CO170" s="386"/>
      <c r="CP170" s="386"/>
      <c r="CQ170" s="386"/>
      <c r="CR170" s="386"/>
      <c r="CS170" s="386"/>
      <c r="CT170" s="386"/>
      <c r="CU170" s="386"/>
      <c r="CV170" s="386"/>
      <c r="CW170" s="386"/>
      <c r="CX170" s="386"/>
      <c r="CY170" s="386"/>
      <c r="CZ170" s="3"/>
    </row>
    <row r="171" s="299" customFormat="true" ht="15" customHeight="true" x14ac:dyDescent="0.2">
      <c r="A171" s="131"/>
      <c r="B171" s="125"/>
      <c r="C171" s="143"/>
      <c r="D171" s="142"/>
      <c r="E171" s="142"/>
      <c r="F171" s="142"/>
      <c r="G171" s="132"/>
      <c r="H171" s="135"/>
      <c r="I171" s="142"/>
      <c r="J171" s="142"/>
      <c r="K171" s="142"/>
      <c r="L171" s="138"/>
      <c r="M171" s="143"/>
      <c r="N171" s="142"/>
      <c r="O171" s="142"/>
      <c r="P171" s="142"/>
      <c r="Q171" s="132"/>
      <c r="R171" s="135"/>
      <c r="S171" s="142"/>
      <c r="T171" s="142"/>
      <c r="U171" s="142"/>
      <c r="V171" s="142"/>
      <c r="W171" s="142"/>
      <c r="X171" s="142"/>
      <c r="Y171" s="142"/>
      <c r="Z171" s="142"/>
      <c r="AA171" s="142"/>
      <c r="AB171" s="142"/>
      <c r="AC171" s="142"/>
      <c r="AD171" s="142"/>
      <c r="AE171" s="142"/>
      <c r="AF171" s="142"/>
      <c r="AG171" s="142"/>
      <c r="AH171" s="142"/>
      <c r="AI171" s="142"/>
      <c r="AJ171" s="142"/>
      <c r="AK171" s="142"/>
      <c r="AL171" s="142"/>
      <c r="AM171" s="142"/>
      <c r="AN171" s="142"/>
      <c r="AO171" s="142"/>
      <c r="AP171" s="142"/>
      <c r="AQ171" s="142"/>
      <c r="AR171" s="142"/>
      <c r="AS171" s="142"/>
      <c r="AT171" s="142"/>
      <c r="AU171" s="142"/>
      <c r="AV171" s="142"/>
      <c r="AW171" s="142"/>
      <c r="AX171" s="142"/>
      <c r="AY171" s="138"/>
      <c r="AZ171" s="163"/>
      <c r="BA171" s="504"/>
      <c r="BB171" s="497"/>
      <c r="BC171" s="393"/>
      <c r="BD171" s="385"/>
      <c r="BE171" s="385"/>
      <c r="BF171" s="385"/>
      <c r="BG171" s="397"/>
      <c r="BH171" s="393"/>
      <c r="BI171" s="385"/>
      <c r="BJ171" s="385"/>
      <c r="BK171" s="385"/>
      <c r="BL171" s="397"/>
      <c r="BM171" s="393"/>
      <c r="BN171" s="385"/>
      <c r="BO171" s="385"/>
      <c r="BP171" s="385"/>
      <c r="BQ171" s="397"/>
      <c r="BR171" s="393"/>
      <c r="BS171" s="385"/>
      <c r="BT171" s="385"/>
      <c r="BU171" s="385"/>
      <c r="BV171" s="385"/>
      <c r="BW171" s="385"/>
      <c r="BX171" s="385"/>
      <c r="BY171" s="386"/>
      <c r="BZ171" s="386"/>
      <c r="CA171" s="386"/>
      <c r="CB171" s="386"/>
      <c r="CC171" s="386"/>
      <c r="CD171" s="386"/>
      <c r="CE171" s="386"/>
      <c r="CF171" s="386"/>
      <c r="CG171" s="386"/>
      <c r="CH171" s="386"/>
      <c r="CI171" s="386"/>
      <c r="CJ171" s="386"/>
      <c r="CK171" s="386"/>
      <c r="CL171" s="386"/>
      <c r="CM171" s="386"/>
      <c r="CN171" s="386"/>
      <c r="CO171" s="386"/>
      <c r="CP171" s="386"/>
      <c r="CQ171" s="386"/>
      <c r="CR171" s="386"/>
      <c r="CS171" s="386"/>
      <c r="CT171" s="386"/>
      <c r="CU171" s="386"/>
      <c r="CV171" s="386"/>
      <c r="CW171" s="386"/>
      <c r="CX171" s="386"/>
      <c r="CY171" s="386"/>
      <c r="CZ171" s="3"/>
    </row>
    <row r="172" s="299" customFormat="true" ht="15" customHeight="true" x14ac:dyDescent="0.2">
      <c r="A172" s="131"/>
      <c r="B172" s="125"/>
      <c r="C172" s="99"/>
      <c r="D172" s="98"/>
      <c r="E172" s="98"/>
      <c r="F172" s="98"/>
      <c r="G172" s="97"/>
      <c r="H172" s="96"/>
      <c r="I172" s="98"/>
      <c r="J172" s="98"/>
      <c r="K172" s="98"/>
      <c r="L172" s="95"/>
      <c r="M172" s="99"/>
      <c r="N172" s="98"/>
      <c r="O172" s="98"/>
      <c r="P172" s="98"/>
      <c r="Q172" s="97"/>
      <c r="R172" s="96"/>
      <c r="S172" s="98"/>
      <c r="T172" s="98"/>
      <c r="U172" s="98"/>
      <c r="V172" s="98"/>
      <c r="W172" s="98"/>
      <c r="X172" s="98"/>
      <c r="Y172" s="98"/>
      <c r="Z172" s="98"/>
      <c r="AA172" s="98"/>
      <c r="AB172" s="98"/>
      <c r="AC172" s="98"/>
      <c r="AD172" s="98"/>
      <c r="AE172" s="98"/>
      <c r="AF172" s="98"/>
      <c r="AG172" s="98"/>
      <c r="AH172" s="98"/>
      <c r="AI172" s="98"/>
      <c r="AJ172" s="98"/>
      <c r="AK172" s="98"/>
      <c r="AL172" s="98"/>
      <c r="AM172" s="98"/>
      <c r="AN172" s="98"/>
      <c r="AO172" s="98"/>
      <c r="AP172" s="98"/>
      <c r="AQ172" s="98"/>
      <c r="AR172" s="98"/>
      <c r="AS172" s="98"/>
      <c r="AT172" s="98"/>
      <c r="AU172" s="98"/>
      <c r="AV172" s="98"/>
      <c r="AW172" s="98"/>
      <c r="AX172" s="98"/>
      <c r="AY172" s="95"/>
      <c r="AZ172" s="163"/>
      <c r="BA172" s="504"/>
      <c r="BB172" s="497"/>
      <c r="BC172" s="393"/>
      <c r="BD172" s="385"/>
      <c r="BE172" s="385"/>
      <c r="BF172" s="385"/>
      <c r="BG172" s="397"/>
      <c r="BH172" s="393"/>
      <c r="BI172" s="385"/>
      <c r="BJ172" s="385"/>
      <c r="BK172" s="385"/>
      <c r="BL172" s="397"/>
      <c r="BM172" s="393"/>
      <c r="BN172" s="385"/>
      <c r="BO172" s="385"/>
      <c r="BP172" s="385"/>
      <c r="BQ172" s="397"/>
      <c r="BR172" s="393"/>
      <c r="BS172" s="385"/>
      <c r="BT172" s="385"/>
      <c r="BU172" s="385"/>
      <c r="BV172" s="385"/>
      <c r="BW172" s="385"/>
      <c r="BX172" s="385"/>
      <c r="BY172" s="386"/>
      <c r="BZ172" s="386"/>
      <c r="CA172" s="386"/>
      <c r="CB172" s="386"/>
      <c r="CC172" s="386"/>
      <c r="CD172" s="386"/>
      <c r="CE172" s="386"/>
      <c r="CF172" s="386"/>
      <c r="CG172" s="386"/>
      <c r="CH172" s="386"/>
      <c r="CI172" s="386"/>
      <c r="CJ172" s="386"/>
      <c r="CK172" s="386"/>
      <c r="CL172" s="386"/>
      <c r="CM172" s="386"/>
      <c r="CN172" s="386"/>
      <c r="CO172" s="386"/>
      <c r="CP172" s="386"/>
      <c r="CQ172" s="386"/>
      <c r="CR172" s="386"/>
      <c r="CS172" s="386"/>
      <c r="CT172" s="386"/>
      <c r="CU172" s="386"/>
      <c r="CV172" s="386"/>
      <c r="CW172" s="386"/>
      <c r="CX172" s="386"/>
      <c r="CY172" s="386"/>
      <c r="CZ172" s="3"/>
    </row>
    <row r="173" s="299" customFormat="true" ht="15" customHeight="true" x14ac:dyDescent="0.2">
      <c r="A173" s="131"/>
      <c r="B173" s="125"/>
      <c r="C173" s="99"/>
      <c r="D173" s="98"/>
      <c r="E173" s="98"/>
      <c r="F173" s="98"/>
      <c r="G173" s="97"/>
      <c r="H173" s="96"/>
      <c r="I173" s="98"/>
      <c r="J173" s="98"/>
      <c r="K173" s="98"/>
      <c r="L173" s="95"/>
      <c r="M173" s="99"/>
      <c r="N173" s="98"/>
      <c r="O173" s="98"/>
      <c r="P173" s="98"/>
      <c r="Q173" s="97"/>
      <c r="R173" s="96"/>
      <c r="S173" s="98"/>
      <c r="T173" s="98"/>
      <c r="U173" s="98"/>
      <c r="V173" s="98"/>
      <c r="W173" s="98"/>
      <c r="X173" s="98"/>
      <c r="Y173" s="98"/>
      <c r="Z173" s="98"/>
      <c r="AA173" s="98"/>
      <c r="AB173" s="98"/>
      <c r="AC173" s="98"/>
      <c r="AD173" s="98"/>
      <c r="AE173" s="98"/>
      <c r="AF173" s="98"/>
      <c r="AG173" s="98"/>
      <c r="AH173" s="98"/>
      <c r="AI173" s="98"/>
      <c r="AJ173" s="98"/>
      <c r="AK173" s="98"/>
      <c r="AL173" s="98"/>
      <c r="AM173" s="98"/>
      <c r="AN173" s="98"/>
      <c r="AO173" s="98"/>
      <c r="AP173" s="98"/>
      <c r="AQ173" s="98"/>
      <c r="AR173" s="98"/>
      <c r="AS173" s="98"/>
      <c r="AT173" s="98"/>
      <c r="AU173" s="98"/>
      <c r="AV173" s="98"/>
      <c r="AW173" s="98"/>
      <c r="AX173" s="98"/>
      <c r="AY173" s="95"/>
      <c r="AZ173" s="163"/>
      <c r="BA173" s="504"/>
      <c r="BB173" s="497"/>
      <c r="BC173" s="393"/>
      <c r="BD173" s="385"/>
      <c r="BE173" s="385"/>
      <c r="BF173" s="385"/>
      <c r="BG173" s="397"/>
      <c r="BH173" s="393"/>
      <c r="BI173" s="385"/>
      <c r="BJ173" s="385"/>
      <c r="BK173" s="385"/>
      <c r="BL173" s="397"/>
      <c r="BM173" s="393"/>
      <c r="BN173" s="385"/>
      <c r="BO173" s="385"/>
      <c r="BP173" s="385"/>
      <c r="BQ173" s="397"/>
      <c r="BR173" s="393"/>
      <c r="BS173" s="385"/>
      <c r="BT173" s="385"/>
      <c r="BU173" s="385"/>
      <c r="BV173" s="385"/>
      <c r="BW173" s="385"/>
      <c r="BX173" s="385"/>
      <c r="BY173" s="386"/>
      <c r="BZ173" s="386"/>
      <c r="CA173" s="386"/>
      <c r="CB173" s="386"/>
      <c r="CC173" s="386"/>
      <c r="CD173" s="386"/>
      <c r="CE173" s="386"/>
      <c r="CF173" s="386"/>
      <c r="CG173" s="386"/>
      <c r="CH173" s="386"/>
      <c r="CI173" s="386"/>
      <c r="CJ173" s="386"/>
      <c r="CK173" s="386"/>
      <c r="CL173" s="386"/>
      <c r="CM173" s="386"/>
      <c r="CN173" s="386"/>
      <c r="CO173" s="386"/>
      <c r="CP173" s="386"/>
      <c r="CQ173" s="386"/>
      <c r="CR173" s="386"/>
      <c r="CS173" s="386"/>
      <c r="CT173" s="386"/>
      <c r="CU173" s="386"/>
      <c r="CV173" s="386"/>
      <c r="CW173" s="386"/>
      <c r="CX173" s="386"/>
      <c r="CY173" s="386"/>
      <c r="CZ173" s="3"/>
    </row>
    <row r="174" s="299" customFormat="true" ht="15" customHeight="true" x14ac:dyDescent="0.2">
      <c r="A174" s="131"/>
      <c r="B174" s="125"/>
      <c r="C174" s="99"/>
      <c r="D174" s="98"/>
      <c r="E174" s="98"/>
      <c r="F174" s="98"/>
      <c r="G174" s="97"/>
      <c r="H174" s="96"/>
      <c r="I174" s="98"/>
      <c r="J174" s="98"/>
      <c r="K174" s="98"/>
      <c r="L174" s="95"/>
      <c r="M174" s="99"/>
      <c r="N174" s="98"/>
      <c r="O174" s="98"/>
      <c r="P174" s="98"/>
      <c r="Q174" s="97"/>
      <c r="R174" s="96"/>
      <c r="S174" s="98"/>
      <c r="T174" s="98"/>
      <c r="U174" s="98"/>
      <c r="V174" s="98"/>
      <c r="W174" s="98"/>
      <c r="X174" s="98"/>
      <c r="Y174" s="98"/>
      <c r="Z174" s="98"/>
      <c r="AA174" s="98"/>
      <c r="AB174" s="98"/>
      <c r="AC174" s="98"/>
      <c r="AD174" s="98"/>
      <c r="AE174" s="98"/>
      <c r="AF174" s="98"/>
      <c r="AG174" s="98"/>
      <c r="AH174" s="98"/>
      <c r="AI174" s="98"/>
      <c r="AJ174" s="98"/>
      <c r="AK174" s="98"/>
      <c r="AL174" s="98"/>
      <c r="AM174" s="98"/>
      <c r="AN174" s="98"/>
      <c r="AO174" s="98"/>
      <c r="AP174" s="98"/>
      <c r="AQ174" s="98"/>
      <c r="AR174" s="98"/>
      <c r="AS174" s="98"/>
      <c r="AT174" s="98"/>
      <c r="AU174" s="98"/>
      <c r="AV174" s="98"/>
      <c r="AW174" s="98"/>
      <c r="AX174" s="98"/>
      <c r="AY174" s="95"/>
      <c r="AZ174" s="163"/>
      <c r="BA174" s="504"/>
      <c r="BB174" s="497"/>
      <c r="BC174" s="393"/>
      <c r="BD174" s="385"/>
      <c r="BE174" s="385"/>
      <c r="BF174" s="385"/>
      <c r="BG174" s="397"/>
      <c r="BH174" s="393"/>
      <c r="BI174" s="385"/>
      <c r="BJ174" s="385"/>
      <c r="BK174" s="385"/>
      <c r="BL174" s="397"/>
      <c r="BM174" s="393"/>
      <c r="BN174" s="385"/>
      <c r="BO174" s="385"/>
      <c r="BP174" s="385"/>
      <c r="BQ174" s="397"/>
      <c r="BR174" s="393"/>
      <c r="BS174" s="385"/>
      <c r="BT174" s="385"/>
      <c r="BU174" s="385"/>
      <c r="BV174" s="385"/>
      <c r="BW174" s="385"/>
      <c r="BX174" s="385"/>
      <c r="BY174" s="386"/>
      <c r="BZ174" s="386"/>
      <c r="CA174" s="386"/>
      <c r="CB174" s="386"/>
      <c r="CC174" s="386"/>
      <c r="CD174" s="386"/>
      <c r="CE174" s="386"/>
      <c r="CF174" s="386"/>
      <c r="CG174" s="386"/>
      <c r="CH174" s="386"/>
      <c r="CI174" s="386"/>
      <c r="CJ174" s="386"/>
      <c r="CK174" s="386"/>
      <c r="CL174" s="386"/>
      <c r="CM174" s="386"/>
      <c r="CN174" s="386"/>
      <c r="CO174" s="386"/>
      <c r="CP174" s="386"/>
      <c r="CQ174" s="386"/>
      <c r="CR174" s="386"/>
      <c r="CS174" s="386"/>
      <c r="CT174" s="386"/>
      <c r="CU174" s="386"/>
      <c r="CV174" s="386"/>
      <c r="CW174" s="386"/>
      <c r="CX174" s="386"/>
      <c r="CY174" s="386"/>
      <c r="CZ174" s="3"/>
    </row>
    <row r="175" s="299" customFormat="true" ht="15" customHeight="true" x14ac:dyDescent="0.2">
      <c r="A175" s="131"/>
      <c r="B175" s="125"/>
      <c r="C175" s="99"/>
      <c r="D175" s="98"/>
      <c r="E175" s="98"/>
      <c r="F175" s="98"/>
      <c r="G175" s="97"/>
      <c r="H175" s="96"/>
      <c r="I175" s="98"/>
      <c r="J175" s="98"/>
      <c r="K175" s="98"/>
      <c r="L175" s="95"/>
      <c r="M175" s="99"/>
      <c r="N175" s="98"/>
      <c r="O175" s="98"/>
      <c r="P175" s="98"/>
      <c r="Q175" s="97"/>
      <c r="R175" s="96"/>
      <c r="S175" s="98"/>
      <c r="T175" s="98"/>
      <c r="U175" s="98"/>
      <c r="V175" s="98"/>
      <c r="W175" s="98"/>
      <c r="X175" s="98"/>
      <c r="Y175" s="98"/>
      <c r="Z175" s="98"/>
      <c r="AA175" s="98"/>
      <c r="AB175" s="98"/>
      <c r="AC175" s="98"/>
      <c r="AD175" s="98"/>
      <c r="AE175" s="98"/>
      <c r="AF175" s="98"/>
      <c r="AG175" s="98"/>
      <c r="AH175" s="98"/>
      <c r="AI175" s="98"/>
      <c r="AJ175" s="98"/>
      <c r="AK175" s="98"/>
      <c r="AL175" s="98"/>
      <c r="AM175" s="98"/>
      <c r="AN175" s="98"/>
      <c r="AO175" s="98"/>
      <c r="AP175" s="98"/>
      <c r="AQ175" s="98"/>
      <c r="AR175" s="98"/>
      <c r="AS175" s="98"/>
      <c r="AT175" s="98"/>
      <c r="AU175" s="98"/>
      <c r="AV175" s="98"/>
      <c r="AW175" s="98"/>
      <c r="AX175" s="98"/>
      <c r="AY175" s="95"/>
      <c r="AZ175" s="163"/>
      <c r="BA175" s="504"/>
      <c r="BB175" s="497"/>
      <c r="BC175" s="393"/>
      <c r="BD175" s="385"/>
      <c r="BE175" s="385"/>
      <c r="BF175" s="385"/>
      <c r="BG175" s="397"/>
      <c r="BH175" s="393"/>
      <c r="BI175" s="385"/>
      <c r="BJ175" s="385"/>
      <c r="BK175" s="385"/>
      <c r="BL175" s="397"/>
      <c r="BM175" s="393"/>
      <c r="BN175" s="385"/>
      <c r="BO175" s="385"/>
      <c r="BP175" s="385"/>
      <c r="BQ175" s="397"/>
      <c r="BR175" s="393"/>
      <c r="BS175" s="385"/>
      <c r="BT175" s="385"/>
      <c r="BU175" s="385"/>
      <c r="BV175" s="385"/>
      <c r="BW175" s="385"/>
      <c r="BX175" s="385"/>
      <c r="BY175" s="386"/>
      <c r="BZ175" s="386"/>
      <c r="CA175" s="386"/>
      <c r="CB175" s="386"/>
      <c r="CC175" s="386"/>
      <c r="CD175" s="386"/>
      <c r="CE175" s="386"/>
      <c r="CF175" s="386"/>
      <c r="CG175" s="386"/>
      <c r="CH175" s="386"/>
      <c r="CI175" s="386"/>
      <c r="CJ175" s="386"/>
      <c r="CK175" s="386"/>
      <c r="CL175" s="386"/>
      <c r="CM175" s="386"/>
      <c r="CN175" s="386"/>
      <c r="CO175" s="386"/>
      <c r="CP175" s="386"/>
      <c r="CQ175" s="386"/>
      <c r="CR175" s="386"/>
      <c r="CS175" s="386"/>
      <c r="CT175" s="386"/>
      <c r="CU175" s="386"/>
      <c r="CV175" s="386"/>
      <c r="CW175" s="386"/>
      <c r="CX175" s="386"/>
      <c r="CY175" s="386"/>
      <c r="CZ175" s="3"/>
    </row>
    <row r="176" s="299" customFormat="true" ht="15" customHeight="true" x14ac:dyDescent="0.2">
      <c r="A176" s="131"/>
      <c r="B176" s="125"/>
      <c r="C176" s="99"/>
      <c r="D176" s="98"/>
      <c r="E176" s="98"/>
      <c r="F176" s="98"/>
      <c r="G176" s="97"/>
      <c r="H176" s="96"/>
      <c r="I176" s="98"/>
      <c r="J176" s="98"/>
      <c r="K176" s="98"/>
      <c r="L176" s="95"/>
      <c r="M176" s="99"/>
      <c r="N176" s="98"/>
      <c r="O176" s="98"/>
      <c r="P176" s="98"/>
      <c r="Q176" s="97"/>
      <c r="R176" s="96"/>
      <c r="S176" s="98"/>
      <c r="T176" s="98"/>
      <c r="U176" s="98"/>
      <c r="V176" s="98"/>
      <c r="W176" s="98"/>
      <c r="X176" s="98"/>
      <c r="Y176" s="98"/>
      <c r="Z176" s="98"/>
      <c r="AA176" s="98"/>
      <c r="AB176" s="98"/>
      <c r="AC176" s="98"/>
      <c r="AD176" s="98"/>
      <c r="AE176" s="98"/>
      <c r="AF176" s="98"/>
      <c r="AG176" s="98"/>
      <c r="AH176" s="98"/>
      <c r="AI176" s="98"/>
      <c r="AJ176" s="98"/>
      <c r="AK176" s="98"/>
      <c r="AL176" s="98"/>
      <c r="AM176" s="98"/>
      <c r="AN176" s="98"/>
      <c r="AO176" s="98"/>
      <c r="AP176" s="98"/>
      <c r="AQ176" s="98"/>
      <c r="AR176" s="98"/>
      <c r="AS176" s="98"/>
      <c r="AT176" s="98"/>
      <c r="AU176" s="98"/>
      <c r="AV176" s="98"/>
      <c r="AW176" s="98"/>
      <c r="AX176" s="98"/>
      <c r="AY176" s="95"/>
      <c r="AZ176" s="163"/>
      <c r="BA176" s="504"/>
      <c r="BB176" s="497"/>
      <c r="BC176" s="393"/>
      <c r="BD176" s="385"/>
      <c r="BE176" s="385"/>
      <c r="BF176" s="385"/>
      <c r="BG176" s="397"/>
      <c r="BH176" s="393"/>
      <c r="BI176" s="385"/>
      <c r="BJ176" s="385"/>
      <c r="BK176" s="385"/>
      <c r="BL176" s="397"/>
      <c r="BM176" s="393"/>
      <c r="BN176" s="385"/>
      <c r="BO176" s="385"/>
      <c r="BP176" s="385"/>
      <c r="BQ176" s="397"/>
      <c r="BR176" s="393"/>
      <c r="BS176" s="385"/>
      <c r="BT176" s="385"/>
      <c r="BU176" s="385"/>
      <c r="BV176" s="385"/>
      <c r="BW176" s="385"/>
      <c r="BX176" s="385"/>
      <c r="BY176" s="386"/>
      <c r="BZ176" s="386"/>
      <c r="CA176" s="386"/>
      <c r="CB176" s="386"/>
      <c r="CC176" s="386"/>
      <c r="CD176" s="386"/>
      <c r="CE176" s="386"/>
      <c r="CF176" s="386"/>
      <c r="CG176" s="386"/>
      <c r="CH176" s="386"/>
      <c r="CI176" s="386"/>
      <c r="CJ176" s="386"/>
      <c r="CK176" s="386"/>
      <c r="CL176" s="386"/>
      <c r="CM176" s="386"/>
      <c r="CN176" s="386"/>
      <c r="CO176" s="386"/>
      <c r="CP176" s="386"/>
      <c r="CQ176" s="386"/>
      <c r="CR176" s="386"/>
      <c r="CS176" s="386"/>
      <c r="CT176" s="386"/>
      <c r="CU176" s="386"/>
      <c r="CV176" s="386"/>
      <c r="CW176" s="386"/>
      <c r="CX176" s="386"/>
      <c r="CY176" s="386"/>
      <c r="CZ176" s="3"/>
    </row>
    <row r="177" s="299" customFormat="true" ht="15" customHeight="true" x14ac:dyDescent="0.2">
      <c r="A177" s="131"/>
      <c r="B177" s="125"/>
      <c r="C177" s="99"/>
      <c r="D177" s="98"/>
      <c r="E177" s="98"/>
      <c r="F177" s="98"/>
      <c r="G177" s="97"/>
      <c r="H177" s="96"/>
      <c r="I177" s="98"/>
      <c r="J177" s="98"/>
      <c r="K177" s="98"/>
      <c r="L177" s="95"/>
      <c r="M177" s="99"/>
      <c r="N177" s="98"/>
      <c r="O177" s="98"/>
      <c r="P177" s="98"/>
      <c r="Q177" s="97"/>
      <c r="R177" s="96"/>
      <c r="S177" s="98"/>
      <c r="T177" s="98"/>
      <c r="U177" s="98"/>
      <c r="V177" s="98"/>
      <c r="W177" s="98"/>
      <c r="X177" s="98"/>
      <c r="Y177" s="98"/>
      <c r="Z177" s="98"/>
      <c r="AA177" s="98"/>
      <c r="AB177" s="98"/>
      <c r="AC177" s="98"/>
      <c r="AD177" s="98"/>
      <c r="AE177" s="98"/>
      <c r="AF177" s="98"/>
      <c r="AG177" s="98"/>
      <c r="AH177" s="98"/>
      <c r="AI177" s="98"/>
      <c r="AJ177" s="98"/>
      <c r="AK177" s="98"/>
      <c r="AL177" s="98"/>
      <c r="AM177" s="98"/>
      <c r="AN177" s="98"/>
      <c r="AO177" s="98"/>
      <c r="AP177" s="98"/>
      <c r="AQ177" s="98"/>
      <c r="AR177" s="98"/>
      <c r="AS177" s="98"/>
      <c r="AT177" s="98"/>
      <c r="AU177" s="98"/>
      <c r="AV177" s="98"/>
      <c r="AW177" s="98"/>
      <c r="AX177" s="98"/>
      <c r="AY177" s="95"/>
      <c r="AZ177" s="163"/>
      <c r="BA177" s="504"/>
      <c r="BB177" s="497"/>
      <c r="BC177" s="393"/>
      <c r="BD177" s="385"/>
      <c r="BE177" s="385"/>
      <c r="BF177" s="385"/>
      <c r="BG177" s="397"/>
      <c r="BH177" s="393"/>
      <c r="BI177" s="385"/>
      <c r="BJ177" s="385"/>
      <c r="BK177" s="385"/>
      <c r="BL177" s="397"/>
      <c r="BM177" s="393"/>
      <c r="BN177" s="385"/>
      <c r="BO177" s="385"/>
      <c r="BP177" s="385"/>
      <c r="BQ177" s="397"/>
      <c r="BR177" s="393"/>
      <c r="BS177" s="385"/>
      <c r="BT177" s="385"/>
      <c r="BU177" s="385"/>
      <c r="BV177" s="385"/>
      <c r="BW177" s="385"/>
      <c r="BX177" s="385"/>
      <c r="BY177" s="386"/>
      <c r="BZ177" s="386"/>
      <c r="CA177" s="386"/>
      <c r="CB177" s="386"/>
      <c r="CC177" s="386"/>
      <c r="CD177" s="386"/>
      <c r="CE177" s="386"/>
      <c r="CF177" s="386"/>
      <c r="CG177" s="386"/>
      <c r="CH177" s="386"/>
      <c r="CI177" s="386"/>
      <c r="CJ177" s="386"/>
      <c r="CK177" s="386"/>
      <c r="CL177" s="386"/>
      <c r="CM177" s="386"/>
      <c r="CN177" s="386"/>
      <c r="CO177" s="386"/>
      <c r="CP177" s="386"/>
      <c r="CQ177" s="386"/>
      <c r="CR177" s="386"/>
      <c r="CS177" s="386"/>
      <c r="CT177" s="386"/>
      <c r="CU177" s="386"/>
      <c r="CV177" s="386"/>
      <c r="CW177" s="386"/>
      <c r="CX177" s="386"/>
      <c r="CY177" s="386"/>
      <c r="CZ177" s="3"/>
    </row>
    <row r="178" s="299" customFormat="true" ht="15" customHeight="true" x14ac:dyDescent="0.2">
      <c r="A178" s="131"/>
      <c r="B178" s="125"/>
      <c r="C178" s="99"/>
      <c r="D178" s="98"/>
      <c r="E178" s="98"/>
      <c r="F178" s="98"/>
      <c r="G178" s="97"/>
      <c r="H178" s="96"/>
      <c r="I178" s="98"/>
      <c r="J178" s="98"/>
      <c r="K178" s="98"/>
      <c r="L178" s="95"/>
      <c r="M178" s="99"/>
      <c r="N178" s="98"/>
      <c r="O178" s="98"/>
      <c r="P178" s="98"/>
      <c r="Q178" s="97"/>
      <c r="R178" s="96"/>
      <c r="S178" s="98"/>
      <c r="T178" s="98"/>
      <c r="U178" s="98"/>
      <c r="V178" s="98"/>
      <c r="W178" s="98"/>
      <c r="X178" s="98"/>
      <c r="Y178" s="98"/>
      <c r="Z178" s="98"/>
      <c r="AA178" s="98"/>
      <c r="AB178" s="98"/>
      <c r="AC178" s="98"/>
      <c r="AD178" s="98"/>
      <c r="AE178" s="98"/>
      <c r="AF178" s="98"/>
      <c r="AG178" s="98"/>
      <c r="AH178" s="98"/>
      <c r="AI178" s="98"/>
      <c r="AJ178" s="98"/>
      <c r="AK178" s="98"/>
      <c r="AL178" s="98"/>
      <c r="AM178" s="98"/>
      <c r="AN178" s="98"/>
      <c r="AO178" s="98"/>
      <c r="AP178" s="98"/>
      <c r="AQ178" s="98"/>
      <c r="AR178" s="98"/>
      <c r="AS178" s="98"/>
      <c r="AT178" s="98"/>
      <c r="AU178" s="98"/>
      <c r="AV178" s="98"/>
      <c r="AW178" s="98"/>
      <c r="AX178" s="98"/>
      <c r="AY178" s="95"/>
      <c r="AZ178" s="163"/>
      <c r="BA178" s="504"/>
      <c r="BB178" s="497"/>
      <c r="BC178" s="393"/>
      <c r="BD178" s="385"/>
      <c r="BE178" s="385"/>
      <c r="BF178" s="385"/>
      <c r="BG178" s="397"/>
      <c r="BH178" s="393"/>
      <c r="BI178" s="385"/>
      <c r="BJ178" s="385"/>
      <c r="BK178" s="385"/>
      <c r="BL178" s="397"/>
      <c r="BM178" s="393"/>
      <c r="BN178" s="385"/>
      <c r="BO178" s="385"/>
      <c r="BP178" s="385"/>
      <c r="BQ178" s="397"/>
      <c r="BR178" s="393"/>
      <c r="BS178" s="385"/>
      <c r="BT178" s="385"/>
      <c r="BU178" s="385"/>
      <c r="BV178" s="385"/>
      <c r="BW178" s="385"/>
      <c r="BX178" s="385"/>
      <c r="BY178" s="386"/>
      <c r="BZ178" s="386"/>
      <c r="CA178" s="386"/>
      <c r="CB178" s="386"/>
      <c r="CC178" s="386"/>
      <c r="CD178" s="386"/>
      <c r="CE178" s="386"/>
      <c r="CF178" s="386"/>
      <c r="CG178" s="386"/>
      <c r="CH178" s="386"/>
      <c r="CI178" s="386"/>
      <c r="CJ178" s="386"/>
      <c r="CK178" s="386"/>
      <c r="CL178" s="386"/>
      <c r="CM178" s="386"/>
      <c r="CN178" s="386"/>
      <c r="CO178" s="386"/>
      <c r="CP178" s="386"/>
      <c r="CQ178" s="386"/>
      <c r="CR178" s="386"/>
      <c r="CS178" s="386"/>
      <c r="CT178" s="386"/>
      <c r="CU178" s="386"/>
      <c r="CV178" s="386"/>
      <c r="CW178" s="386"/>
      <c r="CX178" s="386"/>
      <c r="CY178" s="386"/>
      <c r="CZ178" s="3"/>
    </row>
    <row r="179" s="299" customFormat="true" ht="15" customHeight="true" x14ac:dyDescent="0.2">
      <c r="A179" s="131"/>
      <c r="B179" s="125"/>
      <c r="C179" s="99"/>
      <c r="D179" s="98"/>
      <c r="E179" s="98"/>
      <c r="F179" s="98"/>
      <c r="G179" s="97"/>
      <c r="H179" s="96"/>
      <c r="I179" s="98"/>
      <c r="J179" s="98"/>
      <c r="K179" s="98"/>
      <c r="L179" s="95"/>
      <c r="M179" s="99"/>
      <c r="N179" s="98"/>
      <c r="O179" s="98"/>
      <c r="P179" s="98"/>
      <c r="Q179" s="97"/>
      <c r="R179" s="96"/>
      <c r="S179" s="98"/>
      <c r="T179" s="98"/>
      <c r="U179" s="98"/>
      <c r="V179" s="98"/>
      <c r="W179" s="98"/>
      <c r="X179" s="98"/>
      <c r="Y179" s="98"/>
      <c r="Z179" s="98"/>
      <c r="AA179" s="98"/>
      <c r="AB179" s="98"/>
      <c r="AC179" s="98"/>
      <c r="AD179" s="98"/>
      <c r="AE179" s="98"/>
      <c r="AF179" s="98"/>
      <c r="AG179" s="98"/>
      <c r="AH179" s="98"/>
      <c r="AI179" s="98"/>
      <c r="AJ179" s="98"/>
      <c r="AK179" s="98"/>
      <c r="AL179" s="98"/>
      <c r="AM179" s="98"/>
      <c r="AN179" s="98"/>
      <c r="AO179" s="98"/>
      <c r="AP179" s="98"/>
      <c r="AQ179" s="98"/>
      <c r="AR179" s="98"/>
      <c r="AS179" s="98"/>
      <c r="AT179" s="98"/>
      <c r="AU179" s="98"/>
      <c r="AV179" s="98"/>
      <c r="AW179" s="98"/>
      <c r="AX179" s="98"/>
      <c r="AY179" s="95"/>
      <c r="AZ179" s="163"/>
      <c r="BA179" s="504"/>
      <c r="BB179" s="497"/>
      <c r="BC179" s="393"/>
      <c r="BD179" s="385"/>
      <c r="BE179" s="385"/>
      <c r="BF179" s="385"/>
      <c r="BG179" s="397"/>
      <c r="BH179" s="393"/>
      <c r="BI179" s="385"/>
      <c r="BJ179" s="385"/>
      <c r="BK179" s="385"/>
      <c r="BL179" s="397"/>
      <c r="BM179" s="393"/>
      <c r="BN179" s="385"/>
      <c r="BO179" s="385"/>
      <c r="BP179" s="385"/>
      <c r="BQ179" s="397"/>
      <c r="BR179" s="393"/>
      <c r="BS179" s="385"/>
      <c r="BT179" s="385"/>
      <c r="BU179" s="385"/>
      <c r="BV179" s="385"/>
      <c r="BW179" s="385"/>
      <c r="BX179" s="385"/>
      <c r="BY179" s="386"/>
      <c r="BZ179" s="386"/>
      <c r="CA179" s="386"/>
      <c r="CB179" s="386"/>
      <c r="CC179" s="386"/>
      <c r="CD179" s="386"/>
      <c r="CE179" s="386"/>
      <c r="CF179" s="386"/>
      <c r="CG179" s="386"/>
      <c r="CH179" s="386"/>
      <c r="CI179" s="386"/>
      <c r="CJ179" s="386"/>
      <c r="CK179" s="386"/>
      <c r="CL179" s="386"/>
      <c r="CM179" s="386"/>
      <c r="CN179" s="386"/>
      <c r="CO179" s="386"/>
      <c r="CP179" s="386"/>
      <c r="CQ179" s="386"/>
      <c r="CR179" s="386"/>
      <c r="CS179" s="386"/>
      <c r="CT179" s="386"/>
      <c r="CU179" s="386"/>
      <c r="CV179" s="386"/>
      <c r="CW179" s="386"/>
      <c r="CX179" s="386"/>
      <c r="CY179" s="386"/>
      <c r="CZ179" s="3"/>
    </row>
    <row r="180" s="299" customFormat="true" ht="15" customHeight="true" x14ac:dyDescent="0.2">
      <c r="A180" s="131"/>
      <c r="B180" s="125"/>
      <c r="C180" s="99"/>
      <c r="D180" s="98"/>
      <c r="E180" s="98"/>
      <c r="F180" s="98"/>
      <c r="G180" s="97"/>
      <c r="H180" s="96"/>
      <c r="I180" s="98"/>
      <c r="J180" s="98"/>
      <c r="K180" s="98"/>
      <c r="L180" s="95"/>
      <c r="M180" s="99"/>
      <c r="N180" s="98"/>
      <c r="O180" s="98"/>
      <c r="P180" s="98"/>
      <c r="Q180" s="97"/>
      <c r="R180" s="96"/>
      <c r="S180" s="98"/>
      <c r="T180" s="98"/>
      <c r="U180" s="98"/>
      <c r="V180" s="98"/>
      <c r="W180" s="98"/>
      <c r="X180" s="98"/>
      <c r="Y180" s="98"/>
      <c r="Z180" s="98"/>
      <c r="AA180" s="98"/>
      <c r="AB180" s="98"/>
      <c r="AC180" s="98"/>
      <c r="AD180" s="98"/>
      <c r="AE180" s="98"/>
      <c r="AF180" s="98"/>
      <c r="AG180" s="98"/>
      <c r="AH180" s="98"/>
      <c r="AI180" s="98"/>
      <c r="AJ180" s="98"/>
      <c r="AK180" s="98"/>
      <c r="AL180" s="98"/>
      <c r="AM180" s="98"/>
      <c r="AN180" s="98"/>
      <c r="AO180" s="98"/>
      <c r="AP180" s="98"/>
      <c r="AQ180" s="98"/>
      <c r="AR180" s="98"/>
      <c r="AS180" s="98"/>
      <c r="AT180" s="98"/>
      <c r="AU180" s="98"/>
      <c r="AV180" s="98"/>
      <c r="AW180" s="98"/>
      <c r="AX180" s="98"/>
      <c r="AY180" s="95"/>
      <c r="AZ180" s="163"/>
      <c r="BA180" s="504"/>
      <c r="BB180" s="497"/>
      <c r="BC180" s="393"/>
      <c r="BD180" s="385"/>
      <c r="BE180" s="385"/>
      <c r="BF180" s="385"/>
      <c r="BG180" s="397"/>
      <c r="BH180" s="393"/>
      <c r="BI180" s="385"/>
      <c r="BJ180" s="385"/>
      <c r="BK180" s="385"/>
      <c r="BL180" s="397"/>
      <c r="BM180" s="393"/>
      <c r="BN180" s="385"/>
      <c r="BO180" s="385"/>
      <c r="BP180" s="385"/>
      <c r="BQ180" s="397"/>
      <c r="BR180" s="393"/>
      <c r="BS180" s="385"/>
      <c r="BT180" s="385"/>
      <c r="BU180" s="385"/>
      <c r="BV180" s="385"/>
      <c r="BW180" s="385"/>
      <c r="BX180" s="385"/>
      <c r="BY180" s="386"/>
      <c r="BZ180" s="386"/>
      <c r="CA180" s="386"/>
      <c r="CB180" s="386"/>
      <c r="CC180" s="386"/>
      <c r="CD180" s="386"/>
      <c r="CE180" s="386"/>
      <c r="CF180" s="386"/>
      <c r="CG180" s="386"/>
      <c r="CH180" s="386"/>
      <c r="CI180" s="386"/>
      <c r="CJ180" s="386"/>
      <c r="CK180" s="386"/>
      <c r="CL180" s="386"/>
      <c r="CM180" s="386"/>
      <c r="CN180" s="386"/>
      <c r="CO180" s="386"/>
      <c r="CP180" s="386"/>
      <c r="CQ180" s="386"/>
      <c r="CR180" s="386"/>
      <c r="CS180" s="386"/>
      <c r="CT180" s="386"/>
      <c r="CU180" s="386"/>
      <c r="CV180" s="386"/>
      <c r="CW180" s="386"/>
      <c r="CX180" s="386"/>
      <c r="CY180" s="386"/>
      <c r="CZ180" s="3"/>
    </row>
    <row r="181" s="299" customFormat="true" ht="15" customHeight="true" x14ac:dyDescent="0.2">
      <c r="A181" s="131"/>
      <c r="B181" s="125"/>
      <c r="C181" s="99"/>
      <c r="D181" s="98"/>
      <c r="E181" s="98"/>
      <c r="F181" s="98"/>
      <c r="G181" s="97"/>
      <c r="H181" s="96"/>
      <c r="I181" s="98"/>
      <c r="J181" s="98"/>
      <c r="K181" s="98"/>
      <c r="L181" s="95"/>
      <c r="M181" s="99"/>
      <c r="N181" s="98"/>
      <c r="O181" s="98"/>
      <c r="P181" s="98"/>
      <c r="Q181" s="97"/>
      <c r="R181" s="96"/>
      <c r="S181" s="98"/>
      <c r="T181" s="98"/>
      <c r="U181" s="98"/>
      <c r="V181" s="98"/>
      <c r="W181" s="98"/>
      <c r="X181" s="98"/>
      <c r="Y181" s="98"/>
      <c r="Z181" s="98"/>
      <c r="AA181" s="98"/>
      <c r="AB181" s="98"/>
      <c r="AC181" s="98"/>
      <c r="AD181" s="98"/>
      <c r="AE181" s="98"/>
      <c r="AF181" s="98"/>
      <c r="AG181" s="98"/>
      <c r="AH181" s="98"/>
      <c r="AI181" s="98"/>
      <c r="AJ181" s="98"/>
      <c r="AK181" s="98"/>
      <c r="AL181" s="98"/>
      <c r="AM181" s="98"/>
      <c r="AN181" s="98"/>
      <c r="AO181" s="98"/>
      <c r="AP181" s="98"/>
      <c r="AQ181" s="98"/>
      <c r="AR181" s="98"/>
      <c r="AS181" s="98"/>
      <c r="AT181" s="98"/>
      <c r="AU181" s="98"/>
      <c r="AV181" s="98"/>
      <c r="AW181" s="98"/>
      <c r="AX181" s="98"/>
      <c r="AY181" s="95"/>
      <c r="AZ181" s="163"/>
      <c r="BA181" s="504"/>
      <c r="BB181" s="497"/>
      <c r="BC181" s="393"/>
      <c r="BD181" s="385"/>
      <c r="BE181" s="385"/>
      <c r="BF181" s="385"/>
      <c r="BG181" s="397"/>
      <c r="BH181" s="393"/>
      <c r="BI181" s="385"/>
      <c r="BJ181" s="385"/>
      <c r="BK181" s="385"/>
      <c r="BL181" s="397"/>
      <c r="BM181" s="393"/>
      <c r="BN181" s="385"/>
      <c r="BO181" s="385"/>
      <c r="BP181" s="385"/>
      <c r="BQ181" s="397"/>
      <c r="BR181" s="393"/>
      <c r="BS181" s="385"/>
      <c r="BT181" s="385"/>
      <c r="BU181" s="385"/>
      <c r="BV181" s="385"/>
      <c r="BW181" s="385"/>
      <c r="BX181" s="385"/>
      <c r="BY181" s="386"/>
      <c r="BZ181" s="386"/>
      <c r="CA181" s="386"/>
      <c r="CB181" s="386"/>
      <c r="CC181" s="386"/>
      <c r="CD181" s="386"/>
      <c r="CE181" s="386"/>
      <c r="CF181" s="386"/>
      <c r="CG181" s="386"/>
      <c r="CH181" s="386"/>
      <c r="CI181" s="386"/>
      <c r="CJ181" s="386"/>
      <c r="CK181" s="386"/>
      <c r="CL181" s="386"/>
      <c r="CM181" s="386"/>
      <c r="CN181" s="386"/>
      <c r="CO181" s="386"/>
      <c r="CP181" s="386"/>
      <c r="CQ181" s="386"/>
      <c r="CR181" s="386"/>
      <c r="CS181" s="386"/>
      <c r="CT181" s="386"/>
      <c r="CU181" s="386"/>
      <c r="CV181" s="386"/>
      <c r="CW181" s="386"/>
      <c r="CX181" s="386"/>
      <c r="CY181" s="386"/>
      <c r="CZ181" s="3"/>
    </row>
    <row r="182" s="299" customFormat="true" ht="15" customHeight="true" x14ac:dyDescent="0.2">
      <c r="A182" s="131"/>
      <c r="B182" s="125"/>
      <c r="C182" s="99"/>
      <c r="D182" s="98"/>
      <c r="E182" s="98"/>
      <c r="F182" s="98"/>
      <c r="G182" s="97"/>
      <c r="H182" s="96"/>
      <c r="I182" s="98"/>
      <c r="J182" s="98"/>
      <c r="K182" s="98"/>
      <c r="L182" s="95"/>
      <c r="M182" s="99"/>
      <c r="N182" s="98"/>
      <c r="O182" s="98"/>
      <c r="P182" s="98"/>
      <c r="Q182" s="97"/>
      <c r="R182" s="96"/>
      <c r="S182" s="98"/>
      <c r="T182" s="98"/>
      <c r="U182" s="98"/>
      <c r="V182" s="98"/>
      <c r="W182" s="98"/>
      <c r="X182" s="98"/>
      <c r="Y182" s="98"/>
      <c r="Z182" s="98"/>
      <c r="AA182" s="98"/>
      <c r="AB182" s="98"/>
      <c r="AC182" s="98"/>
      <c r="AD182" s="98"/>
      <c r="AE182" s="98"/>
      <c r="AF182" s="98"/>
      <c r="AG182" s="98"/>
      <c r="AH182" s="98"/>
      <c r="AI182" s="98"/>
      <c r="AJ182" s="98"/>
      <c r="AK182" s="98"/>
      <c r="AL182" s="98"/>
      <c r="AM182" s="98"/>
      <c r="AN182" s="98"/>
      <c r="AO182" s="98"/>
      <c r="AP182" s="98"/>
      <c r="AQ182" s="98"/>
      <c r="AR182" s="98"/>
      <c r="AS182" s="98"/>
      <c r="AT182" s="98"/>
      <c r="AU182" s="98"/>
      <c r="AV182" s="98"/>
      <c r="AW182" s="98"/>
      <c r="AX182" s="98"/>
      <c r="AY182" s="95"/>
      <c r="AZ182" s="163"/>
      <c r="BA182" s="504"/>
      <c r="BB182" s="497"/>
      <c r="BC182" s="393"/>
      <c r="BD182" s="385"/>
      <c r="BE182" s="385"/>
      <c r="BF182" s="385"/>
      <c r="BG182" s="397"/>
      <c r="BH182" s="393"/>
      <c r="BI182" s="385"/>
      <c r="BJ182" s="385"/>
      <c r="BK182" s="385"/>
      <c r="BL182" s="397"/>
      <c r="BM182" s="393"/>
      <c r="BN182" s="385"/>
      <c r="BO182" s="385"/>
      <c r="BP182" s="385"/>
      <c r="BQ182" s="397"/>
      <c r="BR182" s="393"/>
      <c r="BS182" s="385"/>
      <c r="BT182" s="385"/>
      <c r="BU182" s="385"/>
      <c r="BV182" s="385"/>
      <c r="BW182" s="385"/>
      <c r="BX182" s="385"/>
      <c r="BY182" s="386"/>
      <c r="BZ182" s="386"/>
      <c r="CA182" s="386"/>
      <c r="CB182" s="386"/>
      <c r="CC182" s="386"/>
      <c r="CD182" s="386"/>
      <c r="CE182" s="386"/>
      <c r="CF182" s="386"/>
      <c r="CG182" s="386"/>
      <c r="CH182" s="386"/>
      <c r="CI182" s="386"/>
      <c r="CJ182" s="386"/>
      <c r="CK182" s="386"/>
      <c r="CL182" s="386"/>
      <c r="CM182" s="386"/>
      <c r="CN182" s="386"/>
      <c r="CO182" s="386"/>
      <c r="CP182" s="386"/>
      <c r="CQ182" s="386"/>
      <c r="CR182" s="386"/>
      <c r="CS182" s="386"/>
      <c r="CT182" s="386"/>
      <c r="CU182" s="386"/>
      <c r="CV182" s="386"/>
      <c r="CW182" s="386"/>
      <c r="CX182" s="386"/>
      <c r="CY182" s="386"/>
      <c r="CZ182" s="3"/>
    </row>
    <row r="183" s="299" customFormat="true" ht="15" customHeight="true" x14ac:dyDescent="0.2">
      <c r="A183" s="131"/>
      <c r="B183" s="125"/>
      <c r="C183" s="99"/>
      <c r="D183" s="98"/>
      <c r="E183" s="98"/>
      <c r="F183" s="98"/>
      <c r="G183" s="97"/>
      <c r="H183" s="96"/>
      <c r="I183" s="98"/>
      <c r="J183" s="98"/>
      <c r="K183" s="98"/>
      <c r="L183" s="95"/>
      <c r="M183" s="99"/>
      <c r="N183" s="98"/>
      <c r="O183" s="98"/>
      <c r="P183" s="98"/>
      <c r="Q183" s="97"/>
      <c r="R183" s="96"/>
      <c r="S183" s="98"/>
      <c r="T183" s="98"/>
      <c r="U183" s="98"/>
      <c r="V183" s="98"/>
      <c r="W183" s="98"/>
      <c r="X183" s="98"/>
      <c r="Y183" s="98"/>
      <c r="Z183" s="98"/>
      <c r="AA183" s="98"/>
      <c r="AB183" s="98"/>
      <c r="AC183" s="98"/>
      <c r="AD183" s="98"/>
      <c r="AE183" s="98"/>
      <c r="AF183" s="98"/>
      <c r="AG183" s="98"/>
      <c r="AH183" s="98"/>
      <c r="AI183" s="98"/>
      <c r="AJ183" s="98"/>
      <c r="AK183" s="98"/>
      <c r="AL183" s="98"/>
      <c r="AM183" s="98"/>
      <c r="AN183" s="98"/>
      <c r="AO183" s="98"/>
      <c r="AP183" s="98"/>
      <c r="AQ183" s="98"/>
      <c r="AR183" s="98"/>
      <c r="AS183" s="98"/>
      <c r="AT183" s="98"/>
      <c r="AU183" s="98"/>
      <c r="AV183" s="98"/>
      <c r="AW183" s="98"/>
      <c r="AX183" s="98"/>
      <c r="AY183" s="95"/>
      <c r="AZ183" s="163"/>
      <c r="BA183" s="504"/>
      <c r="BB183" s="497"/>
      <c r="BC183" s="393"/>
      <c r="BD183" s="385"/>
      <c r="BE183" s="385"/>
      <c r="BF183" s="385"/>
      <c r="BG183" s="397"/>
      <c r="BH183" s="393"/>
      <c r="BI183" s="385"/>
      <c r="BJ183" s="385"/>
      <c r="BK183" s="385"/>
      <c r="BL183" s="397"/>
      <c r="BM183" s="393"/>
      <c r="BN183" s="385"/>
      <c r="BO183" s="385"/>
      <c r="BP183" s="385"/>
      <c r="BQ183" s="397"/>
      <c r="BR183" s="393"/>
      <c r="BS183" s="385"/>
      <c r="BT183" s="385"/>
      <c r="BU183" s="385"/>
      <c r="BV183" s="385"/>
      <c r="BW183" s="385"/>
      <c r="BX183" s="385"/>
      <c r="BY183" s="386"/>
      <c r="BZ183" s="386"/>
      <c r="CA183" s="386"/>
      <c r="CB183" s="386"/>
      <c r="CC183" s="386"/>
      <c r="CD183" s="386"/>
      <c r="CE183" s="386"/>
      <c r="CF183" s="386"/>
      <c r="CG183" s="386"/>
      <c r="CH183" s="386"/>
      <c r="CI183" s="386"/>
      <c r="CJ183" s="386"/>
      <c r="CK183" s="386"/>
      <c r="CL183" s="386"/>
      <c r="CM183" s="386"/>
      <c r="CN183" s="386"/>
      <c r="CO183" s="386"/>
      <c r="CP183" s="386"/>
      <c r="CQ183" s="386"/>
      <c r="CR183" s="386"/>
      <c r="CS183" s="386"/>
      <c r="CT183" s="386"/>
      <c r="CU183" s="386"/>
      <c r="CV183" s="386"/>
      <c r="CW183" s="386"/>
      <c r="CX183" s="386"/>
      <c r="CY183" s="386"/>
      <c r="CZ183" s="3"/>
    </row>
    <row r="184" s="299" customFormat="true" ht="15" customHeight="true" x14ac:dyDescent="0.2">
      <c r="A184" s="131"/>
      <c r="B184" s="125"/>
      <c r="C184" s="99"/>
      <c r="D184" s="98"/>
      <c r="E184" s="98"/>
      <c r="F184" s="98"/>
      <c r="G184" s="97"/>
      <c r="H184" s="96"/>
      <c r="I184" s="98"/>
      <c r="J184" s="98"/>
      <c r="K184" s="98"/>
      <c r="L184" s="95"/>
      <c r="M184" s="99"/>
      <c r="N184" s="98"/>
      <c r="O184" s="98"/>
      <c r="P184" s="98"/>
      <c r="Q184" s="97"/>
      <c r="R184" s="96"/>
      <c r="S184" s="98"/>
      <c r="T184" s="98"/>
      <c r="U184" s="98"/>
      <c r="V184" s="98"/>
      <c r="W184" s="98"/>
      <c r="X184" s="98"/>
      <c r="Y184" s="98"/>
      <c r="Z184" s="98"/>
      <c r="AA184" s="98"/>
      <c r="AB184" s="98"/>
      <c r="AC184" s="98"/>
      <c r="AD184" s="98"/>
      <c r="AE184" s="98"/>
      <c r="AF184" s="98"/>
      <c r="AG184" s="98"/>
      <c r="AH184" s="98"/>
      <c r="AI184" s="98"/>
      <c r="AJ184" s="98"/>
      <c r="AK184" s="98"/>
      <c r="AL184" s="98"/>
      <c r="AM184" s="98"/>
      <c r="AN184" s="98"/>
      <c r="AO184" s="98"/>
      <c r="AP184" s="98"/>
      <c r="AQ184" s="98"/>
      <c r="AR184" s="98"/>
      <c r="AS184" s="98"/>
      <c r="AT184" s="98"/>
      <c r="AU184" s="98"/>
      <c r="AV184" s="98"/>
      <c r="AW184" s="98"/>
      <c r="AX184" s="98"/>
      <c r="AY184" s="95"/>
      <c r="AZ184" s="163"/>
      <c r="BA184" s="504"/>
      <c r="BB184" s="497"/>
      <c r="BC184" s="393"/>
      <c r="BD184" s="385"/>
      <c r="BE184" s="385"/>
      <c r="BF184" s="385"/>
      <c r="BG184" s="397"/>
      <c r="BH184" s="393"/>
      <c r="BI184" s="385"/>
      <c r="BJ184" s="385"/>
      <c r="BK184" s="385"/>
      <c r="BL184" s="397"/>
      <c r="BM184" s="393"/>
      <c r="BN184" s="385"/>
      <c r="BO184" s="385"/>
      <c r="BP184" s="385"/>
      <c r="BQ184" s="397"/>
      <c r="BR184" s="393"/>
      <c r="BS184" s="385"/>
      <c r="BT184" s="385"/>
      <c r="BU184" s="385"/>
      <c r="BV184" s="385"/>
      <c r="BW184" s="385"/>
      <c r="BX184" s="385"/>
      <c r="BY184" s="386"/>
      <c r="BZ184" s="386"/>
      <c r="CA184" s="386"/>
      <c r="CB184" s="386"/>
      <c r="CC184" s="386"/>
      <c r="CD184" s="386"/>
      <c r="CE184" s="386"/>
      <c r="CF184" s="386"/>
      <c r="CG184" s="386"/>
      <c r="CH184" s="386"/>
      <c r="CI184" s="386"/>
      <c r="CJ184" s="386"/>
      <c r="CK184" s="386"/>
      <c r="CL184" s="386"/>
      <c r="CM184" s="386"/>
      <c r="CN184" s="386"/>
      <c r="CO184" s="386"/>
      <c r="CP184" s="386"/>
      <c r="CQ184" s="386"/>
      <c r="CR184" s="386"/>
      <c r="CS184" s="386"/>
      <c r="CT184" s="386"/>
      <c r="CU184" s="386"/>
      <c r="CV184" s="386"/>
      <c r="CW184" s="386"/>
      <c r="CX184" s="386"/>
      <c r="CY184" s="386"/>
      <c r="CZ184" s="3"/>
    </row>
    <row r="185" s="299" customFormat="true" ht="15" customHeight="true" x14ac:dyDescent="0.2">
      <c r="A185" s="131"/>
      <c r="B185" s="125"/>
      <c r="C185" s="99"/>
      <c r="D185" s="98"/>
      <c r="E185" s="98"/>
      <c r="F185" s="98"/>
      <c r="G185" s="97"/>
      <c r="H185" s="96"/>
      <c r="I185" s="98"/>
      <c r="J185" s="98"/>
      <c r="K185" s="98"/>
      <c r="L185" s="95"/>
      <c r="M185" s="99"/>
      <c r="N185" s="98"/>
      <c r="O185" s="98"/>
      <c r="P185" s="98"/>
      <c r="Q185" s="97"/>
      <c r="R185" s="96"/>
      <c r="S185" s="98"/>
      <c r="T185" s="98"/>
      <c r="U185" s="98"/>
      <c r="V185" s="98"/>
      <c r="W185" s="98"/>
      <c r="X185" s="98"/>
      <c r="Y185" s="98"/>
      <c r="Z185" s="98"/>
      <c r="AA185" s="98"/>
      <c r="AB185" s="98"/>
      <c r="AC185" s="98"/>
      <c r="AD185" s="98"/>
      <c r="AE185" s="98"/>
      <c r="AF185" s="98"/>
      <c r="AG185" s="98"/>
      <c r="AH185" s="98"/>
      <c r="AI185" s="98"/>
      <c r="AJ185" s="98"/>
      <c r="AK185" s="98"/>
      <c r="AL185" s="98"/>
      <c r="AM185" s="98"/>
      <c r="AN185" s="98"/>
      <c r="AO185" s="98"/>
      <c r="AP185" s="98"/>
      <c r="AQ185" s="98"/>
      <c r="AR185" s="98"/>
      <c r="AS185" s="98"/>
      <c r="AT185" s="98"/>
      <c r="AU185" s="98"/>
      <c r="AV185" s="98"/>
      <c r="AW185" s="98"/>
      <c r="AX185" s="98"/>
      <c r="AY185" s="95"/>
      <c r="AZ185" s="163"/>
      <c r="BA185" s="504"/>
      <c r="BB185" s="497"/>
      <c r="BC185" s="393"/>
      <c r="BD185" s="385"/>
      <c r="BE185" s="385"/>
      <c r="BF185" s="385"/>
      <c r="BG185" s="397"/>
      <c r="BH185" s="393"/>
      <c r="BI185" s="385"/>
      <c r="BJ185" s="385"/>
      <c r="BK185" s="385"/>
      <c r="BL185" s="397"/>
      <c r="BM185" s="393"/>
      <c r="BN185" s="385"/>
      <c r="BO185" s="385"/>
      <c r="BP185" s="385"/>
      <c r="BQ185" s="397"/>
      <c r="BR185" s="393"/>
      <c r="BS185" s="385"/>
      <c r="BT185" s="385"/>
      <c r="BU185" s="385"/>
      <c r="BV185" s="385"/>
      <c r="BW185" s="385"/>
      <c r="BX185" s="385"/>
      <c r="BY185" s="386"/>
      <c r="BZ185" s="386"/>
      <c r="CA185" s="386"/>
      <c r="CB185" s="386"/>
      <c r="CC185" s="386"/>
      <c r="CD185" s="386"/>
      <c r="CE185" s="386"/>
      <c r="CF185" s="386"/>
      <c r="CG185" s="386"/>
      <c r="CH185" s="386"/>
      <c r="CI185" s="386"/>
      <c r="CJ185" s="386"/>
      <c r="CK185" s="386"/>
      <c r="CL185" s="386"/>
      <c r="CM185" s="386"/>
      <c r="CN185" s="386"/>
      <c r="CO185" s="386"/>
      <c r="CP185" s="386"/>
      <c r="CQ185" s="386"/>
      <c r="CR185" s="386"/>
      <c r="CS185" s="386"/>
      <c r="CT185" s="386"/>
      <c r="CU185" s="386"/>
      <c r="CV185" s="386"/>
      <c r="CW185" s="386"/>
      <c r="CX185" s="386"/>
      <c r="CY185" s="386"/>
      <c r="CZ185" s="3"/>
    </row>
    <row r="186" s="299" customFormat="true" ht="15" customHeight="true" x14ac:dyDescent="0.2">
      <c r="A186" s="131"/>
      <c r="B186" s="125"/>
      <c r="C186" s="99"/>
      <c r="D186" s="98"/>
      <c r="E186" s="98"/>
      <c r="F186" s="98"/>
      <c r="G186" s="97"/>
      <c r="H186" s="96"/>
      <c r="I186" s="98"/>
      <c r="J186" s="98"/>
      <c r="K186" s="98"/>
      <c r="L186" s="95"/>
      <c r="M186" s="99"/>
      <c r="N186" s="98"/>
      <c r="O186" s="98"/>
      <c r="P186" s="98"/>
      <c r="Q186" s="97"/>
      <c r="R186" s="96"/>
      <c r="S186" s="98"/>
      <c r="T186" s="98"/>
      <c r="U186" s="98"/>
      <c r="V186" s="98"/>
      <c r="W186" s="98"/>
      <c r="X186" s="98"/>
      <c r="Y186" s="98"/>
      <c r="Z186" s="98"/>
      <c r="AA186" s="98"/>
      <c r="AB186" s="98"/>
      <c r="AC186" s="98"/>
      <c r="AD186" s="98"/>
      <c r="AE186" s="98"/>
      <c r="AF186" s="98"/>
      <c r="AG186" s="98"/>
      <c r="AH186" s="98"/>
      <c r="AI186" s="98"/>
      <c r="AJ186" s="98"/>
      <c r="AK186" s="98"/>
      <c r="AL186" s="98"/>
      <c r="AM186" s="98"/>
      <c r="AN186" s="98"/>
      <c r="AO186" s="98"/>
      <c r="AP186" s="98"/>
      <c r="AQ186" s="98"/>
      <c r="AR186" s="98"/>
      <c r="AS186" s="98"/>
      <c r="AT186" s="98"/>
      <c r="AU186" s="98"/>
      <c r="AV186" s="98"/>
      <c r="AW186" s="98"/>
      <c r="AX186" s="98"/>
      <c r="AY186" s="95"/>
      <c r="AZ186" s="163"/>
      <c r="BA186" s="504"/>
      <c r="BB186" s="497"/>
      <c r="BC186" s="393"/>
      <c r="BD186" s="385"/>
      <c r="BE186" s="385"/>
      <c r="BF186" s="385"/>
      <c r="BG186" s="397"/>
      <c r="BH186" s="393"/>
      <c r="BI186" s="385"/>
      <c r="BJ186" s="385"/>
      <c r="BK186" s="385"/>
      <c r="BL186" s="397"/>
      <c r="BM186" s="393"/>
      <c r="BN186" s="385"/>
      <c r="BO186" s="385"/>
      <c r="BP186" s="385"/>
      <c r="BQ186" s="397"/>
      <c r="BR186" s="393"/>
      <c r="BS186" s="385"/>
      <c r="BT186" s="385"/>
      <c r="BU186" s="385"/>
      <c r="BV186" s="385"/>
      <c r="BW186" s="385"/>
      <c r="BX186" s="385"/>
      <c r="BY186" s="386"/>
      <c r="BZ186" s="386"/>
      <c r="CA186" s="386"/>
      <c r="CB186" s="386"/>
      <c r="CC186" s="386"/>
      <c r="CD186" s="386"/>
      <c r="CE186" s="386"/>
      <c r="CF186" s="386"/>
      <c r="CG186" s="386"/>
      <c r="CH186" s="386"/>
      <c r="CI186" s="386"/>
      <c r="CJ186" s="386"/>
      <c r="CK186" s="386"/>
      <c r="CL186" s="386"/>
      <c r="CM186" s="386"/>
      <c r="CN186" s="386"/>
      <c r="CO186" s="386"/>
      <c r="CP186" s="386"/>
      <c r="CQ186" s="386"/>
      <c r="CR186" s="386"/>
      <c r="CS186" s="386"/>
      <c r="CT186" s="386"/>
      <c r="CU186" s="386"/>
      <c r="CV186" s="386"/>
      <c r="CW186" s="386"/>
      <c r="CX186" s="386"/>
      <c r="CY186" s="386"/>
      <c r="CZ186" s="3"/>
    </row>
    <row r="187" s="299" customFormat="true" ht="15" customHeight="true" x14ac:dyDescent="0.2">
      <c r="A187" s="131"/>
      <c r="B187" s="125"/>
      <c r="C187" s="99"/>
      <c r="D187" s="98"/>
      <c r="E187" s="98"/>
      <c r="F187" s="98"/>
      <c r="G187" s="97"/>
      <c r="H187" s="96"/>
      <c r="I187" s="98"/>
      <c r="J187" s="98"/>
      <c r="K187" s="98"/>
      <c r="L187" s="95"/>
      <c r="M187" s="99"/>
      <c r="N187" s="98"/>
      <c r="O187" s="98"/>
      <c r="P187" s="98"/>
      <c r="Q187" s="97"/>
      <c r="R187" s="96"/>
      <c r="S187" s="98"/>
      <c r="T187" s="98"/>
      <c r="U187" s="98"/>
      <c r="V187" s="98"/>
      <c r="W187" s="98"/>
      <c r="X187" s="98"/>
      <c r="Y187" s="98"/>
      <c r="Z187" s="98"/>
      <c r="AA187" s="98"/>
      <c r="AB187" s="98"/>
      <c r="AC187" s="98"/>
      <c r="AD187" s="98"/>
      <c r="AE187" s="98"/>
      <c r="AF187" s="98"/>
      <c r="AG187" s="98"/>
      <c r="AH187" s="98"/>
      <c r="AI187" s="98"/>
      <c r="AJ187" s="98"/>
      <c r="AK187" s="98"/>
      <c r="AL187" s="98"/>
      <c r="AM187" s="98"/>
      <c r="AN187" s="98"/>
      <c r="AO187" s="98"/>
      <c r="AP187" s="98"/>
      <c r="AQ187" s="98"/>
      <c r="AR187" s="98"/>
      <c r="AS187" s="98"/>
      <c r="AT187" s="98"/>
      <c r="AU187" s="98"/>
      <c r="AV187" s="98"/>
      <c r="AW187" s="98"/>
      <c r="AX187" s="98"/>
      <c r="AY187" s="95"/>
      <c r="AZ187" s="163"/>
      <c r="BA187" s="504"/>
      <c r="BB187" s="497"/>
      <c r="BC187" s="393"/>
      <c r="BD187" s="385"/>
      <c r="BE187" s="385"/>
      <c r="BF187" s="385"/>
      <c r="BG187" s="397"/>
      <c r="BH187" s="393"/>
      <c r="BI187" s="385"/>
      <c r="BJ187" s="385"/>
      <c r="BK187" s="385"/>
      <c r="BL187" s="397"/>
      <c r="BM187" s="393"/>
      <c r="BN187" s="385"/>
      <c r="BO187" s="385"/>
      <c r="BP187" s="385"/>
      <c r="BQ187" s="397"/>
      <c r="BR187" s="393"/>
      <c r="BS187" s="385"/>
      <c r="BT187" s="385"/>
      <c r="BU187" s="385"/>
      <c r="BV187" s="385"/>
      <c r="BW187" s="385"/>
      <c r="BX187" s="385"/>
      <c r="BY187" s="386"/>
      <c r="BZ187" s="386"/>
      <c r="CA187" s="386"/>
      <c r="CB187" s="386"/>
      <c r="CC187" s="386"/>
      <c r="CD187" s="386"/>
      <c r="CE187" s="386"/>
      <c r="CF187" s="386"/>
      <c r="CG187" s="386"/>
      <c r="CH187" s="386"/>
      <c r="CI187" s="386"/>
      <c r="CJ187" s="386"/>
      <c r="CK187" s="386"/>
      <c r="CL187" s="386"/>
      <c r="CM187" s="386"/>
      <c r="CN187" s="386"/>
      <c r="CO187" s="386"/>
      <c r="CP187" s="386"/>
      <c r="CQ187" s="386"/>
      <c r="CR187" s="386"/>
      <c r="CS187" s="386"/>
      <c r="CT187" s="386"/>
      <c r="CU187" s="386"/>
      <c r="CV187" s="386"/>
      <c r="CW187" s="386"/>
      <c r="CX187" s="386"/>
      <c r="CY187" s="386"/>
      <c r="CZ187" s="3"/>
    </row>
    <row r="188" s="299" customFormat="true" ht="15" customHeight="true" x14ac:dyDescent="0.2">
      <c r="A188" s="131"/>
      <c r="B188" s="125"/>
      <c r="C188" s="99"/>
      <c r="D188" s="98"/>
      <c r="E188" s="98"/>
      <c r="F188" s="98"/>
      <c r="G188" s="97"/>
      <c r="H188" s="96"/>
      <c r="I188" s="98"/>
      <c r="J188" s="98"/>
      <c r="K188" s="98"/>
      <c r="L188" s="95"/>
      <c r="M188" s="99"/>
      <c r="N188" s="98"/>
      <c r="O188" s="98"/>
      <c r="P188" s="98"/>
      <c r="Q188" s="97"/>
      <c r="R188" s="96"/>
      <c r="S188" s="98"/>
      <c r="T188" s="98"/>
      <c r="U188" s="98"/>
      <c r="V188" s="98"/>
      <c r="W188" s="98"/>
      <c r="X188" s="98"/>
      <c r="Y188" s="98"/>
      <c r="Z188" s="98"/>
      <c r="AA188" s="98"/>
      <c r="AB188" s="98"/>
      <c r="AC188" s="98"/>
      <c r="AD188" s="98"/>
      <c r="AE188" s="98"/>
      <c r="AF188" s="98"/>
      <c r="AG188" s="98"/>
      <c r="AH188" s="98"/>
      <c r="AI188" s="98"/>
      <c r="AJ188" s="98"/>
      <c r="AK188" s="98"/>
      <c r="AL188" s="98"/>
      <c r="AM188" s="98"/>
      <c r="AN188" s="98"/>
      <c r="AO188" s="98"/>
      <c r="AP188" s="98"/>
      <c r="AQ188" s="98"/>
      <c r="AR188" s="98"/>
      <c r="AS188" s="98"/>
      <c r="AT188" s="98"/>
      <c r="AU188" s="98"/>
      <c r="AV188" s="98"/>
      <c r="AW188" s="98"/>
      <c r="AX188" s="98"/>
      <c r="AY188" s="95"/>
      <c r="AZ188" s="163"/>
      <c r="BA188" s="504"/>
      <c r="BB188" s="497"/>
      <c r="BC188" s="393"/>
      <c r="BD188" s="385"/>
      <c r="BE188" s="385"/>
      <c r="BF188" s="385"/>
      <c r="BG188" s="397"/>
      <c r="BH188" s="393"/>
      <c r="BI188" s="385"/>
      <c r="BJ188" s="385"/>
      <c r="BK188" s="385"/>
      <c r="BL188" s="397"/>
      <c r="BM188" s="393"/>
      <c r="BN188" s="385"/>
      <c r="BO188" s="385"/>
      <c r="BP188" s="385"/>
      <c r="BQ188" s="397"/>
      <c r="BR188" s="393"/>
      <c r="BS188" s="385"/>
      <c r="BT188" s="385"/>
      <c r="BU188" s="385"/>
      <c r="BV188" s="385"/>
      <c r="BW188" s="385"/>
      <c r="BX188" s="385"/>
      <c r="BY188" s="386"/>
      <c r="BZ188" s="386"/>
      <c r="CA188" s="386"/>
      <c r="CB188" s="386"/>
      <c r="CC188" s="386"/>
      <c r="CD188" s="386"/>
      <c r="CE188" s="386"/>
      <c r="CF188" s="386"/>
      <c r="CG188" s="386"/>
      <c r="CH188" s="386"/>
      <c r="CI188" s="386"/>
      <c r="CJ188" s="386"/>
      <c r="CK188" s="386"/>
      <c r="CL188" s="386"/>
      <c r="CM188" s="386"/>
      <c r="CN188" s="386"/>
      <c r="CO188" s="386"/>
      <c r="CP188" s="386"/>
      <c r="CQ188" s="386"/>
      <c r="CR188" s="386"/>
      <c r="CS188" s="386"/>
      <c r="CT188" s="386"/>
      <c r="CU188" s="386"/>
      <c r="CV188" s="386"/>
      <c r="CW188" s="386"/>
      <c r="CX188" s="386"/>
      <c r="CY188" s="386"/>
      <c r="CZ188" s="3"/>
    </row>
    <row r="189" s="299" customFormat="true" ht="15" customHeight="true" x14ac:dyDescent="0.2">
      <c r="A189" s="131"/>
      <c r="B189" s="125"/>
      <c r="C189" s="99"/>
      <c r="D189" s="98"/>
      <c r="E189" s="98"/>
      <c r="F189" s="98"/>
      <c r="G189" s="97"/>
      <c r="H189" s="96"/>
      <c r="I189" s="98"/>
      <c r="J189" s="98"/>
      <c r="K189" s="98"/>
      <c r="L189" s="95"/>
      <c r="M189" s="99"/>
      <c r="N189" s="98"/>
      <c r="O189" s="98"/>
      <c r="P189" s="98"/>
      <c r="Q189" s="97"/>
      <c r="R189" s="96"/>
      <c r="S189" s="98"/>
      <c r="T189" s="98"/>
      <c r="U189" s="98"/>
      <c r="V189" s="98"/>
      <c r="W189" s="98"/>
      <c r="X189" s="98"/>
      <c r="Y189" s="98"/>
      <c r="Z189" s="98"/>
      <c r="AA189" s="98"/>
      <c r="AB189" s="98"/>
      <c r="AC189" s="98"/>
      <c r="AD189" s="98"/>
      <c r="AE189" s="98"/>
      <c r="AF189" s="98"/>
      <c r="AG189" s="98"/>
      <c r="AH189" s="98"/>
      <c r="AI189" s="98"/>
      <c r="AJ189" s="98"/>
      <c r="AK189" s="98"/>
      <c r="AL189" s="98"/>
      <c r="AM189" s="98"/>
      <c r="AN189" s="98"/>
      <c r="AO189" s="98"/>
      <c r="AP189" s="98"/>
      <c r="AQ189" s="98"/>
      <c r="AR189" s="98"/>
      <c r="AS189" s="98"/>
      <c r="AT189" s="98"/>
      <c r="AU189" s="98"/>
      <c r="AV189" s="98"/>
      <c r="AW189" s="98"/>
      <c r="AX189" s="98"/>
      <c r="AY189" s="95"/>
      <c r="AZ189" s="163"/>
      <c r="BA189" s="504"/>
      <c r="BB189" s="497"/>
      <c r="BC189" s="393"/>
      <c r="BD189" s="385"/>
      <c r="BE189" s="385"/>
      <c r="BF189" s="385"/>
      <c r="BG189" s="397"/>
      <c r="BH189" s="393"/>
      <c r="BI189" s="385"/>
      <c r="BJ189" s="385"/>
      <c r="BK189" s="385"/>
      <c r="BL189" s="397"/>
      <c r="BM189" s="393"/>
      <c r="BN189" s="385"/>
      <c r="BO189" s="385"/>
      <c r="BP189" s="385"/>
      <c r="BQ189" s="397"/>
      <c r="BR189" s="393"/>
      <c r="BS189" s="385"/>
      <c r="BT189" s="385"/>
      <c r="BU189" s="385"/>
      <c r="BV189" s="385"/>
      <c r="BW189" s="385"/>
      <c r="BX189" s="385"/>
      <c r="BY189" s="386"/>
      <c r="BZ189" s="386"/>
      <c r="CA189" s="386"/>
      <c r="CB189" s="386"/>
      <c r="CC189" s="386"/>
      <c r="CD189" s="386"/>
      <c r="CE189" s="386"/>
      <c r="CF189" s="386"/>
      <c r="CG189" s="386"/>
      <c r="CH189" s="386"/>
      <c r="CI189" s="386"/>
      <c r="CJ189" s="386"/>
      <c r="CK189" s="386"/>
      <c r="CL189" s="386"/>
      <c r="CM189" s="386"/>
      <c r="CN189" s="386"/>
      <c r="CO189" s="386"/>
      <c r="CP189" s="386"/>
      <c r="CQ189" s="386"/>
      <c r="CR189" s="386"/>
      <c r="CS189" s="386"/>
      <c r="CT189" s="386"/>
      <c r="CU189" s="386"/>
      <c r="CV189" s="386"/>
      <c r="CW189" s="386"/>
      <c r="CX189" s="386"/>
      <c r="CY189" s="386"/>
      <c r="CZ189" s="3"/>
    </row>
    <row r="190" s="440" customFormat="true" ht="15" customHeight="true" x14ac:dyDescent="0.2">
      <c r="A190" s="131"/>
      <c r="B190" s="125"/>
      <c r="C190" s="74"/>
      <c r="D190" s="73"/>
      <c r="E190" s="73"/>
      <c r="F190" s="73"/>
      <c r="G190" s="72"/>
      <c r="H190" s="71"/>
      <c r="I190" s="73"/>
      <c r="J190" s="73"/>
      <c r="K190" s="73"/>
      <c r="L190" s="70"/>
      <c r="M190" s="74"/>
      <c r="N190" s="73"/>
      <c r="O190" s="73"/>
      <c r="P190" s="73"/>
      <c r="Q190" s="72"/>
      <c r="R190" s="71"/>
      <c r="S190" s="73"/>
      <c r="T190" s="73"/>
      <c r="U190" s="73"/>
      <c r="V190" s="73"/>
      <c r="W190" s="73"/>
      <c r="X190" s="73"/>
      <c r="Y190" s="73"/>
      <c r="Z190" s="73"/>
      <c r="AA190" s="73"/>
      <c r="AB190" s="73"/>
      <c r="AC190" s="101"/>
      <c r="AD190" s="101"/>
      <c r="AE190" s="101"/>
      <c r="AF190" s="101"/>
      <c r="AG190" s="101"/>
      <c r="AH190" s="101"/>
      <c r="AI190" s="101"/>
      <c r="AJ190" s="101"/>
      <c r="AK190" s="101"/>
      <c r="AL190" s="101"/>
      <c r="AM190" s="101"/>
      <c r="AN190" s="101"/>
      <c r="AO190" s="101"/>
      <c r="AP190" s="101"/>
      <c r="AQ190" s="101"/>
      <c r="AR190" s="101"/>
      <c r="AS190" s="101"/>
      <c r="AT190" s="101"/>
      <c r="AU190" s="101"/>
      <c r="AV190" s="101"/>
      <c r="AW190" s="101"/>
      <c r="AX190" s="101"/>
      <c r="AY190" s="92"/>
      <c r="AZ190" s="163"/>
      <c r="BA190" s="504"/>
      <c r="BB190" s="497"/>
      <c r="BC190" s="393"/>
      <c r="BD190" s="385"/>
      <c r="BE190" s="385"/>
      <c r="BF190" s="385"/>
      <c r="BG190" s="397"/>
      <c r="BH190" s="393"/>
      <c r="BI190" s="385"/>
      <c r="BJ190" s="385"/>
      <c r="BK190" s="385"/>
      <c r="BL190" s="397"/>
      <c r="BM190" s="393"/>
      <c r="BN190" s="385"/>
      <c r="BO190" s="385"/>
      <c r="BP190" s="385"/>
      <c r="BQ190" s="397"/>
      <c r="BR190" s="393"/>
      <c r="BS190" s="385"/>
      <c r="BT190" s="385"/>
      <c r="BU190" s="385"/>
      <c r="BV190" s="385"/>
      <c r="BW190" s="385"/>
      <c r="BX190" s="385"/>
      <c r="BY190" s="386"/>
      <c r="BZ190" s="386"/>
      <c r="CA190" s="386"/>
      <c r="CB190" s="386"/>
      <c r="CC190" s="386"/>
      <c r="CD190" s="386"/>
      <c r="CE190" s="386"/>
      <c r="CF190" s="386"/>
      <c r="CG190" s="386"/>
      <c r="CH190" s="386"/>
      <c r="CI190" s="386"/>
      <c r="CJ190" s="386"/>
      <c r="CK190" s="386"/>
      <c r="CL190" s="386"/>
      <c r="CM190" s="386"/>
      <c r="CN190" s="386"/>
      <c r="CO190" s="386"/>
      <c r="CP190" s="386"/>
      <c r="CQ190" s="386"/>
      <c r="CR190" s="386"/>
      <c r="CS190" s="386"/>
      <c r="CT190" s="386"/>
      <c r="CU190" s="386"/>
      <c r="CV190" s="386"/>
      <c r="CW190" s="386"/>
      <c r="CX190" s="386"/>
      <c r="CY190" s="386"/>
      <c r="CZ190" s="3"/>
    </row>
    <row r="191" s="440" customFormat="true" ht="15" customHeight="true" x14ac:dyDescent="0.2">
      <c r="A191" s="131"/>
      <c r="B191" s="125"/>
      <c r="C191" s="74"/>
      <c r="D191" s="73"/>
      <c r="E191" s="73"/>
      <c r="F191" s="73"/>
      <c r="G191" s="72"/>
      <c r="H191" s="71"/>
      <c r="I191" s="73"/>
      <c r="J191" s="73"/>
      <c r="K191" s="73"/>
      <c r="L191" s="70"/>
      <c r="M191" s="74"/>
      <c r="N191" s="73"/>
      <c r="O191" s="73"/>
      <c r="P191" s="73"/>
      <c r="Q191" s="72"/>
      <c r="R191" s="71"/>
      <c r="S191" s="73"/>
      <c r="T191" s="73"/>
      <c r="U191" s="73"/>
      <c r="V191" s="73"/>
      <c r="W191" s="73"/>
      <c r="X191" s="73"/>
      <c r="Y191" s="73"/>
      <c r="Z191" s="73"/>
      <c r="AA191" s="73"/>
      <c r="AB191" s="73"/>
      <c r="AC191" s="101"/>
      <c r="AD191" s="101"/>
      <c r="AE191" s="101"/>
      <c r="AF191" s="101"/>
      <c r="AG191" s="101"/>
      <c r="AH191" s="101"/>
      <c r="AI191" s="101"/>
      <c r="AJ191" s="101"/>
      <c r="AK191" s="101"/>
      <c r="AL191" s="101"/>
      <c r="AM191" s="101"/>
      <c r="AN191" s="101"/>
      <c r="AO191" s="101"/>
      <c r="AP191" s="101"/>
      <c r="AQ191" s="101"/>
      <c r="AR191" s="101"/>
      <c r="AS191" s="101"/>
      <c r="AT191" s="101"/>
      <c r="AU191" s="101"/>
      <c r="AV191" s="101"/>
      <c r="AW191" s="101"/>
      <c r="AX191" s="101"/>
      <c r="AY191" s="92"/>
      <c r="AZ191" s="163"/>
      <c r="BA191" s="504"/>
      <c r="BB191" s="497"/>
      <c r="BC191" s="393"/>
      <c r="BD191" s="385"/>
      <c r="BE191" s="385"/>
      <c r="BF191" s="385"/>
      <c r="BG191" s="397"/>
      <c r="BH191" s="393"/>
      <c r="BI191" s="385"/>
      <c r="BJ191" s="385"/>
      <c r="BK191" s="385"/>
      <c r="BL191" s="397"/>
      <c r="BM191" s="393"/>
      <c r="BN191" s="385"/>
      <c r="BO191" s="385"/>
      <c r="BP191" s="385"/>
      <c r="BQ191" s="397"/>
      <c r="BR191" s="393"/>
      <c r="BS191" s="385"/>
      <c r="BT191" s="385"/>
      <c r="BU191" s="385"/>
      <c r="BV191" s="385"/>
      <c r="BW191" s="385"/>
      <c r="BX191" s="385"/>
      <c r="BY191" s="386"/>
      <c r="BZ191" s="386"/>
      <c r="CA191" s="386"/>
      <c r="CB191" s="386"/>
      <c r="CC191" s="386"/>
      <c r="CD191" s="386"/>
      <c r="CE191" s="386"/>
      <c r="CF191" s="386"/>
      <c r="CG191" s="386"/>
      <c r="CH191" s="386"/>
      <c r="CI191" s="386"/>
      <c r="CJ191" s="386"/>
      <c r="CK191" s="386"/>
      <c r="CL191" s="386"/>
      <c r="CM191" s="386"/>
      <c r="CN191" s="386"/>
      <c r="CO191" s="386"/>
      <c r="CP191" s="386"/>
      <c r="CQ191" s="386"/>
      <c r="CR191" s="386"/>
      <c r="CS191" s="386"/>
      <c r="CT191" s="386"/>
      <c r="CU191" s="386"/>
      <c r="CV191" s="386"/>
      <c r="CW191" s="386"/>
      <c r="CX191" s="386"/>
      <c r="CY191" s="386"/>
      <c r="CZ191" s="3"/>
    </row>
    <row r="192" s="440" customFormat="true" ht="15" customHeight="true" x14ac:dyDescent="0.2">
      <c r="A192" s="131"/>
      <c r="B192" s="125"/>
      <c r="C192" s="74"/>
      <c r="D192" s="73"/>
      <c r="E192" s="73"/>
      <c r="F192" s="73"/>
      <c r="G192" s="72"/>
      <c r="H192" s="71"/>
      <c r="I192" s="73"/>
      <c r="J192" s="73"/>
      <c r="K192" s="73"/>
      <c r="L192" s="70"/>
      <c r="M192" s="74"/>
      <c r="N192" s="73"/>
      <c r="O192" s="73"/>
      <c r="P192" s="73"/>
      <c r="Q192" s="72"/>
      <c r="R192" s="71"/>
      <c r="S192" s="73"/>
      <c r="T192" s="73"/>
      <c r="U192" s="73"/>
      <c r="V192" s="73"/>
      <c r="W192" s="73"/>
      <c r="X192" s="73"/>
      <c r="Y192" s="73"/>
      <c r="Z192" s="73"/>
      <c r="AA192" s="73"/>
      <c r="AB192" s="73"/>
      <c r="AC192" s="101"/>
      <c r="AD192" s="101"/>
      <c r="AE192" s="101"/>
      <c r="AF192" s="101"/>
      <c r="AG192" s="101"/>
      <c r="AH192" s="101"/>
      <c r="AI192" s="101"/>
      <c r="AJ192" s="101"/>
      <c r="AK192" s="101"/>
      <c r="AL192" s="101"/>
      <c r="AM192" s="101"/>
      <c r="AN192" s="101"/>
      <c r="AO192" s="101"/>
      <c r="AP192" s="101"/>
      <c r="AQ192" s="101"/>
      <c r="AR192" s="101"/>
      <c r="AS192" s="101"/>
      <c r="AT192" s="101"/>
      <c r="AU192" s="101"/>
      <c r="AV192" s="101"/>
      <c r="AW192" s="101"/>
      <c r="AX192" s="101"/>
      <c r="AY192" s="92"/>
      <c r="AZ192" s="163"/>
      <c r="BA192" s="504"/>
      <c r="BB192" s="497"/>
      <c r="BC192" s="393"/>
      <c r="BD192" s="385"/>
      <c r="BE192" s="385"/>
      <c r="BF192" s="385"/>
      <c r="BG192" s="397"/>
      <c r="BH192" s="393"/>
      <c r="BI192" s="385"/>
      <c r="BJ192" s="385"/>
      <c r="BK192" s="385"/>
      <c r="BL192" s="397"/>
      <c r="BM192" s="393"/>
      <c r="BN192" s="385"/>
      <c r="BO192" s="385"/>
      <c r="BP192" s="385"/>
      <c r="BQ192" s="397"/>
      <c r="BR192" s="393"/>
      <c r="BS192" s="385"/>
      <c r="BT192" s="385"/>
      <c r="BU192" s="385"/>
      <c r="BV192" s="385"/>
      <c r="BW192" s="385"/>
      <c r="BX192" s="385"/>
      <c r="BY192" s="386"/>
      <c r="BZ192" s="386"/>
      <c r="CA192" s="386"/>
      <c r="CB192" s="386"/>
      <c r="CC192" s="386"/>
      <c r="CD192" s="386"/>
      <c r="CE192" s="386"/>
      <c r="CF192" s="386"/>
      <c r="CG192" s="386"/>
      <c r="CH192" s="386"/>
      <c r="CI192" s="386"/>
      <c r="CJ192" s="386"/>
      <c r="CK192" s="386"/>
      <c r="CL192" s="386"/>
      <c r="CM192" s="386"/>
      <c r="CN192" s="386"/>
      <c r="CO192" s="386"/>
      <c r="CP192" s="386"/>
      <c r="CQ192" s="386"/>
      <c r="CR192" s="386"/>
      <c r="CS192" s="386"/>
      <c r="CT192" s="386"/>
      <c r="CU192" s="386"/>
      <c r="CV192" s="386"/>
      <c r="CW192" s="386"/>
      <c r="CX192" s="386"/>
      <c r="CY192" s="386"/>
      <c r="CZ192" s="3"/>
    </row>
    <row r="193" s="440" customFormat="true" ht="15" customHeight="true" x14ac:dyDescent="0.2">
      <c r="A193" s="131"/>
      <c r="B193" s="125"/>
      <c r="C193" s="74"/>
      <c r="D193" s="73"/>
      <c r="E193" s="73"/>
      <c r="F193" s="73"/>
      <c r="G193" s="72"/>
      <c r="H193" s="71"/>
      <c r="I193" s="73"/>
      <c r="J193" s="73"/>
      <c r="K193" s="73"/>
      <c r="L193" s="70"/>
      <c r="M193" s="74"/>
      <c r="N193" s="73"/>
      <c r="O193" s="73"/>
      <c r="P193" s="73"/>
      <c r="Q193" s="72"/>
      <c r="R193" s="71"/>
      <c r="S193" s="73"/>
      <c r="T193" s="73"/>
      <c r="U193" s="73"/>
      <c r="V193" s="73"/>
      <c r="W193" s="73"/>
      <c r="X193" s="73"/>
      <c r="Y193" s="73"/>
      <c r="Z193" s="73"/>
      <c r="AA193" s="73"/>
      <c r="AB193" s="73"/>
      <c r="AC193" s="101"/>
      <c r="AD193" s="101"/>
      <c r="AE193" s="101"/>
      <c r="AF193" s="101"/>
      <c r="AG193" s="101"/>
      <c r="AH193" s="101"/>
      <c r="AI193" s="101"/>
      <c r="AJ193" s="101"/>
      <c r="AK193" s="101"/>
      <c r="AL193" s="101"/>
      <c r="AM193" s="101"/>
      <c r="AN193" s="101"/>
      <c r="AO193" s="101"/>
      <c r="AP193" s="101"/>
      <c r="AQ193" s="101"/>
      <c r="AR193" s="101"/>
      <c r="AS193" s="101"/>
      <c r="AT193" s="101"/>
      <c r="AU193" s="101"/>
      <c r="AV193" s="101"/>
      <c r="AW193" s="101"/>
      <c r="AX193" s="101"/>
      <c r="AY193" s="92"/>
      <c r="AZ193" s="163"/>
      <c r="BA193" s="504"/>
      <c r="BB193" s="497"/>
      <c r="BC193" s="393"/>
      <c r="BD193" s="385"/>
      <c r="BE193" s="385"/>
      <c r="BF193" s="385"/>
      <c r="BG193" s="397"/>
      <c r="BH193" s="393"/>
      <c r="BI193" s="385"/>
      <c r="BJ193" s="385"/>
      <c r="BK193" s="385"/>
      <c r="BL193" s="397"/>
      <c r="BM193" s="393"/>
      <c r="BN193" s="385"/>
      <c r="BO193" s="385"/>
      <c r="BP193" s="385"/>
      <c r="BQ193" s="397"/>
      <c r="BR193" s="393"/>
      <c r="BS193" s="385"/>
      <c r="BT193" s="385"/>
      <c r="BU193" s="385"/>
      <c r="BV193" s="385"/>
      <c r="BW193" s="385"/>
      <c r="BX193" s="385"/>
      <c r="BY193" s="386"/>
      <c r="BZ193" s="386"/>
      <c r="CA193" s="386"/>
      <c r="CB193" s="386"/>
      <c r="CC193" s="386"/>
      <c r="CD193" s="386"/>
      <c r="CE193" s="386"/>
      <c r="CF193" s="386"/>
      <c r="CG193" s="386"/>
      <c r="CH193" s="386"/>
      <c r="CI193" s="386"/>
      <c r="CJ193" s="386"/>
      <c r="CK193" s="386"/>
      <c r="CL193" s="386"/>
      <c r="CM193" s="386"/>
      <c r="CN193" s="386"/>
      <c r="CO193" s="386"/>
      <c r="CP193" s="386"/>
      <c r="CQ193" s="386"/>
      <c r="CR193" s="386"/>
      <c r="CS193" s="386"/>
      <c r="CT193" s="386"/>
      <c r="CU193" s="386"/>
      <c r="CV193" s="386"/>
      <c r="CW193" s="386"/>
      <c r="CX193" s="386"/>
      <c r="CY193" s="386"/>
      <c r="CZ193" s="3"/>
    </row>
    <row r="194" s="440" customFormat="true" ht="15" customHeight="true" x14ac:dyDescent="0.2">
      <c r="A194" s="152"/>
      <c r="B194" s="124"/>
      <c r="C194" s="94"/>
      <c r="D194" s="101"/>
      <c r="E194" s="101"/>
      <c r="F194" s="101"/>
      <c r="G194" s="100"/>
      <c r="H194" s="93"/>
      <c r="I194" s="101"/>
      <c r="J194" s="101"/>
      <c r="K194" s="101"/>
      <c r="L194" s="92"/>
      <c r="M194" s="94"/>
      <c r="N194" s="101"/>
      <c r="O194" s="101"/>
      <c r="P194" s="101"/>
      <c r="Q194" s="100"/>
      <c r="R194" s="93"/>
      <c r="S194" s="101"/>
      <c r="T194" s="101"/>
      <c r="U194" s="101"/>
      <c r="V194" s="101"/>
      <c r="W194" s="101"/>
      <c r="X194" s="101"/>
      <c r="Y194" s="101"/>
      <c r="Z194" s="101"/>
      <c r="AA194" s="101"/>
      <c r="AB194" s="101"/>
      <c r="AC194" s="101"/>
      <c r="AD194" s="101"/>
      <c r="AE194" s="101"/>
      <c r="AF194" s="101"/>
      <c r="AG194" s="101"/>
      <c r="AH194" s="101"/>
      <c r="AI194" s="101"/>
      <c r="AJ194" s="101"/>
      <c r="AK194" s="101"/>
      <c r="AL194" s="101"/>
      <c r="AM194" s="101"/>
      <c r="AN194" s="101"/>
      <c r="AO194" s="101"/>
      <c r="AP194" s="101"/>
      <c r="AQ194" s="101"/>
      <c r="AR194" s="101"/>
      <c r="AS194" s="101"/>
      <c r="AT194" s="101"/>
      <c r="AU194" s="101"/>
      <c r="AV194" s="101"/>
      <c r="AW194" s="101"/>
      <c r="AX194" s="101"/>
      <c r="AY194" s="92"/>
      <c r="AZ194" s="163"/>
      <c r="BA194" s="504"/>
      <c r="BB194" s="497"/>
      <c r="BC194" s="393"/>
      <c r="BD194" s="385"/>
      <c r="BE194" s="385"/>
      <c r="BF194" s="385"/>
      <c r="BG194" s="397"/>
      <c r="BH194" s="393"/>
      <c r="BI194" s="385"/>
      <c r="BJ194" s="385"/>
      <c r="BK194" s="385"/>
      <c r="BL194" s="397"/>
      <c r="BM194" s="393"/>
      <c r="BN194" s="385"/>
      <c r="BO194" s="385"/>
      <c r="BP194" s="385"/>
      <c r="BQ194" s="397"/>
      <c r="BR194" s="393"/>
      <c r="BS194" s="385"/>
      <c r="BT194" s="385"/>
      <c r="BU194" s="385"/>
      <c r="BV194" s="385"/>
      <c r="BW194" s="385"/>
      <c r="BX194" s="385"/>
      <c r="BY194" s="386"/>
      <c r="BZ194" s="386"/>
      <c r="CA194" s="386"/>
      <c r="CB194" s="386"/>
      <c r="CC194" s="386"/>
      <c r="CD194" s="386"/>
      <c r="CE194" s="386"/>
      <c r="CF194" s="386"/>
      <c r="CG194" s="386"/>
      <c r="CH194" s="386"/>
      <c r="CI194" s="386"/>
      <c r="CJ194" s="386"/>
      <c r="CK194" s="386"/>
      <c r="CL194" s="386"/>
      <c r="CM194" s="386"/>
      <c r="CN194" s="386"/>
      <c r="CO194" s="386"/>
      <c r="CP194" s="386"/>
      <c r="CQ194" s="386"/>
      <c r="CR194" s="386"/>
      <c r="CS194" s="386"/>
      <c r="CT194" s="386"/>
      <c r="CU194" s="386"/>
      <c r="CV194" s="386"/>
      <c r="CW194" s="386"/>
      <c r="CX194" s="386"/>
      <c r="CY194" s="386"/>
      <c r="CZ194" s="3"/>
    </row>
    <row r="195" s="295" customFormat="true" ht="15" customHeight="true" x14ac:dyDescent="0.2">
      <c r="A195" s="152"/>
      <c r="B195" s="124"/>
      <c r="C195" s="94"/>
      <c r="D195" s="101"/>
      <c r="E195" s="101"/>
      <c r="F195" s="101"/>
      <c r="G195" s="100"/>
      <c r="H195" s="93"/>
      <c r="I195" s="101"/>
      <c r="J195" s="101"/>
      <c r="K195" s="101"/>
      <c r="L195" s="92"/>
      <c r="M195" s="94"/>
      <c r="N195" s="101"/>
      <c r="O195" s="101"/>
      <c r="P195" s="101"/>
      <c r="Q195" s="100"/>
      <c r="R195" s="93"/>
      <c r="S195" s="101"/>
      <c r="T195" s="101"/>
      <c r="U195" s="101"/>
      <c r="V195" s="101"/>
      <c r="W195" s="101"/>
      <c r="X195" s="101"/>
      <c r="Y195" s="101"/>
      <c r="Z195" s="101"/>
      <c r="AA195" s="101"/>
      <c r="AB195" s="101"/>
      <c r="AC195" s="101"/>
      <c r="AD195" s="101"/>
      <c r="AE195" s="101"/>
      <c r="AF195" s="101"/>
      <c r="AG195" s="101"/>
      <c r="AH195" s="101"/>
      <c r="AI195" s="101"/>
      <c r="AJ195" s="101"/>
      <c r="AK195" s="101"/>
      <c r="AL195" s="101"/>
      <c r="AM195" s="101"/>
      <c r="AN195" s="101"/>
      <c r="AO195" s="101"/>
      <c r="AP195" s="101"/>
      <c r="AQ195" s="101"/>
      <c r="AR195" s="101"/>
      <c r="AS195" s="101"/>
      <c r="AT195" s="101"/>
      <c r="AU195" s="101"/>
      <c r="AV195" s="101"/>
      <c r="AW195" s="101"/>
      <c r="AX195" s="101"/>
      <c r="AY195" s="92"/>
      <c r="AZ195" s="163"/>
      <c r="BA195" s="504"/>
      <c r="BB195" s="497"/>
      <c r="BC195" s="393"/>
      <c r="BD195" s="385"/>
      <c r="BE195" s="385"/>
      <c r="BF195" s="385"/>
      <c r="BG195" s="397"/>
      <c r="BH195" s="393"/>
      <c r="BI195" s="385"/>
      <c r="BJ195" s="385"/>
      <c r="BK195" s="385"/>
      <c r="BL195" s="397"/>
      <c r="BM195" s="393"/>
      <c r="BN195" s="385"/>
      <c r="BO195" s="385"/>
      <c r="BP195" s="385"/>
      <c r="BQ195" s="397"/>
      <c r="BR195" s="393"/>
      <c r="BS195" s="385"/>
      <c r="BT195" s="385"/>
      <c r="BU195" s="385"/>
      <c r="BV195" s="385"/>
      <c r="BW195" s="385"/>
      <c r="BX195" s="385"/>
      <c r="BY195" s="386"/>
      <c r="BZ195" s="386"/>
      <c r="CA195" s="386"/>
      <c r="CB195" s="386"/>
      <c r="CC195" s="386"/>
      <c r="CD195" s="386"/>
      <c r="CE195" s="386"/>
      <c r="CF195" s="386"/>
      <c r="CG195" s="386"/>
      <c r="CH195" s="386"/>
      <c r="CI195" s="386"/>
      <c r="CJ195" s="386"/>
      <c r="CK195" s="386"/>
      <c r="CL195" s="386"/>
      <c r="CM195" s="386"/>
      <c r="CN195" s="386"/>
      <c r="CO195" s="386"/>
      <c r="CP195" s="386"/>
      <c r="CQ195" s="386"/>
      <c r="CR195" s="386"/>
      <c r="CS195" s="386"/>
      <c r="CT195" s="386"/>
      <c r="CU195" s="386"/>
      <c r="CV195" s="386"/>
      <c r="CW195" s="386"/>
      <c r="CX195" s="386"/>
      <c r="CY195" s="386"/>
      <c r="CZ195" s="3"/>
    </row>
    <row r="196" s="295" customFormat="true" ht="15" customHeight="true" x14ac:dyDescent="0.2">
      <c r="A196" s="152"/>
      <c r="B196" s="124"/>
      <c r="C196" s="94"/>
      <c r="D196" s="101"/>
      <c r="E196" s="101"/>
      <c r="F196" s="101"/>
      <c r="G196" s="100"/>
      <c r="H196" s="93"/>
      <c r="I196" s="101"/>
      <c r="J196" s="101"/>
      <c r="K196" s="101"/>
      <c r="L196" s="92"/>
      <c r="M196" s="94"/>
      <c r="N196" s="101"/>
      <c r="O196" s="101"/>
      <c r="P196" s="101"/>
      <c r="Q196" s="100"/>
      <c r="R196" s="93"/>
      <c r="S196" s="101"/>
      <c r="T196" s="101"/>
      <c r="U196" s="101"/>
      <c r="V196" s="101"/>
      <c r="W196" s="101"/>
      <c r="X196" s="101"/>
      <c r="Y196" s="101"/>
      <c r="Z196" s="101"/>
      <c r="AA196" s="101"/>
      <c r="AB196" s="101"/>
      <c r="AC196" s="101"/>
      <c r="AD196" s="101"/>
      <c r="AE196" s="101"/>
      <c r="AF196" s="101"/>
      <c r="AG196" s="101"/>
      <c r="AH196" s="101"/>
      <c r="AI196" s="101"/>
      <c r="AJ196" s="101"/>
      <c r="AK196" s="101"/>
      <c r="AL196" s="101"/>
      <c r="AM196" s="101"/>
      <c r="AN196" s="101"/>
      <c r="AO196" s="101"/>
      <c r="AP196" s="101"/>
      <c r="AQ196" s="101"/>
      <c r="AR196" s="101"/>
      <c r="AS196" s="101"/>
      <c r="AT196" s="101"/>
      <c r="AU196" s="101"/>
      <c r="AV196" s="101"/>
      <c r="AW196" s="101"/>
      <c r="AX196" s="101"/>
      <c r="AY196" s="92"/>
      <c r="AZ196" s="163"/>
      <c r="BA196" s="504"/>
      <c r="BB196" s="497"/>
      <c r="BC196" s="393"/>
      <c r="BD196" s="385"/>
      <c r="BE196" s="385"/>
      <c r="BF196" s="385"/>
      <c r="BG196" s="397"/>
      <c r="BH196" s="393"/>
      <c r="BI196" s="385"/>
      <c r="BJ196" s="385"/>
      <c r="BK196" s="385"/>
      <c r="BL196" s="397"/>
      <c r="BM196" s="393"/>
      <c r="BN196" s="385"/>
      <c r="BO196" s="385"/>
      <c r="BP196" s="385"/>
      <c r="BQ196" s="397"/>
      <c r="BR196" s="393"/>
      <c r="BS196" s="385"/>
      <c r="BT196" s="385"/>
      <c r="BU196" s="385"/>
      <c r="BV196" s="385"/>
      <c r="BW196" s="385"/>
      <c r="BX196" s="385"/>
      <c r="BY196" s="386"/>
      <c r="BZ196" s="386"/>
      <c r="CA196" s="386"/>
      <c r="CB196" s="386"/>
      <c r="CC196" s="386"/>
      <c r="CD196" s="386"/>
      <c r="CE196" s="386"/>
      <c r="CF196" s="386"/>
      <c r="CG196" s="386"/>
      <c r="CH196" s="386"/>
      <c r="CI196" s="386"/>
      <c r="CJ196" s="386"/>
      <c r="CK196" s="386"/>
      <c r="CL196" s="386"/>
      <c r="CM196" s="386"/>
      <c r="CN196" s="386"/>
      <c r="CO196" s="386"/>
      <c r="CP196" s="386"/>
      <c r="CQ196" s="386"/>
      <c r="CR196" s="386"/>
      <c r="CS196" s="386"/>
      <c r="CT196" s="386"/>
      <c r="CU196" s="386"/>
      <c r="CV196" s="386"/>
      <c r="CW196" s="386"/>
      <c r="CX196" s="386"/>
      <c r="CY196" s="386"/>
      <c r="CZ196" s="3"/>
    </row>
    <row r="197" s="295" customFormat="true" ht="15" customHeight="true" x14ac:dyDescent="0.2">
      <c r="A197" s="152"/>
      <c r="B197" s="124"/>
      <c r="C197" s="94"/>
      <c r="D197" s="101"/>
      <c r="E197" s="101"/>
      <c r="F197" s="101"/>
      <c r="G197" s="100"/>
      <c r="H197" s="93"/>
      <c r="I197" s="101"/>
      <c r="J197" s="101"/>
      <c r="K197" s="101"/>
      <c r="L197" s="92"/>
      <c r="M197" s="94"/>
      <c r="N197" s="101"/>
      <c r="O197" s="101"/>
      <c r="P197" s="101"/>
      <c r="Q197" s="100"/>
      <c r="R197" s="93"/>
      <c r="S197" s="101"/>
      <c r="T197" s="101"/>
      <c r="U197" s="101"/>
      <c r="V197" s="101"/>
      <c r="W197" s="101"/>
      <c r="X197" s="101"/>
      <c r="Y197" s="101"/>
      <c r="Z197" s="101"/>
      <c r="AA197" s="101"/>
      <c r="AB197" s="101"/>
      <c r="AC197" s="101"/>
      <c r="AD197" s="101"/>
      <c r="AE197" s="101"/>
      <c r="AF197" s="101"/>
      <c r="AG197" s="101"/>
      <c r="AH197" s="101"/>
      <c r="AI197" s="101"/>
      <c r="AJ197" s="101"/>
      <c r="AK197" s="101"/>
      <c r="AL197" s="101"/>
      <c r="AM197" s="101"/>
      <c r="AN197" s="101"/>
      <c r="AO197" s="101"/>
      <c r="AP197" s="101"/>
      <c r="AQ197" s="101"/>
      <c r="AR197" s="101"/>
      <c r="AS197" s="101"/>
      <c r="AT197" s="101"/>
      <c r="AU197" s="101"/>
      <c r="AV197" s="101"/>
      <c r="AW197" s="101"/>
      <c r="AX197" s="101"/>
      <c r="AY197" s="92"/>
      <c r="AZ197" s="163"/>
      <c r="BA197" s="504"/>
      <c r="BB197" s="497"/>
      <c r="BC197" s="393"/>
      <c r="BD197" s="385"/>
      <c r="BE197" s="385"/>
      <c r="BF197" s="385"/>
      <c r="BG197" s="397"/>
      <c r="BH197" s="393"/>
      <c r="BI197" s="385"/>
      <c r="BJ197" s="385"/>
      <c r="BK197" s="385"/>
      <c r="BL197" s="397"/>
      <c r="BM197" s="393"/>
      <c r="BN197" s="385"/>
      <c r="BO197" s="385"/>
      <c r="BP197" s="385"/>
      <c r="BQ197" s="397"/>
      <c r="BR197" s="393"/>
      <c r="BS197" s="385"/>
      <c r="BT197" s="385"/>
      <c r="BU197" s="385"/>
      <c r="BV197" s="385"/>
      <c r="BW197" s="385"/>
      <c r="BX197" s="385"/>
      <c r="BY197" s="386"/>
      <c r="BZ197" s="386"/>
      <c r="CA197" s="386"/>
      <c r="CB197" s="386"/>
      <c r="CC197" s="386"/>
      <c r="CD197" s="386"/>
      <c r="CE197" s="386"/>
      <c r="CF197" s="386"/>
      <c r="CG197" s="386"/>
      <c r="CH197" s="386"/>
      <c r="CI197" s="386"/>
      <c r="CJ197" s="386"/>
      <c r="CK197" s="386"/>
      <c r="CL197" s="386"/>
      <c r="CM197" s="386"/>
      <c r="CN197" s="386"/>
      <c r="CO197" s="386"/>
      <c r="CP197" s="386"/>
      <c r="CQ197" s="386"/>
      <c r="CR197" s="386"/>
      <c r="CS197" s="386"/>
      <c r="CT197" s="386"/>
      <c r="CU197" s="386"/>
      <c r="CV197" s="386"/>
      <c r="CW197" s="386"/>
      <c r="CX197" s="386"/>
      <c r="CY197" s="386"/>
      <c r="CZ197" s="3"/>
    </row>
    <row r="198" s="295" customFormat="true" ht="15" customHeight="true" x14ac:dyDescent="0.2">
      <c r="A198" s="152"/>
      <c r="B198" s="124"/>
      <c r="C198" s="94"/>
      <c r="D198" s="101"/>
      <c r="E198" s="101"/>
      <c r="F198" s="101"/>
      <c r="G198" s="100"/>
      <c r="H198" s="93"/>
      <c r="I198" s="101"/>
      <c r="J198" s="101"/>
      <c r="K198" s="101"/>
      <c r="L198" s="92"/>
      <c r="M198" s="94"/>
      <c r="N198" s="101"/>
      <c r="O198" s="101"/>
      <c r="P198" s="101"/>
      <c r="Q198" s="100"/>
      <c r="R198" s="93"/>
      <c r="S198" s="101"/>
      <c r="T198" s="101"/>
      <c r="U198" s="101"/>
      <c r="V198" s="101"/>
      <c r="W198" s="101"/>
      <c r="X198" s="101"/>
      <c r="Y198" s="101"/>
      <c r="Z198" s="101"/>
      <c r="AA198" s="101"/>
      <c r="AB198" s="101"/>
      <c r="AC198" s="101"/>
      <c r="AD198" s="101"/>
      <c r="AE198" s="101"/>
      <c r="AF198" s="101"/>
      <c r="AG198" s="101"/>
      <c r="AH198" s="101"/>
      <c r="AI198" s="101"/>
      <c r="AJ198" s="101"/>
      <c r="AK198" s="101"/>
      <c r="AL198" s="101"/>
      <c r="AM198" s="101"/>
      <c r="AN198" s="101"/>
      <c r="AO198" s="101"/>
      <c r="AP198" s="101"/>
      <c r="AQ198" s="101"/>
      <c r="AR198" s="101"/>
      <c r="AS198" s="101"/>
      <c r="AT198" s="101"/>
      <c r="AU198" s="101"/>
      <c r="AV198" s="101"/>
      <c r="AW198" s="101"/>
      <c r="AX198" s="101"/>
      <c r="AY198" s="92"/>
      <c r="AZ198" s="163"/>
      <c r="BA198" s="504"/>
      <c r="BB198" s="497"/>
      <c r="BC198" s="393"/>
      <c r="BD198" s="385"/>
      <c r="BE198" s="385"/>
      <c r="BF198" s="385"/>
      <c r="BG198" s="397"/>
      <c r="BH198" s="393"/>
      <c r="BI198" s="385"/>
      <c r="BJ198" s="385"/>
      <c r="BK198" s="385"/>
      <c r="BL198" s="397"/>
      <c r="BM198" s="393"/>
      <c r="BN198" s="385"/>
      <c r="BO198" s="385"/>
      <c r="BP198" s="385"/>
      <c r="BQ198" s="397"/>
      <c r="BR198" s="393"/>
      <c r="BS198" s="385"/>
      <c r="BT198" s="385"/>
      <c r="BU198" s="385"/>
      <c r="BV198" s="385"/>
      <c r="BW198" s="385"/>
      <c r="BX198" s="385"/>
      <c r="BY198" s="386"/>
      <c r="BZ198" s="386"/>
      <c r="CA198" s="386"/>
      <c r="CB198" s="386"/>
      <c r="CC198" s="386"/>
      <c r="CD198" s="386"/>
      <c r="CE198" s="386"/>
      <c r="CF198" s="386"/>
      <c r="CG198" s="386"/>
      <c r="CH198" s="386"/>
      <c r="CI198" s="386"/>
      <c r="CJ198" s="386"/>
      <c r="CK198" s="386"/>
      <c r="CL198" s="386"/>
      <c r="CM198" s="386"/>
      <c r="CN198" s="386"/>
      <c r="CO198" s="386"/>
      <c r="CP198" s="386"/>
      <c r="CQ198" s="386"/>
      <c r="CR198" s="386"/>
      <c r="CS198" s="386"/>
      <c r="CT198" s="386"/>
      <c r="CU198" s="386"/>
      <c r="CV198" s="386"/>
      <c r="CW198" s="386"/>
      <c r="CX198" s="386"/>
      <c r="CY198" s="386"/>
      <c r="CZ198" s="3"/>
    </row>
    <row r="199" s="295" customFormat="true" ht="15" customHeight="true" x14ac:dyDescent="0.2">
      <c r="A199" s="152"/>
      <c r="B199" s="124"/>
      <c r="C199" s="94"/>
      <c r="D199" s="101"/>
      <c r="E199" s="101"/>
      <c r="F199" s="101"/>
      <c r="G199" s="100"/>
      <c r="H199" s="93"/>
      <c r="I199" s="101"/>
      <c r="J199" s="101"/>
      <c r="K199" s="101"/>
      <c r="L199" s="92"/>
      <c r="M199" s="94"/>
      <c r="N199" s="101"/>
      <c r="O199" s="101"/>
      <c r="P199" s="101"/>
      <c r="Q199" s="100"/>
      <c r="R199" s="93"/>
      <c r="S199" s="101"/>
      <c r="T199" s="101"/>
      <c r="U199" s="101"/>
      <c r="V199" s="101"/>
      <c r="W199" s="101"/>
      <c r="X199" s="101"/>
      <c r="Y199" s="101"/>
      <c r="Z199" s="101"/>
      <c r="AA199" s="101"/>
      <c r="AB199" s="101"/>
      <c r="AC199" s="101"/>
      <c r="AD199" s="101"/>
      <c r="AE199" s="101"/>
      <c r="AF199" s="101"/>
      <c r="AG199" s="101"/>
      <c r="AH199" s="101"/>
      <c r="AI199" s="101"/>
      <c r="AJ199" s="101"/>
      <c r="AK199" s="101"/>
      <c r="AL199" s="101"/>
      <c r="AM199" s="101"/>
      <c r="AN199" s="101"/>
      <c r="AO199" s="101"/>
      <c r="AP199" s="101"/>
      <c r="AQ199" s="101"/>
      <c r="AR199" s="101"/>
      <c r="AS199" s="101"/>
      <c r="AT199" s="101"/>
      <c r="AU199" s="101"/>
      <c r="AV199" s="101"/>
      <c r="AW199" s="101"/>
      <c r="AX199" s="101"/>
      <c r="AY199" s="92"/>
      <c r="AZ199" s="163"/>
      <c r="BA199" s="504"/>
      <c r="BB199" s="497"/>
      <c r="BC199" s="393"/>
      <c r="BD199" s="385"/>
      <c r="BE199" s="385"/>
      <c r="BF199" s="385"/>
      <c r="BG199" s="397"/>
      <c r="BH199" s="393"/>
      <c r="BI199" s="385"/>
      <c r="BJ199" s="385"/>
      <c r="BK199" s="385"/>
      <c r="BL199" s="397"/>
      <c r="BM199" s="393"/>
      <c r="BN199" s="385"/>
      <c r="BO199" s="385"/>
      <c r="BP199" s="385"/>
      <c r="BQ199" s="397"/>
      <c r="BR199" s="393"/>
      <c r="BS199" s="385"/>
      <c r="BT199" s="385"/>
      <c r="BU199" s="385"/>
      <c r="BV199" s="385"/>
      <c r="BW199" s="385"/>
      <c r="BX199" s="385"/>
      <c r="BY199" s="386"/>
      <c r="BZ199" s="386"/>
      <c r="CA199" s="386"/>
      <c r="CB199" s="386"/>
      <c r="CC199" s="386"/>
      <c r="CD199" s="386"/>
      <c r="CE199" s="386"/>
      <c r="CF199" s="386"/>
      <c r="CG199" s="386"/>
      <c r="CH199" s="386"/>
      <c r="CI199" s="386"/>
      <c r="CJ199" s="386"/>
      <c r="CK199" s="386"/>
      <c r="CL199" s="386"/>
      <c r="CM199" s="386"/>
      <c r="CN199" s="386"/>
      <c r="CO199" s="386"/>
      <c r="CP199" s="386"/>
      <c r="CQ199" s="386"/>
      <c r="CR199" s="386"/>
      <c r="CS199" s="386"/>
      <c r="CT199" s="386"/>
      <c r="CU199" s="386"/>
      <c r="CV199" s="386"/>
      <c r="CW199" s="386"/>
      <c r="CX199" s="386"/>
      <c r="CY199" s="386"/>
      <c r="CZ199" s="3"/>
    </row>
    <row r="200" s="295" customFormat="true" ht="15" customHeight="true" x14ac:dyDescent="0.2">
      <c r="A200" s="152"/>
      <c r="B200" s="124"/>
      <c r="C200" s="94"/>
      <c r="D200" s="101"/>
      <c r="E200" s="101"/>
      <c r="F200" s="101"/>
      <c r="G200" s="100"/>
      <c r="H200" s="93"/>
      <c r="I200" s="101"/>
      <c r="J200" s="101"/>
      <c r="K200" s="101"/>
      <c r="L200" s="92"/>
      <c r="M200" s="94"/>
      <c r="N200" s="101"/>
      <c r="O200" s="101"/>
      <c r="P200" s="101"/>
      <c r="Q200" s="100"/>
      <c r="R200" s="93"/>
      <c r="S200" s="101"/>
      <c r="T200" s="101"/>
      <c r="U200" s="101"/>
      <c r="V200" s="101"/>
      <c r="W200" s="101"/>
      <c r="X200" s="101"/>
      <c r="Y200" s="101"/>
      <c r="Z200" s="101"/>
      <c r="AA200" s="101"/>
      <c r="AB200" s="101"/>
      <c r="AC200" s="101"/>
      <c r="AD200" s="101"/>
      <c r="AE200" s="101"/>
      <c r="AF200" s="101"/>
      <c r="AG200" s="101"/>
      <c r="AH200" s="101"/>
      <c r="AI200" s="101"/>
      <c r="AJ200" s="101"/>
      <c r="AK200" s="101"/>
      <c r="AL200" s="101"/>
      <c r="AM200" s="101"/>
      <c r="AN200" s="101"/>
      <c r="AO200" s="101"/>
      <c r="AP200" s="101"/>
      <c r="AQ200" s="101"/>
      <c r="AR200" s="101"/>
      <c r="AS200" s="101"/>
      <c r="AT200" s="101"/>
      <c r="AU200" s="101"/>
      <c r="AV200" s="101"/>
      <c r="AW200" s="101"/>
      <c r="AX200" s="101"/>
      <c r="AY200" s="92"/>
      <c r="AZ200" s="163"/>
      <c r="BA200" s="504"/>
      <c r="BB200" s="497"/>
      <c r="BC200" s="393"/>
      <c r="BD200" s="385"/>
      <c r="BE200" s="385"/>
      <c r="BF200" s="385"/>
      <c r="BG200" s="397"/>
      <c r="BH200" s="393"/>
      <c r="BI200" s="385"/>
      <c r="BJ200" s="385"/>
      <c r="BK200" s="385"/>
      <c r="BL200" s="397"/>
      <c r="BM200" s="393"/>
      <c r="BN200" s="385"/>
      <c r="BO200" s="385"/>
      <c r="BP200" s="385"/>
      <c r="BQ200" s="397"/>
      <c r="BR200" s="393"/>
      <c r="BS200" s="385"/>
      <c r="BT200" s="385"/>
      <c r="BU200" s="385"/>
      <c r="BV200" s="385"/>
      <c r="BW200" s="385"/>
      <c r="BX200" s="385"/>
      <c r="BY200" s="386"/>
      <c r="BZ200" s="386"/>
      <c r="CA200" s="386"/>
      <c r="CB200" s="386"/>
      <c r="CC200" s="386"/>
      <c r="CD200" s="386"/>
      <c r="CE200" s="386"/>
      <c r="CF200" s="386"/>
      <c r="CG200" s="386"/>
      <c r="CH200" s="386"/>
      <c r="CI200" s="386"/>
      <c r="CJ200" s="386"/>
      <c r="CK200" s="386"/>
      <c r="CL200" s="386"/>
      <c r="CM200" s="386"/>
      <c r="CN200" s="386"/>
      <c r="CO200" s="386"/>
      <c r="CP200" s="386"/>
      <c r="CQ200" s="386"/>
      <c r="CR200" s="386"/>
      <c r="CS200" s="386"/>
      <c r="CT200" s="386"/>
      <c r="CU200" s="386"/>
      <c r="CV200" s="386"/>
      <c r="CW200" s="386"/>
      <c r="CX200" s="386"/>
      <c r="CY200" s="386"/>
      <c r="CZ200" s="3"/>
    </row>
    <row r="201" s="295" customFormat="true" ht="15" customHeight="true" x14ac:dyDescent="0.2">
      <c r="A201" s="152"/>
      <c r="B201" s="124"/>
      <c r="C201" s="94"/>
      <c r="D201" s="101"/>
      <c r="E201" s="101"/>
      <c r="F201" s="101"/>
      <c r="G201" s="100"/>
      <c r="H201" s="93"/>
      <c r="I201" s="101"/>
      <c r="J201" s="101"/>
      <c r="K201" s="101"/>
      <c r="L201" s="92"/>
      <c r="M201" s="94"/>
      <c r="N201" s="101"/>
      <c r="O201" s="101"/>
      <c r="P201" s="101"/>
      <c r="Q201" s="100"/>
      <c r="R201" s="93"/>
      <c r="S201" s="101"/>
      <c r="T201" s="101"/>
      <c r="U201" s="101"/>
      <c r="V201" s="101"/>
      <c r="W201" s="101"/>
      <c r="X201" s="101"/>
      <c r="Y201" s="101"/>
      <c r="Z201" s="101"/>
      <c r="AA201" s="101"/>
      <c r="AB201" s="101"/>
      <c r="AC201" s="101"/>
      <c r="AD201" s="101"/>
      <c r="AE201" s="101"/>
      <c r="AF201" s="101"/>
      <c r="AG201" s="101"/>
      <c r="AH201" s="101"/>
      <c r="AI201" s="101"/>
      <c r="AJ201" s="101"/>
      <c r="AK201" s="101"/>
      <c r="AL201" s="101"/>
      <c r="AM201" s="101"/>
      <c r="AN201" s="101"/>
      <c r="AO201" s="101"/>
      <c r="AP201" s="101"/>
      <c r="AQ201" s="101"/>
      <c r="AR201" s="101"/>
      <c r="AS201" s="101"/>
      <c r="AT201" s="101"/>
      <c r="AU201" s="101"/>
      <c r="AV201" s="101"/>
      <c r="AW201" s="101"/>
      <c r="AX201" s="101"/>
      <c r="AY201" s="92"/>
      <c r="AZ201" s="163"/>
      <c r="BA201" s="504"/>
      <c r="BB201" s="497"/>
      <c r="BC201" s="393"/>
      <c r="BD201" s="385"/>
      <c r="BE201" s="385"/>
      <c r="BF201" s="385"/>
      <c r="BG201" s="397"/>
      <c r="BH201" s="393"/>
      <c r="BI201" s="385"/>
      <c r="BJ201" s="385"/>
      <c r="BK201" s="385"/>
      <c r="BL201" s="397"/>
      <c r="BM201" s="393"/>
      <c r="BN201" s="385"/>
      <c r="BO201" s="385"/>
      <c r="BP201" s="385"/>
      <c r="BQ201" s="397"/>
      <c r="BR201" s="393"/>
      <c r="BS201" s="385"/>
      <c r="BT201" s="385"/>
      <c r="BU201" s="385"/>
      <c r="BV201" s="385"/>
      <c r="BW201" s="385"/>
      <c r="BX201" s="385"/>
      <c r="BY201" s="386"/>
      <c r="BZ201" s="386"/>
      <c r="CA201" s="386"/>
      <c r="CB201" s="386"/>
      <c r="CC201" s="386"/>
      <c r="CD201" s="386"/>
      <c r="CE201" s="386"/>
      <c r="CF201" s="386"/>
      <c r="CG201" s="386"/>
      <c r="CH201" s="386"/>
      <c r="CI201" s="386"/>
      <c r="CJ201" s="386"/>
      <c r="CK201" s="386"/>
      <c r="CL201" s="386"/>
      <c r="CM201" s="386"/>
      <c r="CN201" s="386"/>
      <c r="CO201" s="386"/>
      <c r="CP201" s="386"/>
      <c r="CQ201" s="386"/>
      <c r="CR201" s="386"/>
      <c r="CS201" s="386"/>
      <c r="CT201" s="386"/>
      <c r="CU201" s="386"/>
      <c r="CV201" s="386"/>
      <c r="CW201" s="386"/>
      <c r="CX201" s="386"/>
      <c r="CY201" s="386"/>
      <c r="CZ201" s="3"/>
    </row>
    <row r="202" s="295" customFormat="true" ht="15" customHeight="true" x14ac:dyDescent="0.2">
      <c r="A202" s="152"/>
      <c r="B202" s="124"/>
      <c r="C202" s="94"/>
      <c r="D202" s="101"/>
      <c r="E202" s="101"/>
      <c r="F202" s="101"/>
      <c r="G202" s="100"/>
      <c r="H202" s="93"/>
      <c r="I202" s="101"/>
      <c r="J202" s="101"/>
      <c r="K202" s="101"/>
      <c r="L202" s="92"/>
      <c r="M202" s="94"/>
      <c r="N202" s="101"/>
      <c r="O202" s="101"/>
      <c r="P202" s="101"/>
      <c r="Q202" s="100"/>
      <c r="R202" s="93"/>
      <c r="S202" s="101"/>
      <c r="T202" s="101"/>
      <c r="U202" s="101"/>
      <c r="V202" s="101"/>
      <c r="W202" s="101"/>
      <c r="X202" s="101"/>
      <c r="Y202" s="101"/>
      <c r="Z202" s="101"/>
      <c r="AA202" s="101"/>
      <c r="AB202" s="101"/>
      <c r="AC202" s="101"/>
      <c r="AD202" s="101"/>
      <c r="AE202" s="101"/>
      <c r="AF202" s="101"/>
      <c r="AG202" s="101"/>
      <c r="AH202" s="101"/>
      <c r="AI202" s="101"/>
      <c r="AJ202" s="101"/>
      <c r="AK202" s="101"/>
      <c r="AL202" s="101"/>
      <c r="AM202" s="101"/>
      <c r="AN202" s="101"/>
      <c r="AO202" s="101"/>
      <c r="AP202" s="101"/>
      <c r="AQ202" s="101"/>
      <c r="AR202" s="101"/>
      <c r="AS202" s="101"/>
      <c r="AT202" s="101"/>
      <c r="AU202" s="101"/>
      <c r="AV202" s="101"/>
      <c r="AW202" s="101"/>
      <c r="AX202" s="101"/>
      <c r="AY202" s="92"/>
      <c r="AZ202" s="163"/>
      <c r="BA202" s="504"/>
      <c r="BB202" s="497"/>
      <c r="BC202" s="393"/>
      <c r="BD202" s="385"/>
      <c r="BE202" s="385"/>
      <c r="BF202" s="385"/>
      <c r="BG202" s="397"/>
      <c r="BH202" s="393"/>
      <c r="BI202" s="385"/>
      <c r="BJ202" s="385"/>
      <c r="BK202" s="385"/>
      <c r="BL202" s="397"/>
      <c r="BM202" s="393"/>
      <c r="BN202" s="385"/>
      <c r="BO202" s="385"/>
      <c r="BP202" s="385"/>
      <c r="BQ202" s="397"/>
      <c r="BR202" s="393"/>
      <c r="BS202" s="385"/>
      <c r="BT202" s="385"/>
      <c r="BU202" s="385"/>
      <c r="BV202" s="385"/>
      <c r="BW202" s="385"/>
      <c r="BX202" s="385"/>
      <c r="BY202" s="386"/>
      <c r="BZ202" s="386"/>
      <c r="CA202" s="386"/>
      <c r="CB202" s="386"/>
      <c r="CC202" s="386"/>
      <c r="CD202" s="386"/>
      <c r="CE202" s="386"/>
      <c r="CF202" s="386"/>
      <c r="CG202" s="386"/>
      <c r="CH202" s="386"/>
      <c r="CI202" s="386"/>
      <c r="CJ202" s="386"/>
      <c r="CK202" s="386"/>
      <c r="CL202" s="386"/>
      <c r="CM202" s="386"/>
      <c r="CN202" s="386"/>
      <c r="CO202" s="386"/>
      <c r="CP202" s="386"/>
      <c r="CQ202" s="386"/>
      <c r="CR202" s="386"/>
      <c r="CS202" s="386"/>
      <c r="CT202" s="386"/>
      <c r="CU202" s="386"/>
      <c r="CV202" s="386"/>
      <c r="CW202" s="386"/>
      <c r="CX202" s="386"/>
      <c r="CY202" s="386"/>
      <c r="CZ202" s="3"/>
    </row>
    <row r="203" s="439" customFormat="true" ht="15" customHeight="true" x14ac:dyDescent="0.2">
      <c r="A203" s="131"/>
      <c r="B203" s="125"/>
      <c r="C203" s="113"/>
      <c r="D203" s="112"/>
      <c r="E203" s="112"/>
      <c r="F203" s="112"/>
      <c r="G203" s="111"/>
      <c r="H203" s="110"/>
      <c r="I203" s="112"/>
      <c r="J203" s="112"/>
      <c r="K203" s="112"/>
      <c r="L203" s="109"/>
      <c r="M203" s="113"/>
      <c r="N203" s="112"/>
      <c r="O203" s="112"/>
      <c r="P203" s="112"/>
      <c r="Q203" s="111"/>
      <c r="R203" s="110"/>
      <c r="S203" s="112"/>
      <c r="T203" s="112"/>
      <c r="U203" s="112"/>
      <c r="V203" s="112"/>
      <c r="W203" s="112"/>
      <c r="X203" s="112"/>
      <c r="Y203" s="112"/>
      <c r="Z203" s="112"/>
      <c r="AA203" s="112"/>
      <c r="AB203" s="112"/>
      <c r="AC203" s="112"/>
      <c r="AD203" s="112"/>
      <c r="AE203" s="112"/>
      <c r="AF203" s="112"/>
      <c r="AG203" s="112"/>
      <c r="AH203" s="112"/>
      <c r="AI203" s="112"/>
      <c r="AJ203" s="112"/>
      <c r="AK203" s="112"/>
      <c r="AL203" s="112"/>
      <c r="AM203" s="112"/>
      <c r="AN203" s="112"/>
      <c r="AO203" s="112"/>
      <c r="AP203" s="112"/>
      <c r="AQ203" s="112"/>
      <c r="AR203" s="112"/>
      <c r="AS203" s="112"/>
      <c r="AT203" s="112"/>
      <c r="AU203" s="112"/>
      <c r="AV203" s="112"/>
      <c r="AW203" s="112"/>
      <c r="AX203" s="112"/>
      <c r="AY203" s="109"/>
      <c r="AZ203" s="163"/>
      <c r="BA203" s="504"/>
      <c r="BB203" s="497"/>
      <c r="BC203" s="393"/>
      <c r="BD203" s="385"/>
      <c r="BE203" s="385"/>
      <c r="BF203" s="385"/>
      <c r="BG203" s="397"/>
      <c r="BH203" s="393"/>
      <c r="BI203" s="385"/>
      <c r="BJ203" s="385"/>
      <c r="BK203" s="385"/>
      <c r="BL203" s="397"/>
      <c r="BM203" s="393"/>
      <c r="BN203" s="385"/>
      <c r="BO203" s="385"/>
      <c r="BP203" s="385"/>
      <c r="BQ203" s="397"/>
      <c r="BR203" s="393"/>
      <c r="BS203" s="385"/>
      <c r="BT203" s="385"/>
      <c r="BU203" s="385"/>
      <c r="BV203" s="385"/>
      <c r="BW203" s="385"/>
      <c r="BX203" s="385"/>
      <c r="BY203" s="386"/>
      <c r="BZ203" s="386"/>
      <c r="CA203" s="386"/>
      <c r="CB203" s="386"/>
      <c r="CC203" s="386"/>
      <c r="CD203" s="386"/>
      <c r="CE203" s="386"/>
      <c r="CF203" s="386"/>
      <c r="CG203" s="386"/>
      <c r="CH203" s="386"/>
      <c r="CI203" s="386"/>
      <c r="CJ203" s="386"/>
      <c r="CK203" s="386"/>
      <c r="CL203" s="386"/>
      <c r="CM203" s="386"/>
      <c r="CN203" s="386"/>
      <c r="CO203" s="386"/>
      <c r="CP203" s="386"/>
      <c r="CQ203" s="386"/>
      <c r="CR203" s="386"/>
      <c r="CS203" s="386"/>
      <c r="CT203" s="386"/>
      <c r="CU203" s="386"/>
      <c r="CV203" s="386"/>
      <c r="CW203" s="386"/>
      <c r="CX203" s="386"/>
      <c r="CY203" s="386"/>
      <c r="CZ203" s="3"/>
    </row>
    <row r="204" s="439" customFormat="true" ht="15" customHeight="true" x14ac:dyDescent="0.2">
      <c r="A204" s="131"/>
      <c r="B204" s="125"/>
      <c r="C204" s="113"/>
      <c r="D204" s="112"/>
      <c r="E204" s="112"/>
      <c r="F204" s="112"/>
      <c r="G204" s="111"/>
      <c r="H204" s="110"/>
      <c r="I204" s="112"/>
      <c r="J204" s="112"/>
      <c r="K204" s="112"/>
      <c r="L204" s="109"/>
      <c r="M204" s="113"/>
      <c r="N204" s="112"/>
      <c r="O204" s="112"/>
      <c r="P204" s="112"/>
      <c r="Q204" s="111"/>
      <c r="R204" s="110"/>
      <c r="S204" s="112"/>
      <c r="T204" s="112"/>
      <c r="U204" s="112"/>
      <c r="V204" s="112"/>
      <c r="W204" s="112"/>
      <c r="X204" s="112"/>
      <c r="Y204" s="112"/>
      <c r="Z204" s="112"/>
      <c r="AA204" s="112"/>
      <c r="AB204" s="112"/>
      <c r="AC204" s="112"/>
      <c r="AD204" s="112"/>
      <c r="AE204" s="112"/>
      <c r="AF204" s="112"/>
      <c r="AG204" s="112"/>
      <c r="AH204" s="112"/>
      <c r="AI204" s="112"/>
      <c r="AJ204" s="112"/>
      <c r="AK204" s="112"/>
      <c r="AL204" s="112"/>
      <c r="AM204" s="112"/>
      <c r="AN204" s="112"/>
      <c r="AO204" s="112"/>
      <c r="AP204" s="112"/>
      <c r="AQ204" s="112"/>
      <c r="AR204" s="112"/>
      <c r="AS204" s="112"/>
      <c r="AT204" s="112"/>
      <c r="AU204" s="112"/>
      <c r="AV204" s="112"/>
      <c r="AW204" s="112"/>
      <c r="AX204" s="112"/>
      <c r="AY204" s="109"/>
      <c r="AZ204" s="163"/>
      <c r="BA204" s="504"/>
      <c r="BB204" s="497"/>
      <c r="BC204" s="393"/>
      <c r="BD204" s="385"/>
      <c r="BE204" s="385"/>
      <c r="BF204" s="385"/>
      <c r="BG204" s="397"/>
      <c r="BH204" s="393"/>
      <c r="BI204" s="385"/>
      <c r="BJ204" s="385"/>
      <c r="BK204" s="385"/>
      <c r="BL204" s="397"/>
      <c r="BM204" s="393"/>
      <c r="BN204" s="385"/>
      <c r="BO204" s="385"/>
      <c r="BP204" s="385"/>
      <c r="BQ204" s="397"/>
      <c r="BR204" s="393"/>
      <c r="BS204" s="385"/>
      <c r="BT204" s="385"/>
      <c r="BU204" s="385"/>
      <c r="BV204" s="385"/>
      <c r="BW204" s="385"/>
      <c r="BX204" s="385"/>
      <c r="BY204" s="386"/>
      <c r="BZ204" s="386"/>
      <c r="CA204" s="386"/>
      <c r="CB204" s="386"/>
      <c r="CC204" s="386"/>
      <c r="CD204" s="386"/>
      <c r="CE204" s="386"/>
      <c r="CF204" s="386"/>
      <c r="CG204" s="386"/>
      <c r="CH204" s="386"/>
      <c r="CI204" s="386"/>
      <c r="CJ204" s="386"/>
      <c r="CK204" s="386"/>
      <c r="CL204" s="386"/>
      <c r="CM204" s="386"/>
      <c r="CN204" s="386"/>
      <c r="CO204" s="386"/>
      <c r="CP204" s="386"/>
      <c r="CQ204" s="386"/>
      <c r="CR204" s="386"/>
      <c r="CS204" s="386"/>
      <c r="CT204" s="386"/>
      <c r="CU204" s="386"/>
      <c r="CV204" s="386"/>
      <c r="CW204" s="386"/>
      <c r="CX204" s="386"/>
      <c r="CY204" s="386"/>
      <c r="CZ204" s="3"/>
    </row>
    <row r="205" s="439" customFormat="true" ht="15" customHeight="true" x14ac:dyDescent="0.2">
      <c r="A205" s="126"/>
      <c r="B205" s="58"/>
      <c r="C205" s="108"/>
      <c r="D205" s="107"/>
      <c r="E205" s="107"/>
      <c r="F205" s="107"/>
      <c r="G205" s="106"/>
      <c r="H205" s="105"/>
      <c r="I205" s="107"/>
      <c r="J205" s="107"/>
      <c r="K205" s="107"/>
      <c r="L205" s="104"/>
      <c r="M205" s="108"/>
      <c r="N205" s="107"/>
      <c r="O205" s="107"/>
      <c r="P205" s="107"/>
      <c r="Q205" s="106"/>
      <c r="R205" s="105"/>
      <c r="S205" s="107"/>
      <c r="T205" s="107"/>
      <c r="U205" s="107"/>
      <c r="V205" s="107"/>
      <c r="W205" s="107"/>
      <c r="X205" s="107"/>
      <c r="Y205" s="107"/>
      <c r="Z205" s="107"/>
      <c r="AA205" s="107"/>
      <c r="AB205" s="107"/>
      <c r="AC205" s="107"/>
      <c r="AD205" s="107"/>
      <c r="AE205" s="107"/>
      <c r="AF205" s="107"/>
      <c r="AG205" s="107"/>
      <c r="AH205" s="107"/>
      <c r="AI205" s="107"/>
      <c r="AJ205" s="107"/>
      <c r="AK205" s="107"/>
      <c r="AL205" s="107"/>
      <c r="AM205" s="107"/>
      <c r="AN205" s="107"/>
      <c r="AO205" s="107"/>
      <c r="AP205" s="107"/>
      <c r="AQ205" s="107"/>
      <c r="AR205" s="107"/>
      <c r="AS205" s="107"/>
      <c r="AT205" s="107"/>
      <c r="AU205" s="107"/>
      <c r="AV205" s="107"/>
      <c r="AW205" s="107"/>
      <c r="AX205" s="107"/>
      <c r="AY205" s="104"/>
      <c r="AZ205" s="163"/>
      <c r="BA205" s="504"/>
      <c r="BB205" s="497"/>
      <c r="BC205" s="396"/>
      <c r="BD205" s="395"/>
      <c r="BE205" s="395"/>
      <c r="BF205" s="395"/>
      <c r="BG205" s="399"/>
      <c r="BH205" s="396"/>
      <c r="BI205" s="395"/>
      <c r="BJ205" s="395"/>
      <c r="BK205" s="395"/>
      <c r="BL205" s="399"/>
      <c r="BM205" s="396"/>
      <c r="BN205" s="395"/>
      <c r="BO205" s="395"/>
      <c r="BP205" s="395"/>
      <c r="BQ205" s="399"/>
      <c r="BR205" s="396"/>
      <c r="BS205" s="395"/>
      <c r="BT205" s="395"/>
      <c r="BU205" s="395"/>
      <c r="BV205" s="395"/>
      <c r="BW205" s="395"/>
      <c r="BX205" s="395"/>
      <c r="BY205" s="398"/>
      <c r="BZ205" s="398"/>
      <c r="CA205" s="398"/>
      <c r="CB205" s="398"/>
      <c r="CC205" s="398"/>
      <c r="CD205" s="398"/>
      <c r="CE205" s="398"/>
      <c r="CF205" s="398"/>
      <c r="CG205" s="398"/>
      <c r="CH205" s="398"/>
      <c r="CI205" s="398"/>
      <c r="CJ205" s="398"/>
      <c r="CK205" s="398"/>
      <c r="CL205" s="398"/>
      <c r="CM205" s="398"/>
      <c r="CN205" s="398"/>
      <c r="CO205" s="398"/>
      <c r="CP205" s="398"/>
      <c r="CQ205" s="398"/>
      <c r="CR205" s="398"/>
      <c r="CS205" s="398"/>
      <c r="CT205" s="398"/>
      <c r="CU205" s="398"/>
      <c r="CV205" s="398"/>
      <c r="CW205" s="398"/>
      <c r="CX205" s="398"/>
      <c r="CY205" s="398"/>
      <c r="CZ205" s="3"/>
    </row>
    <row r="206" s="440" customFormat="true" ht="250.15" customHeight="true" x14ac:dyDescent="0.2">
      <c r="B206" s="439"/>
      <c r="AZ206" s="163"/>
      <c r="BA206" s="296"/>
      <c r="BB206" s="294"/>
      <c r="BC206" s="294"/>
      <c r="BD206" s="294"/>
      <c r="BE206" s="294"/>
      <c r="BF206" s="294"/>
      <c r="BG206" s="294"/>
      <c r="BH206" s="294"/>
      <c r="BI206" s="294"/>
      <c r="BJ206" s="294"/>
      <c r="BK206" s="294"/>
      <c r="BL206" s="294"/>
      <c r="BM206" s="294"/>
      <c r="BN206" s="294"/>
      <c r="BO206" s="294"/>
      <c r="BP206" s="294"/>
      <c r="BQ206" s="294"/>
      <c r="BR206" s="294"/>
      <c r="BS206" s="294"/>
      <c r="BT206" s="294"/>
      <c r="BU206" s="294"/>
      <c r="BV206" s="294"/>
      <c r="BW206" s="294"/>
      <c r="BX206" s="294"/>
      <c r="BY206" s="296"/>
      <c r="BZ206" s="322"/>
      <c r="CA206" s="322"/>
      <c r="CB206" s="322"/>
      <c r="CC206" s="322"/>
      <c r="CD206" s="322"/>
      <c r="CE206" s="322"/>
      <c r="CF206" s="322"/>
      <c r="CG206" s="322"/>
      <c r="CH206" s="322"/>
      <c r="CI206" s="322"/>
      <c r="CJ206" s="322"/>
      <c r="CK206" s="322"/>
      <c r="CL206" s="322"/>
      <c r="CM206" s="322"/>
      <c r="CN206" s="322"/>
      <c r="CO206" s="322"/>
      <c r="CP206" s="322"/>
      <c r="CQ206" s="322"/>
      <c r="CR206" s="322"/>
      <c r="CS206" s="322"/>
      <c r="CT206" s="322"/>
      <c r="CU206" s="322"/>
      <c r="CV206" s="322"/>
      <c r="CW206" s="322"/>
      <c r="CX206" s="322"/>
      <c r="CY206" s="322"/>
      <c r="CZ206" s="322"/>
    </row>
    <row r="207" s="275" customFormat="true" ht="18" customHeight="true" x14ac:dyDescent="0.2">
      <c r="AZ207" s="1"/>
      <c r="BB207" s="298"/>
      <c r="BZ207" s="318"/>
      <c r="CA207" s="318"/>
      <c r="CB207" s="318"/>
      <c r="CC207" s="318"/>
      <c r="CD207" s="318"/>
      <c r="CE207" s="318"/>
      <c r="CF207" s="318"/>
      <c r="CG207" s="318"/>
      <c r="CH207" s="318"/>
      <c r="CI207" s="318"/>
      <c r="CJ207" s="318"/>
      <c r="CK207" s="318"/>
      <c r="CL207" s="318"/>
      <c r="CM207" s="318"/>
      <c r="CN207" s="318"/>
      <c r="CO207" s="318"/>
      <c r="CP207" s="318"/>
      <c r="CQ207" s="318"/>
      <c r="CR207" s="318"/>
      <c r="CS207" s="318"/>
      <c r="CT207" s="318"/>
      <c r="CU207" s="318"/>
      <c r="CV207" s="318"/>
      <c r="CW207" s="318"/>
      <c r="CX207" s="318"/>
      <c r="CY207" s="318"/>
      <c r="CZ207" s="689"/>
    </row>
    <row r="208" s="275" customFormat="true" ht="22.5" customHeight="true" x14ac:dyDescent="0.35">
      <c r="A208" s="846" t="str">
        <f>A1026</f>
        <v>Afghanistan</v>
      </c>
      <c r="B208" s="847"/>
      <c r="AZ208" s="1"/>
      <c r="BB208" s="298"/>
      <c r="BZ208" s="318"/>
      <c r="CA208" s="318"/>
      <c r="CB208" s="318"/>
      <c r="CC208" s="318"/>
      <c r="CD208" s="318"/>
      <c r="CE208" s="318"/>
      <c r="CF208" s="318"/>
      <c r="CG208" s="318"/>
      <c r="CH208" s="318"/>
      <c r="CI208" s="318"/>
      <c r="CJ208" s="318"/>
      <c r="CK208" s="318"/>
      <c r="CL208" s="318"/>
      <c r="CM208" s="318"/>
      <c r="CN208" s="318"/>
      <c r="CO208" s="318"/>
      <c r="CP208" s="318"/>
      <c r="CQ208" s="318"/>
      <c r="CR208" s="318"/>
      <c r="CS208" s="318"/>
      <c r="CT208" s="318"/>
      <c r="CU208" s="318"/>
      <c r="CV208" s="318"/>
      <c r="CW208" s="318"/>
      <c r="CX208" s="318"/>
      <c r="CY208" s="318"/>
      <c r="CZ208" s="689"/>
    </row>
    <row r="209" s="275" customFormat="true" ht="22.5" customHeight="true" x14ac:dyDescent="0.35">
      <c r="A209" s="302" t="str">
        <f>A1034</f>
        <v>2017</v>
      </c>
      <c r="B209" s="303"/>
      <c r="AZ209" s="1"/>
      <c r="BB209" s="298"/>
      <c r="BZ209" s="318"/>
      <c r="CA209" s="318"/>
      <c r="CB209" s="318"/>
      <c r="CC209" s="318"/>
      <c r="CD209" s="318"/>
      <c r="CE209" s="318"/>
      <c r="CF209" s="318"/>
      <c r="CG209" s="318"/>
      <c r="CH209" s="318"/>
      <c r="CI209" s="318"/>
      <c r="CJ209" s="318"/>
      <c r="CK209" s="318"/>
      <c r="CL209" s="318"/>
      <c r="CM209" s="318"/>
      <c r="CN209" s="318"/>
      <c r="CO209" s="318"/>
      <c r="CP209" s="318"/>
      <c r="CQ209" s="318"/>
      <c r="CR209" s="318"/>
      <c r="CS209" s="318"/>
      <c r="CT209" s="318"/>
      <c r="CU209" s="318"/>
      <c r="CV209" s="318"/>
      <c r="CW209" s="318"/>
      <c r="CX209" s="318"/>
      <c r="CY209" s="318"/>
      <c r="CZ209" s="689"/>
    </row>
    <row r="210" s="275" customFormat="true" ht="22.5" customHeight="true" x14ac:dyDescent="0.35">
      <c r="A210" s="500" t="s">
        <v>111</v>
      </c>
      <c r="B210" s="305"/>
      <c r="AZ210" s="1"/>
      <c r="BB210" s="298"/>
      <c r="BZ210" s="318"/>
      <c r="CA210" s="318"/>
      <c r="CB210" s="318"/>
      <c r="CC210" s="318"/>
      <c r="CD210" s="318"/>
      <c r="CE210" s="318"/>
      <c r="CF210" s="318"/>
      <c r="CG210" s="318"/>
      <c r="CH210" s="318"/>
      <c r="CI210" s="318"/>
      <c r="CJ210" s="318"/>
      <c r="CK210" s="318"/>
      <c r="CL210" s="318"/>
      <c r="CM210" s="318"/>
      <c r="CN210" s="318"/>
      <c r="CO210" s="318"/>
      <c r="CP210" s="318"/>
      <c r="CQ210" s="318"/>
      <c r="CR210" s="318"/>
      <c r="CS210" s="318"/>
      <c r="CT210" s="318"/>
      <c r="CU210" s="318"/>
      <c r="CV210" s="318"/>
      <c r="CW210" s="318"/>
      <c r="CX210" s="318"/>
      <c r="CY210" s="318"/>
      <c r="CZ210" s="689"/>
    </row>
    <row r="211" s="275" customFormat="true" ht="20.1" customHeight="true" x14ac:dyDescent="0.35">
      <c r="A211" s="307" t="s">
        <v>96</v>
      </c>
      <c r="B211" s="303"/>
      <c r="AZ211" s="1"/>
      <c r="BB211" s="298"/>
      <c r="BZ211" s="318"/>
      <c r="CA211" s="318"/>
      <c r="CB211" s="318"/>
      <c r="CC211" s="318"/>
      <c r="CD211" s="318"/>
      <c r="CE211" s="318"/>
      <c r="CF211" s="318"/>
      <c r="CG211" s="318"/>
      <c r="CH211" s="318"/>
      <c r="CI211" s="318"/>
      <c r="CJ211" s="318"/>
      <c r="CK211" s="318"/>
      <c r="CL211" s="318"/>
      <c r="CM211" s="318"/>
      <c r="CN211" s="318"/>
      <c r="CO211" s="318"/>
      <c r="CP211" s="318"/>
      <c r="CQ211" s="318"/>
      <c r="CR211" s="318"/>
      <c r="CS211" s="318"/>
      <c r="CT211" s="318"/>
      <c r="CU211" s="318"/>
      <c r="CV211" s="318"/>
      <c r="CW211" s="318"/>
      <c r="CX211" s="318"/>
      <c r="CY211" s="318"/>
      <c r="CZ211" s="689"/>
    </row>
    <row r="212" s="275" customFormat="true" ht="15" customHeight="true" x14ac:dyDescent="0.2">
      <c r="A212" s="501" t="s">
        <v>97</v>
      </c>
      <c r="B212" s="329"/>
      <c r="AZ212" s="1"/>
      <c r="BB212" s="298"/>
      <c r="BZ212" s="318"/>
      <c r="CA212" s="318"/>
      <c r="CB212" s="318"/>
      <c r="CC212" s="318"/>
      <c r="CD212" s="318"/>
      <c r="CE212" s="318"/>
      <c r="CF212" s="318"/>
      <c r="CG212" s="318"/>
      <c r="CH212" s="318"/>
      <c r="CI212" s="318"/>
      <c r="CJ212" s="318"/>
      <c r="CK212" s="318"/>
      <c r="CL212" s="318"/>
      <c r="CM212" s="318"/>
      <c r="CN212" s="318"/>
      <c r="CO212" s="318"/>
      <c r="CP212" s="318"/>
      <c r="CQ212" s="318"/>
      <c r="CR212" s="318"/>
      <c r="CS212" s="318"/>
      <c r="CT212" s="318"/>
      <c r="CU212" s="318"/>
      <c r="CV212" s="318"/>
      <c r="CW212" s="318"/>
      <c r="CX212" s="318"/>
      <c r="CY212" s="318"/>
      <c r="CZ212" s="689"/>
    </row>
    <row r="213" s="275" customFormat="true" ht="15" customHeight="true" x14ac:dyDescent="0.2">
      <c r="A213" s="310" t="s">
        <v>40</v>
      </c>
      <c r="B213" s="309"/>
      <c r="AZ213" s="1"/>
      <c r="BB213" s="298"/>
      <c r="BZ213" s="318"/>
      <c r="CA213" s="318"/>
      <c r="CB213" s="318"/>
      <c r="CC213" s="318"/>
      <c r="CD213" s="318"/>
      <c r="CE213" s="318"/>
      <c r="CF213" s="318"/>
      <c r="CG213" s="318"/>
      <c r="CH213" s="318"/>
      <c r="CI213" s="318"/>
      <c r="CJ213" s="318"/>
      <c r="CK213" s="318"/>
      <c r="CL213" s="318"/>
      <c r="CM213" s="318"/>
      <c r="CN213" s="318"/>
      <c r="CO213" s="318"/>
      <c r="CP213" s="318"/>
      <c r="CQ213" s="318"/>
      <c r="CR213" s="318"/>
      <c r="CS213" s="318"/>
      <c r="CT213" s="318"/>
      <c r="CU213" s="318"/>
      <c r="CV213" s="318"/>
      <c r="CW213" s="318"/>
      <c r="CX213" s="318"/>
      <c r="CY213" s="318"/>
      <c r="CZ213" s="689"/>
    </row>
    <row r="214" s="275" customFormat="true" ht="15" customHeight="true" x14ac:dyDescent="0.2">
      <c r="A214" s="308" t="s">
        <v>39</v>
      </c>
      <c r="B214" s="309"/>
      <c r="AZ214" s="1"/>
      <c r="BB214" s="298"/>
      <c r="BZ214" s="318"/>
      <c r="CA214" s="318"/>
      <c r="CB214" s="318"/>
      <c r="CC214" s="318"/>
      <c r="CD214" s="318"/>
      <c r="CE214" s="318"/>
      <c r="CF214" s="318"/>
      <c r="CG214" s="318"/>
      <c r="CH214" s="318"/>
      <c r="CI214" s="318"/>
      <c r="CJ214" s="318"/>
      <c r="CK214" s="318"/>
      <c r="CL214" s="318"/>
      <c r="CM214" s="318"/>
      <c r="CN214" s="318"/>
      <c r="CO214" s="318"/>
      <c r="CP214" s="318"/>
      <c r="CQ214" s="318"/>
      <c r="CR214" s="318"/>
      <c r="CS214" s="318"/>
      <c r="CT214" s="318"/>
      <c r="CU214" s="318"/>
      <c r="CV214" s="318"/>
      <c r="CW214" s="318"/>
      <c r="CX214" s="318"/>
      <c r="CY214" s="318"/>
      <c r="CZ214" s="689"/>
    </row>
    <row r="215" s="275" customFormat="true" ht="15" customHeight="true" x14ac:dyDescent="0.2">
      <c r="A215" s="308" t="s">
        <v>133</v>
      </c>
      <c r="B215" s="328" t="str">
        <f>A1025</f>
        <v>ALCS17</v>
      </c>
      <c r="AZ215" s="1"/>
      <c r="BB215" s="298"/>
      <c r="BZ215" s="318"/>
      <c r="CA215" s="318"/>
      <c r="CB215" s="318"/>
      <c r="CC215" s="318"/>
      <c r="CD215" s="318"/>
      <c r="CE215" s="318"/>
      <c r="CF215" s="318"/>
      <c r="CG215" s="318"/>
      <c r="CH215" s="318"/>
      <c r="CI215" s="318"/>
      <c r="CJ215" s="318"/>
      <c r="CK215" s="318"/>
      <c r="CL215" s="318"/>
      <c r="CM215" s="318"/>
      <c r="CN215" s="318"/>
      <c r="CO215" s="318"/>
      <c r="CP215" s="318"/>
      <c r="CQ215" s="318"/>
      <c r="CR215" s="318"/>
      <c r="CS215" s="318"/>
      <c r="CT215" s="318"/>
      <c r="CU215" s="318"/>
      <c r="CV215" s="318"/>
      <c r="CW215" s="318"/>
      <c r="CX215" s="318"/>
      <c r="CY215" s="318"/>
      <c r="CZ215" s="689"/>
    </row>
    <row r="216" s="275" customFormat="true" ht="15" customHeight="true" x14ac:dyDescent="0.2">
      <c r="A216" s="158"/>
      <c r="B216" s="160"/>
      <c r="AZ216" s="1"/>
      <c r="BB216" s="298"/>
      <c r="BZ216" s="318"/>
      <c r="CA216" s="318"/>
      <c r="CB216" s="318"/>
      <c r="CC216" s="318"/>
      <c r="CD216" s="318"/>
      <c r="CE216" s="318"/>
      <c r="CF216" s="318"/>
      <c r="CG216" s="318"/>
      <c r="CH216" s="318"/>
      <c r="CI216" s="318"/>
      <c r="CJ216" s="318"/>
      <c r="CK216" s="318"/>
      <c r="CL216" s="318"/>
      <c r="CM216" s="318"/>
      <c r="CN216" s="318"/>
      <c r="CO216" s="318"/>
      <c r="CP216" s="318"/>
      <c r="CQ216" s="318"/>
      <c r="CR216" s="318"/>
      <c r="CS216" s="318"/>
      <c r="CT216" s="318"/>
      <c r="CU216" s="318"/>
      <c r="CV216" s="318"/>
      <c r="CW216" s="318"/>
      <c r="CX216" s="318"/>
      <c r="CY216" s="318"/>
      <c r="CZ216" s="689"/>
    </row>
    <row r="217" s="275" customFormat="true" ht="15" customHeight="true" x14ac:dyDescent="0.2">
      <c r="A217" s="158"/>
      <c r="B217" s="159"/>
      <c r="AZ217" s="1"/>
      <c r="BB217" s="298"/>
      <c r="BZ217" s="318"/>
      <c r="CA217" s="318"/>
      <c r="CB217" s="318"/>
      <c r="CC217" s="318"/>
      <c r="CD217" s="318"/>
      <c r="CE217" s="318"/>
      <c r="CF217" s="318"/>
      <c r="CG217" s="318"/>
      <c r="CH217" s="318"/>
      <c r="CI217" s="318"/>
      <c r="CJ217" s="318"/>
      <c r="CK217" s="318"/>
      <c r="CL217" s="318"/>
      <c r="CM217" s="318"/>
      <c r="CN217" s="318"/>
      <c r="CO217" s="318"/>
      <c r="CP217" s="318"/>
      <c r="CQ217" s="318"/>
      <c r="CR217" s="318"/>
      <c r="CS217" s="318"/>
      <c r="CT217" s="318"/>
      <c r="CU217" s="318"/>
      <c r="CV217" s="318"/>
      <c r="CW217" s="318"/>
      <c r="CX217" s="318"/>
      <c r="CY217" s="318"/>
      <c r="CZ217" s="689"/>
    </row>
    <row r="218" s="275" customFormat="true" ht="18" customHeight="true" x14ac:dyDescent="0.2">
      <c r="A218" s="158"/>
      <c r="B218" s="160"/>
      <c r="AZ218" s="1"/>
      <c r="BB218" s="298"/>
      <c r="BZ218" s="318"/>
      <c r="CA218" s="318"/>
      <c r="CB218" s="318"/>
      <c r="CC218" s="318"/>
      <c r="CD218" s="318"/>
      <c r="CE218" s="318"/>
      <c r="CF218" s="318"/>
      <c r="CG218" s="318"/>
      <c r="CH218" s="318"/>
      <c r="CI218" s="318"/>
      <c r="CJ218" s="318"/>
      <c r="CK218" s="318"/>
      <c r="CL218" s="318"/>
      <c r="CM218" s="318"/>
      <c r="CN218" s="318"/>
      <c r="CO218" s="318"/>
      <c r="CP218" s="318"/>
      <c r="CQ218" s="318"/>
      <c r="CR218" s="318"/>
      <c r="CS218" s="318"/>
      <c r="CT218" s="318"/>
      <c r="CU218" s="318"/>
      <c r="CV218" s="318"/>
      <c r="CW218" s="318"/>
      <c r="CX218" s="318"/>
      <c r="CY218" s="318"/>
      <c r="CZ218" s="689"/>
    </row>
    <row r="219" s="275" customFormat="true" ht="18" customHeight="true" x14ac:dyDescent="0.2">
      <c r="A219" s="157"/>
      <c r="B219" s="156"/>
      <c r="AZ219" s="1"/>
      <c r="BB219" s="298"/>
      <c r="BZ219" s="318"/>
      <c r="CA219" s="318"/>
      <c r="CB219" s="318"/>
      <c r="CC219" s="318"/>
      <c r="CD219" s="318"/>
      <c r="CE219" s="318"/>
      <c r="CF219" s="318"/>
      <c r="CG219" s="318"/>
      <c r="CH219" s="318"/>
      <c r="CI219" s="318"/>
      <c r="CJ219" s="318"/>
      <c r="CK219" s="318"/>
      <c r="CL219" s="318"/>
      <c r="CM219" s="318"/>
      <c r="CN219" s="318"/>
      <c r="CO219" s="318"/>
      <c r="CP219" s="318"/>
      <c r="CQ219" s="318"/>
      <c r="CR219" s="318"/>
      <c r="CS219" s="318"/>
      <c r="CT219" s="318"/>
      <c r="CU219" s="318"/>
      <c r="CV219" s="318"/>
      <c r="CW219" s="318"/>
      <c r="CX219" s="318"/>
      <c r="CY219" s="318"/>
      <c r="CZ219" s="689"/>
    </row>
    <row r="220" s="299" customFormat="true" ht="15" customHeight="true" x14ac:dyDescent="0.2">
      <c r="A220" s="278" t="s">
        <v>86</v>
      </c>
      <c r="B220" s="313"/>
      <c r="C220" s="858" t="s">
        <v>114</v>
      </c>
      <c r="D220" s="859"/>
      <c r="E220" s="859"/>
      <c r="F220" s="859"/>
      <c r="G220" s="860"/>
      <c r="H220" s="848" t="s">
        <v>38</v>
      </c>
      <c r="I220" s="834"/>
      <c r="J220" s="834"/>
      <c r="K220" s="834"/>
      <c r="L220" s="836"/>
      <c r="M220" s="823" t="s">
        <v>37</v>
      </c>
      <c r="N220" s="824"/>
      <c r="O220" s="824"/>
      <c r="P220" s="824"/>
      <c r="Q220" s="826"/>
      <c r="R220" s="16" t="s">
        <v>137</v>
      </c>
      <c r="S220" s="378"/>
      <c r="T220" s="378"/>
      <c r="U220" s="378"/>
      <c r="V220" s="378"/>
      <c r="W220" s="378"/>
      <c r="X220" s="378"/>
      <c r="Y220" s="378"/>
      <c r="Z220" s="378"/>
      <c r="AA220" s="378"/>
      <c r="AB220" s="378"/>
      <c r="AC220" s="378"/>
      <c r="AD220" s="378"/>
      <c r="AE220" s="378"/>
      <c r="AF220" s="378"/>
      <c r="AG220" s="378"/>
      <c r="AH220" s="378"/>
      <c r="AI220" s="378"/>
      <c r="AJ220" s="378"/>
      <c r="AK220" s="378"/>
      <c r="AL220" s="378"/>
      <c r="AM220" s="378"/>
      <c r="AN220" s="378"/>
      <c r="AO220" s="378"/>
      <c r="AP220" s="378"/>
      <c r="AQ220" s="378"/>
      <c r="AR220" s="378"/>
      <c r="AS220" s="378"/>
      <c r="AT220" s="378"/>
      <c r="AU220" s="378"/>
      <c r="AV220" s="378"/>
      <c r="AW220" s="378"/>
      <c r="AX220" s="378"/>
      <c r="AY220" s="378"/>
      <c r="AZ220" s="163"/>
      <c r="BA220" s="324" t="s">
        <v>128</v>
      </c>
      <c r="BB220" s="278" t="s">
        <v>86</v>
      </c>
      <c r="BC220" s="823" t="s">
        <v>114</v>
      </c>
      <c r="BD220" s="824"/>
      <c r="BE220" s="824"/>
      <c r="BF220" s="824"/>
      <c r="BG220" s="825"/>
      <c r="BH220" s="823" t="s">
        <v>38</v>
      </c>
      <c r="BI220" s="824"/>
      <c r="BJ220" s="824"/>
      <c r="BK220" s="824"/>
      <c r="BL220" s="825"/>
      <c r="BM220" s="823" t="s">
        <v>37</v>
      </c>
      <c r="BN220" s="824"/>
      <c r="BO220" s="824"/>
      <c r="BP220" s="824"/>
      <c r="BQ220" s="826"/>
      <c r="BR220" s="15" t="s">
        <v>137</v>
      </c>
      <c r="BS220" s="378"/>
      <c r="BT220" s="378"/>
      <c r="BU220" s="378"/>
      <c r="BV220" s="378"/>
      <c r="BW220" s="378"/>
      <c r="BX220" s="378"/>
      <c r="BY220" s="378"/>
      <c r="BZ220" s="389"/>
      <c r="CA220" s="389"/>
      <c r="CB220" s="389"/>
      <c r="CC220" s="389"/>
      <c r="CD220" s="389"/>
      <c r="CE220" s="389"/>
      <c r="CF220" s="389"/>
      <c r="CG220" s="389"/>
      <c r="CH220" s="389"/>
      <c r="CI220" s="389"/>
      <c r="CJ220" s="389"/>
      <c r="CK220" s="389"/>
      <c r="CL220" s="389"/>
      <c r="CM220" s="389"/>
      <c r="CN220" s="389"/>
      <c r="CO220" s="389"/>
      <c r="CP220" s="389"/>
      <c r="CQ220" s="389"/>
      <c r="CR220" s="389"/>
      <c r="CS220" s="389"/>
      <c r="CT220" s="389"/>
      <c r="CU220" s="389"/>
      <c r="CV220" s="389"/>
      <c r="CW220" s="389"/>
      <c r="CX220" s="389"/>
      <c r="CY220" s="389"/>
      <c r="CZ220" s="322"/>
    </row>
    <row r="221" s="299" customFormat="true" ht="12.75" x14ac:dyDescent="0.2">
      <c r="A221" s="312" t="s">
        <v>87</v>
      </c>
      <c r="B221" s="347"/>
      <c r="C221" s="370" t="s">
        <v>0</v>
      </c>
      <c r="D221" s="505" t="s">
        <v>1</v>
      </c>
      <c r="E221" s="505" t="s">
        <v>2</v>
      </c>
      <c r="F221" s="505" t="s">
        <v>3</v>
      </c>
      <c r="G221" s="506" t="s">
        <v>4</v>
      </c>
      <c r="H221" s="352" t="s">
        <v>0</v>
      </c>
      <c r="I221" s="507" t="s">
        <v>1</v>
      </c>
      <c r="J221" s="507" t="s">
        <v>2</v>
      </c>
      <c r="K221" s="507" t="s">
        <v>3</v>
      </c>
      <c r="L221" s="508" t="s">
        <v>4</v>
      </c>
      <c r="M221" s="353" t="s">
        <v>0</v>
      </c>
      <c r="N221" s="507" t="s">
        <v>1</v>
      </c>
      <c r="O221" s="507" t="s">
        <v>2</v>
      </c>
      <c r="P221" s="507" t="s">
        <v>3</v>
      </c>
      <c r="Q221" s="502" t="s">
        <v>4</v>
      </c>
      <c r="R221" s="352" t="s">
        <v>385</v>
      </c>
      <c r="S221" s="507" t="s">
        <v>386</v>
      </c>
      <c r="T221" s="507" t="s">
        <v>387</v>
      </c>
      <c r="U221" s="507" t="s">
        <v>388</v>
      </c>
      <c r="V221" s="507" t="s">
        <v>389</v>
      </c>
      <c r="W221" s="507" t="s">
        <v>390</v>
      </c>
      <c r="X221" s="507" t="s">
        <v>391</v>
      </c>
      <c r="Y221" s="507" t="s">
        <v>392</v>
      </c>
      <c r="Z221" s="507" t="s">
        <v>393</v>
      </c>
      <c r="AA221" s="507" t="s">
        <v>394</v>
      </c>
      <c r="AB221" s="507" t="s">
        <v>395</v>
      </c>
      <c r="AC221" s="507" t="s">
        <v>396</v>
      </c>
      <c r="AD221" s="507" t="s">
        <v>397</v>
      </c>
      <c r="AE221" s="507" t="s">
        <v>398</v>
      </c>
      <c r="AF221" s="507" t="s">
        <v>399</v>
      </c>
      <c r="AG221" s="507" t="s">
        <v>400</v>
      </c>
      <c r="AH221" s="507" t="s">
        <v>401</v>
      </c>
      <c r="AI221" s="507" t="s">
        <v>402</v>
      </c>
      <c r="AJ221" s="507" t="s">
        <v>403</v>
      </c>
      <c r="AK221" s="507" t="s">
        <v>404</v>
      </c>
      <c r="AL221" s="507" t="s">
        <v>405</v>
      </c>
      <c r="AM221" s="507" t="s">
        <v>406</v>
      </c>
      <c r="AN221" s="507" t="s">
        <v>407</v>
      </c>
      <c r="AO221" s="507" t="s">
        <v>408</v>
      </c>
      <c r="AP221" s="507" t="s">
        <v>409</v>
      </c>
      <c r="AQ221" s="507" t="s">
        <v>410</v>
      </c>
      <c r="AR221" s="507" t="s">
        <v>411</v>
      </c>
      <c r="AS221" s="507" t="s">
        <v>412</v>
      </c>
      <c r="AT221" s="507" t="s">
        <v>413</v>
      </c>
      <c r="AU221" s="507" t="s">
        <v>518</v>
      </c>
      <c r="AV221" s="507" t="s">
        <v>415</v>
      </c>
      <c r="AW221" s="507" t="s">
        <v>416</v>
      </c>
      <c r="AX221" s="507" t="s">
        <v>417</v>
      </c>
      <c r="AY221" s="508" t="s">
        <v>418</v>
      </c>
      <c r="AZ221" s="163"/>
      <c r="BA221" s="312" t="s">
        <v>117</v>
      </c>
      <c r="BB221" s="311"/>
      <c r="BC221" s="400" t="s">
        <v>0</v>
      </c>
      <c r="BD221" s="462" t="s">
        <v>1</v>
      </c>
      <c r="BE221" s="462" t="s">
        <v>2</v>
      </c>
      <c r="BF221" s="462" t="s">
        <v>3</v>
      </c>
      <c r="BG221" s="401" t="s">
        <v>4</v>
      </c>
      <c r="BH221" s="400" t="s">
        <v>0</v>
      </c>
      <c r="BI221" s="462" t="s">
        <v>1</v>
      </c>
      <c r="BJ221" s="462" t="s">
        <v>2</v>
      </c>
      <c r="BK221" s="462" t="s">
        <v>3</v>
      </c>
      <c r="BL221" s="401" t="s">
        <v>4</v>
      </c>
      <c r="BM221" s="400" t="s">
        <v>0</v>
      </c>
      <c r="BN221" s="462" t="s">
        <v>1</v>
      </c>
      <c r="BO221" s="462" t="s">
        <v>2</v>
      </c>
      <c r="BP221" s="462" t="s">
        <v>3</v>
      </c>
      <c r="BQ221" s="401" t="s">
        <v>4</v>
      </c>
      <c r="BR221" s="400" t="s">
        <v>385</v>
      </c>
      <c r="BS221" s="462" t="s">
        <v>386</v>
      </c>
      <c r="BT221" s="462" t="s">
        <v>387</v>
      </c>
      <c r="BU221" s="462" t="s">
        <v>388</v>
      </c>
      <c r="BV221" s="462" t="s">
        <v>389</v>
      </c>
      <c r="BW221" s="462" t="s">
        <v>390</v>
      </c>
      <c r="BX221" s="462" t="s">
        <v>391</v>
      </c>
      <c r="BY221" s="463" t="s">
        <v>392</v>
      </c>
      <c r="BZ221" s="463" t="s">
        <v>393</v>
      </c>
      <c r="CA221" s="463" t="s">
        <v>394</v>
      </c>
      <c r="CB221" s="463" t="s">
        <v>395</v>
      </c>
      <c r="CC221" s="463" t="s">
        <v>396</v>
      </c>
      <c r="CD221" s="463" t="s">
        <v>397</v>
      </c>
      <c r="CE221" s="463" t="s">
        <v>398</v>
      </c>
      <c r="CF221" s="463" t="s">
        <v>399</v>
      </c>
      <c r="CG221" s="463" t="s">
        <v>400</v>
      </c>
      <c r="CH221" s="463" t="s">
        <v>401</v>
      </c>
      <c r="CI221" s="463" t="s">
        <v>402</v>
      </c>
      <c r="CJ221" s="463" t="s">
        <v>403</v>
      </c>
      <c r="CK221" s="463" t="s">
        <v>404</v>
      </c>
      <c r="CL221" s="463" t="s">
        <v>405</v>
      </c>
      <c r="CM221" s="463" t="s">
        <v>406</v>
      </c>
      <c r="CN221" s="463" t="s">
        <v>407</v>
      </c>
      <c r="CO221" s="463" t="s">
        <v>408</v>
      </c>
      <c r="CP221" s="463" t="s">
        <v>409</v>
      </c>
      <c r="CQ221" s="463" t="s">
        <v>410</v>
      </c>
      <c r="CR221" s="463" t="s">
        <v>411</v>
      </c>
      <c r="CS221" s="463" t="s">
        <v>412</v>
      </c>
      <c r="CT221" s="463" t="s">
        <v>413</v>
      </c>
      <c r="CU221" s="463" t="s">
        <v>518</v>
      </c>
      <c r="CV221" s="463" t="s">
        <v>415</v>
      </c>
      <c r="CW221" s="463" t="s">
        <v>416</v>
      </c>
      <c r="CX221" s="463" t="s">
        <v>417</v>
      </c>
      <c r="CY221" s="463" t="s">
        <v>418</v>
      </c>
      <c r="CZ221" s="164"/>
    </row>
    <row r="222" s="299" customFormat="true" ht="15" customHeight="true" x14ac:dyDescent="0.2">
      <c r="A222" s="849" t="s">
        <v>36</v>
      </c>
      <c r="B222" s="349" t="s">
        <v>15</v>
      </c>
      <c r="C222" s="55" t="s">
        <v>35</v>
      </c>
      <c r="D222" s="52" t="s">
        <v>35</v>
      </c>
      <c r="E222" s="52" t="s">
        <v>35</v>
      </c>
      <c r="F222" s="52" t="s">
        <v>35</v>
      </c>
      <c r="G222" s="49" t="s">
        <v>35</v>
      </c>
      <c r="H222" s="46" t="s">
        <v>35</v>
      </c>
      <c r="I222" s="52" t="s">
        <v>35</v>
      </c>
      <c r="J222" s="52" t="s">
        <v>35</v>
      </c>
      <c r="K222" s="52" t="s">
        <v>35</v>
      </c>
      <c r="L222" s="43" t="s">
        <v>35</v>
      </c>
      <c r="M222" s="55" t="s">
        <v>35</v>
      </c>
      <c r="N222" s="52" t="s">
        <v>35</v>
      </c>
      <c r="O222" s="52" t="s">
        <v>35</v>
      </c>
      <c r="P222" s="52" t="s">
        <v>35</v>
      </c>
      <c r="Q222" s="49" t="s">
        <v>35</v>
      </c>
      <c r="R222" s="46" t="s">
        <v>35</v>
      </c>
      <c r="S222" s="52" t="s">
        <v>35</v>
      </c>
      <c r="T222" s="52" t="s">
        <v>35</v>
      </c>
      <c r="U222" s="52" t="s">
        <v>35</v>
      </c>
      <c r="V222" s="52" t="s">
        <v>35</v>
      </c>
      <c r="W222" s="52" t="s">
        <v>35</v>
      </c>
      <c r="X222" s="52" t="s">
        <v>35</v>
      </c>
      <c r="Y222" s="52" t="s">
        <v>35</v>
      </c>
      <c r="Z222" s="52" t="s">
        <v>35</v>
      </c>
      <c r="AA222" s="52" t="s">
        <v>35</v>
      </c>
      <c r="AB222" s="52" t="s">
        <v>35</v>
      </c>
      <c r="AC222" s="52" t="s">
        <v>35</v>
      </c>
      <c r="AD222" s="52" t="s">
        <v>35</v>
      </c>
      <c r="AE222" s="52" t="s">
        <v>35</v>
      </c>
      <c r="AF222" s="52" t="s">
        <v>35</v>
      </c>
      <c r="AG222" s="52" t="s">
        <v>35</v>
      </c>
      <c r="AH222" s="52" t="s">
        <v>35</v>
      </c>
      <c r="AI222" s="52" t="s">
        <v>35</v>
      </c>
      <c r="AJ222" s="52" t="s">
        <v>35</v>
      </c>
      <c r="AK222" s="52" t="s">
        <v>35</v>
      </c>
      <c r="AL222" s="52" t="s">
        <v>35</v>
      </c>
      <c r="AM222" s="52" t="s">
        <v>35</v>
      </c>
      <c r="AN222" s="52" t="s">
        <v>35</v>
      </c>
      <c r="AO222" s="52" t="s">
        <v>35</v>
      </c>
      <c r="AP222" s="52" t="s">
        <v>35</v>
      </c>
      <c r="AQ222" s="52" t="s">
        <v>35</v>
      </c>
      <c r="AR222" s="52" t="s">
        <v>35</v>
      </c>
      <c r="AS222" s="52" t="s">
        <v>35</v>
      </c>
      <c r="AT222" s="52" t="s">
        <v>35</v>
      </c>
      <c r="AU222" s="52" t="s">
        <v>35</v>
      </c>
      <c r="AV222" s="52" t="s">
        <v>35</v>
      </c>
      <c r="AW222" s="52" t="s">
        <v>35</v>
      </c>
      <c r="AX222" s="52" t="s">
        <v>35</v>
      </c>
      <c r="AY222" s="43" t="s">
        <v>35</v>
      </c>
      <c r="AZ222" s="163"/>
      <c r="BA222" s="829" t="s">
        <v>36</v>
      </c>
      <c r="BB222" s="499" t="s">
        <v>15</v>
      </c>
      <c r="BC222" s="42" t="s">
        <v>35</v>
      </c>
      <c r="BD222" s="38" t="s">
        <v>35</v>
      </c>
      <c r="BE222" s="38" t="s">
        <v>35</v>
      </c>
      <c r="BF222" s="38" t="s">
        <v>35</v>
      </c>
      <c r="BG222" s="33" t="s">
        <v>35</v>
      </c>
      <c r="BH222" s="42" t="s">
        <v>35</v>
      </c>
      <c r="BI222" s="38" t="s">
        <v>35</v>
      </c>
      <c r="BJ222" s="38" t="s">
        <v>35</v>
      </c>
      <c r="BK222" s="38" t="s">
        <v>35</v>
      </c>
      <c r="BL222" s="33" t="s">
        <v>35</v>
      </c>
      <c r="BM222" s="42" t="s">
        <v>35</v>
      </c>
      <c r="BN222" s="38" t="s">
        <v>35</v>
      </c>
      <c r="BO222" s="38" t="s">
        <v>35</v>
      </c>
      <c r="BP222" s="38" t="s">
        <v>35</v>
      </c>
      <c r="BQ222" s="33" t="s">
        <v>35</v>
      </c>
      <c r="BR222" s="42" t="s">
        <v>35</v>
      </c>
      <c r="BS222" s="38" t="s">
        <v>35</v>
      </c>
      <c r="BT222" s="38" t="s">
        <v>35</v>
      </c>
      <c r="BU222" s="38" t="s">
        <v>35</v>
      </c>
      <c r="BV222" s="38" t="s">
        <v>35</v>
      </c>
      <c r="BW222" s="38" t="s">
        <v>35</v>
      </c>
      <c r="BX222" s="38" t="s">
        <v>35</v>
      </c>
      <c r="BY222" s="27" t="s">
        <v>35</v>
      </c>
      <c r="BZ222" s="27" t="s">
        <v>35</v>
      </c>
      <c r="CA222" s="27" t="s">
        <v>35</v>
      </c>
      <c r="CB222" s="27" t="s">
        <v>35</v>
      </c>
      <c r="CC222" s="27" t="s">
        <v>35</v>
      </c>
      <c r="CD222" s="27" t="s">
        <v>35</v>
      </c>
      <c r="CE222" s="27" t="s">
        <v>35</v>
      </c>
      <c r="CF222" s="27" t="s">
        <v>35</v>
      </c>
      <c r="CG222" s="27" t="s">
        <v>35</v>
      </c>
      <c r="CH222" s="27" t="s">
        <v>35</v>
      </c>
      <c r="CI222" s="27" t="s">
        <v>35</v>
      </c>
      <c r="CJ222" s="27" t="s">
        <v>35</v>
      </c>
      <c r="CK222" s="27" t="s">
        <v>35</v>
      </c>
      <c r="CL222" s="27" t="s">
        <v>35</v>
      </c>
      <c r="CM222" s="27" t="s">
        <v>35</v>
      </c>
      <c r="CN222" s="27" t="s">
        <v>35</v>
      </c>
      <c r="CO222" s="27" t="s">
        <v>35</v>
      </c>
      <c r="CP222" s="27" t="s">
        <v>35</v>
      </c>
      <c r="CQ222" s="27" t="s">
        <v>35</v>
      </c>
      <c r="CR222" s="27" t="s">
        <v>35</v>
      </c>
      <c r="CS222" s="27" t="s">
        <v>35</v>
      </c>
      <c r="CT222" s="27" t="s">
        <v>35</v>
      </c>
      <c r="CU222" s="27" t="s">
        <v>35</v>
      </c>
      <c r="CV222" s="27" t="s">
        <v>35</v>
      </c>
      <c r="CW222" s="27" t="s">
        <v>35</v>
      </c>
      <c r="CX222" s="27" t="s">
        <v>35</v>
      </c>
      <c r="CY222" s="27" t="s">
        <v>35</v>
      </c>
      <c r="CZ222" s="4"/>
    </row>
    <row r="223" s="299" customFormat="true" ht="15" customHeight="true" x14ac:dyDescent="0.2">
      <c r="A223" s="830"/>
      <c r="B223" s="350" t="s">
        <v>16</v>
      </c>
      <c r="C223" s="57" t="s">
        <v>35</v>
      </c>
      <c r="D223" s="54" t="s">
        <v>35</v>
      </c>
      <c r="E223" s="54" t="s">
        <v>35</v>
      </c>
      <c r="F223" s="54" t="s">
        <v>35</v>
      </c>
      <c r="G223" s="51" t="s">
        <v>35</v>
      </c>
      <c r="H223" s="48" t="s">
        <v>35</v>
      </c>
      <c r="I223" s="54" t="s">
        <v>35</v>
      </c>
      <c r="J223" s="54" t="s">
        <v>35</v>
      </c>
      <c r="K223" s="54" t="s">
        <v>35</v>
      </c>
      <c r="L223" s="45" t="s">
        <v>35</v>
      </c>
      <c r="M223" s="57" t="s">
        <v>35</v>
      </c>
      <c r="N223" s="54" t="s">
        <v>35</v>
      </c>
      <c r="O223" s="54" t="s">
        <v>35</v>
      </c>
      <c r="P223" s="54" t="s">
        <v>35</v>
      </c>
      <c r="Q223" s="51" t="s">
        <v>35</v>
      </c>
      <c r="R223" s="48" t="s">
        <v>35</v>
      </c>
      <c r="S223" s="54" t="s">
        <v>35</v>
      </c>
      <c r="T223" s="54" t="s">
        <v>35</v>
      </c>
      <c r="U223" s="54" t="s">
        <v>35</v>
      </c>
      <c r="V223" s="54" t="s">
        <v>35</v>
      </c>
      <c r="W223" s="54" t="s">
        <v>35</v>
      </c>
      <c r="X223" s="54" t="s">
        <v>35</v>
      </c>
      <c r="Y223" s="54" t="s">
        <v>35</v>
      </c>
      <c r="Z223" s="54" t="s">
        <v>35</v>
      </c>
      <c r="AA223" s="54" t="s">
        <v>35</v>
      </c>
      <c r="AB223" s="54" t="s">
        <v>35</v>
      </c>
      <c r="AC223" s="54" t="s">
        <v>35</v>
      </c>
      <c r="AD223" s="54" t="s">
        <v>35</v>
      </c>
      <c r="AE223" s="54" t="s">
        <v>35</v>
      </c>
      <c r="AF223" s="54" t="s">
        <v>35</v>
      </c>
      <c r="AG223" s="54" t="s">
        <v>35</v>
      </c>
      <c r="AH223" s="54" t="s">
        <v>35</v>
      </c>
      <c r="AI223" s="54" t="s">
        <v>35</v>
      </c>
      <c r="AJ223" s="54" t="s">
        <v>35</v>
      </c>
      <c r="AK223" s="54" t="s">
        <v>35</v>
      </c>
      <c r="AL223" s="54" t="s">
        <v>35</v>
      </c>
      <c r="AM223" s="54" t="s">
        <v>35</v>
      </c>
      <c r="AN223" s="54" t="s">
        <v>35</v>
      </c>
      <c r="AO223" s="54" t="s">
        <v>35</v>
      </c>
      <c r="AP223" s="54" t="s">
        <v>35</v>
      </c>
      <c r="AQ223" s="54" t="s">
        <v>35</v>
      </c>
      <c r="AR223" s="54" t="s">
        <v>35</v>
      </c>
      <c r="AS223" s="54" t="s">
        <v>35</v>
      </c>
      <c r="AT223" s="54" t="s">
        <v>35</v>
      </c>
      <c r="AU223" s="54" t="s">
        <v>35</v>
      </c>
      <c r="AV223" s="54" t="s">
        <v>35</v>
      </c>
      <c r="AW223" s="54" t="s">
        <v>35</v>
      </c>
      <c r="AX223" s="54" t="s">
        <v>35</v>
      </c>
      <c r="AY223" s="45" t="s">
        <v>35</v>
      </c>
      <c r="AZ223" s="163"/>
      <c r="BA223" s="821"/>
      <c r="BB223" s="497" t="s">
        <v>16</v>
      </c>
      <c r="BC223" s="41" t="s">
        <v>35</v>
      </c>
      <c r="BD223" s="37" t="s">
        <v>35</v>
      </c>
      <c r="BE223" s="37" t="s">
        <v>35</v>
      </c>
      <c r="BF223" s="37" t="s">
        <v>35</v>
      </c>
      <c r="BG223" s="32" t="s">
        <v>35</v>
      </c>
      <c r="BH223" s="41" t="s">
        <v>35</v>
      </c>
      <c r="BI223" s="37" t="s">
        <v>35</v>
      </c>
      <c r="BJ223" s="37" t="s">
        <v>35</v>
      </c>
      <c r="BK223" s="37" t="s">
        <v>35</v>
      </c>
      <c r="BL223" s="32" t="s">
        <v>35</v>
      </c>
      <c r="BM223" s="41" t="s">
        <v>35</v>
      </c>
      <c r="BN223" s="37" t="s">
        <v>35</v>
      </c>
      <c r="BO223" s="37" t="s">
        <v>35</v>
      </c>
      <c r="BP223" s="37" t="s">
        <v>35</v>
      </c>
      <c r="BQ223" s="32" t="s">
        <v>35</v>
      </c>
      <c r="BR223" s="41" t="s">
        <v>35</v>
      </c>
      <c r="BS223" s="37" t="s">
        <v>35</v>
      </c>
      <c r="BT223" s="37" t="s">
        <v>35</v>
      </c>
      <c r="BU223" s="37" t="s">
        <v>35</v>
      </c>
      <c r="BV223" s="37" t="s">
        <v>35</v>
      </c>
      <c r="BW223" s="37" t="s">
        <v>35</v>
      </c>
      <c r="BX223" s="37" t="s">
        <v>35</v>
      </c>
      <c r="BY223" s="26" t="s">
        <v>35</v>
      </c>
      <c r="BZ223" s="26" t="s">
        <v>35</v>
      </c>
      <c r="CA223" s="26" t="s">
        <v>35</v>
      </c>
      <c r="CB223" s="26" t="s">
        <v>35</v>
      </c>
      <c r="CC223" s="26" t="s">
        <v>35</v>
      </c>
      <c r="CD223" s="26" t="s">
        <v>35</v>
      </c>
      <c r="CE223" s="26" t="s">
        <v>35</v>
      </c>
      <c r="CF223" s="26" t="s">
        <v>35</v>
      </c>
      <c r="CG223" s="26" t="s">
        <v>35</v>
      </c>
      <c r="CH223" s="26" t="s">
        <v>35</v>
      </c>
      <c r="CI223" s="26" t="s">
        <v>35</v>
      </c>
      <c r="CJ223" s="26" t="s">
        <v>35</v>
      </c>
      <c r="CK223" s="26" t="s">
        <v>35</v>
      </c>
      <c r="CL223" s="26" t="s">
        <v>35</v>
      </c>
      <c r="CM223" s="26" t="s">
        <v>35</v>
      </c>
      <c r="CN223" s="26" t="s">
        <v>35</v>
      </c>
      <c r="CO223" s="26" t="s">
        <v>35</v>
      </c>
      <c r="CP223" s="26" t="s">
        <v>35</v>
      </c>
      <c r="CQ223" s="26" t="s">
        <v>35</v>
      </c>
      <c r="CR223" s="26" t="s">
        <v>35</v>
      </c>
      <c r="CS223" s="26" t="s">
        <v>35</v>
      </c>
      <c r="CT223" s="26" t="s">
        <v>35</v>
      </c>
      <c r="CU223" s="26" t="s">
        <v>35</v>
      </c>
      <c r="CV223" s="26" t="s">
        <v>35</v>
      </c>
      <c r="CW223" s="26" t="s">
        <v>35</v>
      </c>
      <c r="CX223" s="26" t="s">
        <v>35</v>
      </c>
      <c r="CY223" s="26" t="s">
        <v>35</v>
      </c>
      <c r="CZ223" s="4"/>
    </row>
    <row r="224" s="299" customFormat="true" ht="15" customHeight="true" x14ac:dyDescent="0.2">
      <c r="A224" s="831"/>
      <c r="B224" s="351" t="s">
        <v>20</v>
      </c>
      <c r="C224" s="57" t="s">
        <v>35</v>
      </c>
      <c r="D224" s="54" t="s">
        <v>35</v>
      </c>
      <c r="E224" s="54" t="s">
        <v>35</v>
      </c>
      <c r="F224" s="54" t="s">
        <v>35</v>
      </c>
      <c r="G224" s="51" t="s">
        <v>35</v>
      </c>
      <c r="H224" s="48" t="s">
        <v>35</v>
      </c>
      <c r="I224" s="54" t="s">
        <v>35</v>
      </c>
      <c r="J224" s="54" t="s">
        <v>35</v>
      </c>
      <c r="K224" s="54" t="s">
        <v>35</v>
      </c>
      <c r="L224" s="45" t="s">
        <v>35</v>
      </c>
      <c r="M224" s="57" t="s">
        <v>35</v>
      </c>
      <c r="N224" s="54" t="s">
        <v>35</v>
      </c>
      <c r="O224" s="54" t="s">
        <v>35</v>
      </c>
      <c r="P224" s="54" t="s">
        <v>35</v>
      </c>
      <c r="Q224" s="51" t="s">
        <v>35</v>
      </c>
      <c r="R224" s="48" t="s">
        <v>35</v>
      </c>
      <c r="S224" s="54" t="s">
        <v>35</v>
      </c>
      <c r="T224" s="54" t="s">
        <v>35</v>
      </c>
      <c r="U224" s="54" t="s">
        <v>35</v>
      </c>
      <c r="V224" s="54" t="s">
        <v>35</v>
      </c>
      <c r="W224" s="54" t="s">
        <v>35</v>
      </c>
      <c r="X224" s="54" t="s">
        <v>35</v>
      </c>
      <c r="Y224" s="54" t="s">
        <v>35</v>
      </c>
      <c r="Z224" s="54" t="s">
        <v>35</v>
      </c>
      <c r="AA224" s="54" t="s">
        <v>35</v>
      </c>
      <c r="AB224" s="54" t="s">
        <v>35</v>
      </c>
      <c r="AC224" s="54" t="s">
        <v>35</v>
      </c>
      <c r="AD224" s="54" t="s">
        <v>35</v>
      </c>
      <c r="AE224" s="54" t="s">
        <v>35</v>
      </c>
      <c r="AF224" s="54" t="s">
        <v>35</v>
      </c>
      <c r="AG224" s="54" t="s">
        <v>35</v>
      </c>
      <c r="AH224" s="54" t="s">
        <v>35</v>
      </c>
      <c r="AI224" s="54" t="s">
        <v>35</v>
      </c>
      <c r="AJ224" s="54" t="s">
        <v>35</v>
      </c>
      <c r="AK224" s="54" t="s">
        <v>35</v>
      </c>
      <c r="AL224" s="54" t="s">
        <v>35</v>
      </c>
      <c r="AM224" s="54" t="s">
        <v>35</v>
      </c>
      <c r="AN224" s="54" t="s">
        <v>35</v>
      </c>
      <c r="AO224" s="54" t="s">
        <v>35</v>
      </c>
      <c r="AP224" s="54" t="s">
        <v>35</v>
      </c>
      <c r="AQ224" s="54" t="s">
        <v>35</v>
      </c>
      <c r="AR224" s="54" t="s">
        <v>35</v>
      </c>
      <c r="AS224" s="54" t="s">
        <v>35</v>
      </c>
      <c r="AT224" s="54" t="s">
        <v>35</v>
      </c>
      <c r="AU224" s="54" t="s">
        <v>35</v>
      </c>
      <c r="AV224" s="54" t="s">
        <v>35</v>
      </c>
      <c r="AW224" s="54" t="s">
        <v>35</v>
      </c>
      <c r="AX224" s="54" t="s">
        <v>35</v>
      </c>
      <c r="AY224" s="45" t="s">
        <v>35</v>
      </c>
      <c r="AZ224" s="163"/>
      <c r="BA224" s="821"/>
      <c r="BB224" s="497" t="s">
        <v>20</v>
      </c>
      <c r="BC224" s="41" t="s">
        <v>35</v>
      </c>
      <c r="BD224" s="37" t="s">
        <v>35</v>
      </c>
      <c r="BE224" s="37" t="s">
        <v>35</v>
      </c>
      <c r="BF224" s="37" t="s">
        <v>35</v>
      </c>
      <c r="BG224" s="32" t="s">
        <v>35</v>
      </c>
      <c r="BH224" s="41" t="s">
        <v>35</v>
      </c>
      <c r="BI224" s="37" t="s">
        <v>35</v>
      </c>
      <c r="BJ224" s="37" t="s">
        <v>35</v>
      </c>
      <c r="BK224" s="37" t="s">
        <v>35</v>
      </c>
      <c r="BL224" s="32" t="s">
        <v>35</v>
      </c>
      <c r="BM224" s="41" t="s">
        <v>35</v>
      </c>
      <c r="BN224" s="37" t="s">
        <v>35</v>
      </c>
      <c r="BO224" s="37" t="s">
        <v>35</v>
      </c>
      <c r="BP224" s="37" t="s">
        <v>35</v>
      </c>
      <c r="BQ224" s="32" t="s">
        <v>35</v>
      </c>
      <c r="BR224" s="41" t="s">
        <v>35</v>
      </c>
      <c r="BS224" s="37" t="s">
        <v>35</v>
      </c>
      <c r="BT224" s="37" t="s">
        <v>35</v>
      </c>
      <c r="BU224" s="37" t="s">
        <v>35</v>
      </c>
      <c r="BV224" s="37" t="s">
        <v>35</v>
      </c>
      <c r="BW224" s="37" t="s">
        <v>35</v>
      </c>
      <c r="BX224" s="37" t="s">
        <v>35</v>
      </c>
      <c r="BY224" s="26" t="s">
        <v>35</v>
      </c>
      <c r="BZ224" s="26" t="s">
        <v>35</v>
      </c>
      <c r="CA224" s="26" t="s">
        <v>35</v>
      </c>
      <c r="CB224" s="26" t="s">
        <v>35</v>
      </c>
      <c r="CC224" s="26" t="s">
        <v>35</v>
      </c>
      <c r="CD224" s="26" t="s">
        <v>35</v>
      </c>
      <c r="CE224" s="26" t="s">
        <v>35</v>
      </c>
      <c r="CF224" s="26" t="s">
        <v>35</v>
      </c>
      <c r="CG224" s="26" t="s">
        <v>35</v>
      </c>
      <c r="CH224" s="26" t="s">
        <v>35</v>
      </c>
      <c r="CI224" s="26" t="s">
        <v>35</v>
      </c>
      <c r="CJ224" s="26" t="s">
        <v>35</v>
      </c>
      <c r="CK224" s="26" t="s">
        <v>35</v>
      </c>
      <c r="CL224" s="26" t="s">
        <v>35</v>
      </c>
      <c r="CM224" s="26" t="s">
        <v>35</v>
      </c>
      <c r="CN224" s="26" t="s">
        <v>35</v>
      </c>
      <c r="CO224" s="26" t="s">
        <v>35</v>
      </c>
      <c r="CP224" s="26" t="s">
        <v>35</v>
      </c>
      <c r="CQ224" s="26" t="s">
        <v>35</v>
      </c>
      <c r="CR224" s="26" t="s">
        <v>35</v>
      </c>
      <c r="CS224" s="26" t="s">
        <v>35</v>
      </c>
      <c r="CT224" s="26" t="s">
        <v>35</v>
      </c>
      <c r="CU224" s="26" t="s">
        <v>35</v>
      </c>
      <c r="CV224" s="26" t="s">
        <v>35</v>
      </c>
      <c r="CW224" s="26" t="s">
        <v>35</v>
      </c>
      <c r="CX224" s="26" t="s">
        <v>35</v>
      </c>
      <c r="CY224" s="26" t="s">
        <v>35</v>
      </c>
      <c r="CZ224" s="4"/>
    </row>
    <row r="225" s="299" customFormat="true" ht="15" customHeight="true" x14ac:dyDescent="0.2">
      <c r="A225" s="17"/>
      <c r="B225" s="23"/>
      <c r="C225" s="22"/>
      <c r="D225" s="145"/>
      <c r="E225" s="145"/>
      <c r="F225" s="145"/>
      <c r="G225" s="134"/>
      <c r="H225" s="21"/>
      <c r="I225" s="145"/>
      <c r="J225" s="145"/>
      <c r="K225" s="145"/>
      <c r="L225" s="140"/>
      <c r="M225" s="22"/>
      <c r="N225" s="145"/>
      <c r="O225" s="145"/>
      <c r="P225" s="145"/>
      <c r="Q225" s="134"/>
      <c r="R225" s="21"/>
      <c r="S225" s="145"/>
      <c r="T225" s="145"/>
      <c r="U225" s="145"/>
      <c r="V225" s="145"/>
      <c r="W225" s="145"/>
      <c r="X225" s="145"/>
      <c r="Y225" s="145"/>
      <c r="Z225" s="145"/>
      <c r="AA225" s="145"/>
      <c r="AB225" s="145"/>
      <c r="AC225" s="145"/>
      <c r="AD225" s="145"/>
      <c r="AE225" s="145"/>
      <c r="AF225" s="145"/>
      <c r="AG225" s="145"/>
      <c r="AH225" s="145"/>
      <c r="AI225" s="145"/>
      <c r="AJ225" s="145"/>
      <c r="AK225" s="145"/>
      <c r="AL225" s="145"/>
      <c r="AM225" s="145"/>
      <c r="AN225" s="145"/>
      <c r="AO225" s="145"/>
      <c r="AP225" s="145"/>
      <c r="AQ225" s="145"/>
      <c r="AR225" s="145"/>
      <c r="AS225" s="145"/>
      <c r="AT225" s="145"/>
      <c r="AU225" s="145"/>
      <c r="AV225" s="145"/>
      <c r="AW225" s="145"/>
      <c r="AX225" s="145"/>
      <c r="AY225" s="140"/>
      <c r="AZ225" s="163"/>
      <c r="BA225" s="821" t="s">
        <v>70</v>
      </c>
      <c r="BB225" s="497" t="s">
        <v>71</v>
      </c>
      <c r="BC225" s="41" t="s">
        <v>35</v>
      </c>
      <c r="BD225" s="37" t="s">
        <v>35</v>
      </c>
      <c r="BE225" s="37" t="s">
        <v>35</v>
      </c>
      <c r="BF225" s="37" t="s">
        <v>35</v>
      </c>
      <c r="BG225" s="32" t="s">
        <v>35</v>
      </c>
      <c r="BH225" s="41" t="s">
        <v>35</v>
      </c>
      <c r="BI225" s="37" t="s">
        <v>35</v>
      </c>
      <c r="BJ225" s="37" t="s">
        <v>35</v>
      </c>
      <c r="BK225" s="37" t="s">
        <v>35</v>
      </c>
      <c r="BL225" s="32" t="s">
        <v>35</v>
      </c>
      <c r="BM225" s="41" t="s">
        <v>35</v>
      </c>
      <c r="BN225" s="37" t="s">
        <v>35</v>
      </c>
      <c r="BO225" s="37" t="s">
        <v>35</v>
      </c>
      <c r="BP225" s="37" t="s">
        <v>35</v>
      </c>
      <c r="BQ225" s="32" t="s">
        <v>35</v>
      </c>
      <c r="BR225" s="41" t="s">
        <v>35</v>
      </c>
      <c r="BS225" s="37" t="s">
        <v>35</v>
      </c>
      <c r="BT225" s="37" t="s">
        <v>35</v>
      </c>
      <c r="BU225" s="37" t="s">
        <v>35</v>
      </c>
      <c r="BV225" s="37" t="s">
        <v>35</v>
      </c>
      <c r="BW225" s="37" t="s">
        <v>35</v>
      </c>
      <c r="BX225" s="37" t="s">
        <v>35</v>
      </c>
      <c r="BY225" s="26" t="s">
        <v>35</v>
      </c>
      <c r="BZ225" s="26" t="s">
        <v>35</v>
      </c>
      <c r="CA225" s="26" t="s">
        <v>35</v>
      </c>
      <c r="CB225" s="26" t="s">
        <v>35</v>
      </c>
      <c r="CC225" s="26" t="s">
        <v>35</v>
      </c>
      <c r="CD225" s="26" t="s">
        <v>35</v>
      </c>
      <c r="CE225" s="26" t="s">
        <v>35</v>
      </c>
      <c r="CF225" s="26" t="s">
        <v>35</v>
      </c>
      <c r="CG225" s="26" t="s">
        <v>35</v>
      </c>
      <c r="CH225" s="26" t="s">
        <v>35</v>
      </c>
      <c r="CI225" s="26" t="s">
        <v>35</v>
      </c>
      <c r="CJ225" s="26" t="s">
        <v>35</v>
      </c>
      <c r="CK225" s="26" t="s">
        <v>35</v>
      </c>
      <c r="CL225" s="26" t="s">
        <v>35</v>
      </c>
      <c r="CM225" s="26" t="s">
        <v>35</v>
      </c>
      <c r="CN225" s="26" t="s">
        <v>35</v>
      </c>
      <c r="CO225" s="26" t="s">
        <v>35</v>
      </c>
      <c r="CP225" s="26" t="s">
        <v>35</v>
      </c>
      <c r="CQ225" s="26" t="s">
        <v>35</v>
      </c>
      <c r="CR225" s="26" t="s">
        <v>35</v>
      </c>
      <c r="CS225" s="26" t="s">
        <v>35</v>
      </c>
      <c r="CT225" s="26" t="s">
        <v>35</v>
      </c>
      <c r="CU225" s="26" t="s">
        <v>35</v>
      </c>
      <c r="CV225" s="26" t="s">
        <v>35</v>
      </c>
      <c r="CW225" s="26" t="s">
        <v>35</v>
      </c>
      <c r="CX225" s="26" t="s">
        <v>35</v>
      </c>
      <c r="CY225" s="26" t="s">
        <v>35</v>
      </c>
      <c r="CZ225" s="4"/>
    </row>
    <row r="226" s="299" customFormat="true" ht="15" customHeight="true" x14ac:dyDescent="0.2">
      <c r="A226" s="131"/>
      <c r="B226" s="125"/>
      <c r="C226" s="143"/>
      <c r="D226" s="142"/>
      <c r="E226" s="142"/>
      <c r="F226" s="142"/>
      <c r="G226" s="132"/>
      <c r="H226" s="135"/>
      <c r="I226" s="142"/>
      <c r="J226" s="142"/>
      <c r="K226" s="142"/>
      <c r="L226" s="138"/>
      <c r="M226" s="143"/>
      <c r="N226" s="142"/>
      <c r="O226" s="142"/>
      <c r="P226" s="142"/>
      <c r="Q226" s="132"/>
      <c r="R226" s="135"/>
      <c r="S226" s="142"/>
      <c r="T226" s="142"/>
      <c r="U226" s="142"/>
      <c r="V226" s="142"/>
      <c r="W226" s="142"/>
      <c r="X226" s="142"/>
      <c r="Y226" s="142"/>
      <c r="Z226" s="142"/>
      <c r="AA226" s="142"/>
      <c r="AB226" s="142"/>
      <c r="AC226" s="142"/>
      <c r="AD226" s="142"/>
      <c r="AE226" s="142"/>
      <c r="AF226" s="142"/>
      <c r="AG226" s="142"/>
      <c r="AH226" s="142"/>
      <c r="AI226" s="142"/>
      <c r="AJ226" s="142"/>
      <c r="AK226" s="142"/>
      <c r="AL226" s="142"/>
      <c r="AM226" s="142"/>
      <c r="AN226" s="142"/>
      <c r="AO226" s="142"/>
      <c r="AP226" s="142"/>
      <c r="AQ226" s="142"/>
      <c r="AR226" s="142"/>
      <c r="AS226" s="142"/>
      <c r="AT226" s="142"/>
      <c r="AU226" s="142"/>
      <c r="AV226" s="142"/>
      <c r="AW226" s="142"/>
      <c r="AX226" s="142"/>
      <c r="AY226" s="138"/>
      <c r="AZ226" s="163"/>
      <c r="BA226" s="821"/>
      <c r="BB226" s="497" t="s">
        <v>72</v>
      </c>
      <c r="BC226" s="41" t="s">
        <v>35</v>
      </c>
      <c r="BD226" s="37" t="s">
        <v>35</v>
      </c>
      <c r="BE226" s="37" t="s">
        <v>35</v>
      </c>
      <c r="BF226" s="37" t="s">
        <v>35</v>
      </c>
      <c r="BG226" s="32" t="s">
        <v>35</v>
      </c>
      <c r="BH226" s="41" t="s">
        <v>35</v>
      </c>
      <c r="BI226" s="37" t="s">
        <v>35</v>
      </c>
      <c r="BJ226" s="37" t="s">
        <v>35</v>
      </c>
      <c r="BK226" s="37" t="s">
        <v>35</v>
      </c>
      <c r="BL226" s="32" t="s">
        <v>35</v>
      </c>
      <c r="BM226" s="41" t="s">
        <v>35</v>
      </c>
      <c r="BN226" s="37" t="s">
        <v>35</v>
      </c>
      <c r="BO226" s="37" t="s">
        <v>35</v>
      </c>
      <c r="BP226" s="37" t="s">
        <v>35</v>
      </c>
      <c r="BQ226" s="32" t="s">
        <v>35</v>
      </c>
      <c r="BR226" s="41" t="s">
        <v>35</v>
      </c>
      <c r="BS226" s="37" t="s">
        <v>35</v>
      </c>
      <c r="BT226" s="37" t="s">
        <v>35</v>
      </c>
      <c r="BU226" s="37" t="s">
        <v>35</v>
      </c>
      <c r="BV226" s="37" t="s">
        <v>35</v>
      </c>
      <c r="BW226" s="37" t="s">
        <v>35</v>
      </c>
      <c r="BX226" s="37" t="s">
        <v>35</v>
      </c>
      <c r="BY226" s="26" t="s">
        <v>35</v>
      </c>
      <c r="BZ226" s="26" t="s">
        <v>35</v>
      </c>
      <c r="CA226" s="26" t="s">
        <v>35</v>
      </c>
      <c r="CB226" s="26" t="s">
        <v>35</v>
      </c>
      <c r="CC226" s="26" t="s">
        <v>35</v>
      </c>
      <c r="CD226" s="26" t="s">
        <v>35</v>
      </c>
      <c r="CE226" s="26" t="s">
        <v>35</v>
      </c>
      <c r="CF226" s="26" t="s">
        <v>35</v>
      </c>
      <c r="CG226" s="26" t="s">
        <v>35</v>
      </c>
      <c r="CH226" s="26" t="s">
        <v>35</v>
      </c>
      <c r="CI226" s="26" t="s">
        <v>35</v>
      </c>
      <c r="CJ226" s="26" t="s">
        <v>35</v>
      </c>
      <c r="CK226" s="26" t="s">
        <v>35</v>
      </c>
      <c r="CL226" s="26" t="s">
        <v>35</v>
      </c>
      <c r="CM226" s="26" t="s">
        <v>35</v>
      </c>
      <c r="CN226" s="26" t="s">
        <v>35</v>
      </c>
      <c r="CO226" s="26" t="s">
        <v>35</v>
      </c>
      <c r="CP226" s="26" t="s">
        <v>35</v>
      </c>
      <c r="CQ226" s="26" t="s">
        <v>35</v>
      </c>
      <c r="CR226" s="26" t="s">
        <v>35</v>
      </c>
      <c r="CS226" s="26" t="s">
        <v>35</v>
      </c>
      <c r="CT226" s="26" t="s">
        <v>35</v>
      </c>
      <c r="CU226" s="26" t="s">
        <v>35</v>
      </c>
      <c r="CV226" s="26" t="s">
        <v>35</v>
      </c>
      <c r="CW226" s="26" t="s">
        <v>35</v>
      </c>
      <c r="CX226" s="26" t="s">
        <v>35</v>
      </c>
      <c r="CY226" s="26" t="s">
        <v>35</v>
      </c>
      <c r="CZ226" s="4"/>
    </row>
    <row r="227" s="299" customFormat="true" ht="15" customHeight="true" x14ac:dyDescent="0.2">
      <c r="A227" s="131"/>
      <c r="B227" s="125"/>
      <c r="C227" s="143"/>
      <c r="D227" s="142"/>
      <c r="E227" s="142"/>
      <c r="F227" s="142"/>
      <c r="G227" s="132"/>
      <c r="H227" s="135"/>
      <c r="I227" s="142"/>
      <c r="J227" s="142"/>
      <c r="K227" s="142"/>
      <c r="L227" s="138"/>
      <c r="M227" s="143"/>
      <c r="N227" s="142"/>
      <c r="O227" s="142"/>
      <c r="P227" s="142"/>
      <c r="Q227" s="132"/>
      <c r="R227" s="135"/>
      <c r="S227" s="142"/>
      <c r="T227" s="142"/>
      <c r="U227" s="142"/>
      <c r="V227" s="142"/>
      <c r="W227" s="142"/>
      <c r="X227" s="142"/>
      <c r="Y227" s="142"/>
      <c r="Z227" s="142"/>
      <c r="AA227" s="142"/>
      <c r="AB227" s="142"/>
      <c r="AC227" s="142"/>
      <c r="AD227" s="142"/>
      <c r="AE227" s="142"/>
      <c r="AF227" s="142"/>
      <c r="AG227" s="142"/>
      <c r="AH227" s="142"/>
      <c r="AI227" s="142"/>
      <c r="AJ227" s="142"/>
      <c r="AK227" s="142"/>
      <c r="AL227" s="142"/>
      <c r="AM227" s="142"/>
      <c r="AN227" s="142"/>
      <c r="AO227" s="142"/>
      <c r="AP227" s="142"/>
      <c r="AQ227" s="142"/>
      <c r="AR227" s="142"/>
      <c r="AS227" s="142"/>
      <c r="AT227" s="142"/>
      <c r="AU227" s="142"/>
      <c r="AV227" s="142"/>
      <c r="AW227" s="142"/>
      <c r="AX227" s="142"/>
      <c r="AY227" s="138"/>
      <c r="AZ227" s="163"/>
      <c r="BA227" s="821" t="s">
        <v>94</v>
      </c>
      <c r="BB227" s="497" t="s">
        <v>61</v>
      </c>
      <c r="BC227" s="41" t="s">
        <v>35</v>
      </c>
      <c r="BD227" s="37" t="s">
        <v>35</v>
      </c>
      <c r="BE227" s="37" t="s">
        <v>35</v>
      </c>
      <c r="BF227" s="37" t="s">
        <v>35</v>
      </c>
      <c r="BG227" s="32" t="s">
        <v>35</v>
      </c>
      <c r="BH227" s="41" t="s">
        <v>35</v>
      </c>
      <c r="BI227" s="37" t="s">
        <v>35</v>
      </c>
      <c r="BJ227" s="37" t="s">
        <v>35</v>
      </c>
      <c r="BK227" s="37" t="s">
        <v>35</v>
      </c>
      <c r="BL227" s="32" t="s">
        <v>35</v>
      </c>
      <c r="BM227" s="41" t="s">
        <v>35</v>
      </c>
      <c r="BN227" s="37" t="s">
        <v>35</v>
      </c>
      <c r="BO227" s="37" t="s">
        <v>35</v>
      </c>
      <c r="BP227" s="37" t="s">
        <v>35</v>
      </c>
      <c r="BQ227" s="32" t="s">
        <v>35</v>
      </c>
      <c r="BR227" s="41" t="s">
        <v>35</v>
      </c>
      <c r="BS227" s="37" t="s">
        <v>35</v>
      </c>
      <c r="BT227" s="37" t="s">
        <v>35</v>
      </c>
      <c r="BU227" s="37" t="s">
        <v>35</v>
      </c>
      <c r="BV227" s="37" t="s">
        <v>35</v>
      </c>
      <c r="BW227" s="37" t="s">
        <v>35</v>
      </c>
      <c r="BX227" s="37" t="s">
        <v>35</v>
      </c>
      <c r="BY227" s="26" t="s">
        <v>35</v>
      </c>
      <c r="BZ227" s="26" t="s">
        <v>35</v>
      </c>
      <c r="CA227" s="26" t="s">
        <v>35</v>
      </c>
      <c r="CB227" s="26" t="s">
        <v>35</v>
      </c>
      <c r="CC227" s="26" t="s">
        <v>35</v>
      </c>
      <c r="CD227" s="26" t="s">
        <v>35</v>
      </c>
      <c r="CE227" s="26" t="s">
        <v>35</v>
      </c>
      <c r="CF227" s="26" t="s">
        <v>35</v>
      </c>
      <c r="CG227" s="26" t="s">
        <v>35</v>
      </c>
      <c r="CH227" s="26" t="s">
        <v>35</v>
      </c>
      <c r="CI227" s="26" t="s">
        <v>35</v>
      </c>
      <c r="CJ227" s="26" t="s">
        <v>35</v>
      </c>
      <c r="CK227" s="26" t="s">
        <v>35</v>
      </c>
      <c r="CL227" s="26" t="s">
        <v>35</v>
      </c>
      <c r="CM227" s="26" t="s">
        <v>35</v>
      </c>
      <c r="CN227" s="26" t="s">
        <v>35</v>
      </c>
      <c r="CO227" s="26" t="s">
        <v>35</v>
      </c>
      <c r="CP227" s="26" t="s">
        <v>35</v>
      </c>
      <c r="CQ227" s="26" t="s">
        <v>35</v>
      </c>
      <c r="CR227" s="26" t="s">
        <v>35</v>
      </c>
      <c r="CS227" s="26" t="s">
        <v>35</v>
      </c>
      <c r="CT227" s="26" t="s">
        <v>35</v>
      </c>
      <c r="CU227" s="26" t="s">
        <v>35</v>
      </c>
      <c r="CV227" s="26" t="s">
        <v>35</v>
      </c>
      <c r="CW227" s="26" t="s">
        <v>35</v>
      </c>
      <c r="CX227" s="26" t="s">
        <v>35</v>
      </c>
      <c r="CY227" s="26" t="s">
        <v>35</v>
      </c>
      <c r="CZ227" s="4"/>
    </row>
    <row r="228" s="299" customFormat="true" ht="15" customHeight="true" x14ac:dyDescent="0.2">
      <c r="A228" s="131"/>
      <c r="B228" s="125"/>
      <c r="C228" s="113"/>
      <c r="D228" s="112"/>
      <c r="E228" s="112"/>
      <c r="F228" s="112"/>
      <c r="G228" s="111"/>
      <c r="H228" s="110"/>
      <c r="I228" s="112"/>
      <c r="J228" s="112"/>
      <c r="K228" s="112"/>
      <c r="L228" s="109"/>
      <c r="M228" s="113"/>
      <c r="N228" s="112"/>
      <c r="O228" s="112"/>
      <c r="P228" s="112"/>
      <c r="Q228" s="111"/>
      <c r="R228" s="110"/>
      <c r="S228" s="112"/>
      <c r="T228" s="112"/>
      <c r="U228" s="112"/>
      <c r="V228" s="112"/>
      <c r="W228" s="112"/>
      <c r="X228" s="112"/>
      <c r="Y228" s="112"/>
      <c r="Z228" s="112"/>
      <c r="AA228" s="112"/>
      <c r="AB228" s="112"/>
      <c r="AC228" s="112"/>
      <c r="AD228" s="112"/>
      <c r="AE228" s="112"/>
      <c r="AF228" s="112"/>
      <c r="AG228" s="112"/>
      <c r="AH228" s="112"/>
      <c r="AI228" s="112"/>
      <c r="AJ228" s="112"/>
      <c r="AK228" s="112"/>
      <c r="AL228" s="112"/>
      <c r="AM228" s="112"/>
      <c r="AN228" s="112"/>
      <c r="AO228" s="112"/>
      <c r="AP228" s="112"/>
      <c r="AQ228" s="112"/>
      <c r="AR228" s="112"/>
      <c r="AS228" s="112"/>
      <c r="AT228" s="112"/>
      <c r="AU228" s="112"/>
      <c r="AV228" s="112"/>
      <c r="AW228" s="112"/>
      <c r="AX228" s="112"/>
      <c r="AY228" s="109"/>
      <c r="AZ228" s="163"/>
      <c r="BA228" s="821"/>
      <c r="BB228" s="497" t="s">
        <v>91</v>
      </c>
      <c r="BC228" s="41" t="s">
        <v>35</v>
      </c>
      <c r="BD228" s="37" t="s">
        <v>35</v>
      </c>
      <c r="BE228" s="37" t="s">
        <v>35</v>
      </c>
      <c r="BF228" s="37" t="s">
        <v>35</v>
      </c>
      <c r="BG228" s="32" t="s">
        <v>35</v>
      </c>
      <c r="BH228" s="41" t="s">
        <v>35</v>
      </c>
      <c r="BI228" s="37" t="s">
        <v>35</v>
      </c>
      <c r="BJ228" s="37" t="s">
        <v>35</v>
      </c>
      <c r="BK228" s="37" t="s">
        <v>35</v>
      </c>
      <c r="BL228" s="32" t="s">
        <v>35</v>
      </c>
      <c r="BM228" s="41" t="s">
        <v>35</v>
      </c>
      <c r="BN228" s="37" t="s">
        <v>35</v>
      </c>
      <c r="BO228" s="37" t="s">
        <v>35</v>
      </c>
      <c r="BP228" s="37" t="s">
        <v>35</v>
      </c>
      <c r="BQ228" s="32" t="s">
        <v>35</v>
      </c>
      <c r="BR228" s="41" t="s">
        <v>35</v>
      </c>
      <c r="BS228" s="37" t="s">
        <v>35</v>
      </c>
      <c r="BT228" s="37" t="s">
        <v>35</v>
      </c>
      <c r="BU228" s="37" t="s">
        <v>35</v>
      </c>
      <c r="BV228" s="37" t="s">
        <v>35</v>
      </c>
      <c r="BW228" s="37" t="s">
        <v>35</v>
      </c>
      <c r="BX228" s="37" t="s">
        <v>35</v>
      </c>
      <c r="BY228" s="26" t="s">
        <v>35</v>
      </c>
      <c r="BZ228" s="26" t="s">
        <v>35</v>
      </c>
      <c r="CA228" s="26" t="s">
        <v>35</v>
      </c>
      <c r="CB228" s="26" t="s">
        <v>35</v>
      </c>
      <c r="CC228" s="26" t="s">
        <v>35</v>
      </c>
      <c r="CD228" s="26" t="s">
        <v>35</v>
      </c>
      <c r="CE228" s="26" t="s">
        <v>35</v>
      </c>
      <c r="CF228" s="26" t="s">
        <v>35</v>
      </c>
      <c r="CG228" s="26" t="s">
        <v>35</v>
      </c>
      <c r="CH228" s="26" t="s">
        <v>35</v>
      </c>
      <c r="CI228" s="26" t="s">
        <v>35</v>
      </c>
      <c r="CJ228" s="26" t="s">
        <v>35</v>
      </c>
      <c r="CK228" s="26" t="s">
        <v>35</v>
      </c>
      <c r="CL228" s="26" t="s">
        <v>35</v>
      </c>
      <c r="CM228" s="26" t="s">
        <v>35</v>
      </c>
      <c r="CN228" s="26" t="s">
        <v>35</v>
      </c>
      <c r="CO228" s="26" t="s">
        <v>35</v>
      </c>
      <c r="CP228" s="26" t="s">
        <v>35</v>
      </c>
      <c r="CQ228" s="26" t="s">
        <v>35</v>
      </c>
      <c r="CR228" s="26" t="s">
        <v>35</v>
      </c>
      <c r="CS228" s="26" t="s">
        <v>35</v>
      </c>
      <c r="CT228" s="26" t="s">
        <v>35</v>
      </c>
      <c r="CU228" s="26" t="s">
        <v>35</v>
      </c>
      <c r="CV228" s="26" t="s">
        <v>35</v>
      </c>
      <c r="CW228" s="26" t="s">
        <v>35</v>
      </c>
      <c r="CX228" s="26" t="s">
        <v>35</v>
      </c>
      <c r="CY228" s="26" t="s">
        <v>35</v>
      </c>
      <c r="CZ228" s="4"/>
    </row>
    <row r="229" s="299" customFormat="true" ht="15" customHeight="true" x14ac:dyDescent="0.2">
      <c r="A229" s="131"/>
      <c r="B229" s="125"/>
      <c r="C229" s="113"/>
      <c r="D229" s="112"/>
      <c r="E229" s="112"/>
      <c r="F229" s="112"/>
      <c r="G229" s="111"/>
      <c r="H229" s="110"/>
      <c r="I229" s="112"/>
      <c r="J229" s="112"/>
      <c r="K229" s="112"/>
      <c r="L229" s="109"/>
      <c r="M229" s="113"/>
      <c r="N229" s="112"/>
      <c r="O229" s="112"/>
      <c r="P229" s="112"/>
      <c r="Q229" s="111"/>
      <c r="R229" s="110"/>
      <c r="S229" s="112"/>
      <c r="T229" s="112"/>
      <c r="U229" s="112"/>
      <c r="V229" s="112"/>
      <c r="W229" s="112"/>
      <c r="X229" s="112"/>
      <c r="Y229" s="112"/>
      <c r="Z229" s="112"/>
      <c r="AA229" s="112"/>
      <c r="AB229" s="112"/>
      <c r="AC229" s="112"/>
      <c r="AD229" s="112"/>
      <c r="AE229" s="112"/>
      <c r="AF229" s="112"/>
      <c r="AG229" s="112"/>
      <c r="AH229" s="112"/>
      <c r="AI229" s="112"/>
      <c r="AJ229" s="112"/>
      <c r="AK229" s="112"/>
      <c r="AL229" s="112"/>
      <c r="AM229" s="112"/>
      <c r="AN229" s="112"/>
      <c r="AO229" s="112"/>
      <c r="AP229" s="112"/>
      <c r="AQ229" s="112"/>
      <c r="AR229" s="112"/>
      <c r="AS229" s="112"/>
      <c r="AT229" s="112"/>
      <c r="AU229" s="112"/>
      <c r="AV229" s="112"/>
      <c r="AW229" s="112"/>
      <c r="AX229" s="112"/>
      <c r="AY229" s="109"/>
      <c r="AZ229" s="163"/>
      <c r="BA229" s="821"/>
      <c r="BB229" s="497" t="s">
        <v>92</v>
      </c>
      <c r="BC229" s="41" t="s">
        <v>35</v>
      </c>
      <c r="BD229" s="37" t="s">
        <v>35</v>
      </c>
      <c r="BE229" s="37" t="s">
        <v>35</v>
      </c>
      <c r="BF229" s="37" t="s">
        <v>35</v>
      </c>
      <c r="BG229" s="32" t="s">
        <v>35</v>
      </c>
      <c r="BH229" s="41" t="s">
        <v>35</v>
      </c>
      <c r="BI229" s="37" t="s">
        <v>35</v>
      </c>
      <c r="BJ229" s="37" t="s">
        <v>35</v>
      </c>
      <c r="BK229" s="37" t="s">
        <v>35</v>
      </c>
      <c r="BL229" s="32" t="s">
        <v>35</v>
      </c>
      <c r="BM229" s="41" t="s">
        <v>35</v>
      </c>
      <c r="BN229" s="37" t="s">
        <v>35</v>
      </c>
      <c r="BO229" s="37" t="s">
        <v>35</v>
      </c>
      <c r="BP229" s="37" t="s">
        <v>35</v>
      </c>
      <c r="BQ229" s="32" t="s">
        <v>35</v>
      </c>
      <c r="BR229" s="41" t="s">
        <v>35</v>
      </c>
      <c r="BS229" s="37" t="s">
        <v>35</v>
      </c>
      <c r="BT229" s="37" t="s">
        <v>35</v>
      </c>
      <c r="BU229" s="37" t="s">
        <v>35</v>
      </c>
      <c r="BV229" s="37" t="s">
        <v>35</v>
      </c>
      <c r="BW229" s="37" t="s">
        <v>35</v>
      </c>
      <c r="BX229" s="37" t="s">
        <v>35</v>
      </c>
      <c r="BY229" s="26" t="s">
        <v>35</v>
      </c>
      <c r="BZ229" s="26" t="s">
        <v>35</v>
      </c>
      <c r="CA229" s="26" t="s">
        <v>35</v>
      </c>
      <c r="CB229" s="26" t="s">
        <v>35</v>
      </c>
      <c r="CC229" s="26" t="s">
        <v>35</v>
      </c>
      <c r="CD229" s="26" t="s">
        <v>35</v>
      </c>
      <c r="CE229" s="26" t="s">
        <v>35</v>
      </c>
      <c r="CF229" s="26" t="s">
        <v>35</v>
      </c>
      <c r="CG229" s="26" t="s">
        <v>35</v>
      </c>
      <c r="CH229" s="26" t="s">
        <v>35</v>
      </c>
      <c r="CI229" s="26" t="s">
        <v>35</v>
      </c>
      <c r="CJ229" s="26" t="s">
        <v>35</v>
      </c>
      <c r="CK229" s="26" t="s">
        <v>35</v>
      </c>
      <c r="CL229" s="26" t="s">
        <v>35</v>
      </c>
      <c r="CM229" s="26" t="s">
        <v>35</v>
      </c>
      <c r="CN229" s="26" t="s">
        <v>35</v>
      </c>
      <c r="CO229" s="26" t="s">
        <v>35</v>
      </c>
      <c r="CP229" s="26" t="s">
        <v>35</v>
      </c>
      <c r="CQ229" s="26" t="s">
        <v>35</v>
      </c>
      <c r="CR229" s="26" t="s">
        <v>35</v>
      </c>
      <c r="CS229" s="26" t="s">
        <v>35</v>
      </c>
      <c r="CT229" s="26" t="s">
        <v>35</v>
      </c>
      <c r="CU229" s="26" t="s">
        <v>35</v>
      </c>
      <c r="CV229" s="26" t="s">
        <v>35</v>
      </c>
      <c r="CW229" s="26" t="s">
        <v>35</v>
      </c>
      <c r="CX229" s="26" t="s">
        <v>35</v>
      </c>
      <c r="CY229" s="26" t="s">
        <v>35</v>
      </c>
      <c r="CZ229" s="4"/>
    </row>
    <row r="230" s="299" customFormat="true" ht="15" customHeight="true" x14ac:dyDescent="0.2">
      <c r="A230" s="131"/>
      <c r="B230" s="125"/>
      <c r="C230" s="113"/>
      <c r="D230" s="112"/>
      <c r="E230" s="112"/>
      <c r="F230" s="112"/>
      <c r="G230" s="111"/>
      <c r="H230" s="110"/>
      <c r="I230" s="112"/>
      <c r="J230" s="112"/>
      <c r="K230" s="112"/>
      <c r="L230" s="109"/>
      <c r="M230" s="113"/>
      <c r="N230" s="112"/>
      <c r="O230" s="112"/>
      <c r="P230" s="112"/>
      <c r="Q230" s="111"/>
      <c r="R230" s="110"/>
      <c r="S230" s="112"/>
      <c r="T230" s="112"/>
      <c r="U230" s="112"/>
      <c r="V230" s="112"/>
      <c r="W230" s="112"/>
      <c r="X230" s="112"/>
      <c r="Y230" s="112"/>
      <c r="Z230" s="112"/>
      <c r="AA230" s="112"/>
      <c r="AB230" s="112"/>
      <c r="AC230" s="112"/>
      <c r="AD230" s="112"/>
      <c r="AE230" s="112"/>
      <c r="AF230" s="112"/>
      <c r="AG230" s="112"/>
      <c r="AH230" s="112"/>
      <c r="AI230" s="112"/>
      <c r="AJ230" s="112"/>
      <c r="AK230" s="112"/>
      <c r="AL230" s="112"/>
      <c r="AM230" s="112"/>
      <c r="AN230" s="112"/>
      <c r="AO230" s="112"/>
      <c r="AP230" s="112"/>
      <c r="AQ230" s="112"/>
      <c r="AR230" s="112"/>
      <c r="AS230" s="112"/>
      <c r="AT230" s="112"/>
      <c r="AU230" s="112"/>
      <c r="AV230" s="112"/>
      <c r="AW230" s="112"/>
      <c r="AX230" s="112"/>
      <c r="AY230" s="109"/>
      <c r="AZ230" s="163"/>
      <c r="BA230" s="821"/>
      <c r="BB230" s="497" t="s">
        <v>93</v>
      </c>
      <c r="BC230" s="41" t="s">
        <v>35</v>
      </c>
      <c r="BD230" s="37" t="s">
        <v>35</v>
      </c>
      <c r="BE230" s="37" t="s">
        <v>35</v>
      </c>
      <c r="BF230" s="37" t="s">
        <v>35</v>
      </c>
      <c r="BG230" s="32" t="s">
        <v>35</v>
      </c>
      <c r="BH230" s="41" t="s">
        <v>35</v>
      </c>
      <c r="BI230" s="37" t="s">
        <v>35</v>
      </c>
      <c r="BJ230" s="37" t="s">
        <v>35</v>
      </c>
      <c r="BK230" s="37" t="s">
        <v>35</v>
      </c>
      <c r="BL230" s="32" t="s">
        <v>35</v>
      </c>
      <c r="BM230" s="41" t="s">
        <v>35</v>
      </c>
      <c r="BN230" s="37" t="s">
        <v>35</v>
      </c>
      <c r="BO230" s="37" t="s">
        <v>35</v>
      </c>
      <c r="BP230" s="37" t="s">
        <v>35</v>
      </c>
      <c r="BQ230" s="32" t="s">
        <v>35</v>
      </c>
      <c r="BR230" s="41" t="s">
        <v>35</v>
      </c>
      <c r="BS230" s="37" t="s">
        <v>35</v>
      </c>
      <c r="BT230" s="37" t="s">
        <v>35</v>
      </c>
      <c r="BU230" s="37" t="s">
        <v>35</v>
      </c>
      <c r="BV230" s="37" t="s">
        <v>35</v>
      </c>
      <c r="BW230" s="37" t="s">
        <v>35</v>
      </c>
      <c r="BX230" s="37" t="s">
        <v>35</v>
      </c>
      <c r="BY230" s="26" t="s">
        <v>35</v>
      </c>
      <c r="BZ230" s="26" t="s">
        <v>35</v>
      </c>
      <c r="CA230" s="26" t="s">
        <v>35</v>
      </c>
      <c r="CB230" s="26" t="s">
        <v>35</v>
      </c>
      <c r="CC230" s="26" t="s">
        <v>35</v>
      </c>
      <c r="CD230" s="26" t="s">
        <v>35</v>
      </c>
      <c r="CE230" s="26" t="s">
        <v>35</v>
      </c>
      <c r="CF230" s="26" t="s">
        <v>35</v>
      </c>
      <c r="CG230" s="26" t="s">
        <v>35</v>
      </c>
      <c r="CH230" s="26" t="s">
        <v>35</v>
      </c>
      <c r="CI230" s="26" t="s">
        <v>35</v>
      </c>
      <c r="CJ230" s="26" t="s">
        <v>35</v>
      </c>
      <c r="CK230" s="26" t="s">
        <v>35</v>
      </c>
      <c r="CL230" s="26" t="s">
        <v>35</v>
      </c>
      <c r="CM230" s="26" t="s">
        <v>35</v>
      </c>
      <c r="CN230" s="26" t="s">
        <v>35</v>
      </c>
      <c r="CO230" s="26" t="s">
        <v>35</v>
      </c>
      <c r="CP230" s="26" t="s">
        <v>35</v>
      </c>
      <c r="CQ230" s="26" t="s">
        <v>35</v>
      </c>
      <c r="CR230" s="26" t="s">
        <v>35</v>
      </c>
      <c r="CS230" s="26" t="s">
        <v>35</v>
      </c>
      <c r="CT230" s="26" t="s">
        <v>35</v>
      </c>
      <c r="CU230" s="26" t="s">
        <v>35</v>
      </c>
      <c r="CV230" s="26" t="s">
        <v>35</v>
      </c>
      <c r="CW230" s="26" t="s">
        <v>35</v>
      </c>
      <c r="CX230" s="26" t="s">
        <v>35</v>
      </c>
      <c r="CY230" s="26" t="s">
        <v>35</v>
      </c>
      <c r="CZ230" s="4"/>
    </row>
    <row r="231" s="299" customFormat="true" ht="15" customHeight="true" x14ac:dyDescent="0.2">
      <c r="A231" s="152"/>
      <c r="B231" s="124"/>
      <c r="C231" s="22"/>
      <c r="D231" s="145"/>
      <c r="E231" s="145"/>
      <c r="F231" s="145"/>
      <c r="G231" s="134"/>
      <c r="H231" s="21"/>
      <c r="I231" s="145"/>
      <c r="J231" s="145"/>
      <c r="K231" s="145"/>
      <c r="L231" s="140"/>
      <c r="M231" s="22"/>
      <c r="N231" s="145"/>
      <c r="O231" s="145"/>
      <c r="P231" s="145"/>
      <c r="Q231" s="134"/>
      <c r="R231" s="21"/>
      <c r="S231" s="145"/>
      <c r="T231" s="145"/>
      <c r="U231" s="145"/>
      <c r="V231" s="145"/>
      <c r="W231" s="145"/>
      <c r="X231" s="145"/>
      <c r="Y231" s="145"/>
      <c r="Z231" s="145"/>
      <c r="AA231" s="145"/>
      <c r="AB231" s="145"/>
      <c r="AC231" s="145"/>
      <c r="AD231" s="145"/>
      <c r="AE231" s="145"/>
      <c r="AF231" s="145"/>
      <c r="AG231" s="145"/>
      <c r="AH231" s="145"/>
      <c r="AI231" s="145"/>
      <c r="AJ231" s="145"/>
      <c r="AK231" s="145"/>
      <c r="AL231" s="145"/>
      <c r="AM231" s="145"/>
      <c r="AN231" s="145"/>
      <c r="AO231" s="145"/>
      <c r="AP231" s="145"/>
      <c r="AQ231" s="145"/>
      <c r="AR231" s="145"/>
      <c r="AS231" s="145"/>
      <c r="AT231" s="145"/>
      <c r="AU231" s="145"/>
      <c r="AV231" s="145"/>
      <c r="AW231" s="145"/>
      <c r="AX231" s="145"/>
      <c r="AY231" s="140"/>
      <c r="AZ231" s="163"/>
      <c r="BA231" s="162"/>
      <c r="BB231" s="497"/>
      <c r="BC231" s="393"/>
      <c r="BD231" s="385"/>
      <c r="BE231" s="385"/>
      <c r="BF231" s="385"/>
      <c r="BG231" s="397"/>
      <c r="BH231" s="393"/>
      <c r="BI231" s="385"/>
      <c r="BJ231" s="385"/>
      <c r="BK231" s="385"/>
      <c r="BL231" s="397"/>
      <c r="BM231" s="393"/>
      <c r="BN231" s="385"/>
      <c r="BO231" s="385"/>
      <c r="BP231" s="385"/>
      <c r="BQ231" s="397"/>
      <c r="BR231" s="393"/>
      <c r="BS231" s="385"/>
      <c r="BT231" s="385"/>
      <c r="BU231" s="385"/>
      <c r="BV231" s="385"/>
      <c r="BW231" s="385"/>
      <c r="BX231" s="385"/>
      <c r="BY231" s="386"/>
      <c r="BZ231" s="386"/>
      <c r="CA231" s="386"/>
      <c r="CB231" s="386"/>
      <c r="CC231" s="386"/>
      <c r="CD231" s="386"/>
      <c r="CE231" s="386"/>
      <c r="CF231" s="386"/>
      <c r="CG231" s="386"/>
      <c r="CH231" s="386"/>
      <c r="CI231" s="386"/>
      <c r="CJ231" s="386"/>
      <c r="CK231" s="386"/>
      <c r="CL231" s="386"/>
      <c r="CM231" s="386"/>
      <c r="CN231" s="386"/>
      <c r="CO231" s="386"/>
      <c r="CP231" s="386"/>
      <c r="CQ231" s="386"/>
      <c r="CR231" s="386"/>
      <c r="CS231" s="386"/>
      <c r="CT231" s="386"/>
      <c r="CU231" s="386"/>
      <c r="CV231" s="386"/>
      <c r="CW231" s="386"/>
      <c r="CX231" s="386"/>
      <c r="CY231" s="386"/>
      <c r="CZ231" s="3"/>
    </row>
    <row r="232" s="299" customFormat="true" ht="15" customHeight="true" x14ac:dyDescent="0.2">
      <c r="A232" s="152"/>
      <c r="B232" s="124"/>
      <c r="C232" s="22"/>
      <c r="D232" s="145"/>
      <c r="E232" s="145"/>
      <c r="F232" s="145"/>
      <c r="G232" s="134"/>
      <c r="H232" s="21"/>
      <c r="I232" s="145"/>
      <c r="J232" s="145"/>
      <c r="K232" s="145"/>
      <c r="L232" s="140"/>
      <c r="M232" s="22"/>
      <c r="N232" s="145"/>
      <c r="O232" s="145"/>
      <c r="P232" s="145"/>
      <c r="Q232" s="134"/>
      <c r="R232" s="21"/>
      <c r="S232" s="145"/>
      <c r="T232" s="145"/>
      <c r="U232" s="145"/>
      <c r="V232" s="145"/>
      <c r="W232" s="145"/>
      <c r="X232" s="145"/>
      <c r="Y232" s="145"/>
      <c r="Z232" s="145"/>
      <c r="AA232" s="145"/>
      <c r="AB232" s="145"/>
      <c r="AC232" s="145"/>
      <c r="AD232" s="145"/>
      <c r="AE232" s="145"/>
      <c r="AF232" s="145"/>
      <c r="AG232" s="145"/>
      <c r="AH232" s="145"/>
      <c r="AI232" s="145"/>
      <c r="AJ232" s="145"/>
      <c r="AK232" s="145"/>
      <c r="AL232" s="145"/>
      <c r="AM232" s="145"/>
      <c r="AN232" s="145"/>
      <c r="AO232" s="145"/>
      <c r="AP232" s="145"/>
      <c r="AQ232" s="145"/>
      <c r="AR232" s="145"/>
      <c r="AS232" s="145"/>
      <c r="AT232" s="145"/>
      <c r="AU232" s="145"/>
      <c r="AV232" s="145"/>
      <c r="AW232" s="145"/>
      <c r="AX232" s="145"/>
      <c r="AY232" s="140"/>
      <c r="AZ232" s="163"/>
      <c r="BA232" s="504"/>
      <c r="BB232" s="497"/>
      <c r="BC232" s="393"/>
      <c r="BD232" s="385"/>
      <c r="BE232" s="385"/>
      <c r="BF232" s="385"/>
      <c r="BG232" s="397"/>
      <c r="BH232" s="393"/>
      <c r="BI232" s="385"/>
      <c r="BJ232" s="385"/>
      <c r="BK232" s="385"/>
      <c r="BL232" s="397"/>
      <c r="BM232" s="393"/>
      <c r="BN232" s="385"/>
      <c r="BO232" s="385"/>
      <c r="BP232" s="385"/>
      <c r="BQ232" s="397"/>
      <c r="BR232" s="393"/>
      <c r="BS232" s="385"/>
      <c r="BT232" s="385"/>
      <c r="BU232" s="385"/>
      <c r="BV232" s="385"/>
      <c r="BW232" s="385"/>
      <c r="BX232" s="385"/>
      <c r="BY232" s="386"/>
      <c r="BZ232" s="386"/>
      <c r="CA232" s="386"/>
      <c r="CB232" s="386"/>
      <c r="CC232" s="386"/>
      <c r="CD232" s="386"/>
      <c r="CE232" s="386"/>
      <c r="CF232" s="386"/>
      <c r="CG232" s="386"/>
      <c r="CH232" s="386"/>
      <c r="CI232" s="386"/>
      <c r="CJ232" s="386"/>
      <c r="CK232" s="386"/>
      <c r="CL232" s="386"/>
      <c r="CM232" s="386"/>
      <c r="CN232" s="386"/>
      <c r="CO232" s="386"/>
      <c r="CP232" s="386"/>
      <c r="CQ232" s="386"/>
      <c r="CR232" s="386"/>
      <c r="CS232" s="386"/>
      <c r="CT232" s="386"/>
      <c r="CU232" s="386"/>
      <c r="CV232" s="386"/>
      <c r="CW232" s="386"/>
      <c r="CX232" s="386"/>
      <c r="CY232" s="386"/>
      <c r="CZ232" s="3"/>
    </row>
    <row r="233" s="299" customFormat="true" ht="15" customHeight="true" x14ac:dyDescent="0.2">
      <c r="A233" s="152"/>
      <c r="B233" s="124"/>
      <c r="C233" s="22"/>
      <c r="D233" s="145"/>
      <c r="E233" s="145"/>
      <c r="F233" s="145"/>
      <c r="G233" s="134"/>
      <c r="H233" s="21"/>
      <c r="I233" s="145"/>
      <c r="J233" s="145"/>
      <c r="K233" s="145"/>
      <c r="L233" s="140"/>
      <c r="M233" s="22"/>
      <c r="N233" s="145"/>
      <c r="O233" s="145"/>
      <c r="P233" s="145"/>
      <c r="Q233" s="134"/>
      <c r="R233" s="21"/>
      <c r="S233" s="145"/>
      <c r="T233" s="145"/>
      <c r="U233" s="145"/>
      <c r="V233" s="145"/>
      <c r="W233" s="145"/>
      <c r="X233" s="145"/>
      <c r="Y233" s="145"/>
      <c r="Z233" s="145"/>
      <c r="AA233" s="145"/>
      <c r="AB233" s="145"/>
      <c r="AC233" s="145"/>
      <c r="AD233" s="145"/>
      <c r="AE233" s="145"/>
      <c r="AF233" s="145"/>
      <c r="AG233" s="145"/>
      <c r="AH233" s="145"/>
      <c r="AI233" s="145"/>
      <c r="AJ233" s="145"/>
      <c r="AK233" s="145"/>
      <c r="AL233" s="145"/>
      <c r="AM233" s="145"/>
      <c r="AN233" s="145"/>
      <c r="AO233" s="145"/>
      <c r="AP233" s="145"/>
      <c r="AQ233" s="145"/>
      <c r="AR233" s="145"/>
      <c r="AS233" s="145"/>
      <c r="AT233" s="145"/>
      <c r="AU233" s="145"/>
      <c r="AV233" s="145"/>
      <c r="AW233" s="145"/>
      <c r="AX233" s="145"/>
      <c r="AY233" s="140"/>
      <c r="AZ233" s="163"/>
      <c r="BA233" s="504"/>
      <c r="BB233" s="497"/>
      <c r="BC233" s="393"/>
      <c r="BD233" s="385"/>
      <c r="BE233" s="385"/>
      <c r="BF233" s="385"/>
      <c r="BG233" s="397"/>
      <c r="BH233" s="393"/>
      <c r="BI233" s="385"/>
      <c r="BJ233" s="385"/>
      <c r="BK233" s="385"/>
      <c r="BL233" s="397"/>
      <c r="BM233" s="393"/>
      <c r="BN233" s="385"/>
      <c r="BO233" s="385"/>
      <c r="BP233" s="385"/>
      <c r="BQ233" s="397"/>
      <c r="BR233" s="393"/>
      <c r="BS233" s="385"/>
      <c r="BT233" s="385"/>
      <c r="BU233" s="385"/>
      <c r="BV233" s="385"/>
      <c r="BW233" s="385"/>
      <c r="BX233" s="385"/>
      <c r="BY233" s="386"/>
      <c r="BZ233" s="386"/>
      <c r="CA233" s="386"/>
      <c r="CB233" s="386"/>
      <c r="CC233" s="386"/>
      <c r="CD233" s="386"/>
      <c r="CE233" s="386"/>
      <c r="CF233" s="386"/>
      <c r="CG233" s="386"/>
      <c r="CH233" s="386"/>
      <c r="CI233" s="386"/>
      <c r="CJ233" s="386"/>
      <c r="CK233" s="386"/>
      <c r="CL233" s="386"/>
      <c r="CM233" s="386"/>
      <c r="CN233" s="386"/>
      <c r="CO233" s="386"/>
      <c r="CP233" s="386"/>
      <c r="CQ233" s="386"/>
      <c r="CR233" s="386"/>
      <c r="CS233" s="386"/>
      <c r="CT233" s="386"/>
      <c r="CU233" s="386"/>
      <c r="CV233" s="386"/>
      <c r="CW233" s="386"/>
      <c r="CX233" s="386"/>
      <c r="CY233" s="386"/>
      <c r="CZ233" s="3"/>
    </row>
    <row r="234" s="299" customFormat="true" ht="15" customHeight="true" x14ac:dyDescent="0.2">
      <c r="A234" s="152"/>
      <c r="B234" s="124"/>
      <c r="C234" s="22"/>
      <c r="D234" s="145"/>
      <c r="E234" s="145"/>
      <c r="F234" s="145"/>
      <c r="G234" s="134"/>
      <c r="H234" s="21"/>
      <c r="I234" s="145"/>
      <c r="J234" s="145"/>
      <c r="K234" s="145"/>
      <c r="L234" s="140"/>
      <c r="M234" s="22"/>
      <c r="N234" s="145"/>
      <c r="O234" s="145"/>
      <c r="P234" s="145"/>
      <c r="Q234" s="134"/>
      <c r="R234" s="21"/>
      <c r="S234" s="145"/>
      <c r="T234" s="145"/>
      <c r="U234" s="145"/>
      <c r="V234" s="145"/>
      <c r="W234" s="145"/>
      <c r="X234" s="145"/>
      <c r="Y234" s="145"/>
      <c r="Z234" s="145"/>
      <c r="AA234" s="145"/>
      <c r="AB234" s="145"/>
      <c r="AC234" s="145"/>
      <c r="AD234" s="145"/>
      <c r="AE234" s="145"/>
      <c r="AF234" s="145"/>
      <c r="AG234" s="145"/>
      <c r="AH234" s="145"/>
      <c r="AI234" s="145"/>
      <c r="AJ234" s="145"/>
      <c r="AK234" s="145"/>
      <c r="AL234" s="145"/>
      <c r="AM234" s="145"/>
      <c r="AN234" s="145"/>
      <c r="AO234" s="145"/>
      <c r="AP234" s="145"/>
      <c r="AQ234" s="145"/>
      <c r="AR234" s="145"/>
      <c r="AS234" s="145"/>
      <c r="AT234" s="145"/>
      <c r="AU234" s="145"/>
      <c r="AV234" s="145"/>
      <c r="AW234" s="145"/>
      <c r="AX234" s="145"/>
      <c r="AY234" s="140"/>
      <c r="AZ234" s="163"/>
      <c r="BA234" s="504"/>
      <c r="BB234" s="497"/>
      <c r="BC234" s="393"/>
      <c r="BD234" s="385"/>
      <c r="BE234" s="385"/>
      <c r="BF234" s="385"/>
      <c r="BG234" s="397"/>
      <c r="BH234" s="393"/>
      <c r="BI234" s="385"/>
      <c r="BJ234" s="385"/>
      <c r="BK234" s="385"/>
      <c r="BL234" s="397"/>
      <c r="BM234" s="393"/>
      <c r="BN234" s="385"/>
      <c r="BO234" s="385"/>
      <c r="BP234" s="385"/>
      <c r="BQ234" s="397"/>
      <c r="BR234" s="393"/>
      <c r="BS234" s="385"/>
      <c r="BT234" s="385"/>
      <c r="BU234" s="385"/>
      <c r="BV234" s="385"/>
      <c r="BW234" s="385"/>
      <c r="BX234" s="385"/>
      <c r="BY234" s="386"/>
      <c r="BZ234" s="386"/>
      <c r="CA234" s="386"/>
      <c r="CB234" s="386"/>
      <c r="CC234" s="386"/>
      <c r="CD234" s="386"/>
      <c r="CE234" s="386"/>
      <c r="CF234" s="386"/>
      <c r="CG234" s="386"/>
      <c r="CH234" s="386"/>
      <c r="CI234" s="386"/>
      <c r="CJ234" s="386"/>
      <c r="CK234" s="386"/>
      <c r="CL234" s="386"/>
      <c r="CM234" s="386"/>
      <c r="CN234" s="386"/>
      <c r="CO234" s="386"/>
      <c r="CP234" s="386"/>
      <c r="CQ234" s="386"/>
      <c r="CR234" s="386"/>
      <c r="CS234" s="386"/>
      <c r="CT234" s="386"/>
      <c r="CU234" s="386"/>
      <c r="CV234" s="386"/>
      <c r="CW234" s="386"/>
      <c r="CX234" s="386"/>
      <c r="CY234" s="386"/>
      <c r="CZ234" s="3"/>
    </row>
    <row r="235" s="299" customFormat="true" ht="15" customHeight="true" x14ac:dyDescent="0.2">
      <c r="A235" s="152"/>
      <c r="B235" s="124"/>
      <c r="C235" s="22"/>
      <c r="D235" s="145"/>
      <c r="E235" s="145"/>
      <c r="F235" s="145"/>
      <c r="G235" s="134"/>
      <c r="H235" s="21"/>
      <c r="I235" s="145"/>
      <c r="J235" s="145"/>
      <c r="K235" s="145"/>
      <c r="L235" s="140"/>
      <c r="M235" s="22"/>
      <c r="N235" s="145"/>
      <c r="O235" s="145"/>
      <c r="P235" s="145"/>
      <c r="Q235" s="134"/>
      <c r="R235" s="21"/>
      <c r="S235" s="145"/>
      <c r="T235" s="145"/>
      <c r="U235" s="145"/>
      <c r="V235" s="145"/>
      <c r="W235" s="145"/>
      <c r="X235" s="145"/>
      <c r="Y235" s="145"/>
      <c r="Z235" s="145"/>
      <c r="AA235" s="145"/>
      <c r="AB235" s="145"/>
      <c r="AC235" s="145"/>
      <c r="AD235" s="145"/>
      <c r="AE235" s="145"/>
      <c r="AF235" s="145"/>
      <c r="AG235" s="145"/>
      <c r="AH235" s="145"/>
      <c r="AI235" s="145"/>
      <c r="AJ235" s="145"/>
      <c r="AK235" s="145"/>
      <c r="AL235" s="145"/>
      <c r="AM235" s="145"/>
      <c r="AN235" s="145"/>
      <c r="AO235" s="145"/>
      <c r="AP235" s="145"/>
      <c r="AQ235" s="145"/>
      <c r="AR235" s="145"/>
      <c r="AS235" s="145"/>
      <c r="AT235" s="145"/>
      <c r="AU235" s="145"/>
      <c r="AV235" s="145"/>
      <c r="AW235" s="145"/>
      <c r="AX235" s="145"/>
      <c r="AY235" s="140"/>
      <c r="AZ235" s="163"/>
      <c r="BA235" s="504"/>
      <c r="BB235" s="497"/>
      <c r="BC235" s="393"/>
      <c r="BD235" s="385"/>
      <c r="BE235" s="385"/>
      <c r="BF235" s="385"/>
      <c r="BG235" s="397"/>
      <c r="BH235" s="393"/>
      <c r="BI235" s="385"/>
      <c r="BJ235" s="385"/>
      <c r="BK235" s="385"/>
      <c r="BL235" s="397"/>
      <c r="BM235" s="393"/>
      <c r="BN235" s="385"/>
      <c r="BO235" s="385"/>
      <c r="BP235" s="385"/>
      <c r="BQ235" s="397"/>
      <c r="BR235" s="393"/>
      <c r="BS235" s="385"/>
      <c r="BT235" s="385"/>
      <c r="BU235" s="385"/>
      <c r="BV235" s="385"/>
      <c r="BW235" s="385"/>
      <c r="BX235" s="385"/>
      <c r="BY235" s="386"/>
      <c r="BZ235" s="386"/>
      <c r="CA235" s="386"/>
      <c r="CB235" s="386"/>
      <c r="CC235" s="386"/>
      <c r="CD235" s="386"/>
      <c r="CE235" s="386"/>
      <c r="CF235" s="386"/>
      <c r="CG235" s="386"/>
      <c r="CH235" s="386"/>
      <c r="CI235" s="386"/>
      <c r="CJ235" s="386"/>
      <c r="CK235" s="386"/>
      <c r="CL235" s="386"/>
      <c r="CM235" s="386"/>
      <c r="CN235" s="386"/>
      <c r="CO235" s="386"/>
      <c r="CP235" s="386"/>
      <c r="CQ235" s="386"/>
      <c r="CR235" s="386"/>
      <c r="CS235" s="386"/>
      <c r="CT235" s="386"/>
      <c r="CU235" s="386"/>
      <c r="CV235" s="386"/>
      <c r="CW235" s="386"/>
      <c r="CX235" s="386"/>
      <c r="CY235" s="386"/>
      <c r="CZ235" s="3"/>
    </row>
    <row r="236" s="299" customFormat="true" ht="15" customHeight="true" x14ac:dyDescent="0.2">
      <c r="A236" s="152"/>
      <c r="B236" s="124"/>
      <c r="C236" s="22"/>
      <c r="D236" s="145"/>
      <c r="E236" s="145"/>
      <c r="F236" s="145"/>
      <c r="G236" s="134"/>
      <c r="H236" s="21"/>
      <c r="I236" s="145"/>
      <c r="J236" s="145"/>
      <c r="K236" s="145"/>
      <c r="L236" s="140"/>
      <c r="M236" s="22"/>
      <c r="N236" s="145"/>
      <c r="O236" s="145"/>
      <c r="P236" s="145"/>
      <c r="Q236" s="134"/>
      <c r="R236" s="21"/>
      <c r="S236" s="145"/>
      <c r="T236" s="145"/>
      <c r="U236" s="145"/>
      <c r="V236" s="145"/>
      <c r="W236" s="145"/>
      <c r="X236" s="145"/>
      <c r="Y236" s="145"/>
      <c r="Z236" s="145"/>
      <c r="AA236" s="145"/>
      <c r="AB236" s="145"/>
      <c r="AC236" s="145"/>
      <c r="AD236" s="145"/>
      <c r="AE236" s="145"/>
      <c r="AF236" s="145"/>
      <c r="AG236" s="145"/>
      <c r="AH236" s="145"/>
      <c r="AI236" s="145"/>
      <c r="AJ236" s="145"/>
      <c r="AK236" s="145"/>
      <c r="AL236" s="145"/>
      <c r="AM236" s="145"/>
      <c r="AN236" s="145"/>
      <c r="AO236" s="145"/>
      <c r="AP236" s="145"/>
      <c r="AQ236" s="145"/>
      <c r="AR236" s="145"/>
      <c r="AS236" s="145"/>
      <c r="AT236" s="145"/>
      <c r="AU236" s="145"/>
      <c r="AV236" s="145"/>
      <c r="AW236" s="145"/>
      <c r="AX236" s="145"/>
      <c r="AY236" s="140"/>
      <c r="AZ236" s="163"/>
      <c r="BA236" s="504"/>
      <c r="BB236" s="497"/>
      <c r="BC236" s="393"/>
      <c r="BD236" s="385"/>
      <c r="BE236" s="385"/>
      <c r="BF236" s="385"/>
      <c r="BG236" s="397"/>
      <c r="BH236" s="393"/>
      <c r="BI236" s="385"/>
      <c r="BJ236" s="385"/>
      <c r="BK236" s="385"/>
      <c r="BL236" s="397"/>
      <c r="BM236" s="393"/>
      <c r="BN236" s="385"/>
      <c r="BO236" s="385"/>
      <c r="BP236" s="385"/>
      <c r="BQ236" s="397"/>
      <c r="BR236" s="393"/>
      <c r="BS236" s="385"/>
      <c r="BT236" s="385"/>
      <c r="BU236" s="385"/>
      <c r="BV236" s="385"/>
      <c r="BW236" s="385"/>
      <c r="BX236" s="385"/>
      <c r="BY236" s="386"/>
      <c r="BZ236" s="386"/>
      <c r="CA236" s="386"/>
      <c r="CB236" s="386"/>
      <c r="CC236" s="386"/>
      <c r="CD236" s="386"/>
      <c r="CE236" s="386"/>
      <c r="CF236" s="386"/>
      <c r="CG236" s="386"/>
      <c r="CH236" s="386"/>
      <c r="CI236" s="386"/>
      <c r="CJ236" s="386"/>
      <c r="CK236" s="386"/>
      <c r="CL236" s="386"/>
      <c r="CM236" s="386"/>
      <c r="CN236" s="386"/>
      <c r="CO236" s="386"/>
      <c r="CP236" s="386"/>
      <c r="CQ236" s="386"/>
      <c r="CR236" s="386"/>
      <c r="CS236" s="386"/>
      <c r="CT236" s="386"/>
      <c r="CU236" s="386"/>
      <c r="CV236" s="386"/>
      <c r="CW236" s="386"/>
      <c r="CX236" s="386"/>
      <c r="CY236" s="386"/>
      <c r="CZ236" s="3"/>
    </row>
    <row r="237" s="299" customFormat="true" ht="15" customHeight="true" x14ac:dyDescent="0.2">
      <c r="A237" s="152"/>
      <c r="B237" s="124"/>
      <c r="C237" s="22"/>
      <c r="D237" s="145"/>
      <c r="E237" s="145"/>
      <c r="F237" s="145"/>
      <c r="G237" s="134"/>
      <c r="H237" s="21"/>
      <c r="I237" s="145"/>
      <c r="J237" s="145"/>
      <c r="K237" s="145"/>
      <c r="L237" s="140"/>
      <c r="M237" s="22"/>
      <c r="N237" s="145"/>
      <c r="O237" s="145"/>
      <c r="P237" s="145"/>
      <c r="Q237" s="134"/>
      <c r="R237" s="21"/>
      <c r="S237" s="145"/>
      <c r="T237" s="145"/>
      <c r="U237" s="145"/>
      <c r="V237" s="145"/>
      <c r="W237" s="145"/>
      <c r="X237" s="145"/>
      <c r="Y237" s="145"/>
      <c r="Z237" s="145"/>
      <c r="AA237" s="145"/>
      <c r="AB237" s="145"/>
      <c r="AC237" s="145"/>
      <c r="AD237" s="145"/>
      <c r="AE237" s="145"/>
      <c r="AF237" s="145"/>
      <c r="AG237" s="145"/>
      <c r="AH237" s="145"/>
      <c r="AI237" s="145"/>
      <c r="AJ237" s="145"/>
      <c r="AK237" s="145"/>
      <c r="AL237" s="145"/>
      <c r="AM237" s="145"/>
      <c r="AN237" s="145"/>
      <c r="AO237" s="145"/>
      <c r="AP237" s="145"/>
      <c r="AQ237" s="145"/>
      <c r="AR237" s="145"/>
      <c r="AS237" s="145"/>
      <c r="AT237" s="145"/>
      <c r="AU237" s="145"/>
      <c r="AV237" s="145"/>
      <c r="AW237" s="145"/>
      <c r="AX237" s="145"/>
      <c r="AY237" s="140"/>
      <c r="AZ237" s="163"/>
      <c r="BA237" s="504"/>
      <c r="BB237" s="497"/>
      <c r="BC237" s="393"/>
      <c r="BD237" s="385"/>
      <c r="BE237" s="385"/>
      <c r="BF237" s="385"/>
      <c r="BG237" s="397"/>
      <c r="BH237" s="393"/>
      <c r="BI237" s="385"/>
      <c r="BJ237" s="385"/>
      <c r="BK237" s="385"/>
      <c r="BL237" s="397"/>
      <c r="BM237" s="393"/>
      <c r="BN237" s="385"/>
      <c r="BO237" s="385"/>
      <c r="BP237" s="385"/>
      <c r="BQ237" s="397"/>
      <c r="BR237" s="393"/>
      <c r="BS237" s="385"/>
      <c r="BT237" s="385"/>
      <c r="BU237" s="385"/>
      <c r="BV237" s="385"/>
      <c r="BW237" s="385"/>
      <c r="BX237" s="385"/>
      <c r="BY237" s="386"/>
      <c r="BZ237" s="386"/>
      <c r="CA237" s="386"/>
      <c r="CB237" s="386"/>
      <c r="CC237" s="386"/>
      <c r="CD237" s="386"/>
      <c r="CE237" s="386"/>
      <c r="CF237" s="386"/>
      <c r="CG237" s="386"/>
      <c r="CH237" s="386"/>
      <c r="CI237" s="386"/>
      <c r="CJ237" s="386"/>
      <c r="CK237" s="386"/>
      <c r="CL237" s="386"/>
      <c r="CM237" s="386"/>
      <c r="CN237" s="386"/>
      <c r="CO237" s="386"/>
      <c r="CP237" s="386"/>
      <c r="CQ237" s="386"/>
      <c r="CR237" s="386"/>
      <c r="CS237" s="386"/>
      <c r="CT237" s="386"/>
      <c r="CU237" s="386"/>
      <c r="CV237" s="386"/>
      <c r="CW237" s="386"/>
      <c r="CX237" s="386"/>
      <c r="CY237" s="386"/>
      <c r="CZ237" s="3"/>
    </row>
    <row r="238" s="299" customFormat="true" ht="15" customHeight="true" x14ac:dyDescent="0.2">
      <c r="A238" s="152"/>
      <c r="B238" s="124"/>
      <c r="C238" s="22"/>
      <c r="D238" s="145"/>
      <c r="E238" s="145"/>
      <c r="F238" s="145"/>
      <c r="G238" s="134"/>
      <c r="H238" s="21"/>
      <c r="I238" s="145"/>
      <c r="J238" s="145"/>
      <c r="K238" s="145"/>
      <c r="L238" s="140"/>
      <c r="M238" s="22"/>
      <c r="N238" s="145"/>
      <c r="O238" s="145"/>
      <c r="P238" s="145"/>
      <c r="Q238" s="134"/>
      <c r="R238" s="21"/>
      <c r="S238" s="145"/>
      <c r="T238" s="145"/>
      <c r="U238" s="145"/>
      <c r="V238" s="145"/>
      <c r="W238" s="145"/>
      <c r="X238" s="145"/>
      <c r="Y238" s="145"/>
      <c r="Z238" s="145"/>
      <c r="AA238" s="145"/>
      <c r="AB238" s="145"/>
      <c r="AC238" s="145"/>
      <c r="AD238" s="145"/>
      <c r="AE238" s="145"/>
      <c r="AF238" s="145"/>
      <c r="AG238" s="145"/>
      <c r="AH238" s="145"/>
      <c r="AI238" s="145"/>
      <c r="AJ238" s="145"/>
      <c r="AK238" s="145"/>
      <c r="AL238" s="145"/>
      <c r="AM238" s="145"/>
      <c r="AN238" s="145"/>
      <c r="AO238" s="145"/>
      <c r="AP238" s="145"/>
      <c r="AQ238" s="145"/>
      <c r="AR238" s="145"/>
      <c r="AS238" s="145"/>
      <c r="AT238" s="145"/>
      <c r="AU238" s="145"/>
      <c r="AV238" s="145"/>
      <c r="AW238" s="145"/>
      <c r="AX238" s="145"/>
      <c r="AY238" s="140"/>
      <c r="AZ238" s="163"/>
      <c r="BA238" s="504"/>
      <c r="BB238" s="497"/>
      <c r="BC238" s="393"/>
      <c r="BD238" s="385"/>
      <c r="BE238" s="385"/>
      <c r="BF238" s="385"/>
      <c r="BG238" s="397"/>
      <c r="BH238" s="393"/>
      <c r="BI238" s="385"/>
      <c r="BJ238" s="385"/>
      <c r="BK238" s="385"/>
      <c r="BL238" s="397"/>
      <c r="BM238" s="393"/>
      <c r="BN238" s="385"/>
      <c r="BO238" s="385"/>
      <c r="BP238" s="385"/>
      <c r="BQ238" s="397"/>
      <c r="BR238" s="393"/>
      <c r="BS238" s="385"/>
      <c r="BT238" s="385"/>
      <c r="BU238" s="385"/>
      <c r="BV238" s="385"/>
      <c r="BW238" s="385"/>
      <c r="BX238" s="385"/>
      <c r="BY238" s="386"/>
      <c r="BZ238" s="386"/>
      <c r="CA238" s="386"/>
      <c r="CB238" s="386"/>
      <c r="CC238" s="386"/>
      <c r="CD238" s="386"/>
      <c r="CE238" s="386"/>
      <c r="CF238" s="386"/>
      <c r="CG238" s="386"/>
      <c r="CH238" s="386"/>
      <c r="CI238" s="386"/>
      <c r="CJ238" s="386"/>
      <c r="CK238" s="386"/>
      <c r="CL238" s="386"/>
      <c r="CM238" s="386"/>
      <c r="CN238" s="386"/>
      <c r="CO238" s="386"/>
      <c r="CP238" s="386"/>
      <c r="CQ238" s="386"/>
      <c r="CR238" s="386"/>
      <c r="CS238" s="386"/>
      <c r="CT238" s="386"/>
      <c r="CU238" s="386"/>
      <c r="CV238" s="386"/>
      <c r="CW238" s="386"/>
      <c r="CX238" s="386"/>
      <c r="CY238" s="386"/>
      <c r="CZ238" s="3"/>
    </row>
    <row r="239" s="299" customFormat="true" ht="15" customHeight="true" x14ac:dyDescent="0.2">
      <c r="A239" s="152"/>
      <c r="B239" s="124"/>
      <c r="C239" s="22"/>
      <c r="D239" s="145"/>
      <c r="E239" s="145"/>
      <c r="F239" s="145"/>
      <c r="G239" s="134"/>
      <c r="H239" s="21"/>
      <c r="I239" s="145"/>
      <c r="J239" s="145"/>
      <c r="K239" s="145"/>
      <c r="L239" s="140"/>
      <c r="M239" s="22"/>
      <c r="N239" s="145"/>
      <c r="O239" s="145"/>
      <c r="P239" s="145"/>
      <c r="Q239" s="134"/>
      <c r="R239" s="21"/>
      <c r="S239" s="145"/>
      <c r="T239" s="145"/>
      <c r="U239" s="145"/>
      <c r="V239" s="145"/>
      <c r="W239" s="145"/>
      <c r="X239" s="145"/>
      <c r="Y239" s="145"/>
      <c r="Z239" s="145"/>
      <c r="AA239" s="145"/>
      <c r="AB239" s="145"/>
      <c r="AC239" s="145"/>
      <c r="AD239" s="145"/>
      <c r="AE239" s="145"/>
      <c r="AF239" s="145"/>
      <c r="AG239" s="145"/>
      <c r="AH239" s="145"/>
      <c r="AI239" s="145"/>
      <c r="AJ239" s="145"/>
      <c r="AK239" s="145"/>
      <c r="AL239" s="145"/>
      <c r="AM239" s="145"/>
      <c r="AN239" s="145"/>
      <c r="AO239" s="145"/>
      <c r="AP239" s="145"/>
      <c r="AQ239" s="145"/>
      <c r="AR239" s="145"/>
      <c r="AS239" s="145"/>
      <c r="AT239" s="145"/>
      <c r="AU239" s="145"/>
      <c r="AV239" s="145"/>
      <c r="AW239" s="145"/>
      <c r="AX239" s="145"/>
      <c r="AY239" s="140"/>
      <c r="AZ239" s="163"/>
      <c r="BA239" s="504"/>
      <c r="BB239" s="497"/>
      <c r="BC239" s="393"/>
      <c r="BD239" s="385"/>
      <c r="BE239" s="385"/>
      <c r="BF239" s="385"/>
      <c r="BG239" s="397"/>
      <c r="BH239" s="393"/>
      <c r="BI239" s="385"/>
      <c r="BJ239" s="385"/>
      <c r="BK239" s="385"/>
      <c r="BL239" s="397"/>
      <c r="BM239" s="393"/>
      <c r="BN239" s="385"/>
      <c r="BO239" s="385"/>
      <c r="BP239" s="385"/>
      <c r="BQ239" s="397"/>
      <c r="BR239" s="393"/>
      <c r="BS239" s="385"/>
      <c r="BT239" s="385"/>
      <c r="BU239" s="385"/>
      <c r="BV239" s="385"/>
      <c r="BW239" s="385"/>
      <c r="BX239" s="385"/>
      <c r="BY239" s="386"/>
      <c r="BZ239" s="386"/>
      <c r="CA239" s="386"/>
      <c r="CB239" s="386"/>
      <c r="CC239" s="386"/>
      <c r="CD239" s="386"/>
      <c r="CE239" s="386"/>
      <c r="CF239" s="386"/>
      <c r="CG239" s="386"/>
      <c r="CH239" s="386"/>
      <c r="CI239" s="386"/>
      <c r="CJ239" s="386"/>
      <c r="CK239" s="386"/>
      <c r="CL239" s="386"/>
      <c r="CM239" s="386"/>
      <c r="CN239" s="386"/>
      <c r="CO239" s="386"/>
      <c r="CP239" s="386"/>
      <c r="CQ239" s="386"/>
      <c r="CR239" s="386"/>
      <c r="CS239" s="386"/>
      <c r="CT239" s="386"/>
      <c r="CU239" s="386"/>
      <c r="CV239" s="386"/>
      <c r="CW239" s="386"/>
      <c r="CX239" s="386"/>
      <c r="CY239" s="386"/>
      <c r="CZ239" s="3"/>
    </row>
    <row r="240" s="299" customFormat="true" ht="15" customHeight="true" x14ac:dyDescent="0.2">
      <c r="A240" s="152"/>
      <c r="B240" s="124"/>
      <c r="C240" s="22"/>
      <c r="D240" s="145"/>
      <c r="E240" s="145"/>
      <c r="F240" s="145"/>
      <c r="G240" s="134"/>
      <c r="H240" s="21"/>
      <c r="I240" s="145"/>
      <c r="J240" s="145"/>
      <c r="K240" s="145"/>
      <c r="L240" s="140"/>
      <c r="M240" s="22"/>
      <c r="N240" s="145"/>
      <c r="O240" s="145"/>
      <c r="P240" s="145"/>
      <c r="Q240" s="134"/>
      <c r="R240" s="21"/>
      <c r="S240" s="145"/>
      <c r="T240" s="145"/>
      <c r="U240" s="145"/>
      <c r="V240" s="145"/>
      <c r="W240" s="145"/>
      <c r="X240" s="145"/>
      <c r="Y240" s="145"/>
      <c r="Z240" s="145"/>
      <c r="AA240" s="145"/>
      <c r="AB240" s="145"/>
      <c r="AC240" s="145"/>
      <c r="AD240" s="145"/>
      <c r="AE240" s="145"/>
      <c r="AF240" s="145"/>
      <c r="AG240" s="145"/>
      <c r="AH240" s="145"/>
      <c r="AI240" s="145"/>
      <c r="AJ240" s="145"/>
      <c r="AK240" s="145"/>
      <c r="AL240" s="145"/>
      <c r="AM240" s="145"/>
      <c r="AN240" s="145"/>
      <c r="AO240" s="145"/>
      <c r="AP240" s="145"/>
      <c r="AQ240" s="145"/>
      <c r="AR240" s="145"/>
      <c r="AS240" s="145"/>
      <c r="AT240" s="145"/>
      <c r="AU240" s="145"/>
      <c r="AV240" s="145"/>
      <c r="AW240" s="145"/>
      <c r="AX240" s="145"/>
      <c r="AY240" s="140"/>
      <c r="AZ240" s="163"/>
      <c r="BA240" s="504"/>
      <c r="BB240" s="497"/>
      <c r="BC240" s="393"/>
      <c r="BD240" s="385"/>
      <c r="BE240" s="385"/>
      <c r="BF240" s="385"/>
      <c r="BG240" s="397"/>
      <c r="BH240" s="393"/>
      <c r="BI240" s="385"/>
      <c r="BJ240" s="385"/>
      <c r="BK240" s="385"/>
      <c r="BL240" s="397"/>
      <c r="BM240" s="393"/>
      <c r="BN240" s="385"/>
      <c r="BO240" s="385"/>
      <c r="BP240" s="385"/>
      <c r="BQ240" s="397"/>
      <c r="BR240" s="393"/>
      <c r="BS240" s="385"/>
      <c r="BT240" s="385"/>
      <c r="BU240" s="385"/>
      <c r="BV240" s="385"/>
      <c r="BW240" s="385"/>
      <c r="BX240" s="385"/>
      <c r="BY240" s="386"/>
      <c r="BZ240" s="386"/>
      <c r="CA240" s="386"/>
      <c r="CB240" s="386"/>
      <c r="CC240" s="386"/>
      <c r="CD240" s="386"/>
      <c r="CE240" s="386"/>
      <c r="CF240" s="386"/>
      <c r="CG240" s="386"/>
      <c r="CH240" s="386"/>
      <c r="CI240" s="386"/>
      <c r="CJ240" s="386"/>
      <c r="CK240" s="386"/>
      <c r="CL240" s="386"/>
      <c r="CM240" s="386"/>
      <c r="CN240" s="386"/>
      <c r="CO240" s="386"/>
      <c r="CP240" s="386"/>
      <c r="CQ240" s="386"/>
      <c r="CR240" s="386"/>
      <c r="CS240" s="386"/>
      <c r="CT240" s="386"/>
      <c r="CU240" s="386"/>
      <c r="CV240" s="386"/>
      <c r="CW240" s="386"/>
      <c r="CX240" s="386"/>
      <c r="CY240" s="386"/>
      <c r="CZ240" s="3"/>
    </row>
    <row r="241" s="299" customFormat="true" ht="15" customHeight="true" x14ac:dyDescent="0.2">
      <c r="A241" s="152"/>
      <c r="B241" s="124"/>
      <c r="C241" s="22"/>
      <c r="D241" s="145"/>
      <c r="E241" s="145"/>
      <c r="F241" s="145"/>
      <c r="G241" s="134"/>
      <c r="H241" s="21"/>
      <c r="I241" s="145"/>
      <c r="J241" s="145"/>
      <c r="K241" s="145"/>
      <c r="L241" s="140"/>
      <c r="M241" s="22"/>
      <c r="N241" s="145"/>
      <c r="O241" s="145"/>
      <c r="P241" s="145"/>
      <c r="Q241" s="134"/>
      <c r="R241" s="21"/>
      <c r="S241" s="145"/>
      <c r="T241" s="145"/>
      <c r="U241" s="145"/>
      <c r="V241" s="145"/>
      <c r="W241" s="145"/>
      <c r="X241" s="145"/>
      <c r="Y241" s="145"/>
      <c r="Z241" s="145"/>
      <c r="AA241" s="145"/>
      <c r="AB241" s="145"/>
      <c r="AC241" s="145"/>
      <c r="AD241" s="145"/>
      <c r="AE241" s="145"/>
      <c r="AF241" s="145"/>
      <c r="AG241" s="145"/>
      <c r="AH241" s="145"/>
      <c r="AI241" s="145"/>
      <c r="AJ241" s="145"/>
      <c r="AK241" s="145"/>
      <c r="AL241" s="145"/>
      <c r="AM241" s="145"/>
      <c r="AN241" s="145"/>
      <c r="AO241" s="145"/>
      <c r="AP241" s="145"/>
      <c r="AQ241" s="145"/>
      <c r="AR241" s="145"/>
      <c r="AS241" s="145"/>
      <c r="AT241" s="145"/>
      <c r="AU241" s="145"/>
      <c r="AV241" s="145"/>
      <c r="AW241" s="145"/>
      <c r="AX241" s="145"/>
      <c r="AY241" s="140"/>
      <c r="AZ241" s="163"/>
      <c r="BA241" s="504"/>
      <c r="BB241" s="497"/>
      <c r="BC241" s="393"/>
      <c r="BD241" s="385"/>
      <c r="BE241" s="385"/>
      <c r="BF241" s="385"/>
      <c r="BG241" s="397"/>
      <c r="BH241" s="393"/>
      <c r="BI241" s="385"/>
      <c r="BJ241" s="385"/>
      <c r="BK241" s="385"/>
      <c r="BL241" s="397"/>
      <c r="BM241" s="393"/>
      <c r="BN241" s="385"/>
      <c r="BO241" s="385"/>
      <c r="BP241" s="385"/>
      <c r="BQ241" s="397"/>
      <c r="BR241" s="393"/>
      <c r="BS241" s="385"/>
      <c r="BT241" s="385"/>
      <c r="BU241" s="385"/>
      <c r="BV241" s="385"/>
      <c r="BW241" s="385"/>
      <c r="BX241" s="385"/>
      <c r="BY241" s="386"/>
      <c r="BZ241" s="386"/>
      <c r="CA241" s="386"/>
      <c r="CB241" s="386"/>
      <c r="CC241" s="386"/>
      <c r="CD241" s="386"/>
      <c r="CE241" s="386"/>
      <c r="CF241" s="386"/>
      <c r="CG241" s="386"/>
      <c r="CH241" s="386"/>
      <c r="CI241" s="386"/>
      <c r="CJ241" s="386"/>
      <c r="CK241" s="386"/>
      <c r="CL241" s="386"/>
      <c r="CM241" s="386"/>
      <c r="CN241" s="386"/>
      <c r="CO241" s="386"/>
      <c r="CP241" s="386"/>
      <c r="CQ241" s="386"/>
      <c r="CR241" s="386"/>
      <c r="CS241" s="386"/>
      <c r="CT241" s="386"/>
      <c r="CU241" s="386"/>
      <c r="CV241" s="386"/>
      <c r="CW241" s="386"/>
      <c r="CX241" s="386"/>
      <c r="CY241" s="386"/>
      <c r="CZ241" s="3"/>
    </row>
    <row r="242" s="299" customFormat="true" ht="15" customHeight="true" x14ac:dyDescent="0.2">
      <c r="A242" s="152"/>
      <c r="B242" s="124"/>
      <c r="C242" s="22"/>
      <c r="D242" s="145"/>
      <c r="E242" s="145"/>
      <c r="F242" s="145"/>
      <c r="G242" s="134"/>
      <c r="H242" s="21"/>
      <c r="I242" s="145"/>
      <c r="J242" s="145"/>
      <c r="K242" s="145"/>
      <c r="L242" s="140"/>
      <c r="M242" s="22"/>
      <c r="N242" s="145"/>
      <c r="O242" s="145"/>
      <c r="P242" s="145"/>
      <c r="Q242" s="134"/>
      <c r="R242" s="21"/>
      <c r="S242" s="145"/>
      <c r="T242" s="145"/>
      <c r="U242" s="145"/>
      <c r="V242" s="145"/>
      <c r="W242" s="145"/>
      <c r="X242" s="145"/>
      <c r="Y242" s="145"/>
      <c r="Z242" s="145"/>
      <c r="AA242" s="145"/>
      <c r="AB242" s="145"/>
      <c r="AC242" s="145"/>
      <c r="AD242" s="145"/>
      <c r="AE242" s="145"/>
      <c r="AF242" s="145"/>
      <c r="AG242" s="145"/>
      <c r="AH242" s="145"/>
      <c r="AI242" s="145"/>
      <c r="AJ242" s="145"/>
      <c r="AK242" s="145"/>
      <c r="AL242" s="145"/>
      <c r="AM242" s="145"/>
      <c r="AN242" s="145"/>
      <c r="AO242" s="145"/>
      <c r="AP242" s="145"/>
      <c r="AQ242" s="145"/>
      <c r="AR242" s="145"/>
      <c r="AS242" s="145"/>
      <c r="AT242" s="145"/>
      <c r="AU242" s="145"/>
      <c r="AV242" s="145"/>
      <c r="AW242" s="145"/>
      <c r="AX242" s="145"/>
      <c r="AY242" s="140"/>
      <c r="AZ242" s="163"/>
      <c r="BA242" s="504"/>
      <c r="BB242" s="497"/>
      <c r="BC242" s="393"/>
      <c r="BD242" s="385"/>
      <c r="BE242" s="385"/>
      <c r="BF242" s="385"/>
      <c r="BG242" s="397"/>
      <c r="BH242" s="393"/>
      <c r="BI242" s="385"/>
      <c r="BJ242" s="385"/>
      <c r="BK242" s="385"/>
      <c r="BL242" s="397"/>
      <c r="BM242" s="393"/>
      <c r="BN242" s="385"/>
      <c r="BO242" s="385"/>
      <c r="BP242" s="385"/>
      <c r="BQ242" s="397"/>
      <c r="BR242" s="393"/>
      <c r="BS242" s="385"/>
      <c r="BT242" s="385"/>
      <c r="BU242" s="385"/>
      <c r="BV242" s="385"/>
      <c r="BW242" s="385"/>
      <c r="BX242" s="385"/>
      <c r="BY242" s="386"/>
      <c r="BZ242" s="386"/>
      <c r="CA242" s="386"/>
      <c r="CB242" s="386"/>
      <c r="CC242" s="386"/>
      <c r="CD242" s="386"/>
      <c r="CE242" s="386"/>
      <c r="CF242" s="386"/>
      <c r="CG242" s="386"/>
      <c r="CH242" s="386"/>
      <c r="CI242" s="386"/>
      <c r="CJ242" s="386"/>
      <c r="CK242" s="386"/>
      <c r="CL242" s="386"/>
      <c r="CM242" s="386"/>
      <c r="CN242" s="386"/>
      <c r="CO242" s="386"/>
      <c r="CP242" s="386"/>
      <c r="CQ242" s="386"/>
      <c r="CR242" s="386"/>
      <c r="CS242" s="386"/>
      <c r="CT242" s="386"/>
      <c r="CU242" s="386"/>
      <c r="CV242" s="386"/>
      <c r="CW242" s="386"/>
      <c r="CX242" s="386"/>
      <c r="CY242" s="386"/>
      <c r="CZ242" s="3"/>
    </row>
    <row r="243" s="299" customFormat="true" ht="15" customHeight="true" x14ac:dyDescent="0.2">
      <c r="A243" s="152"/>
      <c r="B243" s="124"/>
      <c r="C243" s="22"/>
      <c r="D243" s="145"/>
      <c r="E243" s="145"/>
      <c r="F243" s="145"/>
      <c r="G243" s="134"/>
      <c r="H243" s="21"/>
      <c r="I243" s="145"/>
      <c r="J243" s="145"/>
      <c r="K243" s="145"/>
      <c r="L243" s="140"/>
      <c r="M243" s="22"/>
      <c r="N243" s="145"/>
      <c r="O243" s="145"/>
      <c r="P243" s="145"/>
      <c r="Q243" s="134"/>
      <c r="R243" s="21"/>
      <c r="S243" s="145"/>
      <c r="T243" s="145"/>
      <c r="U243" s="145"/>
      <c r="V243" s="145"/>
      <c r="W243" s="145"/>
      <c r="X243" s="145"/>
      <c r="Y243" s="145"/>
      <c r="Z243" s="145"/>
      <c r="AA243" s="145"/>
      <c r="AB243" s="145"/>
      <c r="AC243" s="145"/>
      <c r="AD243" s="145"/>
      <c r="AE243" s="145"/>
      <c r="AF243" s="145"/>
      <c r="AG243" s="145"/>
      <c r="AH243" s="145"/>
      <c r="AI243" s="145"/>
      <c r="AJ243" s="145"/>
      <c r="AK243" s="145"/>
      <c r="AL243" s="145"/>
      <c r="AM243" s="145"/>
      <c r="AN243" s="145"/>
      <c r="AO243" s="145"/>
      <c r="AP243" s="145"/>
      <c r="AQ243" s="145"/>
      <c r="AR243" s="145"/>
      <c r="AS243" s="145"/>
      <c r="AT243" s="145"/>
      <c r="AU243" s="145"/>
      <c r="AV243" s="145"/>
      <c r="AW243" s="145"/>
      <c r="AX243" s="145"/>
      <c r="AY243" s="140"/>
      <c r="AZ243" s="163"/>
      <c r="BA243" s="504"/>
      <c r="BB243" s="497"/>
      <c r="BC243" s="393"/>
      <c r="BD243" s="385"/>
      <c r="BE243" s="385"/>
      <c r="BF243" s="385"/>
      <c r="BG243" s="397"/>
      <c r="BH243" s="393"/>
      <c r="BI243" s="385"/>
      <c r="BJ243" s="385"/>
      <c r="BK243" s="385"/>
      <c r="BL243" s="397"/>
      <c r="BM243" s="393"/>
      <c r="BN243" s="385"/>
      <c r="BO243" s="385"/>
      <c r="BP243" s="385"/>
      <c r="BQ243" s="397"/>
      <c r="BR243" s="393"/>
      <c r="BS243" s="385"/>
      <c r="BT243" s="385"/>
      <c r="BU243" s="385"/>
      <c r="BV243" s="385"/>
      <c r="BW243" s="385"/>
      <c r="BX243" s="385"/>
      <c r="BY243" s="386"/>
      <c r="BZ243" s="386"/>
      <c r="CA243" s="386"/>
      <c r="CB243" s="386"/>
      <c r="CC243" s="386"/>
      <c r="CD243" s="386"/>
      <c r="CE243" s="386"/>
      <c r="CF243" s="386"/>
      <c r="CG243" s="386"/>
      <c r="CH243" s="386"/>
      <c r="CI243" s="386"/>
      <c r="CJ243" s="386"/>
      <c r="CK243" s="386"/>
      <c r="CL243" s="386"/>
      <c r="CM243" s="386"/>
      <c r="CN243" s="386"/>
      <c r="CO243" s="386"/>
      <c r="CP243" s="386"/>
      <c r="CQ243" s="386"/>
      <c r="CR243" s="386"/>
      <c r="CS243" s="386"/>
      <c r="CT243" s="386"/>
      <c r="CU243" s="386"/>
      <c r="CV243" s="386"/>
      <c r="CW243" s="386"/>
      <c r="CX243" s="386"/>
      <c r="CY243" s="386"/>
      <c r="CZ243" s="3"/>
    </row>
    <row r="244" s="299" customFormat="true" ht="15" customHeight="true" x14ac:dyDescent="0.2">
      <c r="A244" s="152"/>
      <c r="B244" s="124"/>
      <c r="C244" s="22"/>
      <c r="D244" s="145"/>
      <c r="E244" s="145"/>
      <c r="F244" s="145"/>
      <c r="G244" s="134"/>
      <c r="H244" s="21"/>
      <c r="I244" s="145"/>
      <c r="J244" s="145"/>
      <c r="K244" s="145"/>
      <c r="L244" s="140"/>
      <c r="M244" s="22"/>
      <c r="N244" s="145"/>
      <c r="O244" s="145"/>
      <c r="P244" s="145"/>
      <c r="Q244" s="134"/>
      <c r="R244" s="21"/>
      <c r="S244" s="145"/>
      <c r="T244" s="145"/>
      <c r="U244" s="145"/>
      <c r="V244" s="145"/>
      <c r="W244" s="145"/>
      <c r="X244" s="145"/>
      <c r="Y244" s="145"/>
      <c r="Z244" s="145"/>
      <c r="AA244" s="145"/>
      <c r="AB244" s="145"/>
      <c r="AC244" s="145"/>
      <c r="AD244" s="145"/>
      <c r="AE244" s="145"/>
      <c r="AF244" s="145"/>
      <c r="AG244" s="145"/>
      <c r="AH244" s="145"/>
      <c r="AI244" s="145"/>
      <c r="AJ244" s="145"/>
      <c r="AK244" s="145"/>
      <c r="AL244" s="145"/>
      <c r="AM244" s="145"/>
      <c r="AN244" s="145"/>
      <c r="AO244" s="145"/>
      <c r="AP244" s="145"/>
      <c r="AQ244" s="145"/>
      <c r="AR244" s="145"/>
      <c r="AS244" s="145"/>
      <c r="AT244" s="145"/>
      <c r="AU244" s="145"/>
      <c r="AV244" s="145"/>
      <c r="AW244" s="145"/>
      <c r="AX244" s="145"/>
      <c r="AY244" s="140"/>
      <c r="AZ244" s="163"/>
      <c r="BA244" s="504"/>
      <c r="BB244" s="497"/>
      <c r="BC244" s="393"/>
      <c r="BD244" s="385"/>
      <c r="BE244" s="385"/>
      <c r="BF244" s="385"/>
      <c r="BG244" s="397"/>
      <c r="BH244" s="393"/>
      <c r="BI244" s="385"/>
      <c r="BJ244" s="385"/>
      <c r="BK244" s="385"/>
      <c r="BL244" s="397"/>
      <c r="BM244" s="393"/>
      <c r="BN244" s="385"/>
      <c r="BO244" s="385"/>
      <c r="BP244" s="385"/>
      <c r="BQ244" s="397"/>
      <c r="BR244" s="393"/>
      <c r="BS244" s="385"/>
      <c r="BT244" s="385"/>
      <c r="BU244" s="385"/>
      <c r="BV244" s="385"/>
      <c r="BW244" s="385"/>
      <c r="BX244" s="385"/>
      <c r="BY244" s="386"/>
      <c r="BZ244" s="386"/>
      <c r="CA244" s="386"/>
      <c r="CB244" s="386"/>
      <c r="CC244" s="386"/>
      <c r="CD244" s="386"/>
      <c r="CE244" s="386"/>
      <c r="CF244" s="386"/>
      <c r="CG244" s="386"/>
      <c r="CH244" s="386"/>
      <c r="CI244" s="386"/>
      <c r="CJ244" s="386"/>
      <c r="CK244" s="386"/>
      <c r="CL244" s="386"/>
      <c r="CM244" s="386"/>
      <c r="CN244" s="386"/>
      <c r="CO244" s="386"/>
      <c r="CP244" s="386"/>
      <c r="CQ244" s="386"/>
      <c r="CR244" s="386"/>
      <c r="CS244" s="386"/>
      <c r="CT244" s="386"/>
      <c r="CU244" s="386"/>
      <c r="CV244" s="386"/>
      <c r="CW244" s="386"/>
      <c r="CX244" s="386"/>
      <c r="CY244" s="386"/>
      <c r="CZ244" s="3"/>
    </row>
    <row r="245" s="299" customFormat="true" ht="15" customHeight="true" x14ac:dyDescent="0.2">
      <c r="A245" s="152"/>
      <c r="B245" s="124"/>
      <c r="C245" s="22"/>
      <c r="D245" s="145"/>
      <c r="E245" s="145"/>
      <c r="F245" s="145"/>
      <c r="G245" s="134"/>
      <c r="H245" s="21"/>
      <c r="I245" s="145"/>
      <c r="J245" s="145"/>
      <c r="K245" s="145"/>
      <c r="L245" s="140"/>
      <c r="M245" s="22"/>
      <c r="N245" s="145"/>
      <c r="O245" s="145"/>
      <c r="P245" s="145"/>
      <c r="Q245" s="134"/>
      <c r="R245" s="21"/>
      <c r="S245" s="145"/>
      <c r="T245" s="145"/>
      <c r="U245" s="145"/>
      <c r="V245" s="145"/>
      <c r="W245" s="145"/>
      <c r="X245" s="145"/>
      <c r="Y245" s="145"/>
      <c r="Z245" s="145"/>
      <c r="AA245" s="145"/>
      <c r="AB245" s="145"/>
      <c r="AC245" s="145"/>
      <c r="AD245" s="145"/>
      <c r="AE245" s="145"/>
      <c r="AF245" s="145"/>
      <c r="AG245" s="145"/>
      <c r="AH245" s="145"/>
      <c r="AI245" s="145"/>
      <c r="AJ245" s="145"/>
      <c r="AK245" s="145"/>
      <c r="AL245" s="145"/>
      <c r="AM245" s="145"/>
      <c r="AN245" s="145"/>
      <c r="AO245" s="145"/>
      <c r="AP245" s="145"/>
      <c r="AQ245" s="145"/>
      <c r="AR245" s="145"/>
      <c r="AS245" s="145"/>
      <c r="AT245" s="145"/>
      <c r="AU245" s="145"/>
      <c r="AV245" s="145"/>
      <c r="AW245" s="145"/>
      <c r="AX245" s="145"/>
      <c r="AY245" s="140"/>
      <c r="AZ245" s="163"/>
      <c r="BA245" s="504"/>
      <c r="BB245" s="497"/>
      <c r="BC245" s="393"/>
      <c r="BD245" s="385"/>
      <c r="BE245" s="385"/>
      <c r="BF245" s="385"/>
      <c r="BG245" s="397"/>
      <c r="BH245" s="393"/>
      <c r="BI245" s="385"/>
      <c r="BJ245" s="385"/>
      <c r="BK245" s="385"/>
      <c r="BL245" s="397"/>
      <c r="BM245" s="393"/>
      <c r="BN245" s="385"/>
      <c r="BO245" s="385"/>
      <c r="BP245" s="385"/>
      <c r="BQ245" s="397"/>
      <c r="BR245" s="393"/>
      <c r="BS245" s="385"/>
      <c r="BT245" s="385"/>
      <c r="BU245" s="385"/>
      <c r="BV245" s="385"/>
      <c r="BW245" s="385"/>
      <c r="BX245" s="385"/>
      <c r="BY245" s="386"/>
      <c r="BZ245" s="386"/>
      <c r="CA245" s="386"/>
      <c r="CB245" s="386"/>
      <c r="CC245" s="386"/>
      <c r="CD245" s="386"/>
      <c r="CE245" s="386"/>
      <c r="CF245" s="386"/>
      <c r="CG245" s="386"/>
      <c r="CH245" s="386"/>
      <c r="CI245" s="386"/>
      <c r="CJ245" s="386"/>
      <c r="CK245" s="386"/>
      <c r="CL245" s="386"/>
      <c r="CM245" s="386"/>
      <c r="CN245" s="386"/>
      <c r="CO245" s="386"/>
      <c r="CP245" s="386"/>
      <c r="CQ245" s="386"/>
      <c r="CR245" s="386"/>
      <c r="CS245" s="386"/>
      <c r="CT245" s="386"/>
      <c r="CU245" s="386"/>
      <c r="CV245" s="386"/>
      <c r="CW245" s="386"/>
      <c r="CX245" s="386"/>
      <c r="CY245" s="386"/>
      <c r="CZ245" s="3"/>
    </row>
    <row r="246" s="299" customFormat="true" ht="15" customHeight="true" x14ac:dyDescent="0.2">
      <c r="A246" s="152"/>
      <c r="B246" s="124"/>
      <c r="C246" s="22"/>
      <c r="D246" s="145"/>
      <c r="E246" s="145"/>
      <c r="F246" s="145"/>
      <c r="G246" s="134"/>
      <c r="H246" s="21"/>
      <c r="I246" s="145"/>
      <c r="J246" s="145"/>
      <c r="K246" s="145"/>
      <c r="L246" s="140"/>
      <c r="M246" s="22"/>
      <c r="N246" s="145"/>
      <c r="O246" s="145"/>
      <c r="P246" s="145"/>
      <c r="Q246" s="134"/>
      <c r="R246" s="21"/>
      <c r="S246" s="145"/>
      <c r="T246" s="145"/>
      <c r="U246" s="145"/>
      <c r="V246" s="145"/>
      <c r="W246" s="145"/>
      <c r="X246" s="145"/>
      <c r="Y246" s="145"/>
      <c r="Z246" s="145"/>
      <c r="AA246" s="145"/>
      <c r="AB246" s="145"/>
      <c r="AC246" s="145"/>
      <c r="AD246" s="145"/>
      <c r="AE246" s="145"/>
      <c r="AF246" s="145"/>
      <c r="AG246" s="145"/>
      <c r="AH246" s="145"/>
      <c r="AI246" s="145"/>
      <c r="AJ246" s="145"/>
      <c r="AK246" s="145"/>
      <c r="AL246" s="145"/>
      <c r="AM246" s="145"/>
      <c r="AN246" s="145"/>
      <c r="AO246" s="145"/>
      <c r="AP246" s="145"/>
      <c r="AQ246" s="145"/>
      <c r="AR246" s="145"/>
      <c r="AS246" s="145"/>
      <c r="AT246" s="145"/>
      <c r="AU246" s="145"/>
      <c r="AV246" s="145"/>
      <c r="AW246" s="145"/>
      <c r="AX246" s="145"/>
      <c r="AY246" s="140"/>
      <c r="AZ246" s="163"/>
      <c r="BA246" s="504"/>
      <c r="BB246" s="497"/>
      <c r="BC246" s="393"/>
      <c r="BD246" s="385"/>
      <c r="BE246" s="385"/>
      <c r="BF246" s="385"/>
      <c r="BG246" s="397"/>
      <c r="BH246" s="393"/>
      <c r="BI246" s="385"/>
      <c r="BJ246" s="385"/>
      <c r="BK246" s="385"/>
      <c r="BL246" s="397"/>
      <c r="BM246" s="393"/>
      <c r="BN246" s="385"/>
      <c r="BO246" s="385"/>
      <c r="BP246" s="385"/>
      <c r="BQ246" s="397"/>
      <c r="BR246" s="393"/>
      <c r="BS246" s="385"/>
      <c r="BT246" s="385"/>
      <c r="BU246" s="385"/>
      <c r="BV246" s="385"/>
      <c r="BW246" s="385"/>
      <c r="BX246" s="385"/>
      <c r="BY246" s="386"/>
      <c r="BZ246" s="386"/>
      <c r="CA246" s="386"/>
      <c r="CB246" s="386"/>
      <c r="CC246" s="386"/>
      <c r="CD246" s="386"/>
      <c r="CE246" s="386"/>
      <c r="CF246" s="386"/>
      <c r="CG246" s="386"/>
      <c r="CH246" s="386"/>
      <c r="CI246" s="386"/>
      <c r="CJ246" s="386"/>
      <c r="CK246" s="386"/>
      <c r="CL246" s="386"/>
      <c r="CM246" s="386"/>
      <c r="CN246" s="386"/>
      <c r="CO246" s="386"/>
      <c r="CP246" s="386"/>
      <c r="CQ246" s="386"/>
      <c r="CR246" s="386"/>
      <c r="CS246" s="386"/>
      <c r="CT246" s="386"/>
      <c r="CU246" s="386"/>
      <c r="CV246" s="386"/>
      <c r="CW246" s="386"/>
      <c r="CX246" s="386"/>
      <c r="CY246" s="386"/>
      <c r="CZ246" s="3"/>
    </row>
    <row r="247" s="299" customFormat="true" ht="15" customHeight="true" x14ac:dyDescent="0.2">
      <c r="A247" s="152"/>
      <c r="B247" s="124"/>
      <c r="C247" s="22"/>
      <c r="D247" s="145"/>
      <c r="E247" s="145"/>
      <c r="F247" s="145"/>
      <c r="G247" s="134"/>
      <c r="H247" s="21"/>
      <c r="I247" s="145"/>
      <c r="J247" s="145"/>
      <c r="K247" s="145"/>
      <c r="L247" s="140"/>
      <c r="M247" s="22"/>
      <c r="N247" s="145"/>
      <c r="O247" s="145"/>
      <c r="P247" s="145"/>
      <c r="Q247" s="134"/>
      <c r="R247" s="21"/>
      <c r="S247" s="145"/>
      <c r="T247" s="145"/>
      <c r="U247" s="145"/>
      <c r="V247" s="145"/>
      <c r="W247" s="145"/>
      <c r="X247" s="145"/>
      <c r="Y247" s="145"/>
      <c r="Z247" s="145"/>
      <c r="AA247" s="145"/>
      <c r="AB247" s="145"/>
      <c r="AC247" s="145"/>
      <c r="AD247" s="145"/>
      <c r="AE247" s="145"/>
      <c r="AF247" s="145"/>
      <c r="AG247" s="145"/>
      <c r="AH247" s="145"/>
      <c r="AI247" s="145"/>
      <c r="AJ247" s="145"/>
      <c r="AK247" s="145"/>
      <c r="AL247" s="145"/>
      <c r="AM247" s="145"/>
      <c r="AN247" s="145"/>
      <c r="AO247" s="145"/>
      <c r="AP247" s="145"/>
      <c r="AQ247" s="145"/>
      <c r="AR247" s="145"/>
      <c r="AS247" s="145"/>
      <c r="AT247" s="145"/>
      <c r="AU247" s="145"/>
      <c r="AV247" s="145"/>
      <c r="AW247" s="145"/>
      <c r="AX247" s="145"/>
      <c r="AY247" s="140"/>
      <c r="AZ247" s="163"/>
      <c r="BA247" s="504"/>
      <c r="BB247" s="497"/>
      <c r="BC247" s="393"/>
      <c r="BD247" s="385"/>
      <c r="BE247" s="385"/>
      <c r="BF247" s="385"/>
      <c r="BG247" s="397"/>
      <c r="BH247" s="393"/>
      <c r="BI247" s="385"/>
      <c r="BJ247" s="385"/>
      <c r="BK247" s="385"/>
      <c r="BL247" s="397"/>
      <c r="BM247" s="393"/>
      <c r="BN247" s="385"/>
      <c r="BO247" s="385"/>
      <c r="BP247" s="385"/>
      <c r="BQ247" s="397"/>
      <c r="BR247" s="393"/>
      <c r="BS247" s="385"/>
      <c r="BT247" s="385"/>
      <c r="BU247" s="385"/>
      <c r="BV247" s="385"/>
      <c r="BW247" s="385"/>
      <c r="BX247" s="385"/>
      <c r="BY247" s="386"/>
      <c r="BZ247" s="386"/>
      <c r="CA247" s="386"/>
      <c r="CB247" s="386"/>
      <c r="CC247" s="386"/>
      <c r="CD247" s="386"/>
      <c r="CE247" s="386"/>
      <c r="CF247" s="386"/>
      <c r="CG247" s="386"/>
      <c r="CH247" s="386"/>
      <c r="CI247" s="386"/>
      <c r="CJ247" s="386"/>
      <c r="CK247" s="386"/>
      <c r="CL247" s="386"/>
      <c r="CM247" s="386"/>
      <c r="CN247" s="386"/>
      <c r="CO247" s="386"/>
      <c r="CP247" s="386"/>
      <c r="CQ247" s="386"/>
      <c r="CR247" s="386"/>
      <c r="CS247" s="386"/>
      <c r="CT247" s="386"/>
      <c r="CU247" s="386"/>
      <c r="CV247" s="386"/>
      <c r="CW247" s="386"/>
      <c r="CX247" s="386"/>
      <c r="CY247" s="386"/>
      <c r="CZ247" s="3"/>
    </row>
    <row r="248" s="299" customFormat="true" ht="15" customHeight="true" x14ac:dyDescent="0.2">
      <c r="A248" s="150"/>
      <c r="B248" s="119"/>
      <c r="C248" s="20"/>
      <c r="D248" s="103"/>
      <c r="E248" s="103"/>
      <c r="F248" s="103"/>
      <c r="G248" s="102"/>
      <c r="H248" s="19"/>
      <c r="I248" s="103"/>
      <c r="J248" s="103"/>
      <c r="K248" s="103"/>
      <c r="L248" s="18"/>
      <c r="M248" s="20"/>
      <c r="N248" s="103"/>
      <c r="O248" s="103"/>
      <c r="P248" s="103"/>
      <c r="Q248" s="102"/>
      <c r="R248" s="19"/>
      <c r="S248" s="103"/>
      <c r="T248" s="103"/>
      <c r="U248" s="103"/>
      <c r="V248" s="103"/>
      <c r="W248" s="103"/>
      <c r="X248" s="103"/>
      <c r="Y248" s="103"/>
      <c r="Z248" s="103"/>
      <c r="AA248" s="103"/>
      <c r="AB248" s="103"/>
      <c r="AC248" s="103"/>
      <c r="AD248" s="103"/>
      <c r="AE248" s="103"/>
      <c r="AF248" s="103"/>
      <c r="AG248" s="103"/>
      <c r="AH248" s="103"/>
      <c r="AI248" s="103"/>
      <c r="AJ248" s="103"/>
      <c r="AK248" s="103"/>
      <c r="AL248" s="103"/>
      <c r="AM248" s="103"/>
      <c r="AN248" s="103"/>
      <c r="AO248" s="103"/>
      <c r="AP248" s="103"/>
      <c r="AQ248" s="103"/>
      <c r="AR248" s="103"/>
      <c r="AS248" s="103"/>
      <c r="AT248" s="103"/>
      <c r="AU248" s="103"/>
      <c r="AV248" s="103"/>
      <c r="AW248" s="103"/>
      <c r="AX248" s="103"/>
      <c r="AY248" s="18"/>
      <c r="AZ248" s="163"/>
      <c r="BA248" s="504"/>
      <c r="BB248" s="497"/>
      <c r="BC248" s="396"/>
      <c r="BD248" s="395"/>
      <c r="BE248" s="395"/>
      <c r="BF248" s="395"/>
      <c r="BG248" s="399"/>
      <c r="BH248" s="396"/>
      <c r="BI248" s="395"/>
      <c r="BJ248" s="395"/>
      <c r="BK248" s="395"/>
      <c r="BL248" s="399"/>
      <c r="BM248" s="396"/>
      <c r="BN248" s="395"/>
      <c r="BO248" s="395"/>
      <c r="BP248" s="395"/>
      <c r="BQ248" s="399"/>
      <c r="BR248" s="396"/>
      <c r="BS248" s="395"/>
      <c r="BT248" s="395"/>
      <c r="BU248" s="395"/>
      <c r="BV248" s="395"/>
      <c r="BW248" s="395"/>
      <c r="BX248" s="395"/>
      <c r="BY248" s="398"/>
      <c r="BZ248" s="398"/>
      <c r="CA248" s="398"/>
      <c r="CB248" s="398"/>
      <c r="CC248" s="398"/>
      <c r="CD248" s="398"/>
      <c r="CE248" s="398"/>
      <c r="CF248" s="398"/>
      <c r="CG248" s="398"/>
      <c r="CH248" s="398"/>
      <c r="CI248" s="398"/>
      <c r="CJ248" s="398"/>
      <c r="CK248" s="398"/>
      <c r="CL248" s="398"/>
      <c r="CM248" s="398"/>
      <c r="CN248" s="398"/>
      <c r="CO248" s="398"/>
      <c r="CP248" s="398"/>
      <c r="CQ248" s="398"/>
      <c r="CR248" s="398"/>
      <c r="CS248" s="398"/>
      <c r="CT248" s="398"/>
      <c r="CU248" s="398"/>
      <c r="CV248" s="398"/>
      <c r="CW248" s="398"/>
      <c r="CX248" s="398"/>
      <c r="CY248" s="398"/>
      <c r="CZ248" s="3"/>
    </row>
    <row r="249" s="299" customFormat="true" ht="250.15" customHeight="true" x14ac:dyDescent="0.2">
      <c r="AZ249" s="163"/>
      <c r="BA249" s="296"/>
      <c r="BB249" s="294"/>
      <c r="BC249" s="294"/>
      <c r="BD249" s="294"/>
      <c r="BE249" s="294"/>
      <c r="BF249" s="294"/>
      <c r="BG249" s="294"/>
      <c r="BH249" s="294"/>
      <c r="BI249" s="294"/>
      <c r="BJ249" s="294"/>
      <c r="BK249" s="294"/>
      <c r="BL249" s="294"/>
      <c r="BM249" s="294"/>
      <c r="BN249" s="294"/>
      <c r="BO249" s="294"/>
      <c r="BP249" s="294"/>
      <c r="BQ249" s="294"/>
      <c r="BR249" s="294"/>
      <c r="BS249" s="294"/>
      <c r="BT249" s="294"/>
      <c r="BU249" s="294"/>
      <c r="BV249" s="294"/>
      <c r="BW249" s="294"/>
      <c r="BX249" s="294"/>
      <c r="BY249" s="296"/>
      <c r="BZ249" s="322"/>
      <c r="CA249" s="322"/>
      <c r="CB249" s="322"/>
      <c r="CC249" s="322"/>
      <c r="CD249" s="322"/>
      <c r="CE249" s="322"/>
      <c r="CF249" s="322"/>
      <c r="CG249" s="322"/>
      <c r="CH249" s="322"/>
      <c r="CI249" s="322"/>
      <c r="CJ249" s="322"/>
      <c r="CK249" s="322"/>
      <c r="CL249" s="322"/>
      <c r="CM249" s="322"/>
      <c r="CN249" s="322"/>
      <c r="CO249" s="322"/>
      <c r="CP249" s="322"/>
      <c r="CQ249" s="322"/>
      <c r="CR249" s="322"/>
      <c r="CS249" s="322"/>
      <c r="CT249" s="322"/>
      <c r="CU249" s="322"/>
      <c r="CV249" s="322"/>
      <c r="CW249" s="322"/>
      <c r="CX249" s="322"/>
      <c r="CY249" s="322"/>
      <c r="CZ249" s="322"/>
    </row>
    <row r="250" s="473" customFormat="true" ht="19.15" customHeight="true" x14ac:dyDescent="0.2">
      <c r="AZ250" s="1"/>
      <c r="BA250" s="496"/>
      <c r="BB250" s="343"/>
      <c r="BC250" s="496"/>
      <c r="BD250" s="496"/>
      <c r="BE250" s="496"/>
      <c r="BF250" s="496"/>
      <c r="BG250" s="496"/>
      <c r="BH250" s="496"/>
      <c r="BI250" s="496"/>
      <c r="BJ250" s="496"/>
      <c r="BK250" s="496"/>
      <c r="BL250" s="496"/>
      <c r="BM250" s="496"/>
      <c r="BN250" s="496"/>
      <c r="BO250" s="496"/>
      <c r="BP250" s="496"/>
      <c r="BQ250" s="496"/>
      <c r="BR250" s="496"/>
      <c r="BS250" s="496"/>
      <c r="BT250" s="496"/>
      <c r="BU250" s="496"/>
      <c r="BV250" s="496"/>
      <c r="BW250" s="496"/>
      <c r="BX250" s="496"/>
      <c r="BY250" s="496"/>
      <c r="BZ250" s="318"/>
      <c r="CA250" s="318"/>
      <c r="CB250" s="318"/>
      <c r="CC250" s="318"/>
      <c r="CD250" s="318"/>
      <c r="CE250" s="318"/>
      <c r="CF250" s="318"/>
      <c r="CG250" s="318"/>
      <c r="CH250" s="318"/>
      <c r="CI250" s="318"/>
      <c r="CJ250" s="318"/>
      <c r="CK250" s="318"/>
      <c r="CL250" s="318"/>
      <c r="CM250" s="318"/>
      <c r="CN250" s="318"/>
      <c r="CO250" s="318"/>
      <c r="CP250" s="318"/>
      <c r="CQ250" s="318"/>
      <c r="CR250" s="318"/>
      <c r="CS250" s="318"/>
      <c r="CT250" s="318"/>
      <c r="CU250" s="318"/>
      <c r="CV250" s="318"/>
      <c r="CW250" s="318"/>
      <c r="CX250" s="318"/>
      <c r="CY250" s="318"/>
      <c r="CZ250" s="689"/>
    </row>
    <row r="251" s="473" customFormat="true" ht="12.75" x14ac:dyDescent="0.2">
      <c r="AZ251" s="1"/>
      <c r="BA251" s="496"/>
      <c r="BB251" s="343"/>
      <c r="BC251" s="496"/>
      <c r="BD251" s="496"/>
      <c r="BE251" s="496"/>
      <c r="BF251" s="496"/>
      <c r="BG251" s="496"/>
      <c r="BH251" s="496"/>
      <c r="BI251" s="496"/>
      <c r="BJ251" s="496"/>
      <c r="BK251" s="496"/>
      <c r="BL251" s="496"/>
      <c r="BM251" s="496"/>
      <c r="BN251" s="496"/>
      <c r="BO251" s="496"/>
      <c r="BP251" s="496"/>
      <c r="BQ251" s="496"/>
      <c r="BR251" s="496"/>
      <c r="BS251" s="496"/>
      <c r="BT251" s="496"/>
      <c r="BU251" s="496"/>
      <c r="BV251" s="496"/>
      <c r="BW251" s="496"/>
      <c r="BX251" s="496"/>
      <c r="BY251" s="496"/>
      <c r="BZ251" s="318"/>
      <c r="CA251" s="318"/>
      <c r="CB251" s="318"/>
      <c r="CC251" s="318"/>
      <c r="CD251" s="318"/>
      <c r="CE251" s="318"/>
      <c r="CF251" s="318"/>
      <c r="CG251" s="318"/>
      <c r="CH251" s="318"/>
      <c r="CI251" s="318"/>
      <c r="CJ251" s="318"/>
      <c r="CK251" s="318"/>
      <c r="CL251" s="318"/>
      <c r="CM251" s="318"/>
      <c r="CN251" s="318"/>
      <c r="CO251" s="318"/>
      <c r="CP251" s="318"/>
      <c r="CQ251" s="318"/>
      <c r="CR251" s="318"/>
      <c r="CS251" s="318"/>
      <c r="CT251" s="318"/>
      <c r="CU251" s="318"/>
      <c r="CV251" s="318"/>
      <c r="CW251" s="318"/>
      <c r="CX251" s="318"/>
      <c r="CY251" s="318"/>
      <c r="CZ251" s="689"/>
    </row>
    <row r="252" s="473" customFormat="true" ht="12.75" x14ac:dyDescent="0.2">
      <c r="AZ252" s="1"/>
      <c r="BA252" s="496"/>
      <c r="BB252" s="343"/>
      <c r="BC252" s="496"/>
      <c r="BD252" s="496"/>
      <c r="BE252" s="496"/>
      <c r="BF252" s="496"/>
      <c r="BG252" s="496"/>
      <c r="BH252" s="496"/>
      <c r="BI252" s="496"/>
      <c r="BJ252" s="496"/>
      <c r="BK252" s="496"/>
      <c r="BL252" s="496"/>
      <c r="BM252" s="496"/>
      <c r="BN252" s="496"/>
      <c r="BO252" s="496"/>
      <c r="BP252" s="496"/>
      <c r="BQ252" s="496"/>
      <c r="BR252" s="496"/>
      <c r="BS252" s="496"/>
      <c r="BT252" s="496"/>
      <c r="BU252" s="496"/>
      <c r="BV252" s="496"/>
      <c r="BW252" s="496"/>
      <c r="BX252" s="496"/>
      <c r="BY252" s="496"/>
      <c r="BZ252" s="318"/>
      <c r="CA252" s="318"/>
      <c r="CB252" s="318"/>
      <c r="CC252" s="318"/>
      <c r="CD252" s="318"/>
      <c r="CE252" s="318"/>
      <c r="CF252" s="318"/>
      <c r="CG252" s="318"/>
      <c r="CH252" s="318"/>
      <c r="CI252" s="318"/>
      <c r="CJ252" s="318"/>
      <c r="CK252" s="318"/>
      <c r="CL252" s="318"/>
      <c r="CM252" s="318"/>
      <c r="CN252" s="318"/>
      <c r="CO252" s="318"/>
      <c r="CP252" s="318"/>
      <c r="CQ252" s="318"/>
      <c r="CR252" s="318"/>
      <c r="CS252" s="318"/>
      <c r="CT252" s="318"/>
      <c r="CU252" s="318"/>
      <c r="CV252" s="318"/>
      <c r="CW252" s="318"/>
      <c r="CX252" s="318"/>
      <c r="CY252" s="318"/>
      <c r="CZ252" s="689"/>
    </row>
    <row r="253" s="473" customFormat="true" ht="12.75" x14ac:dyDescent="0.2">
      <c r="AZ253" s="1"/>
      <c r="BA253" s="496"/>
      <c r="BB253" s="343"/>
      <c r="BC253" s="496"/>
      <c r="BD253" s="496"/>
      <c r="BE253" s="496"/>
      <c r="BF253" s="496"/>
      <c r="BG253" s="496"/>
      <c r="BH253" s="496"/>
      <c r="BI253" s="496"/>
      <c r="BJ253" s="496"/>
      <c r="BK253" s="496"/>
      <c r="BL253" s="496"/>
      <c r="BM253" s="496"/>
      <c r="BN253" s="496"/>
      <c r="BO253" s="496"/>
      <c r="BP253" s="496"/>
      <c r="BQ253" s="496"/>
      <c r="BR253" s="496"/>
      <c r="BS253" s="496"/>
      <c r="BT253" s="496"/>
      <c r="BU253" s="496"/>
      <c r="BV253" s="496"/>
      <c r="BW253" s="496"/>
      <c r="BX253" s="496"/>
      <c r="BY253" s="496"/>
      <c r="BZ253" s="318"/>
      <c r="CA253" s="318"/>
      <c r="CB253" s="318"/>
      <c r="CC253" s="318"/>
      <c r="CD253" s="318"/>
      <c r="CE253" s="318"/>
      <c r="CF253" s="318"/>
      <c r="CG253" s="318"/>
      <c r="CH253" s="318"/>
      <c r="CI253" s="318"/>
      <c r="CJ253" s="318"/>
      <c r="CK253" s="318"/>
      <c r="CL253" s="318"/>
      <c r="CM253" s="318"/>
      <c r="CN253" s="318"/>
      <c r="CO253" s="318"/>
      <c r="CP253" s="318"/>
      <c r="CQ253" s="318"/>
      <c r="CR253" s="318"/>
      <c r="CS253" s="318"/>
      <c r="CT253" s="318"/>
      <c r="CU253" s="318"/>
      <c r="CV253" s="318"/>
      <c r="CW253" s="318"/>
      <c r="CX253" s="318"/>
      <c r="CY253" s="318"/>
      <c r="CZ253" s="689"/>
    </row>
    <row r="254" s="473" customFormat="true" ht="12.75" x14ac:dyDescent="0.2">
      <c r="AZ254" s="1"/>
      <c r="BA254" s="496"/>
      <c r="BB254" s="343"/>
      <c r="BC254" s="496"/>
      <c r="BD254" s="496"/>
      <c r="BE254" s="496"/>
      <c r="BF254" s="496"/>
      <c r="BG254" s="496"/>
      <c r="BH254" s="496"/>
      <c r="BI254" s="496"/>
      <c r="BJ254" s="496"/>
      <c r="BK254" s="496"/>
      <c r="BL254" s="496"/>
      <c r="BM254" s="496"/>
      <c r="BN254" s="496"/>
      <c r="BO254" s="496"/>
      <c r="BP254" s="496"/>
      <c r="BQ254" s="496"/>
      <c r="BR254" s="496"/>
      <c r="BS254" s="496"/>
      <c r="BT254" s="496"/>
      <c r="BU254" s="496"/>
      <c r="BV254" s="496"/>
      <c r="BW254" s="496"/>
      <c r="BX254" s="496"/>
      <c r="BY254" s="496"/>
      <c r="BZ254" s="318"/>
      <c r="CA254" s="318"/>
      <c r="CB254" s="318"/>
      <c r="CC254" s="318"/>
      <c r="CD254" s="318"/>
      <c r="CE254" s="318"/>
      <c r="CF254" s="318"/>
      <c r="CG254" s="318"/>
      <c r="CH254" s="318"/>
      <c r="CI254" s="318"/>
      <c r="CJ254" s="318"/>
      <c r="CK254" s="318"/>
      <c r="CL254" s="318"/>
      <c r="CM254" s="318"/>
      <c r="CN254" s="318"/>
      <c r="CO254" s="318"/>
      <c r="CP254" s="318"/>
      <c r="CQ254" s="318"/>
      <c r="CR254" s="318"/>
      <c r="CS254" s="318"/>
      <c r="CT254" s="318"/>
      <c r="CU254" s="318"/>
      <c r="CV254" s="318"/>
      <c r="CW254" s="318"/>
      <c r="CX254" s="318"/>
      <c r="CY254" s="318"/>
      <c r="CZ254" s="689"/>
    </row>
    <row r="255" s="473" customFormat="true" ht="12.75" x14ac:dyDescent="0.2">
      <c r="AZ255" s="1"/>
      <c r="BA255" s="496"/>
      <c r="BB255" s="343"/>
      <c r="BC255" s="496"/>
      <c r="BD255" s="496"/>
      <c r="BE255" s="496"/>
      <c r="BF255" s="496"/>
      <c r="BG255" s="496"/>
      <c r="BH255" s="496"/>
      <c r="BI255" s="496"/>
      <c r="BJ255" s="496"/>
      <c r="BK255" s="496"/>
      <c r="BL255" s="496"/>
      <c r="BM255" s="496"/>
      <c r="BN255" s="496"/>
      <c r="BO255" s="496"/>
      <c r="BP255" s="496"/>
      <c r="BQ255" s="496"/>
      <c r="BR255" s="496"/>
      <c r="BS255" s="496"/>
      <c r="BT255" s="496"/>
      <c r="BU255" s="496"/>
      <c r="BV255" s="496"/>
      <c r="BW255" s="496"/>
      <c r="BX255" s="496"/>
      <c r="BY255" s="496"/>
      <c r="BZ255" s="318"/>
      <c r="CA255" s="318"/>
      <c r="CB255" s="318"/>
      <c r="CC255" s="318"/>
      <c r="CD255" s="318"/>
      <c r="CE255" s="318"/>
      <c r="CF255" s="318"/>
      <c r="CG255" s="318"/>
      <c r="CH255" s="318"/>
      <c r="CI255" s="318"/>
      <c r="CJ255" s="318"/>
      <c r="CK255" s="318"/>
      <c r="CL255" s="318"/>
      <c r="CM255" s="318"/>
      <c r="CN255" s="318"/>
      <c r="CO255" s="318"/>
      <c r="CP255" s="318"/>
      <c r="CQ255" s="318"/>
      <c r="CR255" s="318"/>
      <c r="CS255" s="318"/>
      <c r="CT255" s="318"/>
      <c r="CU255" s="318"/>
      <c r="CV255" s="318"/>
      <c r="CW255" s="318"/>
      <c r="CX255" s="318"/>
      <c r="CY255" s="318"/>
      <c r="CZ255" s="689"/>
    </row>
    <row r="256" s="473" customFormat="true" ht="12.75" x14ac:dyDescent="0.2">
      <c r="AZ256" s="1"/>
      <c r="BA256" s="496"/>
      <c r="BB256" s="343"/>
      <c r="BC256" s="496"/>
      <c r="BD256" s="496"/>
      <c r="BE256" s="496"/>
      <c r="BF256" s="496"/>
      <c r="BG256" s="496"/>
      <c r="BH256" s="496"/>
      <c r="BI256" s="496"/>
      <c r="BJ256" s="496"/>
      <c r="BK256" s="496"/>
      <c r="BL256" s="496"/>
      <c r="BM256" s="496"/>
      <c r="BN256" s="496"/>
      <c r="BO256" s="496"/>
      <c r="BP256" s="496"/>
      <c r="BQ256" s="496"/>
      <c r="BR256" s="496"/>
      <c r="BS256" s="496"/>
      <c r="BT256" s="496"/>
      <c r="BU256" s="496"/>
      <c r="BV256" s="496"/>
      <c r="BW256" s="496"/>
      <c r="BX256" s="496"/>
      <c r="BY256" s="496"/>
      <c r="BZ256" s="318"/>
      <c r="CA256" s="318"/>
      <c r="CB256" s="318"/>
      <c r="CC256" s="318"/>
      <c r="CD256" s="318"/>
      <c r="CE256" s="318"/>
      <c r="CF256" s="318"/>
      <c r="CG256" s="318"/>
      <c r="CH256" s="318"/>
      <c r="CI256" s="318"/>
      <c r="CJ256" s="318"/>
      <c r="CK256" s="318"/>
      <c r="CL256" s="318"/>
      <c r="CM256" s="318"/>
      <c r="CN256" s="318"/>
      <c r="CO256" s="318"/>
      <c r="CP256" s="318"/>
      <c r="CQ256" s="318"/>
      <c r="CR256" s="318"/>
      <c r="CS256" s="318"/>
      <c r="CT256" s="318"/>
      <c r="CU256" s="318"/>
      <c r="CV256" s="318"/>
      <c r="CW256" s="318"/>
      <c r="CX256" s="318"/>
      <c r="CY256" s="318"/>
      <c r="CZ256" s="689"/>
    </row>
    <row r="257" s="473" customFormat="true" ht="18" customHeight="true" x14ac:dyDescent="0.2">
      <c r="AZ257" s="1"/>
      <c r="BA257" s="496"/>
      <c r="BB257" s="343"/>
      <c r="BC257" s="496"/>
      <c r="BD257" s="496"/>
      <c r="BE257" s="496"/>
      <c r="BF257" s="496"/>
      <c r="BG257" s="496"/>
      <c r="BH257" s="496"/>
      <c r="BI257" s="496"/>
      <c r="BJ257" s="496"/>
      <c r="BK257" s="496"/>
      <c r="BL257" s="496"/>
      <c r="BM257" s="496"/>
      <c r="BN257" s="496"/>
      <c r="BO257" s="496"/>
      <c r="BP257" s="496"/>
      <c r="BQ257" s="496"/>
      <c r="BR257" s="496"/>
      <c r="BS257" s="496"/>
      <c r="BT257" s="496"/>
      <c r="BU257" s="496"/>
      <c r="BV257" s="496"/>
      <c r="BW257" s="496"/>
      <c r="BX257" s="496"/>
      <c r="BY257" s="496"/>
      <c r="BZ257" s="318"/>
      <c r="CA257" s="318"/>
      <c r="CB257" s="318"/>
      <c r="CC257" s="318"/>
      <c r="CD257" s="318"/>
      <c r="CE257" s="318"/>
      <c r="CF257" s="318"/>
      <c r="CG257" s="318"/>
      <c r="CH257" s="318"/>
      <c r="CI257" s="318"/>
      <c r="CJ257" s="318"/>
      <c r="CK257" s="318"/>
      <c r="CL257" s="318"/>
      <c r="CM257" s="318"/>
      <c r="CN257" s="318"/>
      <c r="CO257" s="318"/>
      <c r="CP257" s="318"/>
      <c r="CQ257" s="318"/>
      <c r="CR257" s="318"/>
      <c r="CS257" s="318"/>
      <c r="CT257" s="318"/>
      <c r="CU257" s="318"/>
      <c r="CV257" s="318"/>
      <c r="CW257" s="318"/>
      <c r="CX257" s="318"/>
      <c r="CY257" s="318"/>
      <c r="CZ257" s="689"/>
    </row>
    <row r="258" s="473" customFormat="true" ht="18" customHeight="true" x14ac:dyDescent="0.2">
      <c r="AZ258" s="1"/>
      <c r="BA258" s="496"/>
      <c r="BB258" s="343"/>
      <c r="BC258" s="496"/>
      <c r="BD258" s="496"/>
      <c r="BE258" s="496"/>
      <c r="BF258" s="496"/>
      <c r="BG258" s="496"/>
      <c r="BH258" s="496"/>
      <c r="BI258" s="496"/>
      <c r="BJ258" s="496"/>
      <c r="BK258" s="496"/>
      <c r="BL258" s="496"/>
      <c r="BM258" s="496"/>
      <c r="BN258" s="496"/>
      <c r="BO258" s="496"/>
      <c r="BP258" s="496"/>
      <c r="BQ258" s="496"/>
      <c r="BR258" s="496"/>
      <c r="BS258" s="496"/>
      <c r="BT258" s="496"/>
      <c r="BU258" s="496"/>
      <c r="BV258" s="496"/>
      <c r="BW258" s="496"/>
      <c r="BX258" s="496"/>
      <c r="BY258" s="496"/>
      <c r="BZ258" s="318"/>
      <c r="CA258" s="318"/>
      <c r="CB258" s="318"/>
      <c r="CC258" s="318"/>
      <c r="CD258" s="318"/>
      <c r="CE258" s="318"/>
      <c r="CF258" s="318"/>
      <c r="CG258" s="318"/>
      <c r="CH258" s="318"/>
      <c r="CI258" s="318"/>
      <c r="CJ258" s="318"/>
      <c r="CK258" s="318"/>
      <c r="CL258" s="318"/>
      <c r="CM258" s="318"/>
      <c r="CN258" s="318"/>
      <c r="CO258" s="318"/>
      <c r="CP258" s="318"/>
      <c r="CQ258" s="318"/>
      <c r="CR258" s="318"/>
      <c r="CS258" s="318"/>
      <c r="CT258" s="318"/>
      <c r="CU258" s="318"/>
      <c r="CV258" s="318"/>
      <c r="CW258" s="318"/>
      <c r="CX258" s="318"/>
      <c r="CY258" s="318"/>
      <c r="CZ258" s="689"/>
    </row>
    <row r="259" s="299" customFormat="true" ht="15" customHeight="true" x14ac:dyDescent="0.2">
      <c r="AZ259" s="163"/>
      <c r="BA259" s="324" t="s">
        <v>128</v>
      </c>
      <c r="BB259" s="301" t="s">
        <v>85</v>
      </c>
      <c r="BC259" s="823" t="s">
        <v>114</v>
      </c>
      <c r="BD259" s="824"/>
      <c r="BE259" s="824"/>
      <c r="BF259" s="824"/>
      <c r="BG259" s="825"/>
      <c r="BH259" s="823" t="s">
        <v>38</v>
      </c>
      <c r="BI259" s="824"/>
      <c r="BJ259" s="824"/>
      <c r="BK259" s="824"/>
      <c r="BL259" s="825"/>
      <c r="BM259" s="823" t="s">
        <v>37</v>
      </c>
      <c r="BN259" s="824"/>
      <c r="BO259" s="824"/>
      <c r="BP259" s="824"/>
      <c r="BQ259" s="826"/>
      <c r="BR259" s="15" t="s">
        <v>137</v>
      </c>
      <c r="BS259" s="378"/>
      <c r="BT259" s="378"/>
      <c r="BU259" s="378"/>
      <c r="BV259" s="378"/>
      <c r="BW259" s="378"/>
      <c r="BX259" s="378"/>
      <c r="BY259" s="378"/>
      <c r="BZ259" s="389"/>
      <c r="CA259" s="389"/>
      <c r="CB259" s="389"/>
      <c r="CC259" s="389"/>
      <c r="CD259" s="389"/>
      <c r="CE259" s="389"/>
      <c r="CF259" s="389"/>
      <c r="CG259" s="389"/>
      <c r="CH259" s="389"/>
      <c r="CI259" s="389"/>
      <c r="CJ259" s="389"/>
      <c r="CK259" s="389"/>
      <c r="CL259" s="389"/>
      <c r="CM259" s="389"/>
      <c r="CN259" s="389"/>
      <c r="CO259" s="389"/>
      <c r="CP259" s="389"/>
      <c r="CQ259" s="389"/>
      <c r="CR259" s="389"/>
      <c r="CS259" s="389"/>
      <c r="CT259" s="389"/>
      <c r="CU259" s="389"/>
      <c r="CV259" s="389"/>
      <c r="CW259" s="389"/>
      <c r="CX259" s="389"/>
      <c r="CY259" s="389"/>
      <c r="CZ259" s="322"/>
    </row>
    <row r="260" s="299" customFormat="true" ht="12.75" x14ac:dyDescent="0.2">
      <c r="AZ260" s="163"/>
      <c r="BA260" s="312" t="s">
        <v>118</v>
      </c>
      <c r="BB260" s="311"/>
      <c r="BC260" s="400" t="s">
        <v>0</v>
      </c>
      <c r="BD260" s="462" t="s">
        <v>1</v>
      </c>
      <c r="BE260" s="462" t="s">
        <v>2</v>
      </c>
      <c r="BF260" s="462" t="s">
        <v>3</v>
      </c>
      <c r="BG260" s="401" t="s">
        <v>4</v>
      </c>
      <c r="BH260" s="400" t="s">
        <v>0</v>
      </c>
      <c r="BI260" s="462" t="s">
        <v>1</v>
      </c>
      <c r="BJ260" s="462" t="s">
        <v>2</v>
      </c>
      <c r="BK260" s="462" t="s">
        <v>3</v>
      </c>
      <c r="BL260" s="401" t="s">
        <v>4</v>
      </c>
      <c r="BM260" s="400" t="s">
        <v>0</v>
      </c>
      <c r="BN260" s="462" t="s">
        <v>1</v>
      </c>
      <c r="BO260" s="462" t="s">
        <v>2</v>
      </c>
      <c r="BP260" s="462" t="s">
        <v>3</v>
      </c>
      <c r="BQ260" s="401" t="s">
        <v>4</v>
      </c>
      <c r="BR260" s="400" t="s">
        <v>385</v>
      </c>
      <c r="BS260" s="462" t="s">
        <v>386</v>
      </c>
      <c r="BT260" s="462" t="s">
        <v>387</v>
      </c>
      <c r="BU260" s="462" t="s">
        <v>388</v>
      </c>
      <c r="BV260" s="462" t="s">
        <v>389</v>
      </c>
      <c r="BW260" s="462" t="s">
        <v>390</v>
      </c>
      <c r="BX260" s="462" t="s">
        <v>391</v>
      </c>
      <c r="BY260" s="463" t="s">
        <v>392</v>
      </c>
      <c r="BZ260" s="463" t="s">
        <v>393</v>
      </c>
      <c r="CA260" s="463" t="s">
        <v>394</v>
      </c>
      <c r="CB260" s="463" t="s">
        <v>395</v>
      </c>
      <c r="CC260" s="463" t="s">
        <v>396</v>
      </c>
      <c r="CD260" s="463" t="s">
        <v>397</v>
      </c>
      <c r="CE260" s="463" t="s">
        <v>398</v>
      </c>
      <c r="CF260" s="463" t="s">
        <v>399</v>
      </c>
      <c r="CG260" s="463" t="s">
        <v>400</v>
      </c>
      <c r="CH260" s="463" t="s">
        <v>401</v>
      </c>
      <c r="CI260" s="463" t="s">
        <v>402</v>
      </c>
      <c r="CJ260" s="463" t="s">
        <v>403</v>
      </c>
      <c r="CK260" s="463" t="s">
        <v>404</v>
      </c>
      <c r="CL260" s="463" t="s">
        <v>405</v>
      </c>
      <c r="CM260" s="463" t="s">
        <v>406</v>
      </c>
      <c r="CN260" s="463" t="s">
        <v>407</v>
      </c>
      <c r="CO260" s="463" t="s">
        <v>408</v>
      </c>
      <c r="CP260" s="463" t="s">
        <v>409</v>
      </c>
      <c r="CQ260" s="463" t="s">
        <v>410</v>
      </c>
      <c r="CR260" s="463" t="s">
        <v>411</v>
      </c>
      <c r="CS260" s="463" t="s">
        <v>412</v>
      </c>
      <c r="CT260" s="463" t="s">
        <v>413</v>
      </c>
      <c r="CU260" s="463" t="s">
        <v>518</v>
      </c>
      <c r="CV260" s="463" t="s">
        <v>415</v>
      </c>
      <c r="CW260" s="463" t="s">
        <v>416</v>
      </c>
      <c r="CX260" s="463" t="s">
        <v>417</v>
      </c>
      <c r="CY260" s="463" t="s">
        <v>418</v>
      </c>
      <c r="CZ260" s="164"/>
    </row>
    <row r="261" s="299" customFormat="true" ht="15" customHeight="true" x14ac:dyDescent="0.2">
      <c r="AZ261" s="163"/>
      <c r="BA261" s="829" t="s">
        <v>73</v>
      </c>
      <c r="BB261" s="499" t="s">
        <v>49</v>
      </c>
      <c r="BC261" s="42" t="s">
        <v>35</v>
      </c>
      <c r="BD261" s="38" t="s">
        <v>35</v>
      </c>
      <c r="BE261" s="38" t="s">
        <v>35</v>
      </c>
      <c r="BF261" s="38" t="s">
        <v>35</v>
      </c>
      <c r="BG261" s="33" t="s">
        <v>35</v>
      </c>
      <c r="BH261" s="42" t="s">
        <v>35</v>
      </c>
      <c r="BI261" s="38" t="s">
        <v>35</v>
      </c>
      <c r="BJ261" s="38" t="s">
        <v>35</v>
      </c>
      <c r="BK261" s="38" t="s">
        <v>35</v>
      </c>
      <c r="BL261" s="33" t="s">
        <v>35</v>
      </c>
      <c r="BM261" s="42" t="s">
        <v>35</v>
      </c>
      <c r="BN261" s="38" t="s">
        <v>35</v>
      </c>
      <c r="BO261" s="38" t="s">
        <v>35</v>
      </c>
      <c r="BP261" s="38" t="s">
        <v>35</v>
      </c>
      <c r="BQ261" s="33" t="s">
        <v>35</v>
      </c>
      <c r="BR261" s="42" t="s">
        <v>35</v>
      </c>
      <c r="BS261" s="38" t="s">
        <v>35</v>
      </c>
      <c r="BT261" s="38" t="s">
        <v>35</v>
      </c>
      <c r="BU261" s="38" t="s">
        <v>35</v>
      </c>
      <c r="BV261" s="38" t="s">
        <v>35</v>
      </c>
      <c r="BW261" s="38" t="s">
        <v>35</v>
      </c>
      <c r="BX261" s="38" t="s">
        <v>35</v>
      </c>
      <c r="BY261" s="27" t="s">
        <v>35</v>
      </c>
      <c r="BZ261" s="27" t="s">
        <v>35</v>
      </c>
      <c r="CA261" s="27" t="s">
        <v>35</v>
      </c>
      <c r="CB261" s="27" t="s">
        <v>35</v>
      </c>
      <c r="CC261" s="27" t="s">
        <v>35</v>
      </c>
      <c r="CD261" s="27" t="s">
        <v>35</v>
      </c>
      <c r="CE261" s="27" t="s">
        <v>35</v>
      </c>
      <c r="CF261" s="27" t="s">
        <v>35</v>
      </c>
      <c r="CG261" s="27" t="s">
        <v>35</v>
      </c>
      <c r="CH261" s="27" t="s">
        <v>35</v>
      </c>
      <c r="CI261" s="27" t="s">
        <v>35</v>
      </c>
      <c r="CJ261" s="27" t="s">
        <v>35</v>
      </c>
      <c r="CK261" s="27" t="s">
        <v>35</v>
      </c>
      <c r="CL261" s="27" t="s">
        <v>35</v>
      </c>
      <c r="CM261" s="27" t="s">
        <v>35</v>
      </c>
      <c r="CN261" s="27" t="s">
        <v>35</v>
      </c>
      <c r="CO261" s="27" t="s">
        <v>35</v>
      </c>
      <c r="CP261" s="27" t="s">
        <v>35</v>
      </c>
      <c r="CQ261" s="27" t="s">
        <v>35</v>
      </c>
      <c r="CR261" s="27" t="s">
        <v>35</v>
      </c>
      <c r="CS261" s="27" t="s">
        <v>35</v>
      </c>
      <c r="CT261" s="27" t="s">
        <v>35</v>
      </c>
      <c r="CU261" s="27" t="s">
        <v>35</v>
      </c>
      <c r="CV261" s="27" t="s">
        <v>35</v>
      </c>
      <c r="CW261" s="27" t="s">
        <v>35</v>
      </c>
      <c r="CX261" s="27" t="s">
        <v>35</v>
      </c>
      <c r="CY261" s="27" t="s">
        <v>35</v>
      </c>
      <c r="CZ261" s="4"/>
    </row>
    <row r="262" s="299" customFormat="true" ht="15" customHeight="true" x14ac:dyDescent="0.2">
      <c r="AZ262" s="163"/>
      <c r="BA262" s="821"/>
      <c r="BB262" s="497" t="s">
        <v>48</v>
      </c>
      <c r="BC262" s="41" t="s">
        <v>35</v>
      </c>
      <c r="BD262" s="37" t="s">
        <v>35</v>
      </c>
      <c r="BE262" s="37" t="s">
        <v>35</v>
      </c>
      <c r="BF262" s="37" t="s">
        <v>35</v>
      </c>
      <c r="BG262" s="32" t="s">
        <v>35</v>
      </c>
      <c r="BH262" s="41" t="s">
        <v>35</v>
      </c>
      <c r="BI262" s="37" t="s">
        <v>35</v>
      </c>
      <c r="BJ262" s="37" t="s">
        <v>35</v>
      </c>
      <c r="BK262" s="37" t="s">
        <v>35</v>
      </c>
      <c r="BL262" s="32" t="s">
        <v>35</v>
      </c>
      <c r="BM262" s="41" t="s">
        <v>35</v>
      </c>
      <c r="BN262" s="37" t="s">
        <v>35</v>
      </c>
      <c r="BO262" s="37" t="s">
        <v>35</v>
      </c>
      <c r="BP262" s="37" t="s">
        <v>35</v>
      </c>
      <c r="BQ262" s="32" t="s">
        <v>35</v>
      </c>
      <c r="BR262" s="41" t="s">
        <v>35</v>
      </c>
      <c r="BS262" s="37" t="s">
        <v>35</v>
      </c>
      <c r="BT262" s="37" t="s">
        <v>35</v>
      </c>
      <c r="BU262" s="37" t="s">
        <v>35</v>
      </c>
      <c r="BV262" s="37" t="s">
        <v>35</v>
      </c>
      <c r="BW262" s="37" t="s">
        <v>35</v>
      </c>
      <c r="BX262" s="37" t="s">
        <v>35</v>
      </c>
      <c r="BY262" s="26" t="s">
        <v>35</v>
      </c>
      <c r="BZ262" s="26" t="s">
        <v>35</v>
      </c>
      <c r="CA262" s="26" t="s">
        <v>35</v>
      </c>
      <c r="CB262" s="26" t="s">
        <v>35</v>
      </c>
      <c r="CC262" s="26" t="s">
        <v>35</v>
      </c>
      <c r="CD262" s="26" t="s">
        <v>35</v>
      </c>
      <c r="CE262" s="26" t="s">
        <v>35</v>
      </c>
      <c r="CF262" s="26" t="s">
        <v>35</v>
      </c>
      <c r="CG262" s="26" t="s">
        <v>35</v>
      </c>
      <c r="CH262" s="26" t="s">
        <v>35</v>
      </c>
      <c r="CI262" s="26" t="s">
        <v>35</v>
      </c>
      <c r="CJ262" s="26" t="s">
        <v>35</v>
      </c>
      <c r="CK262" s="26" t="s">
        <v>35</v>
      </c>
      <c r="CL262" s="26" t="s">
        <v>35</v>
      </c>
      <c r="CM262" s="26" t="s">
        <v>35</v>
      </c>
      <c r="CN262" s="26" t="s">
        <v>35</v>
      </c>
      <c r="CO262" s="26" t="s">
        <v>35</v>
      </c>
      <c r="CP262" s="26" t="s">
        <v>35</v>
      </c>
      <c r="CQ262" s="26" t="s">
        <v>35</v>
      </c>
      <c r="CR262" s="26" t="s">
        <v>35</v>
      </c>
      <c r="CS262" s="26" t="s">
        <v>35</v>
      </c>
      <c r="CT262" s="26" t="s">
        <v>35</v>
      </c>
      <c r="CU262" s="26" t="s">
        <v>35</v>
      </c>
      <c r="CV262" s="26" t="s">
        <v>35</v>
      </c>
      <c r="CW262" s="26" t="s">
        <v>35</v>
      </c>
      <c r="CX262" s="26" t="s">
        <v>35</v>
      </c>
      <c r="CY262" s="26" t="s">
        <v>35</v>
      </c>
      <c r="CZ262" s="4"/>
    </row>
    <row r="263" s="299" customFormat="true" ht="15" customHeight="true" x14ac:dyDescent="0.2">
      <c r="AZ263" s="163"/>
      <c r="BA263" s="821"/>
      <c r="BB263" s="497" t="s">
        <v>112</v>
      </c>
      <c r="BC263" s="41" t="s">
        <v>35</v>
      </c>
      <c r="BD263" s="37" t="s">
        <v>35</v>
      </c>
      <c r="BE263" s="37" t="s">
        <v>35</v>
      </c>
      <c r="BF263" s="37" t="s">
        <v>35</v>
      </c>
      <c r="BG263" s="32" t="s">
        <v>35</v>
      </c>
      <c r="BH263" s="41" t="s">
        <v>35</v>
      </c>
      <c r="BI263" s="37" t="s">
        <v>35</v>
      </c>
      <c r="BJ263" s="37" t="s">
        <v>35</v>
      </c>
      <c r="BK263" s="37" t="s">
        <v>35</v>
      </c>
      <c r="BL263" s="32" t="s">
        <v>35</v>
      </c>
      <c r="BM263" s="41" t="s">
        <v>35</v>
      </c>
      <c r="BN263" s="37" t="s">
        <v>35</v>
      </c>
      <c r="BO263" s="37" t="s">
        <v>35</v>
      </c>
      <c r="BP263" s="37" t="s">
        <v>35</v>
      </c>
      <c r="BQ263" s="32" t="s">
        <v>35</v>
      </c>
      <c r="BR263" s="41" t="s">
        <v>35</v>
      </c>
      <c r="BS263" s="37" t="s">
        <v>35</v>
      </c>
      <c r="BT263" s="37" t="s">
        <v>35</v>
      </c>
      <c r="BU263" s="37" t="s">
        <v>35</v>
      </c>
      <c r="BV263" s="37" t="s">
        <v>35</v>
      </c>
      <c r="BW263" s="37" t="s">
        <v>35</v>
      </c>
      <c r="BX263" s="37" t="s">
        <v>35</v>
      </c>
      <c r="BY263" s="26" t="s">
        <v>35</v>
      </c>
      <c r="BZ263" s="26" t="s">
        <v>35</v>
      </c>
      <c r="CA263" s="26" t="s">
        <v>35</v>
      </c>
      <c r="CB263" s="26" t="s">
        <v>35</v>
      </c>
      <c r="CC263" s="26" t="s">
        <v>35</v>
      </c>
      <c r="CD263" s="26" t="s">
        <v>35</v>
      </c>
      <c r="CE263" s="26" t="s">
        <v>35</v>
      </c>
      <c r="CF263" s="26" t="s">
        <v>35</v>
      </c>
      <c r="CG263" s="26" t="s">
        <v>35</v>
      </c>
      <c r="CH263" s="26" t="s">
        <v>35</v>
      </c>
      <c r="CI263" s="26" t="s">
        <v>35</v>
      </c>
      <c r="CJ263" s="26" t="s">
        <v>35</v>
      </c>
      <c r="CK263" s="26" t="s">
        <v>35</v>
      </c>
      <c r="CL263" s="26" t="s">
        <v>35</v>
      </c>
      <c r="CM263" s="26" t="s">
        <v>35</v>
      </c>
      <c r="CN263" s="26" t="s">
        <v>35</v>
      </c>
      <c r="CO263" s="26" t="s">
        <v>35</v>
      </c>
      <c r="CP263" s="26" t="s">
        <v>35</v>
      </c>
      <c r="CQ263" s="26" t="s">
        <v>35</v>
      </c>
      <c r="CR263" s="26" t="s">
        <v>35</v>
      </c>
      <c r="CS263" s="26" t="s">
        <v>35</v>
      </c>
      <c r="CT263" s="26" t="s">
        <v>35</v>
      </c>
      <c r="CU263" s="26" t="s">
        <v>35</v>
      </c>
      <c r="CV263" s="26" t="s">
        <v>35</v>
      </c>
      <c r="CW263" s="26" t="s">
        <v>35</v>
      </c>
      <c r="CX263" s="26" t="s">
        <v>35</v>
      </c>
      <c r="CY263" s="26" t="s">
        <v>35</v>
      </c>
      <c r="CZ263" s="4"/>
    </row>
    <row r="264" s="299" customFormat="true" ht="15" customHeight="true" x14ac:dyDescent="0.2">
      <c r="AZ264" s="163"/>
      <c r="BA264" s="821" t="s">
        <v>74</v>
      </c>
      <c r="BB264" s="497" t="s">
        <v>88</v>
      </c>
      <c r="BC264" s="41" t="s">
        <v>35</v>
      </c>
      <c r="BD264" s="37" t="s">
        <v>35</v>
      </c>
      <c r="BE264" s="37" t="s">
        <v>35</v>
      </c>
      <c r="BF264" s="37" t="s">
        <v>35</v>
      </c>
      <c r="BG264" s="32" t="s">
        <v>35</v>
      </c>
      <c r="BH264" s="41" t="s">
        <v>35</v>
      </c>
      <c r="BI264" s="37" t="s">
        <v>35</v>
      </c>
      <c r="BJ264" s="37" t="s">
        <v>35</v>
      </c>
      <c r="BK264" s="37" t="s">
        <v>35</v>
      </c>
      <c r="BL264" s="32" t="s">
        <v>35</v>
      </c>
      <c r="BM264" s="41" t="s">
        <v>35</v>
      </c>
      <c r="BN264" s="37" t="s">
        <v>35</v>
      </c>
      <c r="BO264" s="37" t="s">
        <v>35</v>
      </c>
      <c r="BP264" s="37" t="s">
        <v>35</v>
      </c>
      <c r="BQ264" s="32" t="s">
        <v>35</v>
      </c>
      <c r="BR264" s="41" t="s">
        <v>35</v>
      </c>
      <c r="BS264" s="37" t="s">
        <v>35</v>
      </c>
      <c r="BT264" s="37" t="s">
        <v>35</v>
      </c>
      <c r="BU264" s="37" t="s">
        <v>35</v>
      </c>
      <c r="BV264" s="37" t="s">
        <v>35</v>
      </c>
      <c r="BW264" s="37" t="s">
        <v>35</v>
      </c>
      <c r="BX264" s="37" t="s">
        <v>35</v>
      </c>
      <c r="BY264" s="26" t="s">
        <v>35</v>
      </c>
      <c r="BZ264" s="26" t="s">
        <v>35</v>
      </c>
      <c r="CA264" s="26" t="s">
        <v>35</v>
      </c>
      <c r="CB264" s="26" t="s">
        <v>35</v>
      </c>
      <c r="CC264" s="26" t="s">
        <v>35</v>
      </c>
      <c r="CD264" s="26" t="s">
        <v>35</v>
      </c>
      <c r="CE264" s="26" t="s">
        <v>35</v>
      </c>
      <c r="CF264" s="26" t="s">
        <v>35</v>
      </c>
      <c r="CG264" s="26" t="s">
        <v>35</v>
      </c>
      <c r="CH264" s="26" t="s">
        <v>35</v>
      </c>
      <c r="CI264" s="26" t="s">
        <v>35</v>
      </c>
      <c r="CJ264" s="26" t="s">
        <v>35</v>
      </c>
      <c r="CK264" s="26" t="s">
        <v>35</v>
      </c>
      <c r="CL264" s="26" t="s">
        <v>35</v>
      </c>
      <c r="CM264" s="26" t="s">
        <v>35</v>
      </c>
      <c r="CN264" s="26" t="s">
        <v>35</v>
      </c>
      <c r="CO264" s="26" t="s">
        <v>35</v>
      </c>
      <c r="CP264" s="26" t="s">
        <v>35</v>
      </c>
      <c r="CQ264" s="26" t="s">
        <v>35</v>
      </c>
      <c r="CR264" s="26" t="s">
        <v>35</v>
      </c>
      <c r="CS264" s="26" t="s">
        <v>35</v>
      </c>
      <c r="CT264" s="26" t="s">
        <v>35</v>
      </c>
      <c r="CU264" s="26" t="s">
        <v>35</v>
      </c>
      <c r="CV264" s="26" t="s">
        <v>35</v>
      </c>
      <c r="CW264" s="26" t="s">
        <v>35</v>
      </c>
      <c r="CX264" s="26" t="s">
        <v>35</v>
      </c>
      <c r="CY264" s="26" t="s">
        <v>35</v>
      </c>
      <c r="CZ264" s="4"/>
    </row>
    <row r="265" s="299" customFormat="true" ht="15" customHeight="true" x14ac:dyDescent="0.2">
      <c r="AZ265" s="163"/>
      <c r="BA265" s="821"/>
      <c r="BB265" s="497" t="s">
        <v>89</v>
      </c>
      <c r="BC265" s="41" t="s">
        <v>35</v>
      </c>
      <c r="BD265" s="37" t="s">
        <v>35</v>
      </c>
      <c r="BE265" s="37" t="s">
        <v>35</v>
      </c>
      <c r="BF265" s="37" t="s">
        <v>35</v>
      </c>
      <c r="BG265" s="32" t="s">
        <v>35</v>
      </c>
      <c r="BH265" s="41" t="s">
        <v>35</v>
      </c>
      <c r="BI265" s="37" t="s">
        <v>35</v>
      </c>
      <c r="BJ265" s="37" t="s">
        <v>35</v>
      </c>
      <c r="BK265" s="37" t="s">
        <v>35</v>
      </c>
      <c r="BL265" s="32" t="s">
        <v>35</v>
      </c>
      <c r="BM265" s="41" t="s">
        <v>35</v>
      </c>
      <c r="BN265" s="37" t="s">
        <v>35</v>
      </c>
      <c r="BO265" s="37" t="s">
        <v>35</v>
      </c>
      <c r="BP265" s="37" t="s">
        <v>35</v>
      </c>
      <c r="BQ265" s="32" t="s">
        <v>35</v>
      </c>
      <c r="BR265" s="41" t="s">
        <v>35</v>
      </c>
      <c r="BS265" s="37" t="s">
        <v>35</v>
      </c>
      <c r="BT265" s="37" t="s">
        <v>35</v>
      </c>
      <c r="BU265" s="37" t="s">
        <v>35</v>
      </c>
      <c r="BV265" s="37" t="s">
        <v>35</v>
      </c>
      <c r="BW265" s="37" t="s">
        <v>35</v>
      </c>
      <c r="BX265" s="37" t="s">
        <v>35</v>
      </c>
      <c r="BY265" s="26" t="s">
        <v>35</v>
      </c>
      <c r="BZ265" s="26" t="s">
        <v>35</v>
      </c>
      <c r="CA265" s="26" t="s">
        <v>35</v>
      </c>
      <c r="CB265" s="26" t="s">
        <v>35</v>
      </c>
      <c r="CC265" s="26" t="s">
        <v>35</v>
      </c>
      <c r="CD265" s="26" t="s">
        <v>35</v>
      </c>
      <c r="CE265" s="26" t="s">
        <v>35</v>
      </c>
      <c r="CF265" s="26" t="s">
        <v>35</v>
      </c>
      <c r="CG265" s="26" t="s">
        <v>35</v>
      </c>
      <c r="CH265" s="26" t="s">
        <v>35</v>
      </c>
      <c r="CI265" s="26" t="s">
        <v>35</v>
      </c>
      <c r="CJ265" s="26" t="s">
        <v>35</v>
      </c>
      <c r="CK265" s="26" t="s">
        <v>35</v>
      </c>
      <c r="CL265" s="26" t="s">
        <v>35</v>
      </c>
      <c r="CM265" s="26" t="s">
        <v>35</v>
      </c>
      <c r="CN265" s="26" t="s">
        <v>35</v>
      </c>
      <c r="CO265" s="26" t="s">
        <v>35</v>
      </c>
      <c r="CP265" s="26" t="s">
        <v>35</v>
      </c>
      <c r="CQ265" s="26" t="s">
        <v>35</v>
      </c>
      <c r="CR265" s="26" t="s">
        <v>35</v>
      </c>
      <c r="CS265" s="26" t="s">
        <v>35</v>
      </c>
      <c r="CT265" s="26" t="s">
        <v>35</v>
      </c>
      <c r="CU265" s="26" t="s">
        <v>35</v>
      </c>
      <c r="CV265" s="26" t="s">
        <v>35</v>
      </c>
      <c r="CW265" s="26" t="s">
        <v>35</v>
      </c>
      <c r="CX265" s="26" t="s">
        <v>35</v>
      </c>
      <c r="CY265" s="26" t="s">
        <v>35</v>
      </c>
      <c r="CZ265" s="4"/>
    </row>
    <row r="266" s="299" customFormat="true" ht="15" customHeight="true" x14ac:dyDescent="0.2">
      <c r="AZ266" s="163"/>
      <c r="BA266" s="821"/>
      <c r="BB266" s="497" t="s">
        <v>90</v>
      </c>
      <c r="BC266" s="41" t="s">
        <v>35</v>
      </c>
      <c r="BD266" s="37" t="s">
        <v>35</v>
      </c>
      <c r="BE266" s="37" t="s">
        <v>35</v>
      </c>
      <c r="BF266" s="37" t="s">
        <v>35</v>
      </c>
      <c r="BG266" s="32" t="s">
        <v>35</v>
      </c>
      <c r="BH266" s="41" t="s">
        <v>35</v>
      </c>
      <c r="BI266" s="37" t="s">
        <v>35</v>
      </c>
      <c r="BJ266" s="37" t="s">
        <v>35</v>
      </c>
      <c r="BK266" s="37" t="s">
        <v>35</v>
      </c>
      <c r="BL266" s="32" t="s">
        <v>35</v>
      </c>
      <c r="BM266" s="41" t="s">
        <v>35</v>
      </c>
      <c r="BN266" s="37" t="s">
        <v>35</v>
      </c>
      <c r="BO266" s="37" t="s">
        <v>35</v>
      </c>
      <c r="BP266" s="37" t="s">
        <v>35</v>
      </c>
      <c r="BQ266" s="32" t="s">
        <v>35</v>
      </c>
      <c r="BR266" s="41" t="s">
        <v>35</v>
      </c>
      <c r="BS266" s="37" t="s">
        <v>35</v>
      </c>
      <c r="BT266" s="37" t="s">
        <v>35</v>
      </c>
      <c r="BU266" s="37" t="s">
        <v>35</v>
      </c>
      <c r="BV266" s="37" t="s">
        <v>35</v>
      </c>
      <c r="BW266" s="37" t="s">
        <v>35</v>
      </c>
      <c r="BX266" s="37" t="s">
        <v>35</v>
      </c>
      <c r="BY266" s="26" t="s">
        <v>35</v>
      </c>
      <c r="BZ266" s="26" t="s">
        <v>35</v>
      </c>
      <c r="CA266" s="26" t="s">
        <v>35</v>
      </c>
      <c r="CB266" s="26" t="s">
        <v>35</v>
      </c>
      <c r="CC266" s="26" t="s">
        <v>35</v>
      </c>
      <c r="CD266" s="26" t="s">
        <v>35</v>
      </c>
      <c r="CE266" s="26" t="s">
        <v>35</v>
      </c>
      <c r="CF266" s="26" t="s">
        <v>35</v>
      </c>
      <c r="CG266" s="26" t="s">
        <v>35</v>
      </c>
      <c r="CH266" s="26" t="s">
        <v>35</v>
      </c>
      <c r="CI266" s="26" t="s">
        <v>35</v>
      </c>
      <c r="CJ266" s="26" t="s">
        <v>35</v>
      </c>
      <c r="CK266" s="26" t="s">
        <v>35</v>
      </c>
      <c r="CL266" s="26" t="s">
        <v>35</v>
      </c>
      <c r="CM266" s="26" t="s">
        <v>35</v>
      </c>
      <c r="CN266" s="26" t="s">
        <v>35</v>
      </c>
      <c r="CO266" s="26" t="s">
        <v>35</v>
      </c>
      <c r="CP266" s="26" t="s">
        <v>35</v>
      </c>
      <c r="CQ266" s="26" t="s">
        <v>35</v>
      </c>
      <c r="CR266" s="26" t="s">
        <v>35</v>
      </c>
      <c r="CS266" s="26" t="s">
        <v>35</v>
      </c>
      <c r="CT266" s="26" t="s">
        <v>35</v>
      </c>
      <c r="CU266" s="26" t="s">
        <v>35</v>
      </c>
      <c r="CV266" s="26" t="s">
        <v>35</v>
      </c>
      <c r="CW266" s="26" t="s">
        <v>35</v>
      </c>
      <c r="CX266" s="26" t="s">
        <v>35</v>
      </c>
      <c r="CY266" s="26" t="s">
        <v>35</v>
      </c>
      <c r="CZ266" s="4"/>
    </row>
    <row r="267" s="299" customFormat="true" ht="15" customHeight="true" x14ac:dyDescent="0.2">
      <c r="AZ267" s="163"/>
      <c r="BA267" s="821"/>
      <c r="BB267" s="497" t="s">
        <v>112</v>
      </c>
      <c r="BC267" s="41" t="s">
        <v>35</v>
      </c>
      <c r="BD267" s="37" t="s">
        <v>35</v>
      </c>
      <c r="BE267" s="37" t="s">
        <v>35</v>
      </c>
      <c r="BF267" s="37" t="s">
        <v>35</v>
      </c>
      <c r="BG267" s="32" t="s">
        <v>35</v>
      </c>
      <c r="BH267" s="41" t="s">
        <v>35</v>
      </c>
      <c r="BI267" s="37" t="s">
        <v>35</v>
      </c>
      <c r="BJ267" s="37" t="s">
        <v>35</v>
      </c>
      <c r="BK267" s="37" t="s">
        <v>35</v>
      </c>
      <c r="BL267" s="32" t="s">
        <v>35</v>
      </c>
      <c r="BM267" s="41" t="s">
        <v>35</v>
      </c>
      <c r="BN267" s="37" t="s">
        <v>35</v>
      </c>
      <c r="BO267" s="37" t="s">
        <v>35</v>
      </c>
      <c r="BP267" s="37" t="s">
        <v>35</v>
      </c>
      <c r="BQ267" s="32" t="s">
        <v>35</v>
      </c>
      <c r="BR267" s="41" t="s">
        <v>35</v>
      </c>
      <c r="BS267" s="37" t="s">
        <v>35</v>
      </c>
      <c r="BT267" s="37" t="s">
        <v>35</v>
      </c>
      <c r="BU267" s="37" t="s">
        <v>35</v>
      </c>
      <c r="BV267" s="37" t="s">
        <v>35</v>
      </c>
      <c r="BW267" s="37" t="s">
        <v>35</v>
      </c>
      <c r="BX267" s="37" t="s">
        <v>35</v>
      </c>
      <c r="BY267" s="26" t="s">
        <v>35</v>
      </c>
      <c r="BZ267" s="26" t="s">
        <v>35</v>
      </c>
      <c r="CA267" s="26" t="s">
        <v>35</v>
      </c>
      <c r="CB267" s="26" t="s">
        <v>35</v>
      </c>
      <c r="CC267" s="26" t="s">
        <v>35</v>
      </c>
      <c r="CD267" s="26" t="s">
        <v>35</v>
      </c>
      <c r="CE267" s="26" t="s">
        <v>35</v>
      </c>
      <c r="CF267" s="26" t="s">
        <v>35</v>
      </c>
      <c r="CG267" s="26" t="s">
        <v>35</v>
      </c>
      <c r="CH267" s="26" t="s">
        <v>35</v>
      </c>
      <c r="CI267" s="26" t="s">
        <v>35</v>
      </c>
      <c r="CJ267" s="26" t="s">
        <v>35</v>
      </c>
      <c r="CK267" s="26" t="s">
        <v>35</v>
      </c>
      <c r="CL267" s="26" t="s">
        <v>35</v>
      </c>
      <c r="CM267" s="26" t="s">
        <v>35</v>
      </c>
      <c r="CN267" s="26" t="s">
        <v>35</v>
      </c>
      <c r="CO267" s="26" t="s">
        <v>35</v>
      </c>
      <c r="CP267" s="26" t="s">
        <v>35</v>
      </c>
      <c r="CQ267" s="26" t="s">
        <v>35</v>
      </c>
      <c r="CR267" s="26" t="s">
        <v>35</v>
      </c>
      <c r="CS267" s="26" t="s">
        <v>35</v>
      </c>
      <c r="CT267" s="26" t="s">
        <v>35</v>
      </c>
      <c r="CU267" s="26" t="s">
        <v>35</v>
      </c>
      <c r="CV267" s="26" t="s">
        <v>35</v>
      </c>
      <c r="CW267" s="26" t="s">
        <v>35</v>
      </c>
      <c r="CX267" s="26" t="s">
        <v>35</v>
      </c>
      <c r="CY267" s="26" t="s">
        <v>35</v>
      </c>
      <c r="CZ267" s="4"/>
    </row>
    <row r="268" s="299" customFormat="true" ht="15" customHeight="true" x14ac:dyDescent="0.2">
      <c r="AZ268" s="163"/>
      <c r="BA268" s="821" t="s">
        <v>115</v>
      </c>
      <c r="BB268" s="497" t="s">
        <v>88</v>
      </c>
      <c r="BC268" s="41" t="s">
        <v>35</v>
      </c>
      <c r="BD268" s="37" t="s">
        <v>35</v>
      </c>
      <c r="BE268" s="37" t="s">
        <v>35</v>
      </c>
      <c r="BF268" s="37" t="s">
        <v>35</v>
      </c>
      <c r="BG268" s="32" t="s">
        <v>35</v>
      </c>
      <c r="BH268" s="41" t="s">
        <v>35</v>
      </c>
      <c r="BI268" s="37" t="s">
        <v>35</v>
      </c>
      <c r="BJ268" s="37" t="s">
        <v>35</v>
      </c>
      <c r="BK268" s="37" t="s">
        <v>35</v>
      </c>
      <c r="BL268" s="32" t="s">
        <v>35</v>
      </c>
      <c r="BM268" s="41" t="s">
        <v>35</v>
      </c>
      <c r="BN268" s="37" t="s">
        <v>35</v>
      </c>
      <c r="BO268" s="37" t="s">
        <v>35</v>
      </c>
      <c r="BP268" s="37" t="s">
        <v>35</v>
      </c>
      <c r="BQ268" s="32" t="s">
        <v>35</v>
      </c>
      <c r="BR268" s="41" t="s">
        <v>35</v>
      </c>
      <c r="BS268" s="37" t="s">
        <v>35</v>
      </c>
      <c r="BT268" s="37" t="s">
        <v>35</v>
      </c>
      <c r="BU268" s="37" t="s">
        <v>35</v>
      </c>
      <c r="BV268" s="37" t="s">
        <v>35</v>
      </c>
      <c r="BW268" s="37" t="s">
        <v>35</v>
      </c>
      <c r="BX268" s="37" t="s">
        <v>35</v>
      </c>
      <c r="BY268" s="26" t="s">
        <v>35</v>
      </c>
      <c r="BZ268" s="26" t="s">
        <v>35</v>
      </c>
      <c r="CA268" s="26" t="s">
        <v>35</v>
      </c>
      <c r="CB268" s="26" t="s">
        <v>35</v>
      </c>
      <c r="CC268" s="26" t="s">
        <v>35</v>
      </c>
      <c r="CD268" s="26" t="s">
        <v>35</v>
      </c>
      <c r="CE268" s="26" t="s">
        <v>35</v>
      </c>
      <c r="CF268" s="26" t="s">
        <v>35</v>
      </c>
      <c r="CG268" s="26" t="s">
        <v>35</v>
      </c>
      <c r="CH268" s="26" t="s">
        <v>35</v>
      </c>
      <c r="CI268" s="26" t="s">
        <v>35</v>
      </c>
      <c r="CJ268" s="26" t="s">
        <v>35</v>
      </c>
      <c r="CK268" s="26" t="s">
        <v>35</v>
      </c>
      <c r="CL268" s="26" t="s">
        <v>35</v>
      </c>
      <c r="CM268" s="26" t="s">
        <v>35</v>
      </c>
      <c r="CN268" s="26" t="s">
        <v>35</v>
      </c>
      <c r="CO268" s="26" t="s">
        <v>35</v>
      </c>
      <c r="CP268" s="26" t="s">
        <v>35</v>
      </c>
      <c r="CQ268" s="26" t="s">
        <v>35</v>
      </c>
      <c r="CR268" s="26" t="s">
        <v>35</v>
      </c>
      <c r="CS268" s="26" t="s">
        <v>35</v>
      </c>
      <c r="CT268" s="26" t="s">
        <v>35</v>
      </c>
      <c r="CU268" s="26" t="s">
        <v>35</v>
      </c>
      <c r="CV268" s="26" t="s">
        <v>35</v>
      </c>
      <c r="CW268" s="26" t="s">
        <v>35</v>
      </c>
      <c r="CX268" s="26" t="s">
        <v>35</v>
      </c>
      <c r="CY268" s="26" t="s">
        <v>35</v>
      </c>
      <c r="CZ268" s="4"/>
    </row>
    <row r="269" s="299" customFormat="true" ht="15" customHeight="true" x14ac:dyDescent="0.2">
      <c r="AZ269" s="163"/>
      <c r="BA269" s="821"/>
      <c r="BB269" s="497" t="s">
        <v>89</v>
      </c>
      <c r="BC269" s="41" t="s">
        <v>35</v>
      </c>
      <c r="BD269" s="37" t="s">
        <v>35</v>
      </c>
      <c r="BE269" s="37" t="s">
        <v>35</v>
      </c>
      <c r="BF269" s="37" t="s">
        <v>35</v>
      </c>
      <c r="BG269" s="32" t="s">
        <v>35</v>
      </c>
      <c r="BH269" s="41" t="s">
        <v>35</v>
      </c>
      <c r="BI269" s="37" t="s">
        <v>35</v>
      </c>
      <c r="BJ269" s="37" t="s">
        <v>35</v>
      </c>
      <c r="BK269" s="37" t="s">
        <v>35</v>
      </c>
      <c r="BL269" s="32" t="s">
        <v>35</v>
      </c>
      <c r="BM269" s="41" t="s">
        <v>35</v>
      </c>
      <c r="BN269" s="37" t="s">
        <v>35</v>
      </c>
      <c r="BO269" s="37" t="s">
        <v>35</v>
      </c>
      <c r="BP269" s="37" t="s">
        <v>35</v>
      </c>
      <c r="BQ269" s="32" t="s">
        <v>35</v>
      </c>
      <c r="BR269" s="41" t="s">
        <v>35</v>
      </c>
      <c r="BS269" s="37" t="s">
        <v>35</v>
      </c>
      <c r="BT269" s="37" t="s">
        <v>35</v>
      </c>
      <c r="BU269" s="37" t="s">
        <v>35</v>
      </c>
      <c r="BV269" s="37" t="s">
        <v>35</v>
      </c>
      <c r="BW269" s="37" t="s">
        <v>35</v>
      </c>
      <c r="BX269" s="37" t="s">
        <v>35</v>
      </c>
      <c r="BY269" s="26" t="s">
        <v>35</v>
      </c>
      <c r="BZ269" s="26" t="s">
        <v>35</v>
      </c>
      <c r="CA269" s="26" t="s">
        <v>35</v>
      </c>
      <c r="CB269" s="26" t="s">
        <v>35</v>
      </c>
      <c r="CC269" s="26" t="s">
        <v>35</v>
      </c>
      <c r="CD269" s="26" t="s">
        <v>35</v>
      </c>
      <c r="CE269" s="26" t="s">
        <v>35</v>
      </c>
      <c r="CF269" s="26" t="s">
        <v>35</v>
      </c>
      <c r="CG269" s="26" t="s">
        <v>35</v>
      </c>
      <c r="CH269" s="26" t="s">
        <v>35</v>
      </c>
      <c r="CI269" s="26" t="s">
        <v>35</v>
      </c>
      <c r="CJ269" s="26" t="s">
        <v>35</v>
      </c>
      <c r="CK269" s="26" t="s">
        <v>35</v>
      </c>
      <c r="CL269" s="26" t="s">
        <v>35</v>
      </c>
      <c r="CM269" s="26" t="s">
        <v>35</v>
      </c>
      <c r="CN269" s="26" t="s">
        <v>35</v>
      </c>
      <c r="CO269" s="26" t="s">
        <v>35</v>
      </c>
      <c r="CP269" s="26" t="s">
        <v>35</v>
      </c>
      <c r="CQ269" s="26" t="s">
        <v>35</v>
      </c>
      <c r="CR269" s="26" t="s">
        <v>35</v>
      </c>
      <c r="CS269" s="26" t="s">
        <v>35</v>
      </c>
      <c r="CT269" s="26" t="s">
        <v>35</v>
      </c>
      <c r="CU269" s="26" t="s">
        <v>35</v>
      </c>
      <c r="CV269" s="26" t="s">
        <v>35</v>
      </c>
      <c r="CW269" s="26" t="s">
        <v>35</v>
      </c>
      <c r="CX269" s="26" t="s">
        <v>35</v>
      </c>
      <c r="CY269" s="26" t="s">
        <v>35</v>
      </c>
      <c r="CZ269" s="4"/>
    </row>
    <row r="270" s="299" customFormat="true" ht="15" customHeight="true" x14ac:dyDescent="0.2">
      <c r="AZ270" s="163"/>
      <c r="BA270" s="821"/>
      <c r="BB270" s="497" t="s">
        <v>90</v>
      </c>
      <c r="BC270" s="41" t="s">
        <v>35</v>
      </c>
      <c r="BD270" s="37" t="s">
        <v>35</v>
      </c>
      <c r="BE270" s="37" t="s">
        <v>35</v>
      </c>
      <c r="BF270" s="37" t="s">
        <v>35</v>
      </c>
      <c r="BG270" s="32" t="s">
        <v>35</v>
      </c>
      <c r="BH270" s="41" t="s">
        <v>35</v>
      </c>
      <c r="BI270" s="37" t="s">
        <v>35</v>
      </c>
      <c r="BJ270" s="37" t="s">
        <v>35</v>
      </c>
      <c r="BK270" s="37" t="s">
        <v>35</v>
      </c>
      <c r="BL270" s="32" t="s">
        <v>35</v>
      </c>
      <c r="BM270" s="41" t="s">
        <v>35</v>
      </c>
      <c r="BN270" s="37" t="s">
        <v>35</v>
      </c>
      <c r="BO270" s="37" t="s">
        <v>35</v>
      </c>
      <c r="BP270" s="37" t="s">
        <v>35</v>
      </c>
      <c r="BQ270" s="32" t="s">
        <v>35</v>
      </c>
      <c r="BR270" s="41" t="s">
        <v>35</v>
      </c>
      <c r="BS270" s="37" t="s">
        <v>35</v>
      </c>
      <c r="BT270" s="37" t="s">
        <v>35</v>
      </c>
      <c r="BU270" s="37" t="s">
        <v>35</v>
      </c>
      <c r="BV270" s="37" t="s">
        <v>35</v>
      </c>
      <c r="BW270" s="37" t="s">
        <v>35</v>
      </c>
      <c r="BX270" s="37" t="s">
        <v>35</v>
      </c>
      <c r="BY270" s="26" t="s">
        <v>35</v>
      </c>
      <c r="BZ270" s="26" t="s">
        <v>35</v>
      </c>
      <c r="CA270" s="26" t="s">
        <v>35</v>
      </c>
      <c r="CB270" s="26" t="s">
        <v>35</v>
      </c>
      <c r="CC270" s="26" t="s">
        <v>35</v>
      </c>
      <c r="CD270" s="26" t="s">
        <v>35</v>
      </c>
      <c r="CE270" s="26" t="s">
        <v>35</v>
      </c>
      <c r="CF270" s="26" t="s">
        <v>35</v>
      </c>
      <c r="CG270" s="26" t="s">
        <v>35</v>
      </c>
      <c r="CH270" s="26" t="s">
        <v>35</v>
      </c>
      <c r="CI270" s="26" t="s">
        <v>35</v>
      </c>
      <c r="CJ270" s="26" t="s">
        <v>35</v>
      </c>
      <c r="CK270" s="26" t="s">
        <v>35</v>
      </c>
      <c r="CL270" s="26" t="s">
        <v>35</v>
      </c>
      <c r="CM270" s="26" t="s">
        <v>35</v>
      </c>
      <c r="CN270" s="26" t="s">
        <v>35</v>
      </c>
      <c r="CO270" s="26" t="s">
        <v>35</v>
      </c>
      <c r="CP270" s="26" t="s">
        <v>35</v>
      </c>
      <c r="CQ270" s="26" t="s">
        <v>35</v>
      </c>
      <c r="CR270" s="26" t="s">
        <v>35</v>
      </c>
      <c r="CS270" s="26" t="s">
        <v>35</v>
      </c>
      <c r="CT270" s="26" t="s">
        <v>35</v>
      </c>
      <c r="CU270" s="26" t="s">
        <v>35</v>
      </c>
      <c r="CV270" s="26" t="s">
        <v>35</v>
      </c>
      <c r="CW270" s="26" t="s">
        <v>35</v>
      </c>
      <c r="CX270" s="26" t="s">
        <v>35</v>
      </c>
      <c r="CY270" s="26" t="s">
        <v>35</v>
      </c>
      <c r="CZ270" s="4"/>
    </row>
    <row r="271" s="299" customFormat="true" ht="15" customHeight="true" x14ac:dyDescent="0.2">
      <c r="AZ271" s="163"/>
      <c r="BA271" s="821" t="s">
        <v>75</v>
      </c>
      <c r="BB271" s="497" t="s">
        <v>49</v>
      </c>
      <c r="BC271" s="41" t="s">
        <v>35</v>
      </c>
      <c r="BD271" s="34" t="s">
        <v>35</v>
      </c>
      <c r="BE271" s="34" t="s">
        <v>35</v>
      </c>
      <c r="BF271" s="34" t="s">
        <v>35</v>
      </c>
      <c r="BG271" s="29" t="s">
        <v>35</v>
      </c>
      <c r="BH271" s="41" t="s">
        <v>35</v>
      </c>
      <c r="BI271" s="34" t="s">
        <v>35</v>
      </c>
      <c r="BJ271" s="34" t="s">
        <v>35</v>
      </c>
      <c r="BK271" s="34" t="s">
        <v>35</v>
      </c>
      <c r="BL271" s="29" t="s">
        <v>35</v>
      </c>
      <c r="BM271" s="41" t="s">
        <v>35</v>
      </c>
      <c r="BN271" s="34" t="s">
        <v>35</v>
      </c>
      <c r="BO271" s="34" t="s">
        <v>35</v>
      </c>
      <c r="BP271" s="34" t="s">
        <v>35</v>
      </c>
      <c r="BQ271" s="29" t="s">
        <v>35</v>
      </c>
      <c r="BR271" s="41" t="s">
        <v>35</v>
      </c>
      <c r="BS271" s="34" t="s">
        <v>35</v>
      </c>
      <c r="BT271" s="34" t="s">
        <v>35</v>
      </c>
      <c r="BU271" s="34" t="s">
        <v>35</v>
      </c>
      <c r="BV271" s="34" t="s">
        <v>35</v>
      </c>
      <c r="BW271" s="34" t="s">
        <v>35</v>
      </c>
      <c r="BX271" s="34" t="s">
        <v>35</v>
      </c>
      <c r="BY271" s="24" t="s">
        <v>35</v>
      </c>
      <c r="BZ271" s="24" t="s">
        <v>35</v>
      </c>
      <c r="CA271" s="24" t="s">
        <v>35</v>
      </c>
      <c r="CB271" s="24" t="s">
        <v>35</v>
      </c>
      <c r="CC271" s="24" t="s">
        <v>35</v>
      </c>
      <c r="CD271" s="24" t="s">
        <v>35</v>
      </c>
      <c r="CE271" s="24" t="s">
        <v>35</v>
      </c>
      <c r="CF271" s="24" t="s">
        <v>35</v>
      </c>
      <c r="CG271" s="24" t="s">
        <v>35</v>
      </c>
      <c r="CH271" s="24" t="s">
        <v>35</v>
      </c>
      <c r="CI271" s="24" t="s">
        <v>35</v>
      </c>
      <c r="CJ271" s="24" t="s">
        <v>35</v>
      </c>
      <c r="CK271" s="24" t="s">
        <v>35</v>
      </c>
      <c r="CL271" s="24" t="s">
        <v>35</v>
      </c>
      <c r="CM271" s="24" t="s">
        <v>35</v>
      </c>
      <c r="CN271" s="24" t="s">
        <v>35</v>
      </c>
      <c r="CO271" s="24" t="s">
        <v>35</v>
      </c>
      <c r="CP271" s="24" t="s">
        <v>35</v>
      </c>
      <c r="CQ271" s="24" t="s">
        <v>35</v>
      </c>
      <c r="CR271" s="24" t="s">
        <v>35</v>
      </c>
      <c r="CS271" s="24" t="s">
        <v>35</v>
      </c>
      <c r="CT271" s="24" t="s">
        <v>35</v>
      </c>
      <c r="CU271" s="24" t="s">
        <v>35</v>
      </c>
      <c r="CV271" s="24" t="s">
        <v>35</v>
      </c>
      <c r="CW271" s="24" t="s">
        <v>35</v>
      </c>
      <c r="CX271" s="24" t="s">
        <v>35</v>
      </c>
      <c r="CY271" s="24" t="s">
        <v>35</v>
      </c>
      <c r="CZ271" s="4"/>
    </row>
    <row r="272" s="299" customFormat="true" ht="15" customHeight="true" x14ac:dyDescent="0.2">
      <c r="AZ272" s="163"/>
      <c r="BA272" s="821"/>
      <c r="BB272" s="497" t="s">
        <v>48</v>
      </c>
      <c r="BC272" s="41" t="s">
        <v>35</v>
      </c>
      <c r="BD272" s="34" t="s">
        <v>35</v>
      </c>
      <c r="BE272" s="34" t="s">
        <v>35</v>
      </c>
      <c r="BF272" s="34" t="s">
        <v>35</v>
      </c>
      <c r="BG272" s="29" t="s">
        <v>35</v>
      </c>
      <c r="BH272" s="41" t="s">
        <v>35</v>
      </c>
      <c r="BI272" s="34" t="s">
        <v>35</v>
      </c>
      <c r="BJ272" s="34" t="s">
        <v>35</v>
      </c>
      <c r="BK272" s="34" t="s">
        <v>35</v>
      </c>
      <c r="BL272" s="29" t="s">
        <v>35</v>
      </c>
      <c r="BM272" s="41" t="s">
        <v>35</v>
      </c>
      <c r="BN272" s="34" t="s">
        <v>35</v>
      </c>
      <c r="BO272" s="34" t="s">
        <v>35</v>
      </c>
      <c r="BP272" s="34" t="s">
        <v>35</v>
      </c>
      <c r="BQ272" s="29" t="s">
        <v>35</v>
      </c>
      <c r="BR272" s="41" t="s">
        <v>35</v>
      </c>
      <c r="BS272" s="34" t="s">
        <v>35</v>
      </c>
      <c r="BT272" s="34" t="s">
        <v>35</v>
      </c>
      <c r="BU272" s="34" t="s">
        <v>35</v>
      </c>
      <c r="BV272" s="34" t="s">
        <v>35</v>
      </c>
      <c r="BW272" s="34" t="s">
        <v>35</v>
      </c>
      <c r="BX272" s="34" t="s">
        <v>35</v>
      </c>
      <c r="BY272" s="24" t="s">
        <v>35</v>
      </c>
      <c r="BZ272" s="24" t="s">
        <v>35</v>
      </c>
      <c r="CA272" s="24" t="s">
        <v>35</v>
      </c>
      <c r="CB272" s="24" t="s">
        <v>35</v>
      </c>
      <c r="CC272" s="24" t="s">
        <v>35</v>
      </c>
      <c r="CD272" s="24" t="s">
        <v>35</v>
      </c>
      <c r="CE272" s="24" t="s">
        <v>35</v>
      </c>
      <c r="CF272" s="24" t="s">
        <v>35</v>
      </c>
      <c r="CG272" s="24" t="s">
        <v>35</v>
      </c>
      <c r="CH272" s="24" t="s">
        <v>35</v>
      </c>
      <c r="CI272" s="24" t="s">
        <v>35</v>
      </c>
      <c r="CJ272" s="24" t="s">
        <v>35</v>
      </c>
      <c r="CK272" s="24" t="s">
        <v>35</v>
      </c>
      <c r="CL272" s="24" t="s">
        <v>35</v>
      </c>
      <c r="CM272" s="24" t="s">
        <v>35</v>
      </c>
      <c r="CN272" s="24" t="s">
        <v>35</v>
      </c>
      <c r="CO272" s="24" t="s">
        <v>35</v>
      </c>
      <c r="CP272" s="24" t="s">
        <v>35</v>
      </c>
      <c r="CQ272" s="24" t="s">
        <v>35</v>
      </c>
      <c r="CR272" s="24" t="s">
        <v>35</v>
      </c>
      <c r="CS272" s="24" t="s">
        <v>35</v>
      </c>
      <c r="CT272" s="24" t="s">
        <v>35</v>
      </c>
      <c r="CU272" s="24" t="s">
        <v>35</v>
      </c>
      <c r="CV272" s="24" t="s">
        <v>35</v>
      </c>
      <c r="CW272" s="24" t="s">
        <v>35</v>
      </c>
      <c r="CX272" s="24" t="s">
        <v>35</v>
      </c>
      <c r="CY272" s="24" t="s">
        <v>35</v>
      </c>
      <c r="CZ272" s="4"/>
    </row>
    <row r="273" s="299" customFormat="true" ht="15" customHeight="true" x14ac:dyDescent="0.2">
      <c r="AZ273" s="163"/>
      <c r="BA273" s="821"/>
      <c r="BB273" s="497" t="s">
        <v>112</v>
      </c>
      <c r="BC273" s="41" t="s">
        <v>35</v>
      </c>
      <c r="BD273" s="34" t="s">
        <v>35</v>
      </c>
      <c r="BE273" s="34" t="s">
        <v>35</v>
      </c>
      <c r="BF273" s="34" t="s">
        <v>35</v>
      </c>
      <c r="BG273" s="29" t="s">
        <v>35</v>
      </c>
      <c r="BH273" s="41" t="s">
        <v>35</v>
      </c>
      <c r="BI273" s="34" t="s">
        <v>35</v>
      </c>
      <c r="BJ273" s="34" t="s">
        <v>35</v>
      </c>
      <c r="BK273" s="34" t="s">
        <v>35</v>
      </c>
      <c r="BL273" s="29" t="s">
        <v>35</v>
      </c>
      <c r="BM273" s="41" t="s">
        <v>35</v>
      </c>
      <c r="BN273" s="34" t="s">
        <v>35</v>
      </c>
      <c r="BO273" s="34" t="s">
        <v>35</v>
      </c>
      <c r="BP273" s="34" t="s">
        <v>35</v>
      </c>
      <c r="BQ273" s="29" t="s">
        <v>35</v>
      </c>
      <c r="BR273" s="41" t="s">
        <v>35</v>
      </c>
      <c r="BS273" s="34" t="s">
        <v>35</v>
      </c>
      <c r="BT273" s="34" t="s">
        <v>35</v>
      </c>
      <c r="BU273" s="34" t="s">
        <v>35</v>
      </c>
      <c r="BV273" s="34" t="s">
        <v>35</v>
      </c>
      <c r="BW273" s="34" t="s">
        <v>35</v>
      </c>
      <c r="BX273" s="34" t="s">
        <v>35</v>
      </c>
      <c r="BY273" s="24" t="s">
        <v>35</v>
      </c>
      <c r="BZ273" s="24" t="s">
        <v>35</v>
      </c>
      <c r="CA273" s="24" t="s">
        <v>35</v>
      </c>
      <c r="CB273" s="24" t="s">
        <v>35</v>
      </c>
      <c r="CC273" s="24" t="s">
        <v>35</v>
      </c>
      <c r="CD273" s="24" t="s">
        <v>35</v>
      </c>
      <c r="CE273" s="24" t="s">
        <v>35</v>
      </c>
      <c r="CF273" s="24" t="s">
        <v>35</v>
      </c>
      <c r="CG273" s="24" t="s">
        <v>35</v>
      </c>
      <c r="CH273" s="24" t="s">
        <v>35</v>
      </c>
      <c r="CI273" s="24" t="s">
        <v>35</v>
      </c>
      <c r="CJ273" s="24" t="s">
        <v>35</v>
      </c>
      <c r="CK273" s="24" t="s">
        <v>35</v>
      </c>
      <c r="CL273" s="24" t="s">
        <v>35</v>
      </c>
      <c r="CM273" s="24" t="s">
        <v>35</v>
      </c>
      <c r="CN273" s="24" t="s">
        <v>35</v>
      </c>
      <c r="CO273" s="24" t="s">
        <v>35</v>
      </c>
      <c r="CP273" s="24" t="s">
        <v>35</v>
      </c>
      <c r="CQ273" s="24" t="s">
        <v>35</v>
      </c>
      <c r="CR273" s="24" t="s">
        <v>35</v>
      </c>
      <c r="CS273" s="24" t="s">
        <v>35</v>
      </c>
      <c r="CT273" s="24" t="s">
        <v>35</v>
      </c>
      <c r="CU273" s="24" t="s">
        <v>35</v>
      </c>
      <c r="CV273" s="24" t="s">
        <v>35</v>
      </c>
      <c r="CW273" s="24" t="s">
        <v>35</v>
      </c>
      <c r="CX273" s="24" t="s">
        <v>35</v>
      </c>
      <c r="CY273" s="24" t="s">
        <v>35</v>
      </c>
      <c r="CZ273" s="4"/>
    </row>
    <row r="274" s="299" customFormat="true" ht="15" customHeight="true" x14ac:dyDescent="0.2">
      <c r="AZ274" s="163"/>
      <c r="BA274" s="821" t="s">
        <v>76</v>
      </c>
      <c r="BB274" s="497" t="s">
        <v>49</v>
      </c>
      <c r="BC274" s="41" t="s">
        <v>35</v>
      </c>
      <c r="BD274" s="37" t="s">
        <v>35</v>
      </c>
      <c r="BE274" s="37" t="s">
        <v>35</v>
      </c>
      <c r="BF274" s="37" t="s">
        <v>35</v>
      </c>
      <c r="BG274" s="32" t="s">
        <v>35</v>
      </c>
      <c r="BH274" s="41" t="s">
        <v>35</v>
      </c>
      <c r="BI274" s="37" t="s">
        <v>35</v>
      </c>
      <c r="BJ274" s="37" t="s">
        <v>35</v>
      </c>
      <c r="BK274" s="37" t="s">
        <v>35</v>
      </c>
      <c r="BL274" s="32" t="s">
        <v>35</v>
      </c>
      <c r="BM274" s="41" t="s">
        <v>35</v>
      </c>
      <c r="BN274" s="37" t="s">
        <v>35</v>
      </c>
      <c r="BO274" s="37" t="s">
        <v>35</v>
      </c>
      <c r="BP274" s="37" t="s">
        <v>35</v>
      </c>
      <c r="BQ274" s="32" t="s">
        <v>35</v>
      </c>
      <c r="BR274" s="41" t="s">
        <v>35</v>
      </c>
      <c r="BS274" s="37" t="s">
        <v>35</v>
      </c>
      <c r="BT274" s="37" t="s">
        <v>35</v>
      </c>
      <c r="BU274" s="37" t="s">
        <v>35</v>
      </c>
      <c r="BV274" s="37" t="s">
        <v>35</v>
      </c>
      <c r="BW274" s="37" t="s">
        <v>35</v>
      </c>
      <c r="BX274" s="37" t="s">
        <v>35</v>
      </c>
      <c r="BY274" s="26" t="s">
        <v>35</v>
      </c>
      <c r="BZ274" s="26" t="s">
        <v>35</v>
      </c>
      <c r="CA274" s="26" t="s">
        <v>35</v>
      </c>
      <c r="CB274" s="26" t="s">
        <v>35</v>
      </c>
      <c r="CC274" s="26" t="s">
        <v>35</v>
      </c>
      <c r="CD274" s="26" t="s">
        <v>35</v>
      </c>
      <c r="CE274" s="26" t="s">
        <v>35</v>
      </c>
      <c r="CF274" s="26" t="s">
        <v>35</v>
      </c>
      <c r="CG274" s="26" t="s">
        <v>35</v>
      </c>
      <c r="CH274" s="26" t="s">
        <v>35</v>
      </c>
      <c r="CI274" s="26" t="s">
        <v>35</v>
      </c>
      <c r="CJ274" s="26" t="s">
        <v>35</v>
      </c>
      <c r="CK274" s="26" t="s">
        <v>35</v>
      </c>
      <c r="CL274" s="26" t="s">
        <v>35</v>
      </c>
      <c r="CM274" s="26" t="s">
        <v>35</v>
      </c>
      <c r="CN274" s="26" t="s">
        <v>35</v>
      </c>
      <c r="CO274" s="26" t="s">
        <v>35</v>
      </c>
      <c r="CP274" s="26" t="s">
        <v>35</v>
      </c>
      <c r="CQ274" s="26" t="s">
        <v>35</v>
      </c>
      <c r="CR274" s="26" t="s">
        <v>35</v>
      </c>
      <c r="CS274" s="26" t="s">
        <v>35</v>
      </c>
      <c r="CT274" s="26" t="s">
        <v>35</v>
      </c>
      <c r="CU274" s="26" t="s">
        <v>35</v>
      </c>
      <c r="CV274" s="26" t="s">
        <v>35</v>
      </c>
      <c r="CW274" s="26" t="s">
        <v>35</v>
      </c>
      <c r="CX274" s="26" t="s">
        <v>35</v>
      </c>
      <c r="CY274" s="26" t="s">
        <v>35</v>
      </c>
      <c r="CZ274" s="4"/>
    </row>
    <row r="275" s="299" customFormat="true" ht="15" customHeight="true" x14ac:dyDescent="0.2">
      <c r="AZ275" s="163"/>
      <c r="BA275" s="821"/>
      <c r="BB275" s="497" t="s">
        <v>48</v>
      </c>
      <c r="BC275" s="41" t="s">
        <v>35</v>
      </c>
      <c r="BD275" s="37" t="s">
        <v>35</v>
      </c>
      <c r="BE275" s="37" t="s">
        <v>35</v>
      </c>
      <c r="BF275" s="37" t="s">
        <v>35</v>
      </c>
      <c r="BG275" s="32" t="s">
        <v>35</v>
      </c>
      <c r="BH275" s="41" t="s">
        <v>35</v>
      </c>
      <c r="BI275" s="37" t="s">
        <v>35</v>
      </c>
      <c r="BJ275" s="37" t="s">
        <v>35</v>
      </c>
      <c r="BK275" s="37" t="s">
        <v>35</v>
      </c>
      <c r="BL275" s="32" t="s">
        <v>35</v>
      </c>
      <c r="BM275" s="41" t="s">
        <v>35</v>
      </c>
      <c r="BN275" s="37" t="s">
        <v>35</v>
      </c>
      <c r="BO275" s="37" t="s">
        <v>35</v>
      </c>
      <c r="BP275" s="37" t="s">
        <v>35</v>
      </c>
      <c r="BQ275" s="32" t="s">
        <v>35</v>
      </c>
      <c r="BR275" s="41" t="s">
        <v>35</v>
      </c>
      <c r="BS275" s="37" t="s">
        <v>35</v>
      </c>
      <c r="BT275" s="37" t="s">
        <v>35</v>
      </c>
      <c r="BU275" s="37" t="s">
        <v>35</v>
      </c>
      <c r="BV275" s="37" t="s">
        <v>35</v>
      </c>
      <c r="BW275" s="37" t="s">
        <v>35</v>
      </c>
      <c r="BX275" s="37" t="s">
        <v>35</v>
      </c>
      <c r="BY275" s="26" t="s">
        <v>35</v>
      </c>
      <c r="BZ275" s="26" t="s">
        <v>35</v>
      </c>
      <c r="CA275" s="26" t="s">
        <v>35</v>
      </c>
      <c r="CB275" s="26" t="s">
        <v>35</v>
      </c>
      <c r="CC275" s="26" t="s">
        <v>35</v>
      </c>
      <c r="CD275" s="26" t="s">
        <v>35</v>
      </c>
      <c r="CE275" s="26" t="s">
        <v>35</v>
      </c>
      <c r="CF275" s="26" t="s">
        <v>35</v>
      </c>
      <c r="CG275" s="26" t="s">
        <v>35</v>
      </c>
      <c r="CH275" s="26" t="s">
        <v>35</v>
      </c>
      <c r="CI275" s="26" t="s">
        <v>35</v>
      </c>
      <c r="CJ275" s="26" t="s">
        <v>35</v>
      </c>
      <c r="CK275" s="26" t="s">
        <v>35</v>
      </c>
      <c r="CL275" s="26" t="s">
        <v>35</v>
      </c>
      <c r="CM275" s="26" t="s">
        <v>35</v>
      </c>
      <c r="CN275" s="26" t="s">
        <v>35</v>
      </c>
      <c r="CO275" s="26" t="s">
        <v>35</v>
      </c>
      <c r="CP275" s="26" t="s">
        <v>35</v>
      </c>
      <c r="CQ275" s="26" t="s">
        <v>35</v>
      </c>
      <c r="CR275" s="26" t="s">
        <v>35</v>
      </c>
      <c r="CS275" s="26" t="s">
        <v>35</v>
      </c>
      <c r="CT275" s="26" t="s">
        <v>35</v>
      </c>
      <c r="CU275" s="26" t="s">
        <v>35</v>
      </c>
      <c r="CV275" s="26" t="s">
        <v>35</v>
      </c>
      <c r="CW275" s="26" t="s">
        <v>35</v>
      </c>
      <c r="CX275" s="26" t="s">
        <v>35</v>
      </c>
      <c r="CY275" s="26" t="s">
        <v>35</v>
      </c>
      <c r="CZ275" s="4"/>
    </row>
    <row r="276" s="299" customFormat="true" ht="15" customHeight="true" x14ac:dyDescent="0.2">
      <c r="AZ276" s="163"/>
      <c r="BA276" s="821"/>
      <c r="BB276" s="497" t="s">
        <v>113</v>
      </c>
      <c r="BC276" s="41" t="s">
        <v>35</v>
      </c>
      <c r="BD276" s="37" t="s">
        <v>35</v>
      </c>
      <c r="BE276" s="37" t="s">
        <v>35</v>
      </c>
      <c r="BF276" s="37" t="s">
        <v>35</v>
      </c>
      <c r="BG276" s="32" t="s">
        <v>35</v>
      </c>
      <c r="BH276" s="41" t="s">
        <v>35</v>
      </c>
      <c r="BI276" s="37" t="s">
        <v>35</v>
      </c>
      <c r="BJ276" s="37" t="s">
        <v>35</v>
      </c>
      <c r="BK276" s="37" t="s">
        <v>35</v>
      </c>
      <c r="BL276" s="32" t="s">
        <v>35</v>
      </c>
      <c r="BM276" s="41" t="s">
        <v>35</v>
      </c>
      <c r="BN276" s="37" t="s">
        <v>35</v>
      </c>
      <c r="BO276" s="37" t="s">
        <v>35</v>
      </c>
      <c r="BP276" s="37" t="s">
        <v>35</v>
      </c>
      <c r="BQ276" s="32" t="s">
        <v>35</v>
      </c>
      <c r="BR276" s="41" t="s">
        <v>35</v>
      </c>
      <c r="BS276" s="37" t="s">
        <v>35</v>
      </c>
      <c r="BT276" s="37" t="s">
        <v>35</v>
      </c>
      <c r="BU276" s="37" t="s">
        <v>35</v>
      </c>
      <c r="BV276" s="37" t="s">
        <v>35</v>
      </c>
      <c r="BW276" s="37" t="s">
        <v>35</v>
      </c>
      <c r="BX276" s="37" t="s">
        <v>35</v>
      </c>
      <c r="BY276" s="26" t="s">
        <v>35</v>
      </c>
      <c r="BZ276" s="26" t="s">
        <v>35</v>
      </c>
      <c r="CA276" s="26" t="s">
        <v>35</v>
      </c>
      <c r="CB276" s="26" t="s">
        <v>35</v>
      </c>
      <c r="CC276" s="26" t="s">
        <v>35</v>
      </c>
      <c r="CD276" s="26" t="s">
        <v>35</v>
      </c>
      <c r="CE276" s="26" t="s">
        <v>35</v>
      </c>
      <c r="CF276" s="26" t="s">
        <v>35</v>
      </c>
      <c r="CG276" s="26" t="s">
        <v>35</v>
      </c>
      <c r="CH276" s="26" t="s">
        <v>35</v>
      </c>
      <c r="CI276" s="26" t="s">
        <v>35</v>
      </c>
      <c r="CJ276" s="26" t="s">
        <v>35</v>
      </c>
      <c r="CK276" s="26" t="s">
        <v>35</v>
      </c>
      <c r="CL276" s="26" t="s">
        <v>35</v>
      </c>
      <c r="CM276" s="26" t="s">
        <v>35</v>
      </c>
      <c r="CN276" s="26" t="s">
        <v>35</v>
      </c>
      <c r="CO276" s="26" t="s">
        <v>35</v>
      </c>
      <c r="CP276" s="26" t="s">
        <v>35</v>
      </c>
      <c r="CQ276" s="26" t="s">
        <v>35</v>
      </c>
      <c r="CR276" s="26" t="s">
        <v>35</v>
      </c>
      <c r="CS276" s="26" t="s">
        <v>35</v>
      </c>
      <c r="CT276" s="26" t="s">
        <v>35</v>
      </c>
      <c r="CU276" s="26" t="s">
        <v>35</v>
      </c>
      <c r="CV276" s="26" t="s">
        <v>35</v>
      </c>
      <c r="CW276" s="26" t="s">
        <v>35</v>
      </c>
      <c r="CX276" s="26" t="s">
        <v>35</v>
      </c>
      <c r="CY276" s="26" t="s">
        <v>35</v>
      </c>
      <c r="CZ276" s="4"/>
    </row>
    <row r="277" s="299" customFormat="true" ht="15" customHeight="true" x14ac:dyDescent="0.2">
      <c r="AZ277" s="163"/>
      <c r="BA277" s="821" t="s">
        <v>77</v>
      </c>
      <c r="BB277" s="497" t="s">
        <v>78</v>
      </c>
      <c r="BC277" s="41" t="s">
        <v>35</v>
      </c>
      <c r="BD277" s="37" t="s">
        <v>35</v>
      </c>
      <c r="BE277" s="37" t="s">
        <v>35</v>
      </c>
      <c r="BF277" s="37" t="s">
        <v>35</v>
      </c>
      <c r="BG277" s="32" t="s">
        <v>35</v>
      </c>
      <c r="BH277" s="41" t="s">
        <v>35</v>
      </c>
      <c r="BI277" s="37" t="s">
        <v>35</v>
      </c>
      <c r="BJ277" s="37" t="s">
        <v>35</v>
      </c>
      <c r="BK277" s="37" t="s">
        <v>35</v>
      </c>
      <c r="BL277" s="32" t="s">
        <v>35</v>
      </c>
      <c r="BM277" s="41" t="s">
        <v>35</v>
      </c>
      <c r="BN277" s="37" t="s">
        <v>35</v>
      </c>
      <c r="BO277" s="37" t="s">
        <v>35</v>
      </c>
      <c r="BP277" s="37" t="s">
        <v>35</v>
      </c>
      <c r="BQ277" s="32" t="s">
        <v>35</v>
      </c>
      <c r="BR277" s="41" t="s">
        <v>35</v>
      </c>
      <c r="BS277" s="37" t="s">
        <v>35</v>
      </c>
      <c r="BT277" s="37" t="s">
        <v>35</v>
      </c>
      <c r="BU277" s="37" t="s">
        <v>35</v>
      </c>
      <c r="BV277" s="37" t="s">
        <v>35</v>
      </c>
      <c r="BW277" s="37" t="s">
        <v>35</v>
      </c>
      <c r="BX277" s="37" t="s">
        <v>35</v>
      </c>
      <c r="BY277" s="26" t="s">
        <v>35</v>
      </c>
      <c r="BZ277" s="26" t="s">
        <v>35</v>
      </c>
      <c r="CA277" s="26" t="s">
        <v>35</v>
      </c>
      <c r="CB277" s="26" t="s">
        <v>35</v>
      </c>
      <c r="CC277" s="26" t="s">
        <v>35</v>
      </c>
      <c r="CD277" s="26" t="s">
        <v>35</v>
      </c>
      <c r="CE277" s="26" t="s">
        <v>35</v>
      </c>
      <c r="CF277" s="26" t="s">
        <v>35</v>
      </c>
      <c r="CG277" s="26" t="s">
        <v>35</v>
      </c>
      <c r="CH277" s="26" t="s">
        <v>35</v>
      </c>
      <c r="CI277" s="26" t="s">
        <v>35</v>
      </c>
      <c r="CJ277" s="26" t="s">
        <v>35</v>
      </c>
      <c r="CK277" s="26" t="s">
        <v>35</v>
      </c>
      <c r="CL277" s="26" t="s">
        <v>35</v>
      </c>
      <c r="CM277" s="26" t="s">
        <v>35</v>
      </c>
      <c r="CN277" s="26" t="s">
        <v>35</v>
      </c>
      <c r="CO277" s="26" t="s">
        <v>35</v>
      </c>
      <c r="CP277" s="26" t="s">
        <v>35</v>
      </c>
      <c r="CQ277" s="26" t="s">
        <v>35</v>
      </c>
      <c r="CR277" s="26" t="s">
        <v>35</v>
      </c>
      <c r="CS277" s="26" t="s">
        <v>35</v>
      </c>
      <c r="CT277" s="26" t="s">
        <v>35</v>
      </c>
      <c r="CU277" s="26" t="s">
        <v>35</v>
      </c>
      <c r="CV277" s="26" t="s">
        <v>35</v>
      </c>
      <c r="CW277" s="26" t="s">
        <v>35</v>
      </c>
      <c r="CX277" s="26" t="s">
        <v>35</v>
      </c>
      <c r="CY277" s="26" t="s">
        <v>35</v>
      </c>
      <c r="CZ277" s="4"/>
    </row>
    <row r="278" s="299" customFormat="true" ht="15" customHeight="true" x14ac:dyDescent="0.2">
      <c r="AZ278" s="163"/>
      <c r="BA278" s="821"/>
      <c r="BB278" s="497" t="s">
        <v>79</v>
      </c>
      <c r="BC278" s="41" t="s">
        <v>35</v>
      </c>
      <c r="BD278" s="37" t="s">
        <v>35</v>
      </c>
      <c r="BE278" s="37" t="s">
        <v>35</v>
      </c>
      <c r="BF278" s="37" t="s">
        <v>35</v>
      </c>
      <c r="BG278" s="32" t="s">
        <v>35</v>
      </c>
      <c r="BH278" s="41" t="s">
        <v>35</v>
      </c>
      <c r="BI278" s="37" t="s">
        <v>35</v>
      </c>
      <c r="BJ278" s="37" t="s">
        <v>35</v>
      </c>
      <c r="BK278" s="37" t="s">
        <v>35</v>
      </c>
      <c r="BL278" s="32" t="s">
        <v>35</v>
      </c>
      <c r="BM278" s="41" t="s">
        <v>35</v>
      </c>
      <c r="BN278" s="37" t="s">
        <v>35</v>
      </c>
      <c r="BO278" s="37" t="s">
        <v>35</v>
      </c>
      <c r="BP278" s="37" t="s">
        <v>35</v>
      </c>
      <c r="BQ278" s="32" t="s">
        <v>35</v>
      </c>
      <c r="BR278" s="41" t="s">
        <v>35</v>
      </c>
      <c r="BS278" s="37" t="s">
        <v>35</v>
      </c>
      <c r="BT278" s="37" t="s">
        <v>35</v>
      </c>
      <c r="BU278" s="37" t="s">
        <v>35</v>
      </c>
      <c r="BV278" s="37" t="s">
        <v>35</v>
      </c>
      <c r="BW278" s="37" t="s">
        <v>35</v>
      </c>
      <c r="BX278" s="37" t="s">
        <v>35</v>
      </c>
      <c r="BY278" s="26" t="s">
        <v>35</v>
      </c>
      <c r="BZ278" s="26" t="s">
        <v>35</v>
      </c>
      <c r="CA278" s="26" t="s">
        <v>35</v>
      </c>
      <c r="CB278" s="26" t="s">
        <v>35</v>
      </c>
      <c r="CC278" s="26" t="s">
        <v>35</v>
      </c>
      <c r="CD278" s="26" t="s">
        <v>35</v>
      </c>
      <c r="CE278" s="26" t="s">
        <v>35</v>
      </c>
      <c r="CF278" s="26" t="s">
        <v>35</v>
      </c>
      <c r="CG278" s="26" t="s">
        <v>35</v>
      </c>
      <c r="CH278" s="26" t="s">
        <v>35</v>
      </c>
      <c r="CI278" s="26" t="s">
        <v>35</v>
      </c>
      <c r="CJ278" s="26" t="s">
        <v>35</v>
      </c>
      <c r="CK278" s="26" t="s">
        <v>35</v>
      </c>
      <c r="CL278" s="26" t="s">
        <v>35</v>
      </c>
      <c r="CM278" s="26" t="s">
        <v>35</v>
      </c>
      <c r="CN278" s="26" t="s">
        <v>35</v>
      </c>
      <c r="CO278" s="26" t="s">
        <v>35</v>
      </c>
      <c r="CP278" s="26" t="s">
        <v>35</v>
      </c>
      <c r="CQ278" s="26" t="s">
        <v>35</v>
      </c>
      <c r="CR278" s="26" t="s">
        <v>35</v>
      </c>
      <c r="CS278" s="26" t="s">
        <v>35</v>
      </c>
      <c r="CT278" s="26" t="s">
        <v>35</v>
      </c>
      <c r="CU278" s="26" t="s">
        <v>35</v>
      </c>
      <c r="CV278" s="26" t="s">
        <v>35</v>
      </c>
      <c r="CW278" s="26" t="s">
        <v>35</v>
      </c>
      <c r="CX278" s="26" t="s">
        <v>35</v>
      </c>
      <c r="CY278" s="26" t="s">
        <v>35</v>
      </c>
      <c r="CZ278" s="4"/>
    </row>
    <row r="279" s="299" customFormat="true" ht="15" customHeight="true" x14ac:dyDescent="0.2">
      <c r="AZ279" s="163"/>
      <c r="BA279" s="821"/>
      <c r="BB279" s="497" t="s">
        <v>80</v>
      </c>
      <c r="BC279" s="41" t="s">
        <v>35</v>
      </c>
      <c r="BD279" s="34" t="s">
        <v>35</v>
      </c>
      <c r="BE279" s="34" t="s">
        <v>35</v>
      </c>
      <c r="BF279" s="34" t="s">
        <v>35</v>
      </c>
      <c r="BG279" s="29" t="s">
        <v>35</v>
      </c>
      <c r="BH279" s="41" t="s">
        <v>35</v>
      </c>
      <c r="BI279" s="34" t="s">
        <v>35</v>
      </c>
      <c r="BJ279" s="34" t="s">
        <v>35</v>
      </c>
      <c r="BK279" s="34" t="s">
        <v>35</v>
      </c>
      <c r="BL279" s="29" t="s">
        <v>35</v>
      </c>
      <c r="BM279" s="41" t="s">
        <v>35</v>
      </c>
      <c r="BN279" s="34" t="s">
        <v>35</v>
      </c>
      <c r="BO279" s="34" t="s">
        <v>35</v>
      </c>
      <c r="BP279" s="34" t="s">
        <v>35</v>
      </c>
      <c r="BQ279" s="29" t="s">
        <v>35</v>
      </c>
      <c r="BR279" s="41" t="s">
        <v>35</v>
      </c>
      <c r="BS279" s="34" t="s">
        <v>35</v>
      </c>
      <c r="BT279" s="34" t="s">
        <v>35</v>
      </c>
      <c r="BU279" s="34" t="s">
        <v>35</v>
      </c>
      <c r="BV279" s="34" t="s">
        <v>35</v>
      </c>
      <c r="BW279" s="34" t="s">
        <v>35</v>
      </c>
      <c r="BX279" s="34" t="s">
        <v>35</v>
      </c>
      <c r="BY279" s="24" t="s">
        <v>35</v>
      </c>
      <c r="BZ279" s="24" t="s">
        <v>35</v>
      </c>
      <c r="CA279" s="24" t="s">
        <v>35</v>
      </c>
      <c r="CB279" s="24" t="s">
        <v>35</v>
      </c>
      <c r="CC279" s="24" t="s">
        <v>35</v>
      </c>
      <c r="CD279" s="24" t="s">
        <v>35</v>
      </c>
      <c r="CE279" s="24" t="s">
        <v>35</v>
      </c>
      <c r="CF279" s="24" t="s">
        <v>35</v>
      </c>
      <c r="CG279" s="24" t="s">
        <v>35</v>
      </c>
      <c r="CH279" s="24" t="s">
        <v>35</v>
      </c>
      <c r="CI279" s="24" t="s">
        <v>35</v>
      </c>
      <c r="CJ279" s="24" t="s">
        <v>35</v>
      </c>
      <c r="CK279" s="24" t="s">
        <v>35</v>
      </c>
      <c r="CL279" s="24" t="s">
        <v>35</v>
      </c>
      <c r="CM279" s="24" t="s">
        <v>35</v>
      </c>
      <c r="CN279" s="24" t="s">
        <v>35</v>
      </c>
      <c r="CO279" s="24" t="s">
        <v>35</v>
      </c>
      <c r="CP279" s="24" t="s">
        <v>35</v>
      </c>
      <c r="CQ279" s="24" t="s">
        <v>35</v>
      </c>
      <c r="CR279" s="24" t="s">
        <v>35</v>
      </c>
      <c r="CS279" s="24" t="s">
        <v>35</v>
      </c>
      <c r="CT279" s="24" t="s">
        <v>35</v>
      </c>
      <c r="CU279" s="24" t="s">
        <v>35</v>
      </c>
      <c r="CV279" s="24" t="s">
        <v>35</v>
      </c>
      <c r="CW279" s="24" t="s">
        <v>35</v>
      </c>
      <c r="CX279" s="24" t="s">
        <v>35</v>
      </c>
      <c r="CY279" s="24" t="s">
        <v>35</v>
      </c>
      <c r="CZ279" s="4"/>
    </row>
    <row r="280" s="440" customFormat="true" ht="15" customHeight="true" x14ac:dyDescent="0.2">
      <c r="B280" s="439"/>
      <c r="AZ280" s="163"/>
      <c r="BA280" s="821"/>
      <c r="BB280" s="497" t="s">
        <v>81</v>
      </c>
      <c r="BC280" s="41" t="s">
        <v>35</v>
      </c>
      <c r="BD280" s="34" t="s">
        <v>35</v>
      </c>
      <c r="BE280" s="34" t="s">
        <v>35</v>
      </c>
      <c r="BF280" s="34" t="s">
        <v>35</v>
      </c>
      <c r="BG280" s="29" t="s">
        <v>35</v>
      </c>
      <c r="BH280" s="41" t="s">
        <v>35</v>
      </c>
      <c r="BI280" s="34" t="s">
        <v>35</v>
      </c>
      <c r="BJ280" s="34" t="s">
        <v>35</v>
      </c>
      <c r="BK280" s="34" t="s">
        <v>35</v>
      </c>
      <c r="BL280" s="29" t="s">
        <v>35</v>
      </c>
      <c r="BM280" s="41" t="s">
        <v>35</v>
      </c>
      <c r="BN280" s="34" t="s">
        <v>35</v>
      </c>
      <c r="BO280" s="34" t="s">
        <v>35</v>
      </c>
      <c r="BP280" s="34" t="s">
        <v>35</v>
      </c>
      <c r="BQ280" s="29" t="s">
        <v>35</v>
      </c>
      <c r="BR280" s="41" t="s">
        <v>35</v>
      </c>
      <c r="BS280" s="34" t="s">
        <v>35</v>
      </c>
      <c r="BT280" s="34" t="s">
        <v>35</v>
      </c>
      <c r="BU280" s="34" t="s">
        <v>35</v>
      </c>
      <c r="BV280" s="34" t="s">
        <v>35</v>
      </c>
      <c r="BW280" s="34" t="s">
        <v>35</v>
      </c>
      <c r="BX280" s="34" t="s">
        <v>35</v>
      </c>
      <c r="BY280" s="24" t="s">
        <v>35</v>
      </c>
      <c r="BZ280" s="24" t="s">
        <v>35</v>
      </c>
      <c r="CA280" s="24" t="s">
        <v>35</v>
      </c>
      <c r="CB280" s="24" t="s">
        <v>35</v>
      </c>
      <c r="CC280" s="24" t="s">
        <v>35</v>
      </c>
      <c r="CD280" s="24" t="s">
        <v>35</v>
      </c>
      <c r="CE280" s="24" t="s">
        <v>35</v>
      </c>
      <c r="CF280" s="24" t="s">
        <v>35</v>
      </c>
      <c r="CG280" s="24" t="s">
        <v>35</v>
      </c>
      <c r="CH280" s="24" t="s">
        <v>35</v>
      </c>
      <c r="CI280" s="24" t="s">
        <v>35</v>
      </c>
      <c r="CJ280" s="24" t="s">
        <v>35</v>
      </c>
      <c r="CK280" s="24" t="s">
        <v>35</v>
      </c>
      <c r="CL280" s="24" t="s">
        <v>35</v>
      </c>
      <c r="CM280" s="24" t="s">
        <v>35</v>
      </c>
      <c r="CN280" s="24" t="s">
        <v>35</v>
      </c>
      <c r="CO280" s="24" t="s">
        <v>35</v>
      </c>
      <c r="CP280" s="24" t="s">
        <v>35</v>
      </c>
      <c r="CQ280" s="24" t="s">
        <v>35</v>
      </c>
      <c r="CR280" s="24" t="s">
        <v>35</v>
      </c>
      <c r="CS280" s="24" t="s">
        <v>35</v>
      </c>
      <c r="CT280" s="24" t="s">
        <v>35</v>
      </c>
      <c r="CU280" s="24" t="s">
        <v>35</v>
      </c>
      <c r="CV280" s="24" t="s">
        <v>35</v>
      </c>
      <c r="CW280" s="24" t="s">
        <v>35</v>
      </c>
      <c r="CX280" s="24" t="s">
        <v>35</v>
      </c>
      <c r="CY280" s="24" t="s">
        <v>35</v>
      </c>
      <c r="CZ280" s="4"/>
    </row>
    <row r="281" s="440" customFormat="true" ht="15" customHeight="true" x14ac:dyDescent="0.2">
      <c r="B281" s="439"/>
      <c r="AZ281" s="163"/>
      <c r="BA281" s="821"/>
      <c r="BB281" s="497" t="s">
        <v>82</v>
      </c>
      <c r="BC281" s="41" t="s">
        <v>35</v>
      </c>
      <c r="BD281" s="34" t="s">
        <v>35</v>
      </c>
      <c r="BE281" s="34" t="s">
        <v>35</v>
      </c>
      <c r="BF281" s="34" t="s">
        <v>35</v>
      </c>
      <c r="BG281" s="29" t="s">
        <v>35</v>
      </c>
      <c r="BH281" s="41" t="s">
        <v>35</v>
      </c>
      <c r="BI281" s="34" t="s">
        <v>35</v>
      </c>
      <c r="BJ281" s="34" t="s">
        <v>35</v>
      </c>
      <c r="BK281" s="34" t="s">
        <v>35</v>
      </c>
      <c r="BL281" s="29" t="s">
        <v>35</v>
      </c>
      <c r="BM281" s="41" t="s">
        <v>35</v>
      </c>
      <c r="BN281" s="34" t="s">
        <v>35</v>
      </c>
      <c r="BO281" s="34" t="s">
        <v>35</v>
      </c>
      <c r="BP281" s="34" t="s">
        <v>35</v>
      </c>
      <c r="BQ281" s="29" t="s">
        <v>35</v>
      </c>
      <c r="BR281" s="41" t="s">
        <v>35</v>
      </c>
      <c r="BS281" s="34" t="s">
        <v>35</v>
      </c>
      <c r="BT281" s="34" t="s">
        <v>35</v>
      </c>
      <c r="BU281" s="34" t="s">
        <v>35</v>
      </c>
      <c r="BV281" s="34" t="s">
        <v>35</v>
      </c>
      <c r="BW281" s="34" t="s">
        <v>35</v>
      </c>
      <c r="BX281" s="34" t="s">
        <v>35</v>
      </c>
      <c r="BY281" s="24" t="s">
        <v>35</v>
      </c>
      <c r="BZ281" s="24" t="s">
        <v>35</v>
      </c>
      <c r="CA281" s="24" t="s">
        <v>35</v>
      </c>
      <c r="CB281" s="24" t="s">
        <v>35</v>
      </c>
      <c r="CC281" s="24" t="s">
        <v>35</v>
      </c>
      <c r="CD281" s="24" t="s">
        <v>35</v>
      </c>
      <c r="CE281" s="24" t="s">
        <v>35</v>
      </c>
      <c r="CF281" s="24" t="s">
        <v>35</v>
      </c>
      <c r="CG281" s="24" t="s">
        <v>35</v>
      </c>
      <c r="CH281" s="24" t="s">
        <v>35</v>
      </c>
      <c r="CI281" s="24" t="s">
        <v>35</v>
      </c>
      <c r="CJ281" s="24" t="s">
        <v>35</v>
      </c>
      <c r="CK281" s="24" t="s">
        <v>35</v>
      </c>
      <c r="CL281" s="24" t="s">
        <v>35</v>
      </c>
      <c r="CM281" s="24" t="s">
        <v>35</v>
      </c>
      <c r="CN281" s="24" t="s">
        <v>35</v>
      </c>
      <c r="CO281" s="24" t="s">
        <v>35</v>
      </c>
      <c r="CP281" s="24" t="s">
        <v>35</v>
      </c>
      <c r="CQ281" s="24" t="s">
        <v>35</v>
      </c>
      <c r="CR281" s="24" t="s">
        <v>35</v>
      </c>
      <c r="CS281" s="24" t="s">
        <v>35</v>
      </c>
      <c r="CT281" s="24" t="s">
        <v>35</v>
      </c>
      <c r="CU281" s="24" t="s">
        <v>35</v>
      </c>
      <c r="CV281" s="24" t="s">
        <v>35</v>
      </c>
      <c r="CW281" s="24" t="s">
        <v>35</v>
      </c>
      <c r="CX281" s="24" t="s">
        <v>35</v>
      </c>
      <c r="CY281" s="24" t="s">
        <v>35</v>
      </c>
      <c r="CZ281" s="4"/>
    </row>
    <row r="282" s="440" customFormat="true" ht="15" customHeight="true" x14ac:dyDescent="0.2">
      <c r="B282" s="439"/>
      <c r="AZ282" s="163"/>
      <c r="BA282" s="821"/>
      <c r="BB282" s="497" t="s">
        <v>83</v>
      </c>
      <c r="BC282" s="41" t="s">
        <v>35</v>
      </c>
      <c r="BD282" s="34" t="s">
        <v>35</v>
      </c>
      <c r="BE282" s="34" t="s">
        <v>35</v>
      </c>
      <c r="BF282" s="34" t="s">
        <v>35</v>
      </c>
      <c r="BG282" s="29" t="s">
        <v>35</v>
      </c>
      <c r="BH282" s="41" t="s">
        <v>35</v>
      </c>
      <c r="BI282" s="34" t="s">
        <v>35</v>
      </c>
      <c r="BJ282" s="34" t="s">
        <v>35</v>
      </c>
      <c r="BK282" s="34" t="s">
        <v>35</v>
      </c>
      <c r="BL282" s="29" t="s">
        <v>35</v>
      </c>
      <c r="BM282" s="41" t="s">
        <v>35</v>
      </c>
      <c r="BN282" s="34" t="s">
        <v>35</v>
      </c>
      <c r="BO282" s="34" t="s">
        <v>35</v>
      </c>
      <c r="BP282" s="34" t="s">
        <v>35</v>
      </c>
      <c r="BQ282" s="29" t="s">
        <v>35</v>
      </c>
      <c r="BR282" s="41" t="s">
        <v>35</v>
      </c>
      <c r="BS282" s="34" t="s">
        <v>35</v>
      </c>
      <c r="BT282" s="34" t="s">
        <v>35</v>
      </c>
      <c r="BU282" s="34" t="s">
        <v>35</v>
      </c>
      <c r="BV282" s="34" t="s">
        <v>35</v>
      </c>
      <c r="BW282" s="34" t="s">
        <v>35</v>
      </c>
      <c r="BX282" s="34" t="s">
        <v>35</v>
      </c>
      <c r="BY282" s="24" t="s">
        <v>35</v>
      </c>
      <c r="BZ282" s="24" t="s">
        <v>35</v>
      </c>
      <c r="CA282" s="24" t="s">
        <v>35</v>
      </c>
      <c r="CB282" s="24" t="s">
        <v>35</v>
      </c>
      <c r="CC282" s="24" t="s">
        <v>35</v>
      </c>
      <c r="CD282" s="24" t="s">
        <v>35</v>
      </c>
      <c r="CE282" s="24" t="s">
        <v>35</v>
      </c>
      <c r="CF282" s="24" t="s">
        <v>35</v>
      </c>
      <c r="CG282" s="24" t="s">
        <v>35</v>
      </c>
      <c r="CH282" s="24" t="s">
        <v>35</v>
      </c>
      <c r="CI282" s="24" t="s">
        <v>35</v>
      </c>
      <c r="CJ282" s="24" t="s">
        <v>35</v>
      </c>
      <c r="CK282" s="24" t="s">
        <v>35</v>
      </c>
      <c r="CL282" s="24" t="s">
        <v>35</v>
      </c>
      <c r="CM282" s="24" t="s">
        <v>35</v>
      </c>
      <c r="CN282" s="24" t="s">
        <v>35</v>
      </c>
      <c r="CO282" s="24" t="s">
        <v>35</v>
      </c>
      <c r="CP282" s="24" t="s">
        <v>35</v>
      </c>
      <c r="CQ282" s="24" t="s">
        <v>35</v>
      </c>
      <c r="CR282" s="24" t="s">
        <v>35</v>
      </c>
      <c r="CS282" s="24" t="s">
        <v>35</v>
      </c>
      <c r="CT282" s="24" t="s">
        <v>35</v>
      </c>
      <c r="CU282" s="24" t="s">
        <v>35</v>
      </c>
      <c r="CV282" s="24" t="s">
        <v>35</v>
      </c>
      <c r="CW282" s="24" t="s">
        <v>35</v>
      </c>
      <c r="CX282" s="24" t="s">
        <v>35</v>
      </c>
      <c r="CY282" s="24" t="s">
        <v>35</v>
      </c>
      <c r="CZ282" s="4"/>
    </row>
    <row r="283" s="440" customFormat="true" ht="15" customHeight="true" x14ac:dyDescent="0.2">
      <c r="B283" s="439"/>
      <c r="AZ283" s="163"/>
      <c r="BA283" s="821"/>
      <c r="BB283" s="497" t="s">
        <v>84</v>
      </c>
      <c r="BC283" s="41" t="s">
        <v>35</v>
      </c>
      <c r="BD283" s="34" t="s">
        <v>35</v>
      </c>
      <c r="BE283" s="34" t="s">
        <v>35</v>
      </c>
      <c r="BF283" s="34" t="s">
        <v>35</v>
      </c>
      <c r="BG283" s="29" t="s">
        <v>35</v>
      </c>
      <c r="BH283" s="41" t="s">
        <v>35</v>
      </c>
      <c r="BI283" s="34" t="s">
        <v>35</v>
      </c>
      <c r="BJ283" s="34" t="s">
        <v>35</v>
      </c>
      <c r="BK283" s="34" t="s">
        <v>35</v>
      </c>
      <c r="BL283" s="29" t="s">
        <v>35</v>
      </c>
      <c r="BM283" s="41" t="s">
        <v>35</v>
      </c>
      <c r="BN283" s="34" t="s">
        <v>35</v>
      </c>
      <c r="BO283" s="34" t="s">
        <v>35</v>
      </c>
      <c r="BP283" s="34" t="s">
        <v>35</v>
      </c>
      <c r="BQ283" s="29" t="s">
        <v>35</v>
      </c>
      <c r="BR283" s="41" t="s">
        <v>35</v>
      </c>
      <c r="BS283" s="34" t="s">
        <v>35</v>
      </c>
      <c r="BT283" s="34" t="s">
        <v>35</v>
      </c>
      <c r="BU283" s="34" t="s">
        <v>35</v>
      </c>
      <c r="BV283" s="34" t="s">
        <v>35</v>
      </c>
      <c r="BW283" s="34" t="s">
        <v>35</v>
      </c>
      <c r="BX283" s="34" t="s">
        <v>35</v>
      </c>
      <c r="BY283" s="24" t="s">
        <v>35</v>
      </c>
      <c r="BZ283" s="24" t="s">
        <v>35</v>
      </c>
      <c r="CA283" s="24" t="s">
        <v>35</v>
      </c>
      <c r="CB283" s="24" t="s">
        <v>35</v>
      </c>
      <c r="CC283" s="24" t="s">
        <v>35</v>
      </c>
      <c r="CD283" s="24" t="s">
        <v>35</v>
      </c>
      <c r="CE283" s="24" t="s">
        <v>35</v>
      </c>
      <c r="CF283" s="24" t="s">
        <v>35</v>
      </c>
      <c r="CG283" s="24" t="s">
        <v>35</v>
      </c>
      <c r="CH283" s="24" t="s">
        <v>35</v>
      </c>
      <c r="CI283" s="24" t="s">
        <v>35</v>
      </c>
      <c r="CJ283" s="24" t="s">
        <v>35</v>
      </c>
      <c r="CK283" s="24" t="s">
        <v>35</v>
      </c>
      <c r="CL283" s="24" t="s">
        <v>35</v>
      </c>
      <c r="CM283" s="24" t="s">
        <v>35</v>
      </c>
      <c r="CN283" s="24" t="s">
        <v>35</v>
      </c>
      <c r="CO283" s="24" t="s">
        <v>35</v>
      </c>
      <c r="CP283" s="24" t="s">
        <v>35</v>
      </c>
      <c r="CQ283" s="24" t="s">
        <v>35</v>
      </c>
      <c r="CR283" s="24" t="s">
        <v>35</v>
      </c>
      <c r="CS283" s="24" t="s">
        <v>35</v>
      </c>
      <c r="CT283" s="24" t="s">
        <v>35</v>
      </c>
      <c r="CU283" s="24" t="s">
        <v>35</v>
      </c>
      <c r="CV283" s="24" t="s">
        <v>35</v>
      </c>
      <c r="CW283" s="24" t="s">
        <v>35</v>
      </c>
      <c r="CX283" s="24" t="s">
        <v>35</v>
      </c>
      <c r="CY283" s="24" t="s">
        <v>35</v>
      </c>
      <c r="CZ283" s="4"/>
    </row>
    <row r="284" s="440" customFormat="true" ht="15" customHeight="true" x14ac:dyDescent="0.2">
      <c r="B284" s="439"/>
      <c r="AZ284" s="163"/>
      <c r="BA284" s="822"/>
      <c r="BB284" s="498" t="s">
        <v>113</v>
      </c>
      <c r="BC284" s="40" t="s">
        <v>35</v>
      </c>
      <c r="BD284" s="36" t="s">
        <v>35</v>
      </c>
      <c r="BE284" s="36" t="s">
        <v>35</v>
      </c>
      <c r="BF284" s="36" t="s">
        <v>35</v>
      </c>
      <c r="BG284" s="31" t="s">
        <v>35</v>
      </c>
      <c r="BH284" s="40" t="s">
        <v>35</v>
      </c>
      <c r="BI284" s="36" t="s">
        <v>35</v>
      </c>
      <c r="BJ284" s="36" t="s">
        <v>35</v>
      </c>
      <c r="BK284" s="36" t="s">
        <v>35</v>
      </c>
      <c r="BL284" s="31" t="s">
        <v>35</v>
      </c>
      <c r="BM284" s="40" t="s">
        <v>35</v>
      </c>
      <c r="BN284" s="36" t="s">
        <v>35</v>
      </c>
      <c r="BO284" s="36" t="s">
        <v>35</v>
      </c>
      <c r="BP284" s="36" t="s">
        <v>35</v>
      </c>
      <c r="BQ284" s="31" t="s">
        <v>35</v>
      </c>
      <c r="BR284" s="40" t="s">
        <v>35</v>
      </c>
      <c r="BS284" s="36" t="s">
        <v>35</v>
      </c>
      <c r="BT284" s="36" t="s">
        <v>35</v>
      </c>
      <c r="BU284" s="36" t="s">
        <v>35</v>
      </c>
      <c r="BV284" s="36" t="s">
        <v>35</v>
      </c>
      <c r="BW284" s="36" t="s">
        <v>35</v>
      </c>
      <c r="BX284" s="36" t="s">
        <v>35</v>
      </c>
      <c r="BY284" s="25" t="s">
        <v>35</v>
      </c>
      <c r="BZ284" s="25" t="s">
        <v>35</v>
      </c>
      <c r="CA284" s="25" t="s">
        <v>35</v>
      </c>
      <c r="CB284" s="25" t="s">
        <v>35</v>
      </c>
      <c r="CC284" s="25" t="s">
        <v>35</v>
      </c>
      <c r="CD284" s="25" t="s">
        <v>35</v>
      </c>
      <c r="CE284" s="25" t="s">
        <v>35</v>
      </c>
      <c r="CF284" s="25" t="s">
        <v>35</v>
      </c>
      <c r="CG284" s="25" t="s">
        <v>35</v>
      </c>
      <c r="CH284" s="25" t="s">
        <v>35</v>
      </c>
      <c r="CI284" s="25" t="s">
        <v>35</v>
      </c>
      <c r="CJ284" s="25" t="s">
        <v>35</v>
      </c>
      <c r="CK284" s="25" t="s">
        <v>35</v>
      </c>
      <c r="CL284" s="25" t="s">
        <v>35</v>
      </c>
      <c r="CM284" s="25" t="s">
        <v>35</v>
      </c>
      <c r="CN284" s="25" t="s">
        <v>35</v>
      </c>
      <c r="CO284" s="25" t="s">
        <v>35</v>
      </c>
      <c r="CP284" s="25" t="s">
        <v>35</v>
      </c>
      <c r="CQ284" s="25" t="s">
        <v>35</v>
      </c>
      <c r="CR284" s="25" t="s">
        <v>35</v>
      </c>
      <c r="CS284" s="25" t="s">
        <v>35</v>
      </c>
      <c r="CT284" s="25" t="s">
        <v>35</v>
      </c>
      <c r="CU284" s="25" t="s">
        <v>35</v>
      </c>
      <c r="CV284" s="25" t="s">
        <v>35</v>
      </c>
      <c r="CW284" s="25" t="s">
        <v>35</v>
      </c>
      <c r="CX284" s="25" t="s">
        <v>35</v>
      </c>
      <c r="CY284" s="25" t="s">
        <v>35</v>
      </c>
      <c r="CZ284" s="4"/>
    </row>
    <row r="285" s="440" customFormat="true" ht="15" customHeight="true" x14ac:dyDescent="0.2">
      <c r="B285" s="439"/>
      <c r="AZ285" s="163"/>
      <c r="BA285" s="296"/>
      <c r="BB285" s="294"/>
      <c r="BC285" s="294"/>
      <c r="BD285" s="294"/>
      <c r="BE285" s="294"/>
      <c r="BF285" s="294"/>
      <c r="BG285" s="294"/>
      <c r="BH285" s="294"/>
      <c r="BI285" s="294"/>
      <c r="BJ285" s="294"/>
      <c r="BK285" s="294"/>
      <c r="BL285" s="294"/>
      <c r="BM285" s="294"/>
      <c r="BN285" s="294"/>
      <c r="BO285" s="294"/>
      <c r="BP285" s="294"/>
      <c r="BQ285" s="294"/>
      <c r="BR285" s="294"/>
      <c r="BS285" s="294"/>
      <c r="BT285" s="294"/>
      <c r="BU285" s="294"/>
      <c r="BV285" s="294"/>
      <c r="BW285" s="294"/>
      <c r="BX285" s="294"/>
      <c r="BY285" s="296"/>
      <c r="BZ285" s="322"/>
      <c r="CA285" s="322"/>
      <c r="CB285" s="322"/>
      <c r="CC285" s="322"/>
      <c r="CD285" s="322"/>
      <c r="CE285" s="322"/>
      <c r="CF285" s="322"/>
      <c r="CG285" s="322"/>
      <c r="CH285" s="322"/>
      <c r="CI285" s="322"/>
      <c r="CJ285" s="322"/>
      <c r="CK285" s="322"/>
      <c r="CL285" s="322"/>
      <c r="CM285" s="322"/>
      <c r="CN285" s="322"/>
      <c r="CO285" s="322"/>
      <c r="CP285" s="322"/>
      <c r="CQ285" s="322"/>
      <c r="CR285" s="322"/>
      <c r="CS285" s="322"/>
      <c r="CT285" s="322"/>
      <c r="CU285" s="322"/>
      <c r="CV285" s="322"/>
      <c r="CW285" s="322"/>
      <c r="CX285" s="322"/>
      <c r="CY285" s="322"/>
      <c r="CZ285" s="322"/>
    </row>
    <row r="286" s="440" customFormat="true" ht="15" customHeight="true" x14ac:dyDescent="0.2">
      <c r="B286" s="439"/>
      <c r="AZ286" s="163"/>
      <c r="BA286" s="296"/>
      <c r="BB286" s="294"/>
      <c r="BC286" s="294"/>
      <c r="BD286" s="294"/>
      <c r="BE286" s="294"/>
      <c r="BF286" s="294"/>
      <c r="BG286" s="294"/>
      <c r="BH286" s="294"/>
      <c r="BI286" s="294"/>
      <c r="BJ286" s="294"/>
      <c r="BK286" s="294"/>
      <c r="BL286" s="294"/>
      <c r="BM286" s="294"/>
      <c r="BN286" s="294"/>
      <c r="BO286" s="294"/>
      <c r="BP286" s="294"/>
      <c r="BQ286" s="294"/>
      <c r="BR286" s="294"/>
      <c r="BS286" s="294"/>
      <c r="BT286" s="294"/>
      <c r="BU286" s="294"/>
      <c r="BV286" s="294"/>
      <c r="BW286" s="294"/>
      <c r="BX286" s="294"/>
      <c r="BY286" s="296"/>
      <c r="BZ286" s="322"/>
      <c r="CA286" s="322"/>
      <c r="CB286" s="322"/>
      <c r="CC286" s="322"/>
      <c r="CD286" s="322"/>
      <c r="CE286" s="322"/>
      <c r="CF286" s="322"/>
      <c r="CG286" s="322"/>
      <c r="CH286" s="322"/>
      <c r="CI286" s="322"/>
      <c r="CJ286" s="322"/>
      <c r="CK286" s="322"/>
      <c r="CL286" s="322"/>
      <c r="CM286" s="322"/>
      <c r="CN286" s="322"/>
      <c r="CO286" s="322"/>
      <c r="CP286" s="322"/>
      <c r="CQ286" s="322"/>
      <c r="CR286" s="322"/>
      <c r="CS286" s="322"/>
      <c r="CT286" s="322"/>
      <c r="CU286" s="322"/>
      <c r="CV286" s="322"/>
      <c r="CW286" s="322"/>
      <c r="CX286" s="322"/>
      <c r="CY286" s="322"/>
      <c r="CZ286" s="322"/>
    </row>
    <row r="287" s="440" customFormat="true" ht="15" customHeight="true" x14ac:dyDescent="0.2">
      <c r="B287" s="439"/>
      <c r="AZ287" s="163"/>
      <c r="BA287" s="296"/>
      <c r="BB287" s="294"/>
      <c r="BC287" s="294"/>
      <c r="BD287" s="294"/>
      <c r="BE287" s="294"/>
      <c r="BF287" s="294"/>
      <c r="BG287" s="294"/>
      <c r="BH287" s="294"/>
      <c r="BI287" s="294"/>
      <c r="BJ287" s="294"/>
      <c r="BK287" s="294"/>
      <c r="BL287" s="294"/>
      <c r="BM287" s="294"/>
      <c r="BN287" s="294"/>
      <c r="BO287" s="294"/>
      <c r="BP287" s="294"/>
      <c r="BQ287" s="294"/>
      <c r="BR287" s="294"/>
      <c r="BS287" s="294"/>
      <c r="BT287" s="294"/>
      <c r="BU287" s="294"/>
      <c r="BV287" s="294"/>
      <c r="BW287" s="294"/>
      <c r="BX287" s="294"/>
      <c r="BY287" s="296"/>
      <c r="BZ287" s="322"/>
      <c r="CA287" s="322"/>
      <c r="CB287" s="322"/>
      <c r="CC287" s="322"/>
      <c r="CD287" s="322"/>
      <c r="CE287" s="322"/>
      <c r="CF287" s="322"/>
      <c r="CG287" s="322"/>
      <c r="CH287" s="322"/>
      <c r="CI287" s="322"/>
      <c r="CJ287" s="322"/>
      <c r="CK287" s="322"/>
      <c r="CL287" s="322"/>
      <c r="CM287" s="322"/>
      <c r="CN287" s="322"/>
      <c r="CO287" s="322"/>
      <c r="CP287" s="322"/>
      <c r="CQ287" s="322"/>
      <c r="CR287" s="322"/>
      <c r="CS287" s="322"/>
      <c r="CT287" s="322"/>
      <c r="CU287" s="322"/>
      <c r="CV287" s="322"/>
      <c r="CW287" s="322"/>
      <c r="CX287" s="322"/>
      <c r="CY287" s="322"/>
      <c r="CZ287" s="322"/>
    </row>
    <row r="288" s="440" customFormat="true" ht="15" customHeight="true" x14ac:dyDescent="0.2">
      <c r="B288" s="439"/>
      <c r="AZ288" s="163"/>
      <c r="BA288" s="296"/>
      <c r="BB288" s="294"/>
      <c r="BC288" s="294"/>
      <c r="BD288" s="294"/>
      <c r="BE288" s="294"/>
      <c r="BF288" s="294"/>
      <c r="BG288" s="294"/>
      <c r="BH288" s="294"/>
      <c r="BI288" s="294"/>
      <c r="BJ288" s="294"/>
      <c r="BK288" s="294"/>
      <c r="BL288" s="294"/>
      <c r="BM288" s="294"/>
      <c r="BN288" s="294"/>
      <c r="BO288" s="294"/>
      <c r="BP288" s="294"/>
      <c r="BQ288" s="294"/>
      <c r="BR288" s="294"/>
      <c r="BS288" s="294"/>
      <c r="BT288" s="294"/>
      <c r="BU288" s="294"/>
      <c r="BV288" s="294"/>
      <c r="BW288" s="294"/>
      <c r="BX288" s="294"/>
      <c r="BY288" s="296"/>
      <c r="BZ288" s="322"/>
      <c r="CA288" s="322"/>
      <c r="CB288" s="322"/>
      <c r="CC288" s="322"/>
      <c r="CD288" s="322"/>
      <c r="CE288" s="322"/>
      <c r="CF288" s="322"/>
      <c r="CG288" s="322"/>
      <c r="CH288" s="322"/>
      <c r="CI288" s="322"/>
      <c r="CJ288" s="322"/>
      <c r="CK288" s="322"/>
      <c r="CL288" s="322"/>
      <c r="CM288" s="322"/>
      <c r="CN288" s="322"/>
      <c r="CO288" s="322"/>
      <c r="CP288" s="322"/>
      <c r="CQ288" s="322"/>
      <c r="CR288" s="322"/>
      <c r="CS288" s="322"/>
      <c r="CT288" s="322"/>
      <c r="CU288" s="322"/>
      <c r="CV288" s="322"/>
      <c r="CW288" s="322"/>
      <c r="CX288" s="322"/>
      <c r="CY288" s="322"/>
      <c r="CZ288" s="322"/>
    </row>
    <row r="289" s="440" customFormat="true" ht="15" customHeight="true" x14ac:dyDescent="0.2">
      <c r="A289" s="452"/>
      <c r="B289" s="451"/>
      <c r="C289" s="452"/>
      <c r="AZ289" s="163"/>
      <c r="BA289" s="296"/>
      <c r="BB289" s="294"/>
      <c r="BC289" s="294"/>
      <c r="BD289" s="294"/>
      <c r="BE289" s="294"/>
      <c r="BF289" s="294"/>
      <c r="BG289" s="294"/>
      <c r="BH289" s="294"/>
      <c r="BI289" s="294"/>
      <c r="BJ289" s="294"/>
      <c r="BK289" s="294"/>
      <c r="BL289" s="294"/>
      <c r="BM289" s="294"/>
      <c r="BN289" s="294"/>
      <c r="BO289" s="294"/>
      <c r="BP289" s="294"/>
      <c r="BQ289" s="294"/>
      <c r="BR289" s="294"/>
      <c r="BS289" s="294"/>
      <c r="BT289" s="294"/>
      <c r="BU289" s="294"/>
      <c r="BV289" s="294"/>
      <c r="BW289" s="294"/>
      <c r="BX289" s="294"/>
      <c r="BY289" s="296"/>
      <c r="BZ289" s="322"/>
      <c r="CA289" s="322"/>
      <c r="CB289" s="322"/>
      <c r="CC289" s="322"/>
      <c r="CD289" s="322"/>
      <c r="CE289" s="322"/>
      <c r="CF289" s="322"/>
      <c r="CG289" s="322"/>
      <c r="CH289" s="322"/>
      <c r="CI289" s="322"/>
      <c r="CJ289" s="322"/>
      <c r="CK289" s="322"/>
      <c r="CL289" s="322"/>
      <c r="CM289" s="322"/>
      <c r="CN289" s="322"/>
      <c r="CO289" s="322"/>
      <c r="CP289" s="322"/>
      <c r="CQ289" s="322"/>
      <c r="CR289" s="322"/>
      <c r="CS289" s="322"/>
      <c r="CT289" s="322"/>
      <c r="CU289" s="322"/>
      <c r="CV289" s="322"/>
      <c r="CW289" s="322"/>
      <c r="CX289" s="322"/>
      <c r="CY289" s="322"/>
      <c r="CZ289" s="322"/>
    </row>
    <row r="290" s="440" customFormat="true" ht="15" customHeight="true" x14ac:dyDescent="0.2">
      <c r="A290" s="459"/>
      <c r="B290" s="460"/>
      <c r="C290" s="421"/>
      <c r="AZ290" s="163"/>
      <c r="BA290" s="296"/>
      <c r="BB290" s="294"/>
      <c r="BC290" s="294"/>
      <c r="BD290" s="294"/>
      <c r="BE290" s="294"/>
      <c r="BF290" s="294"/>
      <c r="BG290" s="294"/>
      <c r="BH290" s="294"/>
      <c r="BI290" s="294"/>
      <c r="BJ290" s="294"/>
      <c r="BK290" s="294"/>
      <c r="BL290" s="294"/>
      <c r="BM290" s="294"/>
      <c r="BN290" s="294"/>
      <c r="BO290" s="294"/>
      <c r="BP290" s="294"/>
      <c r="BQ290" s="294"/>
      <c r="BR290" s="294"/>
      <c r="BS290" s="294"/>
      <c r="BT290" s="294"/>
      <c r="BU290" s="294"/>
      <c r="BV290" s="294"/>
      <c r="BW290" s="294"/>
      <c r="BX290" s="294"/>
      <c r="BY290" s="296"/>
      <c r="BZ290" s="322"/>
      <c r="CA290" s="322"/>
      <c r="CB290" s="322"/>
      <c r="CC290" s="322"/>
      <c r="CD290" s="322"/>
      <c r="CE290" s="322"/>
      <c r="CF290" s="322"/>
      <c r="CG290" s="322"/>
      <c r="CH290" s="322"/>
      <c r="CI290" s="322"/>
      <c r="CJ290" s="322"/>
      <c r="CK290" s="322"/>
      <c r="CL290" s="322"/>
      <c r="CM290" s="322"/>
      <c r="CN290" s="322"/>
      <c r="CO290" s="322"/>
      <c r="CP290" s="322"/>
      <c r="CQ290" s="322"/>
      <c r="CR290" s="322"/>
      <c r="CS290" s="322"/>
      <c r="CT290" s="322"/>
      <c r="CU290" s="322"/>
      <c r="CV290" s="322"/>
      <c r="CW290" s="322"/>
      <c r="CX290" s="322"/>
      <c r="CY290" s="322"/>
      <c r="CZ290" s="322"/>
    </row>
    <row r="291" s="440" customFormat="true" ht="15" customHeight="true" x14ac:dyDescent="0.2">
      <c r="A291" s="459"/>
      <c r="B291" s="460"/>
      <c r="C291" s="421"/>
      <c r="AZ291" s="163"/>
      <c r="BA291" s="296"/>
      <c r="BB291" s="294"/>
      <c r="BC291" s="294"/>
      <c r="BD291" s="294"/>
      <c r="BE291" s="294"/>
      <c r="BF291" s="294"/>
      <c r="BG291" s="294"/>
      <c r="BH291" s="294"/>
      <c r="BI291" s="294"/>
      <c r="BJ291" s="294"/>
      <c r="BK291" s="294"/>
      <c r="BL291" s="294"/>
      <c r="BM291" s="294"/>
      <c r="BN291" s="294"/>
      <c r="BO291" s="294"/>
      <c r="BP291" s="294"/>
      <c r="BQ291" s="294"/>
      <c r="BR291" s="294"/>
      <c r="BS291" s="294"/>
      <c r="BT291" s="294"/>
      <c r="BU291" s="294"/>
      <c r="BV291" s="294"/>
      <c r="BW291" s="294"/>
      <c r="BX291" s="294"/>
      <c r="BY291" s="296"/>
      <c r="BZ291" s="322"/>
      <c r="CA291" s="322"/>
      <c r="CB291" s="322"/>
      <c r="CC291" s="322"/>
      <c r="CD291" s="322"/>
      <c r="CE291" s="322"/>
      <c r="CF291" s="322"/>
      <c r="CG291" s="322"/>
      <c r="CH291" s="322"/>
      <c r="CI291" s="322"/>
      <c r="CJ291" s="322"/>
      <c r="CK291" s="322"/>
      <c r="CL291" s="322"/>
      <c r="CM291" s="322"/>
      <c r="CN291" s="322"/>
      <c r="CO291" s="322"/>
      <c r="CP291" s="322"/>
      <c r="CQ291" s="322"/>
      <c r="CR291" s="322"/>
      <c r="CS291" s="322"/>
      <c r="CT291" s="322"/>
      <c r="CU291" s="322"/>
      <c r="CV291" s="322"/>
      <c r="CW291" s="322"/>
      <c r="CX291" s="322"/>
      <c r="CY291" s="322"/>
      <c r="CZ291" s="322"/>
    </row>
    <row r="292" s="440" customFormat="true" ht="15" customHeight="true" x14ac:dyDescent="0.2">
      <c r="A292" s="459"/>
      <c r="B292" s="460"/>
      <c r="C292" s="421"/>
      <c r="AZ292" s="163"/>
      <c r="BA292" s="296"/>
      <c r="BB292" s="294"/>
      <c r="BC292" s="294"/>
      <c r="BD292" s="294"/>
      <c r="BE292" s="294"/>
      <c r="BF292" s="294"/>
      <c r="BG292" s="294"/>
      <c r="BH292" s="294"/>
      <c r="BI292" s="294"/>
      <c r="BJ292" s="294"/>
      <c r="BK292" s="294"/>
      <c r="BL292" s="294"/>
      <c r="BM292" s="294"/>
      <c r="BN292" s="294"/>
      <c r="BO292" s="294"/>
      <c r="BP292" s="294"/>
      <c r="BQ292" s="294"/>
      <c r="BR292" s="294"/>
      <c r="BS292" s="294"/>
      <c r="BT292" s="294"/>
      <c r="BU292" s="294"/>
      <c r="BV292" s="294"/>
      <c r="BW292" s="294"/>
      <c r="BX292" s="294"/>
      <c r="BY292" s="296"/>
      <c r="BZ292" s="322"/>
      <c r="CA292" s="322"/>
      <c r="CB292" s="322"/>
      <c r="CC292" s="322"/>
      <c r="CD292" s="322"/>
      <c r="CE292" s="322"/>
      <c r="CF292" s="322"/>
      <c r="CG292" s="322"/>
      <c r="CH292" s="322"/>
      <c r="CI292" s="322"/>
      <c r="CJ292" s="322"/>
      <c r="CK292" s="322"/>
      <c r="CL292" s="322"/>
      <c r="CM292" s="322"/>
      <c r="CN292" s="322"/>
      <c r="CO292" s="322"/>
      <c r="CP292" s="322"/>
      <c r="CQ292" s="322"/>
      <c r="CR292" s="322"/>
      <c r="CS292" s="322"/>
      <c r="CT292" s="322"/>
      <c r="CU292" s="322"/>
      <c r="CV292" s="322"/>
      <c r="CW292" s="322"/>
      <c r="CX292" s="322"/>
      <c r="CY292" s="322"/>
      <c r="CZ292" s="322"/>
    </row>
    <row r="293" s="440" customFormat="true" ht="15" customHeight="true" x14ac:dyDescent="0.2">
      <c r="A293" s="459"/>
      <c r="B293" s="460"/>
      <c r="C293" s="461"/>
      <c r="AZ293" s="163"/>
      <c r="BA293" s="296"/>
      <c r="BB293" s="294"/>
      <c r="BC293" s="294"/>
      <c r="BD293" s="294"/>
      <c r="BE293" s="294"/>
      <c r="BF293" s="294"/>
      <c r="BG293" s="294"/>
      <c r="BH293" s="294"/>
      <c r="BI293" s="294"/>
      <c r="BJ293" s="294"/>
      <c r="BK293" s="294"/>
      <c r="BL293" s="294"/>
      <c r="BM293" s="294"/>
      <c r="BN293" s="294"/>
      <c r="BO293" s="294"/>
      <c r="BP293" s="294"/>
      <c r="BQ293" s="294"/>
      <c r="BR293" s="294"/>
      <c r="BS293" s="294"/>
      <c r="BT293" s="294"/>
      <c r="BU293" s="294"/>
      <c r="BV293" s="294"/>
      <c r="BW293" s="294"/>
      <c r="BX293" s="294"/>
      <c r="BY293" s="296"/>
      <c r="BZ293" s="322"/>
      <c r="CA293" s="322"/>
      <c r="CB293" s="322"/>
      <c r="CC293" s="322"/>
      <c r="CD293" s="322"/>
      <c r="CE293" s="322"/>
      <c r="CF293" s="322"/>
      <c r="CG293" s="322"/>
      <c r="CH293" s="322"/>
      <c r="CI293" s="322"/>
      <c r="CJ293" s="322"/>
      <c r="CK293" s="322"/>
      <c r="CL293" s="322"/>
      <c r="CM293" s="322"/>
      <c r="CN293" s="322"/>
      <c r="CO293" s="322"/>
      <c r="CP293" s="322"/>
      <c r="CQ293" s="322"/>
      <c r="CR293" s="322"/>
      <c r="CS293" s="322"/>
      <c r="CT293" s="322"/>
      <c r="CU293" s="322"/>
      <c r="CV293" s="322"/>
      <c r="CW293" s="322"/>
      <c r="CX293" s="322"/>
      <c r="CY293" s="322"/>
      <c r="CZ293" s="322"/>
    </row>
    <row r="294" s="440" customFormat="true" ht="15" customHeight="true" x14ac:dyDescent="0.2">
      <c r="A294" s="459"/>
      <c r="B294" s="460"/>
      <c r="C294" s="461"/>
      <c r="AZ294" s="163"/>
      <c r="BA294" s="296"/>
      <c r="BB294" s="294"/>
      <c r="BC294" s="294"/>
      <c r="BD294" s="294"/>
      <c r="BE294" s="294"/>
      <c r="BF294" s="294"/>
      <c r="BG294" s="294"/>
      <c r="BH294" s="294"/>
      <c r="BI294" s="294"/>
      <c r="BJ294" s="294"/>
      <c r="BK294" s="294"/>
      <c r="BL294" s="294"/>
      <c r="BM294" s="294"/>
      <c r="BN294" s="294"/>
      <c r="BO294" s="294"/>
      <c r="BP294" s="294"/>
      <c r="BQ294" s="294"/>
      <c r="BR294" s="294"/>
      <c r="BS294" s="294"/>
      <c r="BT294" s="294"/>
      <c r="BU294" s="294"/>
      <c r="BV294" s="294"/>
      <c r="BW294" s="294"/>
      <c r="BX294" s="294"/>
      <c r="BY294" s="296"/>
      <c r="BZ294" s="322"/>
      <c r="CA294" s="322"/>
      <c r="CB294" s="322"/>
      <c r="CC294" s="322"/>
      <c r="CD294" s="322"/>
      <c r="CE294" s="322"/>
      <c r="CF294" s="322"/>
      <c r="CG294" s="322"/>
      <c r="CH294" s="322"/>
      <c r="CI294" s="322"/>
      <c r="CJ294" s="322"/>
      <c r="CK294" s="322"/>
      <c r="CL294" s="322"/>
      <c r="CM294" s="322"/>
      <c r="CN294" s="322"/>
      <c r="CO294" s="322"/>
      <c r="CP294" s="322"/>
      <c r="CQ294" s="322"/>
      <c r="CR294" s="322"/>
      <c r="CS294" s="322"/>
      <c r="CT294" s="322"/>
      <c r="CU294" s="322"/>
      <c r="CV294" s="322"/>
      <c r="CW294" s="322"/>
      <c r="CX294" s="322"/>
      <c r="CY294" s="322"/>
      <c r="CZ294" s="322"/>
    </row>
    <row r="295" s="440" customFormat="true" ht="15" customHeight="true" x14ac:dyDescent="0.2">
      <c r="A295" s="459"/>
      <c r="B295" s="460"/>
      <c r="C295" s="461"/>
      <c r="AZ295" s="163"/>
      <c r="BA295" s="296"/>
      <c r="BB295" s="294"/>
      <c r="BC295" s="294"/>
      <c r="BD295" s="294"/>
      <c r="BE295" s="294"/>
      <c r="BF295" s="294"/>
      <c r="BG295" s="294"/>
      <c r="BH295" s="294"/>
      <c r="BI295" s="294"/>
      <c r="BJ295" s="294"/>
      <c r="BK295" s="294"/>
      <c r="BL295" s="294"/>
      <c r="BM295" s="294"/>
      <c r="BN295" s="294"/>
      <c r="BO295" s="294"/>
      <c r="BP295" s="294"/>
      <c r="BQ295" s="294"/>
      <c r="BR295" s="294"/>
      <c r="BS295" s="294"/>
      <c r="BT295" s="294"/>
      <c r="BU295" s="294"/>
      <c r="BV295" s="294"/>
      <c r="BW295" s="294"/>
      <c r="BX295" s="294"/>
      <c r="BY295" s="296"/>
      <c r="BZ295" s="322"/>
      <c r="CA295" s="322"/>
      <c r="CB295" s="322"/>
      <c r="CC295" s="322"/>
      <c r="CD295" s="322"/>
      <c r="CE295" s="322"/>
      <c r="CF295" s="322"/>
      <c r="CG295" s="322"/>
      <c r="CH295" s="322"/>
      <c r="CI295" s="322"/>
      <c r="CJ295" s="322"/>
      <c r="CK295" s="322"/>
      <c r="CL295" s="322"/>
      <c r="CM295" s="322"/>
      <c r="CN295" s="322"/>
      <c r="CO295" s="322"/>
      <c r="CP295" s="322"/>
      <c r="CQ295" s="322"/>
      <c r="CR295" s="322"/>
      <c r="CS295" s="322"/>
      <c r="CT295" s="322"/>
      <c r="CU295" s="322"/>
      <c r="CV295" s="322"/>
      <c r="CW295" s="322"/>
      <c r="CX295" s="322"/>
      <c r="CY295" s="322"/>
      <c r="CZ295" s="322"/>
    </row>
    <row r="296" s="440" customFormat="true" ht="15" customHeight="true" x14ac:dyDescent="0.2">
      <c r="A296" s="459"/>
      <c r="B296" s="460"/>
      <c r="C296" s="461"/>
      <c r="AZ296" s="163"/>
      <c r="BA296" s="296"/>
      <c r="BB296" s="294"/>
      <c r="BC296" s="294"/>
      <c r="BD296" s="294"/>
      <c r="BE296" s="294"/>
      <c r="BF296" s="294"/>
      <c r="BG296" s="294"/>
      <c r="BH296" s="294"/>
      <c r="BI296" s="294"/>
      <c r="BJ296" s="294"/>
      <c r="BK296" s="294"/>
      <c r="BL296" s="294"/>
      <c r="BM296" s="294"/>
      <c r="BN296" s="294"/>
      <c r="BO296" s="294"/>
      <c r="BP296" s="294"/>
      <c r="BQ296" s="294"/>
      <c r="BR296" s="294"/>
      <c r="BS296" s="294"/>
      <c r="BT296" s="294"/>
      <c r="BU296" s="294"/>
      <c r="BV296" s="294"/>
      <c r="BW296" s="294"/>
      <c r="BX296" s="294"/>
      <c r="BY296" s="296"/>
      <c r="BZ296" s="322"/>
      <c r="CA296" s="322"/>
      <c r="CB296" s="322"/>
      <c r="CC296" s="322"/>
      <c r="CD296" s="322"/>
      <c r="CE296" s="322"/>
      <c r="CF296" s="322"/>
      <c r="CG296" s="322"/>
      <c r="CH296" s="322"/>
      <c r="CI296" s="322"/>
      <c r="CJ296" s="322"/>
      <c r="CK296" s="322"/>
      <c r="CL296" s="322"/>
      <c r="CM296" s="322"/>
      <c r="CN296" s="322"/>
      <c r="CO296" s="322"/>
      <c r="CP296" s="322"/>
      <c r="CQ296" s="322"/>
      <c r="CR296" s="322"/>
      <c r="CS296" s="322"/>
      <c r="CT296" s="322"/>
      <c r="CU296" s="322"/>
      <c r="CV296" s="322"/>
      <c r="CW296" s="322"/>
      <c r="CX296" s="322"/>
      <c r="CY296" s="322"/>
      <c r="CZ296" s="322"/>
    </row>
    <row r="297" s="440" customFormat="true" ht="15" customHeight="true" x14ac:dyDescent="0.2">
      <c r="A297" s="459"/>
      <c r="B297" s="460"/>
      <c r="C297" s="461"/>
      <c r="AZ297" s="163"/>
      <c r="BA297" s="296"/>
      <c r="BB297" s="294"/>
      <c r="BC297" s="294"/>
      <c r="BD297" s="294"/>
      <c r="BE297" s="294"/>
      <c r="BF297" s="294"/>
      <c r="BG297" s="294"/>
      <c r="BH297" s="294"/>
      <c r="BI297" s="294"/>
      <c r="BJ297" s="294"/>
      <c r="BK297" s="294"/>
      <c r="BL297" s="294"/>
      <c r="BM297" s="294"/>
      <c r="BN297" s="294"/>
      <c r="BO297" s="294"/>
      <c r="BP297" s="294"/>
      <c r="BQ297" s="294"/>
      <c r="BR297" s="294"/>
      <c r="BS297" s="294"/>
      <c r="BT297" s="294"/>
      <c r="BU297" s="294"/>
      <c r="BV297" s="294"/>
      <c r="BW297" s="294"/>
      <c r="BX297" s="294"/>
      <c r="BY297" s="296"/>
      <c r="BZ297" s="322"/>
      <c r="CA297" s="322"/>
      <c r="CB297" s="322"/>
      <c r="CC297" s="322"/>
      <c r="CD297" s="322"/>
      <c r="CE297" s="322"/>
      <c r="CF297" s="322"/>
      <c r="CG297" s="322"/>
      <c r="CH297" s="322"/>
      <c r="CI297" s="322"/>
      <c r="CJ297" s="322"/>
      <c r="CK297" s="322"/>
      <c r="CL297" s="322"/>
      <c r="CM297" s="322"/>
      <c r="CN297" s="322"/>
      <c r="CO297" s="322"/>
      <c r="CP297" s="322"/>
      <c r="CQ297" s="322"/>
      <c r="CR297" s="322"/>
      <c r="CS297" s="322"/>
      <c r="CT297" s="322"/>
      <c r="CU297" s="322"/>
      <c r="CV297" s="322"/>
      <c r="CW297" s="322"/>
      <c r="CX297" s="322"/>
      <c r="CY297" s="322"/>
      <c r="CZ297" s="322"/>
    </row>
    <row r="298" s="440" customFormat="true" ht="15" customHeight="true" x14ac:dyDescent="0.2">
      <c r="B298" s="439"/>
      <c r="AZ298" s="163"/>
      <c r="BA298" s="296"/>
      <c r="BB298" s="294"/>
      <c r="BC298" s="294"/>
      <c r="BD298" s="294"/>
      <c r="BE298" s="294"/>
      <c r="BF298" s="294"/>
      <c r="BG298" s="294"/>
      <c r="BH298" s="294"/>
      <c r="BI298" s="294"/>
      <c r="BJ298" s="294"/>
      <c r="BK298" s="294"/>
      <c r="BL298" s="294"/>
      <c r="BM298" s="294"/>
      <c r="BN298" s="294"/>
      <c r="BO298" s="294"/>
      <c r="BP298" s="294"/>
      <c r="BQ298" s="294"/>
      <c r="BR298" s="294"/>
      <c r="BS298" s="294"/>
      <c r="BT298" s="294"/>
      <c r="BU298" s="294"/>
      <c r="BV298" s="294"/>
      <c r="BW298" s="294"/>
      <c r="BX298" s="294"/>
      <c r="BY298" s="296"/>
      <c r="BZ298" s="322"/>
      <c r="CA298" s="322"/>
      <c r="CB298" s="322"/>
      <c r="CC298" s="322"/>
      <c r="CD298" s="322"/>
      <c r="CE298" s="322"/>
      <c r="CF298" s="322"/>
      <c r="CG298" s="322"/>
      <c r="CH298" s="322"/>
      <c r="CI298" s="322"/>
      <c r="CJ298" s="322"/>
      <c r="CK298" s="322"/>
      <c r="CL298" s="322"/>
      <c r="CM298" s="322"/>
      <c r="CN298" s="322"/>
      <c r="CO298" s="322"/>
      <c r="CP298" s="322"/>
      <c r="CQ298" s="322"/>
      <c r="CR298" s="322"/>
      <c r="CS298" s="322"/>
      <c r="CT298" s="322"/>
      <c r="CU298" s="322"/>
      <c r="CV298" s="322"/>
      <c r="CW298" s="322"/>
      <c r="CX298" s="322"/>
      <c r="CY298" s="322"/>
      <c r="CZ298" s="322"/>
    </row>
    <row r="299" s="440" customFormat="true" ht="15" customHeight="true" x14ac:dyDescent="0.2">
      <c r="A299" s="452"/>
      <c r="B299" s="451"/>
      <c r="C299" s="452"/>
      <c r="D299" s="452"/>
      <c r="AZ299" s="163"/>
      <c r="BA299" s="296"/>
      <c r="BB299" s="294"/>
      <c r="BC299" s="294"/>
      <c r="BD299" s="294"/>
      <c r="BE299" s="294"/>
      <c r="BF299" s="294"/>
      <c r="BG299" s="294"/>
      <c r="BH299" s="294"/>
      <c r="BI299" s="294"/>
      <c r="BJ299" s="294"/>
      <c r="BK299" s="294"/>
      <c r="BL299" s="294"/>
      <c r="BM299" s="294"/>
      <c r="BN299" s="294"/>
      <c r="BO299" s="294"/>
      <c r="BP299" s="294"/>
      <c r="BQ299" s="294"/>
      <c r="BR299" s="294"/>
      <c r="BS299" s="294"/>
      <c r="BT299" s="294"/>
      <c r="BU299" s="294"/>
      <c r="BV299" s="294"/>
      <c r="BW299" s="294"/>
      <c r="BX299" s="294"/>
      <c r="BY299" s="296"/>
      <c r="BZ299" s="322"/>
      <c r="CA299" s="322"/>
      <c r="CB299" s="322"/>
      <c r="CC299" s="322"/>
      <c r="CD299" s="322"/>
      <c r="CE299" s="322"/>
      <c r="CF299" s="322"/>
      <c r="CG299" s="322"/>
      <c r="CH299" s="322"/>
      <c r="CI299" s="322"/>
      <c r="CJ299" s="322"/>
      <c r="CK299" s="322"/>
      <c r="CL299" s="322"/>
      <c r="CM299" s="322"/>
      <c r="CN299" s="322"/>
      <c r="CO299" s="322"/>
      <c r="CP299" s="322"/>
      <c r="CQ299" s="322"/>
      <c r="CR299" s="322"/>
      <c r="CS299" s="322"/>
      <c r="CT299" s="322"/>
      <c r="CU299" s="322"/>
      <c r="CV299" s="322"/>
      <c r="CW299" s="322"/>
      <c r="CX299" s="322"/>
      <c r="CY299" s="322"/>
      <c r="CZ299" s="322"/>
    </row>
    <row r="300" s="440" customFormat="true" ht="15" customHeight="true" x14ac:dyDescent="0.2">
      <c r="A300" s="459"/>
      <c r="B300" s="460"/>
      <c r="C300" s="421"/>
      <c r="D300" s="421"/>
      <c r="AZ300" s="163"/>
      <c r="BA300" s="296"/>
      <c r="BB300" s="294"/>
      <c r="BC300" s="294"/>
      <c r="BD300" s="294"/>
      <c r="BE300" s="294"/>
      <c r="BF300" s="294"/>
      <c r="BG300" s="294"/>
      <c r="BH300" s="294"/>
      <c r="BI300" s="294"/>
      <c r="BJ300" s="294"/>
      <c r="BK300" s="294"/>
      <c r="BL300" s="294"/>
      <c r="BM300" s="294"/>
      <c r="BN300" s="294"/>
      <c r="BO300" s="294"/>
      <c r="BP300" s="294"/>
      <c r="BQ300" s="294"/>
      <c r="BR300" s="294"/>
      <c r="BS300" s="294"/>
      <c r="BT300" s="294"/>
      <c r="BU300" s="294"/>
      <c r="BV300" s="294"/>
      <c r="BW300" s="294"/>
      <c r="BX300" s="294"/>
      <c r="BY300" s="296"/>
      <c r="BZ300" s="322"/>
      <c r="CA300" s="322"/>
      <c r="CB300" s="322"/>
      <c r="CC300" s="322"/>
      <c r="CD300" s="322"/>
      <c r="CE300" s="322"/>
      <c r="CF300" s="322"/>
      <c r="CG300" s="322"/>
      <c r="CH300" s="322"/>
      <c r="CI300" s="322"/>
      <c r="CJ300" s="322"/>
      <c r="CK300" s="322"/>
      <c r="CL300" s="322"/>
      <c r="CM300" s="322"/>
      <c r="CN300" s="322"/>
      <c r="CO300" s="322"/>
      <c r="CP300" s="322"/>
      <c r="CQ300" s="322"/>
      <c r="CR300" s="322"/>
      <c r="CS300" s="322"/>
      <c r="CT300" s="322"/>
      <c r="CU300" s="322"/>
      <c r="CV300" s="322"/>
      <c r="CW300" s="322"/>
      <c r="CX300" s="322"/>
      <c r="CY300" s="322"/>
      <c r="CZ300" s="322"/>
    </row>
    <row r="301" s="440" customFormat="true" ht="15" customHeight="true" x14ac:dyDescent="0.2">
      <c r="A301" s="459"/>
      <c r="B301" s="460"/>
      <c r="C301" s="421"/>
      <c r="D301" s="421"/>
      <c r="AZ301" s="163"/>
      <c r="BA301" s="296"/>
      <c r="BB301" s="294"/>
      <c r="BC301" s="294"/>
      <c r="BD301" s="294"/>
      <c r="BE301" s="294"/>
      <c r="BF301" s="294"/>
      <c r="BG301" s="294"/>
      <c r="BH301" s="294"/>
      <c r="BI301" s="294"/>
      <c r="BJ301" s="294"/>
      <c r="BK301" s="294"/>
      <c r="BL301" s="294"/>
      <c r="BM301" s="294"/>
      <c r="BN301" s="294"/>
      <c r="BO301" s="294"/>
      <c r="BP301" s="294"/>
      <c r="BQ301" s="294"/>
      <c r="BR301" s="294"/>
      <c r="BS301" s="294"/>
      <c r="BT301" s="294"/>
      <c r="BU301" s="294"/>
      <c r="BV301" s="294"/>
      <c r="BW301" s="294"/>
      <c r="BX301" s="294"/>
      <c r="BY301" s="296"/>
      <c r="BZ301" s="322"/>
      <c r="CA301" s="322"/>
      <c r="CB301" s="322"/>
      <c r="CC301" s="322"/>
      <c r="CD301" s="322"/>
      <c r="CE301" s="322"/>
      <c r="CF301" s="322"/>
      <c r="CG301" s="322"/>
      <c r="CH301" s="322"/>
      <c r="CI301" s="322"/>
      <c r="CJ301" s="322"/>
      <c r="CK301" s="322"/>
      <c r="CL301" s="322"/>
      <c r="CM301" s="322"/>
      <c r="CN301" s="322"/>
      <c r="CO301" s="322"/>
      <c r="CP301" s="322"/>
      <c r="CQ301" s="322"/>
      <c r="CR301" s="322"/>
      <c r="CS301" s="322"/>
      <c r="CT301" s="322"/>
      <c r="CU301" s="322"/>
      <c r="CV301" s="322"/>
      <c r="CW301" s="322"/>
      <c r="CX301" s="322"/>
      <c r="CY301" s="322"/>
      <c r="CZ301" s="322"/>
    </row>
    <row r="302" s="440" customFormat="true" ht="15" customHeight="true" x14ac:dyDescent="0.2">
      <c r="A302" s="459"/>
      <c r="B302" s="460"/>
      <c r="C302" s="421"/>
      <c r="D302" s="421"/>
      <c r="AZ302" s="163"/>
      <c r="BA302" s="296"/>
      <c r="BB302" s="294"/>
      <c r="BC302" s="294"/>
      <c r="BD302" s="294"/>
      <c r="BE302" s="294"/>
      <c r="BF302" s="294"/>
      <c r="BG302" s="294"/>
      <c r="BH302" s="294"/>
      <c r="BI302" s="294"/>
      <c r="BJ302" s="294"/>
      <c r="BK302" s="294"/>
      <c r="BL302" s="294"/>
      <c r="BM302" s="294"/>
      <c r="BN302" s="294"/>
      <c r="BO302" s="294"/>
      <c r="BP302" s="294"/>
      <c r="BQ302" s="294"/>
      <c r="BR302" s="294"/>
      <c r="BS302" s="294"/>
      <c r="BT302" s="294"/>
      <c r="BU302" s="294"/>
      <c r="BV302" s="294"/>
      <c r="BW302" s="294"/>
      <c r="BX302" s="294"/>
      <c r="BY302" s="296"/>
      <c r="BZ302" s="322"/>
      <c r="CA302" s="322"/>
      <c r="CB302" s="322"/>
      <c r="CC302" s="322"/>
      <c r="CD302" s="322"/>
      <c r="CE302" s="322"/>
      <c r="CF302" s="322"/>
      <c r="CG302" s="322"/>
      <c r="CH302" s="322"/>
      <c r="CI302" s="322"/>
      <c r="CJ302" s="322"/>
      <c r="CK302" s="322"/>
      <c r="CL302" s="322"/>
      <c r="CM302" s="322"/>
      <c r="CN302" s="322"/>
      <c r="CO302" s="322"/>
      <c r="CP302" s="322"/>
      <c r="CQ302" s="322"/>
      <c r="CR302" s="322"/>
      <c r="CS302" s="322"/>
      <c r="CT302" s="322"/>
      <c r="CU302" s="322"/>
      <c r="CV302" s="322"/>
      <c r="CW302" s="322"/>
      <c r="CX302" s="322"/>
      <c r="CY302" s="322"/>
      <c r="CZ302" s="322"/>
    </row>
    <row r="303" s="440" customFormat="true" ht="15" customHeight="true" x14ac:dyDescent="0.2">
      <c r="A303" s="459"/>
      <c r="B303" s="460"/>
      <c r="C303" s="461"/>
      <c r="D303" s="461"/>
      <c r="AZ303" s="163"/>
      <c r="BA303" s="296"/>
      <c r="BB303" s="294"/>
      <c r="BC303" s="294"/>
      <c r="BD303" s="294"/>
      <c r="BE303" s="294"/>
      <c r="BF303" s="294"/>
      <c r="BG303" s="294"/>
      <c r="BH303" s="294"/>
      <c r="BI303" s="294"/>
      <c r="BJ303" s="294"/>
      <c r="BK303" s="294"/>
      <c r="BL303" s="294"/>
      <c r="BM303" s="294"/>
      <c r="BN303" s="294"/>
      <c r="BO303" s="294"/>
      <c r="BP303" s="294"/>
      <c r="BQ303" s="294"/>
      <c r="BR303" s="294"/>
      <c r="BS303" s="294"/>
      <c r="BT303" s="294"/>
      <c r="BU303" s="294"/>
      <c r="BV303" s="294"/>
      <c r="BW303" s="294"/>
      <c r="BX303" s="294"/>
      <c r="BY303" s="296"/>
      <c r="BZ303" s="322"/>
      <c r="CA303" s="322"/>
      <c r="CB303" s="322"/>
      <c r="CC303" s="322"/>
      <c r="CD303" s="322"/>
      <c r="CE303" s="322"/>
      <c r="CF303" s="322"/>
      <c r="CG303" s="322"/>
      <c r="CH303" s="322"/>
      <c r="CI303" s="322"/>
      <c r="CJ303" s="322"/>
      <c r="CK303" s="322"/>
      <c r="CL303" s="322"/>
      <c r="CM303" s="322"/>
      <c r="CN303" s="322"/>
      <c r="CO303" s="322"/>
      <c r="CP303" s="322"/>
      <c r="CQ303" s="322"/>
      <c r="CR303" s="322"/>
      <c r="CS303" s="322"/>
      <c r="CT303" s="322"/>
      <c r="CU303" s="322"/>
      <c r="CV303" s="322"/>
      <c r="CW303" s="322"/>
      <c r="CX303" s="322"/>
      <c r="CY303" s="322"/>
      <c r="CZ303" s="322"/>
    </row>
    <row r="304" s="440" customFormat="true" ht="15" customHeight="true" x14ac:dyDescent="0.2">
      <c r="A304" s="459"/>
      <c r="B304" s="460"/>
      <c r="C304" s="461"/>
      <c r="D304" s="461"/>
      <c r="AZ304" s="163"/>
      <c r="BA304" s="296"/>
      <c r="BB304" s="294"/>
      <c r="BC304" s="294"/>
      <c r="BD304" s="294"/>
      <c r="BE304" s="294"/>
      <c r="BF304" s="294"/>
      <c r="BG304" s="294"/>
      <c r="BH304" s="294"/>
      <c r="BI304" s="294"/>
      <c r="BJ304" s="294"/>
      <c r="BK304" s="294"/>
      <c r="BL304" s="294"/>
      <c r="BM304" s="294"/>
      <c r="BN304" s="294"/>
      <c r="BO304" s="294"/>
      <c r="BP304" s="294"/>
      <c r="BQ304" s="294"/>
      <c r="BR304" s="294"/>
      <c r="BS304" s="294"/>
      <c r="BT304" s="294"/>
      <c r="BU304" s="294"/>
      <c r="BV304" s="294"/>
      <c r="BW304" s="294"/>
      <c r="BX304" s="294"/>
      <c r="BY304" s="296"/>
      <c r="BZ304" s="322"/>
      <c r="CA304" s="322"/>
      <c r="CB304" s="322"/>
      <c r="CC304" s="322"/>
      <c r="CD304" s="322"/>
      <c r="CE304" s="322"/>
      <c r="CF304" s="322"/>
      <c r="CG304" s="322"/>
      <c r="CH304" s="322"/>
      <c r="CI304" s="322"/>
      <c r="CJ304" s="322"/>
      <c r="CK304" s="322"/>
      <c r="CL304" s="322"/>
      <c r="CM304" s="322"/>
      <c r="CN304" s="322"/>
      <c r="CO304" s="322"/>
      <c r="CP304" s="322"/>
      <c r="CQ304" s="322"/>
      <c r="CR304" s="322"/>
      <c r="CS304" s="322"/>
      <c r="CT304" s="322"/>
      <c r="CU304" s="322"/>
      <c r="CV304" s="322"/>
      <c r="CW304" s="322"/>
      <c r="CX304" s="322"/>
      <c r="CY304" s="322"/>
      <c r="CZ304" s="322"/>
    </row>
    <row r="305" s="440" customFormat="true" ht="15" customHeight="true" x14ac:dyDescent="0.2">
      <c r="A305" s="459"/>
      <c r="B305" s="460"/>
      <c r="C305" s="461"/>
      <c r="D305" s="461"/>
      <c r="AZ305" s="163"/>
      <c r="BA305" s="296"/>
      <c r="BB305" s="294"/>
      <c r="BC305" s="294"/>
      <c r="BD305" s="294"/>
      <c r="BE305" s="294"/>
      <c r="BF305" s="294"/>
      <c r="BG305" s="294"/>
      <c r="BH305" s="294"/>
      <c r="BI305" s="294"/>
      <c r="BJ305" s="294"/>
      <c r="BK305" s="294"/>
      <c r="BL305" s="294"/>
      <c r="BM305" s="294"/>
      <c r="BN305" s="294"/>
      <c r="BO305" s="294"/>
      <c r="BP305" s="294"/>
      <c r="BQ305" s="294"/>
      <c r="BR305" s="294"/>
      <c r="BS305" s="294"/>
      <c r="BT305" s="294"/>
      <c r="BU305" s="294"/>
      <c r="BV305" s="294"/>
      <c r="BW305" s="294"/>
      <c r="BX305" s="294"/>
      <c r="BY305" s="296"/>
      <c r="BZ305" s="322"/>
      <c r="CA305" s="322"/>
      <c r="CB305" s="322"/>
      <c r="CC305" s="322"/>
      <c r="CD305" s="322"/>
      <c r="CE305" s="322"/>
      <c r="CF305" s="322"/>
      <c r="CG305" s="322"/>
      <c r="CH305" s="322"/>
      <c r="CI305" s="322"/>
      <c r="CJ305" s="322"/>
      <c r="CK305" s="322"/>
      <c r="CL305" s="322"/>
      <c r="CM305" s="322"/>
      <c r="CN305" s="322"/>
      <c r="CO305" s="322"/>
      <c r="CP305" s="322"/>
      <c r="CQ305" s="322"/>
      <c r="CR305" s="322"/>
      <c r="CS305" s="322"/>
      <c r="CT305" s="322"/>
      <c r="CU305" s="322"/>
      <c r="CV305" s="322"/>
      <c r="CW305" s="322"/>
      <c r="CX305" s="322"/>
      <c r="CY305" s="322"/>
      <c r="CZ305" s="322"/>
    </row>
    <row r="306" s="440" customFormat="true" ht="15" customHeight="true" x14ac:dyDescent="0.2">
      <c r="B306" s="439"/>
      <c r="AZ306" s="163"/>
      <c r="BA306" s="296"/>
      <c r="BB306" s="294"/>
      <c r="BC306" s="294"/>
      <c r="BD306" s="294"/>
      <c r="BE306" s="294"/>
      <c r="BF306" s="294"/>
      <c r="BG306" s="294"/>
      <c r="BH306" s="294"/>
      <c r="BI306" s="294"/>
      <c r="BJ306" s="294"/>
      <c r="BK306" s="294"/>
      <c r="BL306" s="294"/>
      <c r="BM306" s="294"/>
      <c r="BN306" s="294"/>
      <c r="BO306" s="294"/>
      <c r="BP306" s="294"/>
      <c r="BQ306" s="294"/>
      <c r="BR306" s="294"/>
      <c r="BS306" s="294"/>
      <c r="BT306" s="294"/>
      <c r="BU306" s="294"/>
      <c r="BV306" s="294"/>
      <c r="BW306" s="294"/>
      <c r="BX306" s="294"/>
      <c r="BY306" s="296"/>
      <c r="BZ306" s="322"/>
      <c r="CA306" s="322"/>
      <c r="CB306" s="322"/>
      <c r="CC306" s="322"/>
      <c r="CD306" s="322"/>
      <c r="CE306" s="322"/>
      <c r="CF306" s="322"/>
      <c r="CG306" s="322"/>
      <c r="CH306" s="322"/>
      <c r="CI306" s="322"/>
      <c r="CJ306" s="322"/>
      <c r="CK306" s="322"/>
      <c r="CL306" s="322"/>
      <c r="CM306" s="322"/>
      <c r="CN306" s="322"/>
      <c r="CO306" s="322"/>
      <c r="CP306" s="322"/>
      <c r="CQ306" s="322"/>
      <c r="CR306" s="322"/>
      <c r="CS306" s="322"/>
      <c r="CT306" s="322"/>
      <c r="CU306" s="322"/>
      <c r="CV306" s="322"/>
      <c r="CW306" s="322"/>
      <c r="CX306" s="322"/>
      <c r="CY306" s="322"/>
      <c r="CZ306" s="322"/>
    </row>
    <row r="307" s="440" customFormat="true" ht="15" customHeight="true" x14ac:dyDescent="0.2">
      <c r="B307" s="439"/>
      <c r="AZ307" s="163"/>
      <c r="BA307" s="296"/>
      <c r="BB307" s="294"/>
      <c r="BC307" s="294"/>
      <c r="BD307" s="294"/>
      <c r="BE307" s="294"/>
      <c r="BF307" s="294"/>
      <c r="BG307" s="294"/>
      <c r="BH307" s="294"/>
      <c r="BI307" s="294"/>
      <c r="BJ307" s="294"/>
      <c r="BK307" s="294"/>
      <c r="BL307" s="294"/>
      <c r="BM307" s="294"/>
      <c r="BN307" s="294"/>
      <c r="BO307" s="294"/>
      <c r="BP307" s="294"/>
      <c r="BQ307" s="294"/>
      <c r="BR307" s="294"/>
      <c r="BS307" s="294"/>
      <c r="BT307" s="294"/>
      <c r="BU307" s="294"/>
      <c r="BV307" s="294"/>
      <c r="BW307" s="294"/>
      <c r="BX307" s="294"/>
      <c r="BY307" s="296"/>
      <c r="BZ307" s="322"/>
      <c r="CA307" s="322"/>
      <c r="CB307" s="322"/>
      <c r="CC307" s="322"/>
      <c r="CD307" s="322"/>
      <c r="CE307" s="322"/>
      <c r="CF307" s="322"/>
      <c r="CG307" s="322"/>
      <c r="CH307" s="322"/>
      <c r="CI307" s="322"/>
      <c r="CJ307" s="322"/>
      <c r="CK307" s="322"/>
      <c r="CL307" s="322"/>
      <c r="CM307" s="322"/>
      <c r="CN307" s="322"/>
      <c r="CO307" s="322"/>
      <c r="CP307" s="322"/>
      <c r="CQ307" s="322"/>
      <c r="CR307" s="322"/>
      <c r="CS307" s="322"/>
      <c r="CT307" s="322"/>
      <c r="CU307" s="322"/>
      <c r="CV307" s="322"/>
      <c r="CW307" s="322"/>
      <c r="CX307" s="322"/>
      <c r="CY307" s="322"/>
      <c r="CZ307" s="322"/>
    </row>
    <row r="308" s="440" customFormat="true" ht="15" customHeight="true" x14ac:dyDescent="0.2">
      <c r="B308" s="439"/>
      <c r="AZ308" s="163"/>
      <c r="BA308" s="296"/>
      <c r="BB308" s="294"/>
      <c r="BC308" s="294"/>
      <c r="BD308" s="294"/>
      <c r="BE308" s="294"/>
      <c r="BF308" s="294"/>
      <c r="BG308" s="294"/>
      <c r="BH308" s="294"/>
      <c r="BI308" s="294"/>
      <c r="BJ308" s="294"/>
      <c r="BK308" s="294"/>
      <c r="BL308" s="294"/>
      <c r="BM308" s="294"/>
      <c r="BN308" s="294"/>
      <c r="BO308" s="294"/>
      <c r="BP308" s="294"/>
      <c r="BQ308" s="294"/>
      <c r="BR308" s="294"/>
      <c r="BS308" s="294"/>
      <c r="BT308" s="294"/>
      <c r="BU308" s="294"/>
      <c r="BV308" s="294"/>
      <c r="BW308" s="294"/>
      <c r="BX308" s="294"/>
      <c r="BY308" s="296"/>
      <c r="BZ308" s="322"/>
      <c r="CA308" s="322"/>
      <c r="CB308" s="322"/>
      <c r="CC308" s="322"/>
      <c r="CD308" s="322"/>
      <c r="CE308" s="322"/>
      <c r="CF308" s="322"/>
      <c r="CG308" s="322"/>
      <c r="CH308" s="322"/>
      <c r="CI308" s="322"/>
      <c r="CJ308" s="322"/>
      <c r="CK308" s="322"/>
      <c r="CL308" s="322"/>
      <c r="CM308" s="322"/>
      <c r="CN308" s="322"/>
      <c r="CO308" s="322"/>
      <c r="CP308" s="322"/>
      <c r="CQ308" s="322"/>
      <c r="CR308" s="322"/>
      <c r="CS308" s="322"/>
      <c r="CT308" s="322"/>
      <c r="CU308" s="322"/>
      <c r="CV308" s="322"/>
      <c r="CW308" s="322"/>
      <c r="CX308" s="322"/>
      <c r="CY308" s="322"/>
      <c r="CZ308" s="322"/>
    </row>
    <row r="309" s="440" customFormat="true" ht="15" customHeight="true" x14ac:dyDescent="0.2">
      <c r="B309" s="439"/>
      <c r="AZ309" s="163"/>
      <c r="BA309" s="296"/>
      <c r="BB309" s="294"/>
      <c r="BC309" s="294"/>
      <c r="BD309" s="294"/>
      <c r="BE309" s="294"/>
      <c r="BF309" s="294"/>
      <c r="BG309" s="294"/>
      <c r="BH309" s="294"/>
      <c r="BI309" s="294"/>
      <c r="BJ309" s="294"/>
      <c r="BK309" s="294"/>
      <c r="BL309" s="294"/>
      <c r="BM309" s="294"/>
      <c r="BN309" s="294"/>
      <c r="BO309" s="294"/>
      <c r="BP309" s="294"/>
      <c r="BQ309" s="294"/>
      <c r="BR309" s="294"/>
      <c r="BS309" s="294"/>
      <c r="BT309" s="294"/>
      <c r="BU309" s="294"/>
      <c r="BV309" s="294"/>
      <c r="BW309" s="294"/>
      <c r="BX309" s="294"/>
      <c r="BY309" s="296"/>
      <c r="BZ309" s="322"/>
      <c r="CA309" s="322"/>
      <c r="CB309" s="322"/>
      <c r="CC309" s="322"/>
      <c r="CD309" s="322"/>
      <c r="CE309" s="322"/>
      <c r="CF309" s="322"/>
      <c r="CG309" s="322"/>
      <c r="CH309" s="322"/>
      <c r="CI309" s="322"/>
      <c r="CJ309" s="322"/>
      <c r="CK309" s="322"/>
      <c r="CL309" s="322"/>
      <c r="CM309" s="322"/>
      <c r="CN309" s="322"/>
      <c r="CO309" s="322"/>
      <c r="CP309" s="322"/>
      <c r="CQ309" s="322"/>
      <c r="CR309" s="322"/>
      <c r="CS309" s="322"/>
      <c r="CT309" s="322"/>
      <c r="CU309" s="322"/>
      <c r="CV309" s="322"/>
      <c r="CW309" s="322"/>
      <c r="CX309" s="322"/>
      <c r="CY309" s="322"/>
      <c r="CZ309" s="322"/>
    </row>
    <row r="310" s="440" customFormat="true" ht="15" customHeight="true" x14ac:dyDescent="0.2">
      <c r="B310" s="439"/>
      <c r="AZ310" s="163"/>
      <c r="BA310" s="296"/>
      <c r="BB310" s="294"/>
      <c r="BC310" s="294"/>
      <c r="BD310" s="294"/>
      <c r="BE310" s="294"/>
      <c r="BF310" s="294"/>
      <c r="BG310" s="294"/>
      <c r="BH310" s="294"/>
      <c r="BI310" s="294"/>
      <c r="BJ310" s="294"/>
      <c r="BK310" s="294"/>
      <c r="BL310" s="294"/>
      <c r="BM310" s="294"/>
      <c r="BN310" s="294"/>
      <c r="BO310" s="294"/>
      <c r="BP310" s="294"/>
      <c r="BQ310" s="294"/>
      <c r="BR310" s="294"/>
      <c r="BS310" s="294"/>
      <c r="BT310" s="294"/>
      <c r="BU310" s="294"/>
      <c r="BV310" s="294"/>
      <c r="BW310" s="294"/>
      <c r="BX310" s="294"/>
      <c r="BY310" s="296"/>
      <c r="BZ310" s="322"/>
      <c r="CA310" s="322"/>
      <c r="CB310" s="322"/>
      <c r="CC310" s="322"/>
      <c r="CD310" s="322"/>
      <c r="CE310" s="322"/>
      <c r="CF310" s="322"/>
      <c r="CG310" s="322"/>
      <c r="CH310" s="322"/>
      <c r="CI310" s="322"/>
      <c r="CJ310" s="322"/>
      <c r="CK310" s="322"/>
      <c r="CL310" s="322"/>
      <c r="CM310" s="322"/>
      <c r="CN310" s="322"/>
      <c r="CO310" s="322"/>
      <c r="CP310" s="322"/>
      <c r="CQ310" s="322"/>
      <c r="CR310" s="322"/>
      <c r="CS310" s="322"/>
      <c r="CT310" s="322"/>
      <c r="CU310" s="322"/>
      <c r="CV310" s="322"/>
      <c r="CW310" s="322"/>
      <c r="CX310" s="322"/>
      <c r="CY310" s="322"/>
      <c r="CZ310" s="322"/>
    </row>
    <row r="311" s="440" customFormat="true" ht="15" customHeight="true" x14ac:dyDescent="0.2">
      <c r="B311" s="439"/>
      <c r="AZ311" s="163"/>
      <c r="BA311" s="296"/>
      <c r="BB311" s="294"/>
      <c r="BC311" s="294"/>
      <c r="BD311" s="294"/>
      <c r="BE311" s="294"/>
      <c r="BF311" s="294"/>
      <c r="BG311" s="294"/>
      <c r="BH311" s="294"/>
      <c r="BI311" s="294"/>
      <c r="BJ311" s="294"/>
      <c r="BK311" s="294"/>
      <c r="BL311" s="294"/>
      <c r="BM311" s="294"/>
      <c r="BN311" s="294"/>
      <c r="BO311" s="294"/>
      <c r="BP311" s="294"/>
      <c r="BQ311" s="294"/>
      <c r="BR311" s="294"/>
      <c r="BS311" s="294"/>
      <c r="BT311" s="294"/>
      <c r="BU311" s="294"/>
      <c r="BV311" s="294"/>
      <c r="BW311" s="294"/>
      <c r="BX311" s="294"/>
      <c r="BY311" s="296"/>
      <c r="BZ311" s="322"/>
      <c r="CA311" s="322"/>
      <c r="CB311" s="322"/>
      <c r="CC311" s="322"/>
      <c r="CD311" s="322"/>
      <c r="CE311" s="322"/>
      <c r="CF311" s="322"/>
      <c r="CG311" s="322"/>
      <c r="CH311" s="322"/>
      <c r="CI311" s="322"/>
      <c r="CJ311" s="322"/>
      <c r="CK311" s="322"/>
      <c r="CL311" s="322"/>
      <c r="CM311" s="322"/>
      <c r="CN311" s="322"/>
      <c r="CO311" s="322"/>
      <c r="CP311" s="322"/>
      <c r="CQ311" s="322"/>
      <c r="CR311" s="322"/>
      <c r="CS311" s="322"/>
      <c r="CT311" s="322"/>
      <c r="CU311" s="322"/>
      <c r="CV311" s="322"/>
      <c r="CW311" s="322"/>
      <c r="CX311" s="322"/>
      <c r="CY311" s="322"/>
      <c r="CZ311" s="322"/>
    </row>
    <row r="312" s="440" customFormat="true" ht="15" customHeight="true" x14ac:dyDescent="0.2">
      <c r="B312" s="439"/>
      <c r="AZ312" s="163"/>
      <c r="BA312" s="296"/>
      <c r="BB312" s="294"/>
      <c r="BC312" s="294"/>
      <c r="BD312" s="294"/>
      <c r="BE312" s="294"/>
      <c r="BF312" s="294"/>
      <c r="BG312" s="294"/>
      <c r="BH312" s="294"/>
      <c r="BI312" s="294"/>
      <c r="BJ312" s="294"/>
      <c r="BK312" s="294"/>
      <c r="BL312" s="294"/>
      <c r="BM312" s="294"/>
      <c r="BN312" s="294"/>
      <c r="BO312" s="294"/>
      <c r="BP312" s="294"/>
      <c r="BQ312" s="294"/>
      <c r="BR312" s="294"/>
      <c r="BS312" s="294"/>
      <c r="BT312" s="294"/>
      <c r="BU312" s="294"/>
      <c r="BV312" s="294"/>
      <c r="BW312" s="294"/>
      <c r="BX312" s="294"/>
      <c r="BY312" s="296"/>
      <c r="BZ312" s="322"/>
      <c r="CA312" s="322"/>
      <c r="CB312" s="322"/>
      <c r="CC312" s="322"/>
      <c r="CD312" s="322"/>
      <c r="CE312" s="322"/>
      <c r="CF312" s="322"/>
      <c r="CG312" s="322"/>
      <c r="CH312" s="322"/>
      <c r="CI312" s="322"/>
      <c r="CJ312" s="322"/>
      <c r="CK312" s="322"/>
      <c r="CL312" s="322"/>
      <c r="CM312" s="322"/>
      <c r="CN312" s="322"/>
      <c r="CO312" s="322"/>
      <c r="CP312" s="322"/>
      <c r="CQ312" s="322"/>
      <c r="CR312" s="322"/>
      <c r="CS312" s="322"/>
      <c r="CT312" s="322"/>
      <c r="CU312" s="322"/>
      <c r="CV312" s="322"/>
      <c r="CW312" s="322"/>
      <c r="CX312" s="322"/>
      <c r="CY312" s="322"/>
      <c r="CZ312" s="322"/>
    </row>
    <row r="313" s="440" customFormat="true" ht="15" customHeight="true" x14ac:dyDescent="0.2">
      <c r="B313" s="439"/>
      <c r="AZ313" s="163"/>
      <c r="BA313" s="296"/>
      <c r="BB313" s="294"/>
      <c r="BC313" s="294"/>
      <c r="BD313" s="294"/>
      <c r="BE313" s="294"/>
      <c r="BF313" s="294"/>
      <c r="BG313" s="294"/>
      <c r="BH313" s="294"/>
      <c r="BI313" s="294"/>
      <c r="BJ313" s="294"/>
      <c r="BK313" s="294"/>
      <c r="BL313" s="294"/>
      <c r="BM313" s="294"/>
      <c r="BN313" s="294"/>
      <c r="BO313" s="294"/>
      <c r="BP313" s="294"/>
      <c r="BQ313" s="294"/>
      <c r="BR313" s="294"/>
      <c r="BS313" s="294"/>
      <c r="BT313" s="294"/>
      <c r="BU313" s="294"/>
      <c r="BV313" s="294"/>
      <c r="BW313" s="294"/>
      <c r="BX313" s="294"/>
      <c r="BY313" s="296"/>
      <c r="BZ313" s="322"/>
      <c r="CA313" s="322"/>
      <c r="CB313" s="322"/>
      <c r="CC313" s="322"/>
      <c r="CD313" s="322"/>
      <c r="CE313" s="322"/>
      <c r="CF313" s="322"/>
      <c r="CG313" s="322"/>
      <c r="CH313" s="322"/>
      <c r="CI313" s="322"/>
      <c r="CJ313" s="322"/>
      <c r="CK313" s="322"/>
      <c r="CL313" s="322"/>
      <c r="CM313" s="322"/>
      <c r="CN313" s="322"/>
      <c r="CO313" s="322"/>
      <c r="CP313" s="322"/>
      <c r="CQ313" s="322"/>
      <c r="CR313" s="322"/>
      <c r="CS313" s="322"/>
      <c r="CT313" s="322"/>
      <c r="CU313" s="322"/>
      <c r="CV313" s="322"/>
      <c r="CW313" s="322"/>
      <c r="CX313" s="322"/>
      <c r="CY313" s="322"/>
      <c r="CZ313" s="322"/>
    </row>
    <row r="314" s="440" customFormat="true" ht="15" customHeight="true" x14ac:dyDescent="0.2">
      <c r="B314" s="439"/>
      <c r="AZ314" s="163"/>
      <c r="BA314" s="296"/>
      <c r="BB314" s="294"/>
      <c r="BC314" s="294"/>
      <c r="BD314" s="294"/>
      <c r="BE314" s="294"/>
      <c r="BF314" s="294"/>
      <c r="BG314" s="294"/>
      <c r="BH314" s="294"/>
      <c r="BI314" s="294"/>
      <c r="BJ314" s="294"/>
      <c r="BK314" s="294"/>
      <c r="BL314" s="294"/>
      <c r="BM314" s="294"/>
      <c r="BN314" s="294"/>
      <c r="BO314" s="294"/>
      <c r="BP314" s="294"/>
      <c r="BQ314" s="294"/>
      <c r="BR314" s="294"/>
      <c r="BS314" s="294"/>
      <c r="BT314" s="294"/>
      <c r="BU314" s="294"/>
      <c r="BV314" s="294"/>
      <c r="BW314" s="294"/>
      <c r="BX314" s="294"/>
      <c r="BY314" s="296"/>
      <c r="BZ314" s="322"/>
      <c r="CA314" s="322"/>
      <c r="CB314" s="322"/>
      <c r="CC314" s="322"/>
      <c r="CD314" s="322"/>
      <c r="CE314" s="322"/>
      <c r="CF314" s="322"/>
      <c r="CG314" s="322"/>
      <c r="CH314" s="322"/>
      <c r="CI314" s="322"/>
      <c r="CJ314" s="322"/>
      <c r="CK314" s="322"/>
      <c r="CL314" s="322"/>
      <c r="CM314" s="322"/>
      <c r="CN314" s="322"/>
      <c r="CO314" s="322"/>
      <c r="CP314" s="322"/>
      <c r="CQ314" s="322"/>
      <c r="CR314" s="322"/>
      <c r="CS314" s="322"/>
      <c r="CT314" s="322"/>
      <c r="CU314" s="322"/>
      <c r="CV314" s="322"/>
      <c r="CW314" s="322"/>
      <c r="CX314" s="322"/>
      <c r="CY314" s="322"/>
      <c r="CZ314" s="322"/>
    </row>
    <row r="315" s="440" customFormat="true" ht="15" customHeight="true" x14ac:dyDescent="0.2">
      <c r="B315" s="439"/>
      <c r="AZ315" s="163"/>
      <c r="BA315" s="296"/>
      <c r="BB315" s="294"/>
      <c r="BC315" s="294"/>
      <c r="BD315" s="294"/>
      <c r="BE315" s="294"/>
      <c r="BF315" s="294"/>
      <c r="BG315" s="294"/>
      <c r="BH315" s="294"/>
      <c r="BI315" s="294"/>
      <c r="BJ315" s="294"/>
      <c r="BK315" s="294"/>
      <c r="BL315" s="294"/>
      <c r="BM315" s="294"/>
      <c r="BN315" s="294"/>
      <c r="BO315" s="294"/>
      <c r="BP315" s="294"/>
      <c r="BQ315" s="294"/>
      <c r="BR315" s="294"/>
      <c r="BS315" s="294"/>
      <c r="BT315" s="294"/>
      <c r="BU315" s="294"/>
      <c r="BV315" s="294"/>
      <c r="BW315" s="294"/>
      <c r="BX315" s="294"/>
      <c r="BY315" s="296"/>
      <c r="BZ315" s="322"/>
      <c r="CA315" s="322"/>
      <c r="CB315" s="322"/>
      <c r="CC315" s="322"/>
      <c r="CD315" s="322"/>
      <c r="CE315" s="322"/>
      <c r="CF315" s="322"/>
      <c r="CG315" s="322"/>
      <c r="CH315" s="322"/>
      <c r="CI315" s="322"/>
      <c r="CJ315" s="322"/>
      <c r="CK315" s="322"/>
      <c r="CL315" s="322"/>
      <c r="CM315" s="322"/>
      <c r="CN315" s="322"/>
      <c r="CO315" s="322"/>
      <c r="CP315" s="322"/>
      <c r="CQ315" s="322"/>
      <c r="CR315" s="322"/>
      <c r="CS315" s="322"/>
      <c r="CT315" s="322"/>
      <c r="CU315" s="322"/>
      <c r="CV315" s="322"/>
      <c r="CW315" s="322"/>
      <c r="CX315" s="322"/>
      <c r="CY315" s="322"/>
      <c r="CZ315" s="322"/>
    </row>
    <row r="316" s="440" customFormat="true" ht="15" customHeight="true" x14ac:dyDescent="0.2">
      <c r="B316" s="439"/>
      <c r="AZ316" s="163"/>
      <c r="BA316" s="296"/>
      <c r="BB316" s="294"/>
      <c r="BC316" s="294"/>
      <c r="BD316" s="294"/>
      <c r="BE316" s="294"/>
      <c r="BF316" s="294"/>
      <c r="BG316" s="294"/>
      <c r="BH316" s="294"/>
      <c r="BI316" s="294"/>
      <c r="BJ316" s="294"/>
      <c r="BK316" s="294"/>
      <c r="BL316" s="294"/>
      <c r="BM316" s="294"/>
      <c r="BN316" s="294"/>
      <c r="BO316" s="294"/>
      <c r="BP316" s="294"/>
      <c r="BQ316" s="294"/>
      <c r="BR316" s="294"/>
      <c r="BS316" s="294"/>
      <c r="BT316" s="294"/>
      <c r="BU316" s="294"/>
      <c r="BV316" s="294"/>
      <c r="BW316" s="294"/>
      <c r="BX316" s="294"/>
      <c r="BY316" s="296"/>
      <c r="BZ316" s="322"/>
      <c r="CA316" s="322"/>
      <c r="CB316" s="322"/>
      <c r="CC316" s="322"/>
      <c r="CD316" s="322"/>
      <c r="CE316" s="322"/>
      <c r="CF316" s="322"/>
      <c r="CG316" s="322"/>
      <c r="CH316" s="322"/>
      <c r="CI316" s="322"/>
      <c r="CJ316" s="322"/>
      <c r="CK316" s="322"/>
      <c r="CL316" s="322"/>
      <c r="CM316" s="322"/>
      <c r="CN316" s="322"/>
      <c r="CO316" s="322"/>
      <c r="CP316" s="322"/>
      <c r="CQ316" s="322"/>
      <c r="CR316" s="322"/>
      <c r="CS316" s="322"/>
      <c r="CT316" s="322"/>
      <c r="CU316" s="322"/>
      <c r="CV316" s="322"/>
      <c r="CW316" s="322"/>
      <c r="CX316" s="322"/>
      <c r="CY316" s="322"/>
      <c r="CZ316" s="322"/>
    </row>
    <row r="317" s="440" customFormat="true" ht="15" customHeight="true" x14ac:dyDescent="0.2">
      <c r="B317" s="439"/>
      <c r="AZ317" s="163"/>
      <c r="BA317" s="296"/>
      <c r="BB317" s="294"/>
      <c r="BC317" s="294"/>
      <c r="BD317" s="294"/>
      <c r="BE317" s="294"/>
      <c r="BF317" s="294"/>
      <c r="BG317" s="294"/>
      <c r="BH317" s="294"/>
      <c r="BI317" s="294"/>
      <c r="BJ317" s="294"/>
      <c r="BK317" s="294"/>
      <c r="BL317" s="294"/>
      <c r="BM317" s="294"/>
      <c r="BN317" s="294"/>
      <c r="BO317" s="294"/>
      <c r="BP317" s="294"/>
      <c r="BQ317" s="294"/>
      <c r="BR317" s="294"/>
      <c r="BS317" s="294"/>
      <c r="BT317" s="294"/>
      <c r="BU317" s="294"/>
      <c r="BV317" s="294"/>
      <c r="BW317" s="294"/>
      <c r="BX317" s="294"/>
      <c r="BY317" s="296"/>
      <c r="BZ317" s="322"/>
      <c r="CA317" s="322"/>
      <c r="CB317" s="322"/>
      <c r="CC317" s="322"/>
      <c r="CD317" s="322"/>
      <c r="CE317" s="322"/>
      <c r="CF317" s="322"/>
      <c r="CG317" s="322"/>
      <c r="CH317" s="322"/>
      <c r="CI317" s="322"/>
      <c r="CJ317" s="322"/>
      <c r="CK317" s="322"/>
      <c r="CL317" s="322"/>
      <c r="CM317" s="322"/>
      <c r="CN317" s="322"/>
      <c r="CO317" s="322"/>
      <c r="CP317" s="322"/>
      <c r="CQ317" s="322"/>
      <c r="CR317" s="322"/>
      <c r="CS317" s="322"/>
      <c r="CT317" s="322"/>
      <c r="CU317" s="322"/>
      <c r="CV317" s="322"/>
      <c r="CW317" s="322"/>
      <c r="CX317" s="322"/>
      <c r="CY317" s="322"/>
      <c r="CZ317" s="322"/>
    </row>
    <row r="318" s="440" customFormat="true" ht="15" customHeight="true" x14ac:dyDescent="0.2">
      <c r="B318" s="439"/>
      <c r="AZ318" s="163"/>
      <c r="BA318" s="296"/>
      <c r="BB318" s="294"/>
      <c r="BC318" s="294"/>
      <c r="BD318" s="294"/>
      <c r="BE318" s="294"/>
      <c r="BF318" s="294"/>
      <c r="BG318" s="294"/>
      <c r="BH318" s="294"/>
      <c r="BI318" s="294"/>
      <c r="BJ318" s="294"/>
      <c r="BK318" s="294"/>
      <c r="BL318" s="294"/>
      <c r="BM318" s="294"/>
      <c r="BN318" s="294"/>
      <c r="BO318" s="294"/>
      <c r="BP318" s="294"/>
      <c r="BQ318" s="294"/>
      <c r="BR318" s="294"/>
      <c r="BS318" s="294"/>
      <c r="BT318" s="294"/>
      <c r="BU318" s="294"/>
      <c r="BV318" s="294"/>
      <c r="BW318" s="294"/>
      <c r="BX318" s="294"/>
      <c r="BY318" s="296"/>
      <c r="BZ318" s="322"/>
      <c r="CA318" s="322"/>
      <c r="CB318" s="322"/>
      <c r="CC318" s="322"/>
      <c r="CD318" s="322"/>
      <c r="CE318" s="322"/>
      <c r="CF318" s="322"/>
      <c r="CG318" s="322"/>
      <c r="CH318" s="322"/>
      <c r="CI318" s="322"/>
      <c r="CJ318" s="322"/>
      <c r="CK318" s="322"/>
      <c r="CL318" s="322"/>
      <c r="CM318" s="322"/>
      <c r="CN318" s="322"/>
      <c r="CO318" s="322"/>
      <c r="CP318" s="322"/>
      <c r="CQ318" s="322"/>
      <c r="CR318" s="322"/>
      <c r="CS318" s="322"/>
      <c r="CT318" s="322"/>
      <c r="CU318" s="322"/>
      <c r="CV318" s="322"/>
      <c r="CW318" s="322"/>
      <c r="CX318" s="322"/>
      <c r="CY318" s="322"/>
      <c r="CZ318" s="322"/>
    </row>
    <row r="319" s="440" customFormat="true" ht="15" customHeight="true" x14ac:dyDescent="0.2">
      <c r="B319" s="439"/>
      <c r="AZ319" s="163"/>
      <c r="BA319" s="296"/>
      <c r="BB319" s="294"/>
      <c r="BC319" s="294"/>
      <c r="BD319" s="294"/>
      <c r="BE319" s="294"/>
      <c r="BF319" s="294"/>
      <c r="BG319" s="294"/>
      <c r="BH319" s="294"/>
      <c r="BI319" s="294"/>
      <c r="BJ319" s="294"/>
      <c r="BK319" s="294"/>
      <c r="BL319" s="294"/>
      <c r="BM319" s="294"/>
      <c r="BN319" s="294"/>
      <c r="BO319" s="294"/>
      <c r="BP319" s="294"/>
      <c r="BQ319" s="294"/>
      <c r="BR319" s="294"/>
      <c r="BS319" s="294"/>
      <c r="BT319" s="294"/>
      <c r="BU319" s="294"/>
      <c r="BV319" s="294"/>
      <c r="BW319" s="294"/>
      <c r="BX319" s="294"/>
      <c r="BY319" s="296"/>
      <c r="BZ319" s="322"/>
      <c r="CA319" s="322"/>
      <c r="CB319" s="322"/>
      <c r="CC319" s="322"/>
      <c r="CD319" s="322"/>
      <c r="CE319" s="322"/>
      <c r="CF319" s="322"/>
      <c r="CG319" s="322"/>
      <c r="CH319" s="322"/>
      <c r="CI319" s="322"/>
      <c r="CJ319" s="322"/>
      <c r="CK319" s="322"/>
      <c r="CL319" s="322"/>
      <c r="CM319" s="322"/>
      <c r="CN319" s="322"/>
      <c r="CO319" s="322"/>
      <c r="CP319" s="322"/>
      <c r="CQ319" s="322"/>
      <c r="CR319" s="322"/>
      <c r="CS319" s="322"/>
      <c r="CT319" s="322"/>
      <c r="CU319" s="322"/>
      <c r="CV319" s="322"/>
      <c r="CW319" s="322"/>
      <c r="CX319" s="322"/>
      <c r="CY319" s="322"/>
      <c r="CZ319" s="322"/>
    </row>
    <row r="320" s="440" customFormat="true" ht="15" customHeight="true" x14ac:dyDescent="0.2">
      <c r="B320" s="439"/>
      <c r="AZ320" s="163"/>
      <c r="BA320" s="296"/>
      <c r="BB320" s="294"/>
      <c r="BC320" s="294"/>
      <c r="BD320" s="294"/>
      <c r="BE320" s="294"/>
      <c r="BF320" s="294"/>
      <c r="BG320" s="294"/>
      <c r="BH320" s="294"/>
      <c r="BI320" s="294"/>
      <c r="BJ320" s="294"/>
      <c r="BK320" s="294"/>
      <c r="BL320" s="294"/>
      <c r="BM320" s="294"/>
      <c r="BN320" s="294"/>
      <c r="BO320" s="294"/>
      <c r="BP320" s="294"/>
      <c r="BQ320" s="294"/>
      <c r="BR320" s="294"/>
      <c r="BS320" s="294"/>
      <c r="BT320" s="294"/>
      <c r="BU320" s="294"/>
      <c r="BV320" s="294"/>
      <c r="BW320" s="294"/>
      <c r="BX320" s="294"/>
      <c r="BY320" s="296"/>
      <c r="BZ320" s="322"/>
      <c r="CA320" s="322"/>
      <c r="CB320" s="322"/>
      <c r="CC320" s="322"/>
      <c r="CD320" s="322"/>
      <c r="CE320" s="322"/>
      <c r="CF320" s="322"/>
      <c r="CG320" s="322"/>
      <c r="CH320" s="322"/>
      <c r="CI320" s="322"/>
      <c r="CJ320" s="322"/>
      <c r="CK320" s="322"/>
      <c r="CL320" s="322"/>
      <c r="CM320" s="322"/>
      <c r="CN320" s="322"/>
      <c r="CO320" s="322"/>
      <c r="CP320" s="322"/>
      <c r="CQ320" s="322"/>
      <c r="CR320" s="322"/>
      <c r="CS320" s="322"/>
      <c r="CT320" s="322"/>
      <c r="CU320" s="322"/>
      <c r="CV320" s="322"/>
      <c r="CW320" s="322"/>
      <c r="CX320" s="322"/>
      <c r="CY320" s="322"/>
      <c r="CZ320" s="322"/>
    </row>
    <row r="321" s="440" customFormat="true" ht="15" customHeight="true" x14ac:dyDescent="0.2">
      <c r="B321" s="439"/>
      <c r="AZ321" s="163"/>
      <c r="BA321" s="296"/>
      <c r="BB321" s="294"/>
      <c r="BC321" s="294"/>
      <c r="BD321" s="294"/>
      <c r="BE321" s="294"/>
      <c r="BF321" s="294"/>
      <c r="BG321" s="294"/>
      <c r="BH321" s="294"/>
      <c r="BI321" s="294"/>
      <c r="BJ321" s="294"/>
      <c r="BK321" s="294"/>
      <c r="BL321" s="294"/>
      <c r="BM321" s="294"/>
      <c r="BN321" s="294"/>
      <c r="BO321" s="294"/>
      <c r="BP321" s="294"/>
      <c r="BQ321" s="294"/>
      <c r="BR321" s="294"/>
      <c r="BS321" s="294"/>
      <c r="BT321" s="294"/>
      <c r="BU321" s="294"/>
      <c r="BV321" s="294"/>
      <c r="BW321" s="294"/>
      <c r="BX321" s="294"/>
      <c r="BY321" s="296"/>
      <c r="BZ321" s="322"/>
      <c r="CA321" s="322"/>
      <c r="CB321" s="322"/>
      <c r="CC321" s="322"/>
      <c r="CD321" s="322"/>
      <c r="CE321" s="322"/>
      <c r="CF321" s="322"/>
      <c r="CG321" s="322"/>
      <c r="CH321" s="322"/>
      <c r="CI321" s="322"/>
      <c r="CJ321" s="322"/>
      <c r="CK321" s="322"/>
      <c r="CL321" s="322"/>
      <c r="CM321" s="322"/>
      <c r="CN321" s="322"/>
      <c r="CO321" s="322"/>
      <c r="CP321" s="322"/>
      <c r="CQ321" s="322"/>
      <c r="CR321" s="322"/>
      <c r="CS321" s="322"/>
      <c r="CT321" s="322"/>
      <c r="CU321" s="322"/>
      <c r="CV321" s="322"/>
      <c r="CW321" s="322"/>
      <c r="CX321" s="322"/>
      <c r="CY321" s="322"/>
      <c r="CZ321" s="322"/>
    </row>
    <row r="322" s="440" customFormat="true" ht="15" customHeight="true" x14ac:dyDescent="0.2">
      <c r="B322" s="439"/>
      <c r="AZ322" s="163"/>
      <c r="BA322" s="296"/>
      <c r="BB322" s="294"/>
      <c r="BC322" s="294"/>
      <c r="BD322" s="294"/>
      <c r="BE322" s="294"/>
      <c r="BF322" s="294"/>
      <c r="BG322" s="294"/>
      <c r="BH322" s="294"/>
      <c r="BI322" s="294"/>
      <c r="BJ322" s="294"/>
      <c r="BK322" s="294"/>
      <c r="BL322" s="294"/>
      <c r="BM322" s="294"/>
      <c r="BN322" s="294"/>
      <c r="BO322" s="294"/>
      <c r="BP322" s="294"/>
      <c r="BQ322" s="294"/>
      <c r="BR322" s="294"/>
      <c r="BS322" s="294"/>
      <c r="BT322" s="294"/>
      <c r="BU322" s="294"/>
      <c r="BV322" s="294"/>
      <c r="BW322" s="294"/>
      <c r="BX322" s="294"/>
      <c r="BY322" s="296"/>
      <c r="BZ322" s="322"/>
      <c r="CA322" s="322"/>
      <c r="CB322" s="322"/>
      <c r="CC322" s="322"/>
      <c r="CD322" s="322"/>
      <c r="CE322" s="322"/>
      <c r="CF322" s="322"/>
      <c r="CG322" s="322"/>
      <c r="CH322" s="322"/>
      <c r="CI322" s="322"/>
      <c r="CJ322" s="322"/>
      <c r="CK322" s="322"/>
      <c r="CL322" s="322"/>
      <c r="CM322" s="322"/>
      <c r="CN322" s="322"/>
      <c r="CO322" s="322"/>
      <c r="CP322" s="322"/>
      <c r="CQ322" s="322"/>
      <c r="CR322" s="322"/>
      <c r="CS322" s="322"/>
      <c r="CT322" s="322"/>
      <c r="CU322" s="322"/>
      <c r="CV322" s="322"/>
      <c r="CW322" s="322"/>
      <c r="CX322" s="322"/>
      <c r="CY322" s="322"/>
      <c r="CZ322" s="322"/>
    </row>
    <row r="323" s="440" customFormat="true" ht="15" customHeight="true" x14ac:dyDescent="0.2">
      <c r="B323" s="439"/>
      <c r="AZ323" s="163"/>
      <c r="BA323" s="296"/>
      <c r="BB323" s="294"/>
      <c r="BC323" s="294"/>
      <c r="BD323" s="294"/>
      <c r="BE323" s="294"/>
      <c r="BF323" s="294"/>
      <c r="BG323" s="294"/>
      <c r="BH323" s="294"/>
      <c r="BI323" s="294"/>
      <c r="BJ323" s="294"/>
      <c r="BK323" s="294"/>
      <c r="BL323" s="294"/>
      <c r="BM323" s="294"/>
      <c r="BN323" s="294"/>
      <c r="BO323" s="294"/>
      <c r="BP323" s="294"/>
      <c r="BQ323" s="294"/>
      <c r="BR323" s="294"/>
      <c r="BS323" s="294"/>
      <c r="BT323" s="294"/>
      <c r="BU323" s="294"/>
      <c r="BV323" s="294"/>
      <c r="BW323" s="294"/>
      <c r="BX323" s="294"/>
      <c r="BY323" s="296"/>
      <c r="BZ323" s="322"/>
      <c r="CA323" s="322"/>
      <c r="CB323" s="322"/>
      <c r="CC323" s="322"/>
      <c r="CD323" s="322"/>
      <c r="CE323" s="322"/>
      <c r="CF323" s="322"/>
      <c r="CG323" s="322"/>
      <c r="CH323" s="322"/>
      <c r="CI323" s="322"/>
      <c r="CJ323" s="322"/>
      <c r="CK323" s="322"/>
      <c r="CL323" s="322"/>
      <c r="CM323" s="322"/>
      <c r="CN323" s="322"/>
      <c r="CO323" s="322"/>
      <c r="CP323" s="322"/>
      <c r="CQ323" s="322"/>
      <c r="CR323" s="322"/>
      <c r="CS323" s="322"/>
      <c r="CT323" s="322"/>
      <c r="CU323" s="322"/>
      <c r="CV323" s="322"/>
      <c r="CW323" s="322"/>
      <c r="CX323" s="322"/>
      <c r="CY323" s="322"/>
      <c r="CZ323" s="322"/>
    </row>
    <row r="324" s="440" customFormat="true" ht="15" customHeight="true" x14ac:dyDescent="0.2">
      <c r="B324" s="439"/>
      <c r="AZ324" s="163"/>
      <c r="BA324" s="296"/>
      <c r="BB324" s="294"/>
      <c r="BC324" s="294"/>
      <c r="BD324" s="294"/>
      <c r="BE324" s="294"/>
      <c r="BF324" s="294"/>
      <c r="BG324" s="294"/>
      <c r="BH324" s="294"/>
      <c r="BI324" s="294"/>
      <c r="BJ324" s="294"/>
      <c r="BK324" s="294"/>
      <c r="BL324" s="294"/>
      <c r="BM324" s="294"/>
      <c r="BN324" s="294"/>
      <c r="BO324" s="294"/>
      <c r="BP324" s="294"/>
      <c r="BQ324" s="294"/>
      <c r="BR324" s="294"/>
      <c r="BS324" s="294"/>
      <c r="BT324" s="294"/>
      <c r="BU324" s="294"/>
      <c r="BV324" s="294"/>
      <c r="BW324" s="294"/>
      <c r="BX324" s="294"/>
      <c r="BY324" s="296"/>
      <c r="BZ324" s="322"/>
      <c r="CA324" s="322"/>
      <c r="CB324" s="322"/>
      <c r="CC324" s="322"/>
      <c r="CD324" s="322"/>
      <c r="CE324" s="322"/>
      <c r="CF324" s="322"/>
      <c r="CG324" s="322"/>
      <c r="CH324" s="322"/>
      <c r="CI324" s="322"/>
      <c r="CJ324" s="322"/>
      <c r="CK324" s="322"/>
      <c r="CL324" s="322"/>
      <c r="CM324" s="322"/>
      <c r="CN324" s="322"/>
      <c r="CO324" s="322"/>
      <c r="CP324" s="322"/>
      <c r="CQ324" s="322"/>
      <c r="CR324" s="322"/>
      <c r="CS324" s="322"/>
      <c r="CT324" s="322"/>
      <c r="CU324" s="322"/>
      <c r="CV324" s="322"/>
      <c r="CW324" s="322"/>
      <c r="CX324" s="322"/>
      <c r="CY324" s="322"/>
      <c r="CZ324" s="322"/>
    </row>
    <row r="325" s="440" customFormat="true" ht="15" customHeight="true" x14ac:dyDescent="0.2">
      <c r="B325" s="439"/>
      <c r="AZ325" s="163"/>
      <c r="BA325" s="296"/>
      <c r="BB325" s="294"/>
      <c r="BC325" s="294"/>
      <c r="BD325" s="294"/>
      <c r="BE325" s="294"/>
      <c r="BF325" s="294"/>
      <c r="BG325" s="294"/>
      <c r="BH325" s="294"/>
      <c r="BI325" s="294"/>
      <c r="BJ325" s="294"/>
      <c r="BK325" s="294"/>
      <c r="BL325" s="294"/>
      <c r="BM325" s="294"/>
      <c r="BN325" s="294"/>
      <c r="BO325" s="294"/>
      <c r="BP325" s="294"/>
      <c r="BQ325" s="294"/>
      <c r="BR325" s="294"/>
      <c r="BS325" s="294"/>
      <c r="BT325" s="294"/>
      <c r="BU325" s="294"/>
      <c r="BV325" s="294"/>
      <c r="BW325" s="294"/>
      <c r="BX325" s="294"/>
      <c r="BY325" s="296"/>
      <c r="BZ325" s="322"/>
      <c r="CA325" s="322"/>
      <c r="CB325" s="322"/>
      <c r="CC325" s="322"/>
      <c r="CD325" s="322"/>
      <c r="CE325" s="322"/>
      <c r="CF325" s="322"/>
      <c r="CG325" s="322"/>
      <c r="CH325" s="322"/>
      <c r="CI325" s="322"/>
      <c r="CJ325" s="322"/>
      <c r="CK325" s="322"/>
      <c r="CL325" s="322"/>
      <c r="CM325" s="322"/>
      <c r="CN325" s="322"/>
      <c r="CO325" s="322"/>
      <c r="CP325" s="322"/>
      <c r="CQ325" s="322"/>
      <c r="CR325" s="322"/>
      <c r="CS325" s="322"/>
      <c r="CT325" s="322"/>
      <c r="CU325" s="322"/>
      <c r="CV325" s="322"/>
      <c r="CW325" s="322"/>
      <c r="CX325" s="322"/>
      <c r="CY325" s="322"/>
      <c r="CZ325" s="322"/>
    </row>
    <row r="326" s="440" customFormat="true" ht="15" customHeight="true" x14ac:dyDescent="0.2">
      <c r="B326" s="439"/>
      <c r="AZ326" s="163"/>
      <c r="BA326" s="296"/>
      <c r="BB326" s="294"/>
      <c r="BC326" s="294"/>
      <c r="BD326" s="294"/>
      <c r="BE326" s="294"/>
      <c r="BF326" s="294"/>
      <c r="BG326" s="294"/>
      <c r="BH326" s="294"/>
      <c r="BI326" s="294"/>
      <c r="BJ326" s="294"/>
      <c r="BK326" s="294"/>
      <c r="BL326" s="294"/>
      <c r="BM326" s="294"/>
      <c r="BN326" s="294"/>
      <c r="BO326" s="294"/>
      <c r="BP326" s="294"/>
      <c r="BQ326" s="294"/>
      <c r="BR326" s="294"/>
      <c r="BS326" s="294"/>
      <c r="BT326" s="294"/>
      <c r="BU326" s="294"/>
      <c r="BV326" s="294"/>
      <c r="BW326" s="294"/>
      <c r="BX326" s="294"/>
      <c r="BY326" s="296"/>
      <c r="BZ326" s="322"/>
      <c r="CA326" s="322"/>
      <c r="CB326" s="322"/>
      <c r="CC326" s="322"/>
      <c r="CD326" s="322"/>
      <c r="CE326" s="322"/>
      <c r="CF326" s="322"/>
      <c r="CG326" s="322"/>
      <c r="CH326" s="322"/>
      <c r="CI326" s="322"/>
      <c r="CJ326" s="322"/>
      <c r="CK326" s="322"/>
      <c r="CL326" s="322"/>
      <c r="CM326" s="322"/>
      <c r="CN326" s="322"/>
      <c r="CO326" s="322"/>
      <c r="CP326" s="322"/>
      <c r="CQ326" s="322"/>
      <c r="CR326" s="322"/>
      <c r="CS326" s="322"/>
      <c r="CT326" s="322"/>
      <c r="CU326" s="322"/>
      <c r="CV326" s="322"/>
      <c r="CW326" s="322"/>
      <c r="CX326" s="322"/>
      <c r="CY326" s="322"/>
      <c r="CZ326" s="322"/>
    </row>
    <row r="327" s="440" customFormat="true" ht="15" customHeight="true" x14ac:dyDescent="0.2">
      <c r="B327" s="439"/>
      <c r="AZ327" s="163"/>
      <c r="BA327" s="296"/>
      <c r="BB327" s="294"/>
      <c r="BC327" s="294"/>
      <c r="BD327" s="294"/>
      <c r="BE327" s="294"/>
      <c r="BF327" s="294"/>
      <c r="BG327" s="294"/>
      <c r="BH327" s="294"/>
      <c r="BI327" s="294"/>
      <c r="BJ327" s="294"/>
      <c r="BK327" s="294"/>
      <c r="BL327" s="294"/>
      <c r="BM327" s="294"/>
      <c r="BN327" s="294"/>
      <c r="BO327" s="294"/>
      <c r="BP327" s="294"/>
      <c r="BQ327" s="294"/>
      <c r="BR327" s="294"/>
      <c r="BS327" s="294"/>
      <c r="BT327" s="294"/>
      <c r="BU327" s="294"/>
      <c r="BV327" s="294"/>
      <c r="BW327" s="294"/>
      <c r="BX327" s="294"/>
      <c r="BY327" s="296"/>
      <c r="BZ327" s="322"/>
      <c r="CA327" s="322"/>
      <c r="CB327" s="322"/>
      <c r="CC327" s="322"/>
      <c r="CD327" s="322"/>
      <c r="CE327" s="322"/>
      <c r="CF327" s="322"/>
      <c r="CG327" s="322"/>
      <c r="CH327" s="322"/>
      <c r="CI327" s="322"/>
      <c r="CJ327" s="322"/>
      <c r="CK327" s="322"/>
      <c r="CL327" s="322"/>
      <c r="CM327" s="322"/>
      <c r="CN327" s="322"/>
      <c r="CO327" s="322"/>
      <c r="CP327" s="322"/>
      <c r="CQ327" s="322"/>
      <c r="CR327" s="322"/>
      <c r="CS327" s="322"/>
      <c r="CT327" s="322"/>
      <c r="CU327" s="322"/>
      <c r="CV327" s="322"/>
      <c r="CW327" s="322"/>
      <c r="CX327" s="322"/>
      <c r="CY327" s="322"/>
      <c r="CZ327" s="322"/>
    </row>
    <row r="328" s="440" customFormat="true" ht="15" customHeight="true" x14ac:dyDescent="0.2">
      <c r="B328" s="439"/>
      <c r="AZ328" s="163"/>
      <c r="BA328" s="296"/>
      <c r="BB328" s="294"/>
      <c r="BC328" s="294"/>
      <c r="BD328" s="294"/>
      <c r="BE328" s="294"/>
      <c r="BF328" s="294"/>
      <c r="BG328" s="294"/>
      <c r="BH328" s="294"/>
      <c r="BI328" s="294"/>
      <c r="BJ328" s="294"/>
      <c r="BK328" s="294"/>
      <c r="BL328" s="294"/>
      <c r="BM328" s="294"/>
      <c r="BN328" s="294"/>
      <c r="BO328" s="294"/>
      <c r="BP328" s="294"/>
      <c r="BQ328" s="294"/>
      <c r="BR328" s="294"/>
      <c r="BS328" s="294"/>
      <c r="BT328" s="294"/>
      <c r="BU328" s="294"/>
      <c r="BV328" s="294"/>
      <c r="BW328" s="294"/>
      <c r="BX328" s="294"/>
      <c r="BY328" s="296"/>
      <c r="BZ328" s="322"/>
      <c r="CA328" s="322"/>
      <c r="CB328" s="322"/>
      <c r="CC328" s="322"/>
      <c r="CD328" s="322"/>
      <c r="CE328" s="322"/>
      <c r="CF328" s="322"/>
      <c r="CG328" s="322"/>
      <c r="CH328" s="322"/>
      <c r="CI328" s="322"/>
      <c r="CJ328" s="322"/>
      <c r="CK328" s="322"/>
      <c r="CL328" s="322"/>
      <c r="CM328" s="322"/>
      <c r="CN328" s="322"/>
      <c r="CO328" s="322"/>
      <c r="CP328" s="322"/>
      <c r="CQ328" s="322"/>
      <c r="CR328" s="322"/>
      <c r="CS328" s="322"/>
      <c r="CT328" s="322"/>
      <c r="CU328" s="322"/>
      <c r="CV328" s="322"/>
      <c r="CW328" s="322"/>
      <c r="CX328" s="322"/>
      <c r="CY328" s="322"/>
      <c r="CZ328" s="322"/>
    </row>
    <row r="329" s="440" customFormat="true" ht="250.15" customHeight="true" x14ac:dyDescent="0.2">
      <c r="B329" s="439"/>
      <c r="AZ329" s="163"/>
      <c r="BA329" s="296"/>
      <c r="BB329" s="294"/>
      <c r="BC329" s="294"/>
      <c r="BD329" s="294"/>
      <c r="BE329" s="294"/>
      <c r="BF329" s="294"/>
      <c r="BG329" s="294"/>
      <c r="BH329" s="294"/>
      <c r="BI329" s="294"/>
      <c r="BJ329" s="294"/>
      <c r="BK329" s="294"/>
      <c r="BL329" s="294"/>
      <c r="BM329" s="294"/>
      <c r="BN329" s="294"/>
      <c r="BO329" s="294"/>
      <c r="BP329" s="294"/>
      <c r="BQ329" s="294"/>
      <c r="BR329" s="294"/>
      <c r="BS329" s="294"/>
      <c r="BT329" s="294"/>
      <c r="BU329" s="294"/>
      <c r="BV329" s="294"/>
      <c r="BW329" s="294"/>
      <c r="BX329" s="294"/>
      <c r="BY329" s="296"/>
      <c r="BZ329" s="322"/>
      <c r="CA329" s="322"/>
      <c r="CB329" s="322"/>
      <c r="CC329" s="322"/>
      <c r="CD329" s="322"/>
      <c r="CE329" s="322"/>
      <c r="CF329" s="322"/>
      <c r="CG329" s="322"/>
      <c r="CH329" s="322"/>
      <c r="CI329" s="322"/>
      <c r="CJ329" s="322"/>
      <c r="CK329" s="322"/>
      <c r="CL329" s="322"/>
      <c r="CM329" s="322"/>
      <c r="CN329" s="322"/>
      <c r="CO329" s="322"/>
      <c r="CP329" s="322"/>
      <c r="CQ329" s="322"/>
      <c r="CR329" s="322"/>
      <c r="CS329" s="322"/>
      <c r="CT329" s="322"/>
      <c r="CU329" s="322"/>
      <c r="CV329" s="322"/>
      <c r="CW329" s="322"/>
      <c r="CX329" s="322"/>
      <c r="CY329" s="322"/>
      <c r="CZ329" s="322"/>
    </row>
    <row r="330" s="325" customFormat="true" ht="19.15" customHeight="true" x14ac:dyDescent="0.2">
      <c r="B330" s="438"/>
      <c r="AZ330" s="1"/>
      <c r="BA330" s="299"/>
      <c r="BB330" s="299"/>
      <c r="BC330" s="496"/>
      <c r="BD330" s="496"/>
      <c r="BE330" s="496"/>
      <c r="BF330" s="496"/>
      <c r="BG330" s="496"/>
      <c r="BH330" s="496"/>
      <c r="BI330" s="496"/>
      <c r="BJ330" s="496"/>
      <c r="BK330" s="496"/>
      <c r="BL330" s="496"/>
      <c r="BM330" s="496"/>
      <c r="BN330" s="496"/>
      <c r="BO330" s="496"/>
      <c r="BP330" s="496"/>
      <c r="BQ330" s="496"/>
      <c r="BR330" s="496"/>
      <c r="BS330" s="496"/>
      <c r="BT330" s="496"/>
      <c r="BU330" s="496"/>
      <c r="BV330" s="496"/>
      <c r="BW330" s="496"/>
      <c r="BX330" s="496"/>
      <c r="BY330" s="496"/>
      <c r="BZ330" s="318"/>
      <c r="CA330" s="318"/>
      <c r="CB330" s="318"/>
      <c r="CC330" s="318"/>
      <c r="CD330" s="318"/>
      <c r="CE330" s="318"/>
      <c r="CF330" s="318"/>
      <c r="CG330" s="318"/>
      <c r="CH330" s="318"/>
      <c r="CI330" s="318"/>
      <c r="CJ330" s="318"/>
      <c r="CK330" s="318"/>
      <c r="CL330" s="318"/>
      <c r="CM330" s="318"/>
      <c r="CN330" s="318"/>
      <c r="CO330" s="318"/>
      <c r="CP330" s="318"/>
      <c r="CQ330" s="318"/>
      <c r="CR330" s="318"/>
      <c r="CS330" s="318"/>
      <c r="CT330" s="318"/>
      <c r="CU330" s="318"/>
      <c r="CV330" s="318"/>
      <c r="CW330" s="318"/>
      <c r="CX330" s="318"/>
      <c r="CY330" s="318"/>
      <c r="CZ330" s="689"/>
    </row>
    <row r="331" s="325" customFormat="true" ht="15" customHeight="true" x14ac:dyDescent="0.2">
      <c r="B331" s="438"/>
      <c r="AZ331" s="1"/>
      <c r="BA331" s="299"/>
      <c r="BB331" s="299"/>
      <c r="BC331" s="496"/>
      <c r="BD331" s="496"/>
      <c r="BE331" s="496"/>
      <c r="BF331" s="496"/>
      <c r="BG331" s="496"/>
      <c r="BH331" s="496"/>
      <c r="BI331" s="496"/>
      <c r="BJ331" s="496"/>
      <c r="BK331" s="496"/>
      <c r="BL331" s="496"/>
      <c r="BM331" s="496"/>
      <c r="BN331" s="496"/>
      <c r="BO331" s="496"/>
      <c r="BP331" s="496"/>
      <c r="BQ331" s="496"/>
      <c r="BR331" s="496"/>
      <c r="BS331" s="496"/>
      <c r="BT331" s="496"/>
      <c r="BU331" s="496"/>
      <c r="BV331" s="496"/>
      <c r="BW331" s="496"/>
      <c r="BX331" s="496"/>
      <c r="BY331" s="496"/>
      <c r="BZ331" s="318"/>
      <c r="CA331" s="318"/>
      <c r="CB331" s="318"/>
      <c r="CC331" s="318"/>
      <c r="CD331" s="318"/>
      <c r="CE331" s="318"/>
      <c r="CF331" s="318"/>
      <c r="CG331" s="318"/>
      <c r="CH331" s="318"/>
      <c r="CI331" s="318"/>
      <c r="CJ331" s="318"/>
      <c r="CK331" s="318"/>
      <c r="CL331" s="318"/>
      <c r="CM331" s="318"/>
      <c r="CN331" s="318"/>
      <c r="CO331" s="318"/>
      <c r="CP331" s="318"/>
      <c r="CQ331" s="318"/>
      <c r="CR331" s="318"/>
      <c r="CS331" s="318"/>
      <c r="CT331" s="318"/>
      <c r="CU331" s="318"/>
      <c r="CV331" s="318"/>
      <c r="CW331" s="318"/>
      <c r="CX331" s="318"/>
      <c r="CY331" s="318"/>
      <c r="CZ331" s="689"/>
    </row>
    <row r="332" s="325" customFormat="true" ht="15" customHeight="true" x14ac:dyDescent="0.2">
      <c r="B332" s="438"/>
      <c r="AZ332" s="1"/>
      <c r="BA332" s="299"/>
      <c r="BB332" s="299"/>
      <c r="BC332" s="496"/>
      <c r="BD332" s="496"/>
      <c r="BE332" s="496"/>
      <c r="BF332" s="496"/>
      <c r="BG332" s="496"/>
      <c r="BH332" s="496"/>
      <c r="BI332" s="496"/>
      <c r="BJ332" s="496"/>
      <c r="BK332" s="496"/>
      <c r="BL332" s="496"/>
      <c r="BM332" s="496"/>
      <c r="BN332" s="496"/>
      <c r="BO332" s="496"/>
      <c r="BP332" s="496"/>
      <c r="BQ332" s="496"/>
      <c r="BR332" s="496"/>
      <c r="BS332" s="496"/>
      <c r="BT332" s="496"/>
      <c r="BU332" s="496"/>
      <c r="BV332" s="496"/>
      <c r="BW332" s="496"/>
      <c r="BX332" s="496"/>
      <c r="BY332" s="496"/>
      <c r="BZ332" s="318"/>
      <c r="CA332" s="318"/>
      <c r="CB332" s="318"/>
      <c r="CC332" s="318"/>
      <c r="CD332" s="318"/>
      <c r="CE332" s="318"/>
      <c r="CF332" s="318"/>
      <c r="CG332" s="318"/>
      <c r="CH332" s="318"/>
      <c r="CI332" s="318"/>
      <c r="CJ332" s="318"/>
      <c r="CK332" s="318"/>
      <c r="CL332" s="318"/>
      <c r="CM332" s="318"/>
      <c r="CN332" s="318"/>
      <c r="CO332" s="318"/>
      <c r="CP332" s="318"/>
      <c r="CQ332" s="318"/>
      <c r="CR332" s="318"/>
      <c r="CS332" s="318"/>
      <c r="CT332" s="318"/>
      <c r="CU332" s="318"/>
      <c r="CV332" s="318"/>
      <c r="CW332" s="318"/>
      <c r="CX332" s="318"/>
      <c r="CY332" s="318"/>
      <c r="CZ332" s="689"/>
    </row>
    <row r="333" s="325" customFormat="true" ht="15" customHeight="true" x14ac:dyDescent="0.2">
      <c r="B333" s="438"/>
      <c r="AZ333" s="1"/>
      <c r="BA333" s="299"/>
      <c r="BB333" s="299"/>
      <c r="BC333" s="496"/>
      <c r="BD333" s="496"/>
      <c r="BE333" s="496"/>
      <c r="BF333" s="496"/>
      <c r="BG333" s="496"/>
      <c r="BH333" s="496"/>
      <c r="BI333" s="496"/>
      <c r="BJ333" s="496"/>
      <c r="BK333" s="496"/>
      <c r="BL333" s="496"/>
      <c r="BM333" s="496"/>
      <c r="BN333" s="496"/>
      <c r="BO333" s="496"/>
      <c r="BP333" s="496"/>
      <c r="BQ333" s="496"/>
      <c r="BR333" s="496"/>
      <c r="BS333" s="496"/>
      <c r="BT333" s="496"/>
      <c r="BU333" s="496"/>
      <c r="BV333" s="496"/>
      <c r="BW333" s="496"/>
      <c r="BX333" s="496"/>
      <c r="BY333" s="496"/>
      <c r="BZ333" s="318"/>
      <c r="CA333" s="318"/>
      <c r="CB333" s="318"/>
      <c r="CC333" s="318"/>
      <c r="CD333" s="318"/>
      <c r="CE333" s="318"/>
      <c r="CF333" s="318"/>
      <c r="CG333" s="318"/>
      <c r="CH333" s="318"/>
      <c r="CI333" s="318"/>
      <c r="CJ333" s="318"/>
      <c r="CK333" s="318"/>
      <c r="CL333" s="318"/>
      <c r="CM333" s="318"/>
      <c r="CN333" s="318"/>
      <c r="CO333" s="318"/>
      <c r="CP333" s="318"/>
      <c r="CQ333" s="318"/>
      <c r="CR333" s="318"/>
      <c r="CS333" s="318"/>
      <c r="CT333" s="318"/>
      <c r="CU333" s="318"/>
      <c r="CV333" s="318"/>
      <c r="CW333" s="318"/>
      <c r="CX333" s="318"/>
      <c r="CY333" s="318"/>
      <c r="CZ333" s="689"/>
    </row>
    <row r="334" s="325" customFormat="true" ht="15" customHeight="true" x14ac:dyDescent="0.2">
      <c r="B334" s="438"/>
      <c r="AZ334" s="1"/>
      <c r="BA334" s="299"/>
      <c r="BB334" s="299"/>
      <c r="BC334" s="496"/>
      <c r="BD334" s="496"/>
      <c r="BE334" s="496"/>
      <c r="BF334" s="496"/>
      <c r="BG334" s="496"/>
      <c r="BH334" s="496"/>
      <c r="BI334" s="496"/>
      <c r="BJ334" s="496"/>
      <c r="BK334" s="496"/>
      <c r="BL334" s="496"/>
      <c r="BM334" s="496"/>
      <c r="BN334" s="496"/>
      <c r="BO334" s="496"/>
      <c r="BP334" s="496"/>
      <c r="BQ334" s="496"/>
      <c r="BR334" s="496"/>
      <c r="BS334" s="496"/>
      <c r="BT334" s="496"/>
      <c r="BU334" s="496"/>
      <c r="BV334" s="496"/>
      <c r="BW334" s="496"/>
      <c r="BX334" s="496"/>
      <c r="BY334" s="496"/>
      <c r="BZ334" s="318"/>
      <c r="CA334" s="318"/>
      <c r="CB334" s="318"/>
      <c r="CC334" s="318"/>
      <c r="CD334" s="318"/>
      <c r="CE334" s="318"/>
      <c r="CF334" s="318"/>
      <c r="CG334" s="318"/>
      <c r="CH334" s="318"/>
      <c r="CI334" s="318"/>
      <c r="CJ334" s="318"/>
      <c r="CK334" s="318"/>
      <c r="CL334" s="318"/>
      <c r="CM334" s="318"/>
      <c r="CN334" s="318"/>
      <c r="CO334" s="318"/>
      <c r="CP334" s="318"/>
      <c r="CQ334" s="318"/>
      <c r="CR334" s="318"/>
      <c r="CS334" s="318"/>
      <c r="CT334" s="318"/>
      <c r="CU334" s="318"/>
      <c r="CV334" s="318"/>
      <c r="CW334" s="318"/>
      <c r="CX334" s="318"/>
      <c r="CY334" s="318"/>
      <c r="CZ334" s="689"/>
    </row>
    <row r="335" s="325" customFormat="true" ht="15" customHeight="true" x14ac:dyDescent="0.2">
      <c r="B335" s="438"/>
      <c r="AZ335" s="1"/>
      <c r="BA335" s="299"/>
      <c r="BB335" s="299"/>
      <c r="BC335" s="496"/>
      <c r="BD335" s="496"/>
      <c r="BE335" s="496"/>
      <c r="BF335" s="496"/>
      <c r="BG335" s="496"/>
      <c r="BH335" s="496"/>
      <c r="BI335" s="496"/>
      <c r="BJ335" s="496"/>
      <c r="BK335" s="496"/>
      <c r="BL335" s="496"/>
      <c r="BM335" s="496"/>
      <c r="BN335" s="496"/>
      <c r="BO335" s="496"/>
      <c r="BP335" s="496"/>
      <c r="BQ335" s="496"/>
      <c r="BR335" s="496"/>
      <c r="BS335" s="496"/>
      <c r="BT335" s="496"/>
      <c r="BU335" s="496"/>
      <c r="BV335" s="496"/>
      <c r="BW335" s="496"/>
      <c r="BX335" s="496"/>
      <c r="BY335" s="496"/>
      <c r="BZ335" s="318"/>
      <c r="CA335" s="318"/>
      <c r="CB335" s="318"/>
      <c r="CC335" s="318"/>
      <c r="CD335" s="318"/>
      <c r="CE335" s="318"/>
      <c r="CF335" s="318"/>
      <c r="CG335" s="318"/>
      <c r="CH335" s="318"/>
      <c r="CI335" s="318"/>
      <c r="CJ335" s="318"/>
      <c r="CK335" s="318"/>
      <c r="CL335" s="318"/>
      <c r="CM335" s="318"/>
      <c r="CN335" s="318"/>
      <c r="CO335" s="318"/>
      <c r="CP335" s="318"/>
      <c r="CQ335" s="318"/>
      <c r="CR335" s="318"/>
      <c r="CS335" s="318"/>
      <c r="CT335" s="318"/>
      <c r="CU335" s="318"/>
      <c r="CV335" s="318"/>
      <c r="CW335" s="318"/>
      <c r="CX335" s="318"/>
      <c r="CY335" s="318"/>
      <c r="CZ335" s="689"/>
    </row>
    <row r="336" s="325" customFormat="true" ht="15" customHeight="true" x14ac:dyDescent="0.2">
      <c r="B336" s="438"/>
      <c r="AZ336" s="1"/>
      <c r="BA336" s="299"/>
      <c r="BB336" s="299"/>
      <c r="BC336" s="496"/>
      <c r="BD336" s="496"/>
      <c r="BE336" s="496"/>
      <c r="BF336" s="496"/>
      <c r="BG336" s="496"/>
      <c r="BH336" s="496"/>
      <c r="BI336" s="496"/>
      <c r="BJ336" s="496"/>
      <c r="BK336" s="496"/>
      <c r="BL336" s="496"/>
      <c r="BM336" s="496"/>
      <c r="BN336" s="496"/>
      <c r="BO336" s="496"/>
      <c r="BP336" s="496"/>
      <c r="BQ336" s="496"/>
      <c r="BR336" s="496"/>
      <c r="BS336" s="496"/>
      <c r="BT336" s="496"/>
      <c r="BU336" s="496"/>
      <c r="BV336" s="496"/>
      <c r="BW336" s="496"/>
      <c r="BX336" s="496"/>
      <c r="BY336" s="496"/>
      <c r="BZ336" s="318"/>
      <c r="CA336" s="318"/>
      <c r="CB336" s="318"/>
      <c r="CC336" s="318"/>
      <c r="CD336" s="318"/>
      <c r="CE336" s="318"/>
      <c r="CF336" s="318"/>
      <c r="CG336" s="318"/>
      <c r="CH336" s="318"/>
      <c r="CI336" s="318"/>
      <c r="CJ336" s="318"/>
      <c r="CK336" s="318"/>
      <c r="CL336" s="318"/>
      <c r="CM336" s="318"/>
      <c r="CN336" s="318"/>
      <c r="CO336" s="318"/>
      <c r="CP336" s="318"/>
      <c r="CQ336" s="318"/>
      <c r="CR336" s="318"/>
      <c r="CS336" s="318"/>
      <c r="CT336" s="318"/>
      <c r="CU336" s="318"/>
      <c r="CV336" s="318"/>
      <c r="CW336" s="318"/>
      <c r="CX336" s="318"/>
      <c r="CY336" s="318"/>
      <c r="CZ336" s="689"/>
    </row>
    <row r="337" s="325" customFormat="true" ht="18" customHeight="true" x14ac:dyDescent="0.2">
      <c r="B337" s="438"/>
      <c r="AZ337" s="1"/>
      <c r="BA337" s="299"/>
      <c r="BB337" s="299"/>
      <c r="BC337" s="496"/>
      <c r="BD337" s="496"/>
      <c r="BE337" s="496"/>
      <c r="BF337" s="496"/>
      <c r="BG337" s="496"/>
      <c r="BH337" s="496"/>
      <c r="BI337" s="496"/>
      <c r="BJ337" s="496"/>
      <c r="BK337" s="496"/>
      <c r="BL337" s="496"/>
      <c r="BM337" s="496"/>
      <c r="BN337" s="496"/>
      <c r="BO337" s="496"/>
      <c r="BP337" s="496"/>
      <c r="BQ337" s="496"/>
      <c r="BR337" s="496"/>
      <c r="BS337" s="496"/>
      <c r="BT337" s="496"/>
      <c r="BU337" s="496"/>
      <c r="BV337" s="496"/>
      <c r="BW337" s="496"/>
      <c r="BX337" s="496"/>
      <c r="BY337" s="496"/>
      <c r="BZ337" s="318"/>
      <c r="CA337" s="318"/>
      <c r="CB337" s="318"/>
      <c r="CC337" s="318"/>
      <c r="CD337" s="318"/>
      <c r="CE337" s="318"/>
      <c r="CF337" s="318"/>
      <c r="CG337" s="318"/>
      <c r="CH337" s="318"/>
      <c r="CI337" s="318"/>
      <c r="CJ337" s="318"/>
      <c r="CK337" s="318"/>
      <c r="CL337" s="318"/>
      <c r="CM337" s="318"/>
      <c r="CN337" s="318"/>
      <c r="CO337" s="318"/>
      <c r="CP337" s="318"/>
      <c r="CQ337" s="318"/>
      <c r="CR337" s="318"/>
      <c r="CS337" s="318"/>
      <c r="CT337" s="318"/>
      <c r="CU337" s="318"/>
      <c r="CV337" s="318"/>
      <c r="CW337" s="318"/>
      <c r="CX337" s="318"/>
      <c r="CY337" s="318"/>
      <c r="CZ337" s="689"/>
    </row>
    <row r="338" s="325" customFormat="true" ht="18" customHeight="true" x14ac:dyDescent="0.2">
      <c r="B338" s="438"/>
      <c r="AZ338" s="1"/>
      <c r="BA338" s="299"/>
      <c r="BB338" s="299"/>
      <c r="BC338" s="496"/>
      <c r="BD338" s="496"/>
      <c r="BE338" s="496"/>
      <c r="BF338" s="496"/>
      <c r="BG338" s="496"/>
      <c r="BH338" s="496"/>
      <c r="BI338" s="496"/>
      <c r="BJ338" s="496"/>
      <c r="BK338" s="496"/>
      <c r="BL338" s="496"/>
      <c r="BM338" s="496"/>
      <c r="BN338" s="496"/>
      <c r="BO338" s="496"/>
      <c r="BP338" s="496"/>
      <c r="BQ338" s="496"/>
      <c r="BR338" s="496"/>
      <c r="BS338" s="496"/>
      <c r="BT338" s="496"/>
      <c r="BU338" s="496"/>
      <c r="BV338" s="496"/>
      <c r="BW338" s="496"/>
      <c r="BX338" s="496"/>
      <c r="BY338" s="496"/>
      <c r="BZ338" s="318"/>
      <c r="CA338" s="318"/>
      <c r="CB338" s="318"/>
      <c r="CC338" s="318"/>
      <c r="CD338" s="318"/>
      <c r="CE338" s="318"/>
      <c r="CF338" s="318"/>
      <c r="CG338" s="318"/>
      <c r="CH338" s="318"/>
      <c r="CI338" s="318"/>
      <c r="CJ338" s="318"/>
      <c r="CK338" s="318"/>
      <c r="CL338" s="318"/>
      <c r="CM338" s="318"/>
      <c r="CN338" s="318"/>
      <c r="CO338" s="318"/>
      <c r="CP338" s="318"/>
      <c r="CQ338" s="318"/>
      <c r="CR338" s="318"/>
      <c r="CS338" s="318"/>
      <c r="CT338" s="318"/>
      <c r="CU338" s="318"/>
      <c r="CV338" s="318"/>
      <c r="CW338" s="318"/>
      <c r="CX338" s="318"/>
      <c r="CY338" s="318"/>
      <c r="CZ338" s="689"/>
    </row>
    <row r="339" s="440" customFormat="true" ht="15" customHeight="true" x14ac:dyDescent="0.2">
      <c r="B339" s="439"/>
      <c r="AZ339" s="163"/>
      <c r="BA339" s="324" t="s">
        <v>128</v>
      </c>
      <c r="BB339" s="281" t="s">
        <v>127</v>
      </c>
      <c r="BC339" s="823" t="s">
        <v>114</v>
      </c>
      <c r="BD339" s="824"/>
      <c r="BE339" s="824"/>
      <c r="BF339" s="824"/>
      <c r="BG339" s="825"/>
      <c r="BH339" s="823" t="s">
        <v>38</v>
      </c>
      <c r="BI339" s="824"/>
      <c r="BJ339" s="824"/>
      <c r="BK339" s="824"/>
      <c r="BL339" s="825"/>
      <c r="BM339" s="823" t="s">
        <v>37</v>
      </c>
      <c r="BN339" s="824"/>
      <c r="BO339" s="824"/>
      <c r="BP339" s="824"/>
      <c r="BQ339" s="826"/>
      <c r="BR339" s="15" t="s">
        <v>137</v>
      </c>
      <c r="BS339" s="378"/>
      <c r="BT339" s="378"/>
      <c r="BU339" s="378"/>
      <c r="BV339" s="378"/>
      <c r="BW339" s="378"/>
      <c r="BX339" s="378"/>
      <c r="BY339" s="378"/>
      <c r="BZ339" s="389"/>
      <c r="CA339" s="389"/>
      <c r="CB339" s="389"/>
      <c r="CC339" s="389"/>
      <c r="CD339" s="389"/>
      <c r="CE339" s="389"/>
      <c r="CF339" s="389"/>
      <c r="CG339" s="389"/>
      <c r="CH339" s="389"/>
      <c r="CI339" s="389"/>
      <c r="CJ339" s="389"/>
      <c r="CK339" s="389"/>
      <c r="CL339" s="389"/>
      <c r="CM339" s="389"/>
      <c r="CN339" s="389"/>
      <c r="CO339" s="389"/>
      <c r="CP339" s="389"/>
      <c r="CQ339" s="389"/>
      <c r="CR339" s="389"/>
      <c r="CS339" s="389"/>
      <c r="CT339" s="389"/>
      <c r="CU339" s="389"/>
      <c r="CV339" s="389"/>
      <c r="CW339" s="389"/>
      <c r="CX339" s="389"/>
      <c r="CY339" s="389"/>
      <c r="CZ339" s="322"/>
    </row>
    <row r="340" s="440" customFormat="true" ht="12.75" x14ac:dyDescent="0.2">
      <c r="B340" s="439"/>
      <c r="AZ340" s="323"/>
      <c r="BA340" s="312" t="s">
        <v>126</v>
      </c>
      <c r="BB340" s="311"/>
      <c r="BC340" s="400" t="s">
        <v>0</v>
      </c>
      <c r="BD340" s="462" t="s">
        <v>1</v>
      </c>
      <c r="BE340" s="462" t="s">
        <v>2</v>
      </c>
      <c r="BF340" s="462" t="s">
        <v>3</v>
      </c>
      <c r="BG340" s="401" t="s">
        <v>4</v>
      </c>
      <c r="BH340" s="400" t="s">
        <v>0</v>
      </c>
      <c r="BI340" s="462" t="s">
        <v>1</v>
      </c>
      <c r="BJ340" s="462" t="s">
        <v>2</v>
      </c>
      <c r="BK340" s="462" t="s">
        <v>3</v>
      </c>
      <c r="BL340" s="401" t="s">
        <v>4</v>
      </c>
      <c r="BM340" s="400" t="s">
        <v>0</v>
      </c>
      <c r="BN340" s="462" t="s">
        <v>1</v>
      </c>
      <c r="BO340" s="462" t="s">
        <v>2</v>
      </c>
      <c r="BP340" s="462" t="s">
        <v>3</v>
      </c>
      <c r="BQ340" s="401" t="s">
        <v>4</v>
      </c>
      <c r="BR340" s="400" t="s">
        <v>385</v>
      </c>
      <c r="BS340" s="462" t="s">
        <v>386</v>
      </c>
      <c r="BT340" s="462" t="s">
        <v>387</v>
      </c>
      <c r="BU340" s="462" t="s">
        <v>388</v>
      </c>
      <c r="BV340" s="462" t="s">
        <v>389</v>
      </c>
      <c r="BW340" s="462" t="s">
        <v>390</v>
      </c>
      <c r="BX340" s="462" t="s">
        <v>391</v>
      </c>
      <c r="BY340" s="463" t="s">
        <v>392</v>
      </c>
      <c r="BZ340" s="463" t="s">
        <v>393</v>
      </c>
      <c r="CA340" s="463" t="s">
        <v>394</v>
      </c>
      <c r="CB340" s="463" t="s">
        <v>395</v>
      </c>
      <c r="CC340" s="463" t="s">
        <v>396</v>
      </c>
      <c r="CD340" s="463" t="s">
        <v>397</v>
      </c>
      <c r="CE340" s="463" t="s">
        <v>398</v>
      </c>
      <c r="CF340" s="463" t="s">
        <v>399</v>
      </c>
      <c r="CG340" s="463" t="s">
        <v>400</v>
      </c>
      <c r="CH340" s="463" t="s">
        <v>401</v>
      </c>
      <c r="CI340" s="463" t="s">
        <v>402</v>
      </c>
      <c r="CJ340" s="463" t="s">
        <v>403</v>
      </c>
      <c r="CK340" s="463" t="s">
        <v>404</v>
      </c>
      <c r="CL340" s="463" t="s">
        <v>405</v>
      </c>
      <c r="CM340" s="463" t="s">
        <v>406</v>
      </c>
      <c r="CN340" s="463" t="s">
        <v>407</v>
      </c>
      <c r="CO340" s="463" t="s">
        <v>408</v>
      </c>
      <c r="CP340" s="463" t="s">
        <v>409</v>
      </c>
      <c r="CQ340" s="463" t="s">
        <v>410</v>
      </c>
      <c r="CR340" s="463" t="s">
        <v>411</v>
      </c>
      <c r="CS340" s="463" t="s">
        <v>412</v>
      </c>
      <c r="CT340" s="463" t="s">
        <v>413</v>
      </c>
      <c r="CU340" s="463" t="s">
        <v>518</v>
      </c>
      <c r="CV340" s="463" t="s">
        <v>415</v>
      </c>
      <c r="CW340" s="463" t="s">
        <v>416</v>
      </c>
      <c r="CX340" s="463" t="s">
        <v>417</v>
      </c>
      <c r="CY340" s="463" t="s">
        <v>418</v>
      </c>
      <c r="CZ340" s="164"/>
    </row>
    <row r="341" s="440" customFormat="true" ht="15" customHeight="true" x14ac:dyDescent="0.2">
      <c r="B341" s="439"/>
      <c r="AZ341" s="323"/>
      <c r="BA341" s="827" t="s">
        <v>144</v>
      </c>
      <c r="BB341" s="499" t="s">
        <v>49</v>
      </c>
      <c r="BC341" s="42" t="s">
        <v>35</v>
      </c>
      <c r="BD341" s="38" t="s">
        <v>35</v>
      </c>
      <c r="BE341" s="38" t="s">
        <v>35</v>
      </c>
      <c r="BF341" s="38" t="s">
        <v>35</v>
      </c>
      <c r="BG341" s="33" t="s">
        <v>35</v>
      </c>
      <c r="BH341" s="42" t="s">
        <v>35</v>
      </c>
      <c r="BI341" s="38" t="s">
        <v>35</v>
      </c>
      <c r="BJ341" s="38" t="s">
        <v>35</v>
      </c>
      <c r="BK341" s="38" t="s">
        <v>35</v>
      </c>
      <c r="BL341" s="33" t="s">
        <v>35</v>
      </c>
      <c r="BM341" s="42" t="s">
        <v>35</v>
      </c>
      <c r="BN341" s="38" t="s">
        <v>35</v>
      </c>
      <c r="BO341" s="38" t="s">
        <v>35</v>
      </c>
      <c r="BP341" s="38" t="s">
        <v>35</v>
      </c>
      <c r="BQ341" s="33" t="s">
        <v>35</v>
      </c>
      <c r="BR341" s="42" t="s">
        <v>35</v>
      </c>
      <c r="BS341" s="38" t="s">
        <v>35</v>
      </c>
      <c r="BT341" s="38" t="s">
        <v>35</v>
      </c>
      <c r="BU341" s="38" t="s">
        <v>35</v>
      </c>
      <c r="BV341" s="38" t="s">
        <v>35</v>
      </c>
      <c r="BW341" s="38" t="s">
        <v>35</v>
      </c>
      <c r="BX341" s="38" t="s">
        <v>35</v>
      </c>
      <c r="BY341" s="27" t="s">
        <v>35</v>
      </c>
      <c r="BZ341" s="27" t="s">
        <v>35</v>
      </c>
      <c r="CA341" s="27" t="s">
        <v>35</v>
      </c>
      <c r="CB341" s="27" t="s">
        <v>35</v>
      </c>
      <c r="CC341" s="27" t="s">
        <v>35</v>
      </c>
      <c r="CD341" s="27" t="s">
        <v>35</v>
      </c>
      <c r="CE341" s="27" t="s">
        <v>35</v>
      </c>
      <c r="CF341" s="27" t="s">
        <v>35</v>
      </c>
      <c r="CG341" s="27" t="s">
        <v>35</v>
      </c>
      <c r="CH341" s="27" t="s">
        <v>35</v>
      </c>
      <c r="CI341" s="27" t="s">
        <v>35</v>
      </c>
      <c r="CJ341" s="27" t="s">
        <v>35</v>
      </c>
      <c r="CK341" s="27" t="s">
        <v>35</v>
      </c>
      <c r="CL341" s="27" t="s">
        <v>35</v>
      </c>
      <c r="CM341" s="27" t="s">
        <v>35</v>
      </c>
      <c r="CN341" s="27" t="s">
        <v>35</v>
      </c>
      <c r="CO341" s="27" t="s">
        <v>35</v>
      </c>
      <c r="CP341" s="27" t="s">
        <v>35</v>
      </c>
      <c r="CQ341" s="27" t="s">
        <v>35</v>
      </c>
      <c r="CR341" s="27" t="s">
        <v>35</v>
      </c>
      <c r="CS341" s="27" t="s">
        <v>35</v>
      </c>
      <c r="CT341" s="27" t="s">
        <v>35</v>
      </c>
      <c r="CU341" s="27" t="s">
        <v>35</v>
      </c>
      <c r="CV341" s="27" t="s">
        <v>35</v>
      </c>
      <c r="CW341" s="27" t="s">
        <v>35</v>
      </c>
      <c r="CX341" s="27" t="s">
        <v>35</v>
      </c>
      <c r="CY341" s="27" t="s">
        <v>35</v>
      </c>
      <c r="CZ341" s="4"/>
    </row>
    <row r="342" s="440" customFormat="true" ht="15" customHeight="true" x14ac:dyDescent="0.2">
      <c r="B342" s="439"/>
      <c r="AZ342" s="323"/>
      <c r="BA342" s="821"/>
      <c r="BB342" s="497" t="s">
        <v>48</v>
      </c>
      <c r="BC342" s="41" t="s">
        <v>35</v>
      </c>
      <c r="BD342" s="37" t="s">
        <v>35</v>
      </c>
      <c r="BE342" s="37" t="s">
        <v>35</v>
      </c>
      <c r="BF342" s="37" t="s">
        <v>35</v>
      </c>
      <c r="BG342" s="32" t="s">
        <v>35</v>
      </c>
      <c r="BH342" s="41" t="s">
        <v>35</v>
      </c>
      <c r="BI342" s="37" t="s">
        <v>35</v>
      </c>
      <c r="BJ342" s="37" t="s">
        <v>35</v>
      </c>
      <c r="BK342" s="37" t="s">
        <v>35</v>
      </c>
      <c r="BL342" s="32" t="s">
        <v>35</v>
      </c>
      <c r="BM342" s="41" t="s">
        <v>35</v>
      </c>
      <c r="BN342" s="37" t="s">
        <v>35</v>
      </c>
      <c r="BO342" s="37" t="s">
        <v>35</v>
      </c>
      <c r="BP342" s="37" t="s">
        <v>35</v>
      </c>
      <c r="BQ342" s="32" t="s">
        <v>35</v>
      </c>
      <c r="BR342" s="41" t="s">
        <v>35</v>
      </c>
      <c r="BS342" s="37" t="s">
        <v>35</v>
      </c>
      <c r="BT342" s="37" t="s">
        <v>35</v>
      </c>
      <c r="BU342" s="37" t="s">
        <v>35</v>
      </c>
      <c r="BV342" s="37" t="s">
        <v>35</v>
      </c>
      <c r="BW342" s="37" t="s">
        <v>35</v>
      </c>
      <c r="BX342" s="37" t="s">
        <v>35</v>
      </c>
      <c r="BY342" s="26" t="s">
        <v>35</v>
      </c>
      <c r="BZ342" s="26" t="s">
        <v>35</v>
      </c>
      <c r="CA342" s="26" t="s">
        <v>35</v>
      </c>
      <c r="CB342" s="26" t="s">
        <v>35</v>
      </c>
      <c r="CC342" s="26" t="s">
        <v>35</v>
      </c>
      <c r="CD342" s="26" t="s">
        <v>35</v>
      </c>
      <c r="CE342" s="26" t="s">
        <v>35</v>
      </c>
      <c r="CF342" s="26" t="s">
        <v>35</v>
      </c>
      <c r="CG342" s="26" t="s">
        <v>35</v>
      </c>
      <c r="CH342" s="26" t="s">
        <v>35</v>
      </c>
      <c r="CI342" s="26" t="s">
        <v>35</v>
      </c>
      <c r="CJ342" s="26" t="s">
        <v>35</v>
      </c>
      <c r="CK342" s="26" t="s">
        <v>35</v>
      </c>
      <c r="CL342" s="26" t="s">
        <v>35</v>
      </c>
      <c r="CM342" s="26" t="s">
        <v>35</v>
      </c>
      <c r="CN342" s="26" t="s">
        <v>35</v>
      </c>
      <c r="CO342" s="26" t="s">
        <v>35</v>
      </c>
      <c r="CP342" s="26" t="s">
        <v>35</v>
      </c>
      <c r="CQ342" s="26" t="s">
        <v>35</v>
      </c>
      <c r="CR342" s="26" t="s">
        <v>35</v>
      </c>
      <c r="CS342" s="26" t="s">
        <v>35</v>
      </c>
      <c r="CT342" s="26" t="s">
        <v>35</v>
      </c>
      <c r="CU342" s="26" t="s">
        <v>35</v>
      </c>
      <c r="CV342" s="26" t="s">
        <v>35</v>
      </c>
      <c r="CW342" s="26" t="s">
        <v>35</v>
      </c>
      <c r="CX342" s="26" t="s">
        <v>35</v>
      </c>
      <c r="CY342" s="26" t="s">
        <v>35</v>
      </c>
      <c r="CZ342" s="4"/>
    </row>
    <row r="343" s="440" customFormat="true" ht="15" customHeight="true" x14ac:dyDescent="0.2">
      <c r="B343" s="439"/>
      <c r="AZ343" s="323"/>
      <c r="BA343" s="828" t="s">
        <v>139</v>
      </c>
      <c r="BB343" s="497" t="s">
        <v>49</v>
      </c>
      <c r="BC343" s="41" t="s">
        <v>35</v>
      </c>
      <c r="BD343" s="37" t="s">
        <v>35</v>
      </c>
      <c r="BE343" s="37" t="s">
        <v>35</v>
      </c>
      <c r="BF343" s="37" t="s">
        <v>35</v>
      </c>
      <c r="BG343" s="32" t="s">
        <v>35</v>
      </c>
      <c r="BH343" s="41" t="s">
        <v>35</v>
      </c>
      <c r="BI343" s="37" t="s">
        <v>35</v>
      </c>
      <c r="BJ343" s="37" t="s">
        <v>35</v>
      </c>
      <c r="BK343" s="37" t="s">
        <v>35</v>
      </c>
      <c r="BL343" s="32" t="s">
        <v>35</v>
      </c>
      <c r="BM343" s="41" t="s">
        <v>35</v>
      </c>
      <c r="BN343" s="37" t="s">
        <v>35</v>
      </c>
      <c r="BO343" s="37" t="s">
        <v>35</v>
      </c>
      <c r="BP343" s="37" t="s">
        <v>35</v>
      </c>
      <c r="BQ343" s="32" t="s">
        <v>35</v>
      </c>
      <c r="BR343" s="41" t="s">
        <v>35</v>
      </c>
      <c r="BS343" s="37" t="s">
        <v>35</v>
      </c>
      <c r="BT343" s="37" t="s">
        <v>35</v>
      </c>
      <c r="BU343" s="37" t="s">
        <v>35</v>
      </c>
      <c r="BV343" s="37" t="s">
        <v>35</v>
      </c>
      <c r="BW343" s="37" t="s">
        <v>35</v>
      </c>
      <c r="BX343" s="37" t="s">
        <v>35</v>
      </c>
      <c r="BY343" s="26" t="s">
        <v>35</v>
      </c>
      <c r="BZ343" s="26" t="s">
        <v>35</v>
      </c>
      <c r="CA343" s="26" t="s">
        <v>35</v>
      </c>
      <c r="CB343" s="26" t="s">
        <v>35</v>
      </c>
      <c r="CC343" s="26" t="s">
        <v>35</v>
      </c>
      <c r="CD343" s="26" t="s">
        <v>35</v>
      </c>
      <c r="CE343" s="26" t="s">
        <v>35</v>
      </c>
      <c r="CF343" s="26" t="s">
        <v>35</v>
      </c>
      <c r="CG343" s="26" t="s">
        <v>35</v>
      </c>
      <c r="CH343" s="26" t="s">
        <v>35</v>
      </c>
      <c r="CI343" s="26" t="s">
        <v>35</v>
      </c>
      <c r="CJ343" s="26" t="s">
        <v>35</v>
      </c>
      <c r="CK343" s="26" t="s">
        <v>35</v>
      </c>
      <c r="CL343" s="26" t="s">
        <v>35</v>
      </c>
      <c r="CM343" s="26" t="s">
        <v>35</v>
      </c>
      <c r="CN343" s="26" t="s">
        <v>35</v>
      </c>
      <c r="CO343" s="26" t="s">
        <v>35</v>
      </c>
      <c r="CP343" s="26" t="s">
        <v>35</v>
      </c>
      <c r="CQ343" s="26" t="s">
        <v>35</v>
      </c>
      <c r="CR343" s="26" t="s">
        <v>35</v>
      </c>
      <c r="CS343" s="26" t="s">
        <v>35</v>
      </c>
      <c r="CT343" s="26" t="s">
        <v>35</v>
      </c>
      <c r="CU343" s="26" t="s">
        <v>35</v>
      </c>
      <c r="CV343" s="26" t="s">
        <v>35</v>
      </c>
      <c r="CW343" s="26" t="s">
        <v>35</v>
      </c>
      <c r="CX343" s="26" t="s">
        <v>35</v>
      </c>
      <c r="CY343" s="26" t="s">
        <v>35</v>
      </c>
      <c r="CZ343" s="4"/>
    </row>
    <row r="344" s="440" customFormat="true" ht="15" customHeight="true" x14ac:dyDescent="0.2">
      <c r="B344" s="439"/>
      <c r="AZ344" s="323"/>
      <c r="BA344" s="821"/>
      <c r="BB344" s="497" t="s">
        <v>48</v>
      </c>
      <c r="BC344" s="41" t="s">
        <v>35</v>
      </c>
      <c r="BD344" s="37" t="s">
        <v>35</v>
      </c>
      <c r="BE344" s="37" t="s">
        <v>35</v>
      </c>
      <c r="BF344" s="37" t="s">
        <v>35</v>
      </c>
      <c r="BG344" s="32" t="s">
        <v>35</v>
      </c>
      <c r="BH344" s="41" t="s">
        <v>35</v>
      </c>
      <c r="BI344" s="37" t="s">
        <v>35</v>
      </c>
      <c r="BJ344" s="37" t="s">
        <v>35</v>
      </c>
      <c r="BK344" s="37" t="s">
        <v>35</v>
      </c>
      <c r="BL344" s="32" t="s">
        <v>35</v>
      </c>
      <c r="BM344" s="41" t="s">
        <v>35</v>
      </c>
      <c r="BN344" s="37" t="s">
        <v>35</v>
      </c>
      <c r="BO344" s="37" t="s">
        <v>35</v>
      </c>
      <c r="BP344" s="37" t="s">
        <v>35</v>
      </c>
      <c r="BQ344" s="32" t="s">
        <v>35</v>
      </c>
      <c r="BR344" s="41" t="s">
        <v>35</v>
      </c>
      <c r="BS344" s="37" t="s">
        <v>35</v>
      </c>
      <c r="BT344" s="37" t="s">
        <v>35</v>
      </c>
      <c r="BU344" s="37" t="s">
        <v>35</v>
      </c>
      <c r="BV344" s="37" t="s">
        <v>35</v>
      </c>
      <c r="BW344" s="37" t="s">
        <v>35</v>
      </c>
      <c r="BX344" s="37" t="s">
        <v>35</v>
      </c>
      <c r="BY344" s="26" t="s">
        <v>35</v>
      </c>
      <c r="BZ344" s="26" t="s">
        <v>35</v>
      </c>
      <c r="CA344" s="26" t="s">
        <v>35</v>
      </c>
      <c r="CB344" s="26" t="s">
        <v>35</v>
      </c>
      <c r="CC344" s="26" t="s">
        <v>35</v>
      </c>
      <c r="CD344" s="26" t="s">
        <v>35</v>
      </c>
      <c r="CE344" s="26" t="s">
        <v>35</v>
      </c>
      <c r="CF344" s="26" t="s">
        <v>35</v>
      </c>
      <c r="CG344" s="26" t="s">
        <v>35</v>
      </c>
      <c r="CH344" s="26" t="s">
        <v>35</v>
      </c>
      <c r="CI344" s="26" t="s">
        <v>35</v>
      </c>
      <c r="CJ344" s="26" t="s">
        <v>35</v>
      </c>
      <c r="CK344" s="26" t="s">
        <v>35</v>
      </c>
      <c r="CL344" s="26" t="s">
        <v>35</v>
      </c>
      <c r="CM344" s="26" t="s">
        <v>35</v>
      </c>
      <c r="CN344" s="26" t="s">
        <v>35</v>
      </c>
      <c r="CO344" s="26" t="s">
        <v>35</v>
      </c>
      <c r="CP344" s="26" t="s">
        <v>35</v>
      </c>
      <c r="CQ344" s="26" t="s">
        <v>35</v>
      </c>
      <c r="CR344" s="26" t="s">
        <v>35</v>
      </c>
      <c r="CS344" s="26" t="s">
        <v>35</v>
      </c>
      <c r="CT344" s="26" t="s">
        <v>35</v>
      </c>
      <c r="CU344" s="26" t="s">
        <v>35</v>
      </c>
      <c r="CV344" s="26" t="s">
        <v>35</v>
      </c>
      <c r="CW344" s="26" t="s">
        <v>35</v>
      </c>
      <c r="CX344" s="26" t="s">
        <v>35</v>
      </c>
      <c r="CY344" s="26" t="s">
        <v>35</v>
      </c>
      <c r="CZ344" s="4"/>
    </row>
    <row r="345" s="440" customFormat="true" ht="15" customHeight="true" x14ac:dyDescent="0.2">
      <c r="B345" s="439"/>
      <c r="AZ345" s="323"/>
      <c r="BA345" s="828" t="s">
        <v>140</v>
      </c>
      <c r="BB345" s="497" t="s">
        <v>49</v>
      </c>
      <c r="BC345" s="41" t="s">
        <v>35</v>
      </c>
      <c r="BD345" s="37" t="s">
        <v>35</v>
      </c>
      <c r="BE345" s="37" t="s">
        <v>35</v>
      </c>
      <c r="BF345" s="37" t="s">
        <v>35</v>
      </c>
      <c r="BG345" s="32" t="s">
        <v>35</v>
      </c>
      <c r="BH345" s="41" t="s">
        <v>35</v>
      </c>
      <c r="BI345" s="37" t="s">
        <v>35</v>
      </c>
      <c r="BJ345" s="37" t="s">
        <v>35</v>
      </c>
      <c r="BK345" s="37" t="s">
        <v>35</v>
      </c>
      <c r="BL345" s="32" t="s">
        <v>35</v>
      </c>
      <c r="BM345" s="41" t="s">
        <v>35</v>
      </c>
      <c r="BN345" s="37" t="s">
        <v>35</v>
      </c>
      <c r="BO345" s="37" t="s">
        <v>35</v>
      </c>
      <c r="BP345" s="37" t="s">
        <v>35</v>
      </c>
      <c r="BQ345" s="32" t="s">
        <v>35</v>
      </c>
      <c r="BR345" s="41" t="s">
        <v>35</v>
      </c>
      <c r="BS345" s="37" t="s">
        <v>35</v>
      </c>
      <c r="BT345" s="37" t="s">
        <v>35</v>
      </c>
      <c r="BU345" s="37" t="s">
        <v>35</v>
      </c>
      <c r="BV345" s="37" t="s">
        <v>35</v>
      </c>
      <c r="BW345" s="37" t="s">
        <v>35</v>
      </c>
      <c r="BX345" s="37" t="s">
        <v>35</v>
      </c>
      <c r="BY345" s="26" t="s">
        <v>35</v>
      </c>
      <c r="BZ345" s="26" t="s">
        <v>35</v>
      </c>
      <c r="CA345" s="26" t="s">
        <v>35</v>
      </c>
      <c r="CB345" s="26" t="s">
        <v>35</v>
      </c>
      <c r="CC345" s="26" t="s">
        <v>35</v>
      </c>
      <c r="CD345" s="26" t="s">
        <v>35</v>
      </c>
      <c r="CE345" s="26" t="s">
        <v>35</v>
      </c>
      <c r="CF345" s="26" t="s">
        <v>35</v>
      </c>
      <c r="CG345" s="26" t="s">
        <v>35</v>
      </c>
      <c r="CH345" s="26" t="s">
        <v>35</v>
      </c>
      <c r="CI345" s="26" t="s">
        <v>35</v>
      </c>
      <c r="CJ345" s="26" t="s">
        <v>35</v>
      </c>
      <c r="CK345" s="26" t="s">
        <v>35</v>
      </c>
      <c r="CL345" s="26" t="s">
        <v>35</v>
      </c>
      <c r="CM345" s="26" t="s">
        <v>35</v>
      </c>
      <c r="CN345" s="26" t="s">
        <v>35</v>
      </c>
      <c r="CO345" s="26" t="s">
        <v>35</v>
      </c>
      <c r="CP345" s="26" t="s">
        <v>35</v>
      </c>
      <c r="CQ345" s="26" t="s">
        <v>35</v>
      </c>
      <c r="CR345" s="26" t="s">
        <v>35</v>
      </c>
      <c r="CS345" s="26" t="s">
        <v>35</v>
      </c>
      <c r="CT345" s="26" t="s">
        <v>35</v>
      </c>
      <c r="CU345" s="26" t="s">
        <v>35</v>
      </c>
      <c r="CV345" s="26" t="s">
        <v>35</v>
      </c>
      <c r="CW345" s="26" t="s">
        <v>35</v>
      </c>
      <c r="CX345" s="26" t="s">
        <v>35</v>
      </c>
      <c r="CY345" s="26" t="s">
        <v>35</v>
      </c>
      <c r="CZ345" s="4"/>
    </row>
    <row r="346" s="440" customFormat="true" ht="15" customHeight="true" x14ac:dyDescent="0.2">
      <c r="B346" s="439"/>
      <c r="AZ346" s="323"/>
      <c r="BA346" s="821"/>
      <c r="BB346" s="497" t="s">
        <v>48</v>
      </c>
      <c r="BC346" s="41" t="s">
        <v>35</v>
      </c>
      <c r="BD346" s="37" t="s">
        <v>35</v>
      </c>
      <c r="BE346" s="37" t="s">
        <v>35</v>
      </c>
      <c r="BF346" s="37" t="s">
        <v>35</v>
      </c>
      <c r="BG346" s="32" t="s">
        <v>35</v>
      </c>
      <c r="BH346" s="41" t="s">
        <v>35</v>
      </c>
      <c r="BI346" s="37" t="s">
        <v>35</v>
      </c>
      <c r="BJ346" s="37" t="s">
        <v>35</v>
      </c>
      <c r="BK346" s="37" t="s">
        <v>35</v>
      </c>
      <c r="BL346" s="32" t="s">
        <v>35</v>
      </c>
      <c r="BM346" s="41" t="s">
        <v>35</v>
      </c>
      <c r="BN346" s="37" t="s">
        <v>35</v>
      </c>
      <c r="BO346" s="37" t="s">
        <v>35</v>
      </c>
      <c r="BP346" s="37" t="s">
        <v>35</v>
      </c>
      <c r="BQ346" s="32" t="s">
        <v>35</v>
      </c>
      <c r="BR346" s="41" t="s">
        <v>35</v>
      </c>
      <c r="BS346" s="37" t="s">
        <v>35</v>
      </c>
      <c r="BT346" s="37" t="s">
        <v>35</v>
      </c>
      <c r="BU346" s="37" t="s">
        <v>35</v>
      </c>
      <c r="BV346" s="37" t="s">
        <v>35</v>
      </c>
      <c r="BW346" s="37" t="s">
        <v>35</v>
      </c>
      <c r="BX346" s="37" t="s">
        <v>35</v>
      </c>
      <c r="BY346" s="26" t="s">
        <v>35</v>
      </c>
      <c r="BZ346" s="26" t="s">
        <v>35</v>
      </c>
      <c r="CA346" s="26" t="s">
        <v>35</v>
      </c>
      <c r="CB346" s="26" t="s">
        <v>35</v>
      </c>
      <c r="CC346" s="26" t="s">
        <v>35</v>
      </c>
      <c r="CD346" s="26" t="s">
        <v>35</v>
      </c>
      <c r="CE346" s="26" t="s">
        <v>35</v>
      </c>
      <c r="CF346" s="26" t="s">
        <v>35</v>
      </c>
      <c r="CG346" s="26" t="s">
        <v>35</v>
      </c>
      <c r="CH346" s="26" t="s">
        <v>35</v>
      </c>
      <c r="CI346" s="26" t="s">
        <v>35</v>
      </c>
      <c r="CJ346" s="26" t="s">
        <v>35</v>
      </c>
      <c r="CK346" s="26" t="s">
        <v>35</v>
      </c>
      <c r="CL346" s="26" t="s">
        <v>35</v>
      </c>
      <c r="CM346" s="26" t="s">
        <v>35</v>
      </c>
      <c r="CN346" s="26" t="s">
        <v>35</v>
      </c>
      <c r="CO346" s="26" t="s">
        <v>35</v>
      </c>
      <c r="CP346" s="26" t="s">
        <v>35</v>
      </c>
      <c r="CQ346" s="26" t="s">
        <v>35</v>
      </c>
      <c r="CR346" s="26" t="s">
        <v>35</v>
      </c>
      <c r="CS346" s="26" t="s">
        <v>35</v>
      </c>
      <c r="CT346" s="26" t="s">
        <v>35</v>
      </c>
      <c r="CU346" s="26" t="s">
        <v>35</v>
      </c>
      <c r="CV346" s="26" t="s">
        <v>35</v>
      </c>
      <c r="CW346" s="26" t="s">
        <v>35</v>
      </c>
      <c r="CX346" s="26" t="s">
        <v>35</v>
      </c>
      <c r="CY346" s="26" t="s">
        <v>35</v>
      </c>
      <c r="CZ346" s="4"/>
    </row>
    <row r="347" s="440" customFormat="true" ht="15" customHeight="true" x14ac:dyDescent="0.2">
      <c r="B347" s="439"/>
      <c r="AZ347" s="323"/>
      <c r="BA347" s="828" t="s">
        <v>141</v>
      </c>
      <c r="BB347" s="497" t="s">
        <v>49</v>
      </c>
      <c r="BC347" s="41" t="s">
        <v>35</v>
      </c>
      <c r="BD347" s="37" t="s">
        <v>35</v>
      </c>
      <c r="BE347" s="37" t="s">
        <v>35</v>
      </c>
      <c r="BF347" s="37" t="s">
        <v>35</v>
      </c>
      <c r="BG347" s="32" t="s">
        <v>35</v>
      </c>
      <c r="BH347" s="41" t="s">
        <v>35</v>
      </c>
      <c r="BI347" s="37" t="s">
        <v>35</v>
      </c>
      <c r="BJ347" s="37" t="s">
        <v>35</v>
      </c>
      <c r="BK347" s="37" t="s">
        <v>35</v>
      </c>
      <c r="BL347" s="32" t="s">
        <v>35</v>
      </c>
      <c r="BM347" s="41" t="s">
        <v>35</v>
      </c>
      <c r="BN347" s="37" t="s">
        <v>35</v>
      </c>
      <c r="BO347" s="37" t="s">
        <v>35</v>
      </c>
      <c r="BP347" s="37" t="s">
        <v>35</v>
      </c>
      <c r="BQ347" s="32" t="s">
        <v>35</v>
      </c>
      <c r="BR347" s="41" t="s">
        <v>35</v>
      </c>
      <c r="BS347" s="37" t="s">
        <v>35</v>
      </c>
      <c r="BT347" s="37" t="s">
        <v>35</v>
      </c>
      <c r="BU347" s="37" t="s">
        <v>35</v>
      </c>
      <c r="BV347" s="37" t="s">
        <v>35</v>
      </c>
      <c r="BW347" s="37" t="s">
        <v>35</v>
      </c>
      <c r="BX347" s="37" t="s">
        <v>35</v>
      </c>
      <c r="BY347" s="26" t="s">
        <v>35</v>
      </c>
      <c r="BZ347" s="26" t="s">
        <v>35</v>
      </c>
      <c r="CA347" s="26" t="s">
        <v>35</v>
      </c>
      <c r="CB347" s="26" t="s">
        <v>35</v>
      </c>
      <c r="CC347" s="26" t="s">
        <v>35</v>
      </c>
      <c r="CD347" s="26" t="s">
        <v>35</v>
      </c>
      <c r="CE347" s="26" t="s">
        <v>35</v>
      </c>
      <c r="CF347" s="26" t="s">
        <v>35</v>
      </c>
      <c r="CG347" s="26" t="s">
        <v>35</v>
      </c>
      <c r="CH347" s="26" t="s">
        <v>35</v>
      </c>
      <c r="CI347" s="26" t="s">
        <v>35</v>
      </c>
      <c r="CJ347" s="26" t="s">
        <v>35</v>
      </c>
      <c r="CK347" s="26" t="s">
        <v>35</v>
      </c>
      <c r="CL347" s="26" t="s">
        <v>35</v>
      </c>
      <c r="CM347" s="26" t="s">
        <v>35</v>
      </c>
      <c r="CN347" s="26" t="s">
        <v>35</v>
      </c>
      <c r="CO347" s="26" t="s">
        <v>35</v>
      </c>
      <c r="CP347" s="26" t="s">
        <v>35</v>
      </c>
      <c r="CQ347" s="26" t="s">
        <v>35</v>
      </c>
      <c r="CR347" s="26" t="s">
        <v>35</v>
      </c>
      <c r="CS347" s="26" t="s">
        <v>35</v>
      </c>
      <c r="CT347" s="26" t="s">
        <v>35</v>
      </c>
      <c r="CU347" s="26" t="s">
        <v>35</v>
      </c>
      <c r="CV347" s="26" t="s">
        <v>35</v>
      </c>
      <c r="CW347" s="26" t="s">
        <v>35</v>
      </c>
      <c r="CX347" s="26" t="s">
        <v>35</v>
      </c>
      <c r="CY347" s="26" t="s">
        <v>35</v>
      </c>
      <c r="CZ347" s="4"/>
    </row>
    <row r="348" s="440" customFormat="true" ht="15" customHeight="true" x14ac:dyDescent="0.2">
      <c r="B348" s="439"/>
      <c r="AZ348" s="323"/>
      <c r="BA348" s="821"/>
      <c r="BB348" s="497" t="s">
        <v>48</v>
      </c>
      <c r="BC348" s="41" t="s">
        <v>35</v>
      </c>
      <c r="BD348" s="37" t="s">
        <v>35</v>
      </c>
      <c r="BE348" s="37" t="s">
        <v>35</v>
      </c>
      <c r="BF348" s="37" t="s">
        <v>35</v>
      </c>
      <c r="BG348" s="32" t="s">
        <v>35</v>
      </c>
      <c r="BH348" s="41" t="s">
        <v>35</v>
      </c>
      <c r="BI348" s="37" t="s">
        <v>35</v>
      </c>
      <c r="BJ348" s="37" t="s">
        <v>35</v>
      </c>
      <c r="BK348" s="37" t="s">
        <v>35</v>
      </c>
      <c r="BL348" s="32" t="s">
        <v>35</v>
      </c>
      <c r="BM348" s="41" t="s">
        <v>35</v>
      </c>
      <c r="BN348" s="37" t="s">
        <v>35</v>
      </c>
      <c r="BO348" s="37" t="s">
        <v>35</v>
      </c>
      <c r="BP348" s="37" t="s">
        <v>35</v>
      </c>
      <c r="BQ348" s="32" t="s">
        <v>35</v>
      </c>
      <c r="BR348" s="41" t="s">
        <v>35</v>
      </c>
      <c r="BS348" s="37" t="s">
        <v>35</v>
      </c>
      <c r="BT348" s="37" t="s">
        <v>35</v>
      </c>
      <c r="BU348" s="37" t="s">
        <v>35</v>
      </c>
      <c r="BV348" s="37" t="s">
        <v>35</v>
      </c>
      <c r="BW348" s="37" t="s">
        <v>35</v>
      </c>
      <c r="BX348" s="37" t="s">
        <v>35</v>
      </c>
      <c r="BY348" s="26" t="s">
        <v>35</v>
      </c>
      <c r="BZ348" s="26" t="s">
        <v>35</v>
      </c>
      <c r="CA348" s="26" t="s">
        <v>35</v>
      </c>
      <c r="CB348" s="26" t="s">
        <v>35</v>
      </c>
      <c r="CC348" s="26" t="s">
        <v>35</v>
      </c>
      <c r="CD348" s="26" t="s">
        <v>35</v>
      </c>
      <c r="CE348" s="26" t="s">
        <v>35</v>
      </c>
      <c r="CF348" s="26" t="s">
        <v>35</v>
      </c>
      <c r="CG348" s="26" t="s">
        <v>35</v>
      </c>
      <c r="CH348" s="26" t="s">
        <v>35</v>
      </c>
      <c r="CI348" s="26" t="s">
        <v>35</v>
      </c>
      <c r="CJ348" s="26" t="s">
        <v>35</v>
      </c>
      <c r="CK348" s="26" t="s">
        <v>35</v>
      </c>
      <c r="CL348" s="26" t="s">
        <v>35</v>
      </c>
      <c r="CM348" s="26" t="s">
        <v>35</v>
      </c>
      <c r="CN348" s="26" t="s">
        <v>35</v>
      </c>
      <c r="CO348" s="26" t="s">
        <v>35</v>
      </c>
      <c r="CP348" s="26" t="s">
        <v>35</v>
      </c>
      <c r="CQ348" s="26" t="s">
        <v>35</v>
      </c>
      <c r="CR348" s="26" t="s">
        <v>35</v>
      </c>
      <c r="CS348" s="26" t="s">
        <v>35</v>
      </c>
      <c r="CT348" s="26" t="s">
        <v>35</v>
      </c>
      <c r="CU348" s="26" t="s">
        <v>35</v>
      </c>
      <c r="CV348" s="26" t="s">
        <v>35</v>
      </c>
      <c r="CW348" s="26" t="s">
        <v>35</v>
      </c>
      <c r="CX348" s="26" t="s">
        <v>35</v>
      </c>
      <c r="CY348" s="26" t="s">
        <v>35</v>
      </c>
      <c r="CZ348" s="4"/>
    </row>
    <row r="349" s="440" customFormat="true" ht="15" customHeight="true" x14ac:dyDescent="0.2">
      <c r="B349" s="439"/>
      <c r="AZ349" s="323"/>
      <c r="BA349" s="828" t="s">
        <v>142</v>
      </c>
      <c r="BB349" s="497" t="s">
        <v>49</v>
      </c>
      <c r="BC349" s="41" t="s">
        <v>35</v>
      </c>
      <c r="BD349" s="37" t="s">
        <v>35</v>
      </c>
      <c r="BE349" s="37" t="s">
        <v>35</v>
      </c>
      <c r="BF349" s="37" t="s">
        <v>35</v>
      </c>
      <c r="BG349" s="32" t="s">
        <v>35</v>
      </c>
      <c r="BH349" s="41" t="s">
        <v>35</v>
      </c>
      <c r="BI349" s="37" t="s">
        <v>35</v>
      </c>
      <c r="BJ349" s="37" t="s">
        <v>35</v>
      </c>
      <c r="BK349" s="37" t="s">
        <v>35</v>
      </c>
      <c r="BL349" s="32" t="s">
        <v>35</v>
      </c>
      <c r="BM349" s="41" t="s">
        <v>35</v>
      </c>
      <c r="BN349" s="37" t="s">
        <v>35</v>
      </c>
      <c r="BO349" s="37" t="s">
        <v>35</v>
      </c>
      <c r="BP349" s="37" t="s">
        <v>35</v>
      </c>
      <c r="BQ349" s="32" t="s">
        <v>35</v>
      </c>
      <c r="BR349" s="41" t="s">
        <v>35</v>
      </c>
      <c r="BS349" s="37" t="s">
        <v>35</v>
      </c>
      <c r="BT349" s="37" t="s">
        <v>35</v>
      </c>
      <c r="BU349" s="37" t="s">
        <v>35</v>
      </c>
      <c r="BV349" s="37" t="s">
        <v>35</v>
      </c>
      <c r="BW349" s="37" t="s">
        <v>35</v>
      </c>
      <c r="BX349" s="37" t="s">
        <v>35</v>
      </c>
      <c r="BY349" s="26" t="s">
        <v>35</v>
      </c>
      <c r="BZ349" s="26" t="s">
        <v>35</v>
      </c>
      <c r="CA349" s="26" t="s">
        <v>35</v>
      </c>
      <c r="CB349" s="26" t="s">
        <v>35</v>
      </c>
      <c r="CC349" s="26" t="s">
        <v>35</v>
      </c>
      <c r="CD349" s="26" t="s">
        <v>35</v>
      </c>
      <c r="CE349" s="26" t="s">
        <v>35</v>
      </c>
      <c r="CF349" s="26" t="s">
        <v>35</v>
      </c>
      <c r="CG349" s="26" t="s">
        <v>35</v>
      </c>
      <c r="CH349" s="26" t="s">
        <v>35</v>
      </c>
      <c r="CI349" s="26" t="s">
        <v>35</v>
      </c>
      <c r="CJ349" s="26" t="s">
        <v>35</v>
      </c>
      <c r="CK349" s="26" t="s">
        <v>35</v>
      </c>
      <c r="CL349" s="26" t="s">
        <v>35</v>
      </c>
      <c r="CM349" s="26" t="s">
        <v>35</v>
      </c>
      <c r="CN349" s="26" t="s">
        <v>35</v>
      </c>
      <c r="CO349" s="26" t="s">
        <v>35</v>
      </c>
      <c r="CP349" s="26" t="s">
        <v>35</v>
      </c>
      <c r="CQ349" s="26" t="s">
        <v>35</v>
      </c>
      <c r="CR349" s="26" t="s">
        <v>35</v>
      </c>
      <c r="CS349" s="26" t="s">
        <v>35</v>
      </c>
      <c r="CT349" s="26" t="s">
        <v>35</v>
      </c>
      <c r="CU349" s="26" t="s">
        <v>35</v>
      </c>
      <c r="CV349" s="26" t="s">
        <v>35</v>
      </c>
      <c r="CW349" s="26" t="s">
        <v>35</v>
      </c>
      <c r="CX349" s="26" t="s">
        <v>35</v>
      </c>
      <c r="CY349" s="26" t="s">
        <v>35</v>
      </c>
      <c r="CZ349" s="4"/>
    </row>
    <row r="350" s="440" customFormat="true" ht="15" customHeight="true" x14ac:dyDescent="0.2">
      <c r="B350" s="439"/>
      <c r="AZ350" s="323"/>
      <c r="BA350" s="821"/>
      <c r="BB350" s="497" t="s">
        <v>48</v>
      </c>
      <c r="BC350" s="41" t="s">
        <v>35</v>
      </c>
      <c r="BD350" s="37" t="s">
        <v>35</v>
      </c>
      <c r="BE350" s="37" t="s">
        <v>35</v>
      </c>
      <c r="BF350" s="37" t="s">
        <v>35</v>
      </c>
      <c r="BG350" s="32" t="s">
        <v>35</v>
      </c>
      <c r="BH350" s="41" t="s">
        <v>35</v>
      </c>
      <c r="BI350" s="37" t="s">
        <v>35</v>
      </c>
      <c r="BJ350" s="37" t="s">
        <v>35</v>
      </c>
      <c r="BK350" s="37" t="s">
        <v>35</v>
      </c>
      <c r="BL350" s="32" t="s">
        <v>35</v>
      </c>
      <c r="BM350" s="41" t="s">
        <v>35</v>
      </c>
      <c r="BN350" s="37" t="s">
        <v>35</v>
      </c>
      <c r="BO350" s="37" t="s">
        <v>35</v>
      </c>
      <c r="BP350" s="37" t="s">
        <v>35</v>
      </c>
      <c r="BQ350" s="32" t="s">
        <v>35</v>
      </c>
      <c r="BR350" s="41" t="s">
        <v>35</v>
      </c>
      <c r="BS350" s="37" t="s">
        <v>35</v>
      </c>
      <c r="BT350" s="37" t="s">
        <v>35</v>
      </c>
      <c r="BU350" s="37" t="s">
        <v>35</v>
      </c>
      <c r="BV350" s="37" t="s">
        <v>35</v>
      </c>
      <c r="BW350" s="37" t="s">
        <v>35</v>
      </c>
      <c r="BX350" s="37" t="s">
        <v>35</v>
      </c>
      <c r="BY350" s="26" t="s">
        <v>35</v>
      </c>
      <c r="BZ350" s="26" t="s">
        <v>35</v>
      </c>
      <c r="CA350" s="26" t="s">
        <v>35</v>
      </c>
      <c r="CB350" s="26" t="s">
        <v>35</v>
      </c>
      <c r="CC350" s="26" t="s">
        <v>35</v>
      </c>
      <c r="CD350" s="26" t="s">
        <v>35</v>
      </c>
      <c r="CE350" s="26" t="s">
        <v>35</v>
      </c>
      <c r="CF350" s="26" t="s">
        <v>35</v>
      </c>
      <c r="CG350" s="26" t="s">
        <v>35</v>
      </c>
      <c r="CH350" s="26" t="s">
        <v>35</v>
      </c>
      <c r="CI350" s="26" t="s">
        <v>35</v>
      </c>
      <c r="CJ350" s="26" t="s">
        <v>35</v>
      </c>
      <c r="CK350" s="26" t="s">
        <v>35</v>
      </c>
      <c r="CL350" s="26" t="s">
        <v>35</v>
      </c>
      <c r="CM350" s="26" t="s">
        <v>35</v>
      </c>
      <c r="CN350" s="26" t="s">
        <v>35</v>
      </c>
      <c r="CO350" s="26" t="s">
        <v>35</v>
      </c>
      <c r="CP350" s="26" t="s">
        <v>35</v>
      </c>
      <c r="CQ350" s="26" t="s">
        <v>35</v>
      </c>
      <c r="CR350" s="26" t="s">
        <v>35</v>
      </c>
      <c r="CS350" s="26" t="s">
        <v>35</v>
      </c>
      <c r="CT350" s="26" t="s">
        <v>35</v>
      </c>
      <c r="CU350" s="26" t="s">
        <v>35</v>
      </c>
      <c r="CV350" s="26" t="s">
        <v>35</v>
      </c>
      <c r="CW350" s="26" t="s">
        <v>35</v>
      </c>
      <c r="CX350" s="26" t="s">
        <v>35</v>
      </c>
      <c r="CY350" s="26" t="s">
        <v>35</v>
      </c>
      <c r="CZ350" s="4"/>
    </row>
    <row r="351" s="440" customFormat="true" ht="15" customHeight="true" x14ac:dyDescent="0.2">
      <c r="B351" s="439"/>
      <c r="AZ351" s="323"/>
      <c r="BA351" s="828" t="s">
        <v>143</v>
      </c>
      <c r="BB351" s="497" t="s">
        <v>49</v>
      </c>
      <c r="BC351" s="41" t="s">
        <v>35</v>
      </c>
      <c r="BD351" s="37" t="s">
        <v>35</v>
      </c>
      <c r="BE351" s="37" t="s">
        <v>35</v>
      </c>
      <c r="BF351" s="37" t="s">
        <v>35</v>
      </c>
      <c r="BG351" s="32" t="s">
        <v>35</v>
      </c>
      <c r="BH351" s="41" t="s">
        <v>35</v>
      </c>
      <c r="BI351" s="37" t="s">
        <v>35</v>
      </c>
      <c r="BJ351" s="37" t="s">
        <v>35</v>
      </c>
      <c r="BK351" s="37" t="s">
        <v>35</v>
      </c>
      <c r="BL351" s="32" t="s">
        <v>35</v>
      </c>
      <c r="BM351" s="41" t="s">
        <v>35</v>
      </c>
      <c r="BN351" s="37" t="s">
        <v>35</v>
      </c>
      <c r="BO351" s="37" t="s">
        <v>35</v>
      </c>
      <c r="BP351" s="37" t="s">
        <v>35</v>
      </c>
      <c r="BQ351" s="32" t="s">
        <v>35</v>
      </c>
      <c r="BR351" s="41" t="s">
        <v>35</v>
      </c>
      <c r="BS351" s="37" t="s">
        <v>35</v>
      </c>
      <c r="BT351" s="37" t="s">
        <v>35</v>
      </c>
      <c r="BU351" s="37" t="s">
        <v>35</v>
      </c>
      <c r="BV351" s="37" t="s">
        <v>35</v>
      </c>
      <c r="BW351" s="37" t="s">
        <v>35</v>
      </c>
      <c r="BX351" s="37" t="s">
        <v>35</v>
      </c>
      <c r="BY351" s="26" t="s">
        <v>35</v>
      </c>
      <c r="BZ351" s="26" t="s">
        <v>35</v>
      </c>
      <c r="CA351" s="26" t="s">
        <v>35</v>
      </c>
      <c r="CB351" s="26" t="s">
        <v>35</v>
      </c>
      <c r="CC351" s="26" t="s">
        <v>35</v>
      </c>
      <c r="CD351" s="26" t="s">
        <v>35</v>
      </c>
      <c r="CE351" s="26" t="s">
        <v>35</v>
      </c>
      <c r="CF351" s="26" t="s">
        <v>35</v>
      </c>
      <c r="CG351" s="26" t="s">
        <v>35</v>
      </c>
      <c r="CH351" s="26" t="s">
        <v>35</v>
      </c>
      <c r="CI351" s="26" t="s">
        <v>35</v>
      </c>
      <c r="CJ351" s="26" t="s">
        <v>35</v>
      </c>
      <c r="CK351" s="26" t="s">
        <v>35</v>
      </c>
      <c r="CL351" s="26" t="s">
        <v>35</v>
      </c>
      <c r="CM351" s="26" t="s">
        <v>35</v>
      </c>
      <c r="CN351" s="26" t="s">
        <v>35</v>
      </c>
      <c r="CO351" s="26" t="s">
        <v>35</v>
      </c>
      <c r="CP351" s="26" t="s">
        <v>35</v>
      </c>
      <c r="CQ351" s="26" t="s">
        <v>35</v>
      </c>
      <c r="CR351" s="26" t="s">
        <v>35</v>
      </c>
      <c r="CS351" s="26" t="s">
        <v>35</v>
      </c>
      <c r="CT351" s="26" t="s">
        <v>35</v>
      </c>
      <c r="CU351" s="26" t="s">
        <v>35</v>
      </c>
      <c r="CV351" s="26" t="s">
        <v>35</v>
      </c>
      <c r="CW351" s="26" t="s">
        <v>35</v>
      </c>
      <c r="CX351" s="26" t="s">
        <v>35</v>
      </c>
      <c r="CY351" s="26" t="s">
        <v>35</v>
      </c>
      <c r="CZ351" s="4"/>
    </row>
    <row r="352" s="440" customFormat="true" ht="15" customHeight="true" x14ac:dyDescent="0.2">
      <c r="B352" s="439"/>
      <c r="AZ352" s="323"/>
      <c r="BA352" s="821"/>
      <c r="BB352" s="497" t="s">
        <v>48</v>
      </c>
      <c r="BC352" s="41" t="s">
        <v>35</v>
      </c>
      <c r="BD352" s="37" t="s">
        <v>35</v>
      </c>
      <c r="BE352" s="37" t="s">
        <v>35</v>
      </c>
      <c r="BF352" s="37" t="s">
        <v>35</v>
      </c>
      <c r="BG352" s="32" t="s">
        <v>35</v>
      </c>
      <c r="BH352" s="41" t="s">
        <v>35</v>
      </c>
      <c r="BI352" s="37" t="s">
        <v>35</v>
      </c>
      <c r="BJ352" s="37" t="s">
        <v>35</v>
      </c>
      <c r="BK352" s="37" t="s">
        <v>35</v>
      </c>
      <c r="BL352" s="32" t="s">
        <v>35</v>
      </c>
      <c r="BM352" s="41" t="s">
        <v>35</v>
      </c>
      <c r="BN352" s="37" t="s">
        <v>35</v>
      </c>
      <c r="BO352" s="37" t="s">
        <v>35</v>
      </c>
      <c r="BP352" s="37" t="s">
        <v>35</v>
      </c>
      <c r="BQ352" s="32" t="s">
        <v>35</v>
      </c>
      <c r="BR352" s="41" t="s">
        <v>35</v>
      </c>
      <c r="BS352" s="37" t="s">
        <v>35</v>
      </c>
      <c r="BT352" s="37" t="s">
        <v>35</v>
      </c>
      <c r="BU352" s="37" t="s">
        <v>35</v>
      </c>
      <c r="BV352" s="37" t="s">
        <v>35</v>
      </c>
      <c r="BW352" s="37" t="s">
        <v>35</v>
      </c>
      <c r="BX352" s="37" t="s">
        <v>35</v>
      </c>
      <c r="BY352" s="26" t="s">
        <v>35</v>
      </c>
      <c r="BZ352" s="26" t="s">
        <v>35</v>
      </c>
      <c r="CA352" s="26" t="s">
        <v>35</v>
      </c>
      <c r="CB352" s="26" t="s">
        <v>35</v>
      </c>
      <c r="CC352" s="26" t="s">
        <v>35</v>
      </c>
      <c r="CD352" s="26" t="s">
        <v>35</v>
      </c>
      <c r="CE352" s="26" t="s">
        <v>35</v>
      </c>
      <c r="CF352" s="26" t="s">
        <v>35</v>
      </c>
      <c r="CG352" s="26" t="s">
        <v>35</v>
      </c>
      <c r="CH352" s="26" t="s">
        <v>35</v>
      </c>
      <c r="CI352" s="26" t="s">
        <v>35</v>
      </c>
      <c r="CJ352" s="26" t="s">
        <v>35</v>
      </c>
      <c r="CK352" s="26" t="s">
        <v>35</v>
      </c>
      <c r="CL352" s="26" t="s">
        <v>35</v>
      </c>
      <c r="CM352" s="26" t="s">
        <v>35</v>
      </c>
      <c r="CN352" s="26" t="s">
        <v>35</v>
      </c>
      <c r="CO352" s="26" t="s">
        <v>35</v>
      </c>
      <c r="CP352" s="26" t="s">
        <v>35</v>
      </c>
      <c r="CQ352" s="26" t="s">
        <v>35</v>
      </c>
      <c r="CR352" s="26" t="s">
        <v>35</v>
      </c>
      <c r="CS352" s="26" t="s">
        <v>35</v>
      </c>
      <c r="CT352" s="26" t="s">
        <v>35</v>
      </c>
      <c r="CU352" s="26" t="s">
        <v>35</v>
      </c>
      <c r="CV352" s="26" t="s">
        <v>35</v>
      </c>
      <c r="CW352" s="26" t="s">
        <v>35</v>
      </c>
      <c r="CX352" s="26" t="s">
        <v>35</v>
      </c>
      <c r="CY352" s="26" t="s">
        <v>35</v>
      </c>
      <c r="CZ352" s="4"/>
    </row>
    <row r="353" s="440" customFormat="true" ht="15" customHeight="true" x14ac:dyDescent="0.2">
      <c r="B353" s="439"/>
      <c r="AZ353" s="323"/>
      <c r="BA353" s="828" t="s">
        <v>138</v>
      </c>
      <c r="BB353" s="497" t="s">
        <v>49</v>
      </c>
      <c r="BC353" s="41" t="s">
        <v>35</v>
      </c>
      <c r="BD353" s="37" t="s">
        <v>35</v>
      </c>
      <c r="BE353" s="37" t="s">
        <v>35</v>
      </c>
      <c r="BF353" s="37" t="s">
        <v>35</v>
      </c>
      <c r="BG353" s="32" t="s">
        <v>35</v>
      </c>
      <c r="BH353" s="41" t="s">
        <v>35</v>
      </c>
      <c r="BI353" s="37" t="s">
        <v>35</v>
      </c>
      <c r="BJ353" s="37" t="s">
        <v>35</v>
      </c>
      <c r="BK353" s="37" t="s">
        <v>35</v>
      </c>
      <c r="BL353" s="32" t="s">
        <v>35</v>
      </c>
      <c r="BM353" s="41" t="s">
        <v>35</v>
      </c>
      <c r="BN353" s="37" t="s">
        <v>35</v>
      </c>
      <c r="BO353" s="37" t="s">
        <v>35</v>
      </c>
      <c r="BP353" s="37" t="s">
        <v>35</v>
      </c>
      <c r="BQ353" s="32" t="s">
        <v>35</v>
      </c>
      <c r="BR353" s="41" t="s">
        <v>35</v>
      </c>
      <c r="BS353" s="37" t="s">
        <v>35</v>
      </c>
      <c r="BT353" s="37" t="s">
        <v>35</v>
      </c>
      <c r="BU353" s="37" t="s">
        <v>35</v>
      </c>
      <c r="BV353" s="37" t="s">
        <v>35</v>
      </c>
      <c r="BW353" s="37" t="s">
        <v>35</v>
      </c>
      <c r="BX353" s="37" t="s">
        <v>35</v>
      </c>
      <c r="BY353" s="26" t="s">
        <v>35</v>
      </c>
      <c r="BZ353" s="26" t="s">
        <v>35</v>
      </c>
      <c r="CA353" s="26" t="s">
        <v>35</v>
      </c>
      <c r="CB353" s="26" t="s">
        <v>35</v>
      </c>
      <c r="CC353" s="26" t="s">
        <v>35</v>
      </c>
      <c r="CD353" s="26" t="s">
        <v>35</v>
      </c>
      <c r="CE353" s="26" t="s">
        <v>35</v>
      </c>
      <c r="CF353" s="26" t="s">
        <v>35</v>
      </c>
      <c r="CG353" s="26" t="s">
        <v>35</v>
      </c>
      <c r="CH353" s="26" t="s">
        <v>35</v>
      </c>
      <c r="CI353" s="26" t="s">
        <v>35</v>
      </c>
      <c r="CJ353" s="26" t="s">
        <v>35</v>
      </c>
      <c r="CK353" s="26" t="s">
        <v>35</v>
      </c>
      <c r="CL353" s="26" t="s">
        <v>35</v>
      </c>
      <c r="CM353" s="26" t="s">
        <v>35</v>
      </c>
      <c r="CN353" s="26" t="s">
        <v>35</v>
      </c>
      <c r="CO353" s="26" t="s">
        <v>35</v>
      </c>
      <c r="CP353" s="26" t="s">
        <v>35</v>
      </c>
      <c r="CQ353" s="26" t="s">
        <v>35</v>
      </c>
      <c r="CR353" s="26" t="s">
        <v>35</v>
      </c>
      <c r="CS353" s="26" t="s">
        <v>35</v>
      </c>
      <c r="CT353" s="26" t="s">
        <v>35</v>
      </c>
      <c r="CU353" s="26" t="s">
        <v>35</v>
      </c>
      <c r="CV353" s="26" t="s">
        <v>35</v>
      </c>
      <c r="CW353" s="26" t="s">
        <v>35</v>
      </c>
      <c r="CX353" s="26" t="s">
        <v>35</v>
      </c>
      <c r="CY353" s="26" t="s">
        <v>35</v>
      </c>
      <c r="CZ353" s="4"/>
    </row>
    <row r="354" s="440" customFormat="true" ht="15" customHeight="true" x14ac:dyDescent="0.2">
      <c r="B354" s="439"/>
      <c r="AZ354" s="323"/>
      <c r="BA354" s="822"/>
      <c r="BB354" s="498" t="s">
        <v>48</v>
      </c>
      <c r="BC354" s="40" t="s">
        <v>35</v>
      </c>
      <c r="BD354" s="36" t="s">
        <v>35</v>
      </c>
      <c r="BE354" s="36" t="s">
        <v>35</v>
      </c>
      <c r="BF354" s="36" t="s">
        <v>35</v>
      </c>
      <c r="BG354" s="31" t="s">
        <v>35</v>
      </c>
      <c r="BH354" s="40" t="s">
        <v>35</v>
      </c>
      <c r="BI354" s="36" t="s">
        <v>35</v>
      </c>
      <c r="BJ354" s="36" t="s">
        <v>35</v>
      </c>
      <c r="BK354" s="36" t="s">
        <v>35</v>
      </c>
      <c r="BL354" s="31" t="s">
        <v>35</v>
      </c>
      <c r="BM354" s="40" t="s">
        <v>35</v>
      </c>
      <c r="BN354" s="36" t="s">
        <v>35</v>
      </c>
      <c r="BO354" s="36" t="s">
        <v>35</v>
      </c>
      <c r="BP354" s="36" t="s">
        <v>35</v>
      </c>
      <c r="BQ354" s="31" t="s">
        <v>35</v>
      </c>
      <c r="BR354" s="40" t="s">
        <v>35</v>
      </c>
      <c r="BS354" s="36" t="s">
        <v>35</v>
      </c>
      <c r="BT354" s="36" t="s">
        <v>35</v>
      </c>
      <c r="BU354" s="36" t="s">
        <v>35</v>
      </c>
      <c r="BV354" s="36" t="s">
        <v>35</v>
      </c>
      <c r="BW354" s="36" t="s">
        <v>35</v>
      </c>
      <c r="BX354" s="36" t="s">
        <v>35</v>
      </c>
      <c r="BY354" s="25" t="s">
        <v>35</v>
      </c>
      <c r="BZ354" s="25" t="s">
        <v>35</v>
      </c>
      <c r="CA354" s="25" t="s">
        <v>35</v>
      </c>
      <c r="CB354" s="25" t="s">
        <v>35</v>
      </c>
      <c r="CC354" s="25" t="s">
        <v>35</v>
      </c>
      <c r="CD354" s="25" t="s">
        <v>35</v>
      </c>
      <c r="CE354" s="25" t="s">
        <v>35</v>
      </c>
      <c r="CF354" s="25" t="s">
        <v>35</v>
      </c>
      <c r="CG354" s="25" t="s">
        <v>35</v>
      </c>
      <c r="CH354" s="25" t="s">
        <v>35</v>
      </c>
      <c r="CI354" s="25" t="s">
        <v>35</v>
      </c>
      <c r="CJ354" s="25" t="s">
        <v>35</v>
      </c>
      <c r="CK354" s="25" t="s">
        <v>35</v>
      </c>
      <c r="CL354" s="25" t="s">
        <v>35</v>
      </c>
      <c r="CM354" s="25" t="s">
        <v>35</v>
      </c>
      <c r="CN354" s="25" t="s">
        <v>35</v>
      </c>
      <c r="CO354" s="25" t="s">
        <v>35</v>
      </c>
      <c r="CP354" s="25" t="s">
        <v>35</v>
      </c>
      <c r="CQ354" s="25" t="s">
        <v>35</v>
      </c>
      <c r="CR354" s="25" t="s">
        <v>35</v>
      </c>
      <c r="CS354" s="25" t="s">
        <v>35</v>
      </c>
      <c r="CT354" s="25" t="s">
        <v>35</v>
      </c>
      <c r="CU354" s="25" t="s">
        <v>35</v>
      </c>
      <c r="CV354" s="25" t="s">
        <v>35</v>
      </c>
      <c r="CW354" s="25" t="s">
        <v>35</v>
      </c>
      <c r="CX354" s="25" t="s">
        <v>35</v>
      </c>
      <c r="CY354" s="25" t="s">
        <v>35</v>
      </c>
      <c r="CZ354" s="4"/>
    </row>
    <row r="355" s="440" customFormat="true" ht="15" customHeight="true" x14ac:dyDescent="0.2">
      <c r="B355" s="439"/>
      <c r="AZ355" s="323"/>
      <c r="BA355" s="344"/>
      <c r="BB355" s="299"/>
      <c r="BC355" s="387"/>
      <c r="BD355" s="387"/>
      <c r="BE355" s="387"/>
      <c r="BF355" s="387"/>
      <c r="BG355" s="387"/>
      <c r="BH355" s="387"/>
      <c r="BI355" s="387"/>
      <c r="BJ355" s="387"/>
      <c r="BK355" s="387"/>
      <c r="BL355" s="387"/>
      <c r="BM355" s="387"/>
      <c r="BN355" s="387"/>
      <c r="BO355" s="387"/>
      <c r="BP355" s="387"/>
      <c r="BQ355" s="387"/>
      <c r="BR355" s="387"/>
      <c r="BS355" s="387"/>
      <c r="BT355" s="387"/>
      <c r="BU355" s="387"/>
      <c r="BV355" s="387"/>
      <c r="BW355" s="387"/>
      <c r="BX355" s="387"/>
      <c r="BY355" s="387"/>
      <c r="BZ355" s="694"/>
      <c r="CA355" s="694"/>
      <c r="CB355" s="694"/>
      <c r="CC355" s="694"/>
      <c r="CD355" s="694"/>
      <c r="CE355" s="694"/>
      <c r="CF355" s="694"/>
      <c r="CG355" s="694"/>
      <c r="CH355" s="694"/>
      <c r="CI355" s="694"/>
      <c r="CJ355" s="694"/>
      <c r="CK355" s="694"/>
      <c r="CL355" s="694"/>
      <c r="CM355" s="694"/>
      <c r="CN355" s="694"/>
      <c r="CO355" s="694"/>
      <c r="CP355" s="694"/>
      <c r="CQ355" s="694"/>
      <c r="CR355" s="694"/>
      <c r="CS355" s="694"/>
      <c r="CT355" s="694"/>
      <c r="CU355" s="694"/>
      <c r="CV355" s="694"/>
      <c r="CW355" s="694"/>
      <c r="CX355" s="694"/>
      <c r="CY355" s="694"/>
      <c r="CZ355" s="694"/>
    </row>
    <row r="356" s="440" customFormat="true" ht="15" customHeight="true" x14ac:dyDescent="0.2">
      <c r="B356" s="439"/>
      <c r="AZ356" s="323"/>
      <c r="BA356" s="344"/>
      <c r="BB356" s="299"/>
      <c r="BC356" s="344"/>
      <c r="BD356" s="344"/>
      <c r="BE356" s="344"/>
      <c r="BF356" s="344"/>
      <c r="BG356" s="344"/>
      <c r="BH356" s="344"/>
      <c r="BI356" s="344"/>
      <c r="BJ356" s="344"/>
      <c r="BK356" s="344"/>
      <c r="BL356" s="344"/>
      <c r="BM356" s="344"/>
      <c r="BN356" s="344"/>
      <c r="BO356" s="344"/>
      <c r="BP356" s="344"/>
      <c r="BQ356" s="344"/>
      <c r="BR356" s="344"/>
      <c r="BS356" s="344"/>
      <c r="BT356" s="344"/>
      <c r="BU356" s="344"/>
      <c r="BV356" s="344"/>
      <c r="BW356" s="344"/>
      <c r="BX356" s="344"/>
      <c r="BY356" s="344"/>
      <c r="BZ356" s="323"/>
      <c r="CA356" s="323"/>
      <c r="CB356" s="323"/>
      <c r="CC356" s="323"/>
      <c r="CD356" s="323"/>
      <c r="CE356" s="323"/>
      <c r="CF356" s="323"/>
      <c r="CG356" s="323"/>
      <c r="CH356" s="323"/>
      <c r="CI356" s="323"/>
      <c r="CJ356" s="323"/>
      <c r="CK356" s="323"/>
      <c r="CL356" s="323"/>
      <c r="CM356" s="323"/>
      <c r="CN356" s="323"/>
      <c r="CO356" s="323"/>
      <c r="CP356" s="323"/>
      <c r="CQ356" s="323"/>
      <c r="CR356" s="323"/>
      <c r="CS356" s="323"/>
      <c r="CT356" s="323"/>
      <c r="CU356" s="323"/>
      <c r="CV356" s="323"/>
      <c r="CW356" s="323"/>
      <c r="CX356" s="323"/>
      <c r="CY356" s="323"/>
      <c r="CZ356" s="323"/>
    </row>
    <row r="357" s="295" customFormat="true" ht="15" customHeight="true" x14ac:dyDescent="0.2">
      <c r="B357" s="297"/>
      <c r="AZ357" s="323"/>
      <c r="BA357" s="344"/>
      <c r="BB357" s="299"/>
      <c r="BC357" s="344"/>
      <c r="BD357" s="344"/>
      <c r="BE357" s="344"/>
      <c r="BF357" s="344"/>
      <c r="BG357" s="344"/>
      <c r="BH357" s="344"/>
      <c r="BI357" s="344"/>
      <c r="BJ357" s="344"/>
      <c r="BK357" s="344"/>
      <c r="BL357" s="344"/>
      <c r="BM357" s="344"/>
      <c r="BN357" s="344"/>
      <c r="BO357" s="344"/>
      <c r="BP357" s="344"/>
      <c r="BQ357" s="344"/>
      <c r="BR357" s="344"/>
      <c r="BS357" s="344"/>
      <c r="BT357" s="344"/>
      <c r="BU357" s="344"/>
      <c r="BV357" s="344"/>
      <c r="BW357" s="344"/>
      <c r="BX357" s="344"/>
      <c r="BY357" s="344"/>
      <c r="BZ357" s="323"/>
      <c r="CA357" s="323"/>
      <c r="CB357" s="323"/>
      <c r="CC357" s="323"/>
      <c r="CD357" s="323"/>
      <c r="CE357" s="323"/>
      <c r="CF357" s="323"/>
      <c r="CG357" s="323"/>
      <c r="CH357" s="323"/>
      <c r="CI357" s="323"/>
      <c r="CJ357" s="323"/>
      <c r="CK357" s="323"/>
      <c r="CL357" s="323"/>
      <c r="CM357" s="323"/>
      <c r="CN357" s="323"/>
      <c r="CO357" s="323"/>
      <c r="CP357" s="323"/>
      <c r="CQ357" s="323"/>
      <c r="CR357" s="323"/>
      <c r="CS357" s="323"/>
      <c r="CT357" s="323"/>
      <c r="CU357" s="323"/>
      <c r="CV357" s="323"/>
      <c r="CW357" s="323"/>
      <c r="CX357" s="323"/>
      <c r="CY357" s="323"/>
      <c r="CZ357" s="323"/>
    </row>
    <row r="358" s="295" customFormat="true" ht="15" customHeight="true" x14ac:dyDescent="0.2">
      <c r="B358" s="297"/>
      <c r="AZ358" s="323"/>
      <c r="BA358" s="344"/>
      <c r="BB358" s="299"/>
      <c r="BC358" s="344"/>
      <c r="BD358" s="344"/>
      <c r="BE358" s="344"/>
      <c r="BF358" s="344"/>
      <c r="BG358" s="344"/>
      <c r="BH358" s="344"/>
      <c r="BI358" s="344"/>
      <c r="BJ358" s="344"/>
      <c r="BK358" s="344"/>
      <c r="BL358" s="344"/>
      <c r="BM358" s="344"/>
      <c r="BN358" s="344"/>
      <c r="BO358" s="344"/>
      <c r="BP358" s="344"/>
      <c r="BQ358" s="344"/>
      <c r="BR358" s="344"/>
      <c r="BS358" s="344"/>
      <c r="BT358" s="344"/>
      <c r="BU358" s="344"/>
      <c r="BV358" s="344"/>
      <c r="BW358" s="344"/>
      <c r="BX358" s="344"/>
      <c r="BY358" s="344"/>
      <c r="BZ358" s="323"/>
      <c r="CA358" s="323"/>
      <c r="CB358" s="323"/>
      <c r="CC358" s="323"/>
      <c r="CD358" s="323"/>
      <c r="CE358" s="323"/>
      <c r="CF358" s="323"/>
      <c r="CG358" s="323"/>
      <c r="CH358" s="323"/>
      <c r="CI358" s="323"/>
      <c r="CJ358" s="323"/>
      <c r="CK358" s="323"/>
      <c r="CL358" s="323"/>
      <c r="CM358" s="323"/>
      <c r="CN358" s="323"/>
      <c r="CO358" s="323"/>
      <c r="CP358" s="323"/>
      <c r="CQ358" s="323"/>
      <c r="CR358" s="323"/>
      <c r="CS358" s="323"/>
      <c r="CT358" s="323"/>
      <c r="CU358" s="323"/>
      <c r="CV358" s="323"/>
      <c r="CW358" s="323"/>
      <c r="CX358" s="323"/>
      <c r="CY358" s="323"/>
      <c r="CZ358" s="323"/>
    </row>
    <row r="359" s="295" customFormat="true" ht="15" customHeight="true" x14ac:dyDescent="0.2">
      <c r="B359" s="297"/>
      <c r="AZ359" s="323"/>
      <c r="BA359" s="344"/>
      <c r="BB359" s="299"/>
      <c r="BC359" s="344"/>
      <c r="BD359" s="344"/>
      <c r="BE359" s="344"/>
      <c r="BF359" s="344"/>
      <c r="BG359" s="344"/>
      <c r="BH359" s="344"/>
      <c r="BI359" s="344"/>
      <c r="BJ359" s="344"/>
      <c r="BK359" s="344"/>
      <c r="BL359" s="344"/>
      <c r="BM359" s="344"/>
      <c r="BN359" s="344"/>
      <c r="BO359" s="344"/>
      <c r="BP359" s="344"/>
      <c r="BQ359" s="344"/>
      <c r="BR359" s="344"/>
      <c r="BS359" s="344"/>
      <c r="BT359" s="344"/>
      <c r="BU359" s="344"/>
      <c r="BV359" s="344"/>
      <c r="BW359" s="344"/>
      <c r="BX359" s="344"/>
      <c r="BY359" s="344"/>
      <c r="BZ359" s="323"/>
      <c r="CA359" s="323"/>
      <c r="CB359" s="323"/>
      <c r="CC359" s="323"/>
      <c r="CD359" s="323"/>
      <c r="CE359" s="323"/>
      <c r="CF359" s="323"/>
      <c r="CG359" s="323"/>
      <c r="CH359" s="323"/>
      <c r="CI359" s="323"/>
      <c r="CJ359" s="323"/>
      <c r="CK359" s="323"/>
      <c r="CL359" s="323"/>
      <c r="CM359" s="323"/>
      <c r="CN359" s="323"/>
      <c r="CO359" s="323"/>
      <c r="CP359" s="323"/>
      <c r="CQ359" s="323"/>
      <c r="CR359" s="323"/>
      <c r="CS359" s="323"/>
      <c r="CT359" s="323"/>
      <c r="CU359" s="323"/>
      <c r="CV359" s="323"/>
      <c r="CW359" s="323"/>
      <c r="CX359" s="323"/>
      <c r="CY359" s="323"/>
      <c r="CZ359" s="323"/>
    </row>
    <row r="360" s="295" customFormat="true" ht="15" customHeight="true" x14ac:dyDescent="0.2">
      <c r="B360" s="297"/>
      <c r="AZ360" s="323"/>
      <c r="BA360" s="344"/>
      <c r="BB360" s="299"/>
      <c r="BC360" s="344"/>
      <c r="BD360" s="344"/>
      <c r="BE360" s="344"/>
      <c r="BF360" s="344"/>
      <c r="BG360" s="344"/>
      <c r="BH360" s="344"/>
      <c r="BI360" s="344"/>
      <c r="BJ360" s="344"/>
      <c r="BK360" s="344"/>
      <c r="BL360" s="344"/>
      <c r="BM360" s="344"/>
      <c r="BN360" s="344"/>
      <c r="BO360" s="344"/>
      <c r="BP360" s="344"/>
      <c r="BQ360" s="344"/>
      <c r="BR360" s="344"/>
      <c r="BS360" s="344"/>
      <c r="BT360" s="344"/>
      <c r="BU360" s="344"/>
      <c r="BV360" s="344"/>
      <c r="BW360" s="344"/>
      <c r="BX360" s="344"/>
      <c r="BY360" s="344"/>
      <c r="BZ360" s="323"/>
      <c r="CA360" s="323"/>
      <c r="CB360" s="323"/>
      <c r="CC360" s="323"/>
      <c r="CD360" s="323"/>
      <c r="CE360" s="323"/>
      <c r="CF360" s="323"/>
      <c r="CG360" s="323"/>
      <c r="CH360" s="323"/>
      <c r="CI360" s="323"/>
      <c r="CJ360" s="323"/>
      <c r="CK360" s="323"/>
      <c r="CL360" s="323"/>
      <c r="CM360" s="323"/>
      <c r="CN360" s="323"/>
      <c r="CO360" s="323"/>
      <c r="CP360" s="323"/>
      <c r="CQ360" s="323"/>
      <c r="CR360" s="323"/>
      <c r="CS360" s="323"/>
      <c r="CT360" s="323"/>
      <c r="CU360" s="323"/>
      <c r="CV360" s="323"/>
      <c r="CW360" s="323"/>
      <c r="CX360" s="323"/>
      <c r="CY360" s="323"/>
      <c r="CZ360" s="323"/>
    </row>
    <row r="361" s="295" customFormat="true" ht="15" customHeight="true" x14ac:dyDescent="0.2">
      <c r="B361" s="297"/>
      <c r="AZ361" s="323"/>
      <c r="BA361" s="344"/>
      <c r="BB361" s="299"/>
      <c r="BC361" s="344"/>
      <c r="BD361" s="344"/>
      <c r="BE361" s="344"/>
      <c r="BF361" s="344"/>
      <c r="BG361" s="344"/>
      <c r="BH361" s="344"/>
      <c r="BI361" s="344"/>
      <c r="BJ361" s="344"/>
      <c r="BK361" s="344"/>
      <c r="BL361" s="344"/>
      <c r="BM361" s="344"/>
      <c r="BN361" s="344"/>
      <c r="BO361" s="344"/>
      <c r="BP361" s="344"/>
      <c r="BQ361" s="344"/>
      <c r="BR361" s="344"/>
      <c r="BS361" s="344"/>
      <c r="BT361" s="344"/>
      <c r="BU361" s="344"/>
      <c r="BV361" s="344"/>
      <c r="BW361" s="344"/>
      <c r="BX361" s="344"/>
      <c r="BY361" s="344"/>
      <c r="BZ361" s="323"/>
      <c r="CA361" s="323"/>
      <c r="CB361" s="323"/>
      <c r="CC361" s="323"/>
      <c r="CD361" s="323"/>
      <c r="CE361" s="323"/>
      <c r="CF361" s="323"/>
      <c r="CG361" s="323"/>
      <c r="CH361" s="323"/>
      <c r="CI361" s="323"/>
      <c r="CJ361" s="323"/>
      <c r="CK361" s="323"/>
      <c r="CL361" s="323"/>
      <c r="CM361" s="323"/>
      <c r="CN361" s="323"/>
      <c r="CO361" s="323"/>
      <c r="CP361" s="323"/>
      <c r="CQ361" s="323"/>
      <c r="CR361" s="323"/>
      <c r="CS361" s="323"/>
      <c r="CT361" s="323"/>
      <c r="CU361" s="323"/>
      <c r="CV361" s="323"/>
      <c r="CW361" s="323"/>
      <c r="CX361" s="323"/>
      <c r="CY361" s="323"/>
      <c r="CZ361" s="323"/>
    </row>
    <row r="362" s="295" customFormat="true" ht="15" customHeight="true" x14ac:dyDescent="0.2">
      <c r="B362" s="297"/>
      <c r="AZ362" s="323"/>
      <c r="BA362" s="344"/>
      <c r="BB362" s="299"/>
      <c r="BC362" s="344"/>
      <c r="BD362" s="344"/>
      <c r="BE362" s="344"/>
      <c r="BF362" s="344"/>
      <c r="BG362" s="344"/>
      <c r="BH362" s="344"/>
      <c r="BI362" s="344"/>
      <c r="BJ362" s="344"/>
      <c r="BK362" s="344"/>
      <c r="BL362" s="344"/>
      <c r="BM362" s="344"/>
      <c r="BN362" s="344"/>
      <c r="BO362" s="344"/>
      <c r="BP362" s="344"/>
      <c r="BQ362" s="344"/>
      <c r="BR362" s="344"/>
      <c r="BS362" s="344"/>
      <c r="BT362" s="344"/>
      <c r="BU362" s="344"/>
      <c r="BV362" s="344"/>
      <c r="BW362" s="344"/>
      <c r="BX362" s="344"/>
      <c r="BY362" s="344"/>
      <c r="BZ362" s="323"/>
      <c r="CA362" s="323"/>
      <c r="CB362" s="323"/>
      <c r="CC362" s="323"/>
      <c r="CD362" s="323"/>
      <c r="CE362" s="323"/>
      <c r="CF362" s="323"/>
      <c r="CG362" s="323"/>
      <c r="CH362" s="323"/>
      <c r="CI362" s="323"/>
      <c r="CJ362" s="323"/>
      <c r="CK362" s="323"/>
      <c r="CL362" s="323"/>
      <c r="CM362" s="323"/>
      <c r="CN362" s="323"/>
      <c r="CO362" s="323"/>
      <c r="CP362" s="323"/>
      <c r="CQ362" s="323"/>
      <c r="CR362" s="323"/>
      <c r="CS362" s="323"/>
      <c r="CT362" s="323"/>
      <c r="CU362" s="323"/>
      <c r="CV362" s="323"/>
      <c r="CW362" s="323"/>
      <c r="CX362" s="323"/>
      <c r="CY362" s="323"/>
      <c r="CZ362" s="323"/>
    </row>
    <row r="363" s="295" customFormat="true" ht="15" customHeight="true" x14ac:dyDescent="0.2">
      <c r="B363" s="297"/>
      <c r="AZ363" s="323"/>
      <c r="BA363" s="344"/>
      <c r="BB363" s="299"/>
      <c r="BC363" s="344"/>
      <c r="BD363" s="344"/>
      <c r="BE363" s="344"/>
      <c r="BF363" s="344"/>
      <c r="BG363" s="344"/>
      <c r="BH363" s="344"/>
      <c r="BI363" s="344"/>
      <c r="BJ363" s="344"/>
      <c r="BK363" s="344"/>
      <c r="BL363" s="344"/>
      <c r="BM363" s="344"/>
      <c r="BN363" s="344"/>
      <c r="BO363" s="344"/>
      <c r="BP363" s="344"/>
      <c r="BQ363" s="344"/>
      <c r="BR363" s="344"/>
      <c r="BS363" s="344"/>
      <c r="BT363" s="344"/>
      <c r="BU363" s="344"/>
      <c r="BV363" s="344"/>
      <c r="BW363" s="344"/>
      <c r="BX363" s="344"/>
      <c r="BY363" s="344"/>
      <c r="BZ363" s="323"/>
      <c r="CA363" s="323"/>
      <c r="CB363" s="323"/>
      <c r="CC363" s="323"/>
      <c r="CD363" s="323"/>
      <c r="CE363" s="323"/>
      <c r="CF363" s="323"/>
      <c r="CG363" s="323"/>
      <c r="CH363" s="323"/>
      <c r="CI363" s="323"/>
      <c r="CJ363" s="323"/>
      <c r="CK363" s="323"/>
      <c r="CL363" s="323"/>
      <c r="CM363" s="323"/>
      <c r="CN363" s="323"/>
      <c r="CO363" s="323"/>
      <c r="CP363" s="323"/>
      <c r="CQ363" s="323"/>
      <c r="CR363" s="323"/>
      <c r="CS363" s="323"/>
      <c r="CT363" s="323"/>
      <c r="CU363" s="323"/>
      <c r="CV363" s="323"/>
      <c r="CW363" s="323"/>
      <c r="CX363" s="323"/>
      <c r="CY363" s="323"/>
      <c r="CZ363" s="323"/>
    </row>
    <row r="364" s="295" customFormat="true" ht="15" customHeight="true" x14ac:dyDescent="0.2">
      <c r="B364" s="297"/>
      <c r="AZ364" s="323"/>
      <c r="BA364" s="344"/>
      <c r="BB364" s="299"/>
      <c r="BC364" s="344"/>
      <c r="BD364" s="344"/>
      <c r="BE364" s="344"/>
      <c r="BF364" s="344"/>
      <c r="BG364" s="344"/>
      <c r="BH364" s="344"/>
      <c r="BI364" s="344"/>
      <c r="BJ364" s="344"/>
      <c r="BK364" s="344"/>
      <c r="BL364" s="344"/>
      <c r="BM364" s="344"/>
      <c r="BN364" s="344"/>
      <c r="BO364" s="344"/>
      <c r="BP364" s="344"/>
      <c r="BQ364" s="344"/>
      <c r="BR364" s="344"/>
      <c r="BS364" s="344"/>
      <c r="BT364" s="344"/>
      <c r="BU364" s="344"/>
      <c r="BV364" s="344"/>
      <c r="BW364" s="344"/>
      <c r="BX364" s="344"/>
      <c r="BY364" s="344"/>
      <c r="BZ364" s="323"/>
      <c r="CA364" s="323"/>
      <c r="CB364" s="323"/>
      <c r="CC364" s="323"/>
      <c r="CD364" s="323"/>
      <c r="CE364" s="323"/>
      <c r="CF364" s="323"/>
      <c r="CG364" s="323"/>
      <c r="CH364" s="323"/>
      <c r="CI364" s="323"/>
      <c r="CJ364" s="323"/>
      <c r="CK364" s="323"/>
      <c r="CL364" s="323"/>
      <c r="CM364" s="323"/>
      <c r="CN364" s="323"/>
      <c r="CO364" s="323"/>
      <c r="CP364" s="323"/>
      <c r="CQ364" s="323"/>
      <c r="CR364" s="323"/>
      <c r="CS364" s="323"/>
      <c r="CT364" s="323"/>
      <c r="CU364" s="323"/>
      <c r="CV364" s="323"/>
      <c r="CW364" s="323"/>
      <c r="CX364" s="323"/>
      <c r="CY364" s="323"/>
      <c r="CZ364" s="323"/>
    </row>
    <row r="365" s="295" customFormat="true" ht="15" customHeight="true" x14ac:dyDescent="0.2">
      <c r="B365" s="297"/>
      <c r="AZ365" s="323"/>
      <c r="BA365" s="344"/>
      <c r="BB365" s="299"/>
      <c r="BC365" s="344"/>
      <c r="BD365" s="344"/>
      <c r="BE365" s="344"/>
      <c r="BF365" s="344"/>
      <c r="BG365" s="344"/>
      <c r="BH365" s="344"/>
      <c r="BI365" s="344"/>
      <c r="BJ365" s="344"/>
      <c r="BK365" s="344"/>
      <c r="BL365" s="344"/>
      <c r="BM365" s="344"/>
      <c r="BN365" s="344"/>
      <c r="BO365" s="344"/>
      <c r="BP365" s="344"/>
      <c r="BQ365" s="344"/>
      <c r="BR365" s="344"/>
      <c r="BS365" s="344"/>
      <c r="BT365" s="344"/>
      <c r="BU365" s="344"/>
      <c r="BV365" s="344"/>
      <c r="BW365" s="344"/>
      <c r="BX365" s="344"/>
      <c r="BY365" s="344"/>
      <c r="BZ365" s="323"/>
      <c r="CA365" s="323"/>
      <c r="CB365" s="323"/>
      <c r="CC365" s="323"/>
      <c r="CD365" s="323"/>
      <c r="CE365" s="323"/>
      <c r="CF365" s="323"/>
      <c r="CG365" s="323"/>
      <c r="CH365" s="323"/>
      <c r="CI365" s="323"/>
      <c r="CJ365" s="323"/>
      <c r="CK365" s="323"/>
      <c r="CL365" s="323"/>
      <c r="CM365" s="323"/>
      <c r="CN365" s="323"/>
      <c r="CO365" s="323"/>
      <c r="CP365" s="323"/>
      <c r="CQ365" s="323"/>
      <c r="CR365" s="323"/>
      <c r="CS365" s="323"/>
      <c r="CT365" s="323"/>
      <c r="CU365" s="323"/>
      <c r="CV365" s="323"/>
      <c r="CW365" s="323"/>
      <c r="CX365" s="323"/>
      <c r="CY365" s="323"/>
      <c r="CZ365" s="323"/>
    </row>
    <row r="366" s="295" customFormat="true" ht="15" customHeight="true" x14ac:dyDescent="0.2">
      <c r="B366" s="297"/>
      <c r="AZ366" s="323"/>
      <c r="BA366" s="344"/>
      <c r="BB366" s="299"/>
      <c r="BC366" s="344"/>
      <c r="BD366" s="344"/>
      <c r="BE366" s="344"/>
      <c r="BF366" s="344"/>
      <c r="BG366" s="344"/>
      <c r="BH366" s="344"/>
      <c r="BI366" s="344"/>
      <c r="BJ366" s="344"/>
      <c r="BK366" s="344"/>
      <c r="BL366" s="344"/>
      <c r="BM366" s="344"/>
      <c r="BN366" s="344"/>
      <c r="BO366" s="344"/>
      <c r="BP366" s="344"/>
      <c r="BQ366" s="344"/>
      <c r="BR366" s="344"/>
      <c r="BS366" s="344"/>
      <c r="BT366" s="344"/>
      <c r="BU366" s="344"/>
      <c r="BV366" s="344"/>
      <c r="BW366" s="344"/>
      <c r="BX366" s="344"/>
      <c r="BY366" s="344"/>
      <c r="BZ366" s="323"/>
      <c r="CA366" s="323"/>
      <c r="CB366" s="323"/>
      <c r="CC366" s="323"/>
      <c r="CD366" s="323"/>
      <c r="CE366" s="323"/>
      <c r="CF366" s="323"/>
      <c r="CG366" s="323"/>
      <c r="CH366" s="323"/>
      <c r="CI366" s="323"/>
      <c r="CJ366" s="323"/>
      <c r="CK366" s="323"/>
      <c r="CL366" s="323"/>
      <c r="CM366" s="323"/>
      <c r="CN366" s="323"/>
      <c r="CO366" s="323"/>
      <c r="CP366" s="323"/>
      <c r="CQ366" s="323"/>
      <c r="CR366" s="323"/>
      <c r="CS366" s="323"/>
      <c r="CT366" s="323"/>
      <c r="CU366" s="323"/>
      <c r="CV366" s="323"/>
      <c r="CW366" s="323"/>
      <c r="CX366" s="323"/>
      <c r="CY366" s="323"/>
      <c r="CZ366" s="323"/>
    </row>
    <row r="367" s="295" customFormat="true" ht="15" customHeight="true" x14ac:dyDescent="0.2">
      <c r="B367" s="297"/>
      <c r="AZ367" s="323"/>
      <c r="BA367" s="344"/>
      <c r="BB367" s="299"/>
      <c r="BC367" s="344"/>
      <c r="BD367" s="344"/>
      <c r="BE367" s="344"/>
      <c r="BF367" s="344"/>
      <c r="BG367" s="344"/>
      <c r="BH367" s="344"/>
      <c r="BI367" s="344"/>
      <c r="BJ367" s="344"/>
      <c r="BK367" s="344"/>
      <c r="BL367" s="344"/>
      <c r="BM367" s="344"/>
      <c r="BN367" s="344"/>
      <c r="BO367" s="344"/>
      <c r="BP367" s="344"/>
      <c r="BQ367" s="344"/>
      <c r="BR367" s="344"/>
      <c r="BS367" s="344"/>
      <c r="BT367" s="344"/>
      <c r="BU367" s="344"/>
      <c r="BV367" s="344"/>
      <c r="BW367" s="344"/>
      <c r="BX367" s="344"/>
      <c r="BY367" s="344"/>
      <c r="BZ367" s="323"/>
      <c r="CA367" s="323"/>
      <c r="CB367" s="323"/>
      <c r="CC367" s="323"/>
      <c r="CD367" s="323"/>
      <c r="CE367" s="323"/>
      <c r="CF367" s="323"/>
      <c r="CG367" s="323"/>
      <c r="CH367" s="323"/>
      <c r="CI367" s="323"/>
      <c r="CJ367" s="323"/>
      <c r="CK367" s="323"/>
      <c r="CL367" s="323"/>
      <c r="CM367" s="323"/>
      <c r="CN367" s="323"/>
      <c r="CO367" s="323"/>
      <c r="CP367" s="323"/>
      <c r="CQ367" s="323"/>
      <c r="CR367" s="323"/>
      <c r="CS367" s="323"/>
      <c r="CT367" s="323"/>
      <c r="CU367" s="323"/>
      <c r="CV367" s="323"/>
      <c r="CW367" s="323"/>
      <c r="CX367" s="323"/>
      <c r="CY367" s="323"/>
      <c r="CZ367" s="323"/>
    </row>
    <row r="368" s="295" customFormat="true" ht="15" customHeight="true" x14ac:dyDescent="0.2">
      <c r="B368" s="297"/>
      <c r="AZ368" s="323"/>
      <c r="BA368" s="344"/>
      <c r="BB368" s="299"/>
      <c r="BC368" s="344"/>
      <c r="BD368" s="344"/>
      <c r="BE368" s="344"/>
      <c r="BF368" s="344"/>
      <c r="BG368" s="344"/>
      <c r="BH368" s="344"/>
      <c r="BI368" s="344"/>
      <c r="BJ368" s="344"/>
      <c r="BK368" s="344"/>
      <c r="BL368" s="344"/>
      <c r="BM368" s="344"/>
      <c r="BN368" s="344"/>
      <c r="BO368" s="344"/>
      <c r="BP368" s="344"/>
      <c r="BQ368" s="344"/>
      <c r="BR368" s="344"/>
      <c r="BS368" s="344"/>
      <c r="BT368" s="344"/>
      <c r="BU368" s="344"/>
      <c r="BV368" s="344"/>
      <c r="BW368" s="344"/>
      <c r="BX368" s="344"/>
      <c r="BY368" s="344"/>
      <c r="BZ368" s="323"/>
      <c r="CA368" s="323"/>
      <c r="CB368" s="323"/>
      <c r="CC368" s="323"/>
      <c r="CD368" s="323"/>
      <c r="CE368" s="323"/>
      <c r="CF368" s="323"/>
      <c r="CG368" s="323"/>
      <c r="CH368" s="323"/>
      <c r="CI368" s="323"/>
      <c r="CJ368" s="323"/>
      <c r="CK368" s="323"/>
      <c r="CL368" s="323"/>
      <c r="CM368" s="323"/>
      <c r="CN368" s="323"/>
      <c r="CO368" s="323"/>
      <c r="CP368" s="323"/>
      <c r="CQ368" s="323"/>
      <c r="CR368" s="323"/>
      <c r="CS368" s="323"/>
      <c r="CT368" s="323"/>
      <c r="CU368" s="323"/>
      <c r="CV368" s="323"/>
      <c r="CW368" s="323"/>
      <c r="CX368" s="323"/>
      <c r="CY368" s="323"/>
      <c r="CZ368" s="323"/>
    </row>
    <row r="369" s="295" customFormat="true" ht="15" customHeight="true" x14ac:dyDescent="0.2">
      <c r="B369" s="297"/>
      <c r="AZ369" s="323"/>
      <c r="BA369" s="344"/>
      <c r="BB369" s="299"/>
      <c r="BC369" s="344"/>
      <c r="BD369" s="344"/>
      <c r="BE369" s="344"/>
      <c r="BF369" s="344"/>
      <c r="BG369" s="344"/>
      <c r="BH369" s="344"/>
      <c r="BI369" s="344"/>
      <c r="BJ369" s="344"/>
      <c r="BK369" s="344"/>
      <c r="BL369" s="344"/>
      <c r="BM369" s="344"/>
      <c r="BN369" s="344"/>
      <c r="BO369" s="344"/>
      <c r="BP369" s="344"/>
      <c r="BQ369" s="344"/>
      <c r="BR369" s="344"/>
      <c r="BS369" s="344"/>
      <c r="BT369" s="344"/>
      <c r="BU369" s="344"/>
      <c r="BV369" s="344"/>
      <c r="BW369" s="344"/>
      <c r="BX369" s="344"/>
      <c r="BY369" s="344"/>
      <c r="BZ369" s="323"/>
      <c r="CA369" s="323"/>
      <c r="CB369" s="323"/>
      <c r="CC369" s="323"/>
      <c r="CD369" s="323"/>
      <c r="CE369" s="323"/>
      <c r="CF369" s="323"/>
      <c r="CG369" s="323"/>
      <c r="CH369" s="323"/>
      <c r="CI369" s="323"/>
      <c r="CJ369" s="323"/>
      <c r="CK369" s="323"/>
      <c r="CL369" s="323"/>
      <c r="CM369" s="323"/>
      <c r="CN369" s="323"/>
      <c r="CO369" s="323"/>
      <c r="CP369" s="323"/>
      <c r="CQ369" s="323"/>
      <c r="CR369" s="323"/>
      <c r="CS369" s="323"/>
      <c r="CT369" s="323"/>
      <c r="CU369" s="323"/>
      <c r="CV369" s="323"/>
      <c r="CW369" s="323"/>
      <c r="CX369" s="323"/>
      <c r="CY369" s="323"/>
      <c r="CZ369" s="323"/>
    </row>
    <row r="370" s="295" customFormat="true" ht="15" customHeight="true" x14ac:dyDescent="0.2">
      <c r="B370" s="297"/>
      <c r="AZ370" s="323"/>
      <c r="BA370" s="344"/>
      <c r="BB370" s="299"/>
      <c r="BC370" s="344"/>
      <c r="BD370" s="344"/>
      <c r="BE370" s="344"/>
      <c r="BF370" s="344"/>
      <c r="BG370" s="344"/>
      <c r="BH370" s="344"/>
      <c r="BI370" s="344"/>
      <c r="BJ370" s="344"/>
      <c r="BK370" s="344"/>
      <c r="BL370" s="344"/>
      <c r="BM370" s="344"/>
      <c r="BN370" s="344"/>
      <c r="BO370" s="344"/>
      <c r="BP370" s="344"/>
      <c r="BQ370" s="344"/>
      <c r="BR370" s="344"/>
      <c r="BS370" s="344"/>
      <c r="BT370" s="344"/>
      <c r="BU370" s="344"/>
      <c r="BV370" s="344"/>
      <c r="BW370" s="344"/>
      <c r="BX370" s="344"/>
      <c r="BY370" s="344"/>
      <c r="BZ370" s="323"/>
      <c r="CA370" s="323"/>
      <c r="CB370" s="323"/>
      <c r="CC370" s="323"/>
      <c r="CD370" s="323"/>
      <c r="CE370" s="323"/>
      <c r="CF370" s="323"/>
      <c r="CG370" s="323"/>
      <c r="CH370" s="323"/>
      <c r="CI370" s="323"/>
      <c r="CJ370" s="323"/>
      <c r="CK370" s="323"/>
      <c r="CL370" s="323"/>
      <c r="CM370" s="323"/>
      <c r="CN370" s="323"/>
      <c r="CO370" s="323"/>
      <c r="CP370" s="323"/>
      <c r="CQ370" s="323"/>
      <c r="CR370" s="323"/>
      <c r="CS370" s="323"/>
      <c r="CT370" s="323"/>
      <c r="CU370" s="323"/>
      <c r="CV370" s="323"/>
      <c r="CW370" s="323"/>
      <c r="CX370" s="323"/>
      <c r="CY370" s="323"/>
      <c r="CZ370" s="323"/>
    </row>
    <row r="371" s="295" customFormat="true" ht="15" customHeight="true" x14ac:dyDescent="0.2">
      <c r="B371" s="297"/>
      <c r="AZ371" s="323"/>
      <c r="BA371" s="344"/>
      <c r="BB371" s="299"/>
      <c r="BC371" s="344"/>
      <c r="BD371" s="344"/>
      <c r="BE371" s="344"/>
      <c r="BF371" s="344"/>
      <c r="BG371" s="344"/>
      <c r="BH371" s="344"/>
      <c r="BI371" s="344"/>
      <c r="BJ371" s="344"/>
      <c r="BK371" s="344"/>
      <c r="BL371" s="344"/>
      <c r="BM371" s="344"/>
      <c r="BN371" s="344"/>
      <c r="BO371" s="344"/>
      <c r="BP371" s="344"/>
      <c r="BQ371" s="344"/>
      <c r="BR371" s="344"/>
      <c r="BS371" s="344"/>
      <c r="BT371" s="344"/>
      <c r="BU371" s="344"/>
      <c r="BV371" s="344"/>
      <c r="BW371" s="344"/>
      <c r="BX371" s="344"/>
      <c r="BY371" s="344"/>
      <c r="BZ371" s="323"/>
      <c r="CA371" s="323"/>
      <c r="CB371" s="323"/>
      <c r="CC371" s="323"/>
      <c r="CD371" s="323"/>
      <c r="CE371" s="323"/>
      <c r="CF371" s="323"/>
      <c r="CG371" s="323"/>
      <c r="CH371" s="323"/>
      <c r="CI371" s="323"/>
      <c r="CJ371" s="323"/>
      <c r="CK371" s="323"/>
      <c r="CL371" s="323"/>
      <c r="CM371" s="323"/>
      <c r="CN371" s="323"/>
      <c r="CO371" s="323"/>
      <c r="CP371" s="323"/>
      <c r="CQ371" s="323"/>
      <c r="CR371" s="323"/>
      <c r="CS371" s="323"/>
      <c r="CT371" s="323"/>
      <c r="CU371" s="323"/>
      <c r="CV371" s="323"/>
      <c r="CW371" s="323"/>
      <c r="CX371" s="323"/>
      <c r="CY371" s="323"/>
      <c r="CZ371" s="323"/>
    </row>
    <row r="372" s="295" customFormat="true" ht="15" customHeight="true" x14ac:dyDescent="0.2">
      <c r="B372" s="297"/>
      <c r="AZ372" s="323"/>
      <c r="BA372" s="344"/>
      <c r="BB372" s="299"/>
      <c r="BC372" s="344"/>
      <c r="BD372" s="344"/>
      <c r="BE372" s="344"/>
      <c r="BF372" s="344"/>
      <c r="BG372" s="344"/>
      <c r="BH372" s="344"/>
      <c r="BI372" s="344"/>
      <c r="BJ372" s="344"/>
      <c r="BK372" s="344"/>
      <c r="BL372" s="344"/>
      <c r="BM372" s="344"/>
      <c r="BN372" s="344"/>
      <c r="BO372" s="344"/>
      <c r="BP372" s="344"/>
      <c r="BQ372" s="344"/>
      <c r="BR372" s="344"/>
      <c r="BS372" s="344"/>
      <c r="BT372" s="344"/>
      <c r="BU372" s="344"/>
      <c r="BV372" s="344"/>
      <c r="BW372" s="344"/>
      <c r="BX372" s="344"/>
      <c r="BY372" s="344"/>
      <c r="BZ372" s="323"/>
      <c r="CA372" s="323"/>
      <c r="CB372" s="323"/>
      <c r="CC372" s="323"/>
      <c r="CD372" s="323"/>
      <c r="CE372" s="323"/>
      <c r="CF372" s="323"/>
      <c r="CG372" s="323"/>
      <c r="CH372" s="323"/>
      <c r="CI372" s="323"/>
      <c r="CJ372" s="323"/>
      <c r="CK372" s="323"/>
      <c r="CL372" s="323"/>
      <c r="CM372" s="323"/>
      <c r="CN372" s="323"/>
      <c r="CO372" s="323"/>
      <c r="CP372" s="323"/>
      <c r="CQ372" s="323"/>
      <c r="CR372" s="323"/>
      <c r="CS372" s="323"/>
      <c r="CT372" s="323"/>
      <c r="CU372" s="323"/>
      <c r="CV372" s="323"/>
      <c r="CW372" s="323"/>
      <c r="CX372" s="323"/>
      <c r="CY372" s="323"/>
      <c r="CZ372" s="323"/>
    </row>
    <row r="373" s="295" customFormat="true" ht="15" customHeight="true" x14ac:dyDescent="0.2">
      <c r="B373" s="297"/>
      <c r="AZ373" s="323"/>
      <c r="BA373" s="344"/>
      <c r="BB373" s="299"/>
      <c r="BC373" s="344"/>
      <c r="BD373" s="344"/>
      <c r="BE373" s="344"/>
      <c r="BF373" s="344"/>
      <c r="BG373" s="344"/>
      <c r="BH373" s="344"/>
      <c r="BI373" s="344"/>
      <c r="BJ373" s="344"/>
      <c r="BK373" s="344"/>
      <c r="BL373" s="344"/>
      <c r="BM373" s="344"/>
      <c r="BN373" s="344"/>
      <c r="BO373" s="344"/>
      <c r="BP373" s="344"/>
      <c r="BQ373" s="344"/>
      <c r="BR373" s="344"/>
      <c r="BS373" s="344"/>
      <c r="BT373" s="344"/>
      <c r="BU373" s="344"/>
      <c r="BV373" s="344"/>
      <c r="BW373" s="344"/>
      <c r="BX373" s="344"/>
      <c r="BY373" s="344"/>
      <c r="BZ373" s="323"/>
      <c r="CA373" s="323"/>
      <c r="CB373" s="323"/>
      <c r="CC373" s="323"/>
      <c r="CD373" s="323"/>
      <c r="CE373" s="323"/>
      <c r="CF373" s="323"/>
      <c r="CG373" s="323"/>
      <c r="CH373" s="323"/>
      <c r="CI373" s="323"/>
      <c r="CJ373" s="323"/>
      <c r="CK373" s="323"/>
      <c r="CL373" s="323"/>
      <c r="CM373" s="323"/>
      <c r="CN373" s="323"/>
      <c r="CO373" s="323"/>
      <c r="CP373" s="323"/>
      <c r="CQ373" s="323"/>
      <c r="CR373" s="323"/>
      <c r="CS373" s="323"/>
      <c r="CT373" s="323"/>
      <c r="CU373" s="323"/>
      <c r="CV373" s="323"/>
      <c r="CW373" s="323"/>
      <c r="CX373" s="323"/>
      <c r="CY373" s="323"/>
      <c r="CZ373" s="323"/>
    </row>
    <row r="374" s="295" customFormat="true" ht="15" customHeight="true" x14ac:dyDescent="0.2">
      <c r="B374" s="297"/>
      <c r="AZ374" s="323"/>
      <c r="BA374" s="344"/>
      <c r="BB374" s="299"/>
      <c r="BC374" s="344"/>
      <c r="BD374" s="344"/>
      <c r="BE374" s="344"/>
      <c r="BF374" s="344"/>
      <c r="BG374" s="344"/>
      <c r="BH374" s="344"/>
      <c r="BI374" s="344"/>
      <c r="BJ374" s="344"/>
      <c r="BK374" s="344"/>
      <c r="BL374" s="344"/>
      <c r="BM374" s="344"/>
      <c r="BN374" s="344"/>
      <c r="BO374" s="344"/>
      <c r="BP374" s="344"/>
      <c r="BQ374" s="344"/>
      <c r="BR374" s="344"/>
      <c r="BS374" s="344"/>
      <c r="BT374" s="344"/>
      <c r="BU374" s="344"/>
      <c r="BV374" s="344"/>
      <c r="BW374" s="344"/>
      <c r="BX374" s="344"/>
      <c r="BY374" s="344"/>
      <c r="BZ374" s="323"/>
      <c r="CA374" s="323"/>
      <c r="CB374" s="323"/>
      <c r="CC374" s="323"/>
      <c r="CD374" s="323"/>
      <c r="CE374" s="323"/>
      <c r="CF374" s="323"/>
      <c r="CG374" s="323"/>
      <c r="CH374" s="323"/>
      <c r="CI374" s="323"/>
      <c r="CJ374" s="323"/>
      <c r="CK374" s="323"/>
      <c r="CL374" s="323"/>
      <c r="CM374" s="323"/>
      <c r="CN374" s="323"/>
      <c r="CO374" s="323"/>
      <c r="CP374" s="323"/>
      <c r="CQ374" s="323"/>
      <c r="CR374" s="323"/>
      <c r="CS374" s="323"/>
      <c r="CT374" s="323"/>
      <c r="CU374" s="323"/>
      <c r="CV374" s="323"/>
      <c r="CW374" s="323"/>
      <c r="CX374" s="323"/>
      <c r="CY374" s="323"/>
      <c r="CZ374" s="323"/>
    </row>
    <row r="375" s="295" customFormat="true" ht="15" customHeight="true" x14ac:dyDescent="0.2">
      <c r="B375" s="297"/>
      <c r="AZ375" s="323"/>
      <c r="BA375" s="296"/>
      <c r="BB375" s="294"/>
      <c r="BC375" s="294"/>
      <c r="BD375" s="294"/>
      <c r="BE375" s="294"/>
      <c r="BF375" s="294"/>
      <c r="BG375" s="294"/>
      <c r="BH375" s="294"/>
      <c r="BI375" s="294"/>
      <c r="BJ375" s="294"/>
      <c r="BK375" s="294"/>
      <c r="BL375" s="294"/>
      <c r="BM375" s="294"/>
      <c r="BN375" s="294"/>
      <c r="BO375" s="294"/>
      <c r="BP375" s="294"/>
      <c r="BQ375" s="294"/>
      <c r="BR375" s="294"/>
      <c r="BS375" s="294"/>
      <c r="BT375" s="294"/>
      <c r="BU375" s="294"/>
      <c r="BV375" s="294"/>
      <c r="BW375" s="294"/>
      <c r="BX375" s="294"/>
      <c r="BY375" s="296"/>
      <c r="BZ375" s="322"/>
      <c r="CA375" s="322"/>
      <c r="CB375" s="322"/>
      <c r="CC375" s="322"/>
      <c r="CD375" s="322"/>
      <c r="CE375" s="322"/>
      <c r="CF375" s="322"/>
      <c r="CG375" s="322"/>
      <c r="CH375" s="322"/>
      <c r="CI375" s="322"/>
      <c r="CJ375" s="322"/>
      <c r="CK375" s="322"/>
      <c r="CL375" s="322"/>
      <c r="CM375" s="322"/>
      <c r="CN375" s="322"/>
      <c r="CO375" s="322"/>
      <c r="CP375" s="322"/>
      <c r="CQ375" s="322"/>
      <c r="CR375" s="322"/>
      <c r="CS375" s="322"/>
      <c r="CT375" s="322"/>
      <c r="CU375" s="322"/>
      <c r="CV375" s="322"/>
      <c r="CW375" s="322"/>
      <c r="CX375" s="322"/>
      <c r="CY375" s="322"/>
      <c r="CZ375" s="322"/>
    </row>
    <row r="376" s="295" customFormat="true" ht="15" customHeight="true" x14ac:dyDescent="0.2">
      <c r="B376" s="297"/>
      <c r="AZ376" s="323"/>
      <c r="BA376" s="296"/>
      <c r="BB376" s="294"/>
      <c r="BC376" s="294"/>
      <c r="BD376" s="294"/>
      <c r="BE376" s="294"/>
      <c r="BF376" s="294"/>
      <c r="BG376" s="294"/>
      <c r="BH376" s="294"/>
      <c r="BI376" s="294"/>
      <c r="BJ376" s="294"/>
      <c r="BK376" s="294"/>
      <c r="BL376" s="294"/>
      <c r="BM376" s="294"/>
      <c r="BN376" s="294"/>
      <c r="BO376" s="294"/>
      <c r="BP376" s="294"/>
      <c r="BQ376" s="294"/>
      <c r="BR376" s="294"/>
      <c r="BS376" s="294"/>
      <c r="BT376" s="294"/>
      <c r="BU376" s="294"/>
      <c r="BV376" s="294"/>
      <c r="BW376" s="294"/>
      <c r="BX376" s="294"/>
      <c r="BY376" s="296"/>
      <c r="BZ376" s="322"/>
      <c r="CA376" s="322"/>
      <c r="CB376" s="322"/>
      <c r="CC376" s="322"/>
      <c r="CD376" s="322"/>
      <c r="CE376" s="322"/>
      <c r="CF376" s="322"/>
      <c r="CG376" s="322"/>
      <c r="CH376" s="322"/>
      <c r="CI376" s="322"/>
      <c r="CJ376" s="322"/>
      <c r="CK376" s="322"/>
      <c r="CL376" s="322"/>
      <c r="CM376" s="322"/>
      <c r="CN376" s="322"/>
      <c r="CO376" s="322"/>
      <c r="CP376" s="322"/>
      <c r="CQ376" s="322"/>
      <c r="CR376" s="322"/>
      <c r="CS376" s="322"/>
      <c r="CT376" s="322"/>
      <c r="CU376" s="322"/>
      <c r="CV376" s="322"/>
      <c r="CW376" s="322"/>
      <c r="CX376" s="322"/>
      <c r="CY376" s="322"/>
      <c r="CZ376" s="322"/>
    </row>
    <row r="377" s="295" customFormat="true" ht="15" customHeight="true" x14ac:dyDescent="0.2">
      <c r="B377" s="297"/>
      <c r="AZ377" s="323"/>
      <c r="BA377" s="296"/>
      <c r="BB377" s="294"/>
      <c r="BC377" s="294"/>
      <c r="BD377" s="294"/>
      <c r="BE377" s="294"/>
      <c r="BF377" s="294"/>
      <c r="BG377" s="294"/>
      <c r="BH377" s="294"/>
      <c r="BI377" s="294"/>
      <c r="BJ377" s="294"/>
      <c r="BK377" s="294"/>
      <c r="BL377" s="294"/>
      <c r="BM377" s="294"/>
      <c r="BN377" s="294"/>
      <c r="BO377" s="294"/>
      <c r="BP377" s="294"/>
      <c r="BQ377" s="294"/>
      <c r="BR377" s="294"/>
      <c r="BS377" s="294"/>
      <c r="BT377" s="294"/>
      <c r="BU377" s="294"/>
      <c r="BV377" s="294"/>
      <c r="BW377" s="294"/>
      <c r="BX377" s="294"/>
      <c r="BY377" s="296"/>
      <c r="BZ377" s="322"/>
      <c r="CA377" s="322"/>
      <c r="CB377" s="322"/>
      <c r="CC377" s="322"/>
      <c r="CD377" s="322"/>
      <c r="CE377" s="322"/>
      <c r="CF377" s="322"/>
      <c r="CG377" s="322"/>
      <c r="CH377" s="322"/>
      <c r="CI377" s="322"/>
      <c r="CJ377" s="322"/>
      <c r="CK377" s="322"/>
      <c r="CL377" s="322"/>
      <c r="CM377" s="322"/>
      <c r="CN377" s="322"/>
      <c r="CO377" s="322"/>
      <c r="CP377" s="322"/>
      <c r="CQ377" s="322"/>
      <c r="CR377" s="322"/>
      <c r="CS377" s="322"/>
      <c r="CT377" s="322"/>
      <c r="CU377" s="322"/>
      <c r="CV377" s="322"/>
      <c r="CW377" s="322"/>
      <c r="CX377" s="322"/>
      <c r="CY377" s="322"/>
      <c r="CZ377" s="322"/>
    </row>
    <row r="378" s="295" customFormat="true" ht="15" customHeight="true" x14ac:dyDescent="0.2">
      <c r="B378" s="297"/>
      <c r="AZ378" s="323"/>
      <c r="BA378" s="296"/>
      <c r="BB378" s="294"/>
      <c r="BC378" s="294"/>
      <c r="BD378" s="294"/>
      <c r="BE378" s="294"/>
      <c r="BF378" s="294"/>
      <c r="BG378" s="294"/>
      <c r="BH378" s="294"/>
      <c r="BI378" s="294"/>
      <c r="BJ378" s="294"/>
      <c r="BK378" s="294"/>
      <c r="BL378" s="294"/>
      <c r="BM378" s="294"/>
      <c r="BN378" s="294"/>
      <c r="BO378" s="294"/>
      <c r="BP378" s="294"/>
      <c r="BQ378" s="294"/>
      <c r="BR378" s="294"/>
      <c r="BS378" s="294"/>
      <c r="BT378" s="294"/>
      <c r="BU378" s="294"/>
      <c r="BV378" s="294"/>
      <c r="BW378" s="294"/>
      <c r="BX378" s="294"/>
      <c r="BY378" s="296"/>
      <c r="BZ378" s="322"/>
      <c r="CA378" s="322"/>
      <c r="CB378" s="322"/>
      <c r="CC378" s="322"/>
      <c r="CD378" s="322"/>
      <c r="CE378" s="322"/>
      <c r="CF378" s="322"/>
      <c r="CG378" s="322"/>
      <c r="CH378" s="322"/>
      <c r="CI378" s="322"/>
      <c r="CJ378" s="322"/>
      <c r="CK378" s="322"/>
      <c r="CL378" s="322"/>
      <c r="CM378" s="322"/>
      <c r="CN378" s="322"/>
      <c r="CO378" s="322"/>
      <c r="CP378" s="322"/>
      <c r="CQ378" s="322"/>
      <c r="CR378" s="322"/>
      <c r="CS378" s="322"/>
      <c r="CT378" s="322"/>
      <c r="CU378" s="322"/>
      <c r="CV378" s="322"/>
      <c r="CW378" s="322"/>
      <c r="CX378" s="322"/>
      <c r="CY378" s="322"/>
      <c r="CZ378" s="322"/>
    </row>
    <row r="379" s="295" customFormat="true" ht="15" customHeight="true" x14ac:dyDescent="0.2">
      <c r="B379" s="297"/>
      <c r="AZ379" s="323"/>
      <c r="BA379" s="296"/>
      <c r="BB379" s="294"/>
      <c r="BC379" s="294"/>
      <c r="BD379" s="294"/>
      <c r="BE379" s="294"/>
      <c r="BF379" s="294"/>
      <c r="BG379" s="294"/>
      <c r="BH379" s="294"/>
      <c r="BI379" s="294"/>
      <c r="BJ379" s="294"/>
      <c r="BK379" s="294"/>
      <c r="BL379" s="294"/>
      <c r="BM379" s="294"/>
      <c r="BN379" s="294"/>
      <c r="BO379" s="294"/>
      <c r="BP379" s="294"/>
      <c r="BQ379" s="294"/>
      <c r="BR379" s="294"/>
      <c r="BS379" s="294"/>
      <c r="BT379" s="294"/>
      <c r="BU379" s="294"/>
      <c r="BV379" s="294"/>
      <c r="BW379" s="294"/>
      <c r="BX379" s="294"/>
      <c r="BY379" s="296"/>
      <c r="BZ379" s="322"/>
      <c r="CA379" s="322"/>
      <c r="CB379" s="322"/>
      <c r="CC379" s="322"/>
      <c r="CD379" s="322"/>
      <c r="CE379" s="322"/>
      <c r="CF379" s="322"/>
      <c r="CG379" s="322"/>
      <c r="CH379" s="322"/>
      <c r="CI379" s="322"/>
      <c r="CJ379" s="322"/>
      <c r="CK379" s="322"/>
      <c r="CL379" s="322"/>
      <c r="CM379" s="322"/>
      <c r="CN379" s="322"/>
      <c r="CO379" s="322"/>
      <c r="CP379" s="322"/>
      <c r="CQ379" s="322"/>
      <c r="CR379" s="322"/>
      <c r="CS379" s="322"/>
      <c r="CT379" s="322"/>
      <c r="CU379" s="322"/>
      <c r="CV379" s="322"/>
      <c r="CW379" s="322"/>
      <c r="CX379" s="322"/>
      <c r="CY379" s="322"/>
      <c r="CZ379" s="322"/>
    </row>
    <row r="380" s="295" customFormat="true" ht="15" customHeight="true" x14ac:dyDescent="0.2">
      <c r="B380" s="297"/>
      <c r="AZ380" s="323"/>
      <c r="BA380" s="296"/>
      <c r="BB380" s="294"/>
      <c r="BC380" s="294"/>
      <c r="BD380" s="294"/>
      <c r="BE380" s="294"/>
      <c r="BF380" s="294"/>
      <c r="BG380" s="294"/>
      <c r="BH380" s="294"/>
      <c r="BI380" s="294"/>
      <c r="BJ380" s="294"/>
      <c r="BK380" s="294"/>
      <c r="BL380" s="294"/>
      <c r="BM380" s="294"/>
      <c r="BN380" s="294"/>
      <c r="BO380" s="294"/>
      <c r="BP380" s="294"/>
      <c r="BQ380" s="294"/>
      <c r="BR380" s="294"/>
      <c r="BS380" s="294"/>
      <c r="BT380" s="294"/>
      <c r="BU380" s="294"/>
      <c r="BV380" s="294"/>
      <c r="BW380" s="294"/>
      <c r="BX380" s="294"/>
      <c r="BY380" s="296"/>
      <c r="BZ380" s="322"/>
      <c r="CA380" s="322"/>
      <c r="CB380" s="322"/>
      <c r="CC380" s="322"/>
      <c r="CD380" s="322"/>
      <c r="CE380" s="322"/>
      <c r="CF380" s="322"/>
      <c r="CG380" s="322"/>
      <c r="CH380" s="322"/>
      <c r="CI380" s="322"/>
      <c r="CJ380" s="322"/>
      <c r="CK380" s="322"/>
      <c r="CL380" s="322"/>
      <c r="CM380" s="322"/>
      <c r="CN380" s="322"/>
      <c r="CO380" s="322"/>
      <c r="CP380" s="322"/>
      <c r="CQ380" s="322"/>
      <c r="CR380" s="322"/>
      <c r="CS380" s="322"/>
      <c r="CT380" s="322"/>
      <c r="CU380" s="322"/>
      <c r="CV380" s="322"/>
      <c r="CW380" s="322"/>
      <c r="CX380" s="322"/>
      <c r="CY380" s="322"/>
      <c r="CZ380" s="322"/>
    </row>
    <row r="381" s="295" customFormat="true" ht="15" customHeight="true" x14ac:dyDescent="0.2">
      <c r="B381" s="297"/>
      <c r="AZ381" s="323"/>
      <c r="BA381" s="296"/>
      <c r="BB381" s="294"/>
      <c r="BC381" s="294"/>
      <c r="BD381" s="294"/>
      <c r="BE381" s="294"/>
      <c r="BF381" s="294"/>
      <c r="BG381" s="294"/>
      <c r="BH381" s="294"/>
      <c r="BI381" s="294"/>
      <c r="BJ381" s="294"/>
      <c r="BK381" s="294"/>
      <c r="BL381" s="294"/>
      <c r="BM381" s="294"/>
      <c r="BN381" s="294"/>
      <c r="BO381" s="294"/>
      <c r="BP381" s="294"/>
      <c r="BQ381" s="294"/>
      <c r="BR381" s="294"/>
      <c r="BS381" s="294"/>
      <c r="BT381" s="294"/>
      <c r="BU381" s="294"/>
      <c r="BV381" s="294"/>
      <c r="BW381" s="294"/>
      <c r="BX381" s="294"/>
      <c r="BY381" s="296"/>
      <c r="BZ381" s="322"/>
      <c r="CA381" s="322"/>
      <c r="CB381" s="322"/>
      <c r="CC381" s="322"/>
      <c r="CD381" s="322"/>
      <c r="CE381" s="322"/>
      <c r="CF381" s="322"/>
      <c r="CG381" s="322"/>
      <c r="CH381" s="322"/>
      <c r="CI381" s="322"/>
      <c r="CJ381" s="322"/>
      <c r="CK381" s="322"/>
      <c r="CL381" s="322"/>
      <c r="CM381" s="322"/>
      <c r="CN381" s="322"/>
      <c r="CO381" s="322"/>
      <c r="CP381" s="322"/>
      <c r="CQ381" s="322"/>
      <c r="CR381" s="322"/>
      <c r="CS381" s="322"/>
      <c r="CT381" s="322"/>
      <c r="CU381" s="322"/>
      <c r="CV381" s="322"/>
      <c r="CW381" s="322"/>
      <c r="CX381" s="322"/>
      <c r="CY381" s="322"/>
      <c r="CZ381" s="322"/>
    </row>
    <row r="382" s="295" customFormat="true" ht="15" customHeight="true" x14ac:dyDescent="0.2">
      <c r="B382" s="297"/>
      <c r="AZ382" s="323"/>
      <c r="BA382" s="296"/>
      <c r="BB382" s="294"/>
      <c r="BC382" s="294"/>
      <c r="BD382" s="294"/>
      <c r="BE382" s="294"/>
      <c r="BF382" s="294"/>
      <c r="BG382" s="294"/>
      <c r="BH382" s="294"/>
      <c r="BI382" s="294"/>
      <c r="BJ382" s="294"/>
      <c r="BK382" s="294"/>
      <c r="BL382" s="294"/>
      <c r="BM382" s="294"/>
      <c r="BN382" s="294"/>
      <c r="BO382" s="294"/>
      <c r="BP382" s="294"/>
      <c r="BQ382" s="294"/>
      <c r="BR382" s="294"/>
      <c r="BS382" s="294"/>
      <c r="BT382" s="294"/>
      <c r="BU382" s="294"/>
      <c r="BV382" s="294"/>
      <c r="BW382" s="294"/>
      <c r="BX382" s="294"/>
      <c r="BY382" s="296"/>
      <c r="BZ382" s="322"/>
      <c r="CA382" s="322"/>
      <c r="CB382" s="322"/>
      <c r="CC382" s="322"/>
      <c r="CD382" s="322"/>
      <c r="CE382" s="322"/>
      <c r="CF382" s="322"/>
      <c r="CG382" s="322"/>
      <c r="CH382" s="322"/>
      <c r="CI382" s="322"/>
      <c r="CJ382" s="322"/>
      <c r="CK382" s="322"/>
      <c r="CL382" s="322"/>
      <c r="CM382" s="322"/>
      <c r="CN382" s="322"/>
      <c r="CO382" s="322"/>
      <c r="CP382" s="322"/>
      <c r="CQ382" s="322"/>
      <c r="CR382" s="322"/>
      <c r="CS382" s="322"/>
      <c r="CT382" s="322"/>
      <c r="CU382" s="322"/>
      <c r="CV382" s="322"/>
      <c r="CW382" s="322"/>
      <c r="CX382" s="322"/>
      <c r="CY382" s="322"/>
      <c r="CZ382" s="322"/>
    </row>
    <row r="383" s="295" customFormat="true" ht="15" customHeight="true" x14ac:dyDescent="0.2">
      <c r="B383" s="297"/>
      <c r="AZ383" s="323"/>
      <c r="BA383" s="296"/>
      <c r="BB383" s="294"/>
      <c r="BC383" s="294"/>
      <c r="BD383" s="294"/>
      <c r="BE383" s="294"/>
      <c r="BF383" s="294"/>
      <c r="BG383" s="294"/>
      <c r="BH383" s="294"/>
      <c r="BI383" s="294"/>
      <c r="BJ383" s="294"/>
      <c r="BK383" s="294"/>
      <c r="BL383" s="294"/>
      <c r="BM383" s="294"/>
      <c r="BN383" s="294"/>
      <c r="BO383" s="294"/>
      <c r="BP383" s="294"/>
      <c r="BQ383" s="294"/>
      <c r="BR383" s="294"/>
      <c r="BS383" s="294"/>
      <c r="BT383" s="294"/>
      <c r="BU383" s="294"/>
      <c r="BV383" s="294"/>
      <c r="BW383" s="294"/>
      <c r="BX383" s="294"/>
      <c r="BY383" s="296"/>
      <c r="BZ383" s="322"/>
      <c r="CA383" s="322"/>
      <c r="CB383" s="322"/>
      <c r="CC383" s="322"/>
      <c r="CD383" s="322"/>
      <c r="CE383" s="322"/>
      <c r="CF383" s="322"/>
      <c r="CG383" s="322"/>
      <c r="CH383" s="322"/>
      <c r="CI383" s="322"/>
      <c r="CJ383" s="322"/>
      <c r="CK383" s="322"/>
      <c r="CL383" s="322"/>
      <c r="CM383" s="322"/>
      <c r="CN383" s="322"/>
      <c r="CO383" s="322"/>
      <c r="CP383" s="322"/>
      <c r="CQ383" s="322"/>
      <c r="CR383" s="322"/>
      <c r="CS383" s="322"/>
      <c r="CT383" s="322"/>
      <c r="CU383" s="322"/>
      <c r="CV383" s="322"/>
      <c r="CW383" s="322"/>
      <c r="CX383" s="322"/>
      <c r="CY383" s="322"/>
      <c r="CZ383" s="322"/>
    </row>
    <row r="384" s="295" customFormat="true" ht="15" customHeight="true" x14ac:dyDescent="0.2">
      <c r="B384" s="297"/>
      <c r="AZ384" s="323"/>
      <c r="BA384" s="296"/>
      <c r="BB384" s="294"/>
      <c r="BC384" s="294"/>
      <c r="BD384" s="294"/>
      <c r="BE384" s="294"/>
      <c r="BF384" s="294"/>
      <c r="BG384" s="294"/>
      <c r="BH384" s="294"/>
      <c r="BI384" s="294"/>
      <c r="BJ384" s="294"/>
      <c r="BK384" s="294"/>
      <c r="BL384" s="294"/>
      <c r="BM384" s="294"/>
      <c r="BN384" s="294"/>
      <c r="BO384" s="294"/>
      <c r="BP384" s="294"/>
      <c r="BQ384" s="294"/>
      <c r="BR384" s="294"/>
      <c r="BS384" s="294"/>
      <c r="BT384" s="294"/>
      <c r="BU384" s="294"/>
      <c r="BV384" s="294"/>
      <c r="BW384" s="294"/>
      <c r="BX384" s="294"/>
      <c r="BY384" s="296"/>
      <c r="BZ384" s="322"/>
      <c r="CA384" s="322"/>
      <c r="CB384" s="322"/>
      <c r="CC384" s="322"/>
      <c r="CD384" s="322"/>
      <c r="CE384" s="322"/>
      <c r="CF384" s="322"/>
      <c r="CG384" s="322"/>
      <c r="CH384" s="322"/>
      <c r="CI384" s="322"/>
      <c r="CJ384" s="322"/>
      <c r="CK384" s="322"/>
      <c r="CL384" s="322"/>
      <c r="CM384" s="322"/>
      <c r="CN384" s="322"/>
      <c r="CO384" s="322"/>
      <c r="CP384" s="322"/>
      <c r="CQ384" s="322"/>
      <c r="CR384" s="322"/>
      <c r="CS384" s="322"/>
      <c r="CT384" s="322"/>
      <c r="CU384" s="322"/>
      <c r="CV384" s="322"/>
      <c r="CW384" s="322"/>
      <c r="CX384" s="322"/>
      <c r="CY384" s="322"/>
      <c r="CZ384" s="322"/>
    </row>
    <row r="385" s="295" customFormat="true" ht="15" customHeight="true" x14ac:dyDescent="0.2">
      <c r="B385" s="297"/>
      <c r="AZ385" s="323"/>
      <c r="BA385" s="296"/>
      <c r="BB385" s="294"/>
      <c r="BC385" s="294"/>
      <c r="BD385" s="294"/>
      <c r="BE385" s="294"/>
      <c r="BF385" s="294"/>
      <c r="BG385" s="294"/>
      <c r="BH385" s="294"/>
      <c r="BI385" s="294"/>
      <c r="BJ385" s="294"/>
      <c r="BK385" s="294"/>
      <c r="BL385" s="294"/>
      <c r="BM385" s="294"/>
      <c r="BN385" s="294"/>
      <c r="BO385" s="294"/>
      <c r="BP385" s="294"/>
      <c r="BQ385" s="294"/>
      <c r="BR385" s="294"/>
      <c r="BS385" s="294"/>
      <c r="BT385" s="294"/>
      <c r="BU385" s="294"/>
      <c r="BV385" s="294"/>
      <c r="BW385" s="294"/>
      <c r="BX385" s="294"/>
      <c r="BY385" s="296"/>
      <c r="BZ385" s="322"/>
      <c r="CA385" s="322"/>
      <c r="CB385" s="322"/>
      <c r="CC385" s="322"/>
      <c r="CD385" s="322"/>
      <c r="CE385" s="322"/>
      <c r="CF385" s="322"/>
      <c r="CG385" s="322"/>
      <c r="CH385" s="322"/>
      <c r="CI385" s="322"/>
      <c r="CJ385" s="322"/>
      <c r="CK385" s="322"/>
      <c r="CL385" s="322"/>
      <c r="CM385" s="322"/>
      <c r="CN385" s="322"/>
      <c r="CO385" s="322"/>
      <c r="CP385" s="322"/>
      <c r="CQ385" s="322"/>
      <c r="CR385" s="322"/>
      <c r="CS385" s="322"/>
      <c r="CT385" s="322"/>
      <c r="CU385" s="322"/>
      <c r="CV385" s="322"/>
      <c r="CW385" s="322"/>
      <c r="CX385" s="322"/>
      <c r="CY385" s="322"/>
      <c r="CZ385" s="322"/>
    </row>
    <row r="386" s="295" customFormat="true" ht="15" customHeight="true" x14ac:dyDescent="0.2">
      <c r="B386" s="297"/>
      <c r="AZ386" s="323"/>
      <c r="BA386" s="296"/>
      <c r="BB386" s="294"/>
      <c r="BC386" s="294"/>
      <c r="BD386" s="294"/>
      <c r="BE386" s="294"/>
      <c r="BF386" s="294"/>
      <c r="BG386" s="294"/>
      <c r="BH386" s="294"/>
      <c r="BI386" s="294"/>
      <c r="BJ386" s="294"/>
      <c r="BK386" s="294"/>
      <c r="BL386" s="294"/>
      <c r="BM386" s="294"/>
      <c r="BN386" s="294"/>
      <c r="BO386" s="294"/>
      <c r="BP386" s="294"/>
      <c r="BQ386" s="294"/>
      <c r="BR386" s="294"/>
      <c r="BS386" s="294"/>
      <c r="BT386" s="294"/>
      <c r="BU386" s="294"/>
      <c r="BV386" s="294"/>
      <c r="BW386" s="294"/>
      <c r="BX386" s="294"/>
      <c r="BY386" s="296"/>
      <c r="BZ386" s="322"/>
      <c r="CA386" s="322"/>
      <c r="CB386" s="322"/>
      <c r="CC386" s="322"/>
      <c r="CD386" s="322"/>
      <c r="CE386" s="322"/>
      <c r="CF386" s="322"/>
      <c r="CG386" s="322"/>
      <c r="CH386" s="322"/>
      <c r="CI386" s="322"/>
      <c r="CJ386" s="322"/>
      <c r="CK386" s="322"/>
      <c r="CL386" s="322"/>
      <c r="CM386" s="322"/>
      <c r="CN386" s="322"/>
      <c r="CO386" s="322"/>
      <c r="CP386" s="322"/>
      <c r="CQ386" s="322"/>
      <c r="CR386" s="322"/>
      <c r="CS386" s="322"/>
      <c r="CT386" s="322"/>
      <c r="CU386" s="322"/>
      <c r="CV386" s="322"/>
      <c r="CW386" s="322"/>
      <c r="CX386" s="322"/>
      <c r="CY386" s="322"/>
      <c r="CZ386" s="322"/>
    </row>
    <row r="387" s="295" customFormat="true" ht="15" customHeight="true" x14ac:dyDescent="0.2">
      <c r="B387" s="297"/>
      <c r="AZ387" s="323"/>
      <c r="BA387" s="296"/>
      <c r="BB387" s="294"/>
      <c r="BC387" s="294"/>
      <c r="BD387" s="294"/>
      <c r="BE387" s="294"/>
      <c r="BF387" s="294"/>
      <c r="BG387" s="294"/>
      <c r="BH387" s="294"/>
      <c r="BI387" s="294"/>
      <c r="BJ387" s="294"/>
      <c r="BK387" s="294"/>
      <c r="BL387" s="294"/>
      <c r="BM387" s="294"/>
      <c r="BN387" s="294"/>
      <c r="BO387" s="294"/>
      <c r="BP387" s="294"/>
      <c r="BQ387" s="294"/>
      <c r="BR387" s="294"/>
      <c r="BS387" s="294"/>
      <c r="BT387" s="294"/>
      <c r="BU387" s="294"/>
      <c r="BV387" s="294"/>
      <c r="BW387" s="294"/>
      <c r="BX387" s="294"/>
      <c r="BY387" s="296"/>
      <c r="BZ387" s="322"/>
      <c r="CA387" s="322"/>
      <c r="CB387" s="322"/>
      <c r="CC387" s="322"/>
      <c r="CD387" s="322"/>
      <c r="CE387" s="322"/>
      <c r="CF387" s="322"/>
      <c r="CG387" s="322"/>
      <c r="CH387" s="322"/>
      <c r="CI387" s="322"/>
      <c r="CJ387" s="322"/>
      <c r="CK387" s="322"/>
      <c r="CL387" s="322"/>
      <c r="CM387" s="322"/>
      <c r="CN387" s="322"/>
      <c r="CO387" s="322"/>
      <c r="CP387" s="322"/>
      <c r="CQ387" s="322"/>
      <c r="CR387" s="322"/>
      <c r="CS387" s="322"/>
      <c r="CT387" s="322"/>
      <c r="CU387" s="322"/>
      <c r="CV387" s="322"/>
      <c r="CW387" s="322"/>
      <c r="CX387" s="322"/>
      <c r="CY387" s="322"/>
      <c r="CZ387" s="322"/>
    </row>
    <row r="388" s="295" customFormat="true" ht="15" customHeight="true" x14ac:dyDescent="0.2">
      <c r="B388" s="297"/>
      <c r="AZ388" s="323"/>
      <c r="BA388" s="296"/>
      <c r="BB388" s="294"/>
      <c r="BC388" s="294"/>
      <c r="BD388" s="294"/>
      <c r="BE388" s="294"/>
      <c r="BF388" s="294"/>
      <c r="BG388" s="294"/>
      <c r="BH388" s="294"/>
      <c r="BI388" s="294"/>
      <c r="BJ388" s="294"/>
      <c r="BK388" s="294"/>
      <c r="BL388" s="294"/>
      <c r="BM388" s="294"/>
      <c r="BN388" s="294"/>
      <c r="BO388" s="294"/>
      <c r="BP388" s="294"/>
      <c r="BQ388" s="294"/>
      <c r="BR388" s="294"/>
      <c r="BS388" s="294"/>
      <c r="BT388" s="294"/>
      <c r="BU388" s="294"/>
      <c r="BV388" s="294"/>
      <c r="BW388" s="294"/>
      <c r="BX388" s="294"/>
      <c r="BY388" s="296"/>
      <c r="BZ388" s="322"/>
      <c r="CA388" s="322"/>
      <c r="CB388" s="322"/>
      <c r="CC388" s="322"/>
      <c r="CD388" s="322"/>
      <c r="CE388" s="322"/>
      <c r="CF388" s="322"/>
      <c r="CG388" s="322"/>
      <c r="CH388" s="322"/>
      <c r="CI388" s="322"/>
      <c r="CJ388" s="322"/>
      <c r="CK388" s="322"/>
      <c r="CL388" s="322"/>
      <c r="CM388" s="322"/>
      <c r="CN388" s="322"/>
      <c r="CO388" s="322"/>
      <c r="CP388" s="322"/>
      <c r="CQ388" s="322"/>
      <c r="CR388" s="322"/>
      <c r="CS388" s="322"/>
      <c r="CT388" s="322"/>
      <c r="CU388" s="322"/>
      <c r="CV388" s="322"/>
      <c r="CW388" s="322"/>
      <c r="CX388" s="322"/>
      <c r="CY388" s="322"/>
      <c r="CZ388" s="322"/>
    </row>
    <row r="389" s="295" customFormat="true" ht="15" customHeight="true" x14ac:dyDescent="0.2">
      <c r="B389" s="297"/>
      <c r="AZ389" s="323"/>
      <c r="BA389" s="296"/>
      <c r="BB389" s="294"/>
      <c r="BC389" s="294"/>
      <c r="BD389" s="294"/>
      <c r="BE389" s="294"/>
      <c r="BF389" s="294"/>
      <c r="BG389" s="294"/>
      <c r="BH389" s="294"/>
      <c r="BI389" s="294"/>
      <c r="BJ389" s="294"/>
      <c r="BK389" s="294"/>
      <c r="BL389" s="294"/>
      <c r="BM389" s="294"/>
      <c r="BN389" s="294"/>
      <c r="BO389" s="294"/>
      <c r="BP389" s="294"/>
      <c r="BQ389" s="294"/>
      <c r="BR389" s="294"/>
      <c r="BS389" s="294"/>
      <c r="BT389" s="294"/>
      <c r="BU389" s="294"/>
      <c r="BV389" s="294"/>
      <c r="BW389" s="294"/>
      <c r="BX389" s="294"/>
      <c r="BY389" s="296"/>
      <c r="BZ389" s="322"/>
      <c r="CA389" s="322"/>
      <c r="CB389" s="322"/>
      <c r="CC389" s="322"/>
      <c r="CD389" s="322"/>
      <c r="CE389" s="322"/>
      <c r="CF389" s="322"/>
      <c r="CG389" s="322"/>
      <c r="CH389" s="322"/>
      <c r="CI389" s="322"/>
      <c r="CJ389" s="322"/>
      <c r="CK389" s="322"/>
      <c r="CL389" s="322"/>
      <c r="CM389" s="322"/>
      <c r="CN389" s="322"/>
      <c r="CO389" s="322"/>
      <c r="CP389" s="322"/>
      <c r="CQ389" s="322"/>
      <c r="CR389" s="322"/>
      <c r="CS389" s="322"/>
      <c r="CT389" s="322"/>
      <c r="CU389" s="322"/>
      <c r="CV389" s="322"/>
      <c r="CW389" s="322"/>
      <c r="CX389" s="322"/>
      <c r="CY389" s="322"/>
      <c r="CZ389" s="322"/>
    </row>
    <row r="390" s="440" customFormat="true" ht="15" customHeight="true" x14ac:dyDescent="0.2">
      <c r="B390" s="439"/>
      <c r="AZ390" s="323"/>
      <c r="BA390" s="296"/>
      <c r="BB390" s="294"/>
      <c r="BC390" s="294"/>
      <c r="BD390" s="294"/>
      <c r="BE390" s="294"/>
      <c r="BF390" s="294"/>
      <c r="BG390" s="294"/>
      <c r="BH390" s="294"/>
      <c r="BI390" s="294"/>
      <c r="BJ390" s="294"/>
      <c r="BK390" s="294"/>
      <c r="BL390" s="294"/>
      <c r="BM390" s="294"/>
      <c r="BN390" s="294"/>
      <c r="BO390" s="294"/>
      <c r="BP390" s="294"/>
      <c r="BQ390" s="294"/>
      <c r="BR390" s="294"/>
      <c r="BS390" s="294"/>
      <c r="BT390" s="294"/>
      <c r="BU390" s="294"/>
      <c r="BV390" s="294"/>
      <c r="BW390" s="294"/>
      <c r="BX390" s="294"/>
      <c r="BY390" s="296"/>
      <c r="BZ390" s="322"/>
      <c r="CA390" s="322"/>
      <c r="CB390" s="322"/>
      <c r="CC390" s="322"/>
      <c r="CD390" s="322"/>
      <c r="CE390" s="322"/>
      <c r="CF390" s="322"/>
      <c r="CG390" s="322"/>
      <c r="CH390" s="322"/>
      <c r="CI390" s="322"/>
      <c r="CJ390" s="322"/>
      <c r="CK390" s="322"/>
      <c r="CL390" s="322"/>
      <c r="CM390" s="322"/>
      <c r="CN390" s="322"/>
      <c r="CO390" s="322"/>
      <c r="CP390" s="322"/>
      <c r="CQ390" s="322"/>
      <c r="CR390" s="322"/>
      <c r="CS390" s="322"/>
      <c r="CT390" s="322"/>
      <c r="CU390" s="322"/>
      <c r="CV390" s="322"/>
      <c r="CW390" s="322"/>
      <c r="CX390" s="322"/>
      <c r="CY390" s="322"/>
      <c r="CZ390" s="322"/>
    </row>
    <row r="391" s="440" customFormat="true" ht="15" customHeight="true" x14ac:dyDescent="0.2">
      <c r="B391" s="439"/>
      <c r="AZ391" s="323"/>
      <c r="BA391" s="296"/>
      <c r="BB391" s="294"/>
      <c r="BC391" s="294"/>
      <c r="BD391" s="294"/>
      <c r="BE391" s="294"/>
      <c r="BF391" s="294"/>
      <c r="BG391" s="294"/>
      <c r="BH391" s="294"/>
      <c r="BI391" s="294"/>
      <c r="BJ391" s="294"/>
      <c r="BK391" s="294"/>
      <c r="BL391" s="294"/>
      <c r="BM391" s="294"/>
      <c r="BN391" s="294"/>
      <c r="BO391" s="294"/>
      <c r="BP391" s="294"/>
      <c r="BQ391" s="294"/>
      <c r="BR391" s="294"/>
      <c r="BS391" s="294"/>
      <c r="BT391" s="294"/>
      <c r="BU391" s="294"/>
      <c r="BV391" s="294"/>
      <c r="BW391" s="294"/>
      <c r="BX391" s="294"/>
      <c r="BY391" s="296"/>
      <c r="BZ391" s="322"/>
      <c r="CA391" s="322"/>
      <c r="CB391" s="322"/>
      <c r="CC391" s="322"/>
      <c r="CD391" s="322"/>
      <c r="CE391" s="322"/>
      <c r="CF391" s="322"/>
      <c r="CG391" s="322"/>
      <c r="CH391" s="322"/>
      <c r="CI391" s="322"/>
      <c r="CJ391" s="322"/>
      <c r="CK391" s="322"/>
      <c r="CL391" s="322"/>
      <c r="CM391" s="322"/>
      <c r="CN391" s="322"/>
      <c r="CO391" s="322"/>
      <c r="CP391" s="322"/>
      <c r="CQ391" s="322"/>
      <c r="CR391" s="322"/>
      <c r="CS391" s="322"/>
      <c r="CT391" s="322"/>
      <c r="CU391" s="322"/>
      <c r="CV391" s="322"/>
      <c r="CW391" s="322"/>
      <c r="CX391" s="322"/>
      <c r="CY391" s="322"/>
      <c r="CZ391" s="322"/>
    </row>
    <row r="392" s="440" customFormat="true" ht="15" customHeight="true" x14ac:dyDescent="0.2">
      <c r="AZ392" s="323"/>
      <c r="BA392" s="296"/>
      <c r="BB392" s="294"/>
      <c r="BC392" s="294"/>
      <c r="BD392" s="294"/>
      <c r="BE392" s="294"/>
      <c r="BF392" s="294"/>
      <c r="BG392" s="294"/>
      <c r="BH392" s="294"/>
      <c r="BI392" s="294"/>
      <c r="BJ392" s="294"/>
      <c r="BK392" s="294"/>
      <c r="BL392" s="294"/>
      <c r="BM392" s="294"/>
      <c r="BN392" s="294"/>
      <c r="BO392" s="294"/>
      <c r="BP392" s="294"/>
      <c r="BQ392" s="294"/>
      <c r="BR392" s="294"/>
      <c r="BS392" s="294"/>
      <c r="BT392" s="294"/>
      <c r="BU392" s="294"/>
      <c r="BV392" s="294"/>
      <c r="BW392" s="294"/>
      <c r="BX392" s="294"/>
      <c r="BY392" s="296"/>
      <c r="BZ392" s="322"/>
      <c r="CA392" s="322"/>
      <c r="CB392" s="322"/>
      <c r="CC392" s="322"/>
      <c r="CD392" s="322"/>
      <c r="CE392" s="322"/>
      <c r="CF392" s="322"/>
      <c r="CG392" s="322"/>
      <c r="CH392" s="322"/>
      <c r="CI392" s="322"/>
      <c r="CJ392" s="322"/>
      <c r="CK392" s="322"/>
      <c r="CL392" s="322"/>
      <c r="CM392" s="322"/>
      <c r="CN392" s="322"/>
      <c r="CO392" s="322"/>
      <c r="CP392" s="322"/>
      <c r="CQ392" s="322"/>
      <c r="CR392" s="322"/>
      <c r="CS392" s="322"/>
      <c r="CT392" s="322"/>
      <c r="CU392" s="322"/>
      <c r="CV392" s="322"/>
      <c r="CW392" s="322"/>
      <c r="CX392" s="322"/>
      <c r="CY392" s="322"/>
      <c r="CZ392" s="322"/>
    </row>
    <row r="393" s="440" customFormat="true" ht="15" customHeight="true" x14ac:dyDescent="0.2">
      <c r="AZ393" s="323"/>
      <c r="BA393" s="296"/>
      <c r="BB393" s="294"/>
      <c r="BC393" s="294"/>
      <c r="BD393" s="294"/>
      <c r="BE393" s="294"/>
      <c r="BF393" s="294"/>
      <c r="BG393" s="294"/>
      <c r="BH393" s="294"/>
      <c r="BI393" s="294"/>
      <c r="BJ393" s="294"/>
      <c r="BK393" s="294"/>
      <c r="BL393" s="294"/>
      <c r="BM393" s="294"/>
      <c r="BN393" s="294"/>
      <c r="BO393" s="294"/>
      <c r="BP393" s="294"/>
      <c r="BQ393" s="294"/>
      <c r="BR393" s="294"/>
      <c r="BS393" s="294"/>
      <c r="BT393" s="294"/>
      <c r="BU393" s="294"/>
      <c r="BV393" s="294"/>
      <c r="BW393" s="294"/>
      <c r="BX393" s="294"/>
      <c r="BY393" s="296"/>
      <c r="BZ393" s="322"/>
      <c r="CA393" s="322"/>
      <c r="CB393" s="322"/>
      <c r="CC393" s="322"/>
      <c r="CD393" s="322"/>
      <c r="CE393" s="322"/>
      <c r="CF393" s="322"/>
      <c r="CG393" s="322"/>
      <c r="CH393" s="322"/>
      <c r="CI393" s="322"/>
      <c r="CJ393" s="322"/>
      <c r="CK393" s="322"/>
      <c r="CL393" s="322"/>
      <c r="CM393" s="322"/>
      <c r="CN393" s="322"/>
      <c r="CO393" s="322"/>
      <c r="CP393" s="322"/>
      <c r="CQ393" s="322"/>
      <c r="CR393" s="322"/>
      <c r="CS393" s="322"/>
      <c r="CT393" s="322"/>
      <c r="CU393" s="322"/>
      <c r="CV393" s="322"/>
      <c r="CW393" s="322"/>
      <c r="CX393" s="322"/>
      <c r="CY393" s="322"/>
      <c r="CZ393" s="322"/>
    </row>
    <row r="394" s="440" customFormat="true" ht="15" customHeight="true" x14ac:dyDescent="0.2">
      <c r="AZ394" s="323"/>
      <c r="BA394" s="296"/>
      <c r="BB394" s="294"/>
      <c r="BC394" s="294"/>
      <c r="BD394" s="294"/>
      <c r="BE394" s="294"/>
      <c r="BF394" s="294"/>
      <c r="BG394" s="294"/>
      <c r="BH394" s="294"/>
      <c r="BI394" s="294"/>
      <c r="BJ394" s="294"/>
      <c r="BK394" s="294"/>
      <c r="BL394" s="294"/>
      <c r="BM394" s="294"/>
      <c r="BN394" s="294"/>
      <c r="BO394" s="294"/>
      <c r="BP394" s="294"/>
      <c r="BQ394" s="294"/>
      <c r="BR394" s="294"/>
      <c r="BS394" s="294"/>
      <c r="BT394" s="294"/>
      <c r="BU394" s="294"/>
      <c r="BV394" s="294"/>
      <c r="BW394" s="294"/>
      <c r="BX394" s="294"/>
      <c r="BY394" s="296"/>
      <c r="BZ394" s="322"/>
      <c r="CA394" s="322"/>
      <c r="CB394" s="322"/>
      <c r="CC394" s="322"/>
      <c r="CD394" s="322"/>
      <c r="CE394" s="322"/>
      <c r="CF394" s="322"/>
      <c r="CG394" s="322"/>
      <c r="CH394" s="322"/>
      <c r="CI394" s="322"/>
      <c r="CJ394" s="322"/>
      <c r="CK394" s="322"/>
      <c r="CL394" s="322"/>
      <c r="CM394" s="322"/>
      <c r="CN394" s="322"/>
      <c r="CO394" s="322"/>
      <c r="CP394" s="322"/>
      <c r="CQ394" s="322"/>
      <c r="CR394" s="322"/>
      <c r="CS394" s="322"/>
      <c r="CT394" s="322"/>
      <c r="CU394" s="322"/>
      <c r="CV394" s="322"/>
      <c r="CW394" s="322"/>
      <c r="CX394" s="322"/>
      <c r="CY394" s="322"/>
      <c r="CZ394" s="322"/>
    </row>
    <row r="395" s="440" customFormat="true" ht="15" customHeight="true" x14ac:dyDescent="0.2">
      <c r="AZ395" s="323"/>
      <c r="BA395" s="296"/>
      <c r="BB395" s="294"/>
      <c r="BC395" s="294"/>
      <c r="BD395" s="294"/>
      <c r="BE395" s="294"/>
      <c r="BF395" s="294"/>
      <c r="BG395" s="294"/>
      <c r="BH395" s="294"/>
      <c r="BI395" s="294"/>
      <c r="BJ395" s="294"/>
      <c r="BK395" s="294"/>
      <c r="BL395" s="294"/>
      <c r="BM395" s="294"/>
      <c r="BN395" s="294"/>
      <c r="BO395" s="294"/>
      <c r="BP395" s="294"/>
      <c r="BQ395" s="294"/>
      <c r="BR395" s="294"/>
      <c r="BS395" s="294"/>
      <c r="BT395" s="294"/>
      <c r="BU395" s="294"/>
      <c r="BV395" s="294"/>
      <c r="BW395" s="294"/>
      <c r="BX395" s="294"/>
      <c r="BY395" s="296"/>
      <c r="BZ395" s="322"/>
      <c r="CA395" s="322"/>
      <c r="CB395" s="322"/>
      <c r="CC395" s="322"/>
      <c r="CD395" s="322"/>
      <c r="CE395" s="322"/>
      <c r="CF395" s="322"/>
      <c r="CG395" s="322"/>
      <c r="CH395" s="322"/>
      <c r="CI395" s="322"/>
      <c r="CJ395" s="322"/>
      <c r="CK395" s="322"/>
      <c r="CL395" s="322"/>
      <c r="CM395" s="322"/>
      <c r="CN395" s="322"/>
      <c r="CO395" s="322"/>
      <c r="CP395" s="322"/>
      <c r="CQ395" s="322"/>
      <c r="CR395" s="322"/>
      <c r="CS395" s="322"/>
      <c r="CT395" s="322"/>
      <c r="CU395" s="322"/>
      <c r="CV395" s="322"/>
      <c r="CW395" s="322"/>
      <c r="CX395" s="322"/>
      <c r="CY395" s="322"/>
      <c r="CZ395" s="322"/>
    </row>
    <row r="396" s="440" customFormat="true" ht="15" customHeight="true" x14ac:dyDescent="0.2">
      <c r="AZ396" s="323"/>
      <c r="BA396" s="296"/>
      <c r="BB396" s="294"/>
      <c r="BC396" s="294"/>
      <c r="BD396" s="294"/>
      <c r="BE396" s="294"/>
      <c r="BF396" s="294"/>
      <c r="BG396" s="294"/>
      <c r="BH396" s="294"/>
      <c r="BI396" s="294"/>
      <c r="BJ396" s="294"/>
      <c r="BK396" s="294"/>
      <c r="BL396" s="294"/>
      <c r="BM396" s="294"/>
      <c r="BN396" s="294"/>
      <c r="BO396" s="294"/>
      <c r="BP396" s="294"/>
      <c r="BQ396" s="294"/>
      <c r="BR396" s="294"/>
      <c r="BS396" s="294"/>
      <c r="BT396" s="294"/>
      <c r="BU396" s="294"/>
      <c r="BV396" s="294"/>
      <c r="BW396" s="294"/>
      <c r="BX396" s="294"/>
      <c r="BY396" s="296"/>
      <c r="BZ396" s="322"/>
      <c r="CA396" s="322"/>
      <c r="CB396" s="322"/>
      <c r="CC396" s="322"/>
      <c r="CD396" s="322"/>
      <c r="CE396" s="322"/>
      <c r="CF396" s="322"/>
      <c r="CG396" s="322"/>
      <c r="CH396" s="322"/>
      <c r="CI396" s="322"/>
      <c r="CJ396" s="322"/>
      <c r="CK396" s="322"/>
      <c r="CL396" s="322"/>
      <c r="CM396" s="322"/>
      <c r="CN396" s="322"/>
      <c r="CO396" s="322"/>
      <c r="CP396" s="322"/>
      <c r="CQ396" s="322"/>
      <c r="CR396" s="322"/>
      <c r="CS396" s="322"/>
      <c r="CT396" s="322"/>
      <c r="CU396" s="322"/>
      <c r="CV396" s="322"/>
      <c r="CW396" s="322"/>
      <c r="CX396" s="322"/>
      <c r="CY396" s="322"/>
      <c r="CZ396" s="322"/>
    </row>
    <row r="397" s="440" customFormat="true" ht="15" customHeight="true" x14ac:dyDescent="0.2">
      <c r="AZ397" s="323"/>
      <c r="BA397" s="296"/>
      <c r="BB397" s="294"/>
      <c r="BC397" s="294"/>
      <c r="BD397" s="294"/>
      <c r="BE397" s="294"/>
      <c r="BF397" s="294"/>
      <c r="BG397" s="294"/>
      <c r="BH397" s="294"/>
      <c r="BI397" s="294"/>
      <c r="BJ397" s="294"/>
      <c r="BK397" s="294"/>
      <c r="BL397" s="294"/>
      <c r="BM397" s="294"/>
      <c r="BN397" s="294"/>
      <c r="BO397" s="294"/>
      <c r="BP397" s="294"/>
      <c r="BQ397" s="294"/>
      <c r="BR397" s="294"/>
      <c r="BS397" s="294"/>
      <c r="BT397" s="294"/>
      <c r="BU397" s="294"/>
      <c r="BV397" s="294"/>
      <c r="BW397" s="294"/>
      <c r="BX397" s="294"/>
      <c r="BY397" s="296"/>
      <c r="BZ397" s="322"/>
      <c r="CA397" s="322"/>
      <c r="CB397" s="322"/>
      <c r="CC397" s="322"/>
      <c r="CD397" s="322"/>
      <c r="CE397" s="322"/>
      <c r="CF397" s="322"/>
      <c r="CG397" s="322"/>
      <c r="CH397" s="322"/>
      <c r="CI397" s="322"/>
      <c r="CJ397" s="322"/>
      <c r="CK397" s="322"/>
      <c r="CL397" s="322"/>
      <c r="CM397" s="322"/>
      <c r="CN397" s="322"/>
      <c r="CO397" s="322"/>
      <c r="CP397" s="322"/>
      <c r="CQ397" s="322"/>
      <c r="CR397" s="322"/>
      <c r="CS397" s="322"/>
      <c r="CT397" s="322"/>
      <c r="CU397" s="322"/>
      <c r="CV397" s="322"/>
      <c r="CW397" s="322"/>
      <c r="CX397" s="322"/>
      <c r="CY397" s="322"/>
      <c r="CZ397" s="322"/>
    </row>
    <row r="398" s="440" customFormat="true" ht="15" customHeight="true" x14ac:dyDescent="0.2">
      <c r="AZ398" s="323"/>
      <c r="BA398" s="296"/>
      <c r="BB398" s="294"/>
      <c r="BC398" s="294"/>
      <c r="BD398" s="294"/>
      <c r="BE398" s="294"/>
      <c r="BF398" s="294"/>
      <c r="BG398" s="294"/>
      <c r="BH398" s="294"/>
      <c r="BI398" s="294"/>
      <c r="BJ398" s="294"/>
      <c r="BK398" s="294"/>
      <c r="BL398" s="294"/>
      <c r="BM398" s="294"/>
      <c r="BN398" s="294"/>
      <c r="BO398" s="294"/>
      <c r="BP398" s="294"/>
      <c r="BQ398" s="294"/>
      <c r="BR398" s="294"/>
      <c r="BS398" s="294"/>
      <c r="BT398" s="294"/>
      <c r="BU398" s="294"/>
      <c r="BV398" s="294"/>
      <c r="BW398" s="294"/>
      <c r="BX398" s="294"/>
      <c r="BY398" s="296"/>
      <c r="BZ398" s="322"/>
      <c r="CA398" s="322"/>
      <c r="CB398" s="322"/>
      <c r="CC398" s="322"/>
      <c r="CD398" s="322"/>
      <c r="CE398" s="322"/>
      <c r="CF398" s="322"/>
      <c r="CG398" s="322"/>
      <c r="CH398" s="322"/>
      <c r="CI398" s="322"/>
      <c r="CJ398" s="322"/>
      <c r="CK398" s="322"/>
      <c r="CL398" s="322"/>
      <c r="CM398" s="322"/>
      <c r="CN398" s="322"/>
      <c r="CO398" s="322"/>
      <c r="CP398" s="322"/>
      <c r="CQ398" s="322"/>
      <c r="CR398" s="322"/>
      <c r="CS398" s="322"/>
      <c r="CT398" s="322"/>
      <c r="CU398" s="322"/>
      <c r="CV398" s="322"/>
      <c r="CW398" s="322"/>
      <c r="CX398" s="322"/>
      <c r="CY398" s="322"/>
      <c r="CZ398" s="322"/>
    </row>
    <row r="399" s="495" customFormat="true" ht="15" customHeight="true" x14ac:dyDescent="0.25">
      <c r="A399" s="300"/>
      <c r="B399" s="300"/>
      <c r="C399" s="854" t="s">
        <v>129</v>
      </c>
      <c r="D399" s="855"/>
      <c r="E399" s="855"/>
      <c r="F399" s="855"/>
      <c r="G399" s="300"/>
      <c r="H399" s="856" t="s">
        <v>130</v>
      </c>
      <c r="I399" s="857"/>
      <c r="J399" s="857"/>
      <c r="K399" s="857"/>
      <c r="M399" s="856" t="s">
        <v>131</v>
      </c>
      <c r="N399" s="857"/>
      <c r="O399" s="857"/>
      <c r="P399" s="857"/>
      <c r="Z399" s="318"/>
      <c r="AA399" s="318"/>
      <c r="AB399" s="318"/>
      <c r="AC399" s="318"/>
      <c r="AD399" s="318"/>
      <c r="AE399" s="318"/>
      <c r="AF399" s="318"/>
      <c r="AG399" s="318"/>
      <c r="AH399" s="318"/>
      <c r="AI399" s="318"/>
      <c r="AJ399" s="318"/>
      <c r="AK399" s="318"/>
      <c r="AL399" s="318"/>
      <c r="AM399" s="318"/>
      <c r="AN399" s="318"/>
      <c r="AO399" s="318"/>
      <c r="AP399" s="318"/>
      <c r="AQ399" s="318"/>
      <c r="AR399" s="318"/>
      <c r="AS399" s="318"/>
      <c r="AT399" s="318"/>
      <c r="AU399" s="318"/>
      <c r="AV399" s="318"/>
      <c r="AW399" s="318"/>
      <c r="AX399" s="318"/>
      <c r="AY399" s="318"/>
      <c r="AZ399" s="689"/>
      <c r="BB399" s="300"/>
      <c r="BZ399" s="318"/>
      <c r="CA399" s="318"/>
      <c r="CB399" s="318"/>
      <c r="CC399" s="318"/>
      <c r="CD399" s="318"/>
      <c r="CE399" s="318"/>
      <c r="CF399" s="318"/>
      <c r="CG399" s="318"/>
      <c r="CH399" s="318"/>
      <c r="CI399" s="318"/>
      <c r="CJ399" s="318"/>
      <c r="CK399" s="318"/>
      <c r="CL399" s="318"/>
      <c r="CM399" s="318"/>
      <c r="CN399" s="318"/>
      <c r="CO399" s="318"/>
      <c r="CP399" s="318"/>
      <c r="CQ399" s="318"/>
      <c r="CR399" s="318"/>
      <c r="CS399" s="318"/>
      <c r="CT399" s="318"/>
      <c r="CU399" s="318"/>
      <c r="CV399" s="318"/>
      <c r="CW399" s="318"/>
      <c r="CX399" s="318"/>
      <c r="CY399" s="318"/>
      <c r="CZ399" s="689"/>
    </row>
    <row r="400" s="325" customFormat="true" ht="15" customHeight="true" x14ac:dyDescent="0.2">
      <c r="C400" s="844" t="s">
        <v>194</v>
      </c>
      <c r="D400" s="743"/>
      <c r="E400" s="743"/>
      <c r="F400" s="473"/>
      <c r="G400" s="473"/>
      <c r="H400" s="868" t="s">
        <v>194</v>
      </c>
      <c r="I400" s="868"/>
      <c r="J400" s="868"/>
      <c r="K400" s="473"/>
      <c r="L400" s="473"/>
      <c r="M400" s="868" t="s">
        <v>194</v>
      </c>
      <c r="N400" s="868"/>
      <c r="O400" s="868"/>
      <c r="P400" s="473"/>
      <c r="Q400" s="473"/>
      <c r="AZ400" s="689"/>
      <c r="BA400" s="495"/>
      <c r="BB400" s="300"/>
      <c r="BC400" s="495"/>
      <c r="BD400" s="495"/>
      <c r="BE400" s="495"/>
      <c r="BF400" s="495"/>
      <c r="BG400" s="495"/>
      <c r="BH400" s="495"/>
      <c r="BI400" s="495"/>
      <c r="BJ400" s="495"/>
      <c r="BK400" s="495"/>
      <c r="BL400" s="495"/>
      <c r="BM400" s="495"/>
      <c r="BN400" s="495"/>
      <c r="BO400" s="495"/>
      <c r="BP400" s="495"/>
      <c r="BQ400" s="495"/>
      <c r="BR400" s="495"/>
      <c r="BS400" s="495"/>
      <c r="BT400" s="495"/>
      <c r="BU400" s="495"/>
      <c r="BV400" s="495"/>
      <c r="BW400" s="495"/>
      <c r="BX400" s="495"/>
      <c r="BY400" s="495"/>
      <c r="BZ400" s="318"/>
      <c r="CA400" s="318"/>
      <c r="CB400" s="318"/>
      <c r="CC400" s="318"/>
      <c r="CD400" s="318"/>
      <c r="CE400" s="318"/>
      <c r="CF400" s="318"/>
      <c r="CG400" s="318"/>
      <c r="CH400" s="318"/>
      <c r="CI400" s="318"/>
      <c r="CJ400" s="318"/>
      <c r="CK400" s="318"/>
      <c r="CL400" s="318"/>
      <c r="CM400" s="318"/>
      <c r="CN400" s="318"/>
      <c r="CO400" s="318"/>
      <c r="CP400" s="318"/>
      <c r="CQ400" s="318"/>
      <c r="CR400" s="318"/>
      <c r="CS400" s="318"/>
      <c r="CT400" s="318"/>
      <c r="CU400" s="318"/>
      <c r="CV400" s="318"/>
      <c r="CW400" s="318"/>
      <c r="CX400" s="318"/>
      <c r="CY400" s="318"/>
      <c r="CZ400" s="689"/>
    </row>
    <row r="401" s="325" customFormat="true" ht="25.15" customHeight="true" x14ac:dyDescent="0.2">
      <c r="C401" s="844"/>
      <c r="D401" s="743"/>
      <c r="E401" s="483" t="s">
        <v>195</v>
      </c>
      <c r="F401" s="473"/>
      <c r="G401" s="473"/>
      <c r="H401" s="868"/>
      <c r="I401" s="868"/>
      <c r="J401" s="484" t="s">
        <v>195</v>
      </c>
      <c r="K401" s="473"/>
      <c r="L401" s="473"/>
      <c r="M401" s="868"/>
      <c r="N401" s="868"/>
      <c r="O401" s="485" t="s">
        <v>195</v>
      </c>
      <c r="P401" s="473"/>
      <c r="Q401" s="473"/>
      <c r="AZ401" s="689"/>
      <c r="BA401" s="495"/>
      <c r="BB401" s="300"/>
      <c r="BC401" s="495"/>
      <c r="BD401" s="495"/>
      <c r="BE401" s="495"/>
      <c r="BF401" s="495"/>
      <c r="BG401" s="495"/>
      <c r="BH401" s="495"/>
      <c r="BI401" s="495"/>
      <c r="BJ401" s="495"/>
      <c r="BK401" s="495"/>
      <c r="BL401" s="495"/>
      <c r="BM401" s="495"/>
      <c r="BN401" s="495"/>
      <c r="BO401" s="495"/>
      <c r="BP401" s="495"/>
      <c r="BQ401" s="495"/>
      <c r="BR401" s="495"/>
      <c r="BS401" s="495"/>
      <c r="BT401" s="495"/>
      <c r="BU401" s="495"/>
      <c r="BV401" s="495"/>
      <c r="BW401" s="495"/>
      <c r="BX401" s="495"/>
      <c r="BY401" s="495"/>
      <c r="BZ401" s="318"/>
      <c r="CA401" s="318"/>
      <c r="CB401" s="318"/>
      <c r="CC401" s="318"/>
      <c r="CD401" s="318"/>
      <c r="CE401" s="318"/>
      <c r="CF401" s="318"/>
      <c r="CG401" s="318"/>
      <c r="CH401" s="318"/>
      <c r="CI401" s="318"/>
      <c r="CJ401" s="318"/>
      <c r="CK401" s="318"/>
      <c r="CL401" s="318"/>
      <c r="CM401" s="318"/>
      <c r="CN401" s="318"/>
      <c r="CO401" s="318"/>
      <c r="CP401" s="318"/>
      <c r="CQ401" s="318"/>
      <c r="CR401" s="318"/>
      <c r="CS401" s="318"/>
      <c r="CT401" s="318"/>
      <c r="CU401" s="318"/>
      <c r="CV401" s="318"/>
      <c r="CW401" s="318"/>
      <c r="CX401" s="318"/>
      <c r="CY401" s="318"/>
      <c r="CZ401" s="689"/>
    </row>
    <row r="402" s="325" customFormat="true" ht="25.15" customHeight="true" x14ac:dyDescent="0.2">
      <c r="B402" s="861" t="s">
        <v>135</v>
      </c>
      <c r="C402" s="743"/>
      <c r="D402" s="743"/>
      <c r="E402" s="486" t="s">
        <v>196</v>
      </c>
      <c r="F402" s="473"/>
      <c r="G402" s="473"/>
      <c r="H402" s="868"/>
      <c r="I402" s="868"/>
      <c r="J402" s="487" t="s">
        <v>196</v>
      </c>
      <c r="K402" s="473"/>
      <c r="L402" s="473"/>
      <c r="M402" s="868"/>
      <c r="N402" s="868"/>
      <c r="O402" s="488" t="s">
        <v>196</v>
      </c>
      <c r="P402" s="473"/>
      <c r="Q402" s="473"/>
      <c r="AZ402" s="689"/>
      <c r="BA402" s="495"/>
      <c r="BB402" s="300"/>
      <c r="BC402" s="495"/>
      <c r="BD402" s="495"/>
      <c r="BE402" s="495"/>
      <c r="BF402" s="495"/>
      <c r="BG402" s="495"/>
      <c r="BH402" s="495"/>
      <c r="BI402" s="495"/>
      <c r="BJ402" s="495"/>
      <c r="BK402" s="495"/>
      <c r="BL402" s="495"/>
      <c r="BM402" s="495"/>
      <c r="BN402" s="495"/>
      <c r="BO402" s="495"/>
      <c r="BP402" s="495"/>
      <c r="BQ402" s="495"/>
      <c r="BR402" s="495"/>
      <c r="BS402" s="495"/>
      <c r="BT402" s="495"/>
      <c r="BU402" s="495"/>
      <c r="BV402" s="495"/>
      <c r="BW402" s="495"/>
      <c r="BX402" s="495"/>
      <c r="BY402" s="495"/>
      <c r="BZ402" s="318"/>
      <c r="CA402" s="318"/>
      <c r="CB402" s="318"/>
      <c r="CC402" s="318"/>
      <c r="CD402" s="318"/>
      <c r="CE402" s="318"/>
      <c r="CF402" s="318"/>
      <c r="CG402" s="318"/>
      <c r="CH402" s="318"/>
      <c r="CI402" s="318"/>
      <c r="CJ402" s="318"/>
      <c r="CK402" s="318"/>
      <c r="CL402" s="318"/>
      <c r="CM402" s="318"/>
      <c r="CN402" s="318"/>
      <c r="CO402" s="318"/>
      <c r="CP402" s="318"/>
      <c r="CQ402" s="318"/>
      <c r="CR402" s="318"/>
      <c r="CS402" s="318"/>
      <c r="CT402" s="318"/>
      <c r="CU402" s="318"/>
      <c r="CV402" s="318"/>
      <c r="CW402" s="318"/>
      <c r="CX402" s="318"/>
      <c r="CY402" s="318"/>
      <c r="CZ402" s="689"/>
    </row>
    <row r="403" s="325" customFormat="true" ht="25.15" customHeight="true" x14ac:dyDescent="0.2">
      <c r="B403" s="743"/>
      <c r="C403" s="838" t="s">
        <v>542</v>
      </c>
      <c r="D403" s="837"/>
      <c r="E403" s="660">
        <v>0.76374607688873952</v>
      </c>
      <c r="F403" s="661"/>
      <c r="G403" s="661"/>
      <c r="H403" s="837" t="s">
        <v>542</v>
      </c>
      <c r="I403" s="837"/>
      <c r="J403" s="662">
        <v>-0.70999654508480614</v>
      </c>
      <c r="K403" s="661"/>
      <c r="L403" s="661"/>
      <c r="M403" s="837" t="s">
        <v>543</v>
      </c>
      <c r="N403" s="837"/>
      <c r="O403" s="663">
        <v>0.6858048982892696</v>
      </c>
      <c r="P403" s="661"/>
      <c r="Q403" s="661"/>
      <c r="AZ403" s="689"/>
      <c r="BA403" s="320"/>
      <c r="BB403" s="371"/>
      <c r="BC403" s="320"/>
      <c r="BD403" s="320"/>
      <c r="BE403" s="320"/>
      <c r="BF403" s="320"/>
      <c r="BG403" s="320"/>
      <c r="BH403" s="320"/>
      <c r="BI403" s="320"/>
      <c r="BJ403" s="320"/>
      <c r="BK403" s="320"/>
      <c r="BL403" s="320"/>
      <c r="BM403" s="320"/>
      <c r="BN403" s="320"/>
      <c r="BO403" s="320"/>
      <c r="BP403" s="320"/>
      <c r="BQ403" s="320"/>
      <c r="BR403" s="320"/>
      <c r="BS403" s="320"/>
      <c r="BT403" s="320"/>
      <c r="BU403" s="320"/>
      <c r="BV403" s="320"/>
      <c r="BW403" s="320"/>
      <c r="BX403" s="320"/>
      <c r="BY403" s="320"/>
      <c r="BZ403" s="321"/>
      <c r="CA403" s="321"/>
      <c r="CB403" s="321"/>
      <c r="CC403" s="321"/>
      <c r="CD403" s="321"/>
      <c r="CE403" s="321"/>
      <c r="CF403" s="321"/>
      <c r="CG403" s="321"/>
      <c r="CH403" s="321"/>
      <c r="CI403" s="321"/>
      <c r="CJ403" s="321"/>
      <c r="CK403" s="321"/>
      <c r="CL403" s="321"/>
      <c r="CM403" s="321"/>
      <c r="CN403" s="321"/>
      <c r="CO403" s="321"/>
      <c r="CP403" s="321"/>
      <c r="CQ403" s="321"/>
      <c r="CR403" s="321"/>
      <c r="CS403" s="321"/>
      <c r="CT403" s="321"/>
      <c r="CU403" s="321"/>
      <c r="CV403" s="321"/>
      <c r="CW403" s="321"/>
      <c r="CX403" s="321"/>
      <c r="CY403" s="321"/>
      <c r="CZ403" s="321"/>
    </row>
    <row r="404" s="325" customFormat="true" ht="25.15" customHeight="true" x14ac:dyDescent="0.2">
      <c r="B404" s="743"/>
      <c r="C404" s="838" t="s">
        <v>544</v>
      </c>
      <c r="D404" s="837"/>
      <c r="E404" s="664">
        <v>-0.71664871617624715</v>
      </c>
      <c r="F404" s="661"/>
      <c r="G404" s="661"/>
      <c r="H404" s="837" t="s">
        <v>544</v>
      </c>
      <c r="I404" s="837"/>
      <c r="J404" s="665">
        <v>0.70961955428970136</v>
      </c>
      <c r="K404" s="661"/>
      <c r="L404" s="661"/>
      <c r="M404" s="837" t="s">
        <v>545</v>
      </c>
      <c r="N404" s="837"/>
      <c r="O404" s="666">
        <v>0.68580489828926772</v>
      </c>
      <c r="P404" s="661"/>
      <c r="Q404" s="661"/>
      <c r="AZ404" s="689"/>
      <c r="BA404" s="320"/>
      <c r="BB404" s="371"/>
      <c r="BC404" s="320"/>
      <c r="BD404" s="320"/>
      <c r="BE404" s="320"/>
      <c r="BF404" s="320"/>
      <c r="BG404" s="320"/>
      <c r="BH404" s="320"/>
      <c r="BI404" s="320"/>
      <c r="BJ404" s="320"/>
      <c r="BK404" s="320"/>
      <c r="BL404" s="320"/>
      <c r="BM404" s="320"/>
      <c r="BN404" s="320"/>
      <c r="BO404" s="320"/>
      <c r="BP404" s="320"/>
      <c r="BQ404" s="320"/>
      <c r="BR404" s="320"/>
      <c r="BS404" s="320"/>
      <c r="BT404" s="320"/>
      <c r="BU404" s="320"/>
      <c r="BV404" s="320"/>
      <c r="BW404" s="320"/>
      <c r="BX404" s="320"/>
      <c r="BY404" s="320"/>
      <c r="BZ404" s="321"/>
      <c r="CA404" s="321"/>
      <c r="CB404" s="321"/>
      <c r="CC404" s="321"/>
      <c r="CD404" s="321"/>
      <c r="CE404" s="321"/>
      <c r="CF404" s="321"/>
      <c r="CG404" s="321"/>
      <c r="CH404" s="321"/>
      <c r="CI404" s="321"/>
      <c r="CJ404" s="321"/>
      <c r="CK404" s="321"/>
      <c r="CL404" s="321"/>
      <c r="CM404" s="321"/>
      <c r="CN404" s="321"/>
      <c r="CO404" s="321"/>
      <c r="CP404" s="321"/>
      <c r="CQ404" s="321"/>
      <c r="CR404" s="321"/>
      <c r="CS404" s="321"/>
      <c r="CT404" s="321"/>
      <c r="CU404" s="321"/>
      <c r="CV404" s="321"/>
      <c r="CW404" s="321"/>
      <c r="CX404" s="321"/>
      <c r="CY404" s="321"/>
      <c r="CZ404" s="321"/>
    </row>
    <row r="405" s="325" customFormat="true" ht="25.15" customHeight="true" x14ac:dyDescent="0.2">
      <c r="B405" s="743"/>
      <c r="C405" s="838" t="s">
        <v>546</v>
      </c>
      <c r="D405" s="837"/>
      <c r="E405" s="664">
        <v>-0.69870483240042613</v>
      </c>
      <c r="F405" s="661"/>
      <c r="G405" s="661"/>
      <c r="H405" s="837" t="s">
        <v>547</v>
      </c>
      <c r="I405" s="837"/>
      <c r="J405" s="665">
        <v>-0.64051235701681597</v>
      </c>
      <c r="K405" s="661"/>
      <c r="L405" s="661"/>
      <c r="M405" s="837" t="s">
        <v>542</v>
      </c>
      <c r="N405" s="837"/>
      <c r="O405" s="666">
        <v>0.53417420479305333</v>
      </c>
      <c r="P405" s="661"/>
      <c r="Q405" s="661"/>
      <c r="AZ405" s="689"/>
      <c r="BA405" s="320"/>
      <c r="BB405" s="371"/>
      <c r="BC405" s="320"/>
      <c r="BD405" s="320"/>
      <c r="BE405" s="320"/>
      <c r="BF405" s="320"/>
      <c r="BG405" s="320"/>
      <c r="BH405" s="320"/>
      <c r="BI405" s="320"/>
      <c r="BJ405" s="320"/>
      <c r="BK405" s="320"/>
      <c r="BL405" s="320"/>
      <c r="BM405" s="320"/>
      <c r="BN405" s="320"/>
      <c r="BO405" s="320"/>
      <c r="BP405" s="320"/>
      <c r="BQ405" s="320"/>
      <c r="BR405" s="320"/>
      <c r="BS405" s="320"/>
      <c r="BT405" s="320"/>
      <c r="BU405" s="320"/>
      <c r="BV405" s="320"/>
      <c r="BW405" s="320"/>
      <c r="BX405" s="320"/>
      <c r="BY405" s="320"/>
      <c r="BZ405" s="321"/>
      <c r="CA405" s="321"/>
      <c r="CB405" s="321"/>
      <c r="CC405" s="321"/>
      <c r="CD405" s="321"/>
      <c r="CE405" s="321"/>
      <c r="CF405" s="321"/>
      <c r="CG405" s="321"/>
      <c r="CH405" s="321"/>
      <c r="CI405" s="321"/>
      <c r="CJ405" s="321"/>
      <c r="CK405" s="321"/>
      <c r="CL405" s="321"/>
      <c r="CM405" s="321"/>
      <c r="CN405" s="321"/>
      <c r="CO405" s="321"/>
      <c r="CP405" s="321"/>
      <c r="CQ405" s="321"/>
      <c r="CR405" s="321"/>
      <c r="CS405" s="321"/>
      <c r="CT405" s="321"/>
      <c r="CU405" s="321"/>
      <c r="CV405" s="321"/>
      <c r="CW405" s="321"/>
      <c r="CX405" s="321"/>
      <c r="CY405" s="321"/>
      <c r="CZ405" s="321"/>
    </row>
    <row r="406" s="325" customFormat="true" ht="25.15" customHeight="true" x14ac:dyDescent="0.2">
      <c r="B406" s="743"/>
      <c r="C406" s="838" t="s">
        <v>547</v>
      </c>
      <c r="D406" s="837"/>
      <c r="E406" s="664">
        <v>0.69557679079783685</v>
      </c>
      <c r="F406" s="661"/>
      <c r="G406" s="661"/>
      <c r="H406" s="837" t="s">
        <v>548</v>
      </c>
      <c r="I406" s="837"/>
      <c r="J406" s="665">
        <v>0.56662487143808626</v>
      </c>
      <c r="K406" s="661"/>
      <c r="L406" s="661"/>
      <c r="M406" s="837" t="s">
        <v>544</v>
      </c>
      <c r="N406" s="837"/>
      <c r="O406" s="666">
        <v>-0.52680969588503679</v>
      </c>
      <c r="P406" s="661"/>
      <c r="Q406" s="661"/>
      <c r="AZ406" s="689"/>
      <c r="BA406" s="320"/>
      <c r="BB406" s="371"/>
      <c r="BC406" s="320"/>
      <c r="BD406" s="320"/>
      <c r="BE406" s="320"/>
      <c r="BF406" s="320"/>
      <c r="BG406" s="320"/>
      <c r="BH406" s="320"/>
      <c r="BI406" s="320"/>
      <c r="BJ406" s="320"/>
      <c r="BK406" s="320"/>
      <c r="BL406" s="320"/>
      <c r="BM406" s="320"/>
      <c r="BN406" s="320"/>
      <c r="BO406" s="320"/>
      <c r="BP406" s="320"/>
      <c r="BQ406" s="320"/>
      <c r="BR406" s="320"/>
      <c r="BS406" s="320"/>
      <c r="BT406" s="320"/>
      <c r="BU406" s="320"/>
      <c r="BV406" s="320"/>
      <c r="BW406" s="320"/>
      <c r="BX406" s="320"/>
      <c r="BY406" s="320"/>
      <c r="BZ406" s="321"/>
      <c r="CA406" s="321"/>
      <c r="CB406" s="321"/>
      <c r="CC406" s="321"/>
      <c r="CD406" s="321"/>
      <c r="CE406" s="321"/>
      <c r="CF406" s="321"/>
      <c r="CG406" s="321"/>
      <c r="CH406" s="321"/>
      <c r="CI406" s="321"/>
      <c r="CJ406" s="321"/>
      <c r="CK406" s="321"/>
      <c r="CL406" s="321"/>
      <c r="CM406" s="321"/>
      <c r="CN406" s="321"/>
      <c r="CO406" s="321"/>
      <c r="CP406" s="321"/>
      <c r="CQ406" s="321"/>
      <c r="CR406" s="321"/>
      <c r="CS406" s="321"/>
      <c r="CT406" s="321"/>
      <c r="CU406" s="321"/>
      <c r="CV406" s="321"/>
      <c r="CW406" s="321"/>
      <c r="CX406" s="321"/>
      <c r="CY406" s="321"/>
      <c r="CZ406" s="321"/>
    </row>
    <row r="407" s="325" customFormat="true" ht="25.15" customHeight="true" x14ac:dyDescent="0.2">
      <c r="B407" s="743"/>
      <c r="C407" s="838" t="s">
        <v>549</v>
      </c>
      <c r="D407" s="837"/>
      <c r="E407" s="664">
        <v>0.59600969210778698</v>
      </c>
      <c r="F407" s="661"/>
      <c r="G407" s="661"/>
      <c r="H407" s="837" t="s">
        <v>260</v>
      </c>
      <c r="I407" s="837"/>
      <c r="J407" s="665">
        <v>-0.54427947399840571</v>
      </c>
      <c r="K407" s="661"/>
      <c r="L407" s="661"/>
      <c r="M407" s="837" t="s">
        <v>549</v>
      </c>
      <c r="N407" s="837"/>
      <c r="O407" s="666">
        <v>0.39027435363498975</v>
      </c>
      <c r="P407" s="661"/>
      <c r="Q407" s="661"/>
      <c r="AZ407" s="689"/>
      <c r="BA407" s="320"/>
      <c r="BB407" s="371"/>
      <c r="BC407" s="320"/>
      <c r="BD407" s="320"/>
      <c r="BE407" s="320"/>
      <c r="BF407" s="320"/>
      <c r="BG407" s="320"/>
      <c r="BH407" s="320"/>
      <c r="BI407" s="320"/>
      <c r="BJ407" s="320"/>
      <c r="BK407" s="320"/>
      <c r="BL407" s="320"/>
      <c r="BM407" s="320"/>
      <c r="BN407" s="320"/>
      <c r="BO407" s="320"/>
      <c r="BP407" s="320"/>
      <c r="BQ407" s="320"/>
      <c r="BR407" s="320"/>
      <c r="BS407" s="320"/>
      <c r="BT407" s="320"/>
      <c r="BU407" s="320"/>
      <c r="BV407" s="320"/>
      <c r="BW407" s="320"/>
      <c r="BX407" s="320"/>
      <c r="BY407" s="320"/>
      <c r="BZ407" s="321"/>
      <c r="CA407" s="321"/>
      <c r="CB407" s="321"/>
      <c r="CC407" s="321"/>
      <c r="CD407" s="321"/>
      <c r="CE407" s="321"/>
      <c r="CF407" s="321"/>
      <c r="CG407" s="321"/>
      <c r="CH407" s="321"/>
      <c r="CI407" s="321"/>
      <c r="CJ407" s="321"/>
      <c r="CK407" s="321"/>
      <c r="CL407" s="321"/>
      <c r="CM407" s="321"/>
      <c r="CN407" s="321"/>
      <c r="CO407" s="321"/>
      <c r="CP407" s="321"/>
      <c r="CQ407" s="321"/>
      <c r="CR407" s="321"/>
      <c r="CS407" s="321"/>
      <c r="CT407" s="321"/>
      <c r="CU407" s="321"/>
      <c r="CV407" s="321"/>
      <c r="CW407" s="321"/>
      <c r="CX407" s="321"/>
      <c r="CY407" s="321"/>
      <c r="CZ407" s="321"/>
    </row>
    <row r="408" s="325" customFormat="true" ht="25.15" customHeight="true" x14ac:dyDescent="0.2">
      <c r="B408" s="743"/>
      <c r="C408" s="838" t="s">
        <v>550</v>
      </c>
      <c r="D408" s="837"/>
      <c r="E408" s="664">
        <v>0.55770175239027575</v>
      </c>
      <c r="F408" s="661"/>
      <c r="G408" s="661"/>
      <c r="H408" s="837" t="s">
        <v>546</v>
      </c>
      <c r="I408" s="837"/>
      <c r="J408" s="665">
        <v>0.50834811442484074</v>
      </c>
      <c r="K408" s="661"/>
      <c r="L408" s="661"/>
      <c r="M408" s="837" t="s">
        <v>550</v>
      </c>
      <c r="N408" s="837"/>
      <c r="O408" s="666">
        <v>0.38189774981494184</v>
      </c>
      <c r="P408" s="661"/>
      <c r="Q408" s="661"/>
      <c r="AZ408" s="689"/>
      <c r="BA408" s="320"/>
      <c r="BB408" s="371"/>
      <c r="BC408" s="320"/>
      <c r="BD408" s="320"/>
      <c r="BE408" s="320"/>
      <c r="BF408" s="320"/>
      <c r="BG408" s="320"/>
      <c r="BH408" s="320"/>
      <c r="BI408" s="320"/>
      <c r="BJ408" s="320"/>
      <c r="BK408" s="320"/>
      <c r="BL408" s="320"/>
      <c r="BM408" s="320"/>
      <c r="BN408" s="320"/>
      <c r="BO408" s="320"/>
      <c r="BP408" s="320"/>
      <c r="BQ408" s="320"/>
      <c r="BR408" s="320"/>
      <c r="BS408" s="320"/>
      <c r="BT408" s="320"/>
      <c r="BU408" s="320"/>
      <c r="BV408" s="320"/>
      <c r="BW408" s="320"/>
      <c r="BX408" s="320"/>
      <c r="BY408" s="320"/>
      <c r="BZ408" s="321"/>
      <c r="CA408" s="321"/>
      <c r="CB408" s="321"/>
      <c r="CC408" s="321"/>
      <c r="CD408" s="321"/>
      <c r="CE408" s="321"/>
      <c r="CF408" s="321"/>
      <c r="CG408" s="321"/>
      <c r="CH408" s="321"/>
      <c r="CI408" s="321"/>
      <c r="CJ408" s="321"/>
      <c r="CK408" s="321"/>
      <c r="CL408" s="321"/>
      <c r="CM408" s="321"/>
      <c r="CN408" s="321"/>
      <c r="CO408" s="321"/>
      <c r="CP408" s="321"/>
      <c r="CQ408" s="321"/>
      <c r="CR408" s="321"/>
      <c r="CS408" s="321"/>
      <c r="CT408" s="321"/>
      <c r="CU408" s="321"/>
      <c r="CV408" s="321"/>
      <c r="CW408" s="321"/>
      <c r="CX408" s="321"/>
      <c r="CY408" s="321"/>
      <c r="CZ408" s="321"/>
    </row>
    <row r="409" s="325" customFormat="true" ht="25.15" customHeight="true" x14ac:dyDescent="0.2">
      <c r="B409" s="743"/>
      <c r="C409" s="838" t="s">
        <v>551</v>
      </c>
      <c r="D409" s="837"/>
      <c r="E409" s="664">
        <v>-0.54501670022204463</v>
      </c>
      <c r="F409" s="661"/>
      <c r="G409" s="661"/>
      <c r="H409" s="837" t="s">
        <v>550</v>
      </c>
      <c r="I409" s="837"/>
      <c r="J409" s="665">
        <v>-0.49610605629320581</v>
      </c>
      <c r="K409" s="661"/>
      <c r="L409" s="661"/>
      <c r="M409" s="837" t="s">
        <v>547</v>
      </c>
      <c r="N409" s="837"/>
      <c r="O409" s="666">
        <v>0.37691112231192825</v>
      </c>
      <c r="P409" s="661"/>
      <c r="Q409" s="661"/>
      <c r="AZ409" s="689"/>
      <c r="BA409" s="320"/>
      <c r="BB409" s="371"/>
      <c r="BC409" s="320"/>
      <c r="BD409" s="320"/>
      <c r="BE409" s="320"/>
      <c r="BF409" s="320"/>
      <c r="BG409" s="320"/>
      <c r="BH409" s="320"/>
      <c r="BI409" s="320"/>
      <c r="BJ409" s="320"/>
      <c r="BK409" s="320"/>
      <c r="BL409" s="320"/>
      <c r="BM409" s="320"/>
      <c r="BN409" s="320"/>
      <c r="BO409" s="320"/>
      <c r="BP409" s="320"/>
      <c r="BQ409" s="320"/>
      <c r="BR409" s="320"/>
      <c r="BS409" s="320"/>
      <c r="BT409" s="320"/>
      <c r="BU409" s="320"/>
      <c r="BV409" s="320"/>
      <c r="BW409" s="320"/>
      <c r="BX409" s="320"/>
      <c r="BY409" s="320"/>
      <c r="BZ409" s="321"/>
      <c r="CA409" s="321"/>
      <c r="CB409" s="321"/>
      <c r="CC409" s="321"/>
      <c r="CD409" s="321"/>
      <c r="CE409" s="321"/>
      <c r="CF409" s="321"/>
      <c r="CG409" s="321"/>
      <c r="CH409" s="321"/>
      <c r="CI409" s="321"/>
      <c r="CJ409" s="321"/>
      <c r="CK409" s="321"/>
      <c r="CL409" s="321"/>
      <c r="CM409" s="321"/>
      <c r="CN409" s="321"/>
      <c r="CO409" s="321"/>
      <c r="CP409" s="321"/>
      <c r="CQ409" s="321"/>
      <c r="CR409" s="321"/>
      <c r="CS409" s="321"/>
      <c r="CT409" s="321"/>
      <c r="CU409" s="321"/>
      <c r="CV409" s="321"/>
      <c r="CW409" s="321"/>
      <c r="CX409" s="321"/>
      <c r="CY409" s="321"/>
      <c r="CZ409" s="321"/>
    </row>
    <row r="410" s="325" customFormat="true" ht="25.15" customHeight="true" x14ac:dyDescent="0.2">
      <c r="B410" s="743"/>
      <c r="C410" s="838" t="s">
        <v>260</v>
      </c>
      <c r="D410" s="837"/>
      <c r="E410" s="664">
        <v>0.53689226990432171</v>
      </c>
      <c r="F410" s="661"/>
      <c r="G410" s="661"/>
      <c r="H410" s="837" t="s">
        <v>549</v>
      </c>
      <c r="I410" s="837"/>
      <c r="J410" s="665">
        <v>-0.4945077459885322</v>
      </c>
      <c r="K410" s="661"/>
      <c r="L410" s="661"/>
      <c r="M410" s="837" t="s">
        <v>551</v>
      </c>
      <c r="N410" s="837"/>
      <c r="O410" s="666">
        <v>-0.36230531047149978</v>
      </c>
      <c r="P410" s="661"/>
      <c r="Q410" s="661"/>
      <c r="AZ410" s="689"/>
      <c r="BA410" s="320"/>
      <c r="BB410" s="371"/>
      <c r="BC410" s="320"/>
      <c r="BD410" s="320"/>
      <c r="BE410" s="320"/>
      <c r="BF410" s="320"/>
      <c r="BG410" s="320"/>
      <c r="BH410" s="320"/>
      <c r="BI410" s="320"/>
      <c r="BJ410" s="320"/>
      <c r="BK410" s="320"/>
      <c r="BL410" s="320"/>
      <c r="BM410" s="320"/>
      <c r="BN410" s="320"/>
      <c r="BO410" s="320"/>
      <c r="BP410" s="320"/>
      <c r="BQ410" s="320"/>
      <c r="BR410" s="320"/>
      <c r="BS410" s="320"/>
      <c r="BT410" s="320"/>
      <c r="BU410" s="320"/>
      <c r="BV410" s="320"/>
      <c r="BW410" s="320"/>
      <c r="BX410" s="320"/>
      <c r="BY410" s="320"/>
      <c r="BZ410" s="321"/>
      <c r="CA410" s="321"/>
      <c r="CB410" s="321"/>
      <c r="CC410" s="321"/>
      <c r="CD410" s="321"/>
      <c r="CE410" s="321"/>
      <c r="CF410" s="321"/>
      <c r="CG410" s="321"/>
      <c r="CH410" s="321"/>
      <c r="CI410" s="321"/>
      <c r="CJ410" s="321"/>
      <c r="CK410" s="321"/>
      <c r="CL410" s="321"/>
      <c r="CM410" s="321"/>
      <c r="CN410" s="321"/>
      <c r="CO410" s="321"/>
      <c r="CP410" s="321"/>
      <c r="CQ410" s="321"/>
      <c r="CR410" s="321"/>
      <c r="CS410" s="321"/>
      <c r="CT410" s="321"/>
      <c r="CU410" s="321"/>
      <c r="CV410" s="321"/>
      <c r="CW410" s="321"/>
      <c r="CX410" s="321"/>
      <c r="CY410" s="321"/>
      <c r="CZ410" s="321"/>
    </row>
    <row r="411" s="325" customFormat="true" ht="25.15" customHeight="true" x14ac:dyDescent="0.2">
      <c r="B411" s="743"/>
      <c r="C411" s="838" t="s">
        <v>470</v>
      </c>
      <c r="D411" s="837"/>
      <c r="E411" s="664">
        <v>-0.49527327986857095</v>
      </c>
      <c r="F411" s="661"/>
      <c r="G411" s="661"/>
      <c r="H411" s="837" t="s">
        <v>551</v>
      </c>
      <c r="I411" s="837"/>
      <c r="J411" s="665">
        <v>0.47498996924694104</v>
      </c>
      <c r="K411" s="661"/>
      <c r="L411" s="661"/>
      <c r="M411" s="837" t="s">
        <v>233</v>
      </c>
      <c r="N411" s="837"/>
      <c r="O411" s="666">
        <v>0.35040140654585344</v>
      </c>
      <c r="P411" s="661"/>
      <c r="Q411" s="661"/>
      <c r="AZ411" s="689"/>
      <c r="BA411" s="320"/>
      <c r="BB411" s="371"/>
      <c r="BC411" s="320"/>
      <c r="BD411" s="320"/>
      <c r="BE411" s="320"/>
      <c r="BF411" s="320"/>
      <c r="BG411" s="320"/>
      <c r="BH411" s="320"/>
      <c r="BI411" s="320"/>
      <c r="BJ411" s="320"/>
      <c r="BK411" s="320"/>
      <c r="BL411" s="320"/>
      <c r="BM411" s="320"/>
      <c r="BN411" s="320"/>
      <c r="BO411" s="320"/>
      <c r="BP411" s="320"/>
      <c r="BQ411" s="320"/>
      <c r="BR411" s="320"/>
      <c r="BS411" s="320"/>
      <c r="BT411" s="320"/>
      <c r="BU411" s="320"/>
      <c r="BV411" s="320"/>
      <c r="BW411" s="320"/>
      <c r="BX411" s="320"/>
      <c r="BY411" s="320"/>
      <c r="BZ411" s="321"/>
      <c r="CA411" s="321"/>
      <c r="CB411" s="321"/>
      <c r="CC411" s="321"/>
      <c r="CD411" s="321"/>
      <c r="CE411" s="321"/>
      <c r="CF411" s="321"/>
      <c r="CG411" s="321"/>
      <c r="CH411" s="321"/>
      <c r="CI411" s="321"/>
      <c r="CJ411" s="321"/>
      <c r="CK411" s="321"/>
      <c r="CL411" s="321"/>
      <c r="CM411" s="321"/>
      <c r="CN411" s="321"/>
      <c r="CO411" s="321"/>
      <c r="CP411" s="321"/>
      <c r="CQ411" s="321"/>
      <c r="CR411" s="321"/>
      <c r="CS411" s="321"/>
      <c r="CT411" s="321"/>
      <c r="CU411" s="321"/>
      <c r="CV411" s="321"/>
      <c r="CW411" s="321"/>
      <c r="CX411" s="321"/>
      <c r="CY411" s="321"/>
      <c r="CZ411" s="321"/>
    </row>
    <row r="412" s="325" customFormat="true" ht="25.15" customHeight="true" x14ac:dyDescent="0.2">
      <c r="B412" s="743"/>
      <c r="C412" s="838" t="s">
        <v>233</v>
      </c>
      <c r="D412" s="837"/>
      <c r="E412" s="664">
        <v>0.444337949205732</v>
      </c>
      <c r="F412" s="661"/>
      <c r="G412" s="661"/>
      <c r="H412" s="837" t="s">
        <v>552</v>
      </c>
      <c r="I412" s="837"/>
      <c r="J412" s="665">
        <v>0.46005991995619222</v>
      </c>
      <c r="K412" s="661"/>
      <c r="L412" s="661"/>
      <c r="M412" s="837" t="s">
        <v>553</v>
      </c>
      <c r="N412" s="837"/>
      <c r="O412" s="666">
        <v>-0.34936514328128965</v>
      </c>
      <c r="P412" s="661"/>
      <c r="Q412" s="661"/>
      <c r="AZ412" s="689"/>
      <c r="BA412" s="320"/>
      <c r="BB412" s="371"/>
      <c r="BC412" s="320"/>
      <c r="BD412" s="320"/>
      <c r="BE412" s="320"/>
      <c r="BF412" s="320"/>
      <c r="BG412" s="320"/>
      <c r="BH412" s="320"/>
      <c r="BI412" s="320"/>
      <c r="BJ412" s="320"/>
      <c r="BK412" s="320"/>
      <c r="BL412" s="320"/>
      <c r="BM412" s="320"/>
      <c r="BN412" s="320"/>
      <c r="BO412" s="320"/>
      <c r="BP412" s="320"/>
      <c r="BQ412" s="320"/>
      <c r="BR412" s="320"/>
      <c r="BS412" s="320"/>
      <c r="BT412" s="320"/>
      <c r="BU412" s="320"/>
      <c r="BV412" s="320"/>
      <c r="BW412" s="320"/>
      <c r="BX412" s="320"/>
      <c r="BY412" s="320"/>
      <c r="BZ412" s="321"/>
      <c r="CA412" s="321"/>
      <c r="CB412" s="321"/>
      <c r="CC412" s="321"/>
      <c r="CD412" s="321"/>
      <c r="CE412" s="321"/>
      <c r="CF412" s="321"/>
      <c r="CG412" s="321"/>
      <c r="CH412" s="321"/>
      <c r="CI412" s="321"/>
      <c r="CJ412" s="321"/>
      <c r="CK412" s="321"/>
      <c r="CL412" s="321"/>
      <c r="CM412" s="321"/>
      <c r="CN412" s="321"/>
      <c r="CO412" s="321"/>
      <c r="CP412" s="321"/>
      <c r="CQ412" s="321"/>
      <c r="CR412" s="321"/>
      <c r="CS412" s="321"/>
      <c r="CT412" s="321"/>
      <c r="CU412" s="321"/>
      <c r="CV412" s="321"/>
      <c r="CW412" s="321"/>
      <c r="CX412" s="321"/>
      <c r="CY412" s="321"/>
      <c r="CZ412" s="321"/>
    </row>
    <row r="413" s="325" customFormat="true" ht="25.15" customHeight="true" x14ac:dyDescent="0.2">
      <c r="B413" s="743"/>
      <c r="C413" s="838" t="s">
        <v>554</v>
      </c>
      <c r="D413" s="837"/>
      <c r="E413" s="664">
        <v>0.4013350428093303</v>
      </c>
      <c r="F413" s="661"/>
      <c r="G413" s="661"/>
      <c r="H413" s="837" t="s">
        <v>555</v>
      </c>
      <c r="I413" s="837"/>
      <c r="J413" s="665">
        <v>0.46005991995619183</v>
      </c>
      <c r="K413" s="661"/>
      <c r="L413" s="661"/>
      <c r="M413" s="837" t="s">
        <v>556</v>
      </c>
      <c r="N413" s="837"/>
      <c r="O413" s="666">
        <v>-0.34936514328128737</v>
      </c>
      <c r="P413" s="661"/>
      <c r="Q413" s="661"/>
      <c r="AZ413" s="689"/>
      <c r="BA413" s="320"/>
      <c r="BB413" s="371"/>
      <c r="BC413" s="320"/>
      <c r="BD413" s="320"/>
      <c r="BE413" s="320"/>
      <c r="BF413" s="320"/>
      <c r="BG413" s="320"/>
      <c r="BH413" s="320"/>
      <c r="BI413" s="320"/>
      <c r="BJ413" s="320"/>
      <c r="BK413" s="320"/>
      <c r="BL413" s="320"/>
      <c r="BM413" s="320"/>
      <c r="BN413" s="320"/>
      <c r="BO413" s="320"/>
      <c r="BP413" s="320"/>
      <c r="BQ413" s="320"/>
      <c r="BR413" s="320"/>
      <c r="BS413" s="320"/>
      <c r="BT413" s="320"/>
      <c r="BU413" s="320"/>
      <c r="BV413" s="320"/>
      <c r="BW413" s="320"/>
      <c r="BX413" s="320"/>
      <c r="BY413" s="320"/>
      <c r="BZ413" s="321"/>
      <c r="CA413" s="321"/>
      <c r="CB413" s="321"/>
      <c r="CC413" s="321"/>
      <c r="CD413" s="321"/>
      <c r="CE413" s="321"/>
      <c r="CF413" s="321"/>
      <c r="CG413" s="321"/>
      <c r="CH413" s="321"/>
      <c r="CI413" s="321"/>
      <c r="CJ413" s="321"/>
      <c r="CK413" s="321"/>
      <c r="CL413" s="321"/>
      <c r="CM413" s="321"/>
      <c r="CN413" s="321"/>
      <c r="CO413" s="321"/>
      <c r="CP413" s="321"/>
      <c r="CQ413" s="321"/>
      <c r="CR413" s="321"/>
      <c r="CS413" s="321"/>
      <c r="CT413" s="321"/>
      <c r="CU413" s="321"/>
      <c r="CV413" s="321"/>
      <c r="CW413" s="321"/>
      <c r="CX413" s="321"/>
      <c r="CY413" s="321"/>
      <c r="CZ413" s="321"/>
    </row>
    <row r="414" s="325" customFormat="true" ht="25.15" customHeight="true" x14ac:dyDescent="0.2">
      <c r="B414" s="743"/>
      <c r="C414" s="838" t="s">
        <v>548</v>
      </c>
      <c r="D414" s="837"/>
      <c r="E414" s="664">
        <v>-0.31728869038826663</v>
      </c>
      <c r="F414" s="661"/>
      <c r="G414" s="661"/>
      <c r="H414" s="837" t="s">
        <v>470</v>
      </c>
      <c r="I414" s="837"/>
      <c r="J414" s="665">
        <v>0.45443659367171668</v>
      </c>
      <c r="K414" s="661"/>
      <c r="L414" s="661"/>
      <c r="M414" s="837" t="s">
        <v>548</v>
      </c>
      <c r="N414" s="837"/>
      <c r="O414" s="666">
        <v>-0.32550378398851171</v>
      </c>
      <c r="P414" s="661"/>
      <c r="Q414" s="661"/>
      <c r="AZ414" s="689"/>
      <c r="BA414" s="320"/>
      <c r="BB414" s="371"/>
      <c r="BC414" s="320"/>
      <c r="BD414" s="320"/>
      <c r="BE414" s="320"/>
      <c r="BF414" s="320"/>
      <c r="BG414" s="320"/>
      <c r="BH414" s="320"/>
      <c r="BI414" s="320"/>
      <c r="BJ414" s="320"/>
      <c r="BK414" s="320"/>
      <c r="BL414" s="320"/>
      <c r="BM414" s="320"/>
      <c r="BN414" s="320"/>
      <c r="BO414" s="320"/>
      <c r="BP414" s="320"/>
      <c r="BQ414" s="320"/>
      <c r="BR414" s="320"/>
      <c r="BS414" s="320"/>
      <c r="BT414" s="320"/>
      <c r="BU414" s="320"/>
      <c r="BV414" s="320"/>
      <c r="BW414" s="320"/>
      <c r="BX414" s="320"/>
      <c r="BY414" s="320"/>
      <c r="BZ414" s="321"/>
      <c r="CA414" s="321"/>
      <c r="CB414" s="321"/>
      <c r="CC414" s="321"/>
      <c r="CD414" s="321"/>
      <c r="CE414" s="321"/>
      <c r="CF414" s="321"/>
      <c r="CG414" s="321"/>
      <c r="CH414" s="321"/>
      <c r="CI414" s="321"/>
      <c r="CJ414" s="321"/>
      <c r="CK414" s="321"/>
      <c r="CL414" s="321"/>
      <c r="CM414" s="321"/>
      <c r="CN414" s="321"/>
      <c r="CO414" s="321"/>
      <c r="CP414" s="321"/>
      <c r="CQ414" s="321"/>
      <c r="CR414" s="321"/>
      <c r="CS414" s="321"/>
      <c r="CT414" s="321"/>
      <c r="CU414" s="321"/>
      <c r="CV414" s="321"/>
      <c r="CW414" s="321"/>
      <c r="CX414" s="321"/>
      <c r="CY414" s="321"/>
      <c r="CZ414" s="321"/>
    </row>
    <row r="415" s="325" customFormat="true" ht="25.15" customHeight="true" x14ac:dyDescent="0.2">
      <c r="B415" s="743"/>
      <c r="C415" s="838" t="s">
        <v>543</v>
      </c>
      <c r="D415" s="837"/>
      <c r="E415" s="664">
        <v>0.30167784402016129</v>
      </c>
      <c r="F415" s="661"/>
      <c r="G415" s="661"/>
      <c r="H415" s="837" t="s">
        <v>557</v>
      </c>
      <c r="I415" s="837"/>
      <c r="J415" s="665">
        <v>-0.40843346382542478</v>
      </c>
      <c r="K415" s="661"/>
      <c r="L415" s="661"/>
      <c r="M415" s="837" t="s">
        <v>546</v>
      </c>
      <c r="N415" s="837"/>
      <c r="O415" s="666">
        <v>-0.30926938087593508</v>
      </c>
      <c r="P415" s="661"/>
      <c r="Q415" s="661"/>
      <c r="AZ415" s="689"/>
      <c r="BA415" s="320"/>
      <c r="BB415" s="371"/>
      <c r="BC415" s="320"/>
      <c r="BD415" s="320"/>
      <c r="BE415" s="320"/>
      <c r="BF415" s="320"/>
      <c r="BG415" s="320"/>
      <c r="BH415" s="320"/>
      <c r="BI415" s="320"/>
      <c r="BJ415" s="320"/>
      <c r="BK415" s="320"/>
      <c r="BL415" s="320"/>
      <c r="BM415" s="320"/>
      <c r="BN415" s="320"/>
      <c r="BO415" s="320"/>
      <c r="BP415" s="320"/>
      <c r="BQ415" s="320"/>
      <c r="BR415" s="320"/>
      <c r="BS415" s="320"/>
      <c r="BT415" s="320"/>
      <c r="BU415" s="320"/>
      <c r="BV415" s="320"/>
      <c r="BW415" s="320"/>
      <c r="BX415" s="320"/>
      <c r="BY415" s="320"/>
      <c r="BZ415" s="321"/>
      <c r="CA415" s="321"/>
      <c r="CB415" s="321"/>
      <c r="CC415" s="321"/>
      <c r="CD415" s="321"/>
      <c r="CE415" s="321"/>
      <c r="CF415" s="321"/>
      <c r="CG415" s="321"/>
      <c r="CH415" s="321"/>
      <c r="CI415" s="321"/>
      <c r="CJ415" s="321"/>
      <c r="CK415" s="321"/>
      <c r="CL415" s="321"/>
      <c r="CM415" s="321"/>
      <c r="CN415" s="321"/>
      <c r="CO415" s="321"/>
      <c r="CP415" s="321"/>
      <c r="CQ415" s="321"/>
      <c r="CR415" s="321"/>
      <c r="CS415" s="321"/>
      <c r="CT415" s="321"/>
      <c r="CU415" s="321"/>
      <c r="CV415" s="321"/>
      <c r="CW415" s="321"/>
      <c r="CX415" s="321"/>
      <c r="CY415" s="321"/>
      <c r="CZ415" s="321"/>
    </row>
    <row r="416" s="325" customFormat="true" ht="25.15" customHeight="true" x14ac:dyDescent="0.2">
      <c r="B416" s="743"/>
      <c r="C416" s="838" t="s">
        <v>545</v>
      </c>
      <c r="D416" s="837"/>
      <c r="E416" s="664">
        <v>0.3016778440201609</v>
      </c>
      <c r="F416" s="661"/>
      <c r="G416" s="661"/>
      <c r="H416" s="837" t="s">
        <v>554</v>
      </c>
      <c r="I416" s="837"/>
      <c r="J416" s="665">
        <v>-0.37936792809767633</v>
      </c>
      <c r="K416" s="661"/>
      <c r="L416" s="661"/>
      <c r="M416" s="837" t="s">
        <v>260</v>
      </c>
      <c r="N416" s="837"/>
      <c r="O416" s="666">
        <v>0.30464629322492309</v>
      </c>
      <c r="P416" s="661"/>
      <c r="Q416" s="661"/>
      <c r="AZ416" s="689"/>
      <c r="BA416" s="320"/>
      <c r="BB416" s="371"/>
      <c r="BC416" s="320"/>
      <c r="BD416" s="320"/>
      <c r="BE416" s="320"/>
      <c r="BF416" s="320"/>
      <c r="BG416" s="320"/>
      <c r="BH416" s="320"/>
      <c r="BI416" s="320"/>
      <c r="BJ416" s="320"/>
      <c r="BK416" s="320"/>
      <c r="BL416" s="320"/>
      <c r="BM416" s="320"/>
      <c r="BN416" s="320"/>
      <c r="BO416" s="320"/>
      <c r="BP416" s="320"/>
      <c r="BQ416" s="320"/>
      <c r="BR416" s="320"/>
      <c r="BS416" s="320"/>
      <c r="BT416" s="320"/>
      <c r="BU416" s="320"/>
      <c r="BV416" s="320"/>
      <c r="BW416" s="320"/>
      <c r="BX416" s="320"/>
      <c r="BY416" s="320"/>
      <c r="BZ416" s="321"/>
      <c r="CA416" s="321"/>
      <c r="CB416" s="321"/>
      <c r="CC416" s="321"/>
      <c r="CD416" s="321"/>
      <c r="CE416" s="321"/>
      <c r="CF416" s="321"/>
      <c r="CG416" s="321"/>
      <c r="CH416" s="321"/>
      <c r="CI416" s="321"/>
      <c r="CJ416" s="321"/>
      <c r="CK416" s="321"/>
      <c r="CL416" s="321"/>
      <c r="CM416" s="321"/>
      <c r="CN416" s="321"/>
      <c r="CO416" s="321"/>
      <c r="CP416" s="321"/>
      <c r="CQ416" s="321"/>
      <c r="CR416" s="321"/>
      <c r="CS416" s="321"/>
      <c r="CT416" s="321"/>
      <c r="CU416" s="321"/>
      <c r="CV416" s="321"/>
      <c r="CW416" s="321"/>
      <c r="CX416" s="321"/>
      <c r="CY416" s="321"/>
      <c r="CZ416" s="321"/>
    </row>
    <row r="417" s="325" customFormat="true" ht="25.15" customHeight="true" x14ac:dyDescent="0.2">
      <c r="B417" s="743"/>
      <c r="C417" s="838" t="s">
        <v>556</v>
      </c>
      <c r="D417" s="837"/>
      <c r="E417" s="664">
        <v>-0.29841418817060605</v>
      </c>
      <c r="F417" s="661"/>
      <c r="G417" s="661"/>
      <c r="H417" s="837" t="s">
        <v>558</v>
      </c>
      <c r="I417" s="837"/>
      <c r="J417" s="665">
        <v>0.36115843456014235</v>
      </c>
      <c r="K417" s="661"/>
      <c r="L417" s="661"/>
      <c r="M417" s="837" t="s">
        <v>554</v>
      </c>
      <c r="N417" s="837"/>
      <c r="O417" s="666">
        <v>0.28057725796098615</v>
      </c>
      <c r="P417" s="661"/>
      <c r="Q417" s="661"/>
      <c r="AZ417" s="689"/>
      <c r="BA417" s="320"/>
      <c r="BB417" s="371"/>
      <c r="BC417" s="320"/>
      <c r="BD417" s="320"/>
      <c r="BE417" s="320"/>
      <c r="BF417" s="320"/>
      <c r="BG417" s="320"/>
      <c r="BH417" s="320"/>
      <c r="BI417" s="320"/>
      <c r="BJ417" s="320"/>
      <c r="BK417" s="320"/>
      <c r="BL417" s="320"/>
      <c r="BM417" s="320"/>
      <c r="BN417" s="320"/>
      <c r="BO417" s="320"/>
      <c r="BP417" s="320"/>
      <c r="BQ417" s="320"/>
      <c r="BR417" s="320"/>
      <c r="BS417" s="320"/>
      <c r="BT417" s="320"/>
      <c r="BU417" s="320"/>
      <c r="BV417" s="320"/>
      <c r="BW417" s="320"/>
      <c r="BX417" s="320"/>
      <c r="BY417" s="320"/>
      <c r="BZ417" s="321"/>
      <c r="CA417" s="321"/>
      <c r="CB417" s="321"/>
      <c r="CC417" s="321"/>
      <c r="CD417" s="321"/>
      <c r="CE417" s="321"/>
      <c r="CF417" s="321"/>
      <c r="CG417" s="321"/>
      <c r="CH417" s="321"/>
      <c r="CI417" s="321"/>
      <c r="CJ417" s="321"/>
      <c r="CK417" s="321"/>
      <c r="CL417" s="321"/>
      <c r="CM417" s="321"/>
      <c r="CN417" s="321"/>
      <c r="CO417" s="321"/>
      <c r="CP417" s="321"/>
      <c r="CQ417" s="321"/>
      <c r="CR417" s="321"/>
      <c r="CS417" s="321"/>
      <c r="CT417" s="321"/>
      <c r="CU417" s="321"/>
      <c r="CV417" s="321"/>
      <c r="CW417" s="321"/>
      <c r="CX417" s="321"/>
      <c r="CY417" s="321"/>
      <c r="CZ417" s="321"/>
    </row>
    <row r="418" s="325" customFormat="true" ht="25.15" customHeight="true" x14ac:dyDescent="0.2">
      <c r="B418" s="743"/>
      <c r="C418" s="838" t="s">
        <v>553</v>
      </c>
      <c r="D418" s="837"/>
      <c r="E418" s="664">
        <v>-0.29841418817060539</v>
      </c>
      <c r="F418" s="661"/>
      <c r="G418" s="661"/>
      <c r="H418" s="837" t="s">
        <v>559</v>
      </c>
      <c r="I418" s="837"/>
      <c r="J418" s="665">
        <v>0.32221531036202683</v>
      </c>
      <c r="K418" s="661"/>
      <c r="L418" s="661"/>
      <c r="M418" s="837" t="s">
        <v>470</v>
      </c>
      <c r="N418" s="837"/>
      <c r="O418" s="666">
        <v>-0.27111177510187068</v>
      </c>
      <c r="P418" s="661"/>
      <c r="Q418" s="661"/>
      <c r="AZ418" s="689"/>
      <c r="BA418" s="320"/>
      <c r="BB418" s="371"/>
      <c r="BC418" s="320"/>
      <c r="BD418" s="320"/>
      <c r="BE418" s="320"/>
      <c r="BF418" s="320"/>
      <c r="BG418" s="320"/>
      <c r="BH418" s="320"/>
      <c r="BI418" s="320"/>
      <c r="BJ418" s="320"/>
      <c r="BK418" s="320"/>
      <c r="BL418" s="320"/>
      <c r="BM418" s="320"/>
      <c r="BN418" s="320"/>
      <c r="BO418" s="320"/>
      <c r="BP418" s="320"/>
      <c r="BQ418" s="320"/>
      <c r="BR418" s="320"/>
      <c r="BS418" s="320"/>
      <c r="BT418" s="320"/>
      <c r="BU418" s="320"/>
      <c r="BV418" s="320"/>
      <c r="BW418" s="320"/>
      <c r="BX418" s="320"/>
      <c r="BY418" s="320"/>
      <c r="BZ418" s="321"/>
      <c r="CA418" s="321"/>
      <c r="CB418" s="321"/>
      <c r="CC418" s="321"/>
      <c r="CD418" s="321"/>
      <c r="CE418" s="321"/>
      <c r="CF418" s="321"/>
      <c r="CG418" s="321"/>
      <c r="CH418" s="321"/>
      <c r="CI418" s="321"/>
      <c r="CJ418" s="321"/>
      <c r="CK418" s="321"/>
      <c r="CL418" s="321"/>
      <c r="CM418" s="321"/>
      <c r="CN418" s="321"/>
      <c r="CO418" s="321"/>
      <c r="CP418" s="321"/>
      <c r="CQ418" s="321"/>
      <c r="CR418" s="321"/>
      <c r="CS418" s="321"/>
      <c r="CT418" s="321"/>
      <c r="CU418" s="321"/>
      <c r="CV418" s="321"/>
      <c r="CW418" s="321"/>
      <c r="CX418" s="321"/>
      <c r="CY418" s="321"/>
      <c r="CZ418" s="321"/>
    </row>
    <row r="419" s="325" customFormat="true" ht="25.15" customHeight="true" x14ac:dyDescent="0.2">
      <c r="B419" s="743"/>
      <c r="C419" s="838" t="s">
        <v>559</v>
      </c>
      <c r="D419" s="837"/>
      <c r="E419" s="664">
        <v>-0.27852989368068493</v>
      </c>
      <c r="F419" s="661"/>
      <c r="G419" s="661"/>
      <c r="H419" s="837" t="s">
        <v>461</v>
      </c>
      <c r="I419" s="837"/>
      <c r="J419" s="665">
        <v>0.31928379643939131</v>
      </c>
      <c r="K419" s="661"/>
      <c r="L419" s="661"/>
      <c r="M419" s="837" t="s">
        <v>560</v>
      </c>
      <c r="N419" s="837"/>
      <c r="O419" s="666">
        <v>-0.19692653630265286</v>
      </c>
      <c r="P419" s="661"/>
      <c r="Q419" s="661"/>
      <c r="AZ419" s="689"/>
      <c r="BA419" s="320"/>
      <c r="BB419" s="371"/>
      <c r="BC419" s="320"/>
      <c r="BD419" s="320"/>
      <c r="BE419" s="320"/>
      <c r="BF419" s="320"/>
      <c r="BG419" s="320"/>
      <c r="BH419" s="320"/>
      <c r="BI419" s="320"/>
      <c r="BJ419" s="320"/>
      <c r="BK419" s="320"/>
      <c r="BL419" s="320"/>
      <c r="BM419" s="320"/>
      <c r="BN419" s="320"/>
      <c r="BO419" s="320"/>
      <c r="BP419" s="320"/>
      <c r="BQ419" s="320"/>
      <c r="BR419" s="320"/>
      <c r="BS419" s="320"/>
      <c r="BT419" s="320"/>
      <c r="BU419" s="320"/>
      <c r="BV419" s="320"/>
      <c r="BW419" s="320"/>
      <c r="BX419" s="320"/>
      <c r="BY419" s="320"/>
      <c r="BZ419" s="321"/>
      <c r="CA419" s="321"/>
      <c r="CB419" s="321"/>
      <c r="CC419" s="321"/>
      <c r="CD419" s="321"/>
      <c r="CE419" s="321"/>
      <c r="CF419" s="321"/>
      <c r="CG419" s="321"/>
      <c r="CH419" s="321"/>
      <c r="CI419" s="321"/>
      <c r="CJ419" s="321"/>
      <c r="CK419" s="321"/>
      <c r="CL419" s="321"/>
      <c r="CM419" s="321"/>
      <c r="CN419" s="321"/>
      <c r="CO419" s="321"/>
      <c r="CP419" s="321"/>
      <c r="CQ419" s="321"/>
      <c r="CR419" s="321"/>
      <c r="CS419" s="321"/>
      <c r="CT419" s="321"/>
      <c r="CU419" s="321"/>
      <c r="CV419" s="321"/>
      <c r="CW419" s="321"/>
      <c r="CX419" s="321"/>
      <c r="CY419" s="321"/>
      <c r="CZ419" s="321"/>
    </row>
    <row r="420" s="325" customFormat="true" ht="25.15" customHeight="true" x14ac:dyDescent="0.2">
      <c r="B420" s="743"/>
      <c r="C420" s="838" t="s">
        <v>561</v>
      </c>
      <c r="D420" s="837"/>
      <c r="E420" s="664">
        <v>0.23544305042160221</v>
      </c>
      <c r="F420" s="661"/>
      <c r="G420" s="661"/>
      <c r="H420" s="837" t="s">
        <v>562</v>
      </c>
      <c r="I420" s="837"/>
      <c r="J420" s="665">
        <v>0.28099627706562613</v>
      </c>
      <c r="K420" s="661"/>
      <c r="L420" s="661"/>
      <c r="M420" s="837" t="s">
        <v>552</v>
      </c>
      <c r="N420" s="837"/>
      <c r="O420" s="666">
        <v>-0.19608736221247672</v>
      </c>
      <c r="P420" s="661"/>
      <c r="Q420" s="661"/>
      <c r="AZ420" s="689"/>
      <c r="BA420" s="320"/>
      <c r="BB420" s="371"/>
      <c r="BC420" s="320"/>
      <c r="BD420" s="320"/>
      <c r="BE420" s="320"/>
      <c r="BF420" s="320"/>
      <c r="BG420" s="320"/>
      <c r="BH420" s="320"/>
      <c r="BI420" s="320"/>
      <c r="BJ420" s="320"/>
      <c r="BK420" s="320"/>
      <c r="BL420" s="320"/>
      <c r="BM420" s="320"/>
      <c r="BN420" s="320"/>
      <c r="BO420" s="320"/>
      <c r="BP420" s="320"/>
      <c r="BQ420" s="320"/>
      <c r="BR420" s="320"/>
      <c r="BS420" s="320"/>
      <c r="BT420" s="320"/>
      <c r="BU420" s="320"/>
      <c r="BV420" s="320"/>
      <c r="BW420" s="320"/>
      <c r="BX420" s="320"/>
      <c r="BY420" s="320"/>
      <c r="BZ420" s="321"/>
      <c r="CA420" s="321"/>
      <c r="CB420" s="321"/>
      <c r="CC420" s="321"/>
      <c r="CD420" s="321"/>
      <c r="CE420" s="321"/>
      <c r="CF420" s="321"/>
      <c r="CG420" s="321"/>
      <c r="CH420" s="321"/>
      <c r="CI420" s="321"/>
      <c r="CJ420" s="321"/>
      <c r="CK420" s="321"/>
      <c r="CL420" s="321"/>
      <c r="CM420" s="321"/>
      <c r="CN420" s="321"/>
      <c r="CO420" s="321"/>
      <c r="CP420" s="321"/>
      <c r="CQ420" s="321"/>
      <c r="CR420" s="321"/>
      <c r="CS420" s="321"/>
      <c r="CT420" s="321"/>
      <c r="CU420" s="321"/>
      <c r="CV420" s="321"/>
      <c r="CW420" s="321"/>
      <c r="CX420" s="321"/>
      <c r="CY420" s="321"/>
      <c r="CZ420" s="321"/>
    </row>
    <row r="421" s="325" customFormat="true" ht="25.15" customHeight="true" x14ac:dyDescent="0.2">
      <c r="B421" s="743"/>
      <c r="C421" s="838" t="s">
        <v>562</v>
      </c>
      <c r="D421" s="837"/>
      <c r="E421" s="664">
        <v>-0.18981258042579732</v>
      </c>
      <c r="F421" s="661"/>
      <c r="G421" s="661"/>
      <c r="H421" s="837" t="s">
        <v>553</v>
      </c>
      <c r="I421" s="837"/>
      <c r="J421" s="665">
        <v>0.27049346096374211</v>
      </c>
      <c r="K421" s="661"/>
      <c r="L421" s="661"/>
      <c r="M421" s="837" t="s">
        <v>555</v>
      </c>
      <c r="N421" s="837"/>
      <c r="O421" s="666">
        <v>-0.19608736221247447</v>
      </c>
      <c r="P421" s="661"/>
      <c r="Q421" s="661"/>
      <c r="AZ421" s="689"/>
      <c r="BA421" s="320"/>
      <c r="BB421" s="371"/>
      <c r="BC421" s="320"/>
      <c r="BD421" s="320"/>
      <c r="BE421" s="320"/>
      <c r="BF421" s="320"/>
      <c r="BG421" s="320"/>
      <c r="BH421" s="320"/>
      <c r="BI421" s="320"/>
      <c r="BJ421" s="320"/>
      <c r="BK421" s="320"/>
      <c r="BL421" s="320"/>
      <c r="BM421" s="320"/>
      <c r="BN421" s="320"/>
      <c r="BO421" s="320"/>
      <c r="BP421" s="320"/>
      <c r="BQ421" s="320"/>
      <c r="BR421" s="320"/>
      <c r="BS421" s="320"/>
      <c r="BT421" s="320"/>
      <c r="BU421" s="320"/>
      <c r="BV421" s="320"/>
      <c r="BW421" s="320"/>
      <c r="BX421" s="320"/>
      <c r="BY421" s="320"/>
      <c r="BZ421" s="321"/>
      <c r="CA421" s="321"/>
      <c r="CB421" s="321"/>
      <c r="CC421" s="321"/>
      <c r="CD421" s="321"/>
      <c r="CE421" s="321"/>
      <c r="CF421" s="321"/>
      <c r="CG421" s="321"/>
      <c r="CH421" s="321"/>
      <c r="CI421" s="321"/>
      <c r="CJ421" s="321"/>
      <c r="CK421" s="321"/>
      <c r="CL421" s="321"/>
      <c r="CM421" s="321"/>
      <c r="CN421" s="321"/>
      <c r="CO421" s="321"/>
      <c r="CP421" s="321"/>
      <c r="CQ421" s="321"/>
      <c r="CR421" s="321"/>
      <c r="CS421" s="321"/>
      <c r="CT421" s="321"/>
      <c r="CU421" s="321"/>
      <c r="CV421" s="321"/>
      <c r="CW421" s="321"/>
      <c r="CX421" s="321"/>
      <c r="CY421" s="321"/>
      <c r="CZ421" s="321"/>
    </row>
    <row r="422" s="325" customFormat="true" ht="25.15" customHeight="true" x14ac:dyDescent="0.2">
      <c r="B422" s="743"/>
      <c r="C422" s="838" t="s">
        <v>563</v>
      </c>
      <c r="D422" s="837"/>
      <c r="E422" s="664">
        <v>-0.18688423344640351</v>
      </c>
      <c r="F422" s="661"/>
      <c r="G422" s="661"/>
      <c r="H422" s="837" t="s">
        <v>556</v>
      </c>
      <c r="I422" s="837"/>
      <c r="J422" s="665">
        <v>0.27049346096374194</v>
      </c>
      <c r="K422" s="661"/>
      <c r="L422" s="661"/>
      <c r="M422" s="837" t="s">
        <v>562</v>
      </c>
      <c r="N422" s="837"/>
      <c r="O422" s="666">
        <v>-0.18766322384865899</v>
      </c>
      <c r="P422" s="661"/>
      <c r="Q422" s="661"/>
      <c r="AZ422" s="689"/>
      <c r="BA422" s="320"/>
      <c r="BB422" s="371"/>
      <c r="BC422" s="320"/>
      <c r="BD422" s="320"/>
      <c r="BE422" s="320"/>
      <c r="BF422" s="320"/>
      <c r="BG422" s="320"/>
      <c r="BH422" s="320"/>
      <c r="BI422" s="320"/>
      <c r="BJ422" s="320"/>
      <c r="BK422" s="320"/>
      <c r="BL422" s="320"/>
      <c r="BM422" s="320"/>
      <c r="BN422" s="320"/>
      <c r="BO422" s="320"/>
      <c r="BP422" s="320"/>
      <c r="BQ422" s="320"/>
      <c r="BR422" s="320"/>
      <c r="BS422" s="320"/>
      <c r="BT422" s="320"/>
      <c r="BU422" s="320"/>
      <c r="BV422" s="320"/>
      <c r="BW422" s="320"/>
      <c r="BX422" s="320"/>
      <c r="BY422" s="320"/>
      <c r="BZ422" s="321"/>
      <c r="CA422" s="321"/>
      <c r="CB422" s="321"/>
      <c r="CC422" s="321"/>
      <c r="CD422" s="321"/>
      <c r="CE422" s="321"/>
      <c r="CF422" s="321"/>
      <c r="CG422" s="321"/>
      <c r="CH422" s="321"/>
      <c r="CI422" s="321"/>
      <c r="CJ422" s="321"/>
      <c r="CK422" s="321"/>
      <c r="CL422" s="321"/>
      <c r="CM422" s="321"/>
      <c r="CN422" s="321"/>
      <c r="CO422" s="321"/>
      <c r="CP422" s="321"/>
      <c r="CQ422" s="321"/>
      <c r="CR422" s="321"/>
      <c r="CS422" s="321"/>
      <c r="CT422" s="321"/>
      <c r="CU422" s="321"/>
      <c r="CV422" s="321"/>
      <c r="CW422" s="321"/>
      <c r="CX422" s="321"/>
      <c r="CY422" s="321"/>
      <c r="CZ422" s="321"/>
    </row>
    <row r="423" s="325" customFormat="true" ht="25.15" customHeight="true" x14ac:dyDescent="0.2">
      <c r="B423" s="743"/>
      <c r="C423" s="838" t="s">
        <v>564</v>
      </c>
      <c r="D423" s="837"/>
      <c r="E423" s="664">
        <v>-0.16677995569794984</v>
      </c>
      <c r="F423" s="661"/>
      <c r="G423" s="661"/>
      <c r="H423" s="837" t="s">
        <v>543</v>
      </c>
      <c r="I423" s="837"/>
      <c r="J423" s="665">
        <v>-0.23891197766760824</v>
      </c>
      <c r="K423" s="661"/>
      <c r="L423" s="661"/>
      <c r="M423" s="837" t="s">
        <v>565</v>
      </c>
      <c r="N423" s="837"/>
      <c r="O423" s="666">
        <v>0.18108439834093132</v>
      </c>
      <c r="P423" s="661"/>
      <c r="Q423" s="661"/>
      <c r="AZ423" s="689"/>
      <c r="BA423" s="320"/>
      <c r="BB423" s="371"/>
      <c r="BC423" s="320"/>
      <c r="BD423" s="320"/>
      <c r="BE423" s="320"/>
      <c r="BF423" s="320"/>
      <c r="BG423" s="320"/>
      <c r="BH423" s="320"/>
      <c r="BI423" s="320"/>
      <c r="BJ423" s="320"/>
      <c r="BK423" s="320"/>
      <c r="BL423" s="320"/>
      <c r="BM423" s="320"/>
      <c r="BN423" s="320"/>
      <c r="BO423" s="320"/>
      <c r="BP423" s="320"/>
      <c r="BQ423" s="320"/>
      <c r="BR423" s="320"/>
      <c r="BS423" s="320"/>
      <c r="BT423" s="320"/>
      <c r="BU423" s="320"/>
      <c r="BV423" s="320"/>
      <c r="BW423" s="320"/>
      <c r="BX423" s="320"/>
      <c r="BY423" s="320"/>
      <c r="BZ423" s="321"/>
      <c r="CA423" s="321"/>
      <c r="CB423" s="321"/>
      <c r="CC423" s="321"/>
      <c r="CD423" s="321"/>
      <c r="CE423" s="321"/>
      <c r="CF423" s="321"/>
      <c r="CG423" s="321"/>
      <c r="CH423" s="321"/>
      <c r="CI423" s="321"/>
      <c r="CJ423" s="321"/>
      <c r="CK423" s="321"/>
      <c r="CL423" s="321"/>
      <c r="CM423" s="321"/>
      <c r="CN423" s="321"/>
      <c r="CO423" s="321"/>
      <c r="CP423" s="321"/>
      <c r="CQ423" s="321"/>
      <c r="CR423" s="321"/>
      <c r="CS423" s="321"/>
      <c r="CT423" s="321"/>
      <c r="CU423" s="321"/>
      <c r="CV423" s="321"/>
      <c r="CW423" s="321"/>
      <c r="CX423" s="321"/>
      <c r="CY423" s="321"/>
      <c r="CZ423" s="321"/>
    </row>
    <row r="424" s="325" customFormat="true" ht="25.15" customHeight="true" x14ac:dyDescent="0.2">
      <c r="B424" s="743"/>
      <c r="C424" s="838" t="s">
        <v>557</v>
      </c>
      <c r="D424" s="837"/>
      <c r="E424" s="664">
        <v>0.16301044938508352</v>
      </c>
      <c r="F424" s="661"/>
      <c r="G424" s="661"/>
      <c r="H424" s="837" t="s">
        <v>545</v>
      </c>
      <c r="I424" s="837"/>
      <c r="J424" s="665">
        <v>-0.23891197766760811</v>
      </c>
      <c r="K424" s="661"/>
      <c r="L424" s="661"/>
      <c r="M424" s="837" t="s">
        <v>566</v>
      </c>
      <c r="N424" s="837"/>
      <c r="O424" s="666">
        <v>-0.16508798262860314</v>
      </c>
      <c r="P424" s="661"/>
      <c r="Q424" s="661"/>
      <c r="AZ424" s="689"/>
      <c r="BA424" s="320"/>
      <c r="BB424" s="371"/>
      <c r="BC424" s="320"/>
      <c r="BD424" s="320"/>
      <c r="BE424" s="320"/>
      <c r="BF424" s="320"/>
      <c r="BG424" s="320"/>
      <c r="BH424" s="320"/>
      <c r="BI424" s="320"/>
      <c r="BJ424" s="320"/>
      <c r="BK424" s="320"/>
      <c r="BL424" s="320"/>
      <c r="BM424" s="320"/>
      <c r="BN424" s="320"/>
      <c r="BO424" s="320"/>
      <c r="BP424" s="320"/>
      <c r="BQ424" s="320"/>
      <c r="BR424" s="320"/>
      <c r="BS424" s="320"/>
      <c r="BT424" s="320"/>
      <c r="BU424" s="320"/>
      <c r="BV424" s="320"/>
      <c r="BW424" s="320"/>
      <c r="BX424" s="320"/>
      <c r="BY424" s="320"/>
      <c r="BZ424" s="321"/>
      <c r="CA424" s="321"/>
      <c r="CB424" s="321"/>
      <c r="CC424" s="321"/>
      <c r="CD424" s="321"/>
      <c r="CE424" s="321"/>
      <c r="CF424" s="321"/>
      <c r="CG424" s="321"/>
      <c r="CH424" s="321"/>
      <c r="CI424" s="321"/>
      <c r="CJ424" s="321"/>
      <c r="CK424" s="321"/>
      <c r="CL424" s="321"/>
      <c r="CM424" s="321"/>
      <c r="CN424" s="321"/>
      <c r="CO424" s="321"/>
      <c r="CP424" s="321"/>
      <c r="CQ424" s="321"/>
      <c r="CR424" s="321"/>
      <c r="CS424" s="321"/>
      <c r="CT424" s="321"/>
      <c r="CU424" s="321"/>
      <c r="CV424" s="321"/>
      <c r="CW424" s="321"/>
      <c r="CX424" s="321"/>
      <c r="CY424" s="321"/>
      <c r="CZ424" s="321"/>
    </row>
    <row r="425" s="325" customFormat="true" ht="25.15" customHeight="true" x14ac:dyDescent="0.2">
      <c r="B425" s="743"/>
      <c r="C425" s="838" t="s">
        <v>558</v>
      </c>
      <c r="D425" s="837"/>
      <c r="E425" s="664">
        <v>-0.13922747918584333</v>
      </c>
      <c r="F425" s="661"/>
      <c r="G425" s="661"/>
      <c r="H425" s="837" t="s">
        <v>563</v>
      </c>
      <c r="I425" s="837"/>
      <c r="J425" s="665">
        <v>0.22776062495615471</v>
      </c>
      <c r="K425" s="661"/>
      <c r="L425" s="661"/>
      <c r="M425" s="837" t="s">
        <v>559</v>
      </c>
      <c r="N425" s="837"/>
      <c r="O425" s="666">
        <v>-0.15394659816228873</v>
      </c>
      <c r="P425" s="661"/>
      <c r="Q425" s="661"/>
      <c r="AZ425" s="689"/>
      <c r="BA425" s="320"/>
      <c r="BB425" s="371"/>
      <c r="BC425" s="320"/>
      <c r="BD425" s="320"/>
      <c r="BE425" s="320"/>
      <c r="BF425" s="320"/>
      <c r="BG425" s="320"/>
      <c r="BH425" s="320"/>
      <c r="BI425" s="320"/>
      <c r="BJ425" s="320"/>
      <c r="BK425" s="320"/>
      <c r="BL425" s="320"/>
      <c r="BM425" s="320"/>
      <c r="BN425" s="320"/>
      <c r="BO425" s="320"/>
      <c r="BP425" s="320"/>
      <c r="BQ425" s="320"/>
      <c r="BR425" s="320"/>
      <c r="BS425" s="320"/>
      <c r="BT425" s="320"/>
      <c r="BU425" s="320"/>
      <c r="BV425" s="320"/>
      <c r="BW425" s="320"/>
      <c r="BX425" s="320"/>
      <c r="BY425" s="320"/>
      <c r="BZ425" s="321"/>
      <c r="CA425" s="321"/>
      <c r="CB425" s="321"/>
      <c r="CC425" s="321"/>
      <c r="CD425" s="321"/>
      <c r="CE425" s="321"/>
      <c r="CF425" s="321"/>
      <c r="CG425" s="321"/>
      <c r="CH425" s="321"/>
      <c r="CI425" s="321"/>
      <c r="CJ425" s="321"/>
      <c r="CK425" s="321"/>
      <c r="CL425" s="321"/>
      <c r="CM425" s="321"/>
      <c r="CN425" s="321"/>
      <c r="CO425" s="321"/>
      <c r="CP425" s="321"/>
      <c r="CQ425" s="321"/>
      <c r="CR425" s="321"/>
      <c r="CS425" s="321"/>
      <c r="CT425" s="321"/>
      <c r="CU425" s="321"/>
      <c r="CV425" s="321"/>
      <c r="CW425" s="321"/>
      <c r="CX425" s="321"/>
      <c r="CY425" s="321"/>
      <c r="CZ425" s="321"/>
    </row>
    <row r="426" s="325" customFormat="true" ht="25.15" customHeight="true" x14ac:dyDescent="0.2">
      <c r="B426" s="743"/>
      <c r="C426" s="838" t="s">
        <v>552</v>
      </c>
      <c r="D426" s="837"/>
      <c r="E426" s="664">
        <v>-0.13300379032355078</v>
      </c>
      <c r="F426" s="661"/>
      <c r="G426" s="661"/>
      <c r="H426" s="837" t="s">
        <v>481</v>
      </c>
      <c r="I426" s="837"/>
      <c r="J426" s="665">
        <v>0.20845112698830034</v>
      </c>
      <c r="K426" s="661"/>
      <c r="L426" s="661"/>
      <c r="M426" s="837" t="s">
        <v>567</v>
      </c>
      <c r="N426" s="837"/>
      <c r="O426" s="666">
        <v>0.13397719394036825</v>
      </c>
      <c r="P426" s="661"/>
      <c r="Q426" s="661"/>
      <c r="AZ426" s="689"/>
      <c r="BA426" s="320"/>
      <c r="BB426" s="371"/>
      <c r="BC426" s="320"/>
      <c r="BD426" s="320"/>
      <c r="BE426" s="320"/>
      <c r="BF426" s="320"/>
      <c r="BG426" s="320"/>
      <c r="BH426" s="320"/>
      <c r="BI426" s="320"/>
      <c r="BJ426" s="320"/>
      <c r="BK426" s="320"/>
      <c r="BL426" s="320"/>
      <c r="BM426" s="320"/>
      <c r="BN426" s="320"/>
      <c r="BO426" s="320"/>
      <c r="BP426" s="320"/>
      <c r="BQ426" s="320"/>
      <c r="BR426" s="320"/>
      <c r="BS426" s="320"/>
      <c r="BT426" s="320"/>
      <c r="BU426" s="320"/>
      <c r="BV426" s="320"/>
      <c r="BW426" s="320"/>
      <c r="BX426" s="320"/>
      <c r="BY426" s="320"/>
      <c r="BZ426" s="321"/>
      <c r="CA426" s="321"/>
      <c r="CB426" s="321"/>
      <c r="CC426" s="321"/>
      <c r="CD426" s="321"/>
      <c r="CE426" s="321"/>
      <c r="CF426" s="321"/>
      <c r="CG426" s="321"/>
      <c r="CH426" s="321"/>
      <c r="CI426" s="321"/>
      <c r="CJ426" s="321"/>
      <c r="CK426" s="321"/>
      <c r="CL426" s="321"/>
      <c r="CM426" s="321"/>
      <c r="CN426" s="321"/>
      <c r="CO426" s="321"/>
      <c r="CP426" s="321"/>
      <c r="CQ426" s="321"/>
      <c r="CR426" s="321"/>
      <c r="CS426" s="321"/>
      <c r="CT426" s="321"/>
      <c r="CU426" s="321"/>
      <c r="CV426" s="321"/>
      <c r="CW426" s="321"/>
      <c r="CX426" s="321"/>
      <c r="CY426" s="321"/>
      <c r="CZ426" s="321"/>
    </row>
    <row r="427" s="325" customFormat="true" ht="25.15" customHeight="true" x14ac:dyDescent="0.2">
      <c r="B427" s="743"/>
      <c r="C427" s="838" t="s">
        <v>555</v>
      </c>
      <c r="D427" s="837"/>
      <c r="E427" s="664">
        <v>-0.13300379032355023</v>
      </c>
      <c r="F427" s="661"/>
      <c r="G427" s="661"/>
      <c r="H427" s="837" t="s">
        <v>233</v>
      </c>
      <c r="I427" s="837"/>
      <c r="J427" s="665">
        <v>-0.19009369514972196</v>
      </c>
      <c r="K427" s="661"/>
      <c r="L427" s="661"/>
      <c r="M427" s="837" t="s">
        <v>568</v>
      </c>
      <c r="N427" s="837"/>
      <c r="O427" s="666">
        <v>0.1226846599111905</v>
      </c>
      <c r="P427" s="661"/>
      <c r="Q427" s="661"/>
      <c r="AZ427" s="689"/>
      <c r="BA427" s="320"/>
      <c r="BB427" s="371"/>
      <c r="BC427" s="320"/>
      <c r="BD427" s="320"/>
      <c r="BE427" s="320"/>
      <c r="BF427" s="320"/>
      <c r="BG427" s="320"/>
      <c r="BH427" s="320"/>
      <c r="BI427" s="320"/>
      <c r="BJ427" s="320"/>
      <c r="BK427" s="320"/>
      <c r="BL427" s="320"/>
      <c r="BM427" s="320"/>
      <c r="BN427" s="320"/>
      <c r="BO427" s="320"/>
      <c r="BP427" s="320"/>
      <c r="BQ427" s="320"/>
      <c r="BR427" s="320"/>
      <c r="BS427" s="320"/>
      <c r="BT427" s="320"/>
      <c r="BU427" s="320"/>
      <c r="BV427" s="320"/>
      <c r="BW427" s="320"/>
      <c r="BX427" s="320"/>
      <c r="BY427" s="320"/>
      <c r="BZ427" s="321"/>
      <c r="CA427" s="321"/>
      <c r="CB427" s="321"/>
      <c r="CC427" s="321"/>
      <c r="CD427" s="321"/>
      <c r="CE427" s="321"/>
      <c r="CF427" s="321"/>
      <c r="CG427" s="321"/>
      <c r="CH427" s="321"/>
      <c r="CI427" s="321"/>
      <c r="CJ427" s="321"/>
      <c r="CK427" s="321"/>
      <c r="CL427" s="321"/>
      <c r="CM427" s="321"/>
      <c r="CN427" s="321"/>
      <c r="CO427" s="321"/>
      <c r="CP427" s="321"/>
      <c r="CQ427" s="321"/>
      <c r="CR427" s="321"/>
      <c r="CS427" s="321"/>
      <c r="CT427" s="321"/>
      <c r="CU427" s="321"/>
      <c r="CV427" s="321"/>
      <c r="CW427" s="321"/>
      <c r="CX427" s="321"/>
      <c r="CY427" s="321"/>
      <c r="CZ427" s="321"/>
    </row>
    <row r="428" s="325" customFormat="true" ht="25.15" customHeight="true" x14ac:dyDescent="0.2">
      <c r="B428" s="743"/>
      <c r="C428" s="838" t="s">
        <v>569</v>
      </c>
      <c r="D428" s="837"/>
      <c r="E428" s="664">
        <v>-0.11531299626212063</v>
      </c>
      <c r="F428" s="661"/>
      <c r="G428" s="661"/>
      <c r="H428" s="837" t="s">
        <v>570</v>
      </c>
      <c r="I428" s="837"/>
      <c r="J428" s="665">
        <v>-0.18183617193901236</v>
      </c>
      <c r="K428" s="661"/>
      <c r="L428" s="661"/>
      <c r="M428" s="837" t="s">
        <v>558</v>
      </c>
      <c r="N428" s="837"/>
      <c r="O428" s="666">
        <v>0.11288604295253431</v>
      </c>
      <c r="P428" s="661"/>
      <c r="Q428" s="661"/>
      <c r="AZ428" s="689"/>
      <c r="BA428" s="320"/>
      <c r="BB428" s="371"/>
      <c r="BC428" s="320"/>
      <c r="BD428" s="320"/>
      <c r="BE428" s="320"/>
      <c r="BF428" s="320"/>
      <c r="BG428" s="320"/>
      <c r="BH428" s="320"/>
      <c r="BI428" s="320"/>
      <c r="BJ428" s="320"/>
      <c r="BK428" s="320"/>
      <c r="BL428" s="320"/>
      <c r="BM428" s="320"/>
      <c r="BN428" s="320"/>
      <c r="BO428" s="320"/>
      <c r="BP428" s="320"/>
      <c r="BQ428" s="320"/>
      <c r="BR428" s="320"/>
      <c r="BS428" s="320"/>
      <c r="BT428" s="320"/>
      <c r="BU428" s="320"/>
      <c r="BV428" s="320"/>
      <c r="BW428" s="320"/>
      <c r="BX428" s="320"/>
      <c r="BY428" s="320"/>
      <c r="BZ428" s="321"/>
      <c r="CA428" s="321"/>
      <c r="CB428" s="321"/>
      <c r="CC428" s="321"/>
      <c r="CD428" s="321"/>
      <c r="CE428" s="321"/>
      <c r="CF428" s="321"/>
      <c r="CG428" s="321"/>
      <c r="CH428" s="321"/>
      <c r="CI428" s="321"/>
      <c r="CJ428" s="321"/>
      <c r="CK428" s="321"/>
      <c r="CL428" s="321"/>
      <c r="CM428" s="321"/>
      <c r="CN428" s="321"/>
      <c r="CO428" s="321"/>
      <c r="CP428" s="321"/>
      <c r="CQ428" s="321"/>
      <c r="CR428" s="321"/>
      <c r="CS428" s="321"/>
      <c r="CT428" s="321"/>
      <c r="CU428" s="321"/>
      <c r="CV428" s="321"/>
      <c r="CW428" s="321"/>
      <c r="CX428" s="321"/>
      <c r="CY428" s="321"/>
      <c r="CZ428" s="321"/>
    </row>
    <row r="429" s="325" customFormat="true" ht="25.15" customHeight="true" x14ac:dyDescent="0.2">
      <c r="B429" s="743"/>
      <c r="C429" s="838" t="s">
        <v>567</v>
      </c>
      <c r="D429" s="837"/>
      <c r="E429" s="664">
        <v>0.10056660508684245</v>
      </c>
      <c r="F429" s="661"/>
      <c r="G429" s="661"/>
      <c r="H429" s="837" t="s">
        <v>571</v>
      </c>
      <c r="I429" s="837"/>
      <c r="J429" s="665">
        <v>0.1752254230459338</v>
      </c>
      <c r="K429" s="661"/>
      <c r="L429" s="661"/>
      <c r="M429" s="837" t="s">
        <v>561</v>
      </c>
      <c r="N429" s="837"/>
      <c r="O429" s="666">
        <v>0.11120558583587808</v>
      </c>
      <c r="P429" s="661"/>
      <c r="Q429" s="661"/>
      <c r="AZ429" s="689"/>
      <c r="BA429" s="320"/>
      <c r="BB429" s="371"/>
      <c r="BC429" s="320"/>
      <c r="BD429" s="320"/>
      <c r="BE429" s="320"/>
      <c r="BF429" s="320"/>
      <c r="BG429" s="320"/>
      <c r="BH429" s="320"/>
      <c r="BI429" s="320"/>
      <c r="BJ429" s="320"/>
      <c r="BK429" s="320"/>
      <c r="BL429" s="320"/>
      <c r="BM429" s="320"/>
      <c r="BN429" s="320"/>
      <c r="BO429" s="320"/>
      <c r="BP429" s="320"/>
      <c r="BQ429" s="320"/>
      <c r="BR429" s="320"/>
      <c r="BS429" s="320"/>
      <c r="BT429" s="320"/>
      <c r="BU429" s="320"/>
      <c r="BV429" s="320"/>
      <c r="BW429" s="320"/>
      <c r="BX429" s="320"/>
      <c r="BY429" s="320"/>
      <c r="BZ429" s="321"/>
      <c r="CA429" s="321"/>
      <c r="CB429" s="321"/>
      <c r="CC429" s="321"/>
      <c r="CD429" s="321"/>
      <c r="CE429" s="321"/>
      <c r="CF429" s="321"/>
      <c r="CG429" s="321"/>
      <c r="CH429" s="321"/>
      <c r="CI429" s="321"/>
      <c r="CJ429" s="321"/>
      <c r="CK429" s="321"/>
      <c r="CL429" s="321"/>
      <c r="CM429" s="321"/>
      <c r="CN429" s="321"/>
      <c r="CO429" s="321"/>
      <c r="CP429" s="321"/>
      <c r="CQ429" s="321"/>
      <c r="CR429" s="321"/>
      <c r="CS429" s="321"/>
      <c r="CT429" s="321"/>
      <c r="CU429" s="321"/>
      <c r="CV429" s="321"/>
      <c r="CW429" s="321"/>
      <c r="CX429" s="321"/>
      <c r="CY429" s="321"/>
      <c r="CZ429" s="321"/>
    </row>
    <row r="430" s="325" customFormat="true" ht="25.15" customHeight="true" x14ac:dyDescent="0.2">
      <c r="B430" s="743"/>
      <c r="C430" s="838" t="s">
        <v>572</v>
      </c>
      <c r="D430" s="837"/>
      <c r="E430" s="664">
        <v>8.5697073014932068E-2</v>
      </c>
      <c r="F430" s="661"/>
      <c r="G430" s="661"/>
      <c r="H430" s="837" t="s">
        <v>573</v>
      </c>
      <c r="I430" s="837"/>
      <c r="J430" s="665">
        <v>0.16207438496636462</v>
      </c>
      <c r="K430" s="661"/>
      <c r="L430" s="661"/>
      <c r="M430" s="837" t="s">
        <v>563</v>
      </c>
      <c r="N430" s="837"/>
      <c r="O430" s="666">
        <v>0.10985885250634377</v>
      </c>
      <c r="P430" s="661"/>
      <c r="Q430" s="661"/>
      <c r="AZ430" s="689"/>
      <c r="BA430" s="320"/>
      <c r="BB430" s="371"/>
      <c r="BC430" s="320"/>
      <c r="BD430" s="320"/>
      <c r="BE430" s="320"/>
      <c r="BF430" s="320"/>
      <c r="BG430" s="320"/>
      <c r="BH430" s="320"/>
      <c r="BI430" s="320"/>
      <c r="BJ430" s="320"/>
      <c r="BK430" s="320"/>
      <c r="BL430" s="320"/>
      <c r="BM430" s="320"/>
      <c r="BN430" s="320"/>
      <c r="BO430" s="320"/>
      <c r="BP430" s="320"/>
      <c r="BQ430" s="320"/>
      <c r="BR430" s="320"/>
      <c r="BS430" s="320"/>
      <c r="BT430" s="320"/>
      <c r="BU430" s="320"/>
      <c r="BV430" s="320"/>
      <c r="BW430" s="320"/>
      <c r="BX430" s="320"/>
      <c r="BY430" s="320"/>
      <c r="BZ430" s="321"/>
      <c r="CA430" s="321"/>
      <c r="CB430" s="321"/>
      <c r="CC430" s="321"/>
      <c r="CD430" s="321"/>
      <c r="CE430" s="321"/>
      <c r="CF430" s="321"/>
      <c r="CG430" s="321"/>
      <c r="CH430" s="321"/>
      <c r="CI430" s="321"/>
      <c r="CJ430" s="321"/>
      <c r="CK430" s="321"/>
      <c r="CL430" s="321"/>
      <c r="CM430" s="321"/>
      <c r="CN430" s="321"/>
      <c r="CO430" s="321"/>
      <c r="CP430" s="321"/>
      <c r="CQ430" s="321"/>
      <c r="CR430" s="321"/>
      <c r="CS430" s="321"/>
      <c r="CT430" s="321"/>
      <c r="CU430" s="321"/>
      <c r="CV430" s="321"/>
      <c r="CW430" s="321"/>
      <c r="CX430" s="321"/>
      <c r="CY430" s="321"/>
      <c r="CZ430" s="321"/>
    </row>
    <row r="431" s="325" customFormat="true" ht="25.15" customHeight="true" x14ac:dyDescent="0.2">
      <c r="B431" s="743"/>
      <c r="C431" s="838" t="s">
        <v>238</v>
      </c>
      <c r="D431" s="837"/>
      <c r="E431" s="664">
        <v>-7.5662580538747776E-2</v>
      </c>
      <c r="F431" s="661"/>
      <c r="G431" s="661"/>
      <c r="H431" s="837" t="s">
        <v>574</v>
      </c>
      <c r="I431" s="837"/>
      <c r="J431" s="665">
        <v>0.15331499198727522</v>
      </c>
      <c r="K431" s="661"/>
      <c r="L431" s="661"/>
      <c r="M431" s="837" t="s">
        <v>461</v>
      </c>
      <c r="N431" s="837"/>
      <c r="O431" s="666">
        <v>-9.778547492864742E-2</v>
      </c>
      <c r="P431" s="661"/>
      <c r="Q431" s="661"/>
      <c r="AZ431" s="689"/>
      <c r="BA431" s="320"/>
      <c r="BB431" s="371"/>
      <c r="BC431" s="320"/>
      <c r="BD431" s="320"/>
      <c r="BE431" s="320"/>
      <c r="BF431" s="320"/>
      <c r="BG431" s="320"/>
      <c r="BH431" s="320"/>
      <c r="BI431" s="320"/>
      <c r="BJ431" s="320"/>
      <c r="BK431" s="320"/>
      <c r="BL431" s="320"/>
      <c r="BM431" s="320"/>
      <c r="BN431" s="320"/>
      <c r="BO431" s="320"/>
      <c r="BP431" s="320"/>
      <c r="BQ431" s="320"/>
      <c r="BR431" s="320"/>
      <c r="BS431" s="320"/>
      <c r="BT431" s="320"/>
      <c r="BU431" s="320"/>
      <c r="BV431" s="320"/>
      <c r="BW431" s="320"/>
      <c r="BX431" s="320"/>
      <c r="BY431" s="320"/>
      <c r="BZ431" s="321"/>
      <c r="CA431" s="321"/>
      <c r="CB431" s="321"/>
      <c r="CC431" s="321"/>
      <c r="CD431" s="321"/>
      <c r="CE431" s="321"/>
      <c r="CF431" s="321"/>
      <c r="CG431" s="321"/>
      <c r="CH431" s="321"/>
      <c r="CI431" s="321"/>
      <c r="CJ431" s="321"/>
      <c r="CK431" s="321"/>
      <c r="CL431" s="321"/>
      <c r="CM431" s="321"/>
      <c r="CN431" s="321"/>
      <c r="CO431" s="321"/>
      <c r="CP431" s="321"/>
      <c r="CQ431" s="321"/>
      <c r="CR431" s="321"/>
      <c r="CS431" s="321"/>
      <c r="CT431" s="321"/>
      <c r="CU431" s="321"/>
      <c r="CV431" s="321"/>
      <c r="CW431" s="321"/>
      <c r="CX431" s="321"/>
      <c r="CY431" s="321"/>
      <c r="CZ431" s="321"/>
    </row>
    <row r="432" s="325" customFormat="true" ht="25.15" customHeight="true" x14ac:dyDescent="0.2">
      <c r="B432" s="743"/>
      <c r="C432" s="838" t="s">
        <v>565</v>
      </c>
      <c r="D432" s="837"/>
      <c r="E432" s="664">
        <v>7.2485841084265978E-2</v>
      </c>
      <c r="F432" s="661"/>
      <c r="G432" s="661"/>
      <c r="H432" s="837" t="s">
        <v>238</v>
      </c>
      <c r="I432" s="837"/>
      <c r="J432" s="665">
        <v>0.13792523831434636</v>
      </c>
      <c r="K432" s="661"/>
      <c r="L432" s="661"/>
      <c r="M432" s="837" t="s">
        <v>569</v>
      </c>
      <c r="N432" s="837"/>
      <c r="O432" s="666">
        <v>-8.435407251166982E-2</v>
      </c>
      <c r="P432" s="661"/>
      <c r="Q432" s="661"/>
      <c r="AZ432" s="689"/>
      <c r="BA432" s="320"/>
      <c r="BB432" s="371"/>
      <c r="BC432" s="320"/>
      <c r="BD432" s="320"/>
      <c r="BE432" s="320"/>
      <c r="BF432" s="320"/>
      <c r="BG432" s="320"/>
      <c r="BH432" s="320"/>
      <c r="BI432" s="320"/>
      <c r="BJ432" s="320"/>
      <c r="BK432" s="320"/>
      <c r="BL432" s="320"/>
      <c r="BM432" s="320"/>
      <c r="BN432" s="320"/>
      <c r="BO432" s="320"/>
      <c r="BP432" s="320"/>
      <c r="BQ432" s="320"/>
      <c r="BR432" s="320"/>
      <c r="BS432" s="320"/>
      <c r="BT432" s="320"/>
      <c r="BU432" s="320"/>
      <c r="BV432" s="320"/>
      <c r="BW432" s="320"/>
      <c r="BX432" s="320"/>
      <c r="BY432" s="320"/>
      <c r="BZ432" s="321"/>
      <c r="CA432" s="321"/>
      <c r="CB432" s="321"/>
      <c r="CC432" s="321"/>
      <c r="CD432" s="321"/>
      <c r="CE432" s="321"/>
      <c r="CF432" s="321"/>
      <c r="CG432" s="321"/>
      <c r="CH432" s="321"/>
      <c r="CI432" s="321"/>
      <c r="CJ432" s="321"/>
      <c r="CK432" s="321"/>
      <c r="CL432" s="321"/>
      <c r="CM432" s="321"/>
      <c r="CN432" s="321"/>
      <c r="CO432" s="321"/>
      <c r="CP432" s="321"/>
      <c r="CQ432" s="321"/>
      <c r="CR432" s="321"/>
      <c r="CS432" s="321"/>
      <c r="CT432" s="321"/>
      <c r="CU432" s="321"/>
      <c r="CV432" s="321"/>
      <c r="CW432" s="321"/>
      <c r="CX432" s="321"/>
      <c r="CY432" s="321"/>
      <c r="CZ432" s="321"/>
    </row>
    <row r="433" s="325" customFormat="true" ht="25.15" customHeight="true" x14ac:dyDescent="0.2">
      <c r="B433" s="743"/>
      <c r="C433" s="838" t="s">
        <v>575</v>
      </c>
      <c r="D433" s="837"/>
      <c r="E433" s="664">
        <v>-6.9302252010687168E-2</v>
      </c>
      <c r="F433" s="661"/>
      <c r="G433" s="661"/>
      <c r="H433" s="837" t="s">
        <v>561</v>
      </c>
      <c r="I433" s="837"/>
      <c r="J433" s="665">
        <v>-0.13637709235419052</v>
      </c>
      <c r="K433" s="661"/>
      <c r="L433" s="661"/>
      <c r="M433" s="837" t="s">
        <v>477</v>
      </c>
      <c r="N433" s="837"/>
      <c r="O433" s="666">
        <v>-7.5443546989668903E-2</v>
      </c>
      <c r="P433" s="661"/>
      <c r="Q433" s="661"/>
      <c r="AZ433" s="689"/>
      <c r="BA433" s="320"/>
      <c r="BB433" s="371"/>
      <c r="BC433" s="320"/>
      <c r="BD433" s="320"/>
      <c r="BE433" s="320"/>
      <c r="BF433" s="320"/>
      <c r="BG433" s="320"/>
      <c r="BH433" s="320"/>
      <c r="BI433" s="320"/>
      <c r="BJ433" s="320"/>
      <c r="BK433" s="320"/>
      <c r="BL433" s="320"/>
      <c r="BM433" s="320"/>
      <c r="BN433" s="320"/>
      <c r="BO433" s="320"/>
      <c r="BP433" s="320"/>
      <c r="BQ433" s="320"/>
      <c r="BR433" s="320"/>
      <c r="BS433" s="320"/>
      <c r="BT433" s="320"/>
      <c r="BU433" s="320"/>
      <c r="BV433" s="320"/>
      <c r="BW433" s="320"/>
      <c r="BX433" s="320"/>
      <c r="BY433" s="320"/>
      <c r="BZ433" s="321"/>
      <c r="CA433" s="321"/>
      <c r="CB433" s="321"/>
      <c r="CC433" s="321"/>
      <c r="CD433" s="321"/>
      <c r="CE433" s="321"/>
      <c r="CF433" s="321"/>
      <c r="CG433" s="321"/>
      <c r="CH433" s="321"/>
      <c r="CI433" s="321"/>
      <c r="CJ433" s="321"/>
      <c r="CK433" s="321"/>
      <c r="CL433" s="321"/>
      <c r="CM433" s="321"/>
      <c r="CN433" s="321"/>
      <c r="CO433" s="321"/>
      <c r="CP433" s="321"/>
      <c r="CQ433" s="321"/>
      <c r="CR433" s="321"/>
      <c r="CS433" s="321"/>
      <c r="CT433" s="321"/>
      <c r="CU433" s="321"/>
      <c r="CV433" s="321"/>
      <c r="CW433" s="321"/>
      <c r="CX433" s="321"/>
      <c r="CY433" s="321"/>
      <c r="CZ433" s="321"/>
    </row>
    <row r="434" s="325" customFormat="true" ht="25.15" customHeight="true" x14ac:dyDescent="0.2">
      <c r="B434" s="743"/>
      <c r="C434" s="838" t="s">
        <v>225</v>
      </c>
      <c r="D434" s="837"/>
      <c r="E434" s="664">
        <v>6.8239791872185901E-2</v>
      </c>
      <c r="F434" s="661"/>
      <c r="G434" s="661"/>
      <c r="H434" s="837" t="s">
        <v>569</v>
      </c>
      <c r="I434" s="837"/>
      <c r="J434" s="665">
        <v>0.13088883078845295</v>
      </c>
      <c r="K434" s="661"/>
      <c r="L434" s="661"/>
      <c r="M434" s="837" t="s">
        <v>564</v>
      </c>
      <c r="N434" s="837"/>
      <c r="O434" s="666">
        <v>-7.1851462286529652E-2</v>
      </c>
      <c r="P434" s="661"/>
      <c r="Q434" s="661"/>
      <c r="AZ434" s="689"/>
      <c r="BA434" s="320"/>
      <c r="BB434" s="371"/>
      <c r="BC434" s="320"/>
      <c r="BD434" s="320"/>
      <c r="BE434" s="320"/>
      <c r="BF434" s="320"/>
      <c r="BG434" s="320"/>
      <c r="BH434" s="320"/>
      <c r="BI434" s="320"/>
      <c r="BJ434" s="320"/>
      <c r="BK434" s="320"/>
      <c r="BL434" s="320"/>
      <c r="BM434" s="320"/>
      <c r="BN434" s="320"/>
      <c r="BO434" s="320"/>
      <c r="BP434" s="320"/>
      <c r="BQ434" s="320"/>
      <c r="BR434" s="320"/>
      <c r="BS434" s="320"/>
      <c r="BT434" s="320"/>
      <c r="BU434" s="320"/>
      <c r="BV434" s="320"/>
      <c r="BW434" s="320"/>
      <c r="BX434" s="320"/>
      <c r="BY434" s="320"/>
      <c r="BZ434" s="321"/>
      <c r="CA434" s="321"/>
      <c r="CB434" s="321"/>
      <c r="CC434" s="321"/>
      <c r="CD434" s="321"/>
      <c r="CE434" s="321"/>
      <c r="CF434" s="321"/>
      <c r="CG434" s="321"/>
      <c r="CH434" s="321"/>
      <c r="CI434" s="321"/>
      <c r="CJ434" s="321"/>
      <c r="CK434" s="321"/>
      <c r="CL434" s="321"/>
      <c r="CM434" s="321"/>
      <c r="CN434" s="321"/>
      <c r="CO434" s="321"/>
      <c r="CP434" s="321"/>
      <c r="CQ434" s="321"/>
      <c r="CR434" s="321"/>
      <c r="CS434" s="321"/>
      <c r="CT434" s="321"/>
      <c r="CU434" s="321"/>
      <c r="CV434" s="321"/>
      <c r="CW434" s="321"/>
      <c r="CX434" s="321"/>
      <c r="CY434" s="321"/>
      <c r="CZ434" s="321"/>
    </row>
    <row r="435" s="325" customFormat="true" ht="25.15" customHeight="true" x14ac:dyDescent="0.2">
      <c r="B435" s="743"/>
      <c r="C435" s="838" t="s">
        <v>576</v>
      </c>
      <c r="D435" s="837"/>
      <c r="E435" s="664">
        <v>-6.2023074932672694E-2</v>
      </c>
      <c r="F435" s="661"/>
      <c r="G435" s="661"/>
      <c r="H435" s="837" t="s">
        <v>572</v>
      </c>
      <c r="I435" s="837"/>
      <c r="J435" s="665">
        <v>-0.12972589961175177</v>
      </c>
      <c r="K435" s="661"/>
      <c r="L435" s="661"/>
      <c r="M435" s="837" t="s">
        <v>225</v>
      </c>
      <c r="N435" s="837"/>
      <c r="O435" s="666">
        <v>7.0565158740703515E-2</v>
      </c>
      <c r="P435" s="661"/>
      <c r="Q435" s="661"/>
      <c r="AZ435" s="689"/>
      <c r="BA435" s="320"/>
      <c r="BB435" s="371"/>
      <c r="BC435" s="320"/>
      <c r="BD435" s="320"/>
      <c r="BE435" s="320"/>
      <c r="BF435" s="320"/>
      <c r="BG435" s="320"/>
      <c r="BH435" s="320"/>
      <c r="BI435" s="320"/>
      <c r="BJ435" s="320"/>
      <c r="BK435" s="320"/>
      <c r="BL435" s="320"/>
      <c r="BM435" s="320"/>
      <c r="BN435" s="320"/>
      <c r="BO435" s="320"/>
      <c r="BP435" s="320"/>
      <c r="BQ435" s="320"/>
      <c r="BR435" s="320"/>
      <c r="BS435" s="320"/>
      <c r="BT435" s="320"/>
      <c r="BU435" s="320"/>
      <c r="BV435" s="320"/>
      <c r="BW435" s="320"/>
      <c r="BX435" s="320"/>
      <c r="BY435" s="320"/>
      <c r="BZ435" s="321"/>
      <c r="CA435" s="321"/>
      <c r="CB435" s="321"/>
      <c r="CC435" s="321"/>
      <c r="CD435" s="321"/>
      <c r="CE435" s="321"/>
      <c r="CF435" s="321"/>
      <c r="CG435" s="321"/>
      <c r="CH435" s="321"/>
      <c r="CI435" s="321"/>
      <c r="CJ435" s="321"/>
      <c r="CK435" s="321"/>
      <c r="CL435" s="321"/>
      <c r="CM435" s="321"/>
      <c r="CN435" s="321"/>
      <c r="CO435" s="321"/>
      <c r="CP435" s="321"/>
      <c r="CQ435" s="321"/>
      <c r="CR435" s="321"/>
      <c r="CS435" s="321"/>
      <c r="CT435" s="321"/>
      <c r="CU435" s="321"/>
      <c r="CV435" s="321"/>
      <c r="CW435" s="321"/>
      <c r="CX435" s="321"/>
      <c r="CY435" s="321"/>
      <c r="CZ435" s="321"/>
    </row>
    <row r="436" s="325" customFormat="true" ht="25.15" customHeight="true" x14ac:dyDescent="0.2">
      <c r="B436" s="743"/>
      <c r="C436" s="838" t="s">
        <v>570</v>
      </c>
      <c r="D436" s="837"/>
      <c r="E436" s="664">
        <v>4.5340847624074795E-2</v>
      </c>
      <c r="F436" s="661"/>
      <c r="G436" s="661"/>
      <c r="H436" s="837" t="s">
        <v>477</v>
      </c>
      <c r="I436" s="837"/>
      <c r="J436" s="665">
        <v>0.12910588255387612</v>
      </c>
      <c r="K436" s="661"/>
      <c r="L436" s="661"/>
      <c r="M436" s="837" t="s">
        <v>577</v>
      </c>
      <c r="N436" s="837"/>
      <c r="O436" s="666">
        <v>-6.7604968741435165E-2</v>
      </c>
      <c r="P436" s="661"/>
      <c r="Q436" s="661"/>
      <c r="AZ436" s="689"/>
      <c r="BA436" s="320"/>
      <c r="BB436" s="371"/>
      <c r="BC436" s="320"/>
      <c r="BD436" s="320"/>
      <c r="BE436" s="320"/>
      <c r="BF436" s="320"/>
      <c r="BG436" s="320"/>
      <c r="BH436" s="320"/>
      <c r="BI436" s="320"/>
      <c r="BJ436" s="320"/>
      <c r="BK436" s="320"/>
      <c r="BL436" s="320"/>
      <c r="BM436" s="320"/>
      <c r="BN436" s="320"/>
      <c r="BO436" s="320"/>
      <c r="BP436" s="320"/>
      <c r="BQ436" s="320"/>
      <c r="BR436" s="320"/>
      <c r="BS436" s="320"/>
      <c r="BT436" s="320"/>
      <c r="BU436" s="320"/>
      <c r="BV436" s="320"/>
      <c r="BW436" s="320"/>
      <c r="BX436" s="320"/>
      <c r="BY436" s="320"/>
      <c r="BZ436" s="321"/>
      <c r="CA436" s="321"/>
      <c r="CB436" s="321"/>
      <c r="CC436" s="321"/>
      <c r="CD436" s="321"/>
      <c r="CE436" s="321"/>
      <c r="CF436" s="321"/>
      <c r="CG436" s="321"/>
      <c r="CH436" s="321"/>
      <c r="CI436" s="321"/>
      <c r="CJ436" s="321"/>
      <c r="CK436" s="321"/>
      <c r="CL436" s="321"/>
      <c r="CM436" s="321"/>
      <c r="CN436" s="321"/>
      <c r="CO436" s="321"/>
      <c r="CP436" s="321"/>
      <c r="CQ436" s="321"/>
      <c r="CR436" s="321"/>
      <c r="CS436" s="321"/>
      <c r="CT436" s="321"/>
      <c r="CU436" s="321"/>
      <c r="CV436" s="321"/>
      <c r="CW436" s="321"/>
      <c r="CX436" s="321"/>
      <c r="CY436" s="321"/>
      <c r="CZ436" s="321"/>
    </row>
    <row r="437" s="325" customFormat="true" ht="25.15" customHeight="true" x14ac:dyDescent="0.2">
      <c r="B437" s="743"/>
      <c r="C437" s="838" t="s">
        <v>245</v>
      </c>
      <c r="D437" s="837"/>
      <c r="E437" s="664">
        <v>4.5213805640795239E-2</v>
      </c>
      <c r="F437" s="661"/>
      <c r="G437" s="661"/>
      <c r="H437" s="837" t="s">
        <v>566</v>
      </c>
      <c r="I437" s="837"/>
      <c r="J437" s="665">
        <v>0.11746939208854511</v>
      </c>
      <c r="K437" s="661"/>
      <c r="L437" s="661"/>
      <c r="M437" s="837" t="s">
        <v>576</v>
      </c>
      <c r="N437" s="837"/>
      <c r="O437" s="666">
        <v>-6.5758974896346856E-2</v>
      </c>
      <c r="P437" s="661"/>
      <c r="Q437" s="661"/>
      <c r="AZ437" s="689"/>
      <c r="BA437" s="320"/>
      <c r="BB437" s="371"/>
      <c r="BC437" s="320"/>
      <c r="BD437" s="320"/>
      <c r="BE437" s="320"/>
      <c r="BF437" s="320"/>
      <c r="BG437" s="320"/>
      <c r="BH437" s="320"/>
      <c r="BI437" s="320"/>
      <c r="BJ437" s="320"/>
      <c r="BK437" s="320"/>
      <c r="BL437" s="320"/>
      <c r="BM437" s="320"/>
      <c r="BN437" s="320"/>
      <c r="BO437" s="320"/>
      <c r="BP437" s="320"/>
      <c r="BQ437" s="320"/>
      <c r="BR437" s="320"/>
      <c r="BS437" s="320"/>
      <c r="BT437" s="320"/>
      <c r="BU437" s="320"/>
      <c r="BV437" s="320"/>
      <c r="BW437" s="320"/>
      <c r="BX437" s="320"/>
      <c r="BY437" s="320"/>
      <c r="BZ437" s="321"/>
      <c r="CA437" s="321"/>
      <c r="CB437" s="321"/>
      <c r="CC437" s="321"/>
      <c r="CD437" s="321"/>
      <c r="CE437" s="321"/>
      <c r="CF437" s="321"/>
      <c r="CG437" s="321"/>
      <c r="CH437" s="321"/>
      <c r="CI437" s="321"/>
      <c r="CJ437" s="321"/>
      <c r="CK437" s="321"/>
      <c r="CL437" s="321"/>
      <c r="CM437" s="321"/>
      <c r="CN437" s="321"/>
      <c r="CO437" s="321"/>
      <c r="CP437" s="321"/>
      <c r="CQ437" s="321"/>
      <c r="CR437" s="321"/>
      <c r="CS437" s="321"/>
      <c r="CT437" s="321"/>
      <c r="CU437" s="321"/>
      <c r="CV437" s="321"/>
      <c r="CW437" s="321"/>
      <c r="CX437" s="321"/>
      <c r="CY437" s="321"/>
      <c r="CZ437" s="321"/>
    </row>
    <row r="438" s="325" customFormat="true" ht="25.15" customHeight="true" x14ac:dyDescent="0.2">
      <c r="B438" s="743"/>
      <c r="C438" s="838" t="s">
        <v>571</v>
      </c>
      <c r="D438" s="837"/>
      <c r="E438" s="664">
        <v>-3.2529514898848172E-2</v>
      </c>
      <c r="F438" s="661"/>
      <c r="G438" s="661"/>
      <c r="H438" s="837" t="s">
        <v>575</v>
      </c>
      <c r="I438" s="837"/>
      <c r="J438" s="665">
        <v>0.11344300022903495</v>
      </c>
      <c r="K438" s="661"/>
      <c r="L438" s="661"/>
      <c r="M438" s="837" t="s">
        <v>238</v>
      </c>
      <c r="N438" s="837"/>
      <c r="O438" s="666">
        <v>-6.1349397279629833E-2</v>
      </c>
      <c r="P438" s="661"/>
      <c r="Q438" s="661"/>
      <c r="AZ438" s="689"/>
      <c r="BA438" s="320"/>
      <c r="BB438" s="371"/>
      <c r="BC438" s="320"/>
      <c r="BD438" s="320"/>
      <c r="BE438" s="320"/>
      <c r="BF438" s="320"/>
      <c r="BG438" s="320"/>
      <c r="BH438" s="320"/>
      <c r="BI438" s="320"/>
      <c r="BJ438" s="320"/>
      <c r="BK438" s="320"/>
      <c r="BL438" s="320"/>
      <c r="BM438" s="320"/>
      <c r="BN438" s="320"/>
      <c r="BO438" s="320"/>
      <c r="BP438" s="320"/>
      <c r="BQ438" s="320"/>
      <c r="BR438" s="320"/>
      <c r="BS438" s="320"/>
      <c r="BT438" s="320"/>
      <c r="BU438" s="320"/>
      <c r="BV438" s="320"/>
      <c r="BW438" s="320"/>
      <c r="BX438" s="320"/>
      <c r="BY438" s="320"/>
      <c r="BZ438" s="321"/>
      <c r="CA438" s="321"/>
      <c r="CB438" s="321"/>
      <c r="CC438" s="321"/>
      <c r="CD438" s="321"/>
      <c r="CE438" s="321"/>
      <c r="CF438" s="321"/>
      <c r="CG438" s="321"/>
      <c r="CH438" s="321"/>
      <c r="CI438" s="321"/>
      <c r="CJ438" s="321"/>
      <c r="CK438" s="321"/>
      <c r="CL438" s="321"/>
      <c r="CM438" s="321"/>
      <c r="CN438" s="321"/>
      <c r="CO438" s="321"/>
      <c r="CP438" s="321"/>
      <c r="CQ438" s="321"/>
      <c r="CR438" s="321"/>
      <c r="CS438" s="321"/>
      <c r="CT438" s="321"/>
      <c r="CU438" s="321"/>
      <c r="CV438" s="321"/>
      <c r="CW438" s="321"/>
      <c r="CX438" s="321"/>
      <c r="CY438" s="321"/>
      <c r="CZ438" s="321"/>
    </row>
    <row r="439" s="325" customFormat="true" ht="25.15" customHeight="true" x14ac:dyDescent="0.2">
      <c r="B439" s="743"/>
      <c r="C439" s="838" t="s">
        <v>578</v>
      </c>
      <c r="D439" s="837"/>
      <c r="E439" s="664">
        <v>-2.9345345367912935E-2</v>
      </c>
      <c r="F439" s="661"/>
      <c r="G439" s="661"/>
      <c r="H439" s="837" t="s">
        <v>472</v>
      </c>
      <c r="I439" s="837"/>
      <c r="J439" s="665">
        <v>0.10843458481579994</v>
      </c>
      <c r="K439" s="661"/>
      <c r="L439" s="661"/>
      <c r="M439" s="837" t="s">
        <v>471</v>
      </c>
      <c r="N439" s="837"/>
      <c r="O439" s="666">
        <v>-5.5915634586820452E-2</v>
      </c>
      <c r="P439" s="661"/>
      <c r="Q439" s="661"/>
      <c r="AZ439" s="689"/>
      <c r="BA439" s="320"/>
      <c r="BB439" s="371"/>
      <c r="BC439" s="320"/>
      <c r="BD439" s="320"/>
      <c r="BE439" s="320"/>
      <c r="BF439" s="320"/>
      <c r="BG439" s="320"/>
      <c r="BH439" s="320"/>
      <c r="BI439" s="320"/>
      <c r="BJ439" s="320"/>
      <c r="BK439" s="320"/>
      <c r="BL439" s="320"/>
      <c r="BM439" s="320"/>
      <c r="BN439" s="320"/>
      <c r="BO439" s="320"/>
      <c r="BP439" s="320"/>
      <c r="BQ439" s="320"/>
      <c r="BR439" s="320"/>
      <c r="BS439" s="320"/>
      <c r="BT439" s="320"/>
      <c r="BU439" s="320"/>
      <c r="BV439" s="320"/>
      <c r="BW439" s="320"/>
      <c r="BX439" s="320"/>
      <c r="BY439" s="320"/>
      <c r="BZ439" s="321"/>
      <c r="CA439" s="321"/>
      <c r="CB439" s="321"/>
      <c r="CC439" s="321"/>
      <c r="CD439" s="321"/>
      <c r="CE439" s="321"/>
      <c r="CF439" s="321"/>
      <c r="CG439" s="321"/>
      <c r="CH439" s="321"/>
      <c r="CI439" s="321"/>
      <c r="CJ439" s="321"/>
      <c r="CK439" s="321"/>
      <c r="CL439" s="321"/>
      <c r="CM439" s="321"/>
      <c r="CN439" s="321"/>
      <c r="CO439" s="321"/>
      <c r="CP439" s="321"/>
      <c r="CQ439" s="321"/>
      <c r="CR439" s="321"/>
      <c r="CS439" s="321"/>
      <c r="CT439" s="321"/>
      <c r="CU439" s="321"/>
      <c r="CV439" s="321"/>
      <c r="CW439" s="321"/>
      <c r="CX439" s="321"/>
      <c r="CY439" s="321"/>
      <c r="CZ439" s="321"/>
    </row>
    <row r="440" s="325" customFormat="true" ht="25.15" customHeight="true" x14ac:dyDescent="0.2">
      <c r="B440" s="743"/>
      <c r="C440" s="838" t="s">
        <v>560</v>
      </c>
      <c r="D440" s="837"/>
      <c r="E440" s="664">
        <v>2.4333910858547154E-2</v>
      </c>
      <c r="F440" s="661"/>
      <c r="G440" s="661"/>
      <c r="H440" s="837" t="s">
        <v>564</v>
      </c>
      <c r="I440" s="837"/>
      <c r="J440" s="665">
        <v>0.10710823889383206</v>
      </c>
      <c r="K440" s="661"/>
      <c r="L440" s="661"/>
      <c r="M440" s="837" t="s">
        <v>472</v>
      </c>
      <c r="N440" s="837"/>
      <c r="O440" s="666">
        <v>-5.1180981476277441E-2</v>
      </c>
      <c r="P440" s="661"/>
      <c r="Q440" s="661"/>
      <c r="AZ440" s="689"/>
      <c r="BA440" s="320"/>
      <c r="BB440" s="371"/>
      <c r="BC440" s="320"/>
      <c r="BD440" s="320"/>
      <c r="BE440" s="320"/>
      <c r="BF440" s="320"/>
      <c r="BG440" s="320"/>
      <c r="BH440" s="320"/>
      <c r="BI440" s="320"/>
      <c r="BJ440" s="320"/>
      <c r="BK440" s="320"/>
      <c r="BL440" s="320"/>
      <c r="BM440" s="320"/>
      <c r="BN440" s="320"/>
      <c r="BO440" s="320"/>
      <c r="BP440" s="320"/>
      <c r="BQ440" s="320"/>
      <c r="BR440" s="320"/>
      <c r="BS440" s="320"/>
      <c r="BT440" s="320"/>
      <c r="BU440" s="320"/>
      <c r="BV440" s="320"/>
      <c r="BW440" s="320"/>
      <c r="BX440" s="320"/>
      <c r="BY440" s="320"/>
      <c r="BZ440" s="321"/>
      <c r="CA440" s="321"/>
      <c r="CB440" s="321"/>
      <c r="CC440" s="321"/>
      <c r="CD440" s="321"/>
      <c r="CE440" s="321"/>
      <c r="CF440" s="321"/>
      <c r="CG440" s="321"/>
      <c r="CH440" s="321"/>
      <c r="CI440" s="321"/>
      <c r="CJ440" s="321"/>
      <c r="CK440" s="321"/>
      <c r="CL440" s="321"/>
      <c r="CM440" s="321"/>
      <c r="CN440" s="321"/>
      <c r="CO440" s="321"/>
      <c r="CP440" s="321"/>
      <c r="CQ440" s="321"/>
      <c r="CR440" s="321"/>
      <c r="CS440" s="321"/>
      <c r="CT440" s="321"/>
      <c r="CU440" s="321"/>
      <c r="CV440" s="321"/>
      <c r="CW440" s="321"/>
      <c r="CX440" s="321"/>
      <c r="CY440" s="321"/>
      <c r="CZ440" s="321"/>
    </row>
    <row r="441" s="325" customFormat="true" ht="25.15" customHeight="true" x14ac:dyDescent="0.2">
      <c r="B441" s="743"/>
      <c r="C441" s="838" t="s">
        <v>500</v>
      </c>
      <c r="D441" s="837"/>
      <c r="E441" s="664">
        <v>2.4331011102261667E-2</v>
      </c>
      <c r="F441" s="661"/>
      <c r="G441" s="661"/>
      <c r="H441" s="837" t="s">
        <v>578</v>
      </c>
      <c r="I441" s="837"/>
      <c r="J441" s="665">
        <v>6.4942612925272342E-2</v>
      </c>
      <c r="K441" s="661"/>
      <c r="L441" s="661"/>
      <c r="M441" s="837" t="s">
        <v>579</v>
      </c>
      <c r="N441" s="837"/>
      <c r="O441" s="666">
        <v>-4.233854592222324E-2</v>
      </c>
      <c r="P441" s="661"/>
      <c r="Q441" s="661"/>
      <c r="AZ441" s="689"/>
      <c r="BA441" s="320"/>
      <c r="BB441" s="371"/>
      <c r="BC441" s="320"/>
      <c r="BD441" s="320"/>
      <c r="BE441" s="320"/>
      <c r="BF441" s="320"/>
      <c r="BG441" s="320"/>
      <c r="BH441" s="320"/>
      <c r="BI441" s="320"/>
      <c r="BJ441" s="320"/>
      <c r="BK441" s="320"/>
      <c r="BL441" s="320"/>
      <c r="BM441" s="320"/>
      <c r="BN441" s="320"/>
      <c r="BO441" s="320"/>
      <c r="BP441" s="320"/>
      <c r="BQ441" s="320"/>
      <c r="BR441" s="320"/>
      <c r="BS441" s="320"/>
      <c r="BT441" s="320"/>
      <c r="BU441" s="320"/>
      <c r="BV441" s="320"/>
      <c r="BW441" s="320"/>
      <c r="BX441" s="320"/>
      <c r="BY441" s="320"/>
      <c r="BZ441" s="321"/>
      <c r="CA441" s="321"/>
      <c r="CB441" s="321"/>
      <c r="CC441" s="321"/>
      <c r="CD441" s="321"/>
      <c r="CE441" s="321"/>
      <c r="CF441" s="321"/>
      <c r="CG441" s="321"/>
      <c r="CH441" s="321"/>
      <c r="CI441" s="321"/>
      <c r="CJ441" s="321"/>
      <c r="CK441" s="321"/>
      <c r="CL441" s="321"/>
      <c r="CM441" s="321"/>
      <c r="CN441" s="321"/>
      <c r="CO441" s="321"/>
      <c r="CP441" s="321"/>
      <c r="CQ441" s="321"/>
      <c r="CR441" s="321"/>
      <c r="CS441" s="321"/>
      <c r="CT441" s="321"/>
      <c r="CU441" s="321"/>
      <c r="CV441" s="321"/>
      <c r="CW441" s="321"/>
      <c r="CX441" s="321"/>
      <c r="CY441" s="321"/>
      <c r="CZ441" s="321"/>
    </row>
    <row r="442" s="325" customFormat="true" ht="25.15" customHeight="true" x14ac:dyDescent="0.2">
      <c r="B442" s="743"/>
      <c r="C442" s="838" t="s">
        <v>579</v>
      </c>
      <c r="D442" s="837"/>
      <c r="E442" s="664">
        <v>1.4511534579020139E-2</v>
      </c>
      <c r="F442" s="661"/>
      <c r="G442" s="661"/>
      <c r="H442" s="837" t="s">
        <v>576</v>
      </c>
      <c r="I442" s="837"/>
      <c r="J442" s="665">
        <v>-5.6406157541454553E-2</v>
      </c>
      <c r="K442" s="661"/>
      <c r="L442" s="661"/>
      <c r="M442" s="837" t="s">
        <v>481</v>
      </c>
      <c r="N442" s="837"/>
      <c r="O442" s="666">
        <v>-4.0900604849004443E-2</v>
      </c>
      <c r="P442" s="661"/>
      <c r="Q442" s="661"/>
      <c r="AZ442" s="689"/>
      <c r="BA442" s="320"/>
      <c r="BB442" s="371"/>
      <c r="BC442" s="320"/>
      <c r="BD442" s="320"/>
      <c r="BE442" s="320"/>
      <c r="BF442" s="320"/>
      <c r="BG442" s="320"/>
      <c r="BH442" s="320"/>
      <c r="BI442" s="320"/>
      <c r="BJ442" s="320"/>
      <c r="BK442" s="320"/>
      <c r="BL442" s="320"/>
      <c r="BM442" s="320"/>
      <c r="BN442" s="320"/>
      <c r="BO442" s="320"/>
      <c r="BP442" s="320"/>
      <c r="BQ442" s="320"/>
      <c r="BR442" s="320"/>
      <c r="BS442" s="320"/>
      <c r="BT442" s="320"/>
      <c r="BU442" s="320"/>
      <c r="BV442" s="320"/>
      <c r="BW442" s="320"/>
      <c r="BX442" s="320"/>
      <c r="BY442" s="320"/>
      <c r="BZ442" s="321"/>
      <c r="CA442" s="321"/>
      <c r="CB442" s="321"/>
      <c r="CC442" s="321"/>
      <c r="CD442" s="321"/>
      <c r="CE442" s="321"/>
      <c r="CF442" s="321"/>
      <c r="CG442" s="321"/>
      <c r="CH442" s="321"/>
      <c r="CI442" s="321"/>
      <c r="CJ442" s="321"/>
      <c r="CK442" s="321"/>
      <c r="CL442" s="321"/>
      <c r="CM442" s="321"/>
      <c r="CN442" s="321"/>
      <c r="CO442" s="321"/>
      <c r="CP442" s="321"/>
      <c r="CQ442" s="321"/>
      <c r="CR442" s="321"/>
      <c r="CS442" s="321"/>
      <c r="CT442" s="321"/>
      <c r="CU442" s="321"/>
      <c r="CV442" s="321"/>
      <c r="CW442" s="321"/>
      <c r="CX442" s="321"/>
      <c r="CY442" s="321"/>
      <c r="CZ442" s="321"/>
    </row>
    <row r="443" s="325" customFormat="true" ht="25.15" customHeight="true" x14ac:dyDescent="0.2">
      <c r="B443" s="743"/>
      <c r="C443" s="838" t="s">
        <v>497</v>
      </c>
      <c r="D443" s="837"/>
      <c r="E443" s="664">
        <v>-1.4242023250296802E-2</v>
      </c>
      <c r="F443" s="661"/>
      <c r="G443" s="661"/>
      <c r="H443" s="837" t="s">
        <v>577</v>
      </c>
      <c r="I443" s="837"/>
      <c r="J443" s="665">
        <v>5.4562016823773749E-2</v>
      </c>
      <c r="K443" s="661"/>
      <c r="L443" s="661"/>
      <c r="M443" s="837" t="s">
        <v>580</v>
      </c>
      <c r="N443" s="837"/>
      <c r="O443" s="666">
        <v>-3.7415225040783845E-2</v>
      </c>
      <c r="P443" s="661"/>
      <c r="Q443" s="661"/>
      <c r="AZ443" s="689"/>
      <c r="BA443" s="320"/>
      <c r="BB443" s="371"/>
      <c r="BC443" s="320"/>
      <c r="BD443" s="320"/>
      <c r="BE443" s="320"/>
      <c r="BF443" s="320"/>
      <c r="BG443" s="320"/>
      <c r="BH443" s="320"/>
      <c r="BI443" s="320"/>
      <c r="BJ443" s="320"/>
      <c r="BK443" s="320"/>
      <c r="BL443" s="320"/>
      <c r="BM443" s="320"/>
      <c r="BN443" s="320"/>
      <c r="BO443" s="320"/>
      <c r="BP443" s="320"/>
      <c r="BQ443" s="320"/>
      <c r="BR443" s="320"/>
      <c r="BS443" s="320"/>
      <c r="BT443" s="320"/>
      <c r="BU443" s="320"/>
      <c r="BV443" s="320"/>
      <c r="BW443" s="320"/>
      <c r="BX443" s="320"/>
      <c r="BY443" s="320"/>
      <c r="BZ443" s="321"/>
      <c r="CA443" s="321"/>
      <c r="CB443" s="321"/>
      <c r="CC443" s="321"/>
      <c r="CD443" s="321"/>
      <c r="CE443" s="321"/>
      <c r="CF443" s="321"/>
      <c r="CG443" s="321"/>
      <c r="CH443" s="321"/>
      <c r="CI443" s="321"/>
      <c r="CJ443" s="321"/>
      <c r="CK443" s="321"/>
      <c r="CL443" s="321"/>
      <c r="CM443" s="321"/>
      <c r="CN443" s="321"/>
      <c r="CO443" s="321"/>
      <c r="CP443" s="321"/>
      <c r="CQ443" s="321"/>
      <c r="CR443" s="321"/>
      <c r="CS443" s="321"/>
      <c r="CT443" s="321"/>
      <c r="CU443" s="321"/>
      <c r="CV443" s="321"/>
      <c r="CW443" s="321"/>
      <c r="CX443" s="321"/>
      <c r="CY443" s="321"/>
      <c r="CZ443" s="321"/>
    </row>
    <row r="444" s="325" customFormat="true" ht="25.15" customHeight="true" x14ac:dyDescent="0.2">
      <c r="B444" s="743"/>
      <c r="C444" s="838" t="s">
        <v>581</v>
      </c>
      <c r="D444" s="837"/>
      <c r="E444" s="664">
        <v>1.4055818288676707E-2</v>
      </c>
      <c r="F444" s="661"/>
      <c r="G444" s="661"/>
      <c r="H444" s="837" t="s">
        <v>568</v>
      </c>
      <c r="I444" s="837"/>
      <c r="J444" s="665">
        <v>5.1139325694077399E-2</v>
      </c>
      <c r="K444" s="661"/>
      <c r="L444" s="661"/>
      <c r="M444" s="837" t="s">
        <v>582</v>
      </c>
      <c r="N444" s="837"/>
      <c r="O444" s="666">
        <v>3.6938689129531563E-2</v>
      </c>
      <c r="P444" s="661"/>
      <c r="Q444" s="661"/>
      <c r="AZ444" s="689"/>
      <c r="BA444" s="320"/>
      <c r="BB444" s="371"/>
      <c r="BC444" s="320"/>
      <c r="BD444" s="320"/>
      <c r="BE444" s="320"/>
      <c r="BF444" s="320"/>
      <c r="BG444" s="320"/>
      <c r="BH444" s="320"/>
      <c r="BI444" s="320"/>
      <c r="BJ444" s="320"/>
      <c r="BK444" s="320"/>
      <c r="BL444" s="320"/>
      <c r="BM444" s="320"/>
      <c r="BN444" s="320"/>
      <c r="BO444" s="320"/>
      <c r="BP444" s="320"/>
      <c r="BQ444" s="320"/>
      <c r="BR444" s="320"/>
      <c r="BS444" s="320"/>
      <c r="BT444" s="320"/>
      <c r="BU444" s="320"/>
      <c r="BV444" s="320"/>
      <c r="BW444" s="320"/>
      <c r="BX444" s="320"/>
      <c r="BY444" s="320"/>
      <c r="BZ444" s="321"/>
      <c r="CA444" s="321"/>
      <c r="CB444" s="321"/>
      <c r="CC444" s="321"/>
      <c r="CD444" s="321"/>
      <c r="CE444" s="321"/>
      <c r="CF444" s="321"/>
      <c r="CG444" s="321"/>
      <c r="CH444" s="321"/>
      <c r="CI444" s="321"/>
      <c r="CJ444" s="321"/>
      <c r="CK444" s="321"/>
      <c r="CL444" s="321"/>
      <c r="CM444" s="321"/>
      <c r="CN444" s="321"/>
      <c r="CO444" s="321"/>
      <c r="CP444" s="321"/>
      <c r="CQ444" s="321"/>
      <c r="CR444" s="321"/>
      <c r="CS444" s="321"/>
      <c r="CT444" s="321"/>
      <c r="CU444" s="321"/>
      <c r="CV444" s="321"/>
      <c r="CW444" s="321"/>
      <c r="CX444" s="321"/>
      <c r="CY444" s="321"/>
      <c r="CZ444" s="321"/>
    </row>
    <row r="445" s="325" customFormat="true" ht="25.15" customHeight="true" x14ac:dyDescent="0.2">
      <c r="B445" s="743"/>
      <c r="C445" s="838" t="s">
        <v>583</v>
      </c>
      <c r="D445" s="837"/>
      <c r="E445" s="664">
        <v>1.4055818288675239E-2</v>
      </c>
      <c r="F445" s="661"/>
      <c r="G445" s="661"/>
      <c r="H445" s="837" t="s">
        <v>579</v>
      </c>
      <c r="I445" s="837"/>
      <c r="J445" s="665">
        <v>-4.7072587573492287E-2</v>
      </c>
      <c r="K445" s="661"/>
      <c r="L445" s="661"/>
      <c r="M445" s="837" t="s">
        <v>570</v>
      </c>
      <c r="N445" s="837"/>
      <c r="O445" s="666">
        <v>3.532085857771973E-2</v>
      </c>
      <c r="P445" s="661"/>
      <c r="Q445" s="661"/>
      <c r="AZ445" s="689"/>
      <c r="BA445" s="320"/>
      <c r="BB445" s="371"/>
      <c r="BC445" s="320"/>
      <c r="BD445" s="320"/>
      <c r="BE445" s="320"/>
      <c r="BF445" s="320"/>
      <c r="BG445" s="320"/>
      <c r="BH445" s="320"/>
      <c r="BI445" s="320"/>
      <c r="BJ445" s="320"/>
      <c r="BK445" s="320"/>
      <c r="BL445" s="320"/>
      <c r="BM445" s="320"/>
      <c r="BN445" s="320"/>
      <c r="BO445" s="320"/>
      <c r="BP445" s="320"/>
      <c r="BQ445" s="320"/>
      <c r="BR445" s="320"/>
      <c r="BS445" s="320"/>
      <c r="BT445" s="320"/>
      <c r="BU445" s="320"/>
      <c r="BV445" s="320"/>
      <c r="BW445" s="320"/>
      <c r="BX445" s="320"/>
      <c r="BY445" s="320"/>
      <c r="BZ445" s="321"/>
      <c r="CA445" s="321"/>
      <c r="CB445" s="321"/>
      <c r="CC445" s="321"/>
      <c r="CD445" s="321"/>
      <c r="CE445" s="321"/>
      <c r="CF445" s="321"/>
      <c r="CG445" s="321"/>
      <c r="CH445" s="321"/>
      <c r="CI445" s="321"/>
      <c r="CJ445" s="321"/>
      <c r="CK445" s="321"/>
      <c r="CL445" s="321"/>
      <c r="CM445" s="321"/>
      <c r="CN445" s="321"/>
      <c r="CO445" s="321"/>
      <c r="CP445" s="321"/>
      <c r="CQ445" s="321"/>
      <c r="CR445" s="321"/>
      <c r="CS445" s="321"/>
      <c r="CT445" s="321"/>
      <c r="CU445" s="321"/>
      <c r="CV445" s="321"/>
      <c r="CW445" s="321"/>
      <c r="CX445" s="321"/>
      <c r="CY445" s="321"/>
      <c r="CZ445" s="321"/>
    </row>
    <row r="446" s="325" customFormat="true" ht="25.15" customHeight="true" x14ac:dyDescent="0.2">
      <c r="C446" s="838" t="s">
        <v>584</v>
      </c>
      <c r="D446" s="837"/>
      <c r="E446" s="664">
        <v>1.0726048792806872E-2</v>
      </c>
      <c r="F446" s="661"/>
      <c r="G446" s="661"/>
      <c r="H446" s="837" t="s">
        <v>565</v>
      </c>
      <c r="I446" s="837"/>
      <c r="J446" s="665">
        <v>-3.7778615969386045E-2</v>
      </c>
      <c r="K446" s="661"/>
      <c r="L446" s="661"/>
      <c r="M446" s="837" t="s">
        <v>585</v>
      </c>
      <c r="N446" s="837"/>
      <c r="O446" s="666">
        <v>-3.5132514195608582E-2</v>
      </c>
      <c r="P446" s="661"/>
      <c r="Q446" s="661"/>
      <c r="AZ446" s="689"/>
      <c r="BA446" s="320"/>
      <c r="BB446" s="371"/>
      <c r="BC446" s="320"/>
      <c r="BD446" s="320"/>
      <c r="BE446" s="320"/>
      <c r="BF446" s="320"/>
      <c r="BG446" s="320"/>
      <c r="BH446" s="320"/>
      <c r="BI446" s="320"/>
      <c r="BJ446" s="320"/>
      <c r="BK446" s="320"/>
      <c r="BL446" s="320"/>
      <c r="BM446" s="320"/>
      <c r="BN446" s="320"/>
      <c r="BO446" s="320"/>
      <c r="BP446" s="320"/>
      <c r="BQ446" s="320"/>
      <c r="BR446" s="320"/>
      <c r="BS446" s="320"/>
      <c r="BT446" s="320"/>
      <c r="BU446" s="320"/>
      <c r="BV446" s="320"/>
      <c r="BW446" s="320"/>
      <c r="BX446" s="320"/>
      <c r="BY446" s="320"/>
      <c r="BZ446" s="321"/>
      <c r="CA446" s="321"/>
      <c r="CB446" s="321"/>
      <c r="CC446" s="321"/>
      <c r="CD446" s="321"/>
      <c r="CE446" s="321"/>
      <c r="CF446" s="321"/>
      <c r="CG446" s="321"/>
      <c r="CH446" s="321"/>
      <c r="CI446" s="321"/>
      <c r="CJ446" s="321"/>
      <c r="CK446" s="321"/>
      <c r="CL446" s="321"/>
      <c r="CM446" s="321"/>
      <c r="CN446" s="321"/>
      <c r="CO446" s="321"/>
      <c r="CP446" s="321"/>
      <c r="CQ446" s="321"/>
      <c r="CR446" s="321"/>
      <c r="CS446" s="321"/>
      <c r="CT446" s="321"/>
      <c r="CU446" s="321"/>
      <c r="CV446" s="321"/>
      <c r="CW446" s="321"/>
      <c r="CX446" s="321"/>
      <c r="CY446" s="321"/>
      <c r="CZ446" s="321"/>
    </row>
    <row r="447" s="325" customFormat="true" ht="25.15" customHeight="true" x14ac:dyDescent="0.2">
      <c r="C447" s="838" t="s">
        <v>568</v>
      </c>
      <c r="D447" s="837"/>
      <c r="E447" s="664">
        <v>1.0290851201469305E-2</v>
      </c>
      <c r="F447" s="661"/>
      <c r="G447" s="661"/>
      <c r="H447" s="837" t="s">
        <v>583</v>
      </c>
      <c r="I447" s="837"/>
      <c r="J447" s="665">
        <v>-3.0192626356939735E-2</v>
      </c>
      <c r="K447" s="661"/>
      <c r="L447" s="661"/>
      <c r="M447" s="837" t="s">
        <v>500</v>
      </c>
      <c r="N447" s="837"/>
      <c r="O447" s="666">
        <v>3.4041307504950255E-2</v>
      </c>
      <c r="P447" s="661"/>
      <c r="Q447" s="661"/>
      <c r="AZ447" s="689"/>
      <c r="BA447" s="320"/>
      <c r="BB447" s="371"/>
      <c r="BC447" s="320"/>
      <c r="BD447" s="320"/>
      <c r="BE447" s="320"/>
      <c r="BF447" s="320"/>
      <c r="BG447" s="320"/>
      <c r="BH447" s="320"/>
      <c r="BI447" s="320"/>
      <c r="BJ447" s="320"/>
      <c r="BK447" s="320"/>
      <c r="BL447" s="320"/>
      <c r="BM447" s="320"/>
      <c r="BN447" s="320"/>
      <c r="BO447" s="320"/>
      <c r="BP447" s="320"/>
      <c r="BQ447" s="320"/>
      <c r="BR447" s="320"/>
      <c r="BS447" s="320"/>
      <c r="BT447" s="320"/>
      <c r="BU447" s="320"/>
      <c r="BV447" s="320"/>
      <c r="BW447" s="320"/>
      <c r="BX447" s="320"/>
      <c r="BY447" s="320"/>
      <c r="BZ447" s="321"/>
      <c r="CA447" s="321"/>
      <c r="CB447" s="321"/>
      <c r="CC447" s="321"/>
      <c r="CD447" s="321"/>
      <c r="CE447" s="321"/>
      <c r="CF447" s="321"/>
      <c r="CG447" s="321"/>
      <c r="CH447" s="321"/>
      <c r="CI447" s="321"/>
      <c r="CJ447" s="321"/>
      <c r="CK447" s="321"/>
      <c r="CL447" s="321"/>
      <c r="CM447" s="321"/>
      <c r="CN447" s="321"/>
      <c r="CO447" s="321"/>
      <c r="CP447" s="321"/>
      <c r="CQ447" s="321"/>
      <c r="CR447" s="321"/>
      <c r="CS447" s="321"/>
      <c r="CT447" s="321"/>
      <c r="CU447" s="321"/>
      <c r="CV447" s="321"/>
      <c r="CW447" s="321"/>
      <c r="CX447" s="321"/>
      <c r="CY447" s="321"/>
      <c r="CZ447" s="321"/>
    </row>
    <row r="448" s="325" customFormat="true" ht="25.15" customHeight="true" x14ac:dyDescent="0.2">
      <c r="C448" s="838" t="s">
        <v>585</v>
      </c>
      <c r="D448" s="837"/>
      <c r="E448" s="664">
        <v>-9.5990289812076888E-3</v>
      </c>
      <c r="F448" s="661"/>
      <c r="G448" s="661"/>
      <c r="H448" s="837" t="s">
        <v>581</v>
      </c>
      <c r="I448" s="837"/>
      <c r="J448" s="665">
        <v>-3.0192626356939433E-2</v>
      </c>
      <c r="K448" s="661"/>
      <c r="L448" s="661"/>
      <c r="M448" s="837" t="s">
        <v>586</v>
      </c>
      <c r="N448" s="837"/>
      <c r="O448" s="666">
        <v>-3.2481207968595223E-2</v>
      </c>
      <c r="P448" s="661"/>
      <c r="Q448" s="661"/>
      <c r="AZ448" s="689"/>
      <c r="BA448" s="320"/>
      <c r="BB448" s="371"/>
      <c r="BC448" s="320"/>
      <c r="BD448" s="320"/>
      <c r="BE448" s="320"/>
      <c r="BF448" s="320"/>
      <c r="BG448" s="320"/>
      <c r="BH448" s="320"/>
      <c r="BI448" s="320"/>
      <c r="BJ448" s="320"/>
      <c r="BK448" s="320"/>
      <c r="BL448" s="320"/>
      <c r="BM448" s="320"/>
      <c r="BN448" s="320"/>
      <c r="BO448" s="320"/>
      <c r="BP448" s="320"/>
      <c r="BQ448" s="320"/>
      <c r="BR448" s="320"/>
      <c r="BS448" s="320"/>
      <c r="BT448" s="320"/>
      <c r="BU448" s="320"/>
      <c r="BV448" s="320"/>
      <c r="BW448" s="320"/>
      <c r="BX448" s="320"/>
      <c r="BY448" s="320"/>
      <c r="BZ448" s="321"/>
      <c r="CA448" s="321"/>
      <c r="CB448" s="321"/>
      <c r="CC448" s="321"/>
      <c r="CD448" s="321"/>
      <c r="CE448" s="321"/>
      <c r="CF448" s="321"/>
      <c r="CG448" s="321"/>
      <c r="CH448" s="321"/>
      <c r="CI448" s="321"/>
      <c r="CJ448" s="321"/>
      <c r="CK448" s="321"/>
      <c r="CL448" s="321"/>
      <c r="CM448" s="321"/>
      <c r="CN448" s="321"/>
      <c r="CO448" s="321"/>
      <c r="CP448" s="321"/>
      <c r="CQ448" s="321"/>
      <c r="CR448" s="321"/>
      <c r="CS448" s="321"/>
      <c r="CT448" s="321"/>
      <c r="CU448" s="321"/>
      <c r="CV448" s="321"/>
      <c r="CW448" s="321"/>
      <c r="CX448" s="321"/>
      <c r="CY448" s="321"/>
      <c r="CZ448" s="321"/>
    </row>
    <row r="449" s="325" customFormat="true" ht="25.15" customHeight="true" x14ac:dyDescent="0.2">
      <c r="C449" s="838" t="s">
        <v>587</v>
      </c>
      <c r="D449" s="837"/>
      <c r="E449" s="664">
        <v>-8.2126622616547264E-3</v>
      </c>
      <c r="F449" s="661"/>
      <c r="G449" s="661"/>
      <c r="H449" s="837" t="s">
        <v>516</v>
      </c>
      <c r="I449" s="837"/>
      <c r="J449" s="665">
        <v>2.966835122118773E-2</v>
      </c>
      <c r="K449" s="661"/>
      <c r="L449" s="661"/>
      <c r="M449" s="837" t="s">
        <v>574</v>
      </c>
      <c r="N449" s="837"/>
      <c r="O449" s="666">
        <v>-3.1185258907844522E-2</v>
      </c>
      <c r="P449" s="661"/>
      <c r="Q449" s="661"/>
      <c r="AZ449" s="689"/>
      <c r="BA449" s="320"/>
      <c r="BB449" s="371"/>
      <c r="BC449" s="320"/>
      <c r="BD449" s="320"/>
      <c r="BE449" s="320"/>
      <c r="BF449" s="320"/>
      <c r="BG449" s="320"/>
      <c r="BH449" s="320"/>
      <c r="BI449" s="320"/>
      <c r="BJ449" s="320"/>
      <c r="BK449" s="320"/>
      <c r="BL449" s="320"/>
      <c r="BM449" s="320"/>
      <c r="BN449" s="320"/>
      <c r="BO449" s="320"/>
      <c r="BP449" s="320"/>
      <c r="BQ449" s="320"/>
      <c r="BR449" s="320"/>
      <c r="BS449" s="320"/>
      <c r="BT449" s="320"/>
      <c r="BU449" s="320"/>
      <c r="BV449" s="320"/>
      <c r="BW449" s="320"/>
      <c r="BX449" s="320"/>
      <c r="BY449" s="320"/>
      <c r="BZ449" s="321"/>
      <c r="CA449" s="321"/>
      <c r="CB449" s="321"/>
      <c r="CC449" s="321"/>
      <c r="CD449" s="321"/>
      <c r="CE449" s="321"/>
      <c r="CF449" s="321"/>
      <c r="CG449" s="321"/>
      <c r="CH449" s="321"/>
      <c r="CI449" s="321"/>
      <c r="CJ449" s="321"/>
      <c r="CK449" s="321"/>
      <c r="CL449" s="321"/>
      <c r="CM449" s="321"/>
      <c r="CN449" s="321"/>
      <c r="CO449" s="321"/>
      <c r="CP449" s="321"/>
      <c r="CQ449" s="321"/>
      <c r="CR449" s="321"/>
      <c r="CS449" s="321"/>
      <c r="CT449" s="321"/>
      <c r="CU449" s="321"/>
      <c r="CV449" s="321"/>
      <c r="CW449" s="321"/>
      <c r="CX449" s="321"/>
      <c r="CY449" s="321"/>
      <c r="CZ449" s="321"/>
    </row>
    <row r="450" s="325" customFormat="true" ht="25.15" customHeight="true" x14ac:dyDescent="0.2">
      <c r="C450" s="838" t="s">
        <v>582</v>
      </c>
      <c r="D450" s="837"/>
      <c r="E450" s="664">
        <v>7.8830185347061564E-3</v>
      </c>
      <c r="F450" s="661"/>
      <c r="G450" s="661"/>
      <c r="H450" s="837" t="s">
        <v>567</v>
      </c>
      <c r="I450" s="837"/>
      <c r="J450" s="665">
        <v>2.7991271622221234E-2</v>
      </c>
      <c r="K450" s="661"/>
      <c r="L450" s="661"/>
      <c r="M450" s="837" t="s">
        <v>584</v>
      </c>
      <c r="N450" s="837"/>
      <c r="O450" s="666">
        <v>-3.0341258549582115E-2</v>
      </c>
      <c r="P450" s="661"/>
      <c r="Q450" s="661"/>
      <c r="AZ450" s="689"/>
      <c r="BA450" s="320"/>
      <c r="BB450" s="371"/>
      <c r="BC450" s="320"/>
      <c r="BD450" s="320"/>
      <c r="BE450" s="320"/>
      <c r="BF450" s="320"/>
      <c r="BG450" s="320"/>
      <c r="BH450" s="320"/>
      <c r="BI450" s="320"/>
      <c r="BJ450" s="320"/>
      <c r="BK450" s="320"/>
      <c r="BL450" s="320"/>
      <c r="BM450" s="320"/>
      <c r="BN450" s="320"/>
      <c r="BO450" s="320"/>
      <c r="BP450" s="320"/>
      <c r="BQ450" s="320"/>
      <c r="BR450" s="320"/>
      <c r="BS450" s="320"/>
      <c r="BT450" s="320"/>
      <c r="BU450" s="320"/>
      <c r="BV450" s="320"/>
      <c r="BW450" s="320"/>
      <c r="BX450" s="320"/>
      <c r="BY450" s="320"/>
      <c r="BZ450" s="321"/>
      <c r="CA450" s="321"/>
      <c r="CB450" s="321"/>
      <c r="CC450" s="321"/>
      <c r="CD450" s="321"/>
      <c r="CE450" s="321"/>
      <c r="CF450" s="321"/>
      <c r="CG450" s="321"/>
      <c r="CH450" s="321"/>
      <c r="CI450" s="321"/>
      <c r="CJ450" s="321"/>
      <c r="CK450" s="321"/>
      <c r="CL450" s="321"/>
      <c r="CM450" s="321"/>
      <c r="CN450" s="321"/>
      <c r="CO450" s="321"/>
      <c r="CP450" s="321"/>
      <c r="CQ450" s="321"/>
      <c r="CR450" s="321"/>
      <c r="CS450" s="321"/>
      <c r="CT450" s="321"/>
      <c r="CU450" s="321"/>
      <c r="CV450" s="321"/>
      <c r="CW450" s="321"/>
      <c r="CX450" s="321"/>
      <c r="CY450" s="321"/>
      <c r="CZ450" s="321"/>
    </row>
    <row r="451" s="325" customFormat="true" ht="25.15" customHeight="true" x14ac:dyDescent="0.2">
      <c r="C451" s="838" t="s">
        <v>588</v>
      </c>
      <c r="D451" s="837"/>
      <c r="E451" s="667">
        <v>4.2942122945991774E-4</v>
      </c>
      <c r="F451" s="661"/>
      <c r="G451" s="661"/>
      <c r="H451" s="837" t="s">
        <v>225</v>
      </c>
      <c r="I451" s="837"/>
      <c r="J451" s="665">
        <v>-2.5073458194984518E-2</v>
      </c>
      <c r="K451" s="661"/>
      <c r="L451" s="661"/>
      <c r="M451" s="837" t="s">
        <v>575</v>
      </c>
      <c r="N451" s="837"/>
      <c r="O451" s="666">
        <v>-2.6977391774154359E-2</v>
      </c>
      <c r="P451" s="661"/>
      <c r="Q451" s="661"/>
      <c r="AZ451" s="689"/>
      <c r="BA451" s="320"/>
      <c r="BB451" s="371"/>
      <c r="BC451" s="320"/>
      <c r="BD451" s="320"/>
      <c r="BE451" s="320"/>
      <c r="BF451" s="320"/>
      <c r="BG451" s="320"/>
      <c r="BH451" s="320"/>
      <c r="BI451" s="320"/>
      <c r="BJ451" s="320"/>
      <c r="BK451" s="320"/>
      <c r="BL451" s="320"/>
      <c r="BM451" s="320"/>
      <c r="BN451" s="320"/>
      <c r="BO451" s="320"/>
      <c r="BP451" s="320"/>
      <c r="BQ451" s="320"/>
      <c r="BR451" s="320"/>
      <c r="BS451" s="320"/>
      <c r="BT451" s="320"/>
      <c r="BU451" s="320"/>
      <c r="BV451" s="320"/>
      <c r="BW451" s="320"/>
      <c r="BX451" s="320"/>
      <c r="BY451" s="320"/>
      <c r="BZ451" s="321"/>
      <c r="CA451" s="321"/>
      <c r="CB451" s="321"/>
      <c r="CC451" s="321"/>
      <c r="CD451" s="321"/>
      <c r="CE451" s="321"/>
      <c r="CF451" s="321"/>
      <c r="CG451" s="321"/>
      <c r="CH451" s="321"/>
      <c r="CI451" s="321"/>
      <c r="CJ451" s="321"/>
      <c r="CK451" s="321"/>
      <c r="CL451" s="321"/>
      <c r="CM451" s="321"/>
      <c r="CN451" s="321"/>
      <c r="CO451" s="321"/>
      <c r="CP451" s="321"/>
      <c r="CQ451" s="321"/>
      <c r="CR451" s="321"/>
      <c r="CS451" s="321"/>
      <c r="CT451" s="321"/>
      <c r="CU451" s="321"/>
      <c r="CV451" s="321"/>
      <c r="CW451" s="321"/>
      <c r="CX451" s="321"/>
      <c r="CY451" s="321"/>
      <c r="CZ451" s="321"/>
    </row>
    <row r="452" s="325" customFormat="true" ht="25.15" customHeight="true" x14ac:dyDescent="0.2">
      <c r="C452" s="838"/>
      <c r="D452" s="837"/>
      <c r="E452" s="661"/>
      <c r="F452" s="661"/>
      <c r="G452" s="661"/>
      <c r="H452" s="837" t="s">
        <v>457</v>
      </c>
      <c r="I452" s="837"/>
      <c r="J452" s="665">
        <v>2.415933027416424E-2</v>
      </c>
      <c r="K452" s="661"/>
      <c r="L452" s="661"/>
      <c r="M452" s="837" t="s">
        <v>245</v>
      </c>
      <c r="N452" s="837"/>
      <c r="O452" s="666">
        <v>2.6873978081972047E-2</v>
      </c>
      <c r="P452" s="661"/>
      <c r="Q452" s="661"/>
      <c r="AZ452" s="689"/>
      <c r="BA452" s="320"/>
      <c r="BB452" s="371"/>
      <c r="BC452" s="320"/>
      <c r="BD452" s="320"/>
      <c r="BE452" s="320"/>
      <c r="BF452" s="320"/>
      <c r="BG452" s="320"/>
      <c r="BH452" s="320"/>
      <c r="BI452" s="320"/>
      <c r="BJ452" s="320"/>
      <c r="BK452" s="320"/>
      <c r="BL452" s="320"/>
      <c r="BM452" s="320"/>
      <c r="BN452" s="320"/>
      <c r="BO452" s="320"/>
      <c r="BP452" s="320"/>
      <c r="BQ452" s="320"/>
      <c r="BR452" s="320"/>
      <c r="BS452" s="320"/>
      <c r="BT452" s="320"/>
      <c r="BU452" s="320"/>
      <c r="BV452" s="320"/>
      <c r="BW452" s="320"/>
      <c r="BX452" s="320"/>
      <c r="BY452" s="320"/>
      <c r="BZ452" s="321"/>
      <c r="CA452" s="321"/>
      <c r="CB452" s="321"/>
      <c r="CC452" s="321"/>
      <c r="CD452" s="321"/>
      <c r="CE452" s="321"/>
      <c r="CF452" s="321"/>
      <c r="CG452" s="321"/>
      <c r="CH452" s="321"/>
      <c r="CI452" s="321"/>
      <c r="CJ452" s="321"/>
      <c r="CK452" s="321"/>
      <c r="CL452" s="321"/>
      <c r="CM452" s="321"/>
      <c r="CN452" s="321"/>
      <c r="CO452" s="321"/>
      <c r="CP452" s="321"/>
      <c r="CQ452" s="321"/>
      <c r="CR452" s="321"/>
      <c r="CS452" s="321"/>
      <c r="CT452" s="321"/>
      <c r="CU452" s="321"/>
      <c r="CV452" s="321"/>
      <c r="CW452" s="321"/>
      <c r="CX452" s="321"/>
      <c r="CY452" s="321"/>
      <c r="CZ452" s="321"/>
    </row>
    <row r="453" s="325" customFormat="true" ht="25.15" customHeight="true" x14ac:dyDescent="0.2">
      <c r="C453" s="838"/>
      <c r="D453" s="837"/>
      <c r="E453" s="661"/>
      <c r="F453" s="661"/>
      <c r="G453" s="661"/>
      <c r="H453" s="837" t="s">
        <v>471</v>
      </c>
      <c r="I453" s="837"/>
      <c r="J453" s="665">
        <v>-1.9372308096506283E-2</v>
      </c>
      <c r="K453" s="661"/>
      <c r="L453" s="661"/>
      <c r="M453" s="837" t="s">
        <v>557</v>
      </c>
      <c r="N453" s="837"/>
      <c r="O453" s="666">
        <v>2.59494993353615E-2</v>
      </c>
      <c r="P453" s="661"/>
      <c r="Q453" s="661"/>
      <c r="AZ453" s="689"/>
      <c r="BA453" s="320"/>
      <c r="BB453" s="371"/>
      <c r="BC453" s="320"/>
      <c r="BD453" s="320"/>
      <c r="BE453" s="320"/>
      <c r="BF453" s="320"/>
      <c r="BG453" s="320"/>
      <c r="BH453" s="320"/>
      <c r="BI453" s="320"/>
      <c r="BJ453" s="320"/>
      <c r="BK453" s="320"/>
      <c r="BL453" s="320"/>
      <c r="BM453" s="320"/>
      <c r="BN453" s="320"/>
      <c r="BO453" s="320"/>
      <c r="BP453" s="320"/>
      <c r="BQ453" s="320"/>
      <c r="BR453" s="320"/>
      <c r="BS453" s="320"/>
      <c r="BT453" s="320"/>
      <c r="BU453" s="320"/>
      <c r="BV453" s="320"/>
      <c r="BW453" s="320"/>
      <c r="BX453" s="320"/>
      <c r="BY453" s="320"/>
      <c r="BZ453" s="321"/>
      <c r="CA453" s="321"/>
      <c r="CB453" s="321"/>
      <c r="CC453" s="321"/>
      <c r="CD453" s="321"/>
      <c r="CE453" s="321"/>
      <c r="CF453" s="321"/>
      <c r="CG453" s="321"/>
      <c r="CH453" s="321"/>
      <c r="CI453" s="321"/>
      <c r="CJ453" s="321"/>
      <c r="CK453" s="321"/>
      <c r="CL453" s="321"/>
      <c r="CM453" s="321"/>
      <c r="CN453" s="321"/>
      <c r="CO453" s="321"/>
      <c r="CP453" s="321"/>
      <c r="CQ453" s="321"/>
      <c r="CR453" s="321"/>
      <c r="CS453" s="321"/>
      <c r="CT453" s="321"/>
      <c r="CU453" s="321"/>
      <c r="CV453" s="321"/>
      <c r="CW453" s="321"/>
      <c r="CX453" s="321"/>
      <c r="CY453" s="321"/>
      <c r="CZ453" s="321"/>
    </row>
    <row r="454" s="325" customFormat="true" ht="25.15" customHeight="true" x14ac:dyDescent="0.2">
      <c r="C454" s="838"/>
      <c r="D454" s="837"/>
      <c r="E454" s="661"/>
      <c r="F454" s="661"/>
      <c r="G454" s="661"/>
      <c r="H454" s="837" t="s">
        <v>245</v>
      </c>
      <c r="I454" s="837"/>
      <c r="J454" s="665">
        <v>-1.8358100053664634E-2</v>
      </c>
      <c r="K454" s="661"/>
      <c r="L454" s="661"/>
      <c r="M454" s="837" t="s">
        <v>578</v>
      </c>
      <c r="N454" s="837"/>
      <c r="O454" s="666">
        <v>-2.5073247163666993E-2</v>
      </c>
      <c r="P454" s="661"/>
      <c r="Q454" s="661"/>
      <c r="AZ454" s="689"/>
      <c r="BA454" s="320"/>
      <c r="BB454" s="371"/>
      <c r="BC454" s="320"/>
      <c r="BD454" s="320"/>
      <c r="BE454" s="320"/>
      <c r="BF454" s="320"/>
      <c r="BG454" s="320"/>
      <c r="BH454" s="320"/>
      <c r="BI454" s="320"/>
      <c r="BJ454" s="320"/>
      <c r="BK454" s="320"/>
      <c r="BL454" s="320"/>
      <c r="BM454" s="320"/>
      <c r="BN454" s="320"/>
      <c r="BO454" s="320"/>
      <c r="BP454" s="320"/>
      <c r="BQ454" s="320"/>
      <c r="BR454" s="320"/>
      <c r="BS454" s="320"/>
      <c r="BT454" s="320"/>
      <c r="BU454" s="320"/>
      <c r="BV454" s="320"/>
      <c r="BW454" s="320"/>
      <c r="BX454" s="320"/>
      <c r="BY454" s="320"/>
      <c r="BZ454" s="321"/>
      <c r="CA454" s="321"/>
      <c r="CB454" s="321"/>
      <c r="CC454" s="321"/>
      <c r="CD454" s="321"/>
      <c r="CE454" s="321"/>
      <c r="CF454" s="321"/>
      <c r="CG454" s="321"/>
      <c r="CH454" s="321"/>
      <c r="CI454" s="321"/>
      <c r="CJ454" s="321"/>
      <c r="CK454" s="321"/>
      <c r="CL454" s="321"/>
      <c r="CM454" s="321"/>
      <c r="CN454" s="321"/>
      <c r="CO454" s="321"/>
      <c r="CP454" s="321"/>
      <c r="CQ454" s="321"/>
      <c r="CR454" s="321"/>
      <c r="CS454" s="321"/>
      <c r="CT454" s="321"/>
      <c r="CU454" s="321"/>
      <c r="CV454" s="321"/>
      <c r="CW454" s="321"/>
      <c r="CX454" s="321"/>
      <c r="CY454" s="321"/>
      <c r="CZ454" s="321"/>
    </row>
    <row r="455" s="325" customFormat="true" ht="25.15" customHeight="true" x14ac:dyDescent="0.2">
      <c r="C455" s="838" t="s">
        <v>271</v>
      </c>
      <c r="D455" s="837"/>
      <c r="E455" s="837"/>
      <c r="F455" s="661"/>
      <c r="G455" s="661"/>
      <c r="H455" s="837" t="s">
        <v>588</v>
      </c>
      <c r="I455" s="837"/>
      <c r="J455" s="665">
        <v>-1.39318005010114E-2</v>
      </c>
      <c r="K455" s="661"/>
      <c r="L455" s="661"/>
      <c r="M455" s="837" t="s">
        <v>457</v>
      </c>
      <c r="N455" s="837"/>
      <c r="O455" s="666">
        <v>-2.3082330234520658E-2</v>
      </c>
      <c r="P455" s="661"/>
      <c r="Q455" s="661"/>
      <c r="AZ455" s="689"/>
      <c r="BA455" s="320"/>
      <c r="BB455" s="371"/>
      <c r="BC455" s="320"/>
      <c r="BD455" s="320"/>
      <c r="BE455" s="320"/>
      <c r="BF455" s="320"/>
      <c r="BG455" s="320"/>
      <c r="BH455" s="320"/>
      <c r="BI455" s="320"/>
      <c r="BJ455" s="320"/>
      <c r="BK455" s="320"/>
      <c r="BL455" s="320"/>
      <c r="BM455" s="320"/>
      <c r="BN455" s="320"/>
      <c r="BO455" s="320"/>
      <c r="BP455" s="320"/>
      <c r="BQ455" s="320"/>
      <c r="BR455" s="320"/>
      <c r="BS455" s="320"/>
      <c r="BT455" s="320"/>
      <c r="BU455" s="320"/>
      <c r="BV455" s="320"/>
      <c r="BW455" s="320"/>
      <c r="BX455" s="320"/>
      <c r="BY455" s="320"/>
      <c r="BZ455" s="321"/>
      <c r="CA455" s="321"/>
      <c r="CB455" s="321"/>
      <c r="CC455" s="321"/>
      <c r="CD455" s="321"/>
      <c r="CE455" s="321"/>
      <c r="CF455" s="321"/>
      <c r="CG455" s="321"/>
      <c r="CH455" s="321"/>
      <c r="CI455" s="321"/>
      <c r="CJ455" s="321"/>
      <c r="CK455" s="321"/>
      <c r="CL455" s="321"/>
      <c r="CM455" s="321"/>
      <c r="CN455" s="321"/>
      <c r="CO455" s="321"/>
      <c r="CP455" s="321"/>
      <c r="CQ455" s="321"/>
      <c r="CR455" s="321"/>
      <c r="CS455" s="321"/>
      <c r="CT455" s="321"/>
      <c r="CU455" s="321"/>
      <c r="CV455" s="321"/>
      <c r="CW455" s="321"/>
      <c r="CX455" s="321"/>
      <c r="CY455" s="321"/>
      <c r="CZ455" s="321"/>
    </row>
    <row r="456" s="325" customFormat="true" ht="25.15" customHeight="true" x14ac:dyDescent="0.2">
      <c r="C456" s="838"/>
      <c r="D456" s="837"/>
      <c r="E456" s="645" t="s">
        <v>272</v>
      </c>
      <c r="F456" s="661"/>
      <c r="G456" s="661"/>
      <c r="H456" s="837" t="s">
        <v>582</v>
      </c>
      <c r="I456" s="837"/>
      <c r="J456" s="665">
        <v>1.3856680452134725E-2</v>
      </c>
      <c r="K456" s="661"/>
      <c r="L456" s="661"/>
      <c r="M456" s="837" t="s">
        <v>497</v>
      </c>
      <c r="N456" s="837"/>
      <c r="O456" s="666">
        <v>1.7153957007766028E-2</v>
      </c>
      <c r="P456" s="661"/>
      <c r="Q456" s="661"/>
      <c r="AZ456" s="689"/>
      <c r="BA456" s="320"/>
      <c r="BB456" s="371"/>
      <c r="BC456" s="320"/>
      <c r="BD456" s="320"/>
      <c r="BE456" s="320"/>
      <c r="BF456" s="320"/>
      <c r="BG456" s="320"/>
      <c r="BH456" s="320"/>
      <c r="BI456" s="320"/>
      <c r="BJ456" s="320"/>
      <c r="BK456" s="320"/>
      <c r="BL456" s="320"/>
      <c r="BM456" s="320"/>
      <c r="BN456" s="320"/>
      <c r="BO456" s="320"/>
      <c r="BP456" s="320"/>
      <c r="BQ456" s="320"/>
      <c r="BR456" s="320"/>
      <c r="BS456" s="320"/>
      <c r="BT456" s="320"/>
      <c r="BU456" s="320"/>
      <c r="BV456" s="320"/>
      <c r="BW456" s="320"/>
      <c r="BX456" s="320"/>
      <c r="BY456" s="320"/>
      <c r="BZ456" s="321"/>
      <c r="CA456" s="321"/>
      <c r="CB456" s="321"/>
      <c r="CC456" s="321"/>
      <c r="CD456" s="321"/>
      <c r="CE456" s="321"/>
      <c r="CF456" s="321"/>
      <c r="CG456" s="321"/>
      <c r="CH456" s="321"/>
      <c r="CI456" s="321"/>
      <c r="CJ456" s="321"/>
      <c r="CK456" s="321"/>
      <c r="CL456" s="321"/>
      <c r="CM456" s="321"/>
      <c r="CN456" s="321"/>
      <c r="CO456" s="321"/>
      <c r="CP456" s="321"/>
      <c r="CQ456" s="321"/>
      <c r="CR456" s="321"/>
      <c r="CS456" s="321"/>
      <c r="CT456" s="321"/>
      <c r="CU456" s="321"/>
      <c r="CV456" s="321"/>
      <c r="CW456" s="321"/>
      <c r="CX456" s="321"/>
      <c r="CY456" s="321"/>
      <c r="CZ456" s="321"/>
    </row>
    <row r="457" s="325" customFormat="true" ht="25.15" customHeight="true" x14ac:dyDescent="0.2">
      <c r="C457" s="838" t="s">
        <v>238</v>
      </c>
      <c r="D457" s="837"/>
      <c r="E457" s="660">
        <v>5.7248260937824936E-3</v>
      </c>
      <c r="F457" s="661"/>
      <c r="G457" s="661"/>
      <c r="H457" s="837" t="s">
        <v>500</v>
      </c>
      <c r="I457" s="837"/>
      <c r="J457" s="665">
        <v>1.3552978916424077E-2</v>
      </c>
      <c r="K457" s="661"/>
      <c r="L457" s="661"/>
      <c r="M457" s="837" t="s">
        <v>589</v>
      </c>
      <c r="N457" s="837"/>
      <c r="O457" s="666">
        <v>-9.9499321442031944E-3</v>
      </c>
      <c r="P457" s="661"/>
      <c r="Q457" s="661"/>
      <c r="AZ457" s="689"/>
      <c r="BA457" s="320"/>
      <c r="BB457" s="371"/>
      <c r="BC457" s="320"/>
      <c r="BD457" s="320"/>
      <c r="BE457" s="320"/>
      <c r="BF457" s="320"/>
      <c r="BG457" s="320"/>
      <c r="BH457" s="320"/>
      <c r="BI457" s="320"/>
      <c r="BJ457" s="320"/>
      <c r="BK457" s="320"/>
      <c r="BL457" s="320"/>
      <c r="BM457" s="320"/>
      <c r="BN457" s="320"/>
      <c r="BO457" s="320"/>
      <c r="BP457" s="320"/>
      <c r="BQ457" s="320"/>
      <c r="BR457" s="320"/>
      <c r="BS457" s="320"/>
      <c r="BT457" s="320"/>
      <c r="BU457" s="320"/>
      <c r="BV457" s="320"/>
      <c r="BW457" s="320"/>
      <c r="BX457" s="320"/>
      <c r="BY457" s="320"/>
      <c r="BZ457" s="321"/>
      <c r="CA457" s="321"/>
      <c r="CB457" s="321"/>
      <c r="CC457" s="321"/>
      <c r="CD457" s="321"/>
      <c r="CE457" s="321"/>
      <c r="CF457" s="321"/>
      <c r="CG457" s="321"/>
      <c r="CH457" s="321"/>
      <c r="CI457" s="321"/>
      <c r="CJ457" s="321"/>
      <c r="CK457" s="321"/>
      <c r="CL457" s="321"/>
      <c r="CM457" s="321"/>
      <c r="CN457" s="321"/>
      <c r="CO457" s="321"/>
      <c r="CP457" s="321"/>
      <c r="CQ457" s="321"/>
      <c r="CR457" s="321"/>
      <c r="CS457" s="321"/>
      <c r="CT457" s="321"/>
      <c r="CU457" s="321"/>
      <c r="CV457" s="321"/>
      <c r="CW457" s="321"/>
      <c r="CX457" s="321"/>
      <c r="CY457" s="321"/>
      <c r="CZ457" s="321"/>
    </row>
    <row r="458" s="325" customFormat="true" ht="25.15" customHeight="true" x14ac:dyDescent="0.2">
      <c r="C458" s="838" t="s">
        <v>544</v>
      </c>
      <c r="D458" s="837"/>
      <c r="E458" s="664">
        <v>0.51358538239706319</v>
      </c>
      <c r="F458" s="661"/>
      <c r="G458" s="661"/>
      <c r="H458" s="837" t="s">
        <v>497</v>
      </c>
      <c r="I458" s="837"/>
      <c r="J458" s="665">
        <v>1.3383878343028342E-2</v>
      </c>
      <c r="K458" s="661"/>
      <c r="L458" s="661"/>
      <c r="M458" s="837" t="s">
        <v>516</v>
      </c>
      <c r="N458" s="837"/>
      <c r="O458" s="666">
        <v>9.9284031097398619E-3</v>
      </c>
      <c r="P458" s="661"/>
      <c r="Q458" s="661"/>
      <c r="AZ458" s="689"/>
      <c r="BA458" s="320"/>
      <c r="BB458" s="371"/>
      <c r="BC458" s="320"/>
      <c r="BD458" s="320"/>
      <c r="BE458" s="320"/>
      <c r="BF458" s="320"/>
      <c r="BG458" s="320"/>
      <c r="BH458" s="320"/>
      <c r="BI458" s="320"/>
      <c r="BJ458" s="320"/>
      <c r="BK458" s="320"/>
      <c r="BL458" s="320"/>
      <c r="BM458" s="320"/>
      <c r="BN458" s="320"/>
      <c r="BO458" s="320"/>
      <c r="BP458" s="320"/>
      <c r="BQ458" s="320"/>
      <c r="BR458" s="320"/>
      <c r="BS458" s="320"/>
      <c r="BT458" s="320"/>
      <c r="BU458" s="320"/>
      <c r="BV458" s="320"/>
      <c r="BW458" s="320"/>
      <c r="BX458" s="320"/>
      <c r="BY458" s="320"/>
      <c r="BZ458" s="321"/>
      <c r="CA458" s="321"/>
      <c r="CB458" s="321"/>
      <c r="CC458" s="321"/>
      <c r="CD458" s="321"/>
      <c r="CE458" s="321"/>
      <c r="CF458" s="321"/>
      <c r="CG458" s="321"/>
      <c r="CH458" s="321"/>
      <c r="CI458" s="321"/>
      <c r="CJ458" s="321"/>
      <c r="CK458" s="321"/>
      <c r="CL458" s="321"/>
      <c r="CM458" s="321"/>
      <c r="CN458" s="321"/>
      <c r="CO458" s="321"/>
      <c r="CP458" s="321"/>
      <c r="CQ458" s="321"/>
      <c r="CR458" s="321"/>
      <c r="CS458" s="321"/>
      <c r="CT458" s="321"/>
      <c r="CU458" s="321"/>
      <c r="CV458" s="321"/>
      <c r="CW458" s="321"/>
      <c r="CX458" s="321"/>
      <c r="CY458" s="321"/>
      <c r="CZ458" s="321"/>
    </row>
    <row r="459" s="325" customFormat="true" ht="25.15" customHeight="true" x14ac:dyDescent="0.2">
      <c r="C459" s="838" t="s">
        <v>542</v>
      </c>
      <c r="D459" s="837"/>
      <c r="E459" s="664">
        <v>0.58330806996294038</v>
      </c>
      <c r="F459" s="661"/>
      <c r="G459" s="661"/>
      <c r="H459" s="837" t="s">
        <v>560</v>
      </c>
      <c r="I459" s="837"/>
      <c r="J459" s="665">
        <v>-1.2904985788895566E-2</v>
      </c>
      <c r="K459" s="661"/>
      <c r="L459" s="661"/>
      <c r="M459" s="837" t="s">
        <v>573</v>
      </c>
      <c r="N459" s="837"/>
      <c r="O459" s="666">
        <v>-6.2831226611816809E-3</v>
      </c>
      <c r="P459" s="661"/>
      <c r="Q459" s="661"/>
      <c r="AZ459" s="689"/>
      <c r="BA459" s="320"/>
      <c r="BB459" s="371"/>
      <c r="BC459" s="320"/>
      <c r="BD459" s="320"/>
      <c r="BE459" s="320"/>
      <c r="BF459" s="320"/>
      <c r="BG459" s="320"/>
      <c r="BH459" s="320"/>
      <c r="BI459" s="320"/>
      <c r="BJ459" s="320"/>
      <c r="BK459" s="320"/>
      <c r="BL459" s="320"/>
      <c r="BM459" s="320"/>
      <c r="BN459" s="320"/>
      <c r="BO459" s="320"/>
      <c r="BP459" s="320"/>
      <c r="BQ459" s="320"/>
      <c r="BR459" s="320"/>
      <c r="BS459" s="320"/>
      <c r="BT459" s="320"/>
      <c r="BU459" s="320"/>
      <c r="BV459" s="320"/>
      <c r="BW459" s="320"/>
      <c r="BX459" s="320"/>
      <c r="BY459" s="320"/>
      <c r="BZ459" s="321"/>
      <c r="CA459" s="321"/>
      <c r="CB459" s="321"/>
      <c r="CC459" s="321"/>
      <c r="CD459" s="321"/>
      <c r="CE459" s="321"/>
      <c r="CF459" s="321"/>
      <c r="CG459" s="321"/>
      <c r="CH459" s="321"/>
      <c r="CI459" s="321"/>
      <c r="CJ459" s="321"/>
      <c r="CK459" s="321"/>
      <c r="CL459" s="321"/>
      <c r="CM459" s="321"/>
      <c r="CN459" s="321"/>
      <c r="CO459" s="321"/>
      <c r="CP459" s="321"/>
      <c r="CQ459" s="321"/>
      <c r="CR459" s="321"/>
      <c r="CS459" s="321"/>
      <c r="CT459" s="321"/>
      <c r="CU459" s="321"/>
      <c r="CV459" s="321"/>
      <c r="CW459" s="321"/>
      <c r="CX459" s="321"/>
      <c r="CY459" s="321"/>
      <c r="CZ459" s="321"/>
    </row>
    <row r="460" s="325" customFormat="true" ht="25.15" customHeight="true" x14ac:dyDescent="0.2">
      <c r="C460" s="838" t="s">
        <v>225</v>
      </c>
      <c r="D460" s="837"/>
      <c r="E460" s="664">
        <v>4.6566691947592491E-3</v>
      </c>
      <c r="F460" s="661"/>
      <c r="G460" s="661"/>
      <c r="H460" s="837" t="s">
        <v>584</v>
      </c>
      <c r="I460" s="837"/>
      <c r="J460" s="665">
        <v>-1.0684870727909319E-2</v>
      </c>
      <c r="K460" s="661"/>
      <c r="L460" s="661"/>
      <c r="M460" s="837" t="s">
        <v>588</v>
      </c>
      <c r="N460" s="837"/>
      <c r="O460" s="666">
        <v>5.8818183528160642E-3</v>
      </c>
      <c r="P460" s="661"/>
      <c r="Q460" s="661"/>
      <c r="AZ460" s="689"/>
      <c r="BA460" s="320"/>
      <c r="BB460" s="371"/>
      <c r="BC460" s="320"/>
      <c r="BD460" s="320"/>
      <c r="BE460" s="320"/>
      <c r="BF460" s="320"/>
      <c r="BG460" s="320"/>
      <c r="BH460" s="320"/>
      <c r="BI460" s="320"/>
      <c r="BJ460" s="320"/>
      <c r="BK460" s="320"/>
      <c r="BL460" s="320"/>
      <c r="BM460" s="320"/>
      <c r="BN460" s="320"/>
      <c r="BO460" s="320"/>
      <c r="BP460" s="320"/>
      <c r="BQ460" s="320"/>
      <c r="BR460" s="320"/>
      <c r="BS460" s="320"/>
      <c r="BT460" s="320"/>
      <c r="BU460" s="320"/>
      <c r="BV460" s="320"/>
      <c r="BW460" s="320"/>
      <c r="BX460" s="320"/>
      <c r="BY460" s="320"/>
      <c r="BZ460" s="321"/>
      <c r="CA460" s="321"/>
      <c r="CB460" s="321"/>
      <c r="CC460" s="321"/>
      <c r="CD460" s="321"/>
      <c r="CE460" s="321"/>
      <c r="CF460" s="321"/>
      <c r="CG460" s="321"/>
      <c r="CH460" s="321"/>
      <c r="CI460" s="321"/>
      <c r="CJ460" s="321"/>
      <c r="CK460" s="321"/>
      <c r="CL460" s="321"/>
      <c r="CM460" s="321"/>
      <c r="CN460" s="321"/>
      <c r="CO460" s="321"/>
      <c r="CP460" s="321"/>
      <c r="CQ460" s="321"/>
      <c r="CR460" s="321"/>
      <c r="CS460" s="321"/>
      <c r="CT460" s="321"/>
      <c r="CU460" s="321"/>
      <c r="CV460" s="321"/>
      <c r="CW460" s="321"/>
      <c r="CX460" s="321"/>
      <c r="CY460" s="321"/>
      <c r="CZ460" s="321"/>
    </row>
    <row r="461" s="325" customFormat="true" ht="25.15" customHeight="true" x14ac:dyDescent="0.2">
      <c r="C461" s="838" t="s">
        <v>549</v>
      </c>
      <c r="D461" s="837"/>
      <c r="E461" s="664">
        <v>0.35522755308641901</v>
      </c>
      <c r="F461" s="661"/>
      <c r="G461" s="661"/>
      <c r="H461" s="837" t="s">
        <v>587</v>
      </c>
      <c r="I461" s="837"/>
      <c r="J461" s="665">
        <v>8.7708412882774294E-3</v>
      </c>
      <c r="K461" s="661"/>
      <c r="L461" s="661"/>
      <c r="M461" s="837" t="s">
        <v>587</v>
      </c>
      <c r="N461" s="837"/>
      <c r="O461" s="666">
        <v>-3.7655592659905615E-3</v>
      </c>
      <c r="P461" s="661"/>
      <c r="Q461" s="661"/>
      <c r="AZ461" s="689"/>
      <c r="BA461" s="320"/>
      <c r="BB461" s="371"/>
      <c r="BC461" s="320"/>
      <c r="BD461" s="320"/>
      <c r="BE461" s="320"/>
      <c r="BF461" s="320"/>
      <c r="BG461" s="320"/>
      <c r="BH461" s="320"/>
      <c r="BI461" s="320"/>
      <c r="BJ461" s="320"/>
      <c r="BK461" s="320"/>
      <c r="BL461" s="320"/>
      <c r="BM461" s="320"/>
      <c r="BN461" s="320"/>
      <c r="BO461" s="320"/>
      <c r="BP461" s="320"/>
      <c r="BQ461" s="320"/>
      <c r="BR461" s="320"/>
      <c r="BS461" s="320"/>
      <c r="BT461" s="320"/>
      <c r="BU461" s="320"/>
      <c r="BV461" s="320"/>
      <c r="BW461" s="320"/>
      <c r="BX461" s="320"/>
      <c r="BY461" s="320"/>
      <c r="BZ461" s="321"/>
      <c r="CA461" s="321"/>
      <c r="CB461" s="321"/>
      <c r="CC461" s="321"/>
      <c r="CD461" s="321"/>
      <c r="CE461" s="321"/>
      <c r="CF461" s="321"/>
      <c r="CG461" s="321"/>
      <c r="CH461" s="321"/>
      <c r="CI461" s="321"/>
      <c r="CJ461" s="321"/>
      <c r="CK461" s="321"/>
      <c r="CL461" s="321"/>
      <c r="CM461" s="321"/>
      <c r="CN461" s="321"/>
      <c r="CO461" s="321"/>
      <c r="CP461" s="321"/>
      <c r="CQ461" s="321"/>
      <c r="CR461" s="321"/>
      <c r="CS461" s="321"/>
      <c r="CT461" s="321"/>
      <c r="CU461" s="321"/>
      <c r="CV461" s="321"/>
      <c r="CW461" s="321"/>
      <c r="CX461" s="321"/>
      <c r="CY461" s="321"/>
      <c r="CZ461" s="321"/>
    </row>
    <row r="462" s="325" customFormat="true" ht="25.15" customHeight="true" x14ac:dyDescent="0.2">
      <c r="C462" s="838" t="s">
        <v>554</v>
      </c>
      <c r="D462" s="837"/>
      <c r="E462" s="664">
        <v>0.16106981658676697</v>
      </c>
      <c r="F462" s="661"/>
      <c r="G462" s="661"/>
      <c r="H462" s="837" t="s">
        <v>585</v>
      </c>
      <c r="I462" s="837"/>
      <c r="J462" s="668">
        <v>1.050522179214769E-3</v>
      </c>
      <c r="K462" s="661"/>
      <c r="L462" s="661"/>
      <c r="M462" s="837" t="s">
        <v>484</v>
      </c>
      <c r="N462" s="837"/>
      <c r="O462" s="666">
        <v>-3.3366516285192683E-3</v>
      </c>
      <c r="P462" s="661"/>
      <c r="Q462" s="661"/>
      <c r="AZ462" s="689"/>
      <c r="BA462" s="320"/>
      <c r="BB462" s="371"/>
      <c r="BC462" s="320"/>
      <c r="BD462" s="320"/>
      <c r="BE462" s="320"/>
      <c r="BF462" s="320"/>
      <c r="BG462" s="320"/>
      <c r="BH462" s="320"/>
      <c r="BI462" s="320"/>
      <c r="BJ462" s="320"/>
      <c r="BK462" s="320"/>
      <c r="BL462" s="320"/>
      <c r="BM462" s="320"/>
      <c r="BN462" s="320"/>
      <c r="BO462" s="320"/>
      <c r="BP462" s="320"/>
      <c r="BQ462" s="320"/>
      <c r="BR462" s="320"/>
      <c r="BS462" s="320"/>
      <c r="BT462" s="320"/>
      <c r="BU462" s="320"/>
      <c r="BV462" s="320"/>
      <c r="BW462" s="320"/>
      <c r="BX462" s="320"/>
      <c r="BY462" s="320"/>
      <c r="BZ462" s="321"/>
      <c r="CA462" s="321"/>
      <c r="CB462" s="321"/>
      <c r="CC462" s="321"/>
      <c r="CD462" s="321"/>
      <c r="CE462" s="321"/>
      <c r="CF462" s="321"/>
      <c r="CG462" s="321"/>
      <c r="CH462" s="321"/>
      <c r="CI462" s="321"/>
      <c r="CJ462" s="321"/>
      <c r="CK462" s="321"/>
      <c r="CL462" s="321"/>
      <c r="CM462" s="321"/>
      <c r="CN462" s="321"/>
      <c r="CO462" s="321"/>
      <c r="CP462" s="321"/>
      <c r="CQ462" s="321"/>
      <c r="CR462" s="321"/>
      <c r="CS462" s="321"/>
      <c r="CT462" s="321"/>
      <c r="CU462" s="321"/>
      <c r="CV462" s="321"/>
      <c r="CW462" s="321"/>
      <c r="CX462" s="321"/>
      <c r="CY462" s="321"/>
      <c r="CZ462" s="321"/>
    </row>
    <row r="463" s="325" customFormat="true" ht="25.15" customHeight="true" x14ac:dyDescent="0.2">
      <c r="C463" s="838" t="s">
        <v>548</v>
      </c>
      <c r="D463" s="837"/>
      <c r="E463" s="664">
        <v>0.10067211304830131</v>
      </c>
      <c r="F463" s="661"/>
      <c r="G463" s="661"/>
      <c r="H463" s="837"/>
      <c r="I463" s="837"/>
      <c r="J463" s="661"/>
      <c r="K463" s="661"/>
      <c r="L463" s="661"/>
      <c r="M463" s="837" t="s">
        <v>571</v>
      </c>
      <c r="N463" s="837"/>
      <c r="O463" s="666">
        <v>1.6216068999804559E-3</v>
      </c>
      <c r="P463" s="661"/>
      <c r="Q463" s="661"/>
      <c r="AZ463" s="689"/>
      <c r="BA463" s="320"/>
      <c r="BB463" s="371"/>
      <c r="BC463" s="320"/>
      <c r="BD463" s="320"/>
      <c r="BE463" s="320"/>
      <c r="BF463" s="320"/>
      <c r="BG463" s="320"/>
      <c r="BH463" s="320"/>
      <c r="BI463" s="320"/>
      <c r="BJ463" s="320"/>
      <c r="BK463" s="320"/>
      <c r="BL463" s="320"/>
      <c r="BM463" s="320"/>
      <c r="BN463" s="320"/>
      <c r="BO463" s="320"/>
      <c r="BP463" s="320"/>
      <c r="BQ463" s="320"/>
      <c r="BR463" s="320"/>
      <c r="BS463" s="320"/>
      <c r="BT463" s="320"/>
      <c r="BU463" s="320"/>
      <c r="BV463" s="320"/>
      <c r="BW463" s="320"/>
      <c r="BX463" s="320"/>
      <c r="BY463" s="320"/>
      <c r="BZ463" s="321"/>
      <c r="CA463" s="321"/>
      <c r="CB463" s="321"/>
      <c r="CC463" s="321"/>
      <c r="CD463" s="321"/>
      <c r="CE463" s="321"/>
      <c r="CF463" s="321"/>
      <c r="CG463" s="321"/>
      <c r="CH463" s="321"/>
      <c r="CI463" s="321"/>
      <c r="CJ463" s="321"/>
      <c r="CK463" s="321"/>
      <c r="CL463" s="321"/>
      <c r="CM463" s="321"/>
      <c r="CN463" s="321"/>
      <c r="CO463" s="321"/>
      <c r="CP463" s="321"/>
      <c r="CQ463" s="321"/>
      <c r="CR463" s="321"/>
      <c r="CS463" s="321"/>
      <c r="CT463" s="321"/>
      <c r="CU463" s="321"/>
      <c r="CV463" s="321"/>
      <c r="CW463" s="321"/>
      <c r="CX463" s="321"/>
      <c r="CY463" s="321"/>
      <c r="CZ463" s="321"/>
    </row>
    <row r="464" s="325" customFormat="true" ht="25.15" customHeight="true" x14ac:dyDescent="0.2">
      <c r="C464" s="838" t="s">
        <v>563</v>
      </c>
      <c r="D464" s="837"/>
      <c r="E464" s="664">
        <v>3.4925716710849847E-2</v>
      </c>
      <c r="F464" s="661"/>
      <c r="G464" s="661"/>
      <c r="H464" s="837"/>
      <c r="I464" s="837"/>
      <c r="J464" s="661"/>
      <c r="K464" s="661"/>
      <c r="L464" s="661"/>
      <c r="M464" s="837" t="s">
        <v>572</v>
      </c>
      <c r="N464" s="837"/>
      <c r="O464" s="666">
        <v>-1.0330199627742705E-3</v>
      </c>
      <c r="P464" s="661"/>
      <c r="Q464" s="661"/>
      <c r="AZ464" s="689"/>
      <c r="BA464" s="320"/>
      <c r="BB464" s="371"/>
      <c r="BC464" s="320"/>
      <c r="BD464" s="320"/>
      <c r="BE464" s="320"/>
      <c r="BF464" s="320"/>
      <c r="BG464" s="320"/>
      <c r="BH464" s="320"/>
      <c r="BI464" s="320"/>
      <c r="BJ464" s="320"/>
      <c r="BK464" s="320"/>
      <c r="BL464" s="320"/>
      <c r="BM464" s="320"/>
      <c r="BN464" s="320"/>
      <c r="BO464" s="320"/>
      <c r="BP464" s="320"/>
      <c r="BQ464" s="320"/>
      <c r="BR464" s="320"/>
      <c r="BS464" s="320"/>
      <c r="BT464" s="320"/>
      <c r="BU464" s="320"/>
      <c r="BV464" s="320"/>
      <c r="BW464" s="320"/>
      <c r="BX464" s="320"/>
      <c r="BY464" s="320"/>
      <c r="BZ464" s="321"/>
      <c r="CA464" s="321"/>
      <c r="CB464" s="321"/>
      <c r="CC464" s="321"/>
      <c r="CD464" s="321"/>
      <c r="CE464" s="321"/>
      <c r="CF464" s="321"/>
      <c r="CG464" s="321"/>
      <c r="CH464" s="321"/>
      <c r="CI464" s="321"/>
      <c r="CJ464" s="321"/>
      <c r="CK464" s="321"/>
      <c r="CL464" s="321"/>
      <c r="CM464" s="321"/>
      <c r="CN464" s="321"/>
      <c r="CO464" s="321"/>
      <c r="CP464" s="321"/>
      <c r="CQ464" s="321"/>
      <c r="CR464" s="321"/>
      <c r="CS464" s="321"/>
      <c r="CT464" s="321"/>
      <c r="CU464" s="321"/>
      <c r="CV464" s="321"/>
      <c r="CW464" s="321"/>
      <c r="CX464" s="321"/>
      <c r="CY464" s="321"/>
      <c r="CZ464" s="321"/>
    </row>
    <row r="465" s="325" customFormat="true" ht="25.15" customHeight="true" x14ac:dyDescent="0.2">
      <c r="C465" s="838" t="s">
        <v>497</v>
      </c>
      <c r="D465" s="837"/>
      <c r="E465" s="664">
        <v>2.0283522626199469E-4</v>
      </c>
      <c r="F465" s="661"/>
      <c r="G465" s="661"/>
      <c r="H465" s="837"/>
      <c r="I465" s="837"/>
      <c r="J465" s="661"/>
      <c r="K465" s="661"/>
      <c r="L465" s="661"/>
      <c r="M465" s="837" t="s">
        <v>583</v>
      </c>
      <c r="N465" s="837"/>
      <c r="O465" s="666">
        <v>-4.1149460017112123E-4</v>
      </c>
      <c r="P465" s="661"/>
      <c r="Q465" s="661"/>
      <c r="AZ465" s="689"/>
      <c r="BA465" s="320"/>
      <c r="BB465" s="371"/>
      <c r="BC465" s="320"/>
      <c r="BD465" s="320"/>
      <c r="BE465" s="320"/>
      <c r="BF465" s="320"/>
      <c r="BG465" s="320"/>
      <c r="BH465" s="320"/>
      <c r="BI465" s="320"/>
      <c r="BJ465" s="320"/>
      <c r="BK465" s="320"/>
      <c r="BL465" s="320"/>
      <c r="BM465" s="320"/>
      <c r="BN465" s="320"/>
      <c r="BO465" s="320"/>
      <c r="BP465" s="320"/>
      <c r="BQ465" s="320"/>
      <c r="BR465" s="320"/>
      <c r="BS465" s="320"/>
      <c r="BT465" s="320"/>
      <c r="BU465" s="320"/>
      <c r="BV465" s="320"/>
      <c r="BW465" s="320"/>
      <c r="BX465" s="320"/>
      <c r="BY465" s="320"/>
      <c r="BZ465" s="321"/>
      <c r="CA465" s="321"/>
      <c r="CB465" s="321"/>
      <c r="CC465" s="321"/>
      <c r="CD465" s="321"/>
      <c r="CE465" s="321"/>
      <c r="CF465" s="321"/>
      <c r="CG465" s="321"/>
      <c r="CH465" s="321"/>
      <c r="CI465" s="321"/>
      <c r="CJ465" s="321"/>
      <c r="CK465" s="321"/>
      <c r="CL465" s="321"/>
      <c r="CM465" s="321"/>
      <c r="CN465" s="321"/>
      <c r="CO465" s="321"/>
      <c r="CP465" s="321"/>
      <c r="CQ465" s="321"/>
      <c r="CR465" s="321"/>
      <c r="CS465" s="321"/>
      <c r="CT465" s="321"/>
      <c r="CU465" s="321"/>
      <c r="CV465" s="321"/>
      <c r="CW465" s="321"/>
      <c r="CX465" s="321"/>
      <c r="CY465" s="321"/>
      <c r="CZ465" s="321"/>
    </row>
    <row r="466" s="325" customFormat="true" ht="25.15" customHeight="true" x14ac:dyDescent="0.2">
      <c r="C466" s="838" t="s">
        <v>260</v>
      </c>
      <c r="D466" s="837"/>
      <c r="E466" s="664">
        <v>0.28825330948301503</v>
      </c>
      <c r="F466" s="661"/>
      <c r="G466" s="661"/>
      <c r="H466" s="837" t="s">
        <v>271</v>
      </c>
      <c r="I466" s="837"/>
      <c r="J466" s="837"/>
      <c r="K466" s="661"/>
      <c r="L466" s="661"/>
      <c r="M466" s="837" t="s">
        <v>581</v>
      </c>
      <c r="N466" s="837"/>
      <c r="O466" s="669">
        <v>-4.1149460017105423E-4</v>
      </c>
      <c r="P466" s="661"/>
      <c r="Q466" s="661"/>
      <c r="AZ466" s="689"/>
      <c r="BA466" s="320"/>
      <c r="BB466" s="371"/>
      <c r="BC466" s="320"/>
      <c r="BD466" s="320"/>
      <c r="BE466" s="320"/>
      <c r="BF466" s="320"/>
      <c r="BG466" s="320"/>
      <c r="BH466" s="320"/>
      <c r="BI466" s="320"/>
      <c r="BJ466" s="320"/>
      <c r="BK466" s="320"/>
      <c r="BL466" s="320"/>
      <c r="BM466" s="320"/>
      <c r="BN466" s="320"/>
      <c r="BO466" s="320"/>
      <c r="BP466" s="320"/>
      <c r="BQ466" s="320"/>
      <c r="BR466" s="320"/>
      <c r="BS466" s="320"/>
      <c r="BT466" s="320"/>
      <c r="BU466" s="320"/>
      <c r="BV466" s="320"/>
      <c r="BW466" s="320"/>
      <c r="BX466" s="320"/>
      <c r="BY466" s="320"/>
      <c r="BZ466" s="321"/>
      <c r="CA466" s="321"/>
      <c r="CB466" s="321"/>
      <c r="CC466" s="321"/>
      <c r="CD466" s="321"/>
      <c r="CE466" s="321"/>
      <c r="CF466" s="321"/>
      <c r="CG466" s="321"/>
      <c r="CH466" s="321"/>
      <c r="CI466" s="321"/>
      <c r="CJ466" s="321"/>
      <c r="CK466" s="321"/>
      <c r="CL466" s="321"/>
      <c r="CM466" s="321"/>
      <c r="CN466" s="321"/>
      <c r="CO466" s="321"/>
      <c r="CP466" s="321"/>
      <c r="CQ466" s="321"/>
      <c r="CR466" s="321"/>
      <c r="CS466" s="321"/>
      <c r="CT466" s="321"/>
      <c r="CU466" s="321"/>
      <c r="CV466" s="321"/>
      <c r="CW466" s="321"/>
      <c r="CX466" s="321"/>
      <c r="CY466" s="321"/>
      <c r="CZ466" s="321"/>
    </row>
    <row r="467" s="325" customFormat="true" ht="25.15" customHeight="true" x14ac:dyDescent="0.2">
      <c r="C467" s="838" t="s">
        <v>470</v>
      </c>
      <c r="D467" s="837"/>
      <c r="E467" s="664">
        <v>0.2452956217517718</v>
      </c>
      <c r="F467" s="661"/>
      <c r="G467" s="661"/>
      <c r="H467" s="837"/>
      <c r="I467" s="837"/>
      <c r="J467" s="646" t="s">
        <v>272</v>
      </c>
      <c r="K467" s="661"/>
      <c r="L467" s="661"/>
      <c r="M467" s="837"/>
      <c r="N467" s="837"/>
      <c r="O467" s="661"/>
      <c r="P467" s="661"/>
      <c r="Q467" s="661"/>
      <c r="AZ467" s="689"/>
      <c r="BA467" s="320"/>
      <c r="BB467" s="371"/>
      <c r="BC467" s="320"/>
      <c r="BD467" s="320"/>
      <c r="BE467" s="320"/>
      <c r="BF467" s="320"/>
      <c r="BG467" s="320"/>
      <c r="BH467" s="320"/>
      <c r="BI467" s="320"/>
      <c r="BJ467" s="320"/>
      <c r="BK467" s="320"/>
      <c r="BL467" s="320"/>
      <c r="BM467" s="320"/>
      <c r="BN467" s="320"/>
      <c r="BO467" s="320"/>
      <c r="BP467" s="320"/>
      <c r="BQ467" s="320"/>
      <c r="BR467" s="320"/>
      <c r="BS467" s="320"/>
      <c r="BT467" s="320"/>
      <c r="BU467" s="320"/>
      <c r="BV467" s="320"/>
      <c r="BW467" s="320"/>
      <c r="BX467" s="320"/>
      <c r="BY467" s="320"/>
      <c r="BZ467" s="321"/>
      <c r="CA467" s="321"/>
      <c r="CB467" s="321"/>
      <c r="CC467" s="321"/>
      <c r="CD467" s="321"/>
      <c r="CE467" s="321"/>
      <c r="CF467" s="321"/>
      <c r="CG467" s="321"/>
      <c r="CH467" s="321"/>
      <c r="CI467" s="321"/>
      <c r="CJ467" s="321"/>
      <c r="CK467" s="321"/>
      <c r="CL467" s="321"/>
      <c r="CM467" s="321"/>
      <c r="CN467" s="321"/>
      <c r="CO467" s="321"/>
      <c r="CP467" s="321"/>
      <c r="CQ467" s="321"/>
      <c r="CR467" s="321"/>
      <c r="CS467" s="321"/>
      <c r="CT467" s="321"/>
      <c r="CU467" s="321"/>
      <c r="CV467" s="321"/>
      <c r="CW467" s="321"/>
      <c r="CX467" s="321"/>
      <c r="CY467" s="321"/>
      <c r="CZ467" s="321"/>
    </row>
    <row r="468" s="325" customFormat="true" ht="25.15" customHeight="true" x14ac:dyDescent="0.2">
      <c r="C468" s="838" t="s">
        <v>233</v>
      </c>
      <c r="D468" s="837"/>
      <c r="E468" s="664">
        <v>0.19743621310435566</v>
      </c>
      <c r="F468" s="661"/>
      <c r="G468" s="661"/>
      <c r="H468" s="837" t="s">
        <v>238</v>
      </c>
      <c r="I468" s="837"/>
      <c r="J468" s="662">
        <v>1.9023371364069237E-2</v>
      </c>
      <c r="K468" s="661"/>
      <c r="L468" s="661"/>
      <c r="M468" s="837"/>
      <c r="N468" s="837"/>
      <c r="O468" s="661"/>
      <c r="P468" s="661"/>
      <c r="Q468" s="661"/>
      <c r="AZ468" s="689"/>
      <c r="BA468" s="320"/>
      <c r="BB468" s="371"/>
      <c r="BC468" s="320"/>
      <c r="BD468" s="320"/>
      <c r="BE468" s="320"/>
      <c r="BF468" s="320"/>
      <c r="BG468" s="320"/>
      <c r="BH468" s="320"/>
      <c r="BI468" s="320"/>
      <c r="BJ468" s="320"/>
      <c r="BK468" s="320"/>
      <c r="BL468" s="320"/>
      <c r="BM468" s="320"/>
      <c r="BN468" s="320"/>
      <c r="BO468" s="320"/>
      <c r="BP468" s="320"/>
      <c r="BQ468" s="320"/>
      <c r="BR468" s="320"/>
      <c r="BS468" s="320"/>
      <c r="BT468" s="320"/>
      <c r="BU468" s="320"/>
      <c r="BV468" s="320"/>
      <c r="BW468" s="320"/>
      <c r="BX468" s="320"/>
      <c r="BY468" s="320"/>
      <c r="BZ468" s="321"/>
      <c r="CA468" s="321"/>
      <c r="CB468" s="321"/>
      <c r="CC468" s="321"/>
      <c r="CD468" s="321"/>
      <c r="CE468" s="321"/>
      <c r="CF468" s="321"/>
      <c r="CG468" s="321"/>
      <c r="CH468" s="321"/>
      <c r="CI468" s="321"/>
      <c r="CJ468" s="321"/>
      <c r="CK468" s="321"/>
      <c r="CL468" s="321"/>
      <c r="CM468" s="321"/>
      <c r="CN468" s="321"/>
      <c r="CO468" s="321"/>
      <c r="CP468" s="321"/>
      <c r="CQ468" s="321"/>
      <c r="CR468" s="321"/>
      <c r="CS468" s="321"/>
      <c r="CT468" s="321"/>
      <c r="CU468" s="321"/>
      <c r="CV468" s="321"/>
      <c r="CW468" s="321"/>
      <c r="CX468" s="321"/>
      <c r="CY468" s="321"/>
      <c r="CZ468" s="321"/>
    </row>
    <row r="469" s="325" customFormat="true" ht="25.15" customHeight="true" x14ac:dyDescent="0.2">
      <c r="C469" s="838" t="s">
        <v>571</v>
      </c>
      <c r="D469" s="837"/>
      <c r="E469" s="664">
        <v>1.0581693395543851E-3</v>
      </c>
      <c r="F469" s="661"/>
      <c r="G469" s="661"/>
      <c r="H469" s="837" t="s">
        <v>544</v>
      </c>
      <c r="I469" s="837"/>
      <c r="J469" s="665">
        <v>0.50355991183031446</v>
      </c>
      <c r="K469" s="661"/>
      <c r="L469" s="661"/>
      <c r="M469" s="837"/>
      <c r="N469" s="837"/>
      <c r="O469" s="661"/>
      <c r="P469" s="661"/>
      <c r="Q469" s="661"/>
      <c r="AZ469" s="689"/>
      <c r="BA469" s="320"/>
      <c r="BB469" s="371"/>
      <c r="BC469" s="320"/>
      <c r="BD469" s="320"/>
      <c r="BE469" s="320"/>
      <c r="BF469" s="320"/>
      <c r="BG469" s="320"/>
      <c r="BH469" s="320"/>
      <c r="BI469" s="320"/>
      <c r="BJ469" s="320"/>
      <c r="BK469" s="320"/>
      <c r="BL469" s="320"/>
      <c r="BM469" s="320"/>
      <c r="BN469" s="320"/>
      <c r="BO469" s="320"/>
      <c r="BP469" s="320"/>
      <c r="BQ469" s="320"/>
      <c r="BR469" s="320"/>
      <c r="BS469" s="320"/>
      <c r="BT469" s="320"/>
      <c r="BU469" s="320"/>
      <c r="BV469" s="320"/>
      <c r="BW469" s="320"/>
      <c r="BX469" s="320"/>
      <c r="BY469" s="320"/>
      <c r="BZ469" s="321"/>
      <c r="CA469" s="321"/>
      <c r="CB469" s="321"/>
      <c r="CC469" s="321"/>
      <c r="CD469" s="321"/>
      <c r="CE469" s="321"/>
      <c r="CF469" s="321"/>
      <c r="CG469" s="321"/>
      <c r="CH469" s="321"/>
      <c r="CI469" s="321"/>
      <c r="CJ469" s="321"/>
      <c r="CK469" s="321"/>
      <c r="CL469" s="321"/>
      <c r="CM469" s="321"/>
      <c r="CN469" s="321"/>
      <c r="CO469" s="321"/>
      <c r="CP469" s="321"/>
      <c r="CQ469" s="321"/>
      <c r="CR469" s="321"/>
      <c r="CS469" s="321"/>
      <c r="CT469" s="321"/>
      <c r="CU469" s="321"/>
      <c r="CV469" s="321"/>
      <c r="CW469" s="321"/>
      <c r="CX469" s="321"/>
      <c r="CY469" s="321"/>
      <c r="CZ469" s="321"/>
    </row>
    <row r="470" s="325" customFormat="true" ht="25.15" customHeight="true" x14ac:dyDescent="0.2">
      <c r="C470" s="838" t="s">
        <v>500</v>
      </c>
      <c r="D470" s="837"/>
      <c r="E470" s="664">
        <v>5.9199810125838052E-4</v>
      </c>
      <c r="F470" s="661"/>
      <c r="G470" s="661"/>
      <c r="H470" s="837" t="s">
        <v>542</v>
      </c>
      <c r="I470" s="837"/>
      <c r="J470" s="665">
        <v>0.50409509403236119</v>
      </c>
      <c r="K470" s="661"/>
      <c r="L470" s="661"/>
      <c r="M470" s="837" t="s">
        <v>271</v>
      </c>
      <c r="N470" s="837"/>
      <c r="O470" s="837"/>
      <c r="P470" s="661"/>
      <c r="Q470" s="661"/>
      <c r="AZ470" s="689"/>
      <c r="BA470" s="320"/>
      <c r="BB470" s="371"/>
      <c r="BC470" s="320"/>
      <c r="BD470" s="320"/>
      <c r="BE470" s="320"/>
      <c r="BF470" s="320"/>
      <c r="BG470" s="320"/>
      <c r="BH470" s="320"/>
      <c r="BI470" s="320"/>
      <c r="BJ470" s="320"/>
      <c r="BK470" s="320"/>
      <c r="BL470" s="320"/>
      <c r="BM470" s="320"/>
      <c r="BN470" s="320"/>
      <c r="BO470" s="320"/>
      <c r="BP470" s="320"/>
      <c r="BQ470" s="320"/>
      <c r="BR470" s="320"/>
      <c r="BS470" s="320"/>
      <c r="BT470" s="320"/>
      <c r="BU470" s="320"/>
      <c r="BV470" s="320"/>
      <c r="BW470" s="320"/>
      <c r="BX470" s="320"/>
      <c r="BY470" s="320"/>
      <c r="BZ470" s="321"/>
      <c r="CA470" s="321"/>
      <c r="CB470" s="321"/>
      <c r="CC470" s="321"/>
      <c r="CD470" s="321"/>
      <c r="CE470" s="321"/>
      <c r="CF470" s="321"/>
      <c r="CG470" s="321"/>
      <c r="CH470" s="321"/>
      <c r="CI470" s="321"/>
      <c r="CJ470" s="321"/>
      <c r="CK470" s="321"/>
      <c r="CL470" s="321"/>
      <c r="CM470" s="321"/>
      <c r="CN470" s="321"/>
      <c r="CO470" s="321"/>
      <c r="CP470" s="321"/>
      <c r="CQ470" s="321"/>
      <c r="CR470" s="321"/>
      <c r="CS470" s="321"/>
      <c r="CT470" s="321"/>
      <c r="CU470" s="321"/>
      <c r="CV470" s="321"/>
      <c r="CW470" s="321"/>
      <c r="CX470" s="321"/>
      <c r="CY470" s="321"/>
      <c r="CZ470" s="321"/>
    </row>
    <row r="471" s="325" customFormat="true" ht="25.15" customHeight="true" x14ac:dyDescent="0.2">
      <c r="C471" s="838" t="s">
        <v>562</v>
      </c>
      <c r="D471" s="837"/>
      <c r="E471" s="664">
        <v>3.6028815687899778E-2</v>
      </c>
      <c r="F471" s="661"/>
      <c r="G471" s="661"/>
      <c r="H471" s="837" t="s">
        <v>225</v>
      </c>
      <c r="I471" s="837"/>
      <c r="J471" s="665">
        <v>6.2867830585563631E-4</v>
      </c>
      <c r="K471" s="661"/>
      <c r="L471" s="661"/>
      <c r="M471" s="837"/>
      <c r="N471" s="837"/>
      <c r="O471" s="647" t="s">
        <v>272</v>
      </c>
      <c r="P471" s="661"/>
      <c r="Q471" s="661"/>
      <c r="AZ471" s="689"/>
      <c r="BA471" s="320"/>
      <c r="BB471" s="371"/>
      <c r="BC471" s="320"/>
      <c r="BD471" s="320"/>
      <c r="BE471" s="320"/>
      <c r="BF471" s="320"/>
      <c r="BG471" s="320"/>
      <c r="BH471" s="320"/>
      <c r="BI471" s="320"/>
      <c r="BJ471" s="320"/>
      <c r="BK471" s="320"/>
      <c r="BL471" s="320"/>
      <c r="BM471" s="320"/>
      <c r="BN471" s="320"/>
      <c r="BO471" s="320"/>
      <c r="BP471" s="320"/>
      <c r="BQ471" s="320"/>
      <c r="BR471" s="320"/>
      <c r="BS471" s="320"/>
      <c r="BT471" s="320"/>
      <c r="BU471" s="320"/>
      <c r="BV471" s="320"/>
      <c r="BW471" s="320"/>
      <c r="BX471" s="320"/>
      <c r="BY471" s="320"/>
      <c r="BZ471" s="321"/>
      <c r="CA471" s="321"/>
      <c r="CB471" s="321"/>
      <c r="CC471" s="321"/>
      <c r="CD471" s="321"/>
      <c r="CE471" s="321"/>
      <c r="CF471" s="321"/>
      <c r="CG471" s="321"/>
      <c r="CH471" s="321"/>
      <c r="CI471" s="321"/>
      <c r="CJ471" s="321"/>
      <c r="CK471" s="321"/>
      <c r="CL471" s="321"/>
      <c r="CM471" s="321"/>
      <c r="CN471" s="321"/>
      <c r="CO471" s="321"/>
      <c r="CP471" s="321"/>
      <c r="CQ471" s="321"/>
      <c r="CR471" s="321"/>
      <c r="CS471" s="321"/>
      <c r="CT471" s="321"/>
      <c r="CU471" s="321"/>
      <c r="CV471" s="321"/>
      <c r="CW471" s="321"/>
      <c r="CX471" s="321"/>
      <c r="CY471" s="321"/>
      <c r="CZ471" s="321"/>
    </row>
    <row r="472" s="325" customFormat="true" ht="25.15" customHeight="true" x14ac:dyDescent="0.2">
      <c r="C472" s="838" t="s">
        <v>559</v>
      </c>
      <c r="D472" s="837"/>
      <c r="E472" s="664">
        <v>7.7578901673773654E-2</v>
      </c>
      <c r="F472" s="661"/>
      <c r="G472" s="661"/>
      <c r="H472" s="837" t="s">
        <v>549</v>
      </c>
      <c r="I472" s="837"/>
      <c r="J472" s="665">
        <v>0.24453791084265869</v>
      </c>
      <c r="K472" s="661"/>
      <c r="L472" s="661"/>
      <c r="M472" s="837" t="s">
        <v>238</v>
      </c>
      <c r="N472" s="837"/>
      <c r="O472" s="663">
        <v>3.7637485465738525E-3</v>
      </c>
      <c r="P472" s="661"/>
      <c r="Q472" s="661"/>
      <c r="AZ472" s="689"/>
      <c r="BA472" s="320"/>
      <c r="BB472" s="371"/>
      <c r="BC472" s="320"/>
      <c r="BD472" s="320"/>
      <c r="BE472" s="320"/>
      <c r="BF472" s="320"/>
      <c r="BG472" s="320"/>
      <c r="BH472" s="320"/>
      <c r="BI472" s="320"/>
      <c r="BJ472" s="320"/>
      <c r="BK472" s="320"/>
      <c r="BL472" s="320"/>
      <c r="BM472" s="320"/>
      <c r="BN472" s="320"/>
      <c r="BO472" s="320"/>
      <c r="BP472" s="320"/>
      <c r="BQ472" s="320"/>
      <c r="BR472" s="320"/>
      <c r="BS472" s="320"/>
      <c r="BT472" s="320"/>
      <c r="BU472" s="320"/>
      <c r="BV472" s="320"/>
      <c r="BW472" s="320"/>
      <c r="BX472" s="320"/>
      <c r="BY472" s="320"/>
      <c r="BZ472" s="321"/>
      <c r="CA472" s="321"/>
      <c r="CB472" s="321"/>
      <c r="CC472" s="321"/>
      <c r="CD472" s="321"/>
      <c r="CE472" s="321"/>
      <c r="CF472" s="321"/>
      <c r="CG472" s="321"/>
      <c r="CH472" s="321"/>
      <c r="CI472" s="321"/>
      <c r="CJ472" s="321"/>
      <c r="CK472" s="321"/>
      <c r="CL472" s="321"/>
      <c r="CM472" s="321"/>
      <c r="CN472" s="321"/>
      <c r="CO472" s="321"/>
      <c r="CP472" s="321"/>
      <c r="CQ472" s="321"/>
      <c r="CR472" s="321"/>
      <c r="CS472" s="321"/>
      <c r="CT472" s="321"/>
      <c r="CU472" s="321"/>
      <c r="CV472" s="321"/>
      <c r="CW472" s="321"/>
      <c r="CX472" s="321"/>
      <c r="CY472" s="321"/>
      <c r="CZ472" s="321"/>
    </row>
    <row r="473" s="325" customFormat="true" ht="25.15" customHeight="true" x14ac:dyDescent="0.2">
      <c r="C473" s="838" t="s">
        <v>558</v>
      </c>
      <c r="D473" s="837"/>
      <c r="E473" s="664">
        <v>1.9384290960444438E-2</v>
      </c>
      <c r="F473" s="661"/>
      <c r="G473" s="661"/>
      <c r="H473" s="837" t="s">
        <v>554</v>
      </c>
      <c r="I473" s="837"/>
      <c r="J473" s="665">
        <v>0.14392002486912372</v>
      </c>
      <c r="K473" s="661"/>
      <c r="L473" s="661"/>
      <c r="M473" s="837" t="s">
        <v>544</v>
      </c>
      <c r="N473" s="837"/>
      <c r="O473" s="666">
        <v>0.27752845567848494</v>
      </c>
      <c r="P473" s="661"/>
      <c r="Q473" s="661"/>
      <c r="AZ473" s="689"/>
      <c r="BA473" s="320"/>
      <c r="BB473" s="371"/>
      <c r="BC473" s="320"/>
      <c r="BD473" s="320"/>
      <c r="BE473" s="320"/>
      <c r="BF473" s="320"/>
      <c r="BG473" s="320"/>
      <c r="BH473" s="320"/>
      <c r="BI473" s="320"/>
      <c r="BJ473" s="320"/>
      <c r="BK473" s="320"/>
      <c r="BL473" s="320"/>
      <c r="BM473" s="320"/>
      <c r="BN473" s="320"/>
      <c r="BO473" s="320"/>
      <c r="BP473" s="320"/>
      <c r="BQ473" s="320"/>
      <c r="BR473" s="320"/>
      <c r="BS473" s="320"/>
      <c r="BT473" s="320"/>
      <c r="BU473" s="320"/>
      <c r="BV473" s="320"/>
      <c r="BW473" s="320"/>
      <c r="BX473" s="320"/>
      <c r="BY473" s="320"/>
      <c r="BZ473" s="321"/>
      <c r="CA473" s="321"/>
      <c r="CB473" s="321"/>
      <c r="CC473" s="321"/>
      <c r="CD473" s="321"/>
      <c r="CE473" s="321"/>
      <c r="CF473" s="321"/>
      <c r="CG473" s="321"/>
      <c r="CH473" s="321"/>
      <c r="CI473" s="321"/>
      <c r="CJ473" s="321"/>
      <c r="CK473" s="321"/>
      <c r="CL473" s="321"/>
      <c r="CM473" s="321"/>
      <c r="CN473" s="321"/>
      <c r="CO473" s="321"/>
      <c r="CP473" s="321"/>
      <c r="CQ473" s="321"/>
      <c r="CR473" s="321"/>
      <c r="CS473" s="321"/>
      <c r="CT473" s="321"/>
      <c r="CU473" s="321"/>
      <c r="CV473" s="321"/>
      <c r="CW473" s="321"/>
      <c r="CX473" s="321"/>
      <c r="CY473" s="321"/>
      <c r="CZ473" s="321"/>
    </row>
    <row r="474" s="325" customFormat="true" ht="25.15" customHeight="true" x14ac:dyDescent="0.2">
      <c r="C474" s="838" t="s">
        <v>575</v>
      </c>
      <c r="D474" s="837"/>
      <c r="E474" s="664">
        <v>4.8028021337527937E-3</v>
      </c>
      <c r="F474" s="661"/>
      <c r="G474" s="661"/>
      <c r="H474" s="837" t="s">
        <v>548</v>
      </c>
      <c r="I474" s="837"/>
      <c r="J474" s="665">
        <v>0.32106374493222778</v>
      </c>
      <c r="K474" s="661"/>
      <c r="L474" s="661"/>
      <c r="M474" s="837" t="s">
        <v>542</v>
      </c>
      <c r="N474" s="837"/>
      <c r="O474" s="666">
        <v>0.28534208106629089</v>
      </c>
      <c r="P474" s="661"/>
      <c r="Q474" s="661"/>
      <c r="AZ474" s="689"/>
      <c r="BA474" s="320"/>
      <c r="BB474" s="371"/>
      <c r="BC474" s="320"/>
      <c r="BD474" s="320"/>
      <c r="BE474" s="320"/>
      <c r="BF474" s="320"/>
      <c r="BG474" s="320"/>
      <c r="BH474" s="320"/>
      <c r="BI474" s="320"/>
      <c r="BJ474" s="320"/>
      <c r="BK474" s="320"/>
      <c r="BL474" s="320"/>
      <c r="BM474" s="320"/>
      <c r="BN474" s="320"/>
      <c r="BO474" s="320"/>
      <c r="BP474" s="320"/>
      <c r="BQ474" s="320"/>
      <c r="BR474" s="320"/>
      <c r="BS474" s="320"/>
      <c r="BT474" s="320"/>
      <c r="BU474" s="320"/>
      <c r="BV474" s="320"/>
      <c r="BW474" s="320"/>
      <c r="BX474" s="320"/>
      <c r="BY474" s="320"/>
      <c r="BZ474" s="321"/>
      <c r="CA474" s="321"/>
      <c r="CB474" s="321"/>
      <c r="CC474" s="321"/>
      <c r="CD474" s="321"/>
      <c r="CE474" s="321"/>
      <c r="CF474" s="321"/>
      <c r="CG474" s="321"/>
      <c r="CH474" s="321"/>
      <c r="CI474" s="321"/>
      <c r="CJ474" s="321"/>
      <c r="CK474" s="321"/>
      <c r="CL474" s="321"/>
      <c r="CM474" s="321"/>
      <c r="CN474" s="321"/>
      <c r="CO474" s="321"/>
      <c r="CP474" s="321"/>
      <c r="CQ474" s="321"/>
      <c r="CR474" s="321"/>
      <c r="CS474" s="321"/>
      <c r="CT474" s="321"/>
      <c r="CU474" s="321"/>
      <c r="CV474" s="321"/>
      <c r="CW474" s="321"/>
      <c r="CX474" s="321"/>
      <c r="CY474" s="321"/>
      <c r="CZ474" s="321"/>
    </row>
    <row r="475" s="325" customFormat="true" ht="25.15" customHeight="true" x14ac:dyDescent="0.2">
      <c r="C475" s="838" t="s">
        <v>588</v>
      </c>
      <c r="D475" s="837"/>
      <c r="E475" s="664">
        <v>1.8440259231086733E-7</v>
      </c>
      <c r="F475" s="661"/>
      <c r="G475" s="661"/>
      <c r="H475" s="837" t="s">
        <v>563</v>
      </c>
      <c r="I475" s="837"/>
      <c r="J475" s="665">
        <v>5.1874902280418161E-2</v>
      </c>
      <c r="K475" s="661"/>
      <c r="L475" s="661"/>
      <c r="M475" s="837" t="s">
        <v>225</v>
      </c>
      <c r="N475" s="837"/>
      <c r="O475" s="666">
        <v>4.9794416281006854E-3</v>
      </c>
      <c r="P475" s="661"/>
      <c r="Q475" s="661"/>
      <c r="AZ475" s="689"/>
      <c r="BA475" s="320"/>
      <c r="BB475" s="371"/>
      <c r="BC475" s="320"/>
      <c r="BD475" s="320"/>
      <c r="BE475" s="320"/>
      <c r="BF475" s="320"/>
      <c r="BG475" s="320"/>
      <c r="BH475" s="320"/>
      <c r="BI475" s="320"/>
      <c r="BJ475" s="320"/>
      <c r="BK475" s="320"/>
      <c r="BL475" s="320"/>
      <c r="BM475" s="320"/>
      <c r="BN475" s="320"/>
      <c r="BO475" s="320"/>
      <c r="BP475" s="320"/>
      <c r="BQ475" s="320"/>
      <c r="BR475" s="320"/>
      <c r="BS475" s="320"/>
      <c r="BT475" s="320"/>
      <c r="BU475" s="320"/>
      <c r="BV475" s="320"/>
      <c r="BW475" s="320"/>
      <c r="BX475" s="320"/>
      <c r="BY475" s="320"/>
      <c r="BZ475" s="321"/>
      <c r="CA475" s="321"/>
      <c r="CB475" s="321"/>
      <c r="CC475" s="321"/>
      <c r="CD475" s="321"/>
      <c r="CE475" s="321"/>
      <c r="CF475" s="321"/>
      <c r="CG475" s="321"/>
      <c r="CH475" s="321"/>
      <c r="CI475" s="321"/>
      <c r="CJ475" s="321"/>
      <c r="CK475" s="321"/>
      <c r="CL475" s="321"/>
      <c r="CM475" s="321"/>
      <c r="CN475" s="321"/>
      <c r="CO475" s="321"/>
      <c r="CP475" s="321"/>
      <c r="CQ475" s="321"/>
      <c r="CR475" s="321"/>
      <c r="CS475" s="321"/>
      <c r="CT475" s="321"/>
      <c r="CU475" s="321"/>
      <c r="CV475" s="321"/>
      <c r="CW475" s="321"/>
      <c r="CX475" s="321"/>
      <c r="CY475" s="321"/>
      <c r="CZ475" s="321"/>
    </row>
    <row r="476" s="325" customFormat="true" ht="25.15" customHeight="true" x14ac:dyDescent="0.2">
      <c r="C476" s="838" t="s">
        <v>547</v>
      </c>
      <c r="D476" s="837"/>
      <c r="E476" s="664">
        <v>0.48382707189661772</v>
      </c>
      <c r="F476" s="661"/>
      <c r="G476" s="661"/>
      <c r="H476" s="837" t="s">
        <v>497</v>
      </c>
      <c r="I476" s="837"/>
      <c r="J476" s="665">
        <v>1.7912819950098309E-4</v>
      </c>
      <c r="K476" s="661"/>
      <c r="L476" s="661"/>
      <c r="M476" s="837" t="s">
        <v>549</v>
      </c>
      <c r="N476" s="837"/>
      <c r="O476" s="666">
        <v>0.15231407110520903</v>
      </c>
      <c r="P476" s="661"/>
      <c r="Q476" s="661"/>
      <c r="AZ476" s="689"/>
      <c r="BA476" s="320"/>
      <c r="BB476" s="371"/>
      <c r="BC476" s="320"/>
      <c r="BD476" s="320"/>
      <c r="BE476" s="320"/>
      <c r="BF476" s="320"/>
      <c r="BG476" s="320"/>
      <c r="BH476" s="320"/>
      <c r="BI476" s="320"/>
      <c r="BJ476" s="320"/>
      <c r="BK476" s="320"/>
      <c r="BL476" s="320"/>
      <c r="BM476" s="320"/>
      <c r="BN476" s="320"/>
      <c r="BO476" s="320"/>
      <c r="BP476" s="320"/>
      <c r="BQ476" s="320"/>
      <c r="BR476" s="320"/>
      <c r="BS476" s="320"/>
      <c r="BT476" s="320"/>
      <c r="BU476" s="320"/>
      <c r="BV476" s="320"/>
      <c r="BW476" s="320"/>
      <c r="BX476" s="320"/>
      <c r="BY476" s="320"/>
      <c r="BZ476" s="321"/>
      <c r="CA476" s="321"/>
      <c r="CB476" s="321"/>
      <c r="CC476" s="321"/>
      <c r="CD476" s="321"/>
      <c r="CE476" s="321"/>
      <c r="CF476" s="321"/>
      <c r="CG476" s="321"/>
      <c r="CH476" s="321"/>
      <c r="CI476" s="321"/>
      <c r="CJ476" s="321"/>
      <c r="CK476" s="321"/>
      <c r="CL476" s="321"/>
      <c r="CM476" s="321"/>
      <c r="CN476" s="321"/>
      <c r="CO476" s="321"/>
      <c r="CP476" s="321"/>
      <c r="CQ476" s="321"/>
      <c r="CR476" s="321"/>
      <c r="CS476" s="321"/>
      <c r="CT476" s="321"/>
      <c r="CU476" s="321"/>
      <c r="CV476" s="321"/>
      <c r="CW476" s="321"/>
      <c r="CX476" s="321"/>
      <c r="CY476" s="321"/>
      <c r="CZ476" s="321"/>
    </row>
    <row r="477" s="325" customFormat="true" ht="25.15" customHeight="true" x14ac:dyDescent="0.2">
      <c r="C477" s="838" t="s">
        <v>245</v>
      </c>
      <c r="D477" s="837"/>
      <c r="E477" s="664">
        <v>2.0442882205236072E-3</v>
      </c>
      <c r="F477" s="661"/>
      <c r="G477" s="661"/>
      <c r="H477" s="837" t="s">
        <v>260</v>
      </c>
      <c r="I477" s="837"/>
      <c r="J477" s="665">
        <v>0.29624014581598118</v>
      </c>
      <c r="K477" s="661"/>
      <c r="L477" s="661"/>
      <c r="M477" s="837" t="s">
        <v>554</v>
      </c>
      <c r="N477" s="837"/>
      <c r="O477" s="666">
        <v>7.8723597684905763E-2</v>
      </c>
      <c r="P477" s="661"/>
      <c r="Q477" s="661"/>
      <c r="AZ477" s="689"/>
      <c r="BA477" s="320"/>
      <c r="BB477" s="371"/>
      <c r="BC477" s="320"/>
      <c r="BD477" s="320"/>
      <c r="BE477" s="320"/>
      <c r="BF477" s="320"/>
      <c r="BG477" s="320"/>
      <c r="BH477" s="320"/>
      <c r="BI477" s="320"/>
      <c r="BJ477" s="320"/>
      <c r="BK477" s="320"/>
      <c r="BL477" s="320"/>
      <c r="BM477" s="320"/>
      <c r="BN477" s="320"/>
      <c r="BO477" s="320"/>
      <c r="BP477" s="320"/>
      <c r="BQ477" s="320"/>
      <c r="BR477" s="320"/>
      <c r="BS477" s="320"/>
      <c r="BT477" s="320"/>
      <c r="BU477" s="320"/>
      <c r="BV477" s="320"/>
      <c r="BW477" s="320"/>
      <c r="BX477" s="320"/>
      <c r="BY477" s="320"/>
      <c r="BZ477" s="321"/>
      <c r="CA477" s="321"/>
      <c r="CB477" s="321"/>
      <c r="CC477" s="321"/>
      <c r="CD477" s="321"/>
      <c r="CE477" s="321"/>
      <c r="CF477" s="321"/>
      <c r="CG477" s="321"/>
      <c r="CH477" s="321"/>
      <c r="CI477" s="321"/>
      <c r="CJ477" s="321"/>
      <c r="CK477" s="321"/>
      <c r="CL477" s="321"/>
      <c r="CM477" s="321"/>
      <c r="CN477" s="321"/>
      <c r="CO477" s="321"/>
      <c r="CP477" s="321"/>
      <c r="CQ477" s="321"/>
      <c r="CR477" s="321"/>
      <c r="CS477" s="321"/>
      <c r="CT477" s="321"/>
      <c r="CU477" s="321"/>
      <c r="CV477" s="321"/>
      <c r="CW477" s="321"/>
      <c r="CX477" s="321"/>
      <c r="CY477" s="321"/>
      <c r="CZ477" s="321"/>
    </row>
    <row r="478" s="325" customFormat="true" ht="25.15" customHeight="true" x14ac:dyDescent="0.2">
      <c r="C478" s="838" t="s">
        <v>543</v>
      </c>
      <c r="D478" s="837"/>
      <c r="E478" s="664">
        <v>9.1009521572652768E-2</v>
      </c>
      <c r="F478" s="661"/>
      <c r="G478" s="661"/>
      <c r="H478" s="837" t="s">
        <v>470</v>
      </c>
      <c r="I478" s="837"/>
      <c r="J478" s="665">
        <v>0.20651261766795292</v>
      </c>
      <c r="K478" s="661"/>
      <c r="L478" s="661"/>
      <c r="M478" s="837" t="s">
        <v>548</v>
      </c>
      <c r="N478" s="837"/>
      <c r="O478" s="666">
        <v>0.10595271339083968</v>
      </c>
      <c r="P478" s="661"/>
      <c r="Q478" s="661"/>
      <c r="AZ478" s="689"/>
      <c r="BA478" s="320"/>
      <c r="BB478" s="371"/>
      <c r="BC478" s="320"/>
      <c r="BD478" s="320"/>
      <c r="BE478" s="320"/>
      <c r="BF478" s="320"/>
      <c r="BG478" s="320"/>
      <c r="BH478" s="320"/>
      <c r="BI478" s="320"/>
      <c r="BJ478" s="320"/>
      <c r="BK478" s="320"/>
      <c r="BL478" s="320"/>
      <c r="BM478" s="320"/>
      <c r="BN478" s="320"/>
      <c r="BO478" s="320"/>
      <c r="BP478" s="320"/>
      <c r="BQ478" s="320"/>
      <c r="BR478" s="320"/>
      <c r="BS478" s="320"/>
      <c r="BT478" s="320"/>
      <c r="BU478" s="320"/>
      <c r="BV478" s="320"/>
      <c r="BW478" s="320"/>
      <c r="BX478" s="320"/>
      <c r="BY478" s="320"/>
      <c r="BZ478" s="321"/>
      <c r="CA478" s="321"/>
      <c r="CB478" s="321"/>
      <c r="CC478" s="321"/>
      <c r="CD478" s="321"/>
      <c r="CE478" s="321"/>
      <c r="CF478" s="321"/>
      <c r="CG478" s="321"/>
      <c r="CH478" s="321"/>
      <c r="CI478" s="321"/>
      <c r="CJ478" s="321"/>
      <c r="CK478" s="321"/>
      <c r="CL478" s="321"/>
      <c r="CM478" s="321"/>
      <c r="CN478" s="321"/>
      <c r="CO478" s="321"/>
      <c r="CP478" s="321"/>
      <c r="CQ478" s="321"/>
      <c r="CR478" s="321"/>
      <c r="CS478" s="321"/>
      <c r="CT478" s="321"/>
      <c r="CU478" s="321"/>
      <c r="CV478" s="321"/>
      <c r="CW478" s="321"/>
      <c r="CX478" s="321"/>
      <c r="CY478" s="321"/>
      <c r="CZ478" s="321"/>
    </row>
    <row r="479" s="325" customFormat="true" ht="25.15" customHeight="true" x14ac:dyDescent="0.2">
      <c r="C479" s="838" t="s">
        <v>582</v>
      </c>
      <c r="D479" s="837"/>
      <c r="E479" s="664">
        <v>6.2141981218520796E-5</v>
      </c>
      <c r="F479" s="661"/>
      <c r="G479" s="661"/>
      <c r="H479" s="837" t="s">
        <v>233</v>
      </c>
      <c r="I479" s="837"/>
      <c r="J479" s="665">
        <v>3.613561293567543E-2</v>
      </c>
      <c r="K479" s="661"/>
      <c r="L479" s="661"/>
      <c r="M479" s="837" t="s">
        <v>563</v>
      </c>
      <c r="N479" s="837"/>
      <c r="O479" s="666">
        <v>1.2068967474010595E-2</v>
      </c>
      <c r="P479" s="661"/>
      <c r="Q479" s="661"/>
      <c r="AZ479" s="689"/>
      <c r="BA479" s="320"/>
      <c r="BB479" s="371"/>
      <c r="BC479" s="320"/>
      <c r="BD479" s="320"/>
      <c r="BE479" s="320"/>
      <c r="BF479" s="320"/>
      <c r="BG479" s="320"/>
      <c r="BH479" s="320"/>
      <c r="BI479" s="320"/>
      <c r="BJ479" s="320"/>
      <c r="BK479" s="320"/>
      <c r="BL479" s="320"/>
      <c r="BM479" s="320"/>
      <c r="BN479" s="320"/>
      <c r="BO479" s="320"/>
      <c r="BP479" s="320"/>
      <c r="BQ479" s="320"/>
      <c r="BR479" s="320"/>
      <c r="BS479" s="320"/>
      <c r="BT479" s="320"/>
      <c r="BU479" s="320"/>
      <c r="BV479" s="320"/>
      <c r="BW479" s="320"/>
      <c r="BX479" s="320"/>
      <c r="BY479" s="320"/>
      <c r="BZ479" s="321"/>
      <c r="CA479" s="321"/>
      <c r="CB479" s="321"/>
      <c r="CC479" s="321"/>
      <c r="CD479" s="321"/>
      <c r="CE479" s="321"/>
      <c r="CF479" s="321"/>
      <c r="CG479" s="321"/>
      <c r="CH479" s="321"/>
      <c r="CI479" s="321"/>
      <c r="CJ479" s="321"/>
      <c r="CK479" s="321"/>
      <c r="CL479" s="321"/>
      <c r="CM479" s="321"/>
      <c r="CN479" s="321"/>
      <c r="CO479" s="321"/>
      <c r="CP479" s="321"/>
      <c r="CQ479" s="321"/>
      <c r="CR479" s="321"/>
      <c r="CS479" s="321"/>
      <c r="CT479" s="321"/>
      <c r="CU479" s="321"/>
      <c r="CV479" s="321"/>
      <c r="CW479" s="321"/>
      <c r="CX479" s="321"/>
      <c r="CY479" s="321"/>
      <c r="CZ479" s="321"/>
    </row>
    <row r="480" s="325" customFormat="true" ht="25.15" customHeight="true" x14ac:dyDescent="0.2">
      <c r="C480" s="838" t="s">
        <v>572</v>
      </c>
      <c r="D480" s="837"/>
      <c r="E480" s="664">
        <v>7.3439883233265982E-3</v>
      </c>
      <c r="F480" s="661"/>
      <c r="G480" s="661"/>
      <c r="H480" s="837" t="s">
        <v>571</v>
      </c>
      <c r="I480" s="837"/>
      <c r="J480" s="665">
        <v>3.0703948881626468E-2</v>
      </c>
      <c r="K480" s="661"/>
      <c r="L480" s="661"/>
      <c r="M480" s="837" t="s">
        <v>497</v>
      </c>
      <c r="N480" s="837"/>
      <c r="O480" s="666">
        <v>2.9425824102428521E-4</v>
      </c>
      <c r="P480" s="661"/>
      <c r="Q480" s="661"/>
      <c r="AZ480" s="689"/>
      <c r="BA480" s="320"/>
      <c r="BB480" s="371"/>
      <c r="BC480" s="320"/>
      <c r="BD480" s="320"/>
      <c r="BE480" s="320"/>
      <c r="BF480" s="320"/>
      <c r="BG480" s="320"/>
      <c r="BH480" s="320"/>
      <c r="BI480" s="320"/>
      <c r="BJ480" s="320"/>
      <c r="BK480" s="320"/>
      <c r="BL480" s="320"/>
      <c r="BM480" s="320"/>
      <c r="BN480" s="320"/>
      <c r="BO480" s="320"/>
      <c r="BP480" s="320"/>
      <c r="BQ480" s="320"/>
      <c r="BR480" s="320"/>
      <c r="BS480" s="320"/>
      <c r="BT480" s="320"/>
      <c r="BU480" s="320"/>
      <c r="BV480" s="320"/>
      <c r="BW480" s="320"/>
      <c r="BX480" s="320"/>
      <c r="BY480" s="320"/>
      <c r="BZ480" s="321"/>
      <c r="CA480" s="321"/>
      <c r="CB480" s="321"/>
      <c r="CC480" s="321"/>
      <c r="CD480" s="321"/>
      <c r="CE480" s="321"/>
      <c r="CF480" s="321"/>
      <c r="CG480" s="321"/>
      <c r="CH480" s="321"/>
      <c r="CI480" s="321"/>
      <c r="CJ480" s="321"/>
      <c r="CK480" s="321"/>
      <c r="CL480" s="321"/>
      <c r="CM480" s="321"/>
      <c r="CN480" s="321"/>
      <c r="CO480" s="321"/>
      <c r="CP480" s="321"/>
      <c r="CQ480" s="321"/>
      <c r="CR480" s="321"/>
      <c r="CS480" s="321"/>
      <c r="CT480" s="321"/>
      <c r="CU480" s="321"/>
      <c r="CV480" s="321"/>
      <c r="CW480" s="321"/>
      <c r="CX480" s="321"/>
      <c r="CY480" s="321"/>
      <c r="CZ480" s="321"/>
    </row>
    <row r="481" s="325" customFormat="true" ht="25.15" customHeight="true" x14ac:dyDescent="0.2">
      <c r="C481" s="838" t="s">
        <v>568</v>
      </c>
      <c r="D481" s="837"/>
      <c r="E481" s="664">
        <v>1.0590161845078223E-4</v>
      </c>
      <c r="F481" s="661"/>
      <c r="G481" s="661"/>
      <c r="H481" s="837" t="s">
        <v>500</v>
      </c>
      <c r="I481" s="837"/>
      <c r="J481" s="665">
        <v>1.8368323750903557E-4</v>
      </c>
      <c r="K481" s="661"/>
      <c r="L481" s="661"/>
      <c r="M481" s="837" t="s">
        <v>260</v>
      </c>
      <c r="N481" s="837"/>
      <c r="O481" s="666">
        <v>9.2809363975685816E-2</v>
      </c>
      <c r="P481" s="661"/>
      <c r="Q481" s="661"/>
      <c r="AZ481" s="689"/>
      <c r="BA481" s="320"/>
      <c r="BB481" s="371"/>
      <c r="BC481" s="320"/>
      <c r="BD481" s="320"/>
      <c r="BE481" s="320"/>
      <c r="BF481" s="320"/>
      <c r="BG481" s="320"/>
      <c r="BH481" s="320"/>
      <c r="BI481" s="320"/>
      <c r="BJ481" s="320"/>
      <c r="BK481" s="320"/>
      <c r="BL481" s="320"/>
      <c r="BM481" s="320"/>
      <c r="BN481" s="320"/>
      <c r="BO481" s="320"/>
      <c r="BP481" s="320"/>
      <c r="BQ481" s="320"/>
      <c r="BR481" s="320"/>
      <c r="BS481" s="320"/>
      <c r="BT481" s="320"/>
      <c r="BU481" s="320"/>
      <c r="BV481" s="320"/>
      <c r="BW481" s="320"/>
      <c r="BX481" s="320"/>
      <c r="BY481" s="320"/>
      <c r="BZ481" s="321"/>
      <c r="CA481" s="321"/>
      <c r="CB481" s="321"/>
      <c r="CC481" s="321"/>
      <c r="CD481" s="321"/>
      <c r="CE481" s="321"/>
      <c r="CF481" s="321"/>
      <c r="CG481" s="321"/>
      <c r="CH481" s="321"/>
      <c r="CI481" s="321"/>
      <c r="CJ481" s="321"/>
      <c r="CK481" s="321"/>
      <c r="CL481" s="321"/>
      <c r="CM481" s="321"/>
      <c r="CN481" s="321"/>
      <c r="CO481" s="321"/>
      <c r="CP481" s="321"/>
      <c r="CQ481" s="321"/>
      <c r="CR481" s="321"/>
      <c r="CS481" s="321"/>
      <c r="CT481" s="321"/>
      <c r="CU481" s="321"/>
      <c r="CV481" s="321"/>
      <c r="CW481" s="321"/>
      <c r="CX481" s="321"/>
      <c r="CY481" s="321"/>
      <c r="CZ481" s="321"/>
    </row>
    <row r="482" s="325" customFormat="true" ht="25.15" customHeight="true" x14ac:dyDescent="0.2">
      <c r="C482" s="838" t="s">
        <v>587</v>
      </c>
      <c r="D482" s="837"/>
      <c r="E482" s="664">
        <v>6.7447821424007731E-5</v>
      </c>
      <c r="F482" s="661"/>
      <c r="G482" s="661"/>
      <c r="H482" s="837" t="s">
        <v>562</v>
      </c>
      <c r="I482" s="837"/>
      <c r="J482" s="665">
        <v>7.8958907724742122E-2</v>
      </c>
      <c r="K482" s="661"/>
      <c r="L482" s="661"/>
      <c r="M482" s="837" t="s">
        <v>470</v>
      </c>
      <c r="N482" s="837"/>
      <c r="O482" s="666">
        <v>7.3501594598887304E-2</v>
      </c>
      <c r="P482" s="661"/>
      <c r="Q482" s="661"/>
      <c r="AZ482" s="689"/>
      <c r="BA482" s="320"/>
      <c r="BB482" s="371"/>
      <c r="BC482" s="320"/>
      <c r="BD482" s="320"/>
      <c r="BE482" s="320"/>
      <c r="BF482" s="320"/>
      <c r="BG482" s="320"/>
      <c r="BH482" s="320"/>
      <c r="BI482" s="320"/>
      <c r="BJ482" s="320"/>
      <c r="BK482" s="320"/>
      <c r="BL482" s="320"/>
      <c r="BM482" s="320"/>
      <c r="BN482" s="320"/>
      <c r="BO482" s="320"/>
      <c r="BP482" s="320"/>
      <c r="BQ482" s="320"/>
      <c r="BR482" s="320"/>
      <c r="BS482" s="320"/>
      <c r="BT482" s="320"/>
      <c r="BU482" s="320"/>
      <c r="BV482" s="320"/>
      <c r="BW482" s="320"/>
      <c r="BX482" s="320"/>
      <c r="BY482" s="320"/>
      <c r="BZ482" s="321"/>
      <c r="CA482" s="321"/>
      <c r="CB482" s="321"/>
      <c r="CC482" s="321"/>
      <c r="CD482" s="321"/>
      <c r="CE482" s="321"/>
      <c r="CF482" s="321"/>
      <c r="CG482" s="321"/>
      <c r="CH482" s="321"/>
      <c r="CI482" s="321"/>
      <c r="CJ482" s="321"/>
      <c r="CK482" s="321"/>
      <c r="CL482" s="321"/>
      <c r="CM482" s="321"/>
      <c r="CN482" s="321"/>
      <c r="CO482" s="321"/>
      <c r="CP482" s="321"/>
      <c r="CQ482" s="321"/>
      <c r="CR482" s="321"/>
      <c r="CS482" s="321"/>
      <c r="CT482" s="321"/>
      <c r="CU482" s="321"/>
      <c r="CV482" s="321"/>
      <c r="CW482" s="321"/>
      <c r="CX482" s="321"/>
      <c r="CY482" s="321"/>
      <c r="CZ482" s="321"/>
    </row>
    <row r="483" s="325" customFormat="true" ht="25.15" customHeight="true" x14ac:dyDescent="0.2">
      <c r="C483" s="838" t="s">
        <v>578</v>
      </c>
      <c r="D483" s="837"/>
      <c r="E483" s="664">
        <v>8.6114929476208916E-4</v>
      </c>
      <c r="F483" s="661"/>
      <c r="G483" s="661"/>
      <c r="H483" s="837" t="s">
        <v>559</v>
      </c>
      <c r="I483" s="837"/>
      <c r="J483" s="665">
        <v>0.10382270623169727</v>
      </c>
      <c r="K483" s="661"/>
      <c r="L483" s="661"/>
      <c r="M483" s="837" t="s">
        <v>233</v>
      </c>
      <c r="N483" s="837"/>
      <c r="O483" s="666">
        <v>0.12278114570931246</v>
      </c>
      <c r="P483" s="661"/>
      <c r="Q483" s="661"/>
      <c r="AZ483" s="689"/>
      <c r="BA483" s="320"/>
      <c r="BB483" s="371"/>
      <c r="BC483" s="320"/>
      <c r="BD483" s="320"/>
      <c r="BE483" s="320"/>
      <c r="BF483" s="320"/>
      <c r="BG483" s="320"/>
      <c r="BH483" s="320"/>
      <c r="BI483" s="320"/>
      <c r="BJ483" s="320"/>
      <c r="BK483" s="320"/>
      <c r="BL483" s="320"/>
      <c r="BM483" s="320"/>
      <c r="BN483" s="320"/>
      <c r="BO483" s="320"/>
      <c r="BP483" s="320"/>
      <c r="BQ483" s="320"/>
      <c r="BR483" s="320"/>
      <c r="BS483" s="320"/>
      <c r="BT483" s="320"/>
      <c r="BU483" s="320"/>
      <c r="BV483" s="320"/>
      <c r="BW483" s="320"/>
      <c r="BX483" s="320"/>
      <c r="BY483" s="320"/>
      <c r="BZ483" s="321"/>
      <c r="CA483" s="321"/>
      <c r="CB483" s="321"/>
      <c r="CC483" s="321"/>
      <c r="CD483" s="321"/>
      <c r="CE483" s="321"/>
      <c r="CF483" s="321"/>
      <c r="CG483" s="321"/>
      <c r="CH483" s="321"/>
      <c r="CI483" s="321"/>
      <c r="CJ483" s="321"/>
      <c r="CK483" s="321"/>
      <c r="CL483" s="321"/>
      <c r="CM483" s="321"/>
      <c r="CN483" s="321"/>
      <c r="CO483" s="321"/>
      <c r="CP483" s="321"/>
      <c r="CQ483" s="321"/>
      <c r="CR483" s="321"/>
      <c r="CS483" s="321"/>
      <c r="CT483" s="321"/>
      <c r="CU483" s="321"/>
      <c r="CV483" s="321"/>
      <c r="CW483" s="321"/>
      <c r="CX483" s="321"/>
      <c r="CY483" s="321"/>
      <c r="CZ483" s="321"/>
    </row>
    <row r="484" s="325" customFormat="true" ht="25.15" customHeight="true" x14ac:dyDescent="0.2">
      <c r="C484" s="838" t="s">
        <v>569</v>
      </c>
      <c r="D484" s="837"/>
      <c r="E484" s="664">
        <v>1.3297087106947847E-2</v>
      </c>
      <c r="F484" s="661"/>
      <c r="G484" s="661"/>
      <c r="H484" s="837" t="s">
        <v>558</v>
      </c>
      <c r="I484" s="837"/>
      <c r="J484" s="665">
        <v>0.13043541485393262</v>
      </c>
      <c r="K484" s="661"/>
      <c r="L484" s="661"/>
      <c r="M484" s="837" t="s">
        <v>571</v>
      </c>
      <c r="N484" s="837"/>
      <c r="O484" s="666">
        <v>2.6296089380642244E-6</v>
      </c>
      <c r="P484" s="661"/>
      <c r="Q484" s="661"/>
      <c r="AZ484" s="689"/>
      <c r="BA484" s="320"/>
      <c r="BB484" s="371"/>
      <c r="BC484" s="320"/>
      <c r="BD484" s="320"/>
      <c r="BE484" s="320"/>
      <c r="BF484" s="320"/>
      <c r="BG484" s="320"/>
      <c r="BH484" s="320"/>
      <c r="BI484" s="320"/>
      <c r="BJ484" s="320"/>
      <c r="BK484" s="320"/>
      <c r="BL484" s="320"/>
      <c r="BM484" s="320"/>
      <c r="BN484" s="320"/>
      <c r="BO484" s="320"/>
      <c r="BP484" s="320"/>
      <c r="BQ484" s="320"/>
      <c r="BR484" s="320"/>
      <c r="BS484" s="320"/>
      <c r="BT484" s="320"/>
      <c r="BU484" s="320"/>
      <c r="BV484" s="320"/>
      <c r="BW484" s="320"/>
      <c r="BX484" s="320"/>
      <c r="BY484" s="320"/>
      <c r="BZ484" s="321"/>
      <c r="CA484" s="321"/>
      <c r="CB484" s="321"/>
      <c r="CC484" s="321"/>
      <c r="CD484" s="321"/>
      <c r="CE484" s="321"/>
      <c r="CF484" s="321"/>
      <c r="CG484" s="321"/>
      <c r="CH484" s="321"/>
      <c r="CI484" s="321"/>
      <c r="CJ484" s="321"/>
      <c r="CK484" s="321"/>
      <c r="CL484" s="321"/>
      <c r="CM484" s="321"/>
      <c r="CN484" s="321"/>
      <c r="CO484" s="321"/>
      <c r="CP484" s="321"/>
      <c r="CQ484" s="321"/>
      <c r="CR484" s="321"/>
      <c r="CS484" s="321"/>
      <c r="CT484" s="321"/>
      <c r="CU484" s="321"/>
      <c r="CV484" s="321"/>
      <c r="CW484" s="321"/>
      <c r="CX484" s="321"/>
      <c r="CY484" s="321"/>
      <c r="CZ484" s="321"/>
    </row>
    <row r="485" s="325" customFormat="true" ht="25.15" customHeight="true" x14ac:dyDescent="0.2">
      <c r="C485" s="838" t="s">
        <v>555</v>
      </c>
      <c r="D485" s="837"/>
      <c r="E485" s="664">
        <v>1.7690008240430911E-2</v>
      </c>
      <c r="F485" s="661"/>
      <c r="G485" s="661"/>
      <c r="H485" s="837" t="s">
        <v>575</v>
      </c>
      <c r="I485" s="837"/>
      <c r="J485" s="665">
        <v>1.2869314300964822E-2</v>
      </c>
      <c r="K485" s="661"/>
      <c r="L485" s="661"/>
      <c r="M485" s="837" t="s">
        <v>500</v>
      </c>
      <c r="N485" s="837"/>
      <c r="O485" s="666">
        <v>1.1588106166465825E-3</v>
      </c>
      <c r="P485" s="661"/>
      <c r="Q485" s="661"/>
      <c r="AZ485" s="689"/>
      <c r="BA485" s="320"/>
      <c r="BB485" s="371"/>
      <c r="BC485" s="320"/>
      <c r="BD485" s="320"/>
      <c r="BE485" s="320"/>
      <c r="BF485" s="320"/>
      <c r="BG485" s="320"/>
      <c r="BH485" s="320"/>
      <c r="BI485" s="320"/>
      <c r="BJ485" s="320"/>
      <c r="BK485" s="320"/>
      <c r="BL485" s="320"/>
      <c r="BM485" s="320"/>
      <c r="BN485" s="320"/>
      <c r="BO485" s="320"/>
      <c r="BP485" s="320"/>
      <c r="BQ485" s="320"/>
      <c r="BR485" s="320"/>
      <c r="BS485" s="320"/>
      <c r="BT485" s="320"/>
      <c r="BU485" s="320"/>
      <c r="BV485" s="320"/>
      <c r="BW485" s="320"/>
      <c r="BX485" s="320"/>
      <c r="BY485" s="320"/>
      <c r="BZ485" s="321"/>
      <c r="CA485" s="321"/>
      <c r="CB485" s="321"/>
      <c r="CC485" s="321"/>
      <c r="CD485" s="321"/>
      <c r="CE485" s="321"/>
      <c r="CF485" s="321"/>
      <c r="CG485" s="321"/>
      <c r="CH485" s="321"/>
      <c r="CI485" s="321"/>
      <c r="CJ485" s="321"/>
      <c r="CK485" s="321"/>
      <c r="CL485" s="321"/>
      <c r="CM485" s="321"/>
      <c r="CN485" s="321"/>
      <c r="CO485" s="321"/>
      <c r="CP485" s="321"/>
      <c r="CQ485" s="321"/>
      <c r="CR485" s="321"/>
      <c r="CS485" s="321"/>
      <c r="CT485" s="321"/>
      <c r="CU485" s="321"/>
      <c r="CV485" s="321"/>
      <c r="CW485" s="321"/>
      <c r="CX485" s="321"/>
      <c r="CY485" s="321"/>
      <c r="CZ485" s="321"/>
    </row>
    <row r="486" s="325" customFormat="true" ht="25.15" customHeight="true" x14ac:dyDescent="0.2">
      <c r="C486" s="838" t="s">
        <v>556</v>
      </c>
      <c r="D486" s="837"/>
      <c r="E486" s="664">
        <v>8.9051027701521873E-2</v>
      </c>
      <c r="F486" s="661"/>
      <c r="G486" s="661"/>
      <c r="H486" s="837" t="s">
        <v>588</v>
      </c>
      <c r="I486" s="837"/>
      <c r="J486" s="665">
        <v>1.9409506519998151E-4</v>
      </c>
      <c r="K486" s="661"/>
      <c r="L486" s="661"/>
      <c r="M486" s="837" t="s">
        <v>562</v>
      </c>
      <c r="N486" s="837"/>
      <c r="O486" s="666">
        <v>3.5217485585271893E-2</v>
      </c>
      <c r="P486" s="661"/>
      <c r="Q486" s="661"/>
      <c r="AZ486" s="689"/>
      <c r="BA486" s="320"/>
      <c r="BB486" s="371"/>
      <c r="BC486" s="320"/>
      <c r="BD486" s="320"/>
      <c r="BE486" s="320"/>
      <c r="BF486" s="320"/>
      <c r="BG486" s="320"/>
      <c r="BH486" s="320"/>
      <c r="BI486" s="320"/>
      <c r="BJ486" s="320"/>
      <c r="BK486" s="320"/>
      <c r="BL486" s="320"/>
      <c r="BM486" s="320"/>
      <c r="BN486" s="320"/>
      <c r="BO486" s="320"/>
      <c r="BP486" s="320"/>
      <c r="BQ486" s="320"/>
      <c r="BR486" s="320"/>
      <c r="BS486" s="320"/>
      <c r="BT486" s="320"/>
      <c r="BU486" s="320"/>
      <c r="BV486" s="320"/>
      <c r="BW486" s="320"/>
      <c r="BX486" s="320"/>
      <c r="BY486" s="320"/>
      <c r="BZ486" s="321"/>
      <c r="CA486" s="321"/>
      <c r="CB486" s="321"/>
      <c r="CC486" s="321"/>
      <c r="CD486" s="321"/>
      <c r="CE486" s="321"/>
      <c r="CF486" s="321"/>
      <c r="CG486" s="321"/>
      <c r="CH486" s="321"/>
      <c r="CI486" s="321"/>
      <c r="CJ486" s="321"/>
      <c r="CK486" s="321"/>
      <c r="CL486" s="321"/>
      <c r="CM486" s="321"/>
      <c r="CN486" s="321"/>
      <c r="CO486" s="321"/>
      <c r="CP486" s="321"/>
      <c r="CQ486" s="321"/>
      <c r="CR486" s="321"/>
      <c r="CS486" s="321"/>
      <c r="CT486" s="321"/>
      <c r="CU486" s="321"/>
      <c r="CV486" s="321"/>
      <c r="CW486" s="321"/>
      <c r="CX486" s="321"/>
      <c r="CY486" s="321"/>
      <c r="CZ486" s="321"/>
    </row>
    <row r="487" s="325" customFormat="true" ht="25.15" customHeight="true" x14ac:dyDescent="0.2">
      <c r="C487" s="838" t="s">
        <v>581</v>
      </c>
      <c r="D487" s="837"/>
      <c r="E487" s="664">
        <v>1.975660277642986E-4</v>
      </c>
      <c r="F487" s="661"/>
      <c r="G487" s="661"/>
      <c r="H487" s="837" t="s">
        <v>547</v>
      </c>
      <c r="I487" s="837"/>
      <c r="J487" s="665">
        <v>0.4102560794912371</v>
      </c>
      <c r="K487" s="661"/>
      <c r="L487" s="661"/>
      <c r="M487" s="837" t="s">
        <v>559</v>
      </c>
      <c r="N487" s="837"/>
      <c r="O487" s="666">
        <v>2.3699555085741199E-2</v>
      </c>
      <c r="P487" s="661"/>
      <c r="Q487" s="661"/>
      <c r="AZ487" s="689"/>
      <c r="BA487" s="320"/>
      <c r="BB487" s="371"/>
      <c r="BC487" s="320"/>
      <c r="BD487" s="320"/>
      <c r="BE487" s="320"/>
      <c r="BF487" s="320"/>
      <c r="BG487" s="320"/>
      <c r="BH487" s="320"/>
      <c r="BI487" s="320"/>
      <c r="BJ487" s="320"/>
      <c r="BK487" s="320"/>
      <c r="BL487" s="320"/>
      <c r="BM487" s="320"/>
      <c r="BN487" s="320"/>
      <c r="BO487" s="320"/>
      <c r="BP487" s="320"/>
      <c r="BQ487" s="320"/>
      <c r="BR487" s="320"/>
      <c r="BS487" s="320"/>
      <c r="BT487" s="320"/>
      <c r="BU487" s="320"/>
      <c r="BV487" s="320"/>
      <c r="BW487" s="320"/>
      <c r="BX487" s="320"/>
      <c r="BY487" s="320"/>
      <c r="BZ487" s="321"/>
      <c r="CA487" s="321"/>
      <c r="CB487" s="321"/>
      <c r="CC487" s="321"/>
      <c r="CD487" s="321"/>
      <c r="CE487" s="321"/>
      <c r="CF487" s="321"/>
      <c r="CG487" s="321"/>
      <c r="CH487" s="321"/>
      <c r="CI487" s="321"/>
      <c r="CJ487" s="321"/>
      <c r="CK487" s="321"/>
      <c r="CL487" s="321"/>
      <c r="CM487" s="321"/>
      <c r="CN487" s="321"/>
      <c r="CO487" s="321"/>
      <c r="CP487" s="321"/>
      <c r="CQ487" s="321"/>
      <c r="CR487" s="321"/>
      <c r="CS487" s="321"/>
      <c r="CT487" s="321"/>
      <c r="CU487" s="321"/>
      <c r="CV487" s="321"/>
      <c r="CW487" s="321"/>
      <c r="CX487" s="321"/>
      <c r="CY487" s="321"/>
      <c r="CZ487" s="321"/>
    </row>
    <row r="488" s="325" customFormat="true" ht="25.15" customHeight="true" x14ac:dyDescent="0.2">
      <c r="C488" s="838" t="s">
        <v>557</v>
      </c>
      <c r="D488" s="837"/>
      <c r="E488" s="664">
        <v>2.6572406608726878E-2</v>
      </c>
      <c r="F488" s="661"/>
      <c r="G488" s="661"/>
      <c r="H488" s="837" t="s">
        <v>245</v>
      </c>
      <c r="I488" s="837"/>
      <c r="J488" s="665">
        <v>3.3701983758036144E-4</v>
      </c>
      <c r="K488" s="661"/>
      <c r="L488" s="661"/>
      <c r="M488" s="837" t="s">
        <v>558</v>
      </c>
      <c r="N488" s="837"/>
      <c r="O488" s="666">
        <v>1.274325869348142E-2</v>
      </c>
      <c r="P488" s="661"/>
      <c r="Q488" s="661"/>
      <c r="AZ488" s="689"/>
      <c r="BA488" s="320"/>
      <c r="BB488" s="371"/>
      <c r="BC488" s="320"/>
      <c r="BD488" s="320"/>
      <c r="BE488" s="320"/>
      <c r="BF488" s="320"/>
      <c r="BG488" s="320"/>
      <c r="BH488" s="320"/>
      <c r="BI488" s="320"/>
      <c r="BJ488" s="320"/>
      <c r="BK488" s="320"/>
      <c r="BL488" s="320"/>
      <c r="BM488" s="320"/>
      <c r="BN488" s="320"/>
      <c r="BO488" s="320"/>
      <c r="BP488" s="320"/>
      <c r="BQ488" s="320"/>
      <c r="BR488" s="320"/>
      <c r="BS488" s="320"/>
      <c r="BT488" s="320"/>
      <c r="BU488" s="320"/>
      <c r="BV488" s="320"/>
      <c r="BW488" s="320"/>
      <c r="BX488" s="320"/>
      <c r="BY488" s="320"/>
      <c r="BZ488" s="321"/>
      <c r="CA488" s="321"/>
      <c r="CB488" s="321"/>
      <c r="CC488" s="321"/>
      <c r="CD488" s="321"/>
      <c r="CE488" s="321"/>
      <c r="CF488" s="321"/>
      <c r="CG488" s="321"/>
      <c r="CH488" s="321"/>
      <c r="CI488" s="321"/>
      <c r="CJ488" s="321"/>
      <c r="CK488" s="321"/>
      <c r="CL488" s="321"/>
      <c r="CM488" s="321"/>
      <c r="CN488" s="321"/>
      <c r="CO488" s="321"/>
      <c r="CP488" s="321"/>
      <c r="CQ488" s="321"/>
      <c r="CR488" s="321"/>
      <c r="CS488" s="321"/>
      <c r="CT488" s="321"/>
      <c r="CU488" s="321"/>
      <c r="CV488" s="321"/>
      <c r="CW488" s="321"/>
      <c r="CX488" s="321"/>
      <c r="CY488" s="321"/>
      <c r="CZ488" s="321"/>
    </row>
    <row r="489" s="325" customFormat="true" ht="25.15" customHeight="true" x14ac:dyDescent="0.2">
      <c r="C489" s="838" t="s">
        <v>545</v>
      </c>
      <c r="D489" s="837"/>
      <c r="E489" s="664">
        <v>9.1009521572652533E-2</v>
      </c>
      <c r="F489" s="661"/>
      <c r="G489" s="661"/>
      <c r="H489" s="837" t="s">
        <v>543</v>
      </c>
      <c r="I489" s="837"/>
      <c r="J489" s="665">
        <v>5.707893307304774E-2</v>
      </c>
      <c r="K489" s="661"/>
      <c r="L489" s="661"/>
      <c r="M489" s="837" t="s">
        <v>575</v>
      </c>
      <c r="N489" s="837"/>
      <c r="O489" s="666">
        <v>7.2777966693621124E-4</v>
      </c>
      <c r="P489" s="661"/>
      <c r="Q489" s="661"/>
      <c r="AZ489" s="689"/>
      <c r="BA489" s="320"/>
      <c r="BB489" s="371"/>
      <c r="BC489" s="320"/>
      <c r="BD489" s="320"/>
      <c r="BE489" s="320"/>
      <c r="BF489" s="320"/>
      <c r="BG489" s="320"/>
      <c r="BH489" s="320"/>
      <c r="BI489" s="320"/>
      <c r="BJ489" s="320"/>
      <c r="BK489" s="320"/>
      <c r="BL489" s="320"/>
      <c r="BM489" s="320"/>
      <c r="BN489" s="320"/>
      <c r="BO489" s="320"/>
      <c r="BP489" s="320"/>
      <c r="BQ489" s="320"/>
      <c r="BR489" s="320"/>
      <c r="BS489" s="320"/>
      <c r="BT489" s="320"/>
      <c r="BU489" s="320"/>
      <c r="BV489" s="320"/>
      <c r="BW489" s="320"/>
      <c r="BX489" s="320"/>
      <c r="BY489" s="320"/>
      <c r="BZ489" s="321"/>
      <c r="CA489" s="321"/>
      <c r="CB489" s="321"/>
      <c r="CC489" s="321"/>
      <c r="CD489" s="321"/>
      <c r="CE489" s="321"/>
      <c r="CF489" s="321"/>
      <c r="CG489" s="321"/>
      <c r="CH489" s="321"/>
      <c r="CI489" s="321"/>
      <c r="CJ489" s="321"/>
      <c r="CK489" s="321"/>
      <c r="CL489" s="321"/>
      <c r="CM489" s="321"/>
      <c r="CN489" s="321"/>
      <c r="CO489" s="321"/>
      <c r="CP489" s="321"/>
      <c r="CQ489" s="321"/>
      <c r="CR489" s="321"/>
      <c r="CS489" s="321"/>
      <c r="CT489" s="321"/>
      <c r="CU489" s="321"/>
      <c r="CV489" s="321"/>
      <c r="CW489" s="321"/>
      <c r="CX489" s="321"/>
      <c r="CY489" s="321"/>
      <c r="CZ489" s="321"/>
    </row>
    <row r="490" s="325" customFormat="true" ht="25.15" customHeight="true" x14ac:dyDescent="0.2">
      <c r="C490" s="838" t="s">
        <v>552</v>
      </c>
      <c r="D490" s="837"/>
      <c r="E490" s="664">
        <v>1.7690008240431061E-2</v>
      </c>
      <c r="F490" s="661"/>
      <c r="G490" s="661"/>
      <c r="H490" s="837" t="s">
        <v>582</v>
      </c>
      <c r="I490" s="837"/>
      <c r="J490" s="665">
        <v>1.9200759315257261E-4</v>
      </c>
      <c r="K490" s="661"/>
      <c r="L490" s="661"/>
      <c r="M490" s="837" t="s">
        <v>588</v>
      </c>
      <c r="N490" s="837"/>
      <c r="O490" s="666">
        <v>3.4595787135523878E-5</v>
      </c>
      <c r="P490" s="661"/>
      <c r="Q490" s="661"/>
      <c r="AZ490" s="689"/>
      <c r="BA490" s="320"/>
      <c r="BB490" s="371"/>
      <c r="BC490" s="320"/>
      <c r="BD490" s="320"/>
      <c r="BE490" s="320"/>
      <c r="BF490" s="320"/>
      <c r="BG490" s="320"/>
      <c r="BH490" s="320"/>
      <c r="BI490" s="320"/>
      <c r="BJ490" s="320"/>
      <c r="BK490" s="320"/>
      <c r="BL490" s="320"/>
      <c r="BM490" s="320"/>
      <c r="BN490" s="320"/>
      <c r="BO490" s="320"/>
      <c r="BP490" s="320"/>
      <c r="BQ490" s="320"/>
      <c r="BR490" s="320"/>
      <c r="BS490" s="320"/>
      <c r="BT490" s="320"/>
      <c r="BU490" s="320"/>
      <c r="BV490" s="320"/>
      <c r="BW490" s="320"/>
      <c r="BX490" s="320"/>
      <c r="BY490" s="320"/>
      <c r="BZ490" s="321"/>
      <c r="CA490" s="321"/>
      <c r="CB490" s="321"/>
      <c r="CC490" s="321"/>
      <c r="CD490" s="321"/>
      <c r="CE490" s="321"/>
      <c r="CF490" s="321"/>
      <c r="CG490" s="321"/>
      <c r="CH490" s="321"/>
      <c r="CI490" s="321"/>
      <c r="CJ490" s="321"/>
      <c r="CK490" s="321"/>
      <c r="CL490" s="321"/>
      <c r="CM490" s="321"/>
      <c r="CN490" s="321"/>
      <c r="CO490" s="321"/>
      <c r="CP490" s="321"/>
      <c r="CQ490" s="321"/>
      <c r="CR490" s="321"/>
      <c r="CS490" s="321"/>
      <c r="CT490" s="321"/>
      <c r="CU490" s="321"/>
      <c r="CV490" s="321"/>
      <c r="CW490" s="321"/>
      <c r="CX490" s="321"/>
      <c r="CY490" s="321"/>
      <c r="CZ490" s="321"/>
    </row>
    <row r="491" s="325" customFormat="true" ht="25.15" customHeight="true" x14ac:dyDescent="0.2">
      <c r="C491" s="838" t="s">
        <v>553</v>
      </c>
      <c r="D491" s="837"/>
      <c r="E491" s="664">
        <v>8.9051027701521485E-2</v>
      </c>
      <c r="F491" s="661"/>
      <c r="G491" s="661"/>
      <c r="H491" s="837" t="s">
        <v>572</v>
      </c>
      <c r="I491" s="837"/>
      <c r="J491" s="665">
        <v>1.6828809030078298E-2</v>
      </c>
      <c r="K491" s="661"/>
      <c r="L491" s="661"/>
      <c r="M491" s="837" t="s">
        <v>547</v>
      </c>
      <c r="N491" s="837"/>
      <c r="O491" s="666">
        <v>0.14206199412243734</v>
      </c>
      <c r="P491" s="661"/>
      <c r="Q491" s="661"/>
      <c r="AZ491" s="689"/>
      <c r="BA491" s="320"/>
      <c r="BB491" s="371"/>
      <c r="BC491" s="320"/>
      <c r="BD491" s="320"/>
      <c r="BE491" s="320"/>
      <c r="BF491" s="320"/>
      <c r="BG491" s="320"/>
      <c r="BH491" s="320"/>
      <c r="BI491" s="320"/>
      <c r="BJ491" s="320"/>
      <c r="BK491" s="320"/>
      <c r="BL491" s="320"/>
      <c r="BM491" s="320"/>
      <c r="BN491" s="320"/>
      <c r="BO491" s="320"/>
      <c r="BP491" s="320"/>
      <c r="BQ491" s="320"/>
      <c r="BR491" s="320"/>
      <c r="BS491" s="320"/>
      <c r="BT491" s="320"/>
      <c r="BU491" s="320"/>
      <c r="BV491" s="320"/>
      <c r="BW491" s="320"/>
      <c r="BX491" s="320"/>
      <c r="BY491" s="320"/>
      <c r="BZ491" s="321"/>
      <c r="CA491" s="321"/>
      <c r="CB491" s="321"/>
      <c r="CC491" s="321"/>
      <c r="CD491" s="321"/>
      <c r="CE491" s="321"/>
      <c r="CF491" s="321"/>
      <c r="CG491" s="321"/>
      <c r="CH491" s="321"/>
      <c r="CI491" s="321"/>
      <c r="CJ491" s="321"/>
      <c r="CK491" s="321"/>
      <c r="CL491" s="321"/>
      <c r="CM491" s="321"/>
      <c r="CN491" s="321"/>
      <c r="CO491" s="321"/>
      <c r="CP491" s="321"/>
      <c r="CQ491" s="321"/>
      <c r="CR491" s="321"/>
      <c r="CS491" s="321"/>
      <c r="CT491" s="321"/>
      <c r="CU491" s="321"/>
      <c r="CV491" s="321"/>
      <c r="CW491" s="321"/>
      <c r="CX491" s="321"/>
      <c r="CY491" s="321"/>
      <c r="CZ491" s="321"/>
    </row>
    <row r="492" s="325" customFormat="true" ht="25.15" customHeight="true" x14ac:dyDescent="0.2">
      <c r="C492" s="838" t="s">
        <v>583</v>
      </c>
      <c r="D492" s="837"/>
      <c r="E492" s="664">
        <v>1.9756602776425732E-4</v>
      </c>
      <c r="F492" s="661"/>
      <c r="G492" s="661"/>
      <c r="H492" s="837" t="s">
        <v>568</v>
      </c>
      <c r="I492" s="837"/>
      <c r="J492" s="665">
        <v>2.6152306324449251E-3</v>
      </c>
      <c r="K492" s="661"/>
      <c r="L492" s="661"/>
      <c r="M492" s="837" t="s">
        <v>245</v>
      </c>
      <c r="N492" s="837"/>
      <c r="O492" s="666">
        <v>7.2221069795031401E-4</v>
      </c>
      <c r="P492" s="661"/>
      <c r="Q492" s="661"/>
      <c r="AZ492" s="689"/>
      <c r="BA492" s="320"/>
      <c r="BB492" s="371"/>
      <c r="BC492" s="320"/>
      <c r="BD492" s="320"/>
      <c r="BE492" s="320"/>
      <c r="BF492" s="320"/>
      <c r="BG492" s="320"/>
      <c r="BH492" s="320"/>
      <c r="BI492" s="320"/>
      <c r="BJ492" s="320"/>
      <c r="BK492" s="320"/>
      <c r="BL492" s="320"/>
      <c r="BM492" s="320"/>
      <c r="BN492" s="320"/>
      <c r="BO492" s="320"/>
      <c r="BP492" s="320"/>
      <c r="BQ492" s="320"/>
      <c r="BR492" s="320"/>
      <c r="BS492" s="320"/>
      <c r="BT492" s="320"/>
      <c r="BU492" s="320"/>
      <c r="BV492" s="320"/>
      <c r="BW492" s="320"/>
      <c r="BX492" s="320"/>
      <c r="BY492" s="320"/>
      <c r="BZ492" s="321"/>
      <c r="CA492" s="321"/>
      <c r="CB492" s="321"/>
      <c r="CC492" s="321"/>
      <c r="CD492" s="321"/>
      <c r="CE492" s="321"/>
      <c r="CF492" s="321"/>
      <c r="CG492" s="321"/>
      <c r="CH492" s="321"/>
      <c r="CI492" s="321"/>
      <c r="CJ492" s="321"/>
      <c r="CK492" s="321"/>
      <c r="CL492" s="321"/>
      <c r="CM492" s="321"/>
      <c r="CN492" s="321"/>
      <c r="CO492" s="321"/>
      <c r="CP492" s="321"/>
      <c r="CQ492" s="321"/>
      <c r="CR492" s="321"/>
      <c r="CS492" s="321"/>
      <c r="CT492" s="321"/>
      <c r="CU492" s="321"/>
      <c r="CV492" s="321"/>
      <c r="CW492" s="321"/>
      <c r="CX492" s="321"/>
      <c r="CY492" s="321"/>
      <c r="CZ492" s="321"/>
    </row>
    <row r="493" s="325" customFormat="true" ht="25.15" customHeight="true" x14ac:dyDescent="0.2">
      <c r="C493" s="838" t="s">
        <v>561</v>
      </c>
      <c r="D493" s="837"/>
      <c r="E493" s="664">
        <v>5.5433429991829125E-2</v>
      </c>
      <c r="F493" s="661"/>
      <c r="G493" s="661"/>
      <c r="H493" s="837" t="s">
        <v>587</v>
      </c>
      <c r="I493" s="837"/>
      <c r="J493" s="665">
        <v>7.6927656904152077E-5</v>
      </c>
      <c r="K493" s="661"/>
      <c r="L493" s="661"/>
      <c r="M493" s="837" t="s">
        <v>543</v>
      </c>
      <c r="N493" s="837"/>
      <c r="O493" s="666">
        <v>0.47032835851755572</v>
      </c>
      <c r="P493" s="661"/>
      <c r="Q493" s="661"/>
      <c r="AZ493" s="689"/>
      <c r="BA493" s="320"/>
      <c r="BB493" s="371"/>
      <c r="BC493" s="320"/>
      <c r="BD493" s="320"/>
      <c r="BE493" s="320"/>
      <c r="BF493" s="320"/>
      <c r="BG493" s="320"/>
      <c r="BH493" s="320"/>
      <c r="BI493" s="320"/>
      <c r="BJ493" s="320"/>
      <c r="BK493" s="320"/>
      <c r="BL493" s="320"/>
      <c r="BM493" s="320"/>
      <c r="BN493" s="320"/>
      <c r="BO493" s="320"/>
      <c r="BP493" s="320"/>
      <c r="BQ493" s="320"/>
      <c r="BR493" s="320"/>
      <c r="BS493" s="320"/>
      <c r="BT493" s="320"/>
      <c r="BU493" s="320"/>
      <c r="BV493" s="320"/>
      <c r="BW493" s="320"/>
      <c r="BX493" s="320"/>
      <c r="BY493" s="320"/>
      <c r="BZ493" s="321"/>
      <c r="CA493" s="321"/>
      <c r="CB493" s="321"/>
      <c r="CC493" s="321"/>
      <c r="CD493" s="321"/>
      <c r="CE493" s="321"/>
      <c r="CF493" s="321"/>
      <c r="CG493" s="321"/>
      <c r="CH493" s="321"/>
      <c r="CI493" s="321"/>
      <c r="CJ493" s="321"/>
      <c r="CK493" s="321"/>
      <c r="CL493" s="321"/>
      <c r="CM493" s="321"/>
      <c r="CN493" s="321"/>
      <c r="CO493" s="321"/>
      <c r="CP493" s="321"/>
      <c r="CQ493" s="321"/>
      <c r="CR493" s="321"/>
      <c r="CS493" s="321"/>
      <c r="CT493" s="321"/>
      <c r="CU493" s="321"/>
      <c r="CV493" s="321"/>
      <c r="CW493" s="321"/>
      <c r="CX493" s="321"/>
      <c r="CY493" s="321"/>
      <c r="CZ493" s="321"/>
    </row>
    <row r="494" s="325" customFormat="true" ht="25.15" customHeight="true" x14ac:dyDescent="0.2">
      <c r="C494" s="838" t="s">
        <v>565</v>
      </c>
      <c r="D494" s="837"/>
      <c r="E494" s="664">
        <v>5.254197157693462E-3</v>
      </c>
      <c r="F494" s="661"/>
      <c r="G494" s="661"/>
      <c r="H494" s="837" t="s">
        <v>578</v>
      </c>
      <c r="I494" s="837"/>
      <c r="J494" s="665">
        <v>4.2175429735617498E-3</v>
      </c>
      <c r="K494" s="661"/>
      <c r="L494" s="661"/>
      <c r="M494" s="837" t="s">
        <v>582</v>
      </c>
      <c r="N494" s="837"/>
      <c r="O494" s="666">
        <v>1.3644667546081732E-3</v>
      </c>
      <c r="P494" s="661"/>
      <c r="Q494" s="661"/>
      <c r="AZ494" s="689"/>
      <c r="BA494" s="320"/>
      <c r="BB494" s="371"/>
      <c r="BC494" s="320"/>
      <c r="BD494" s="320"/>
      <c r="BE494" s="320"/>
      <c r="BF494" s="320"/>
      <c r="BG494" s="320"/>
      <c r="BH494" s="320"/>
      <c r="BI494" s="320"/>
      <c r="BJ494" s="320"/>
      <c r="BK494" s="320"/>
      <c r="BL494" s="320"/>
      <c r="BM494" s="320"/>
      <c r="BN494" s="320"/>
      <c r="BO494" s="320"/>
      <c r="BP494" s="320"/>
      <c r="BQ494" s="320"/>
      <c r="BR494" s="320"/>
      <c r="BS494" s="320"/>
      <c r="BT494" s="320"/>
      <c r="BU494" s="320"/>
      <c r="BV494" s="320"/>
      <c r="BW494" s="320"/>
      <c r="BX494" s="320"/>
      <c r="BY494" s="320"/>
      <c r="BZ494" s="321"/>
      <c r="CA494" s="321"/>
      <c r="CB494" s="321"/>
      <c r="CC494" s="321"/>
      <c r="CD494" s="321"/>
      <c r="CE494" s="321"/>
      <c r="CF494" s="321"/>
      <c r="CG494" s="321"/>
      <c r="CH494" s="321"/>
      <c r="CI494" s="321"/>
      <c r="CJ494" s="321"/>
      <c r="CK494" s="321"/>
      <c r="CL494" s="321"/>
      <c r="CM494" s="321"/>
      <c r="CN494" s="321"/>
      <c r="CO494" s="321"/>
      <c r="CP494" s="321"/>
      <c r="CQ494" s="321"/>
      <c r="CR494" s="321"/>
      <c r="CS494" s="321"/>
      <c r="CT494" s="321"/>
      <c r="CU494" s="321"/>
      <c r="CV494" s="321"/>
      <c r="CW494" s="321"/>
      <c r="CX494" s="321"/>
      <c r="CY494" s="321"/>
      <c r="CZ494" s="321"/>
    </row>
    <row r="495" s="325" customFormat="true" ht="25.15" customHeight="true" x14ac:dyDescent="0.2">
      <c r="C495" s="838" t="s">
        <v>567</v>
      </c>
      <c r="D495" s="837"/>
      <c r="E495" s="664">
        <v>1.0113642058692926E-2</v>
      </c>
      <c r="F495" s="661"/>
      <c r="G495" s="661"/>
      <c r="H495" s="837" t="s">
        <v>569</v>
      </c>
      <c r="I495" s="837"/>
      <c r="J495" s="665">
        <v>1.7131886025168269E-2</v>
      </c>
      <c r="K495" s="661"/>
      <c r="L495" s="661"/>
      <c r="M495" s="837" t="s">
        <v>572</v>
      </c>
      <c r="N495" s="837"/>
      <c r="O495" s="666">
        <v>1.0671302434901551E-6</v>
      </c>
      <c r="P495" s="661"/>
      <c r="Q495" s="661"/>
      <c r="AZ495" s="689"/>
      <c r="BA495" s="320"/>
      <c r="BB495" s="371"/>
      <c r="BC495" s="320"/>
      <c r="BD495" s="320"/>
      <c r="BE495" s="320"/>
      <c r="BF495" s="320"/>
      <c r="BG495" s="320"/>
      <c r="BH495" s="320"/>
      <c r="BI495" s="320"/>
      <c r="BJ495" s="320"/>
      <c r="BK495" s="320"/>
      <c r="BL495" s="320"/>
      <c r="BM495" s="320"/>
      <c r="BN495" s="320"/>
      <c r="BO495" s="320"/>
      <c r="BP495" s="320"/>
      <c r="BQ495" s="320"/>
      <c r="BR495" s="320"/>
      <c r="BS495" s="320"/>
      <c r="BT495" s="320"/>
      <c r="BU495" s="320"/>
      <c r="BV495" s="320"/>
      <c r="BW495" s="320"/>
      <c r="BX495" s="320"/>
      <c r="BY495" s="320"/>
      <c r="BZ495" s="321"/>
      <c r="CA495" s="321"/>
      <c r="CB495" s="321"/>
      <c r="CC495" s="321"/>
      <c r="CD495" s="321"/>
      <c r="CE495" s="321"/>
      <c r="CF495" s="321"/>
      <c r="CG495" s="321"/>
      <c r="CH495" s="321"/>
      <c r="CI495" s="321"/>
      <c r="CJ495" s="321"/>
      <c r="CK495" s="321"/>
      <c r="CL495" s="321"/>
      <c r="CM495" s="321"/>
      <c r="CN495" s="321"/>
      <c r="CO495" s="321"/>
      <c r="CP495" s="321"/>
      <c r="CQ495" s="321"/>
      <c r="CR495" s="321"/>
      <c r="CS495" s="321"/>
      <c r="CT495" s="321"/>
      <c r="CU495" s="321"/>
      <c r="CV495" s="321"/>
      <c r="CW495" s="321"/>
      <c r="CX495" s="321"/>
      <c r="CY495" s="321"/>
      <c r="CZ495" s="321"/>
    </row>
    <row r="496" s="325" customFormat="true" ht="25.15" customHeight="true" x14ac:dyDescent="0.2">
      <c r="C496" s="838" t="s">
        <v>551</v>
      </c>
      <c r="D496" s="837"/>
      <c r="E496" s="664">
        <v>0.29704320352092606</v>
      </c>
      <c r="F496" s="661"/>
      <c r="G496" s="661"/>
      <c r="H496" s="837" t="s">
        <v>555</v>
      </c>
      <c r="I496" s="837"/>
      <c r="J496" s="665">
        <v>0.21165512995009764</v>
      </c>
      <c r="K496" s="661"/>
      <c r="L496" s="661"/>
      <c r="M496" s="837" t="s">
        <v>568</v>
      </c>
      <c r="N496" s="837"/>
      <c r="O496" s="666">
        <v>1.5051525777524473E-2</v>
      </c>
      <c r="P496" s="661"/>
      <c r="Q496" s="661"/>
      <c r="AZ496" s="689"/>
      <c r="BA496" s="320"/>
      <c r="BB496" s="371"/>
      <c r="BC496" s="320"/>
      <c r="BD496" s="320"/>
      <c r="BE496" s="320"/>
      <c r="BF496" s="320"/>
      <c r="BG496" s="320"/>
      <c r="BH496" s="320"/>
      <c r="BI496" s="320"/>
      <c r="BJ496" s="320"/>
      <c r="BK496" s="320"/>
      <c r="BL496" s="320"/>
      <c r="BM496" s="320"/>
      <c r="BN496" s="320"/>
      <c r="BO496" s="320"/>
      <c r="BP496" s="320"/>
      <c r="BQ496" s="320"/>
      <c r="BR496" s="320"/>
      <c r="BS496" s="320"/>
      <c r="BT496" s="320"/>
      <c r="BU496" s="320"/>
      <c r="BV496" s="320"/>
      <c r="BW496" s="320"/>
      <c r="BX496" s="320"/>
      <c r="BY496" s="320"/>
      <c r="BZ496" s="321"/>
      <c r="CA496" s="321"/>
      <c r="CB496" s="321"/>
      <c r="CC496" s="321"/>
      <c r="CD496" s="321"/>
      <c r="CE496" s="321"/>
      <c r="CF496" s="321"/>
      <c r="CG496" s="321"/>
      <c r="CH496" s="321"/>
      <c r="CI496" s="321"/>
      <c r="CJ496" s="321"/>
      <c r="CK496" s="321"/>
      <c r="CL496" s="321"/>
      <c r="CM496" s="321"/>
      <c r="CN496" s="321"/>
      <c r="CO496" s="321"/>
      <c r="CP496" s="321"/>
      <c r="CQ496" s="321"/>
      <c r="CR496" s="321"/>
      <c r="CS496" s="321"/>
      <c r="CT496" s="321"/>
      <c r="CU496" s="321"/>
      <c r="CV496" s="321"/>
      <c r="CW496" s="321"/>
      <c r="CX496" s="321"/>
      <c r="CY496" s="321"/>
      <c r="CZ496" s="321"/>
    </row>
    <row r="497" s="325" customFormat="true" ht="25.15" customHeight="true" x14ac:dyDescent="0.2">
      <c r="C497" s="838" t="s">
        <v>546</v>
      </c>
      <c r="D497" s="837"/>
      <c r="E497" s="664">
        <v>0.48818844281970758</v>
      </c>
      <c r="F497" s="661"/>
      <c r="G497" s="661"/>
      <c r="H497" s="837" t="s">
        <v>556</v>
      </c>
      <c r="I497" s="837"/>
      <c r="J497" s="665">
        <v>7.3166712424143382E-2</v>
      </c>
      <c r="K497" s="661"/>
      <c r="L497" s="661"/>
      <c r="M497" s="837" t="s">
        <v>587</v>
      </c>
      <c r="N497" s="837"/>
      <c r="O497" s="666">
        <v>1.4179436585687376E-5</v>
      </c>
      <c r="P497" s="661"/>
      <c r="Q497" s="661"/>
      <c r="AZ497" s="689"/>
      <c r="BA497" s="320"/>
      <c r="BB497" s="371"/>
      <c r="BC497" s="320"/>
      <c r="BD497" s="320"/>
      <c r="BE497" s="320"/>
      <c r="BF497" s="320"/>
      <c r="BG497" s="320"/>
      <c r="BH497" s="320"/>
      <c r="BI497" s="320"/>
      <c r="BJ497" s="320"/>
      <c r="BK497" s="320"/>
      <c r="BL497" s="320"/>
      <c r="BM497" s="320"/>
      <c r="BN497" s="320"/>
      <c r="BO497" s="320"/>
      <c r="BP497" s="320"/>
      <c r="BQ497" s="320"/>
      <c r="BR497" s="320"/>
      <c r="BS497" s="320"/>
      <c r="BT497" s="320"/>
      <c r="BU497" s="320"/>
      <c r="BV497" s="320"/>
      <c r="BW497" s="320"/>
      <c r="BX497" s="320"/>
      <c r="BY497" s="320"/>
      <c r="BZ497" s="321"/>
      <c r="CA497" s="321"/>
      <c r="CB497" s="321"/>
      <c r="CC497" s="321"/>
      <c r="CD497" s="321"/>
      <c r="CE497" s="321"/>
      <c r="CF497" s="321"/>
      <c r="CG497" s="321"/>
      <c r="CH497" s="321"/>
      <c r="CI497" s="321"/>
      <c r="CJ497" s="321"/>
      <c r="CK497" s="321"/>
      <c r="CL497" s="321"/>
      <c r="CM497" s="321"/>
      <c r="CN497" s="321"/>
      <c r="CO497" s="321"/>
      <c r="CP497" s="321"/>
      <c r="CQ497" s="321"/>
      <c r="CR497" s="321"/>
      <c r="CS497" s="321"/>
      <c r="CT497" s="321"/>
      <c r="CU497" s="321"/>
      <c r="CV497" s="321"/>
      <c r="CW497" s="321"/>
      <c r="CX497" s="321"/>
      <c r="CY497" s="321"/>
      <c r="CZ497" s="321"/>
    </row>
    <row r="498" s="325" customFormat="true" ht="25.15" customHeight="true" x14ac:dyDescent="0.2">
      <c r="C498" s="838" t="s">
        <v>576</v>
      </c>
      <c r="D498" s="837"/>
      <c r="E498" s="664">
        <v>3.8468618241039318E-3</v>
      </c>
      <c r="F498" s="661"/>
      <c r="G498" s="661"/>
      <c r="H498" s="837" t="s">
        <v>581</v>
      </c>
      <c r="I498" s="837"/>
      <c r="J498" s="665">
        <v>9.1159468632975372E-4</v>
      </c>
      <c r="K498" s="661"/>
      <c r="L498" s="661"/>
      <c r="M498" s="837" t="s">
        <v>578</v>
      </c>
      <c r="N498" s="837"/>
      <c r="O498" s="666">
        <v>6.2866772333033494E-4</v>
      </c>
      <c r="P498" s="661"/>
      <c r="Q498" s="661"/>
      <c r="AZ498" s="689"/>
      <c r="BA498" s="320"/>
      <c r="BB498" s="371"/>
      <c r="BC498" s="320"/>
      <c r="BD498" s="320"/>
      <c r="BE498" s="320"/>
      <c r="BF498" s="320"/>
      <c r="BG498" s="320"/>
      <c r="BH498" s="320"/>
      <c r="BI498" s="320"/>
      <c r="BJ498" s="320"/>
      <c r="BK498" s="320"/>
      <c r="BL498" s="320"/>
      <c r="BM498" s="320"/>
      <c r="BN498" s="320"/>
      <c r="BO498" s="320"/>
      <c r="BP498" s="320"/>
      <c r="BQ498" s="320"/>
      <c r="BR498" s="320"/>
      <c r="BS498" s="320"/>
      <c r="BT498" s="320"/>
      <c r="BU498" s="320"/>
      <c r="BV498" s="320"/>
      <c r="BW498" s="320"/>
      <c r="BX498" s="320"/>
      <c r="BY498" s="320"/>
      <c r="BZ498" s="321"/>
      <c r="CA498" s="321"/>
      <c r="CB498" s="321"/>
      <c r="CC498" s="321"/>
      <c r="CD498" s="321"/>
      <c r="CE498" s="321"/>
      <c r="CF498" s="321"/>
      <c r="CG498" s="321"/>
      <c r="CH498" s="321"/>
      <c r="CI498" s="321"/>
      <c r="CJ498" s="321"/>
      <c r="CK498" s="321"/>
      <c r="CL498" s="321"/>
      <c r="CM498" s="321"/>
      <c r="CN498" s="321"/>
      <c r="CO498" s="321"/>
      <c r="CP498" s="321"/>
      <c r="CQ498" s="321"/>
      <c r="CR498" s="321"/>
      <c r="CS498" s="321"/>
      <c r="CT498" s="321"/>
      <c r="CU498" s="321"/>
      <c r="CV498" s="321"/>
      <c r="CW498" s="321"/>
      <c r="CX498" s="321"/>
      <c r="CY498" s="321"/>
      <c r="CZ498" s="321"/>
    </row>
    <row r="499" s="325" customFormat="true" ht="25.15" customHeight="true" x14ac:dyDescent="0.2">
      <c r="C499" s="838" t="s">
        <v>564</v>
      </c>
      <c r="D499" s="837"/>
      <c r="E499" s="664">
        <v>2.7815553622610113E-2</v>
      </c>
      <c r="F499" s="661"/>
      <c r="G499" s="661"/>
      <c r="H499" s="837" t="s">
        <v>557</v>
      </c>
      <c r="I499" s="837"/>
      <c r="J499" s="665">
        <v>0.16681789437243458</v>
      </c>
      <c r="K499" s="661"/>
      <c r="L499" s="661"/>
      <c r="M499" s="837" t="s">
        <v>569</v>
      </c>
      <c r="N499" s="837"/>
      <c r="O499" s="666">
        <v>7.1156095493040503E-3</v>
      </c>
      <c r="P499" s="661"/>
      <c r="Q499" s="661"/>
      <c r="AZ499" s="689"/>
      <c r="BA499" s="320"/>
      <c r="BB499" s="371"/>
      <c r="BC499" s="320"/>
      <c r="BD499" s="320"/>
      <c r="BE499" s="320"/>
      <c r="BF499" s="320"/>
      <c r="BG499" s="320"/>
      <c r="BH499" s="320"/>
      <c r="BI499" s="320"/>
      <c r="BJ499" s="320"/>
      <c r="BK499" s="320"/>
      <c r="BL499" s="320"/>
      <c r="BM499" s="320"/>
      <c r="BN499" s="320"/>
      <c r="BO499" s="320"/>
      <c r="BP499" s="320"/>
      <c r="BQ499" s="320"/>
      <c r="BR499" s="320"/>
      <c r="BS499" s="320"/>
      <c r="BT499" s="320"/>
      <c r="BU499" s="320"/>
      <c r="BV499" s="320"/>
      <c r="BW499" s="320"/>
      <c r="BX499" s="320"/>
      <c r="BY499" s="320"/>
      <c r="BZ499" s="321"/>
      <c r="CA499" s="321"/>
      <c r="CB499" s="321"/>
      <c r="CC499" s="321"/>
      <c r="CD499" s="321"/>
      <c r="CE499" s="321"/>
      <c r="CF499" s="321"/>
      <c r="CG499" s="321"/>
      <c r="CH499" s="321"/>
      <c r="CI499" s="321"/>
      <c r="CJ499" s="321"/>
      <c r="CK499" s="321"/>
      <c r="CL499" s="321"/>
      <c r="CM499" s="321"/>
      <c r="CN499" s="321"/>
      <c r="CO499" s="321"/>
      <c r="CP499" s="321"/>
      <c r="CQ499" s="321"/>
      <c r="CR499" s="321"/>
      <c r="CS499" s="321"/>
      <c r="CT499" s="321"/>
      <c r="CU499" s="321"/>
      <c r="CV499" s="321"/>
      <c r="CW499" s="321"/>
      <c r="CX499" s="321"/>
      <c r="CY499" s="321"/>
      <c r="CZ499" s="321"/>
    </row>
    <row r="500" s="325" customFormat="true" ht="25.15" customHeight="true" x14ac:dyDescent="0.2">
      <c r="C500" s="838" t="s">
        <v>579</v>
      </c>
      <c r="D500" s="837"/>
      <c r="E500" s="664">
        <v>2.105846358380972E-4</v>
      </c>
      <c r="F500" s="661"/>
      <c r="G500" s="661"/>
      <c r="H500" s="837" t="s">
        <v>545</v>
      </c>
      <c r="I500" s="837"/>
      <c r="J500" s="665">
        <v>5.7078933073047677E-2</v>
      </c>
      <c r="K500" s="661"/>
      <c r="L500" s="661"/>
      <c r="M500" s="837" t="s">
        <v>555</v>
      </c>
      <c r="N500" s="837"/>
      <c r="O500" s="666">
        <v>3.8450253619446158E-2</v>
      </c>
      <c r="P500" s="661"/>
      <c r="Q500" s="661"/>
      <c r="AZ500" s="689"/>
      <c r="BA500" s="320"/>
      <c r="BB500" s="371"/>
      <c r="BC500" s="320"/>
      <c r="BD500" s="320"/>
      <c r="BE500" s="320"/>
      <c r="BF500" s="320"/>
      <c r="BG500" s="320"/>
      <c r="BH500" s="320"/>
      <c r="BI500" s="320"/>
      <c r="BJ500" s="320"/>
      <c r="BK500" s="320"/>
      <c r="BL500" s="320"/>
      <c r="BM500" s="320"/>
      <c r="BN500" s="320"/>
      <c r="BO500" s="320"/>
      <c r="BP500" s="320"/>
      <c r="BQ500" s="320"/>
      <c r="BR500" s="320"/>
      <c r="BS500" s="320"/>
      <c r="BT500" s="320"/>
      <c r="BU500" s="320"/>
      <c r="BV500" s="320"/>
      <c r="BW500" s="320"/>
      <c r="BX500" s="320"/>
      <c r="BY500" s="320"/>
      <c r="BZ500" s="321"/>
      <c r="CA500" s="321"/>
      <c r="CB500" s="321"/>
      <c r="CC500" s="321"/>
      <c r="CD500" s="321"/>
      <c r="CE500" s="321"/>
      <c r="CF500" s="321"/>
      <c r="CG500" s="321"/>
      <c r="CH500" s="321"/>
      <c r="CI500" s="321"/>
      <c r="CJ500" s="321"/>
      <c r="CK500" s="321"/>
      <c r="CL500" s="321"/>
      <c r="CM500" s="321"/>
      <c r="CN500" s="321"/>
      <c r="CO500" s="321"/>
      <c r="CP500" s="321"/>
      <c r="CQ500" s="321"/>
      <c r="CR500" s="321"/>
      <c r="CS500" s="321"/>
      <c r="CT500" s="321"/>
      <c r="CU500" s="321"/>
      <c r="CV500" s="321"/>
      <c r="CW500" s="321"/>
      <c r="CX500" s="321"/>
      <c r="CY500" s="321"/>
      <c r="CZ500" s="321"/>
    </row>
    <row r="501" s="325" customFormat="true" ht="25.15" customHeight="true" x14ac:dyDescent="0.2">
      <c r="C501" s="838" t="s">
        <v>585</v>
      </c>
      <c r="D501" s="837"/>
      <c r="E501" s="664">
        <v>9.2141357382065115E-5</v>
      </c>
      <c r="F501" s="661"/>
      <c r="G501" s="661"/>
      <c r="H501" s="837" t="s">
        <v>552</v>
      </c>
      <c r="I501" s="837"/>
      <c r="J501" s="665">
        <v>0.211655129950098</v>
      </c>
      <c r="K501" s="661"/>
      <c r="L501" s="661"/>
      <c r="M501" s="837" t="s">
        <v>556</v>
      </c>
      <c r="N501" s="837"/>
      <c r="O501" s="666">
        <v>0.12205600333995445</v>
      </c>
      <c r="P501" s="661"/>
      <c r="Q501" s="661"/>
      <c r="AZ501" s="689"/>
      <c r="BA501" s="320"/>
      <c r="BB501" s="371"/>
      <c r="BC501" s="320"/>
      <c r="BD501" s="320"/>
      <c r="BE501" s="320"/>
      <c r="BF501" s="320"/>
      <c r="BG501" s="320"/>
      <c r="BH501" s="320"/>
      <c r="BI501" s="320"/>
      <c r="BJ501" s="320"/>
      <c r="BK501" s="320"/>
      <c r="BL501" s="320"/>
      <c r="BM501" s="320"/>
      <c r="BN501" s="320"/>
      <c r="BO501" s="320"/>
      <c r="BP501" s="320"/>
      <c r="BQ501" s="320"/>
      <c r="BR501" s="320"/>
      <c r="BS501" s="320"/>
      <c r="BT501" s="320"/>
      <c r="BU501" s="320"/>
      <c r="BV501" s="320"/>
      <c r="BW501" s="320"/>
      <c r="BX501" s="320"/>
      <c r="BY501" s="320"/>
      <c r="BZ501" s="321"/>
      <c r="CA501" s="321"/>
      <c r="CB501" s="321"/>
      <c r="CC501" s="321"/>
      <c r="CD501" s="321"/>
      <c r="CE501" s="321"/>
      <c r="CF501" s="321"/>
      <c r="CG501" s="321"/>
      <c r="CH501" s="321"/>
      <c r="CI501" s="321"/>
      <c r="CJ501" s="321"/>
      <c r="CK501" s="321"/>
      <c r="CL501" s="321"/>
      <c r="CM501" s="321"/>
      <c r="CN501" s="321"/>
      <c r="CO501" s="321"/>
      <c r="CP501" s="321"/>
      <c r="CQ501" s="321"/>
      <c r="CR501" s="321"/>
      <c r="CS501" s="321"/>
      <c r="CT501" s="321"/>
      <c r="CU501" s="321"/>
      <c r="CV501" s="321"/>
      <c r="CW501" s="321"/>
      <c r="CX501" s="321"/>
      <c r="CY501" s="321"/>
      <c r="CZ501" s="321"/>
    </row>
    <row r="502" s="325" customFormat="true" ht="25.15" customHeight="true" x14ac:dyDescent="0.2">
      <c r="C502" s="838" t="s">
        <v>560</v>
      </c>
      <c r="D502" s="837"/>
      <c r="E502" s="664">
        <v>5.9213921767171907E-4</v>
      </c>
      <c r="F502" s="661"/>
      <c r="G502" s="661"/>
      <c r="H502" s="837" t="s">
        <v>553</v>
      </c>
      <c r="I502" s="837"/>
      <c r="J502" s="665">
        <v>7.3166712424143479E-2</v>
      </c>
      <c r="K502" s="661"/>
      <c r="L502" s="661"/>
      <c r="M502" s="837" t="s">
        <v>581</v>
      </c>
      <c r="N502" s="837"/>
      <c r="O502" s="666">
        <v>1.6932780596993579E-7</v>
      </c>
      <c r="P502" s="661"/>
      <c r="Q502" s="661"/>
      <c r="AZ502" s="689"/>
      <c r="BA502" s="320"/>
      <c r="BB502" s="371"/>
      <c r="BC502" s="320"/>
      <c r="BD502" s="320"/>
      <c r="BE502" s="320"/>
      <c r="BF502" s="320"/>
      <c r="BG502" s="320"/>
      <c r="BH502" s="320"/>
      <c r="BI502" s="320"/>
      <c r="BJ502" s="320"/>
      <c r="BK502" s="320"/>
      <c r="BL502" s="320"/>
      <c r="BM502" s="320"/>
      <c r="BN502" s="320"/>
      <c r="BO502" s="320"/>
      <c r="BP502" s="320"/>
      <c r="BQ502" s="320"/>
      <c r="BR502" s="320"/>
      <c r="BS502" s="320"/>
      <c r="BT502" s="320"/>
      <c r="BU502" s="320"/>
      <c r="BV502" s="320"/>
      <c r="BW502" s="320"/>
      <c r="BX502" s="320"/>
      <c r="BY502" s="320"/>
      <c r="BZ502" s="321"/>
      <c r="CA502" s="321"/>
      <c r="CB502" s="321"/>
      <c r="CC502" s="321"/>
      <c r="CD502" s="321"/>
      <c r="CE502" s="321"/>
      <c r="CF502" s="321"/>
      <c r="CG502" s="321"/>
      <c r="CH502" s="321"/>
      <c r="CI502" s="321"/>
      <c r="CJ502" s="321"/>
      <c r="CK502" s="321"/>
      <c r="CL502" s="321"/>
      <c r="CM502" s="321"/>
      <c r="CN502" s="321"/>
      <c r="CO502" s="321"/>
      <c r="CP502" s="321"/>
      <c r="CQ502" s="321"/>
      <c r="CR502" s="321"/>
      <c r="CS502" s="321"/>
      <c r="CT502" s="321"/>
      <c r="CU502" s="321"/>
      <c r="CV502" s="321"/>
      <c r="CW502" s="321"/>
      <c r="CX502" s="321"/>
      <c r="CY502" s="321"/>
      <c r="CZ502" s="321"/>
    </row>
    <row r="503" s="325" customFormat="true" ht="25.15" customHeight="true" x14ac:dyDescent="0.2">
      <c r="C503" s="838" t="s">
        <v>550</v>
      </c>
      <c r="D503" s="837"/>
      <c r="E503" s="664">
        <v>0.31103124461918447</v>
      </c>
      <c r="F503" s="661"/>
      <c r="G503" s="661"/>
      <c r="H503" s="837" t="s">
        <v>583</v>
      </c>
      <c r="I503" s="837"/>
      <c r="J503" s="665">
        <v>9.1159468632977193E-4</v>
      </c>
      <c r="K503" s="661"/>
      <c r="L503" s="661"/>
      <c r="M503" s="837" t="s">
        <v>557</v>
      </c>
      <c r="N503" s="837"/>
      <c r="O503" s="666">
        <v>6.7337651575592695E-4</v>
      </c>
      <c r="P503" s="661"/>
      <c r="Q503" s="661"/>
      <c r="AZ503" s="689"/>
      <c r="BA503" s="320"/>
      <c r="BB503" s="371"/>
      <c r="BC503" s="320"/>
      <c r="BD503" s="320"/>
      <c r="BE503" s="320"/>
      <c r="BF503" s="320"/>
      <c r="BG503" s="320"/>
      <c r="BH503" s="320"/>
      <c r="BI503" s="320"/>
      <c r="BJ503" s="320"/>
      <c r="BK503" s="320"/>
      <c r="BL503" s="320"/>
      <c r="BM503" s="320"/>
      <c r="BN503" s="320"/>
      <c r="BO503" s="320"/>
      <c r="BP503" s="320"/>
      <c r="BQ503" s="320"/>
      <c r="BR503" s="320"/>
      <c r="BS503" s="320"/>
      <c r="BT503" s="320"/>
      <c r="BU503" s="320"/>
      <c r="BV503" s="320"/>
      <c r="BW503" s="320"/>
      <c r="BX503" s="320"/>
      <c r="BY503" s="320"/>
      <c r="BZ503" s="321"/>
      <c r="CA503" s="321"/>
      <c r="CB503" s="321"/>
      <c r="CC503" s="321"/>
      <c r="CD503" s="321"/>
      <c r="CE503" s="321"/>
      <c r="CF503" s="321"/>
      <c r="CG503" s="321"/>
      <c r="CH503" s="321"/>
      <c r="CI503" s="321"/>
      <c r="CJ503" s="321"/>
      <c r="CK503" s="321"/>
      <c r="CL503" s="321"/>
      <c r="CM503" s="321"/>
      <c r="CN503" s="321"/>
      <c r="CO503" s="321"/>
      <c r="CP503" s="321"/>
      <c r="CQ503" s="321"/>
      <c r="CR503" s="321"/>
      <c r="CS503" s="321"/>
      <c r="CT503" s="321"/>
      <c r="CU503" s="321"/>
      <c r="CV503" s="321"/>
      <c r="CW503" s="321"/>
      <c r="CX503" s="321"/>
      <c r="CY503" s="321"/>
      <c r="CZ503" s="321"/>
    </row>
    <row r="504" s="325" customFormat="true" ht="25.15" customHeight="true" x14ac:dyDescent="0.2">
      <c r="C504" s="838" t="s">
        <v>584</v>
      </c>
      <c r="D504" s="837"/>
      <c r="E504" s="664">
        <v>1.1504812270567376E-4</v>
      </c>
      <c r="F504" s="661"/>
      <c r="G504" s="661"/>
      <c r="H504" s="837" t="s">
        <v>561</v>
      </c>
      <c r="I504" s="837"/>
      <c r="J504" s="665">
        <v>1.859871131898341E-2</v>
      </c>
      <c r="K504" s="661"/>
      <c r="L504" s="661"/>
      <c r="M504" s="837" t="s">
        <v>545</v>
      </c>
      <c r="N504" s="837"/>
      <c r="O504" s="666">
        <v>0.47032835851755284</v>
      </c>
      <c r="P504" s="661"/>
      <c r="Q504" s="661"/>
      <c r="AZ504" s="689"/>
      <c r="BA504" s="320"/>
      <c r="BB504" s="371"/>
      <c r="BC504" s="320"/>
      <c r="BD504" s="320"/>
      <c r="BE504" s="320"/>
      <c r="BF504" s="320"/>
      <c r="BG504" s="320"/>
      <c r="BH504" s="320"/>
      <c r="BI504" s="320"/>
      <c r="BJ504" s="320"/>
      <c r="BK504" s="320"/>
      <c r="BL504" s="320"/>
      <c r="BM504" s="320"/>
      <c r="BN504" s="320"/>
      <c r="BO504" s="320"/>
      <c r="BP504" s="320"/>
      <c r="BQ504" s="320"/>
      <c r="BR504" s="320"/>
      <c r="BS504" s="320"/>
      <c r="BT504" s="320"/>
      <c r="BU504" s="320"/>
      <c r="BV504" s="320"/>
      <c r="BW504" s="320"/>
      <c r="BX504" s="320"/>
      <c r="BY504" s="320"/>
      <c r="BZ504" s="321"/>
      <c r="CA504" s="321"/>
      <c r="CB504" s="321"/>
      <c r="CC504" s="321"/>
      <c r="CD504" s="321"/>
      <c r="CE504" s="321"/>
      <c r="CF504" s="321"/>
      <c r="CG504" s="321"/>
      <c r="CH504" s="321"/>
      <c r="CI504" s="321"/>
      <c r="CJ504" s="321"/>
      <c r="CK504" s="321"/>
      <c r="CL504" s="321"/>
      <c r="CM504" s="321"/>
      <c r="CN504" s="321"/>
      <c r="CO504" s="321"/>
      <c r="CP504" s="321"/>
      <c r="CQ504" s="321"/>
      <c r="CR504" s="321"/>
      <c r="CS504" s="321"/>
      <c r="CT504" s="321"/>
      <c r="CU504" s="321"/>
      <c r="CV504" s="321"/>
      <c r="CW504" s="321"/>
      <c r="CX504" s="321"/>
      <c r="CY504" s="321"/>
      <c r="CZ504" s="321"/>
    </row>
    <row r="505" s="325" customFormat="true" ht="25.15" customHeight="true" x14ac:dyDescent="0.2">
      <c r="C505" s="838" t="s">
        <v>570</v>
      </c>
      <c r="D505" s="837"/>
      <c r="E505" s="667">
        <v>2.0557924632695688E-3</v>
      </c>
      <c r="F505" s="661"/>
      <c r="G505" s="661"/>
      <c r="H505" s="837" t="s">
        <v>565</v>
      </c>
      <c r="I505" s="837"/>
      <c r="J505" s="665">
        <v>1.4272238245623503E-3</v>
      </c>
      <c r="K505" s="661"/>
      <c r="L505" s="661"/>
      <c r="M505" s="837" t="s">
        <v>552</v>
      </c>
      <c r="N505" s="837"/>
      <c r="O505" s="666">
        <v>3.8450253619447039E-2</v>
      </c>
      <c r="P505" s="661"/>
      <c r="Q505" s="661"/>
      <c r="AZ505" s="689"/>
      <c r="BA505" s="320"/>
      <c r="BB505" s="371"/>
      <c r="BC505" s="320"/>
      <c r="BD505" s="320"/>
      <c r="BE505" s="320"/>
      <c r="BF505" s="320"/>
      <c r="BG505" s="320"/>
      <c r="BH505" s="320"/>
      <c r="BI505" s="320"/>
      <c r="BJ505" s="320"/>
      <c r="BK505" s="320"/>
      <c r="BL505" s="320"/>
      <c r="BM505" s="320"/>
      <c r="BN505" s="320"/>
      <c r="BO505" s="320"/>
      <c r="BP505" s="320"/>
      <c r="BQ505" s="320"/>
      <c r="BR505" s="320"/>
      <c r="BS505" s="320"/>
      <c r="BT505" s="320"/>
      <c r="BU505" s="320"/>
      <c r="BV505" s="320"/>
      <c r="BW505" s="320"/>
      <c r="BX505" s="320"/>
      <c r="BY505" s="320"/>
      <c r="BZ505" s="321"/>
      <c r="CA505" s="321"/>
      <c r="CB505" s="321"/>
      <c r="CC505" s="321"/>
      <c r="CD505" s="321"/>
      <c r="CE505" s="321"/>
      <c r="CF505" s="321"/>
      <c r="CG505" s="321"/>
      <c r="CH505" s="321"/>
      <c r="CI505" s="321"/>
      <c r="CJ505" s="321"/>
      <c r="CK505" s="321"/>
      <c r="CL505" s="321"/>
      <c r="CM505" s="321"/>
      <c r="CN505" s="321"/>
      <c r="CO505" s="321"/>
      <c r="CP505" s="321"/>
      <c r="CQ505" s="321"/>
      <c r="CR505" s="321"/>
      <c r="CS505" s="321"/>
      <c r="CT505" s="321"/>
      <c r="CU505" s="321"/>
      <c r="CV505" s="321"/>
      <c r="CW505" s="321"/>
      <c r="CX505" s="321"/>
      <c r="CY505" s="321"/>
      <c r="CZ505" s="321"/>
    </row>
    <row r="506" s="325" customFormat="true" ht="25.15" customHeight="true" x14ac:dyDescent="0.2">
      <c r="C506" s="838"/>
      <c r="D506" s="837"/>
      <c r="E506" s="661"/>
      <c r="F506" s="661"/>
      <c r="G506" s="661"/>
      <c r="H506" s="837" t="s">
        <v>567</v>
      </c>
      <c r="I506" s="837"/>
      <c r="J506" s="665">
        <v>7.8351128702896773E-4</v>
      </c>
      <c r="K506" s="661"/>
      <c r="L506" s="661"/>
      <c r="M506" s="837" t="s">
        <v>553</v>
      </c>
      <c r="N506" s="837"/>
      <c r="O506" s="666">
        <v>0.12205600333995605</v>
      </c>
      <c r="P506" s="661"/>
      <c r="Q506" s="661"/>
      <c r="AZ506" s="689"/>
      <c r="BA506" s="320"/>
      <c r="BB506" s="371"/>
      <c r="BC506" s="320"/>
      <c r="BD506" s="320"/>
      <c r="BE506" s="320"/>
      <c r="BF506" s="320"/>
      <c r="BG506" s="320"/>
      <c r="BH506" s="320"/>
      <c r="BI506" s="320"/>
      <c r="BJ506" s="320"/>
      <c r="BK506" s="320"/>
      <c r="BL506" s="320"/>
      <c r="BM506" s="320"/>
      <c r="BN506" s="320"/>
      <c r="BO506" s="320"/>
      <c r="BP506" s="320"/>
      <c r="BQ506" s="320"/>
      <c r="BR506" s="320"/>
      <c r="BS506" s="320"/>
      <c r="BT506" s="320"/>
      <c r="BU506" s="320"/>
      <c r="BV506" s="320"/>
      <c r="BW506" s="320"/>
      <c r="BX506" s="320"/>
      <c r="BY506" s="320"/>
      <c r="BZ506" s="321"/>
      <c r="CA506" s="321"/>
      <c r="CB506" s="321"/>
      <c r="CC506" s="321"/>
      <c r="CD506" s="321"/>
      <c r="CE506" s="321"/>
      <c r="CF506" s="321"/>
      <c r="CG506" s="321"/>
      <c r="CH506" s="321"/>
      <c r="CI506" s="321"/>
      <c r="CJ506" s="321"/>
      <c r="CK506" s="321"/>
      <c r="CL506" s="321"/>
      <c r="CM506" s="321"/>
      <c r="CN506" s="321"/>
      <c r="CO506" s="321"/>
      <c r="CP506" s="321"/>
      <c r="CQ506" s="321"/>
      <c r="CR506" s="321"/>
      <c r="CS506" s="321"/>
      <c r="CT506" s="321"/>
      <c r="CU506" s="321"/>
      <c r="CV506" s="321"/>
      <c r="CW506" s="321"/>
      <c r="CX506" s="321"/>
      <c r="CY506" s="321"/>
      <c r="CZ506" s="321"/>
    </row>
    <row r="507" s="325" customFormat="true" ht="25.15" customHeight="true" x14ac:dyDescent="0.2">
      <c r="C507" s="838"/>
      <c r="D507" s="837"/>
      <c r="E507" s="661"/>
      <c r="F507" s="661"/>
      <c r="G507" s="661"/>
      <c r="H507" s="837" t="s">
        <v>551</v>
      </c>
      <c r="I507" s="837"/>
      <c r="J507" s="665">
        <v>0.22561547088521</v>
      </c>
      <c r="K507" s="661"/>
      <c r="L507" s="661"/>
      <c r="M507" s="837" t="s">
        <v>583</v>
      </c>
      <c r="N507" s="837"/>
      <c r="O507" s="666">
        <v>1.6932780596999092E-7</v>
      </c>
      <c r="P507" s="661"/>
      <c r="Q507" s="661"/>
      <c r="AZ507" s="689"/>
      <c r="BA507" s="320"/>
      <c r="BB507" s="371"/>
      <c r="BC507" s="320"/>
      <c r="BD507" s="320"/>
      <c r="BE507" s="320"/>
      <c r="BF507" s="320"/>
      <c r="BG507" s="320"/>
      <c r="BH507" s="320"/>
      <c r="BI507" s="320"/>
      <c r="BJ507" s="320"/>
      <c r="BK507" s="320"/>
      <c r="BL507" s="320"/>
      <c r="BM507" s="320"/>
      <c r="BN507" s="320"/>
      <c r="BO507" s="320"/>
      <c r="BP507" s="320"/>
      <c r="BQ507" s="320"/>
      <c r="BR507" s="320"/>
      <c r="BS507" s="320"/>
      <c r="BT507" s="320"/>
      <c r="BU507" s="320"/>
      <c r="BV507" s="320"/>
      <c r="BW507" s="320"/>
      <c r="BX507" s="320"/>
      <c r="BY507" s="320"/>
      <c r="BZ507" s="321"/>
      <c r="CA507" s="321"/>
      <c r="CB507" s="321"/>
      <c r="CC507" s="321"/>
      <c r="CD507" s="321"/>
      <c r="CE507" s="321"/>
      <c r="CF507" s="321"/>
      <c r="CG507" s="321"/>
      <c r="CH507" s="321"/>
      <c r="CI507" s="321"/>
      <c r="CJ507" s="321"/>
      <c r="CK507" s="321"/>
      <c r="CL507" s="321"/>
      <c r="CM507" s="321"/>
      <c r="CN507" s="321"/>
      <c r="CO507" s="321"/>
      <c r="CP507" s="321"/>
      <c r="CQ507" s="321"/>
      <c r="CR507" s="321"/>
      <c r="CS507" s="321"/>
      <c r="CT507" s="321"/>
      <c r="CU507" s="321"/>
      <c r="CV507" s="321"/>
      <c r="CW507" s="321"/>
      <c r="CX507" s="321"/>
      <c r="CY507" s="321"/>
      <c r="CZ507" s="321"/>
    </row>
    <row r="508" s="325" customFormat="true" ht="25.15" customHeight="true" x14ac:dyDescent="0.2">
      <c r="C508" s="838" t="s">
        <v>273</v>
      </c>
      <c r="D508" s="837"/>
      <c r="E508" s="837"/>
      <c r="F508" s="837"/>
      <c r="G508" s="837"/>
      <c r="H508" s="837" t="s">
        <v>546</v>
      </c>
      <c r="I508" s="837"/>
      <c r="J508" s="665">
        <v>0.25841780543929099</v>
      </c>
      <c r="K508" s="661"/>
      <c r="L508" s="661"/>
      <c r="M508" s="837" t="s">
        <v>561</v>
      </c>
      <c r="N508" s="837"/>
      <c r="O508" s="666">
        <v>1.2366682321100848E-2</v>
      </c>
      <c r="P508" s="661"/>
      <c r="Q508" s="661"/>
      <c r="AZ508" s="689"/>
      <c r="BA508" s="320"/>
      <c r="BB508" s="371"/>
      <c r="BC508" s="320"/>
      <c r="BD508" s="320"/>
      <c r="BE508" s="320"/>
      <c r="BF508" s="320"/>
      <c r="BG508" s="320"/>
      <c r="BH508" s="320"/>
      <c r="BI508" s="320"/>
      <c r="BJ508" s="320"/>
      <c r="BK508" s="320"/>
      <c r="BL508" s="320"/>
      <c r="BM508" s="320"/>
      <c r="BN508" s="320"/>
      <c r="BO508" s="320"/>
      <c r="BP508" s="320"/>
      <c r="BQ508" s="320"/>
      <c r="BR508" s="320"/>
      <c r="BS508" s="320"/>
      <c r="BT508" s="320"/>
      <c r="BU508" s="320"/>
      <c r="BV508" s="320"/>
      <c r="BW508" s="320"/>
      <c r="BX508" s="320"/>
      <c r="BY508" s="320"/>
      <c r="BZ508" s="321"/>
      <c r="CA508" s="321"/>
      <c r="CB508" s="321"/>
      <c r="CC508" s="321"/>
      <c r="CD508" s="321"/>
      <c r="CE508" s="321"/>
      <c r="CF508" s="321"/>
      <c r="CG508" s="321"/>
      <c r="CH508" s="321"/>
      <c r="CI508" s="321"/>
      <c r="CJ508" s="321"/>
      <c r="CK508" s="321"/>
      <c r="CL508" s="321"/>
      <c r="CM508" s="321"/>
      <c r="CN508" s="321"/>
      <c r="CO508" s="321"/>
      <c r="CP508" s="321"/>
      <c r="CQ508" s="321"/>
      <c r="CR508" s="321"/>
      <c r="CS508" s="321"/>
      <c r="CT508" s="321"/>
      <c r="CU508" s="321"/>
      <c r="CV508" s="321"/>
      <c r="CW508" s="321"/>
      <c r="CX508" s="321"/>
      <c r="CY508" s="321"/>
      <c r="CZ508" s="321"/>
    </row>
    <row r="509" s="325" customFormat="true" ht="25.15" customHeight="true" x14ac:dyDescent="0.2">
      <c r="C509" s="838" t="s">
        <v>195</v>
      </c>
      <c r="D509" s="837"/>
      <c r="E509" s="839" t="s">
        <v>274</v>
      </c>
      <c r="F509" s="842"/>
      <c r="G509" s="843"/>
      <c r="H509" s="837" t="s">
        <v>576</v>
      </c>
      <c r="I509" s="837"/>
      <c r="J509" s="665">
        <v>3.1816546085913903E-3</v>
      </c>
      <c r="K509" s="661"/>
      <c r="L509" s="661"/>
      <c r="M509" s="837" t="s">
        <v>565</v>
      </c>
      <c r="N509" s="837"/>
      <c r="O509" s="666">
        <v>3.2791559322497089E-2</v>
      </c>
      <c r="P509" s="661"/>
      <c r="Q509" s="661"/>
      <c r="AZ509" s="689"/>
      <c r="BA509" s="320"/>
      <c r="BB509" s="371"/>
      <c r="BC509" s="320"/>
      <c r="BD509" s="320"/>
      <c r="BE509" s="320"/>
      <c r="BF509" s="320"/>
      <c r="BG509" s="320"/>
      <c r="BH509" s="320"/>
      <c r="BI509" s="320"/>
      <c r="BJ509" s="320"/>
      <c r="BK509" s="320"/>
      <c r="BL509" s="320"/>
      <c r="BM509" s="320"/>
      <c r="BN509" s="320"/>
      <c r="BO509" s="320"/>
      <c r="BP509" s="320"/>
      <c r="BQ509" s="320"/>
      <c r="BR509" s="320"/>
      <c r="BS509" s="320"/>
      <c r="BT509" s="320"/>
      <c r="BU509" s="320"/>
      <c r="BV509" s="320"/>
      <c r="BW509" s="320"/>
      <c r="BX509" s="320"/>
      <c r="BY509" s="320"/>
      <c r="BZ509" s="321"/>
      <c r="CA509" s="321"/>
      <c r="CB509" s="321"/>
      <c r="CC509" s="321"/>
      <c r="CD509" s="321"/>
      <c r="CE509" s="321"/>
      <c r="CF509" s="321"/>
      <c r="CG509" s="321"/>
      <c r="CH509" s="321"/>
      <c r="CI509" s="321"/>
      <c r="CJ509" s="321"/>
      <c r="CK509" s="321"/>
      <c r="CL509" s="321"/>
      <c r="CM509" s="321"/>
      <c r="CN509" s="321"/>
      <c r="CO509" s="321"/>
      <c r="CP509" s="321"/>
      <c r="CQ509" s="321"/>
      <c r="CR509" s="321"/>
      <c r="CS509" s="321"/>
      <c r="CT509" s="321"/>
      <c r="CU509" s="321"/>
      <c r="CV509" s="321"/>
      <c r="CW509" s="321"/>
      <c r="CX509" s="321"/>
      <c r="CY509" s="321"/>
      <c r="CZ509" s="321"/>
    </row>
    <row r="510" s="325" customFormat="true" ht="25.15" customHeight="true" x14ac:dyDescent="0.2">
      <c r="C510" s="837"/>
      <c r="D510" s="837"/>
      <c r="E510" s="648" t="s">
        <v>179</v>
      </c>
      <c r="F510" s="649" t="s">
        <v>275</v>
      </c>
      <c r="G510" s="650" t="s">
        <v>276</v>
      </c>
      <c r="H510" s="837" t="s">
        <v>564</v>
      </c>
      <c r="I510" s="837"/>
      <c r="J510" s="665">
        <v>1.1472174838938198E-2</v>
      </c>
      <c r="K510" s="661"/>
      <c r="L510" s="661"/>
      <c r="M510" s="837" t="s">
        <v>567</v>
      </c>
      <c r="N510" s="837"/>
      <c r="O510" s="666">
        <v>1.7949888496135047E-2</v>
      </c>
      <c r="P510" s="661"/>
      <c r="Q510" s="661"/>
      <c r="AZ510" s="689"/>
      <c r="BA510" s="320"/>
      <c r="BB510" s="371"/>
      <c r="BC510" s="320"/>
      <c r="BD510" s="320"/>
      <c r="BE510" s="320"/>
      <c r="BF510" s="320"/>
      <c r="BG510" s="320"/>
      <c r="BH510" s="320"/>
      <c r="BI510" s="320"/>
      <c r="BJ510" s="320"/>
      <c r="BK510" s="320"/>
      <c r="BL510" s="320"/>
      <c r="BM510" s="320"/>
      <c r="BN510" s="320"/>
      <c r="BO510" s="320"/>
      <c r="BP510" s="320"/>
      <c r="BQ510" s="320"/>
      <c r="BR510" s="320"/>
      <c r="BS510" s="320"/>
      <c r="BT510" s="320"/>
      <c r="BU510" s="320"/>
      <c r="BV510" s="320"/>
      <c r="BW510" s="320"/>
      <c r="BX510" s="320"/>
      <c r="BY510" s="320"/>
      <c r="BZ510" s="321"/>
      <c r="CA510" s="321"/>
      <c r="CB510" s="321"/>
      <c r="CC510" s="321"/>
      <c r="CD510" s="321"/>
      <c r="CE510" s="321"/>
      <c r="CF510" s="321"/>
      <c r="CG510" s="321"/>
      <c r="CH510" s="321"/>
      <c r="CI510" s="321"/>
      <c r="CJ510" s="321"/>
      <c r="CK510" s="321"/>
      <c r="CL510" s="321"/>
      <c r="CM510" s="321"/>
      <c r="CN510" s="321"/>
      <c r="CO510" s="321"/>
      <c r="CP510" s="321"/>
      <c r="CQ510" s="321"/>
      <c r="CR510" s="321"/>
      <c r="CS510" s="321"/>
      <c r="CT510" s="321"/>
      <c r="CU510" s="321"/>
      <c r="CV510" s="321"/>
      <c r="CW510" s="321"/>
      <c r="CX510" s="321"/>
      <c r="CY510" s="321"/>
      <c r="CZ510" s="321"/>
    </row>
    <row r="511" s="325" customFormat="true" ht="25.15" customHeight="true" x14ac:dyDescent="0.2">
      <c r="C511" s="838" t="s">
        <v>196</v>
      </c>
      <c r="D511" s="837"/>
      <c r="E511" s="670">
        <v>4.8526828218865683</v>
      </c>
      <c r="F511" s="671">
        <v>9.7053656437731366</v>
      </c>
      <c r="G511" s="672">
        <v>9.7053656437731366</v>
      </c>
      <c r="H511" s="837" t="s">
        <v>579</v>
      </c>
      <c r="I511" s="837"/>
      <c r="J511" s="665">
        <v>2.2158285008641006E-3</v>
      </c>
      <c r="K511" s="661"/>
      <c r="L511" s="661"/>
      <c r="M511" s="837" t="s">
        <v>551</v>
      </c>
      <c r="N511" s="837"/>
      <c r="O511" s="666">
        <v>0.13126513799584985</v>
      </c>
      <c r="P511" s="661"/>
      <c r="Q511" s="661"/>
      <c r="AZ511" s="689"/>
      <c r="BA511" s="320"/>
      <c r="BB511" s="371"/>
      <c r="BC511" s="320"/>
      <c r="BD511" s="320"/>
      <c r="BE511" s="320"/>
      <c r="BF511" s="320"/>
      <c r="BG511" s="320"/>
      <c r="BH511" s="320"/>
      <c r="BI511" s="320"/>
      <c r="BJ511" s="320"/>
      <c r="BK511" s="320"/>
      <c r="BL511" s="320"/>
      <c r="BM511" s="320"/>
      <c r="BN511" s="320"/>
      <c r="BO511" s="320"/>
      <c r="BP511" s="320"/>
      <c r="BQ511" s="320"/>
      <c r="BR511" s="320"/>
      <c r="BS511" s="320"/>
      <c r="BT511" s="320"/>
      <c r="BU511" s="320"/>
      <c r="BV511" s="320"/>
      <c r="BW511" s="320"/>
      <c r="BX511" s="320"/>
      <c r="BY511" s="320"/>
      <c r="BZ511" s="321"/>
      <c r="CA511" s="321"/>
      <c r="CB511" s="321"/>
      <c r="CC511" s="321"/>
      <c r="CD511" s="321"/>
      <c r="CE511" s="321"/>
      <c r="CF511" s="321"/>
      <c r="CG511" s="321"/>
      <c r="CH511" s="321"/>
      <c r="CI511" s="321"/>
      <c r="CJ511" s="321"/>
      <c r="CK511" s="321"/>
      <c r="CL511" s="321"/>
      <c r="CM511" s="321"/>
      <c r="CN511" s="321"/>
      <c r="CO511" s="321"/>
      <c r="CP511" s="321"/>
      <c r="CQ511" s="321"/>
      <c r="CR511" s="321"/>
      <c r="CS511" s="321"/>
      <c r="CT511" s="321"/>
      <c r="CU511" s="321"/>
      <c r="CV511" s="321"/>
      <c r="CW511" s="321"/>
      <c r="CX511" s="321"/>
      <c r="CY511" s="321"/>
      <c r="CZ511" s="321"/>
    </row>
    <row r="512" s="325" customFormat="true" ht="25.15" customHeight="true" x14ac:dyDescent="0.2">
      <c r="C512" s="838"/>
      <c r="D512" s="837"/>
      <c r="E512" s="661"/>
      <c r="F512" s="661"/>
      <c r="G512" s="661"/>
      <c r="H512" s="837" t="s">
        <v>585</v>
      </c>
      <c r="I512" s="837"/>
      <c r="J512" s="665">
        <v>1.1035968490221474E-6</v>
      </c>
      <c r="K512" s="661"/>
      <c r="L512" s="661"/>
      <c r="M512" s="837" t="s">
        <v>546</v>
      </c>
      <c r="N512" s="837"/>
      <c r="O512" s="666">
        <v>9.5647549947384197E-2</v>
      </c>
      <c r="P512" s="661"/>
      <c r="Q512" s="661"/>
      <c r="AZ512" s="689"/>
      <c r="BA512" s="320"/>
      <c r="BB512" s="371"/>
      <c r="BC512" s="320"/>
      <c r="BD512" s="320"/>
      <c r="BE512" s="320"/>
      <c r="BF512" s="320"/>
      <c r="BG512" s="320"/>
      <c r="BH512" s="320"/>
      <c r="BI512" s="320"/>
      <c r="BJ512" s="320"/>
      <c r="BK512" s="320"/>
      <c r="BL512" s="320"/>
      <c r="BM512" s="320"/>
      <c r="BN512" s="320"/>
      <c r="BO512" s="320"/>
      <c r="BP512" s="320"/>
      <c r="BQ512" s="320"/>
      <c r="BR512" s="320"/>
      <c r="BS512" s="320"/>
      <c r="BT512" s="320"/>
      <c r="BU512" s="320"/>
      <c r="BV512" s="320"/>
      <c r="BW512" s="320"/>
      <c r="BX512" s="320"/>
      <c r="BY512" s="320"/>
      <c r="BZ512" s="321"/>
      <c r="CA512" s="321"/>
      <c r="CB512" s="321"/>
      <c r="CC512" s="321"/>
      <c r="CD512" s="321"/>
      <c r="CE512" s="321"/>
      <c r="CF512" s="321"/>
      <c r="CG512" s="321"/>
      <c r="CH512" s="321"/>
      <c r="CI512" s="321"/>
      <c r="CJ512" s="321"/>
      <c r="CK512" s="321"/>
      <c r="CL512" s="321"/>
      <c r="CM512" s="321"/>
      <c r="CN512" s="321"/>
      <c r="CO512" s="321"/>
      <c r="CP512" s="321"/>
      <c r="CQ512" s="321"/>
      <c r="CR512" s="321"/>
      <c r="CS512" s="321"/>
      <c r="CT512" s="321"/>
      <c r="CU512" s="321"/>
      <c r="CV512" s="321"/>
      <c r="CW512" s="321"/>
      <c r="CX512" s="321"/>
      <c r="CY512" s="321"/>
      <c r="CZ512" s="321"/>
    </row>
    <row r="513" s="325" customFormat="true" ht="25.15" customHeight="true" x14ac:dyDescent="0.2">
      <c r="C513" s="838"/>
      <c r="D513" s="837"/>
      <c r="E513" s="661"/>
      <c r="F513" s="661"/>
      <c r="G513" s="661"/>
      <c r="H513" s="837" t="s">
        <v>560</v>
      </c>
      <c r="I513" s="837"/>
      <c r="J513" s="665">
        <v>1.6653865821159651E-4</v>
      </c>
      <c r="K513" s="661"/>
      <c r="L513" s="661"/>
      <c r="M513" s="837" t="s">
        <v>576</v>
      </c>
      <c r="N513" s="837"/>
      <c r="O513" s="666">
        <v>4.324242779418376E-3</v>
      </c>
      <c r="P513" s="661"/>
      <c r="Q513" s="661"/>
      <c r="AZ513" s="689"/>
      <c r="BA513" s="320"/>
      <c r="BB513" s="371"/>
      <c r="BC513" s="320"/>
      <c r="BD513" s="320"/>
      <c r="BE513" s="320"/>
      <c r="BF513" s="320"/>
      <c r="BG513" s="320"/>
      <c r="BH513" s="320"/>
      <c r="BI513" s="320"/>
      <c r="BJ513" s="320"/>
      <c r="BK513" s="320"/>
      <c r="BL513" s="320"/>
      <c r="BM513" s="320"/>
      <c r="BN513" s="320"/>
      <c r="BO513" s="320"/>
      <c r="BP513" s="320"/>
      <c r="BQ513" s="320"/>
      <c r="BR513" s="320"/>
      <c r="BS513" s="320"/>
      <c r="BT513" s="320"/>
      <c r="BU513" s="320"/>
      <c r="BV513" s="320"/>
      <c r="BW513" s="320"/>
      <c r="BX513" s="320"/>
      <c r="BY513" s="320"/>
      <c r="BZ513" s="321"/>
      <c r="CA513" s="321"/>
      <c r="CB513" s="321"/>
      <c r="CC513" s="321"/>
      <c r="CD513" s="321"/>
      <c r="CE513" s="321"/>
      <c r="CF513" s="321"/>
      <c r="CG513" s="321"/>
      <c r="CH513" s="321"/>
      <c r="CI513" s="321"/>
      <c r="CJ513" s="321"/>
      <c r="CK513" s="321"/>
      <c r="CL513" s="321"/>
      <c r="CM513" s="321"/>
      <c r="CN513" s="321"/>
      <c r="CO513" s="321"/>
      <c r="CP513" s="321"/>
      <c r="CQ513" s="321"/>
      <c r="CR513" s="321"/>
      <c r="CS513" s="321"/>
      <c r="CT513" s="321"/>
      <c r="CU513" s="321"/>
      <c r="CV513" s="321"/>
      <c r="CW513" s="321"/>
      <c r="CX513" s="321"/>
      <c r="CY513" s="321"/>
      <c r="CZ513" s="321"/>
    </row>
    <row r="514" s="325" customFormat="true" ht="25.15" customHeight="true" x14ac:dyDescent="0.2">
      <c r="C514" s="838" t="s">
        <v>277</v>
      </c>
      <c r="D514" s="837"/>
      <c r="E514" s="837"/>
      <c r="F514" s="661"/>
      <c r="G514" s="661"/>
      <c r="H514" s="837" t="s">
        <v>550</v>
      </c>
      <c r="I514" s="837"/>
      <c r="J514" s="665">
        <v>0.24612121909079748</v>
      </c>
      <c r="K514" s="661"/>
      <c r="L514" s="661"/>
      <c r="M514" s="837" t="s">
        <v>564</v>
      </c>
      <c r="N514" s="837"/>
      <c r="O514" s="666">
        <v>5.1626326327125927E-3</v>
      </c>
      <c r="P514" s="661"/>
      <c r="Q514" s="661"/>
      <c r="AZ514" s="689"/>
      <c r="BA514" s="320"/>
      <c r="BB514" s="371"/>
      <c r="BC514" s="320"/>
      <c r="BD514" s="320"/>
      <c r="BE514" s="320"/>
      <c r="BF514" s="320"/>
      <c r="BG514" s="320"/>
      <c r="BH514" s="320"/>
      <c r="BI514" s="320"/>
      <c r="BJ514" s="320"/>
      <c r="BK514" s="320"/>
      <c r="BL514" s="320"/>
      <c r="BM514" s="320"/>
      <c r="BN514" s="320"/>
      <c r="BO514" s="320"/>
      <c r="BP514" s="320"/>
      <c r="BQ514" s="320"/>
      <c r="BR514" s="320"/>
      <c r="BS514" s="320"/>
      <c r="BT514" s="320"/>
      <c r="BU514" s="320"/>
      <c r="BV514" s="320"/>
      <c r="BW514" s="320"/>
      <c r="BX514" s="320"/>
      <c r="BY514" s="320"/>
      <c r="BZ514" s="321"/>
      <c r="CA514" s="321"/>
      <c r="CB514" s="321"/>
      <c r="CC514" s="321"/>
      <c r="CD514" s="321"/>
      <c r="CE514" s="321"/>
      <c r="CF514" s="321"/>
      <c r="CG514" s="321"/>
      <c r="CH514" s="321"/>
      <c r="CI514" s="321"/>
      <c r="CJ514" s="321"/>
      <c r="CK514" s="321"/>
      <c r="CL514" s="321"/>
      <c r="CM514" s="321"/>
      <c r="CN514" s="321"/>
      <c r="CO514" s="321"/>
      <c r="CP514" s="321"/>
      <c r="CQ514" s="321"/>
      <c r="CR514" s="321"/>
      <c r="CS514" s="321"/>
      <c r="CT514" s="321"/>
      <c r="CU514" s="321"/>
      <c r="CV514" s="321"/>
      <c r="CW514" s="321"/>
      <c r="CX514" s="321"/>
      <c r="CY514" s="321"/>
      <c r="CZ514" s="321"/>
    </row>
    <row r="515" s="325" customFormat="true" ht="25.15" customHeight="true" x14ac:dyDescent="0.2">
      <c r="C515" s="838"/>
      <c r="D515" s="837"/>
      <c r="E515" s="651" t="s">
        <v>195</v>
      </c>
      <c r="F515" s="661"/>
      <c r="G515" s="661"/>
      <c r="H515" s="837" t="s">
        <v>584</v>
      </c>
      <c r="I515" s="837"/>
      <c r="J515" s="665">
        <v>1.1416646247213342E-4</v>
      </c>
      <c r="K515" s="661"/>
      <c r="L515" s="661"/>
      <c r="M515" s="837" t="s">
        <v>579</v>
      </c>
      <c r="N515" s="837"/>
      <c r="O515" s="666">
        <v>1.7925524708082062E-3</v>
      </c>
      <c r="P515" s="661"/>
      <c r="Q515" s="661"/>
      <c r="AZ515" s="689"/>
      <c r="BA515" s="320"/>
      <c r="BB515" s="371"/>
      <c r="BC515" s="320"/>
      <c r="BD515" s="320"/>
      <c r="BE515" s="320"/>
      <c r="BF515" s="320"/>
      <c r="BG515" s="320"/>
      <c r="BH515" s="320"/>
      <c r="BI515" s="320"/>
      <c r="BJ515" s="320"/>
      <c r="BK515" s="320"/>
      <c r="BL515" s="320"/>
      <c r="BM515" s="320"/>
      <c r="BN515" s="320"/>
      <c r="BO515" s="320"/>
      <c r="BP515" s="320"/>
      <c r="BQ515" s="320"/>
      <c r="BR515" s="320"/>
      <c r="BS515" s="320"/>
      <c r="BT515" s="320"/>
      <c r="BU515" s="320"/>
      <c r="BV515" s="320"/>
      <c r="BW515" s="320"/>
      <c r="BX515" s="320"/>
      <c r="BY515" s="320"/>
      <c r="BZ515" s="321"/>
      <c r="CA515" s="321"/>
      <c r="CB515" s="321"/>
      <c r="CC515" s="321"/>
      <c r="CD515" s="321"/>
      <c r="CE515" s="321"/>
      <c r="CF515" s="321"/>
      <c r="CG515" s="321"/>
      <c r="CH515" s="321"/>
      <c r="CI515" s="321"/>
      <c r="CJ515" s="321"/>
      <c r="CK515" s="321"/>
      <c r="CL515" s="321"/>
      <c r="CM515" s="321"/>
      <c r="CN515" s="321"/>
      <c r="CO515" s="321"/>
      <c r="CP515" s="321"/>
      <c r="CQ515" s="321"/>
      <c r="CR515" s="321"/>
      <c r="CS515" s="321"/>
      <c r="CT515" s="321"/>
      <c r="CU515" s="321"/>
      <c r="CV515" s="321"/>
      <c r="CW515" s="321"/>
      <c r="CX515" s="321"/>
      <c r="CY515" s="321"/>
      <c r="CZ515" s="321"/>
    </row>
    <row r="516" s="325" customFormat="true" ht="25.15" customHeight="true" x14ac:dyDescent="0.2">
      <c r="C516" s="837"/>
      <c r="D516" s="837"/>
      <c r="E516" s="673" t="s">
        <v>196</v>
      </c>
      <c r="F516" s="661"/>
      <c r="G516" s="661"/>
      <c r="H516" s="837" t="s">
        <v>570</v>
      </c>
      <c r="I516" s="837"/>
      <c r="J516" s="665">
        <v>3.3064393425434067E-2</v>
      </c>
      <c r="K516" s="661"/>
      <c r="L516" s="661"/>
      <c r="M516" s="837" t="s">
        <v>585</v>
      </c>
      <c r="N516" s="837"/>
      <c r="O516" s="666">
        <v>1.2342935537046386E-3</v>
      </c>
      <c r="P516" s="661"/>
      <c r="Q516" s="661"/>
      <c r="AZ516" s="689"/>
      <c r="BA516" s="320"/>
      <c r="BB516" s="371"/>
      <c r="BC516" s="320"/>
      <c r="BD516" s="320"/>
      <c r="BE516" s="320"/>
      <c r="BF516" s="320"/>
      <c r="BG516" s="320"/>
      <c r="BH516" s="320"/>
      <c r="BI516" s="320"/>
      <c r="BJ516" s="320"/>
      <c r="BK516" s="320"/>
      <c r="BL516" s="320"/>
      <c r="BM516" s="320"/>
      <c r="BN516" s="320"/>
      <c r="BO516" s="320"/>
      <c r="BP516" s="320"/>
      <c r="BQ516" s="320"/>
      <c r="BR516" s="320"/>
      <c r="BS516" s="320"/>
      <c r="BT516" s="320"/>
      <c r="BU516" s="320"/>
      <c r="BV516" s="320"/>
      <c r="BW516" s="320"/>
      <c r="BX516" s="320"/>
      <c r="BY516" s="320"/>
      <c r="BZ516" s="321"/>
      <c r="CA516" s="321"/>
      <c r="CB516" s="321"/>
      <c r="CC516" s="321"/>
      <c r="CD516" s="321"/>
      <c r="CE516" s="321"/>
      <c r="CF516" s="321"/>
      <c r="CG516" s="321"/>
      <c r="CH516" s="321"/>
      <c r="CI516" s="321"/>
      <c r="CJ516" s="321"/>
      <c r="CK516" s="321"/>
      <c r="CL516" s="321"/>
      <c r="CM516" s="321"/>
      <c r="CN516" s="321"/>
      <c r="CO516" s="321"/>
      <c r="CP516" s="321"/>
      <c r="CQ516" s="321"/>
      <c r="CR516" s="321"/>
      <c r="CS516" s="321"/>
      <c r="CT516" s="321"/>
      <c r="CU516" s="321"/>
      <c r="CV516" s="321"/>
      <c r="CW516" s="321"/>
      <c r="CX516" s="321"/>
      <c r="CY516" s="321"/>
      <c r="CZ516" s="321"/>
    </row>
    <row r="517" s="325" customFormat="true" ht="25.15" customHeight="true" x14ac:dyDescent="0.2">
      <c r="C517" s="838" t="s">
        <v>238</v>
      </c>
      <c r="D517" s="837"/>
      <c r="E517" s="660">
        <v>-1.5591907263646908E-2</v>
      </c>
      <c r="F517" s="661"/>
      <c r="G517" s="661"/>
      <c r="H517" s="837" t="s">
        <v>461</v>
      </c>
      <c r="I517" s="837"/>
      <c r="J517" s="665">
        <v>0.10194214266875067</v>
      </c>
      <c r="K517" s="661"/>
      <c r="L517" s="661"/>
      <c r="M517" s="837" t="s">
        <v>560</v>
      </c>
      <c r="N517" s="837"/>
      <c r="O517" s="666">
        <v>3.8780060700160053E-2</v>
      </c>
      <c r="P517" s="661"/>
      <c r="Q517" s="661"/>
      <c r="AZ517" s="689"/>
      <c r="BA517" s="320"/>
      <c r="BB517" s="371"/>
      <c r="BC517" s="320"/>
      <c r="BD517" s="320"/>
      <c r="BE517" s="320"/>
      <c r="BF517" s="320"/>
      <c r="BG517" s="320"/>
      <c r="BH517" s="320"/>
      <c r="BI517" s="320"/>
      <c r="BJ517" s="320"/>
      <c r="BK517" s="320"/>
      <c r="BL517" s="320"/>
      <c r="BM517" s="320"/>
      <c r="BN517" s="320"/>
      <c r="BO517" s="320"/>
      <c r="BP517" s="320"/>
      <c r="BQ517" s="320"/>
      <c r="BR517" s="320"/>
      <c r="BS517" s="320"/>
      <c r="BT517" s="320"/>
      <c r="BU517" s="320"/>
      <c r="BV517" s="320"/>
      <c r="BW517" s="320"/>
      <c r="BX517" s="320"/>
      <c r="BY517" s="320"/>
      <c r="BZ517" s="321"/>
      <c r="CA517" s="321"/>
      <c r="CB517" s="321"/>
      <c r="CC517" s="321"/>
      <c r="CD517" s="321"/>
      <c r="CE517" s="321"/>
      <c r="CF517" s="321"/>
      <c r="CG517" s="321"/>
      <c r="CH517" s="321"/>
      <c r="CI517" s="321"/>
      <c r="CJ517" s="321"/>
      <c r="CK517" s="321"/>
      <c r="CL517" s="321"/>
      <c r="CM517" s="321"/>
      <c r="CN517" s="321"/>
      <c r="CO517" s="321"/>
      <c r="CP517" s="321"/>
      <c r="CQ517" s="321"/>
      <c r="CR517" s="321"/>
      <c r="CS517" s="321"/>
      <c r="CT517" s="321"/>
      <c r="CU517" s="321"/>
      <c r="CV517" s="321"/>
      <c r="CW517" s="321"/>
      <c r="CX517" s="321"/>
      <c r="CY517" s="321"/>
      <c r="CZ517" s="321"/>
    </row>
    <row r="518" s="325" customFormat="true" ht="25.15" customHeight="true" x14ac:dyDescent="0.2">
      <c r="C518" s="838" t="s">
        <v>544</v>
      </c>
      <c r="D518" s="837"/>
      <c r="E518" s="664">
        <v>-0.14768093083356246</v>
      </c>
      <c r="F518" s="661"/>
      <c r="G518" s="661"/>
      <c r="H518" s="837" t="s">
        <v>573</v>
      </c>
      <c r="I518" s="837"/>
      <c r="J518" s="665">
        <v>2.6268106262225355E-2</v>
      </c>
      <c r="K518" s="661"/>
      <c r="L518" s="661"/>
      <c r="M518" s="837" t="s">
        <v>550</v>
      </c>
      <c r="N518" s="837"/>
      <c r="O518" s="666">
        <v>0.14584589131371592</v>
      </c>
      <c r="P518" s="661"/>
      <c r="Q518" s="661"/>
      <c r="AZ518" s="689"/>
      <c r="BA518" s="320"/>
      <c r="BB518" s="371"/>
      <c r="BC518" s="320"/>
      <c r="BD518" s="320"/>
      <c r="BE518" s="320"/>
      <c r="BF518" s="320"/>
      <c r="BG518" s="320"/>
      <c r="BH518" s="320"/>
      <c r="BI518" s="320"/>
      <c r="BJ518" s="320"/>
      <c r="BK518" s="320"/>
      <c r="BL518" s="320"/>
      <c r="BM518" s="320"/>
      <c r="BN518" s="320"/>
      <c r="BO518" s="320"/>
      <c r="BP518" s="320"/>
      <c r="BQ518" s="320"/>
      <c r="BR518" s="320"/>
      <c r="BS518" s="320"/>
      <c r="BT518" s="320"/>
      <c r="BU518" s="320"/>
      <c r="BV518" s="320"/>
      <c r="BW518" s="320"/>
      <c r="BX518" s="320"/>
      <c r="BY518" s="320"/>
      <c r="BZ518" s="321"/>
      <c r="CA518" s="321"/>
      <c r="CB518" s="321"/>
      <c r="CC518" s="321"/>
      <c r="CD518" s="321"/>
      <c r="CE518" s="321"/>
      <c r="CF518" s="321"/>
      <c r="CG518" s="321"/>
      <c r="CH518" s="321"/>
      <c r="CI518" s="321"/>
      <c r="CJ518" s="321"/>
      <c r="CK518" s="321"/>
      <c r="CL518" s="321"/>
      <c r="CM518" s="321"/>
      <c r="CN518" s="321"/>
      <c r="CO518" s="321"/>
      <c r="CP518" s="321"/>
      <c r="CQ518" s="321"/>
      <c r="CR518" s="321"/>
      <c r="CS518" s="321"/>
      <c r="CT518" s="321"/>
      <c r="CU518" s="321"/>
      <c r="CV518" s="321"/>
      <c r="CW518" s="321"/>
      <c r="CX518" s="321"/>
      <c r="CY518" s="321"/>
      <c r="CZ518" s="321"/>
    </row>
    <row r="519" s="325" customFormat="true" ht="25.15" customHeight="true" x14ac:dyDescent="0.2">
      <c r="C519" s="838" t="s">
        <v>542</v>
      </c>
      <c r="D519" s="837"/>
      <c r="E519" s="664">
        <v>0.15738635821078026</v>
      </c>
      <c r="F519" s="661"/>
      <c r="G519" s="661"/>
      <c r="H519" s="837" t="s">
        <v>516</v>
      </c>
      <c r="I519" s="837"/>
      <c r="J519" s="665">
        <v>8.8021106418375151E-4</v>
      </c>
      <c r="K519" s="661"/>
      <c r="L519" s="661"/>
      <c r="M519" s="837" t="s">
        <v>584</v>
      </c>
      <c r="N519" s="837"/>
      <c r="O519" s="666">
        <v>9.205919703725898E-4</v>
      </c>
      <c r="P519" s="661"/>
      <c r="Q519" s="661"/>
      <c r="AZ519" s="689"/>
      <c r="BA519" s="320"/>
      <c r="BB519" s="371"/>
      <c r="BC519" s="320"/>
      <c r="BD519" s="320"/>
      <c r="BE519" s="320"/>
      <c r="BF519" s="320"/>
      <c r="BG519" s="320"/>
      <c r="BH519" s="320"/>
      <c r="BI519" s="320"/>
      <c r="BJ519" s="320"/>
      <c r="BK519" s="320"/>
      <c r="BL519" s="320"/>
      <c r="BM519" s="320"/>
      <c r="BN519" s="320"/>
      <c r="BO519" s="320"/>
      <c r="BP519" s="320"/>
      <c r="BQ519" s="320"/>
      <c r="BR519" s="320"/>
      <c r="BS519" s="320"/>
      <c r="BT519" s="320"/>
      <c r="BU519" s="320"/>
      <c r="BV519" s="320"/>
      <c r="BW519" s="320"/>
      <c r="BX519" s="320"/>
      <c r="BY519" s="320"/>
      <c r="BZ519" s="321"/>
      <c r="CA519" s="321"/>
      <c r="CB519" s="321"/>
      <c r="CC519" s="321"/>
      <c r="CD519" s="321"/>
      <c r="CE519" s="321"/>
      <c r="CF519" s="321"/>
      <c r="CG519" s="321"/>
      <c r="CH519" s="321"/>
      <c r="CI519" s="321"/>
      <c r="CJ519" s="321"/>
      <c r="CK519" s="321"/>
      <c r="CL519" s="321"/>
      <c r="CM519" s="321"/>
      <c r="CN519" s="321"/>
      <c r="CO519" s="321"/>
      <c r="CP519" s="321"/>
      <c r="CQ519" s="321"/>
      <c r="CR519" s="321"/>
      <c r="CS519" s="321"/>
      <c r="CT519" s="321"/>
      <c r="CU519" s="321"/>
      <c r="CV519" s="321"/>
      <c r="CW519" s="321"/>
      <c r="CX519" s="321"/>
      <c r="CY519" s="321"/>
      <c r="CZ519" s="321"/>
    </row>
    <row r="520" s="325" customFormat="true" ht="25.15" customHeight="true" x14ac:dyDescent="0.2">
      <c r="C520" s="838" t="s">
        <v>225</v>
      </c>
      <c r="D520" s="837"/>
      <c r="E520" s="664">
        <v>1.4062281500124179E-2</v>
      </c>
      <c r="F520" s="661"/>
      <c r="G520" s="661"/>
      <c r="H520" s="837" t="s">
        <v>471</v>
      </c>
      <c r="I520" s="837"/>
      <c r="J520" s="665">
        <v>3.7528632098596292E-4</v>
      </c>
      <c r="K520" s="661"/>
      <c r="L520" s="661"/>
      <c r="M520" s="837" t="s">
        <v>570</v>
      </c>
      <c r="N520" s="837"/>
      <c r="O520" s="666">
        <v>1.2475630506672774E-3</v>
      </c>
      <c r="P520" s="661"/>
      <c r="Q520" s="661"/>
      <c r="AZ520" s="689"/>
      <c r="BA520" s="320"/>
      <c r="BB520" s="371"/>
      <c r="BC520" s="320"/>
      <c r="BD520" s="320"/>
      <c r="BE520" s="320"/>
      <c r="BF520" s="320"/>
      <c r="BG520" s="320"/>
      <c r="BH520" s="320"/>
      <c r="BI520" s="320"/>
      <c r="BJ520" s="320"/>
      <c r="BK520" s="320"/>
      <c r="BL520" s="320"/>
      <c r="BM520" s="320"/>
      <c r="BN520" s="320"/>
      <c r="BO520" s="320"/>
      <c r="BP520" s="320"/>
      <c r="BQ520" s="320"/>
      <c r="BR520" s="320"/>
      <c r="BS520" s="320"/>
      <c r="BT520" s="320"/>
      <c r="BU520" s="320"/>
      <c r="BV520" s="320"/>
      <c r="BW520" s="320"/>
      <c r="BX520" s="320"/>
      <c r="BY520" s="320"/>
      <c r="BZ520" s="321"/>
      <c r="CA520" s="321"/>
      <c r="CB520" s="321"/>
      <c r="CC520" s="321"/>
      <c r="CD520" s="321"/>
      <c r="CE520" s="321"/>
      <c r="CF520" s="321"/>
      <c r="CG520" s="321"/>
      <c r="CH520" s="321"/>
      <c r="CI520" s="321"/>
      <c r="CJ520" s="321"/>
      <c r="CK520" s="321"/>
      <c r="CL520" s="321"/>
      <c r="CM520" s="321"/>
      <c r="CN520" s="321"/>
      <c r="CO520" s="321"/>
      <c r="CP520" s="321"/>
      <c r="CQ520" s="321"/>
      <c r="CR520" s="321"/>
      <c r="CS520" s="321"/>
      <c r="CT520" s="321"/>
      <c r="CU520" s="321"/>
      <c r="CV520" s="321"/>
      <c r="CW520" s="321"/>
      <c r="CX520" s="321"/>
      <c r="CY520" s="321"/>
      <c r="CZ520" s="321"/>
    </row>
    <row r="521" s="325" customFormat="true" ht="25.15" customHeight="true" x14ac:dyDescent="0.2">
      <c r="C521" s="838" t="s">
        <v>549</v>
      </c>
      <c r="D521" s="837"/>
      <c r="E521" s="664">
        <v>0.12282065694045861</v>
      </c>
      <c r="F521" s="661"/>
      <c r="G521" s="661"/>
      <c r="H521" s="837" t="s">
        <v>457</v>
      </c>
      <c r="I521" s="837"/>
      <c r="J521" s="665">
        <v>5.836732392961487E-4</v>
      </c>
      <c r="K521" s="661"/>
      <c r="L521" s="661"/>
      <c r="M521" s="837" t="s">
        <v>461</v>
      </c>
      <c r="N521" s="837"/>
      <c r="O521" s="666">
        <v>9.5619991070211331E-3</v>
      </c>
      <c r="P521" s="661"/>
      <c r="Q521" s="661"/>
      <c r="AZ521" s="689"/>
      <c r="BA521" s="320"/>
      <c r="BB521" s="371"/>
      <c r="BC521" s="320"/>
      <c r="BD521" s="320"/>
      <c r="BE521" s="320"/>
      <c r="BF521" s="320"/>
      <c r="BG521" s="320"/>
      <c r="BH521" s="320"/>
      <c r="BI521" s="320"/>
      <c r="BJ521" s="320"/>
      <c r="BK521" s="320"/>
      <c r="BL521" s="320"/>
      <c r="BM521" s="320"/>
      <c r="BN521" s="320"/>
      <c r="BO521" s="320"/>
      <c r="BP521" s="320"/>
      <c r="BQ521" s="320"/>
      <c r="BR521" s="320"/>
      <c r="BS521" s="320"/>
      <c r="BT521" s="320"/>
      <c r="BU521" s="320"/>
      <c r="BV521" s="320"/>
      <c r="BW521" s="320"/>
      <c r="BX521" s="320"/>
      <c r="BY521" s="320"/>
      <c r="BZ521" s="321"/>
      <c r="CA521" s="321"/>
      <c r="CB521" s="321"/>
      <c r="CC521" s="321"/>
      <c r="CD521" s="321"/>
      <c r="CE521" s="321"/>
      <c r="CF521" s="321"/>
      <c r="CG521" s="321"/>
      <c r="CH521" s="321"/>
      <c r="CI521" s="321"/>
      <c r="CJ521" s="321"/>
      <c r="CK521" s="321"/>
      <c r="CL521" s="321"/>
      <c r="CM521" s="321"/>
      <c r="CN521" s="321"/>
      <c r="CO521" s="321"/>
      <c r="CP521" s="321"/>
      <c r="CQ521" s="321"/>
      <c r="CR521" s="321"/>
      <c r="CS521" s="321"/>
      <c r="CT521" s="321"/>
      <c r="CU521" s="321"/>
      <c r="CV521" s="321"/>
      <c r="CW521" s="321"/>
      <c r="CX521" s="321"/>
      <c r="CY521" s="321"/>
      <c r="CZ521" s="321"/>
    </row>
    <row r="522" s="325" customFormat="true" ht="25.15" customHeight="true" x14ac:dyDescent="0.2">
      <c r="C522" s="838" t="s">
        <v>554</v>
      </c>
      <c r="D522" s="837"/>
      <c r="E522" s="664">
        <v>8.2703745029291648E-2</v>
      </c>
      <c r="F522" s="661"/>
      <c r="G522" s="661"/>
      <c r="H522" s="837" t="s">
        <v>481</v>
      </c>
      <c r="I522" s="837"/>
      <c r="J522" s="665">
        <v>4.3451872342692516E-2</v>
      </c>
      <c r="K522" s="661"/>
      <c r="L522" s="661"/>
      <c r="M522" s="837" t="s">
        <v>573</v>
      </c>
      <c r="N522" s="837"/>
      <c r="O522" s="666">
        <v>3.9477630375454765E-5</v>
      </c>
      <c r="P522" s="661"/>
      <c r="Q522" s="661"/>
      <c r="AZ522" s="689"/>
      <c r="BA522" s="320"/>
      <c r="BB522" s="371"/>
      <c r="BC522" s="320"/>
      <c r="BD522" s="320"/>
      <c r="BE522" s="320"/>
      <c r="BF522" s="320"/>
      <c r="BG522" s="320"/>
      <c r="BH522" s="320"/>
      <c r="BI522" s="320"/>
      <c r="BJ522" s="320"/>
      <c r="BK522" s="320"/>
      <c r="BL522" s="320"/>
      <c r="BM522" s="320"/>
      <c r="BN522" s="320"/>
      <c r="BO522" s="320"/>
      <c r="BP522" s="320"/>
      <c r="BQ522" s="320"/>
      <c r="BR522" s="320"/>
      <c r="BS522" s="320"/>
      <c r="BT522" s="320"/>
      <c r="BU522" s="320"/>
      <c r="BV522" s="320"/>
      <c r="BW522" s="320"/>
      <c r="BX522" s="320"/>
      <c r="BY522" s="320"/>
      <c r="BZ522" s="321"/>
      <c r="CA522" s="321"/>
      <c r="CB522" s="321"/>
      <c r="CC522" s="321"/>
      <c r="CD522" s="321"/>
      <c r="CE522" s="321"/>
      <c r="CF522" s="321"/>
      <c r="CG522" s="321"/>
      <c r="CH522" s="321"/>
      <c r="CI522" s="321"/>
      <c r="CJ522" s="321"/>
      <c r="CK522" s="321"/>
      <c r="CL522" s="321"/>
      <c r="CM522" s="321"/>
      <c r="CN522" s="321"/>
      <c r="CO522" s="321"/>
      <c r="CP522" s="321"/>
      <c r="CQ522" s="321"/>
      <c r="CR522" s="321"/>
      <c r="CS522" s="321"/>
      <c r="CT522" s="321"/>
      <c r="CU522" s="321"/>
      <c r="CV522" s="321"/>
      <c r="CW522" s="321"/>
      <c r="CX522" s="321"/>
      <c r="CY522" s="321"/>
      <c r="CZ522" s="321"/>
    </row>
    <row r="523" s="325" customFormat="true" ht="25.15" customHeight="true" x14ac:dyDescent="0.2">
      <c r="C523" s="838" t="s">
        <v>548</v>
      </c>
      <c r="D523" s="837"/>
      <c r="E523" s="664">
        <v>-6.5384180675734926E-2</v>
      </c>
      <c r="F523" s="661"/>
      <c r="G523" s="661"/>
      <c r="H523" s="837" t="s">
        <v>472</v>
      </c>
      <c r="I523" s="837"/>
      <c r="J523" s="665">
        <v>1.1758059184174911E-2</v>
      </c>
      <c r="K523" s="661"/>
      <c r="L523" s="661"/>
      <c r="M523" s="837" t="s">
        <v>516</v>
      </c>
      <c r="N523" s="837"/>
      <c r="O523" s="666">
        <v>9.8573188309492165E-5</v>
      </c>
      <c r="P523" s="661"/>
      <c r="Q523" s="661"/>
      <c r="AZ523" s="689"/>
      <c r="BA523" s="320"/>
      <c r="BB523" s="371"/>
      <c r="BC523" s="320"/>
      <c r="BD523" s="320"/>
      <c r="BE523" s="320"/>
      <c r="BF523" s="320"/>
      <c r="BG523" s="320"/>
      <c r="BH523" s="320"/>
      <c r="BI523" s="320"/>
      <c r="BJ523" s="320"/>
      <c r="BK523" s="320"/>
      <c r="BL523" s="320"/>
      <c r="BM523" s="320"/>
      <c r="BN523" s="320"/>
      <c r="BO523" s="320"/>
      <c r="BP523" s="320"/>
      <c r="BQ523" s="320"/>
      <c r="BR523" s="320"/>
      <c r="BS523" s="320"/>
      <c r="BT523" s="320"/>
      <c r="BU523" s="320"/>
      <c r="BV523" s="320"/>
      <c r="BW523" s="320"/>
      <c r="BX523" s="320"/>
      <c r="BY523" s="320"/>
      <c r="BZ523" s="321"/>
      <c r="CA523" s="321"/>
      <c r="CB523" s="321"/>
      <c r="CC523" s="321"/>
      <c r="CD523" s="321"/>
      <c r="CE523" s="321"/>
      <c r="CF523" s="321"/>
      <c r="CG523" s="321"/>
      <c r="CH523" s="321"/>
      <c r="CI523" s="321"/>
      <c r="CJ523" s="321"/>
      <c r="CK523" s="321"/>
      <c r="CL523" s="321"/>
      <c r="CM523" s="321"/>
      <c r="CN523" s="321"/>
      <c r="CO523" s="321"/>
      <c r="CP523" s="321"/>
      <c r="CQ523" s="321"/>
      <c r="CR523" s="321"/>
      <c r="CS523" s="321"/>
      <c r="CT523" s="321"/>
      <c r="CU523" s="321"/>
      <c r="CV523" s="321"/>
      <c r="CW523" s="321"/>
      <c r="CX523" s="321"/>
      <c r="CY523" s="321"/>
      <c r="CZ523" s="321"/>
    </row>
    <row r="524" s="325" customFormat="true" ht="25.15" customHeight="true" x14ac:dyDescent="0.2">
      <c r="C524" s="838" t="s">
        <v>563</v>
      </c>
      <c r="D524" s="837"/>
      <c r="E524" s="664">
        <v>-3.8511528633917359E-2</v>
      </c>
      <c r="F524" s="661"/>
      <c r="G524" s="661"/>
      <c r="H524" s="837" t="s">
        <v>477</v>
      </c>
      <c r="I524" s="837"/>
      <c r="J524" s="665">
        <v>1.6668328910015254E-2</v>
      </c>
      <c r="K524" s="661"/>
      <c r="L524" s="661"/>
      <c r="M524" s="837" t="s">
        <v>471</v>
      </c>
      <c r="N524" s="837"/>
      <c r="O524" s="666">
        <v>3.1265581912468315E-3</v>
      </c>
      <c r="P524" s="661"/>
      <c r="Q524" s="661"/>
      <c r="AZ524" s="689"/>
      <c r="BA524" s="320"/>
      <c r="BB524" s="371"/>
      <c r="BC524" s="320"/>
      <c r="BD524" s="320"/>
      <c r="BE524" s="320"/>
      <c r="BF524" s="320"/>
      <c r="BG524" s="320"/>
      <c r="BH524" s="320"/>
      <c r="BI524" s="320"/>
      <c r="BJ524" s="320"/>
      <c r="BK524" s="320"/>
      <c r="BL524" s="320"/>
      <c r="BM524" s="320"/>
      <c r="BN524" s="320"/>
      <c r="BO524" s="320"/>
      <c r="BP524" s="320"/>
      <c r="BQ524" s="320"/>
      <c r="BR524" s="320"/>
      <c r="BS524" s="320"/>
      <c r="BT524" s="320"/>
      <c r="BU524" s="320"/>
      <c r="BV524" s="320"/>
      <c r="BW524" s="320"/>
      <c r="BX524" s="320"/>
      <c r="BY524" s="320"/>
      <c r="BZ524" s="321"/>
      <c r="CA524" s="321"/>
      <c r="CB524" s="321"/>
      <c r="CC524" s="321"/>
      <c r="CD524" s="321"/>
      <c r="CE524" s="321"/>
      <c r="CF524" s="321"/>
      <c r="CG524" s="321"/>
      <c r="CH524" s="321"/>
      <c r="CI524" s="321"/>
      <c r="CJ524" s="321"/>
      <c r="CK524" s="321"/>
      <c r="CL524" s="321"/>
      <c r="CM524" s="321"/>
      <c r="CN524" s="321"/>
      <c r="CO524" s="321"/>
      <c r="CP524" s="321"/>
      <c r="CQ524" s="321"/>
      <c r="CR524" s="321"/>
      <c r="CS524" s="321"/>
      <c r="CT524" s="321"/>
      <c r="CU524" s="321"/>
      <c r="CV524" s="321"/>
      <c r="CW524" s="321"/>
      <c r="CX524" s="321"/>
      <c r="CY524" s="321"/>
      <c r="CZ524" s="321"/>
    </row>
    <row r="525" s="325" customFormat="true" ht="25.15" customHeight="true" x14ac:dyDescent="0.2">
      <c r="C525" s="838" t="s">
        <v>497</v>
      </c>
      <c r="D525" s="837"/>
      <c r="E525" s="664">
        <v>-2.934876185614776E-3</v>
      </c>
      <c r="F525" s="661"/>
      <c r="G525" s="661"/>
      <c r="H525" s="837" t="s">
        <v>574</v>
      </c>
      <c r="I525" s="837"/>
      <c r="J525" s="665">
        <v>2.3505486768058265E-2</v>
      </c>
      <c r="K525" s="661"/>
      <c r="L525" s="661"/>
      <c r="M525" s="837" t="s">
        <v>457</v>
      </c>
      <c r="N525" s="837"/>
      <c r="O525" s="666">
        <v>5.3279396905546645E-4</v>
      </c>
      <c r="P525" s="661"/>
      <c r="Q525" s="661"/>
      <c r="AZ525" s="689"/>
      <c r="BA525" s="320"/>
      <c r="BB525" s="371"/>
      <c r="BC525" s="320"/>
      <c r="BD525" s="320"/>
      <c r="BE525" s="320"/>
      <c r="BF525" s="320"/>
      <c r="BG525" s="320"/>
      <c r="BH525" s="320"/>
      <c r="BI525" s="320"/>
      <c r="BJ525" s="320"/>
      <c r="BK525" s="320"/>
      <c r="BL525" s="320"/>
      <c r="BM525" s="320"/>
      <c r="BN525" s="320"/>
      <c r="BO525" s="320"/>
      <c r="BP525" s="320"/>
      <c r="BQ525" s="320"/>
      <c r="BR525" s="320"/>
      <c r="BS525" s="320"/>
      <c r="BT525" s="320"/>
      <c r="BU525" s="320"/>
      <c r="BV525" s="320"/>
      <c r="BW525" s="320"/>
      <c r="BX525" s="320"/>
      <c r="BY525" s="320"/>
      <c r="BZ525" s="321"/>
      <c r="CA525" s="321"/>
      <c r="CB525" s="321"/>
      <c r="CC525" s="321"/>
      <c r="CD525" s="321"/>
      <c r="CE525" s="321"/>
      <c r="CF525" s="321"/>
      <c r="CG525" s="321"/>
      <c r="CH525" s="321"/>
      <c r="CI525" s="321"/>
      <c r="CJ525" s="321"/>
      <c r="CK525" s="321"/>
      <c r="CL525" s="321"/>
      <c r="CM525" s="321"/>
      <c r="CN525" s="321"/>
      <c r="CO525" s="321"/>
      <c r="CP525" s="321"/>
      <c r="CQ525" s="321"/>
      <c r="CR525" s="321"/>
      <c r="CS525" s="321"/>
      <c r="CT525" s="321"/>
      <c r="CU525" s="321"/>
      <c r="CV525" s="321"/>
      <c r="CW525" s="321"/>
      <c r="CX525" s="321"/>
      <c r="CY525" s="321"/>
      <c r="CZ525" s="321"/>
    </row>
    <row r="526" s="325" customFormat="true" ht="25.15" customHeight="true" x14ac:dyDescent="0.2">
      <c r="C526" s="838" t="s">
        <v>260</v>
      </c>
      <c r="D526" s="837"/>
      <c r="E526" s="664">
        <v>0.1106382365405854</v>
      </c>
      <c r="F526" s="661"/>
      <c r="G526" s="661"/>
      <c r="H526" s="837" t="s">
        <v>577</v>
      </c>
      <c r="I526" s="837"/>
      <c r="J526" s="665">
        <v>2.9770136798777697E-3</v>
      </c>
      <c r="K526" s="661"/>
      <c r="L526" s="661"/>
      <c r="M526" s="837" t="s">
        <v>484</v>
      </c>
      <c r="N526" s="837"/>
      <c r="O526" s="666">
        <v>1.1133244090100285E-5</v>
      </c>
      <c r="P526" s="661"/>
      <c r="Q526" s="661"/>
      <c r="AZ526" s="689"/>
      <c r="BA526" s="320"/>
      <c r="BB526" s="371"/>
      <c r="BC526" s="320"/>
      <c r="BD526" s="320"/>
      <c r="BE526" s="320"/>
      <c r="BF526" s="320"/>
      <c r="BG526" s="320"/>
      <c r="BH526" s="320"/>
      <c r="BI526" s="320"/>
      <c r="BJ526" s="320"/>
      <c r="BK526" s="320"/>
      <c r="BL526" s="320"/>
      <c r="BM526" s="320"/>
      <c r="BN526" s="320"/>
      <c r="BO526" s="320"/>
      <c r="BP526" s="320"/>
      <c r="BQ526" s="320"/>
      <c r="BR526" s="320"/>
      <c r="BS526" s="320"/>
      <c r="BT526" s="320"/>
      <c r="BU526" s="320"/>
      <c r="BV526" s="320"/>
      <c r="BW526" s="320"/>
      <c r="BX526" s="320"/>
      <c r="BY526" s="320"/>
      <c r="BZ526" s="321"/>
      <c r="CA526" s="321"/>
      <c r="CB526" s="321"/>
      <c r="CC526" s="321"/>
      <c r="CD526" s="321"/>
      <c r="CE526" s="321"/>
      <c r="CF526" s="321"/>
      <c r="CG526" s="321"/>
      <c r="CH526" s="321"/>
      <c r="CI526" s="321"/>
      <c r="CJ526" s="321"/>
      <c r="CK526" s="321"/>
      <c r="CL526" s="321"/>
      <c r="CM526" s="321"/>
      <c r="CN526" s="321"/>
      <c r="CO526" s="321"/>
      <c r="CP526" s="321"/>
      <c r="CQ526" s="321"/>
      <c r="CR526" s="321"/>
      <c r="CS526" s="321"/>
      <c r="CT526" s="321"/>
      <c r="CU526" s="321"/>
      <c r="CV526" s="321"/>
      <c r="CW526" s="321"/>
      <c r="CX526" s="321"/>
      <c r="CY526" s="321"/>
      <c r="CZ526" s="321"/>
    </row>
    <row r="527" s="325" customFormat="true" ht="25.15" customHeight="true" x14ac:dyDescent="0.2">
      <c r="C527" s="838" t="s">
        <v>470</v>
      </c>
      <c r="D527" s="837"/>
      <c r="E527" s="664">
        <v>-0.10206174564609694</v>
      </c>
      <c r="F527" s="661"/>
      <c r="G527" s="661"/>
      <c r="H527" s="837" t="s">
        <v>566</v>
      </c>
      <c r="I527" s="837"/>
      <c r="J527" s="668">
        <v>1.3799058077652344E-2</v>
      </c>
      <c r="K527" s="661"/>
      <c r="L527" s="661"/>
      <c r="M527" s="837" t="s">
        <v>481</v>
      </c>
      <c r="N527" s="837"/>
      <c r="O527" s="666">
        <v>1.6728594770144057E-3</v>
      </c>
      <c r="P527" s="661"/>
      <c r="Q527" s="661"/>
      <c r="AZ527" s="689"/>
      <c r="BA527" s="320"/>
      <c r="BB527" s="371"/>
      <c r="BC527" s="320"/>
      <c r="BD527" s="320"/>
      <c r="BE527" s="320"/>
      <c r="BF527" s="320"/>
      <c r="BG527" s="320"/>
      <c r="BH527" s="320"/>
      <c r="BI527" s="320"/>
      <c r="BJ527" s="320"/>
      <c r="BK527" s="320"/>
      <c r="BL527" s="320"/>
      <c r="BM527" s="320"/>
      <c r="BN527" s="320"/>
      <c r="BO527" s="320"/>
      <c r="BP527" s="320"/>
      <c r="BQ527" s="320"/>
      <c r="BR527" s="320"/>
      <c r="BS527" s="320"/>
      <c r="BT527" s="320"/>
      <c r="BU527" s="320"/>
      <c r="BV527" s="320"/>
      <c r="BW527" s="320"/>
      <c r="BX527" s="320"/>
      <c r="BY527" s="320"/>
      <c r="BZ527" s="321"/>
      <c r="CA527" s="321"/>
      <c r="CB527" s="321"/>
      <c r="CC527" s="321"/>
      <c r="CD527" s="321"/>
      <c r="CE527" s="321"/>
      <c r="CF527" s="321"/>
      <c r="CG527" s="321"/>
      <c r="CH527" s="321"/>
      <c r="CI527" s="321"/>
      <c r="CJ527" s="321"/>
      <c r="CK527" s="321"/>
      <c r="CL527" s="321"/>
      <c r="CM527" s="321"/>
      <c r="CN527" s="321"/>
      <c r="CO527" s="321"/>
      <c r="CP527" s="321"/>
      <c r="CQ527" s="321"/>
      <c r="CR527" s="321"/>
      <c r="CS527" s="321"/>
      <c r="CT527" s="321"/>
      <c r="CU527" s="321"/>
      <c r="CV527" s="321"/>
      <c r="CW527" s="321"/>
      <c r="CX527" s="321"/>
      <c r="CY527" s="321"/>
      <c r="CZ527" s="321"/>
    </row>
    <row r="528" s="325" customFormat="true" ht="25.15" customHeight="true" x14ac:dyDescent="0.2">
      <c r="C528" s="838" t="s">
        <v>233</v>
      </c>
      <c r="D528" s="837"/>
      <c r="E528" s="664">
        <v>9.1565421750145926E-2</v>
      </c>
      <c r="F528" s="661"/>
      <c r="G528" s="661"/>
      <c r="H528" s="837"/>
      <c r="I528" s="837"/>
      <c r="J528" s="661"/>
      <c r="K528" s="661"/>
      <c r="L528" s="661"/>
      <c r="M528" s="837" t="s">
        <v>472</v>
      </c>
      <c r="N528" s="837"/>
      <c r="O528" s="666">
        <v>2.6194928648750546E-3</v>
      </c>
      <c r="P528" s="661"/>
      <c r="Q528" s="661"/>
      <c r="AZ528" s="689"/>
      <c r="BA528" s="320"/>
      <c r="BB528" s="371"/>
      <c r="BC528" s="320"/>
      <c r="BD528" s="320"/>
      <c r="BE528" s="320"/>
      <c r="BF528" s="320"/>
      <c r="BG528" s="320"/>
      <c r="BH528" s="320"/>
      <c r="BI528" s="320"/>
      <c r="BJ528" s="320"/>
      <c r="BK528" s="320"/>
      <c r="BL528" s="320"/>
      <c r="BM528" s="320"/>
      <c r="BN528" s="320"/>
      <c r="BO528" s="320"/>
      <c r="BP528" s="320"/>
      <c r="BQ528" s="320"/>
      <c r="BR528" s="320"/>
      <c r="BS528" s="320"/>
      <c r="BT528" s="320"/>
      <c r="BU528" s="320"/>
      <c r="BV528" s="320"/>
      <c r="BW528" s="320"/>
      <c r="BX528" s="320"/>
      <c r="BY528" s="320"/>
      <c r="BZ528" s="321"/>
      <c r="CA528" s="321"/>
      <c r="CB528" s="321"/>
      <c r="CC528" s="321"/>
      <c r="CD528" s="321"/>
      <c r="CE528" s="321"/>
      <c r="CF528" s="321"/>
      <c r="CG528" s="321"/>
      <c r="CH528" s="321"/>
      <c r="CI528" s="321"/>
      <c r="CJ528" s="321"/>
      <c r="CK528" s="321"/>
      <c r="CL528" s="321"/>
      <c r="CM528" s="321"/>
      <c r="CN528" s="321"/>
      <c r="CO528" s="321"/>
      <c r="CP528" s="321"/>
      <c r="CQ528" s="321"/>
      <c r="CR528" s="321"/>
      <c r="CS528" s="321"/>
      <c r="CT528" s="321"/>
      <c r="CU528" s="321"/>
      <c r="CV528" s="321"/>
      <c r="CW528" s="321"/>
      <c r="CX528" s="321"/>
      <c r="CY528" s="321"/>
      <c r="CZ528" s="321"/>
    </row>
    <row r="529" s="325" customFormat="true" ht="25.15" customHeight="true" x14ac:dyDescent="0.2">
      <c r="C529" s="838" t="s">
        <v>571</v>
      </c>
      <c r="D529" s="837"/>
      <c r="E529" s="664">
        <v>-6.7034084222718122E-3</v>
      </c>
      <c r="F529" s="661"/>
      <c r="G529" s="661"/>
      <c r="H529" s="837"/>
      <c r="I529" s="837"/>
      <c r="J529" s="661"/>
      <c r="K529" s="661"/>
      <c r="L529" s="661"/>
      <c r="M529" s="837" t="s">
        <v>477</v>
      </c>
      <c r="N529" s="837"/>
      <c r="O529" s="666">
        <v>5.6917287823823794E-3</v>
      </c>
      <c r="P529" s="661"/>
      <c r="Q529" s="661"/>
      <c r="AZ529" s="689"/>
      <c r="BA529" s="320"/>
      <c r="BB529" s="371"/>
      <c r="BC529" s="320"/>
      <c r="BD529" s="320"/>
      <c r="BE529" s="320"/>
      <c r="BF529" s="320"/>
      <c r="BG529" s="320"/>
      <c r="BH529" s="320"/>
      <c r="BI529" s="320"/>
      <c r="BJ529" s="320"/>
      <c r="BK529" s="320"/>
      <c r="BL529" s="320"/>
      <c r="BM529" s="320"/>
      <c r="BN529" s="320"/>
      <c r="BO529" s="320"/>
      <c r="BP529" s="320"/>
      <c r="BQ529" s="320"/>
      <c r="BR529" s="320"/>
      <c r="BS529" s="320"/>
      <c r="BT529" s="320"/>
      <c r="BU529" s="320"/>
      <c r="BV529" s="320"/>
      <c r="BW529" s="320"/>
      <c r="BX529" s="320"/>
      <c r="BY529" s="320"/>
      <c r="BZ529" s="321"/>
      <c r="CA529" s="321"/>
      <c r="CB529" s="321"/>
      <c r="CC529" s="321"/>
      <c r="CD529" s="321"/>
      <c r="CE529" s="321"/>
      <c r="CF529" s="321"/>
      <c r="CG529" s="321"/>
      <c r="CH529" s="321"/>
      <c r="CI529" s="321"/>
      <c r="CJ529" s="321"/>
      <c r="CK529" s="321"/>
      <c r="CL529" s="321"/>
      <c r="CM529" s="321"/>
      <c r="CN529" s="321"/>
      <c r="CO529" s="321"/>
      <c r="CP529" s="321"/>
      <c r="CQ529" s="321"/>
      <c r="CR529" s="321"/>
      <c r="CS529" s="321"/>
      <c r="CT529" s="321"/>
      <c r="CU529" s="321"/>
      <c r="CV529" s="321"/>
      <c r="CW529" s="321"/>
      <c r="CX529" s="321"/>
      <c r="CY529" s="321"/>
      <c r="CZ529" s="321"/>
    </row>
    <row r="530" s="325" customFormat="true" ht="25.15" customHeight="true" x14ac:dyDescent="0.2">
      <c r="C530" s="838" t="s">
        <v>500</v>
      </c>
      <c r="D530" s="837"/>
      <c r="E530" s="664">
        <v>5.0139298188878008E-3</v>
      </c>
      <c r="F530" s="661"/>
      <c r="G530" s="661"/>
      <c r="H530" s="837" t="s">
        <v>273</v>
      </c>
      <c r="I530" s="837"/>
      <c r="J530" s="837"/>
      <c r="K530" s="837"/>
      <c r="L530" s="837"/>
      <c r="M530" s="837" t="s">
        <v>574</v>
      </c>
      <c r="N530" s="837"/>
      <c r="O530" s="666">
        <v>9.7252037314929612E-4</v>
      </c>
      <c r="P530" s="661"/>
      <c r="Q530" s="661"/>
      <c r="AZ530" s="689"/>
      <c r="BA530" s="320"/>
      <c r="BB530" s="371"/>
      <c r="BC530" s="320"/>
      <c r="BD530" s="320"/>
      <c r="BE530" s="320"/>
      <c r="BF530" s="320"/>
      <c r="BG530" s="320"/>
      <c r="BH530" s="320"/>
      <c r="BI530" s="320"/>
      <c r="BJ530" s="320"/>
      <c r="BK530" s="320"/>
      <c r="BL530" s="320"/>
      <c r="BM530" s="320"/>
      <c r="BN530" s="320"/>
      <c r="BO530" s="320"/>
      <c r="BP530" s="320"/>
      <c r="BQ530" s="320"/>
      <c r="BR530" s="320"/>
      <c r="BS530" s="320"/>
      <c r="BT530" s="320"/>
      <c r="BU530" s="320"/>
      <c r="BV530" s="320"/>
      <c r="BW530" s="320"/>
      <c r="BX530" s="320"/>
      <c r="BY530" s="320"/>
      <c r="BZ530" s="321"/>
      <c r="CA530" s="321"/>
      <c r="CB530" s="321"/>
      <c r="CC530" s="321"/>
      <c r="CD530" s="321"/>
      <c r="CE530" s="321"/>
      <c r="CF530" s="321"/>
      <c r="CG530" s="321"/>
      <c r="CH530" s="321"/>
      <c r="CI530" s="321"/>
      <c r="CJ530" s="321"/>
      <c r="CK530" s="321"/>
      <c r="CL530" s="321"/>
      <c r="CM530" s="321"/>
      <c r="CN530" s="321"/>
      <c r="CO530" s="321"/>
      <c r="CP530" s="321"/>
      <c r="CQ530" s="321"/>
      <c r="CR530" s="321"/>
      <c r="CS530" s="321"/>
      <c r="CT530" s="321"/>
      <c r="CU530" s="321"/>
      <c r="CV530" s="321"/>
      <c r="CW530" s="321"/>
      <c r="CX530" s="321"/>
      <c r="CY530" s="321"/>
      <c r="CZ530" s="321"/>
    </row>
    <row r="531" s="325" customFormat="true" ht="25.15" customHeight="true" x14ac:dyDescent="0.2">
      <c r="C531" s="838" t="s">
        <v>562</v>
      </c>
      <c r="D531" s="837"/>
      <c r="E531" s="664">
        <v>-3.9114977712885884E-2</v>
      </c>
      <c r="F531" s="661"/>
      <c r="G531" s="661"/>
      <c r="H531" s="837" t="s">
        <v>195</v>
      </c>
      <c r="I531" s="837"/>
      <c r="J531" s="839" t="s">
        <v>274</v>
      </c>
      <c r="K531" s="842"/>
      <c r="L531" s="843"/>
      <c r="M531" s="837" t="s">
        <v>577</v>
      </c>
      <c r="N531" s="837"/>
      <c r="O531" s="666">
        <v>4.5704317985304256E-3</v>
      </c>
      <c r="P531" s="661"/>
      <c r="Q531" s="661"/>
      <c r="AZ531" s="689"/>
      <c r="BA531" s="320"/>
      <c r="BB531" s="371"/>
      <c r="BC531" s="320"/>
      <c r="BD531" s="320"/>
      <c r="BE531" s="320"/>
      <c r="BF531" s="320"/>
      <c r="BG531" s="320"/>
      <c r="BH531" s="320"/>
      <c r="BI531" s="320"/>
      <c r="BJ531" s="320"/>
      <c r="BK531" s="320"/>
      <c r="BL531" s="320"/>
      <c r="BM531" s="320"/>
      <c r="BN531" s="320"/>
      <c r="BO531" s="320"/>
      <c r="BP531" s="320"/>
      <c r="BQ531" s="320"/>
      <c r="BR531" s="320"/>
      <c r="BS531" s="320"/>
      <c r="BT531" s="320"/>
      <c r="BU531" s="320"/>
      <c r="BV531" s="320"/>
      <c r="BW531" s="320"/>
      <c r="BX531" s="320"/>
      <c r="BY531" s="320"/>
      <c r="BZ531" s="321"/>
      <c r="CA531" s="321"/>
      <c r="CB531" s="321"/>
      <c r="CC531" s="321"/>
      <c r="CD531" s="321"/>
      <c r="CE531" s="321"/>
      <c r="CF531" s="321"/>
      <c r="CG531" s="321"/>
      <c r="CH531" s="321"/>
      <c r="CI531" s="321"/>
      <c r="CJ531" s="321"/>
      <c r="CK531" s="321"/>
      <c r="CL531" s="321"/>
      <c r="CM531" s="321"/>
      <c r="CN531" s="321"/>
      <c r="CO531" s="321"/>
      <c r="CP531" s="321"/>
      <c r="CQ531" s="321"/>
      <c r="CR531" s="321"/>
      <c r="CS531" s="321"/>
      <c r="CT531" s="321"/>
      <c r="CU531" s="321"/>
      <c r="CV531" s="321"/>
      <c r="CW531" s="321"/>
      <c r="CX531" s="321"/>
      <c r="CY531" s="321"/>
      <c r="CZ531" s="321"/>
    </row>
    <row r="532" s="325" customFormat="true" ht="25.15" customHeight="true" x14ac:dyDescent="0.2">
      <c r="C532" s="838" t="s">
        <v>559</v>
      </c>
      <c r="D532" s="837"/>
      <c r="E532" s="664">
        <v>-5.7397094329853876E-2</v>
      </c>
      <c r="F532" s="661"/>
      <c r="G532" s="661"/>
      <c r="H532" s="837"/>
      <c r="I532" s="837"/>
      <c r="J532" s="652" t="s">
        <v>179</v>
      </c>
      <c r="K532" s="653" t="s">
        <v>275</v>
      </c>
      <c r="L532" s="654" t="s">
        <v>276</v>
      </c>
      <c r="M532" s="837" t="s">
        <v>566</v>
      </c>
      <c r="N532" s="837"/>
      <c r="O532" s="666">
        <v>2.7254042008381971E-2</v>
      </c>
      <c r="P532" s="661"/>
      <c r="Q532" s="661"/>
      <c r="AZ532" s="689"/>
      <c r="BA532" s="320"/>
      <c r="BB532" s="371"/>
      <c r="BC532" s="320"/>
      <c r="BD532" s="320"/>
      <c r="BE532" s="320"/>
      <c r="BF532" s="320"/>
      <c r="BG532" s="320"/>
      <c r="BH532" s="320"/>
      <c r="BI532" s="320"/>
      <c r="BJ532" s="320"/>
      <c r="BK532" s="320"/>
      <c r="BL532" s="320"/>
      <c r="BM532" s="320"/>
      <c r="BN532" s="320"/>
      <c r="BO532" s="320"/>
      <c r="BP532" s="320"/>
      <c r="BQ532" s="320"/>
      <c r="BR532" s="320"/>
      <c r="BS532" s="320"/>
      <c r="BT532" s="320"/>
      <c r="BU532" s="320"/>
      <c r="BV532" s="320"/>
      <c r="BW532" s="320"/>
      <c r="BX532" s="320"/>
      <c r="BY532" s="320"/>
      <c r="BZ532" s="321"/>
      <c r="CA532" s="321"/>
      <c r="CB532" s="321"/>
      <c r="CC532" s="321"/>
      <c r="CD532" s="321"/>
      <c r="CE532" s="321"/>
      <c r="CF532" s="321"/>
      <c r="CG532" s="321"/>
      <c r="CH532" s="321"/>
      <c r="CI532" s="321"/>
      <c r="CJ532" s="321"/>
      <c r="CK532" s="321"/>
      <c r="CL532" s="321"/>
      <c r="CM532" s="321"/>
      <c r="CN532" s="321"/>
      <c r="CO532" s="321"/>
      <c r="CP532" s="321"/>
      <c r="CQ532" s="321"/>
      <c r="CR532" s="321"/>
      <c r="CS532" s="321"/>
      <c r="CT532" s="321"/>
      <c r="CU532" s="321"/>
      <c r="CV532" s="321"/>
      <c r="CW532" s="321"/>
      <c r="CX532" s="321"/>
      <c r="CY532" s="321"/>
      <c r="CZ532" s="321"/>
    </row>
    <row r="533" s="325" customFormat="true" ht="25.15" customHeight="true" x14ac:dyDescent="0.2">
      <c r="C533" s="838" t="s">
        <v>558</v>
      </c>
      <c r="D533" s="837"/>
      <c r="E533" s="664">
        <v>-2.869082614629161E-2</v>
      </c>
      <c r="F533" s="661"/>
      <c r="G533" s="661"/>
      <c r="H533" s="837" t="s">
        <v>196</v>
      </c>
      <c r="I533" s="837"/>
      <c r="J533" s="674">
        <v>5.0895053247798057</v>
      </c>
      <c r="K533" s="675">
        <v>8.3434513520980431</v>
      </c>
      <c r="L533" s="676">
        <v>8.3434513520980431</v>
      </c>
      <c r="M533" s="837" t="s">
        <v>586</v>
      </c>
      <c r="N533" s="837"/>
      <c r="O533" s="666">
        <v>1.0550288710991338E-3</v>
      </c>
      <c r="P533" s="661"/>
      <c r="Q533" s="661"/>
      <c r="AZ533" s="689"/>
      <c r="BA533" s="320"/>
      <c r="BB533" s="371"/>
      <c r="BC533" s="320"/>
      <c r="BD533" s="320"/>
      <c r="BE533" s="320"/>
      <c r="BF533" s="320"/>
      <c r="BG533" s="320"/>
      <c r="BH533" s="320"/>
      <c r="BI533" s="320"/>
      <c r="BJ533" s="320"/>
      <c r="BK533" s="320"/>
      <c r="BL533" s="320"/>
      <c r="BM533" s="320"/>
      <c r="BN533" s="320"/>
      <c r="BO533" s="320"/>
      <c r="BP533" s="320"/>
      <c r="BQ533" s="320"/>
      <c r="BR533" s="320"/>
      <c r="BS533" s="320"/>
      <c r="BT533" s="320"/>
      <c r="BU533" s="320"/>
      <c r="BV533" s="320"/>
      <c r="BW533" s="320"/>
      <c r="BX533" s="320"/>
      <c r="BY533" s="320"/>
      <c r="BZ533" s="321"/>
      <c r="CA533" s="321"/>
      <c r="CB533" s="321"/>
      <c r="CC533" s="321"/>
      <c r="CD533" s="321"/>
      <c r="CE533" s="321"/>
      <c r="CF533" s="321"/>
      <c r="CG533" s="321"/>
      <c r="CH533" s="321"/>
      <c r="CI533" s="321"/>
      <c r="CJ533" s="321"/>
      <c r="CK533" s="321"/>
      <c r="CL533" s="321"/>
      <c r="CM533" s="321"/>
      <c r="CN533" s="321"/>
      <c r="CO533" s="321"/>
      <c r="CP533" s="321"/>
      <c r="CQ533" s="321"/>
      <c r="CR533" s="321"/>
      <c r="CS533" s="321"/>
      <c r="CT533" s="321"/>
      <c r="CU533" s="321"/>
      <c r="CV533" s="321"/>
      <c r="CW533" s="321"/>
      <c r="CX533" s="321"/>
      <c r="CY533" s="321"/>
      <c r="CZ533" s="321"/>
    </row>
    <row r="534" s="325" customFormat="true" ht="25.15" customHeight="true" x14ac:dyDescent="0.2">
      <c r="C534" s="838" t="s">
        <v>575</v>
      </c>
      <c r="D534" s="837"/>
      <c r="E534" s="664">
        <v>-1.4281224335973529E-2</v>
      </c>
      <c r="F534" s="661"/>
      <c r="G534" s="661"/>
      <c r="H534" s="837"/>
      <c r="I534" s="837"/>
      <c r="J534" s="661"/>
      <c r="K534" s="661"/>
      <c r="L534" s="661"/>
      <c r="M534" s="837" t="s">
        <v>580</v>
      </c>
      <c r="N534" s="837"/>
      <c r="O534" s="666">
        <v>1.3998990648524984E-3</v>
      </c>
      <c r="P534" s="661"/>
      <c r="Q534" s="661"/>
      <c r="AZ534" s="689"/>
      <c r="BA534" s="320"/>
      <c r="BB534" s="371"/>
      <c r="BC534" s="320"/>
      <c r="BD534" s="320"/>
      <c r="BE534" s="320"/>
      <c r="BF534" s="320"/>
      <c r="BG534" s="320"/>
      <c r="BH534" s="320"/>
      <c r="BI534" s="320"/>
      <c r="BJ534" s="320"/>
      <c r="BK534" s="320"/>
      <c r="BL534" s="320"/>
      <c r="BM534" s="320"/>
      <c r="BN534" s="320"/>
      <c r="BO534" s="320"/>
      <c r="BP534" s="320"/>
      <c r="BQ534" s="320"/>
      <c r="BR534" s="320"/>
      <c r="BS534" s="320"/>
      <c r="BT534" s="320"/>
      <c r="BU534" s="320"/>
      <c r="BV534" s="320"/>
      <c r="BW534" s="320"/>
      <c r="BX534" s="320"/>
      <c r="BY534" s="320"/>
      <c r="BZ534" s="321"/>
      <c r="CA534" s="321"/>
      <c r="CB534" s="321"/>
      <c r="CC534" s="321"/>
      <c r="CD534" s="321"/>
      <c r="CE534" s="321"/>
      <c r="CF534" s="321"/>
      <c r="CG534" s="321"/>
      <c r="CH534" s="321"/>
      <c r="CI534" s="321"/>
      <c r="CJ534" s="321"/>
      <c r="CK534" s="321"/>
      <c r="CL534" s="321"/>
      <c r="CM534" s="321"/>
      <c r="CN534" s="321"/>
      <c r="CO534" s="321"/>
      <c r="CP534" s="321"/>
      <c r="CQ534" s="321"/>
      <c r="CR534" s="321"/>
      <c r="CS534" s="321"/>
      <c r="CT534" s="321"/>
      <c r="CU534" s="321"/>
      <c r="CV534" s="321"/>
      <c r="CW534" s="321"/>
      <c r="CX534" s="321"/>
      <c r="CY534" s="321"/>
      <c r="CZ534" s="321"/>
    </row>
    <row r="535" s="325" customFormat="true" ht="25.15" customHeight="true" x14ac:dyDescent="0.2">
      <c r="C535" s="838" t="s">
        <v>588</v>
      </c>
      <c r="D535" s="837"/>
      <c r="E535" s="664">
        <v>8.8491509793951957E-5</v>
      </c>
      <c r="F535" s="661"/>
      <c r="G535" s="661"/>
      <c r="H535" s="837"/>
      <c r="I535" s="837"/>
      <c r="J535" s="661"/>
      <c r="K535" s="661"/>
      <c r="L535" s="661"/>
      <c r="M535" s="837" t="s">
        <v>589</v>
      </c>
      <c r="N535" s="837"/>
      <c r="O535" s="669">
        <v>9.9001149674247981E-5</v>
      </c>
      <c r="P535" s="661"/>
      <c r="Q535" s="661"/>
      <c r="AZ535" s="689"/>
      <c r="BA535" s="320"/>
      <c r="BB535" s="371"/>
      <c r="BC535" s="320"/>
      <c r="BD535" s="320"/>
      <c r="BE535" s="320"/>
      <c r="BF535" s="320"/>
      <c r="BG535" s="320"/>
      <c r="BH535" s="320"/>
      <c r="BI535" s="320"/>
      <c r="BJ535" s="320"/>
      <c r="BK535" s="320"/>
      <c r="BL535" s="320"/>
      <c r="BM535" s="320"/>
      <c r="BN535" s="320"/>
      <c r="BO535" s="320"/>
      <c r="BP535" s="320"/>
      <c r="BQ535" s="320"/>
      <c r="BR535" s="320"/>
      <c r="BS535" s="320"/>
      <c r="BT535" s="320"/>
      <c r="BU535" s="320"/>
      <c r="BV535" s="320"/>
      <c r="BW535" s="320"/>
      <c r="BX535" s="320"/>
      <c r="BY535" s="320"/>
      <c r="BZ535" s="321"/>
      <c r="CA535" s="321"/>
      <c r="CB535" s="321"/>
      <c r="CC535" s="321"/>
      <c r="CD535" s="321"/>
      <c r="CE535" s="321"/>
      <c r="CF535" s="321"/>
      <c r="CG535" s="321"/>
      <c r="CH535" s="321"/>
      <c r="CI535" s="321"/>
      <c r="CJ535" s="321"/>
      <c r="CK535" s="321"/>
      <c r="CL535" s="321"/>
      <c r="CM535" s="321"/>
      <c r="CN535" s="321"/>
      <c r="CO535" s="321"/>
      <c r="CP535" s="321"/>
      <c r="CQ535" s="321"/>
      <c r="CR535" s="321"/>
      <c r="CS535" s="321"/>
      <c r="CT535" s="321"/>
      <c r="CU535" s="321"/>
      <c r="CV535" s="321"/>
      <c r="CW535" s="321"/>
      <c r="CX535" s="321"/>
      <c r="CY535" s="321"/>
      <c r="CZ535" s="321"/>
    </row>
    <row r="536" s="325" customFormat="true" ht="25.15" customHeight="true" x14ac:dyDescent="0.2">
      <c r="C536" s="838" t="s">
        <v>547</v>
      </c>
      <c r="D536" s="837"/>
      <c r="E536" s="664">
        <v>0.14333860594816675</v>
      </c>
      <c r="F536" s="661"/>
      <c r="G536" s="661"/>
      <c r="H536" s="837" t="s">
        <v>277</v>
      </c>
      <c r="I536" s="837"/>
      <c r="J536" s="837"/>
      <c r="K536" s="661"/>
      <c r="L536" s="661"/>
      <c r="M536" s="837"/>
      <c r="N536" s="837"/>
      <c r="O536" s="661"/>
      <c r="P536" s="661"/>
      <c r="Q536" s="661"/>
      <c r="AZ536" s="689"/>
      <c r="BA536" s="320"/>
      <c r="BB536" s="371"/>
      <c r="BC536" s="320"/>
      <c r="BD536" s="320"/>
      <c r="BE536" s="320"/>
      <c r="BF536" s="320"/>
      <c r="BG536" s="320"/>
      <c r="BH536" s="320"/>
      <c r="BI536" s="320"/>
      <c r="BJ536" s="320"/>
      <c r="BK536" s="320"/>
      <c r="BL536" s="320"/>
      <c r="BM536" s="320"/>
      <c r="BN536" s="320"/>
      <c r="BO536" s="320"/>
      <c r="BP536" s="320"/>
      <c r="BQ536" s="320"/>
      <c r="BR536" s="320"/>
      <c r="BS536" s="320"/>
      <c r="BT536" s="320"/>
      <c r="BU536" s="320"/>
      <c r="BV536" s="320"/>
      <c r="BW536" s="320"/>
      <c r="BX536" s="320"/>
      <c r="BY536" s="320"/>
      <c r="BZ536" s="321"/>
      <c r="CA536" s="321"/>
      <c r="CB536" s="321"/>
      <c r="CC536" s="321"/>
      <c r="CD536" s="321"/>
      <c r="CE536" s="321"/>
      <c r="CF536" s="321"/>
      <c r="CG536" s="321"/>
      <c r="CH536" s="321"/>
      <c r="CI536" s="321"/>
      <c r="CJ536" s="321"/>
      <c r="CK536" s="321"/>
      <c r="CL536" s="321"/>
      <c r="CM536" s="321"/>
      <c r="CN536" s="321"/>
      <c r="CO536" s="321"/>
      <c r="CP536" s="321"/>
      <c r="CQ536" s="321"/>
      <c r="CR536" s="321"/>
      <c r="CS536" s="321"/>
      <c r="CT536" s="321"/>
      <c r="CU536" s="321"/>
      <c r="CV536" s="321"/>
      <c r="CW536" s="321"/>
      <c r="CX536" s="321"/>
      <c r="CY536" s="321"/>
      <c r="CZ536" s="321"/>
    </row>
    <row r="537" s="325" customFormat="true" ht="25.15" customHeight="true" x14ac:dyDescent="0.2">
      <c r="C537" s="838" t="s">
        <v>245</v>
      </c>
      <c r="D537" s="837"/>
      <c r="E537" s="664">
        <v>9.3172802139204203E-3</v>
      </c>
      <c r="F537" s="661"/>
      <c r="G537" s="661"/>
      <c r="H537" s="837"/>
      <c r="I537" s="837"/>
      <c r="J537" s="655" t="s">
        <v>195</v>
      </c>
      <c r="K537" s="661"/>
      <c r="L537" s="661"/>
      <c r="M537" s="837"/>
      <c r="N537" s="837"/>
      <c r="O537" s="661"/>
      <c r="P537" s="661"/>
      <c r="Q537" s="661"/>
      <c r="AZ537" s="689"/>
      <c r="BA537" s="320"/>
      <c r="BB537" s="371"/>
      <c r="BC537" s="320"/>
      <c r="BD537" s="320"/>
      <c r="BE537" s="320"/>
      <c r="BF537" s="320"/>
      <c r="BG537" s="320"/>
      <c r="BH537" s="320"/>
      <c r="BI537" s="320"/>
      <c r="BJ537" s="320"/>
      <c r="BK537" s="320"/>
      <c r="BL537" s="320"/>
      <c r="BM537" s="320"/>
      <c r="BN537" s="320"/>
      <c r="BO537" s="320"/>
      <c r="BP537" s="320"/>
      <c r="BQ537" s="320"/>
      <c r="BR537" s="320"/>
      <c r="BS537" s="320"/>
      <c r="BT537" s="320"/>
      <c r="BU537" s="320"/>
      <c r="BV537" s="320"/>
      <c r="BW537" s="320"/>
      <c r="BX537" s="320"/>
      <c r="BY537" s="320"/>
      <c r="BZ537" s="321"/>
      <c r="CA537" s="321"/>
      <c r="CB537" s="321"/>
      <c r="CC537" s="321"/>
      <c r="CD537" s="321"/>
      <c r="CE537" s="321"/>
      <c r="CF537" s="321"/>
      <c r="CG537" s="321"/>
      <c r="CH537" s="321"/>
      <c r="CI537" s="321"/>
      <c r="CJ537" s="321"/>
      <c r="CK537" s="321"/>
      <c r="CL537" s="321"/>
      <c r="CM537" s="321"/>
      <c r="CN537" s="321"/>
      <c r="CO537" s="321"/>
      <c r="CP537" s="321"/>
      <c r="CQ537" s="321"/>
      <c r="CR537" s="321"/>
      <c r="CS537" s="321"/>
      <c r="CT537" s="321"/>
      <c r="CU537" s="321"/>
      <c r="CV537" s="321"/>
      <c r="CW537" s="321"/>
      <c r="CX537" s="321"/>
      <c r="CY537" s="321"/>
      <c r="CZ537" s="321"/>
    </row>
    <row r="538" s="325" customFormat="true" ht="25.15" customHeight="true" x14ac:dyDescent="0.2">
      <c r="C538" s="838" t="s">
        <v>543</v>
      </c>
      <c r="D538" s="837"/>
      <c r="E538" s="664">
        <v>6.2167228952103346E-2</v>
      </c>
      <c r="F538" s="661"/>
      <c r="G538" s="661"/>
      <c r="H538" s="837"/>
      <c r="I538" s="837"/>
      <c r="J538" s="677" t="s">
        <v>196</v>
      </c>
      <c r="K538" s="661"/>
      <c r="L538" s="661"/>
      <c r="M538" s="837" t="s">
        <v>273</v>
      </c>
      <c r="N538" s="837"/>
      <c r="O538" s="837"/>
      <c r="P538" s="837"/>
      <c r="Q538" s="837"/>
      <c r="AZ538" s="689"/>
      <c r="BA538" s="320"/>
      <c r="BB538" s="371"/>
      <c r="BC538" s="320"/>
      <c r="BD538" s="320"/>
      <c r="BE538" s="320"/>
      <c r="BF538" s="320"/>
      <c r="BG538" s="320"/>
      <c r="BH538" s="320"/>
      <c r="BI538" s="320"/>
      <c r="BJ538" s="320"/>
      <c r="BK538" s="320"/>
      <c r="BL538" s="320"/>
      <c r="BM538" s="320"/>
      <c r="BN538" s="320"/>
      <c r="BO538" s="320"/>
      <c r="BP538" s="320"/>
      <c r="BQ538" s="320"/>
      <c r="BR538" s="320"/>
      <c r="BS538" s="320"/>
      <c r="BT538" s="320"/>
      <c r="BU538" s="320"/>
      <c r="BV538" s="320"/>
      <c r="BW538" s="320"/>
      <c r="BX538" s="320"/>
      <c r="BY538" s="320"/>
      <c r="BZ538" s="321"/>
      <c r="CA538" s="321"/>
      <c r="CB538" s="321"/>
      <c r="CC538" s="321"/>
      <c r="CD538" s="321"/>
      <c r="CE538" s="321"/>
      <c r="CF538" s="321"/>
      <c r="CG538" s="321"/>
      <c r="CH538" s="321"/>
      <c r="CI538" s="321"/>
      <c r="CJ538" s="321"/>
      <c r="CK538" s="321"/>
      <c r="CL538" s="321"/>
      <c r="CM538" s="321"/>
      <c r="CN538" s="321"/>
      <c r="CO538" s="321"/>
      <c r="CP538" s="321"/>
      <c r="CQ538" s="321"/>
      <c r="CR538" s="321"/>
      <c r="CS538" s="321"/>
      <c r="CT538" s="321"/>
      <c r="CU538" s="321"/>
      <c r="CV538" s="321"/>
      <c r="CW538" s="321"/>
      <c r="CX538" s="321"/>
      <c r="CY538" s="321"/>
      <c r="CZ538" s="321"/>
    </row>
    <row r="539" s="325" customFormat="true" ht="25.15" customHeight="true" x14ac:dyDescent="0.2">
      <c r="C539" s="838" t="s">
        <v>582</v>
      </c>
      <c r="D539" s="837"/>
      <c r="E539" s="664">
        <v>1.6244660580642459E-3</v>
      </c>
      <c r="F539" s="661"/>
      <c r="G539" s="661"/>
      <c r="H539" s="837" t="s">
        <v>238</v>
      </c>
      <c r="I539" s="837"/>
      <c r="J539" s="662">
        <v>2.7099930054658817E-2</v>
      </c>
      <c r="K539" s="661"/>
      <c r="L539" s="661"/>
      <c r="M539" s="837" t="s">
        <v>195</v>
      </c>
      <c r="N539" s="837"/>
      <c r="O539" s="839" t="s">
        <v>274</v>
      </c>
      <c r="P539" s="842"/>
      <c r="Q539" s="843"/>
      <c r="AZ539" s="689"/>
      <c r="BA539" s="320"/>
      <c r="BB539" s="371"/>
      <c r="BC539" s="320"/>
      <c r="BD539" s="320"/>
      <c r="BE539" s="320"/>
      <c r="BF539" s="320"/>
      <c r="BG539" s="320"/>
      <c r="BH539" s="320"/>
      <c r="BI539" s="320"/>
      <c r="BJ539" s="320"/>
      <c r="BK539" s="320"/>
      <c r="BL539" s="320"/>
      <c r="BM539" s="320"/>
      <c r="BN539" s="320"/>
      <c r="BO539" s="320"/>
      <c r="BP539" s="320"/>
      <c r="BQ539" s="320"/>
      <c r="BR539" s="320"/>
      <c r="BS539" s="320"/>
      <c r="BT539" s="320"/>
      <c r="BU539" s="320"/>
      <c r="BV539" s="320"/>
      <c r="BW539" s="320"/>
      <c r="BX539" s="320"/>
      <c r="BY539" s="320"/>
      <c r="BZ539" s="321"/>
      <c r="CA539" s="321"/>
      <c r="CB539" s="321"/>
      <c r="CC539" s="321"/>
      <c r="CD539" s="321"/>
      <c r="CE539" s="321"/>
      <c r="CF539" s="321"/>
      <c r="CG539" s="321"/>
      <c r="CH539" s="321"/>
      <c r="CI539" s="321"/>
      <c r="CJ539" s="321"/>
      <c r="CK539" s="321"/>
      <c r="CL539" s="321"/>
      <c r="CM539" s="321"/>
      <c r="CN539" s="321"/>
      <c r="CO539" s="321"/>
      <c r="CP539" s="321"/>
      <c r="CQ539" s="321"/>
      <c r="CR539" s="321"/>
      <c r="CS539" s="321"/>
      <c r="CT539" s="321"/>
      <c r="CU539" s="321"/>
      <c r="CV539" s="321"/>
      <c r="CW539" s="321"/>
      <c r="CX539" s="321"/>
      <c r="CY539" s="321"/>
      <c r="CZ539" s="321"/>
    </row>
    <row r="540" s="325" customFormat="true" ht="25.15" customHeight="true" x14ac:dyDescent="0.2">
      <c r="C540" s="838" t="s">
        <v>572</v>
      </c>
      <c r="D540" s="837"/>
      <c r="E540" s="664">
        <v>1.7659730948913689E-2</v>
      </c>
      <c r="F540" s="661"/>
      <c r="G540" s="661"/>
      <c r="H540" s="837" t="s">
        <v>544</v>
      </c>
      <c r="I540" s="837"/>
      <c r="J540" s="665">
        <v>0.13942800115262724</v>
      </c>
      <c r="K540" s="661"/>
      <c r="L540" s="661"/>
      <c r="M540" s="837"/>
      <c r="N540" s="837"/>
      <c r="O540" s="656" t="s">
        <v>179</v>
      </c>
      <c r="P540" s="657" t="s">
        <v>275</v>
      </c>
      <c r="Q540" s="658" t="s">
        <v>276</v>
      </c>
      <c r="AZ540" s="689"/>
      <c r="BA540" s="320"/>
      <c r="BB540" s="371"/>
      <c r="BC540" s="320"/>
      <c r="BD540" s="320"/>
      <c r="BE540" s="320"/>
      <c r="BF540" s="320"/>
      <c r="BG540" s="320"/>
      <c r="BH540" s="320"/>
      <c r="BI540" s="320"/>
      <c r="BJ540" s="320"/>
      <c r="BK540" s="320"/>
      <c r="BL540" s="320"/>
      <c r="BM540" s="320"/>
      <c r="BN540" s="320"/>
      <c r="BO540" s="320"/>
      <c r="BP540" s="320"/>
      <c r="BQ540" s="320"/>
      <c r="BR540" s="320"/>
      <c r="BS540" s="320"/>
      <c r="BT540" s="320"/>
      <c r="BU540" s="320"/>
      <c r="BV540" s="320"/>
      <c r="BW540" s="320"/>
      <c r="BX540" s="320"/>
      <c r="BY540" s="320"/>
      <c r="BZ540" s="321"/>
      <c r="CA540" s="321"/>
      <c r="CB540" s="321"/>
      <c r="CC540" s="321"/>
      <c r="CD540" s="321"/>
      <c r="CE540" s="321"/>
      <c r="CF540" s="321"/>
      <c r="CG540" s="321"/>
      <c r="CH540" s="321"/>
      <c r="CI540" s="321"/>
      <c r="CJ540" s="321"/>
      <c r="CK540" s="321"/>
      <c r="CL540" s="321"/>
      <c r="CM540" s="321"/>
      <c r="CN540" s="321"/>
      <c r="CO540" s="321"/>
      <c r="CP540" s="321"/>
      <c r="CQ540" s="321"/>
      <c r="CR540" s="321"/>
      <c r="CS540" s="321"/>
      <c r="CT540" s="321"/>
      <c r="CU540" s="321"/>
      <c r="CV540" s="321"/>
      <c r="CW540" s="321"/>
      <c r="CX540" s="321"/>
      <c r="CY540" s="321"/>
      <c r="CZ540" s="321"/>
    </row>
    <row r="541" s="325" customFormat="true" ht="25.15" customHeight="true" x14ac:dyDescent="0.2">
      <c r="C541" s="838" t="s">
        <v>568</v>
      </c>
      <c r="D541" s="837"/>
      <c r="E541" s="664">
        <v>2.1206519319695713E-3</v>
      </c>
      <c r="F541" s="661"/>
      <c r="G541" s="661"/>
      <c r="H541" s="837" t="s">
        <v>542</v>
      </c>
      <c r="I541" s="837"/>
      <c r="J541" s="665">
        <v>-0.13950207334059989</v>
      </c>
      <c r="K541" s="661"/>
      <c r="L541" s="661"/>
      <c r="M541" s="837" t="s">
        <v>196</v>
      </c>
      <c r="N541" s="837"/>
      <c r="O541" s="678">
        <v>3.7313087662528805</v>
      </c>
      <c r="P541" s="679">
        <v>5.7404750250044314</v>
      </c>
      <c r="Q541" s="680">
        <v>5.7404750250044314</v>
      </c>
      <c r="AZ541" s="689"/>
      <c r="BA541" s="320"/>
      <c r="BB541" s="371"/>
      <c r="BC541" s="320"/>
      <c r="BD541" s="320"/>
      <c r="BE541" s="320"/>
      <c r="BF541" s="320"/>
      <c r="BG541" s="320"/>
      <c r="BH541" s="320"/>
      <c r="BI541" s="320"/>
      <c r="BJ541" s="320"/>
      <c r="BK541" s="320"/>
      <c r="BL541" s="320"/>
      <c r="BM541" s="320"/>
      <c r="BN541" s="320"/>
      <c r="BO541" s="320"/>
      <c r="BP541" s="320"/>
      <c r="BQ541" s="320"/>
      <c r="BR541" s="320"/>
      <c r="BS541" s="320"/>
      <c r="BT541" s="320"/>
      <c r="BU541" s="320"/>
      <c r="BV541" s="320"/>
      <c r="BW541" s="320"/>
      <c r="BX541" s="320"/>
      <c r="BY541" s="320"/>
      <c r="BZ541" s="321"/>
      <c r="CA541" s="321"/>
      <c r="CB541" s="321"/>
      <c r="CC541" s="321"/>
      <c r="CD541" s="321"/>
      <c r="CE541" s="321"/>
      <c r="CF541" s="321"/>
      <c r="CG541" s="321"/>
      <c r="CH541" s="321"/>
      <c r="CI541" s="321"/>
      <c r="CJ541" s="321"/>
      <c r="CK541" s="321"/>
      <c r="CL541" s="321"/>
      <c r="CM541" s="321"/>
      <c r="CN541" s="321"/>
      <c r="CO541" s="321"/>
      <c r="CP541" s="321"/>
      <c r="CQ541" s="321"/>
      <c r="CR541" s="321"/>
      <c r="CS541" s="321"/>
      <c r="CT541" s="321"/>
      <c r="CU541" s="321"/>
      <c r="CV541" s="321"/>
      <c r="CW541" s="321"/>
      <c r="CX541" s="321"/>
      <c r="CY541" s="321"/>
      <c r="CZ541" s="321"/>
    </row>
    <row r="542" s="325" customFormat="true" ht="25.15" customHeight="true" x14ac:dyDescent="0.2">
      <c r="C542" s="838" t="s">
        <v>587</v>
      </c>
      <c r="D542" s="837"/>
      <c r="E542" s="664">
        <v>-1.6923962606033055E-3</v>
      </c>
      <c r="F542" s="661"/>
      <c r="G542" s="661"/>
      <c r="H542" s="837" t="s">
        <v>225</v>
      </c>
      <c r="I542" s="837"/>
      <c r="J542" s="665">
        <v>-4.9265020065715924E-3</v>
      </c>
      <c r="K542" s="661"/>
      <c r="L542" s="661"/>
      <c r="M542" s="837"/>
      <c r="N542" s="837"/>
      <c r="O542" s="661"/>
      <c r="P542" s="661"/>
      <c r="Q542" s="661"/>
      <c r="AZ542" s="689"/>
      <c r="BA542" s="320"/>
      <c r="BB542" s="371"/>
      <c r="BC542" s="320"/>
      <c r="BD542" s="320"/>
      <c r="BE542" s="320"/>
      <c r="BF542" s="320"/>
      <c r="BG542" s="320"/>
      <c r="BH542" s="320"/>
      <c r="BI542" s="320"/>
      <c r="BJ542" s="320"/>
      <c r="BK542" s="320"/>
      <c r="BL542" s="320"/>
      <c r="BM542" s="320"/>
      <c r="BN542" s="320"/>
      <c r="BO542" s="320"/>
      <c r="BP542" s="320"/>
      <c r="BQ542" s="320"/>
      <c r="BR542" s="320"/>
      <c r="BS542" s="320"/>
      <c r="BT542" s="320"/>
      <c r="BU542" s="320"/>
      <c r="BV542" s="320"/>
      <c r="BW542" s="320"/>
      <c r="BX542" s="320"/>
      <c r="BY542" s="320"/>
      <c r="BZ542" s="321"/>
      <c r="CA542" s="321"/>
      <c r="CB542" s="321"/>
      <c r="CC542" s="321"/>
      <c r="CD542" s="321"/>
      <c r="CE542" s="321"/>
      <c r="CF542" s="321"/>
      <c r="CG542" s="321"/>
      <c r="CH542" s="321"/>
      <c r="CI542" s="321"/>
      <c r="CJ542" s="321"/>
      <c r="CK542" s="321"/>
      <c r="CL542" s="321"/>
      <c r="CM542" s="321"/>
      <c r="CN542" s="321"/>
      <c r="CO542" s="321"/>
      <c r="CP542" s="321"/>
      <c r="CQ542" s="321"/>
      <c r="CR542" s="321"/>
      <c r="CS542" s="321"/>
      <c r="CT542" s="321"/>
      <c r="CU542" s="321"/>
      <c r="CV542" s="321"/>
      <c r="CW542" s="321"/>
      <c r="CX542" s="321"/>
      <c r="CY542" s="321"/>
      <c r="CZ542" s="321"/>
    </row>
    <row r="543" s="325" customFormat="true" ht="25.15" customHeight="true" x14ac:dyDescent="0.2">
      <c r="C543" s="838" t="s">
        <v>578</v>
      </c>
      <c r="D543" s="837"/>
      <c r="E543" s="664">
        <v>-6.0472415867691915E-3</v>
      </c>
      <c r="F543" s="661"/>
      <c r="G543" s="661"/>
      <c r="H543" s="837" t="s">
        <v>549</v>
      </c>
      <c r="I543" s="837"/>
      <c r="J543" s="665">
        <v>-9.716224159956581E-2</v>
      </c>
      <c r="K543" s="661"/>
      <c r="L543" s="661"/>
      <c r="M543" s="837"/>
      <c r="N543" s="837"/>
      <c r="O543" s="661"/>
      <c r="P543" s="661"/>
      <c r="Q543" s="661"/>
      <c r="AZ543" s="689"/>
      <c r="BA543" s="320"/>
      <c r="BB543" s="371"/>
      <c r="BC543" s="320"/>
      <c r="BD543" s="320"/>
      <c r="BE543" s="320"/>
      <c r="BF543" s="320"/>
      <c r="BG543" s="320"/>
      <c r="BH543" s="320"/>
      <c r="BI543" s="320"/>
      <c r="BJ543" s="320"/>
      <c r="BK543" s="320"/>
      <c r="BL543" s="320"/>
      <c r="BM543" s="320"/>
      <c r="BN543" s="320"/>
      <c r="BO543" s="320"/>
      <c r="BP543" s="320"/>
      <c r="BQ543" s="320"/>
      <c r="BR543" s="320"/>
      <c r="BS543" s="320"/>
      <c r="BT543" s="320"/>
      <c r="BU543" s="320"/>
      <c r="BV543" s="320"/>
      <c r="BW543" s="320"/>
      <c r="BX543" s="320"/>
      <c r="BY543" s="320"/>
      <c r="BZ543" s="321"/>
      <c r="CA543" s="321"/>
      <c r="CB543" s="321"/>
      <c r="CC543" s="321"/>
      <c r="CD543" s="321"/>
      <c r="CE543" s="321"/>
      <c r="CF543" s="321"/>
      <c r="CG543" s="321"/>
      <c r="CH543" s="321"/>
      <c r="CI543" s="321"/>
      <c r="CJ543" s="321"/>
      <c r="CK543" s="321"/>
      <c r="CL543" s="321"/>
      <c r="CM543" s="321"/>
      <c r="CN543" s="321"/>
      <c r="CO543" s="321"/>
      <c r="CP543" s="321"/>
      <c r="CQ543" s="321"/>
      <c r="CR543" s="321"/>
      <c r="CS543" s="321"/>
      <c r="CT543" s="321"/>
      <c r="CU543" s="321"/>
      <c r="CV543" s="321"/>
      <c r="CW543" s="321"/>
      <c r="CX543" s="321"/>
      <c r="CY543" s="321"/>
      <c r="CZ543" s="321"/>
    </row>
    <row r="544" s="325" customFormat="true" ht="25.15" customHeight="true" x14ac:dyDescent="0.2">
      <c r="C544" s="838" t="s">
        <v>569</v>
      </c>
      <c r="D544" s="837"/>
      <c r="E544" s="664">
        <v>-2.3762730945866888E-2</v>
      </c>
      <c r="F544" s="661"/>
      <c r="G544" s="661"/>
      <c r="H544" s="837" t="s">
        <v>554</v>
      </c>
      <c r="I544" s="837"/>
      <c r="J544" s="665">
        <v>-7.4539253599089098E-2</v>
      </c>
      <c r="K544" s="661"/>
      <c r="L544" s="661"/>
      <c r="M544" s="837" t="s">
        <v>277</v>
      </c>
      <c r="N544" s="837"/>
      <c r="O544" s="837"/>
      <c r="P544" s="661"/>
      <c r="Q544" s="661"/>
      <c r="AZ544" s="689"/>
      <c r="BA544" s="320"/>
      <c r="BB544" s="371"/>
      <c r="BC544" s="320"/>
      <c r="BD544" s="320"/>
      <c r="BE544" s="320"/>
      <c r="BF544" s="320"/>
      <c r="BG544" s="320"/>
      <c r="BH544" s="320"/>
      <c r="BI544" s="320"/>
      <c r="BJ544" s="320"/>
      <c r="BK544" s="320"/>
      <c r="BL544" s="320"/>
      <c r="BM544" s="320"/>
      <c r="BN544" s="320"/>
      <c r="BO544" s="320"/>
      <c r="BP544" s="320"/>
      <c r="BQ544" s="320"/>
      <c r="BR544" s="320"/>
      <c r="BS544" s="320"/>
      <c r="BT544" s="320"/>
      <c r="BU544" s="320"/>
      <c r="BV544" s="320"/>
      <c r="BW544" s="320"/>
      <c r="BX544" s="320"/>
      <c r="BY544" s="320"/>
      <c r="BZ544" s="321"/>
      <c r="CA544" s="321"/>
      <c r="CB544" s="321"/>
      <c r="CC544" s="321"/>
      <c r="CD544" s="321"/>
      <c r="CE544" s="321"/>
      <c r="CF544" s="321"/>
      <c r="CG544" s="321"/>
      <c r="CH544" s="321"/>
      <c r="CI544" s="321"/>
      <c r="CJ544" s="321"/>
      <c r="CK544" s="321"/>
      <c r="CL544" s="321"/>
      <c r="CM544" s="321"/>
      <c r="CN544" s="321"/>
      <c r="CO544" s="321"/>
      <c r="CP544" s="321"/>
      <c r="CQ544" s="321"/>
      <c r="CR544" s="321"/>
      <c r="CS544" s="321"/>
      <c r="CT544" s="321"/>
      <c r="CU544" s="321"/>
      <c r="CV544" s="321"/>
      <c r="CW544" s="321"/>
      <c r="CX544" s="321"/>
      <c r="CY544" s="321"/>
      <c r="CZ544" s="321"/>
    </row>
    <row r="545" s="325" customFormat="true" ht="25.15" customHeight="true" x14ac:dyDescent="0.2">
      <c r="C545" s="838" t="s">
        <v>555</v>
      </c>
      <c r="D545" s="837"/>
      <c r="E545" s="664">
        <v>-2.7408300769973373E-2</v>
      </c>
      <c r="F545" s="661"/>
      <c r="G545" s="661"/>
      <c r="H545" s="837" t="s">
        <v>548</v>
      </c>
      <c r="I545" s="837"/>
      <c r="J545" s="665">
        <v>0.1113320126966565</v>
      </c>
      <c r="K545" s="661"/>
      <c r="L545" s="661"/>
      <c r="M545" s="837"/>
      <c r="N545" s="837"/>
      <c r="O545" s="659" t="s">
        <v>195</v>
      </c>
      <c r="P545" s="661"/>
      <c r="Q545" s="661"/>
      <c r="AZ545" s="689"/>
      <c r="BA545" s="320"/>
      <c r="BB545" s="371"/>
      <c r="BC545" s="320"/>
      <c r="BD545" s="320"/>
      <c r="BE545" s="320"/>
      <c r="BF545" s="320"/>
      <c r="BG545" s="320"/>
      <c r="BH545" s="320"/>
      <c r="BI545" s="320"/>
      <c r="BJ545" s="320"/>
      <c r="BK545" s="320"/>
      <c r="BL545" s="320"/>
      <c r="BM545" s="320"/>
      <c r="BN545" s="320"/>
      <c r="BO545" s="320"/>
      <c r="BP545" s="320"/>
      <c r="BQ545" s="320"/>
      <c r="BR545" s="320"/>
      <c r="BS545" s="320"/>
      <c r="BT545" s="320"/>
      <c r="BU545" s="320"/>
      <c r="BV545" s="320"/>
      <c r="BW545" s="320"/>
      <c r="BX545" s="320"/>
      <c r="BY545" s="320"/>
      <c r="BZ545" s="321"/>
      <c r="CA545" s="321"/>
      <c r="CB545" s="321"/>
      <c r="CC545" s="321"/>
      <c r="CD545" s="321"/>
      <c r="CE545" s="321"/>
      <c r="CF545" s="321"/>
      <c r="CG545" s="321"/>
      <c r="CH545" s="321"/>
      <c r="CI545" s="321"/>
      <c r="CJ545" s="321"/>
      <c r="CK545" s="321"/>
      <c r="CL545" s="321"/>
      <c r="CM545" s="321"/>
      <c r="CN545" s="321"/>
      <c r="CO545" s="321"/>
      <c r="CP545" s="321"/>
      <c r="CQ545" s="321"/>
      <c r="CR545" s="321"/>
      <c r="CS545" s="321"/>
      <c r="CT545" s="321"/>
      <c r="CU545" s="321"/>
      <c r="CV545" s="321"/>
      <c r="CW545" s="321"/>
      <c r="CX545" s="321"/>
      <c r="CY545" s="321"/>
      <c r="CZ545" s="321"/>
    </row>
    <row r="546" s="325" customFormat="true" ht="25.15" customHeight="true" x14ac:dyDescent="0.2">
      <c r="C546" s="838" t="s">
        <v>556</v>
      </c>
      <c r="D546" s="837"/>
      <c r="E546" s="664">
        <v>-6.1494682245602048E-2</v>
      </c>
      <c r="F546" s="661"/>
      <c r="G546" s="661"/>
      <c r="H546" s="837" t="s">
        <v>563</v>
      </c>
      <c r="I546" s="837"/>
      <c r="J546" s="665">
        <v>4.4751033827832493E-2</v>
      </c>
      <c r="K546" s="661"/>
      <c r="L546" s="661"/>
      <c r="M546" s="837"/>
      <c r="N546" s="837"/>
      <c r="O546" s="681" t="s">
        <v>196</v>
      </c>
      <c r="P546" s="661"/>
      <c r="Q546" s="661"/>
      <c r="AZ546" s="689"/>
      <c r="BA546" s="320"/>
      <c r="BB546" s="371"/>
      <c r="BC546" s="320"/>
      <c r="BD546" s="320"/>
      <c r="BE546" s="320"/>
      <c r="BF546" s="320"/>
      <c r="BG546" s="320"/>
      <c r="BH546" s="320"/>
      <c r="BI546" s="320"/>
      <c r="BJ546" s="320"/>
      <c r="BK546" s="320"/>
      <c r="BL546" s="320"/>
      <c r="BM546" s="320"/>
      <c r="BN546" s="320"/>
      <c r="BO546" s="320"/>
      <c r="BP546" s="320"/>
      <c r="BQ546" s="320"/>
      <c r="BR546" s="320"/>
      <c r="BS546" s="320"/>
      <c r="BT546" s="320"/>
      <c r="BU546" s="320"/>
      <c r="BV546" s="320"/>
      <c r="BW546" s="320"/>
      <c r="BX546" s="320"/>
      <c r="BY546" s="320"/>
      <c r="BZ546" s="321"/>
      <c r="CA546" s="321"/>
      <c r="CB546" s="321"/>
      <c r="CC546" s="321"/>
      <c r="CD546" s="321"/>
      <c r="CE546" s="321"/>
      <c r="CF546" s="321"/>
      <c r="CG546" s="321"/>
      <c r="CH546" s="321"/>
      <c r="CI546" s="321"/>
      <c r="CJ546" s="321"/>
      <c r="CK546" s="321"/>
      <c r="CL546" s="321"/>
      <c r="CM546" s="321"/>
      <c r="CN546" s="321"/>
      <c r="CO546" s="321"/>
      <c r="CP546" s="321"/>
      <c r="CQ546" s="321"/>
      <c r="CR546" s="321"/>
      <c r="CS546" s="321"/>
      <c r="CT546" s="321"/>
      <c r="CU546" s="321"/>
      <c r="CV546" s="321"/>
      <c r="CW546" s="321"/>
      <c r="CX546" s="321"/>
      <c r="CY546" s="321"/>
      <c r="CZ546" s="321"/>
    </row>
    <row r="547" s="325" customFormat="true" ht="25.15" customHeight="true" x14ac:dyDescent="0.2">
      <c r="C547" s="838" t="s">
        <v>581</v>
      </c>
      <c r="D547" s="837"/>
      <c r="E547" s="664">
        <v>2.8965046355970674E-3</v>
      </c>
      <c r="F547" s="661"/>
      <c r="G547" s="661"/>
      <c r="H547" s="837" t="s">
        <v>497</v>
      </c>
      <c r="I547" s="837"/>
      <c r="J547" s="665">
        <v>2.629701216317597E-3</v>
      </c>
      <c r="K547" s="661"/>
      <c r="L547" s="661"/>
      <c r="M547" s="837" t="s">
        <v>238</v>
      </c>
      <c r="N547" s="837"/>
      <c r="O547" s="663">
        <v>-1.6441790568095815E-2</v>
      </c>
      <c r="P547" s="661"/>
      <c r="Q547" s="661"/>
      <c r="AZ547" s="689"/>
      <c r="BA547" s="320"/>
      <c r="BB547" s="371"/>
      <c r="BC547" s="320"/>
      <c r="BD547" s="320"/>
      <c r="BE547" s="320"/>
      <c r="BF547" s="320"/>
      <c r="BG547" s="320"/>
      <c r="BH547" s="320"/>
      <c r="BI547" s="320"/>
      <c r="BJ547" s="320"/>
      <c r="BK547" s="320"/>
      <c r="BL547" s="320"/>
      <c r="BM547" s="320"/>
      <c r="BN547" s="320"/>
      <c r="BO547" s="320"/>
      <c r="BP547" s="320"/>
      <c r="BQ547" s="320"/>
      <c r="BR547" s="320"/>
      <c r="BS547" s="320"/>
      <c r="BT547" s="320"/>
      <c r="BU547" s="320"/>
      <c r="BV547" s="320"/>
      <c r="BW547" s="320"/>
      <c r="BX547" s="320"/>
      <c r="BY547" s="320"/>
      <c r="BZ547" s="321"/>
      <c r="CA547" s="321"/>
      <c r="CB547" s="321"/>
      <c r="CC547" s="321"/>
      <c r="CD547" s="321"/>
      <c r="CE547" s="321"/>
      <c r="CF547" s="321"/>
      <c r="CG547" s="321"/>
      <c r="CH547" s="321"/>
      <c r="CI547" s="321"/>
      <c r="CJ547" s="321"/>
      <c r="CK547" s="321"/>
      <c r="CL547" s="321"/>
      <c r="CM547" s="321"/>
      <c r="CN547" s="321"/>
      <c r="CO547" s="321"/>
      <c r="CP547" s="321"/>
      <c r="CQ547" s="321"/>
      <c r="CR547" s="321"/>
      <c r="CS547" s="321"/>
      <c r="CT547" s="321"/>
      <c r="CU547" s="321"/>
      <c r="CV547" s="321"/>
      <c r="CW547" s="321"/>
      <c r="CX547" s="321"/>
      <c r="CY547" s="321"/>
      <c r="CZ547" s="321"/>
    </row>
    <row r="548" s="325" customFormat="true" ht="25.15" customHeight="true" x14ac:dyDescent="0.2">
      <c r="C548" s="838" t="s">
        <v>557</v>
      </c>
      <c r="D548" s="837"/>
      <c r="E548" s="664">
        <v>3.3591820312235086E-2</v>
      </c>
      <c r="F548" s="661"/>
      <c r="G548" s="661"/>
      <c r="H548" s="837" t="s">
        <v>260</v>
      </c>
      <c r="I548" s="837"/>
      <c r="J548" s="665">
        <v>-0.1069415275681932</v>
      </c>
      <c r="K548" s="661"/>
      <c r="L548" s="661"/>
      <c r="M548" s="837" t="s">
        <v>544</v>
      </c>
      <c r="N548" s="837"/>
      <c r="O548" s="666">
        <v>-0.14118630456146325</v>
      </c>
      <c r="P548" s="661"/>
      <c r="Q548" s="661"/>
      <c r="AZ548" s="689"/>
      <c r="BA548" s="320"/>
      <c r="BB548" s="371"/>
      <c r="BC548" s="320"/>
      <c r="BD548" s="320"/>
      <c r="BE548" s="320"/>
      <c r="BF548" s="320"/>
      <c r="BG548" s="320"/>
      <c r="BH548" s="320"/>
      <c r="BI548" s="320"/>
      <c r="BJ548" s="320"/>
      <c r="BK548" s="320"/>
      <c r="BL548" s="320"/>
      <c r="BM548" s="320"/>
      <c r="BN548" s="320"/>
      <c r="BO548" s="320"/>
      <c r="BP548" s="320"/>
      <c r="BQ548" s="320"/>
      <c r="BR548" s="320"/>
      <c r="BS548" s="320"/>
      <c r="BT548" s="320"/>
      <c r="BU548" s="320"/>
      <c r="BV548" s="320"/>
      <c r="BW548" s="320"/>
      <c r="BX548" s="320"/>
      <c r="BY548" s="320"/>
      <c r="BZ548" s="321"/>
      <c r="CA548" s="321"/>
      <c r="CB548" s="321"/>
      <c r="CC548" s="321"/>
      <c r="CD548" s="321"/>
      <c r="CE548" s="321"/>
      <c r="CF548" s="321"/>
      <c r="CG548" s="321"/>
      <c r="CH548" s="321"/>
      <c r="CI548" s="321"/>
      <c r="CJ548" s="321"/>
      <c r="CK548" s="321"/>
      <c r="CL548" s="321"/>
      <c r="CM548" s="321"/>
      <c r="CN548" s="321"/>
      <c r="CO548" s="321"/>
      <c r="CP548" s="321"/>
      <c r="CQ548" s="321"/>
      <c r="CR548" s="321"/>
      <c r="CS548" s="321"/>
      <c r="CT548" s="321"/>
      <c r="CU548" s="321"/>
      <c r="CV548" s="321"/>
      <c r="CW548" s="321"/>
      <c r="CX548" s="321"/>
      <c r="CY548" s="321"/>
      <c r="CZ548" s="321"/>
    </row>
    <row r="549" s="325" customFormat="true" ht="25.15" customHeight="true" x14ac:dyDescent="0.2">
      <c r="C549" s="838" t="s">
        <v>545</v>
      </c>
      <c r="D549" s="837"/>
      <c r="E549" s="664">
        <v>6.2167228952103262E-2</v>
      </c>
      <c r="F549" s="661"/>
      <c r="G549" s="661"/>
      <c r="H549" s="837" t="s">
        <v>470</v>
      </c>
      <c r="I549" s="837"/>
      <c r="J549" s="665">
        <v>8.9288951415209997E-2</v>
      </c>
      <c r="K549" s="661"/>
      <c r="L549" s="661"/>
      <c r="M549" s="837" t="s">
        <v>542</v>
      </c>
      <c r="N549" s="837"/>
      <c r="O549" s="666">
        <v>0.14316001120686966</v>
      </c>
      <c r="P549" s="661"/>
      <c r="Q549" s="661"/>
      <c r="AZ549" s="689"/>
      <c r="BA549" s="320"/>
      <c r="BB549" s="371"/>
      <c r="BC549" s="320"/>
      <c r="BD549" s="320"/>
      <c r="BE549" s="320"/>
      <c r="BF549" s="320"/>
      <c r="BG549" s="320"/>
      <c r="BH549" s="320"/>
      <c r="BI549" s="320"/>
      <c r="BJ549" s="320"/>
      <c r="BK549" s="320"/>
      <c r="BL549" s="320"/>
      <c r="BM549" s="320"/>
      <c r="BN549" s="320"/>
      <c r="BO549" s="320"/>
      <c r="BP549" s="320"/>
      <c r="BQ549" s="320"/>
      <c r="BR549" s="320"/>
      <c r="BS549" s="320"/>
      <c r="BT549" s="320"/>
      <c r="BU549" s="320"/>
      <c r="BV549" s="320"/>
      <c r="BW549" s="320"/>
      <c r="BX549" s="320"/>
      <c r="BY549" s="320"/>
      <c r="BZ549" s="321"/>
      <c r="CA549" s="321"/>
      <c r="CB549" s="321"/>
      <c r="CC549" s="321"/>
      <c r="CD549" s="321"/>
      <c r="CE549" s="321"/>
      <c r="CF549" s="321"/>
      <c r="CG549" s="321"/>
      <c r="CH549" s="321"/>
      <c r="CI549" s="321"/>
      <c r="CJ549" s="321"/>
      <c r="CK549" s="321"/>
      <c r="CL549" s="321"/>
      <c r="CM549" s="321"/>
      <c r="CN549" s="321"/>
      <c r="CO549" s="321"/>
      <c r="CP549" s="321"/>
      <c r="CQ549" s="321"/>
      <c r="CR549" s="321"/>
      <c r="CS549" s="321"/>
      <c r="CT549" s="321"/>
      <c r="CU549" s="321"/>
      <c r="CV549" s="321"/>
      <c r="CW549" s="321"/>
      <c r="CX549" s="321"/>
      <c r="CY549" s="321"/>
      <c r="CZ549" s="321"/>
    </row>
    <row r="550" s="325" customFormat="true" ht="25.15" customHeight="true" x14ac:dyDescent="0.2">
      <c r="C550" s="838" t="s">
        <v>552</v>
      </c>
      <c r="D550" s="837"/>
      <c r="E550" s="664">
        <v>-2.7408300769973488E-2</v>
      </c>
      <c r="F550" s="661"/>
      <c r="G550" s="661"/>
      <c r="H550" s="837" t="s">
        <v>233</v>
      </c>
      <c r="I550" s="837"/>
      <c r="J550" s="665">
        <v>-3.735013189281735E-2</v>
      </c>
      <c r="K550" s="661"/>
      <c r="L550" s="661"/>
      <c r="M550" s="837" t="s">
        <v>225</v>
      </c>
      <c r="N550" s="837"/>
      <c r="O550" s="666">
        <v>1.891163748733871E-2</v>
      </c>
      <c r="P550" s="661"/>
      <c r="Q550" s="661"/>
      <c r="AZ550" s="689"/>
      <c r="BA550" s="320"/>
      <c r="BB550" s="371"/>
      <c r="BC550" s="320"/>
      <c r="BD550" s="320"/>
      <c r="BE550" s="320"/>
      <c r="BF550" s="320"/>
      <c r="BG550" s="320"/>
      <c r="BH550" s="320"/>
      <c r="BI550" s="320"/>
      <c r="BJ550" s="320"/>
      <c r="BK550" s="320"/>
      <c r="BL550" s="320"/>
      <c r="BM550" s="320"/>
      <c r="BN550" s="320"/>
      <c r="BO550" s="320"/>
      <c r="BP550" s="320"/>
      <c r="BQ550" s="320"/>
      <c r="BR550" s="320"/>
      <c r="BS550" s="320"/>
      <c r="BT550" s="320"/>
      <c r="BU550" s="320"/>
      <c r="BV550" s="320"/>
      <c r="BW550" s="320"/>
      <c r="BX550" s="320"/>
      <c r="BY550" s="320"/>
      <c r="BZ550" s="321"/>
      <c r="CA550" s="321"/>
      <c r="CB550" s="321"/>
      <c r="CC550" s="321"/>
      <c r="CD550" s="321"/>
      <c r="CE550" s="321"/>
      <c r="CF550" s="321"/>
      <c r="CG550" s="321"/>
      <c r="CH550" s="321"/>
      <c r="CI550" s="321"/>
      <c r="CJ550" s="321"/>
      <c r="CK550" s="321"/>
      <c r="CL550" s="321"/>
      <c r="CM550" s="321"/>
      <c r="CN550" s="321"/>
      <c r="CO550" s="321"/>
      <c r="CP550" s="321"/>
      <c r="CQ550" s="321"/>
      <c r="CR550" s="321"/>
      <c r="CS550" s="321"/>
      <c r="CT550" s="321"/>
      <c r="CU550" s="321"/>
      <c r="CV550" s="321"/>
      <c r="CW550" s="321"/>
      <c r="CX550" s="321"/>
      <c r="CY550" s="321"/>
      <c r="CZ550" s="321"/>
    </row>
    <row r="551" s="325" customFormat="true" ht="25.15" customHeight="true" x14ac:dyDescent="0.2">
      <c r="C551" s="838" t="s">
        <v>553</v>
      </c>
      <c r="D551" s="837"/>
      <c r="E551" s="664">
        <v>-6.1494682245601909E-2</v>
      </c>
      <c r="F551" s="661"/>
      <c r="G551" s="661"/>
      <c r="H551" s="837" t="s">
        <v>571</v>
      </c>
      <c r="I551" s="837"/>
      <c r="J551" s="665">
        <v>3.4428772908988908E-2</v>
      </c>
      <c r="K551" s="661"/>
      <c r="L551" s="661"/>
      <c r="M551" s="837" t="s">
        <v>549</v>
      </c>
      <c r="N551" s="837"/>
      <c r="O551" s="666">
        <v>0.10459449434063262</v>
      </c>
      <c r="P551" s="661"/>
      <c r="Q551" s="661"/>
      <c r="AZ551" s="689"/>
      <c r="BA551" s="320"/>
      <c r="BB551" s="371"/>
      <c r="BC551" s="320"/>
      <c r="BD551" s="320"/>
      <c r="BE551" s="320"/>
      <c r="BF551" s="320"/>
      <c r="BG551" s="320"/>
      <c r="BH551" s="320"/>
      <c r="BI551" s="320"/>
      <c r="BJ551" s="320"/>
      <c r="BK551" s="320"/>
      <c r="BL551" s="320"/>
      <c r="BM551" s="320"/>
      <c r="BN551" s="320"/>
      <c r="BO551" s="320"/>
      <c r="BP551" s="320"/>
      <c r="BQ551" s="320"/>
      <c r="BR551" s="320"/>
      <c r="BS551" s="320"/>
      <c r="BT551" s="320"/>
      <c r="BU551" s="320"/>
      <c r="BV551" s="320"/>
      <c r="BW551" s="320"/>
      <c r="BX551" s="320"/>
      <c r="BY551" s="320"/>
      <c r="BZ551" s="321"/>
      <c r="CA551" s="321"/>
      <c r="CB551" s="321"/>
      <c r="CC551" s="321"/>
      <c r="CD551" s="321"/>
      <c r="CE551" s="321"/>
      <c r="CF551" s="321"/>
      <c r="CG551" s="321"/>
      <c r="CH551" s="321"/>
      <c r="CI551" s="321"/>
      <c r="CJ551" s="321"/>
      <c r="CK551" s="321"/>
      <c r="CL551" s="321"/>
      <c r="CM551" s="321"/>
      <c r="CN551" s="321"/>
      <c r="CO551" s="321"/>
      <c r="CP551" s="321"/>
      <c r="CQ551" s="321"/>
      <c r="CR551" s="321"/>
      <c r="CS551" s="321"/>
      <c r="CT551" s="321"/>
      <c r="CU551" s="321"/>
      <c r="CV551" s="321"/>
      <c r="CW551" s="321"/>
      <c r="CX551" s="321"/>
      <c r="CY551" s="321"/>
      <c r="CZ551" s="321"/>
    </row>
    <row r="552" s="325" customFormat="true" ht="25.15" customHeight="true" x14ac:dyDescent="0.2">
      <c r="C552" s="838" t="s">
        <v>583</v>
      </c>
      <c r="D552" s="837"/>
      <c r="E552" s="664">
        <v>2.8965046355967652E-3</v>
      </c>
      <c r="F552" s="661"/>
      <c r="G552" s="661"/>
      <c r="H552" s="837" t="s">
        <v>500</v>
      </c>
      <c r="I552" s="837"/>
      <c r="J552" s="665">
        <v>2.6629265619268093E-3</v>
      </c>
      <c r="K552" s="661"/>
      <c r="L552" s="661"/>
      <c r="M552" s="837" t="s">
        <v>554</v>
      </c>
      <c r="N552" s="837"/>
      <c r="O552" s="666">
        <v>7.5195400739444113E-2</v>
      </c>
      <c r="P552" s="661"/>
      <c r="Q552" s="661"/>
      <c r="AZ552" s="689"/>
      <c r="BA552" s="320"/>
      <c r="BB552" s="371"/>
      <c r="BC552" s="320"/>
      <c r="BD552" s="320"/>
      <c r="BE552" s="320"/>
      <c r="BF552" s="320"/>
      <c r="BG552" s="320"/>
      <c r="BH552" s="320"/>
      <c r="BI552" s="320"/>
      <c r="BJ552" s="320"/>
      <c r="BK552" s="320"/>
      <c r="BL552" s="320"/>
      <c r="BM552" s="320"/>
      <c r="BN552" s="320"/>
      <c r="BO552" s="320"/>
      <c r="BP552" s="320"/>
      <c r="BQ552" s="320"/>
      <c r="BR552" s="320"/>
      <c r="BS552" s="320"/>
      <c r="BT552" s="320"/>
      <c r="BU552" s="320"/>
      <c r="BV552" s="320"/>
      <c r="BW552" s="320"/>
      <c r="BX552" s="320"/>
      <c r="BY552" s="320"/>
      <c r="BZ552" s="321"/>
      <c r="CA552" s="321"/>
      <c r="CB552" s="321"/>
      <c r="CC552" s="321"/>
      <c r="CD552" s="321"/>
      <c r="CE552" s="321"/>
      <c r="CF552" s="321"/>
      <c r="CG552" s="321"/>
      <c r="CH552" s="321"/>
      <c r="CI552" s="321"/>
      <c r="CJ552" s="321"/>
      <c r="CK552" s="321"/>
      <c r="CL552" s="321"/>
      <c r="CM552" s="321"/>
      <c r="CN552" s="321"/>
      <c r="CO552" s="321"/>
      <c r="CP552" s="321"/>
      <c r="CQ552" s="321"/>
      <c r="CR552" s="321"/>
      <c r="CS552" s="321"/>
      <c r="CT552" s="321"/>
      <c r="CU552" s="321"/>
      <c r="CV552" s="321"/>
      <c r="CW552" s="321"/>
      <c r="CX552" s="321"/>
      <c r="CY552" s="321"/>
      <c r="CZ552" s="321"/>
    </row>
    <row r="553" s="325" customFormat="true" ht="25.15" customHeight="true" x14ac:dyDescent="0.2">
      <c r="C553" s="838" t="s">
        <v>561</v>
      </c>
      <c r="D553" s="837"/>
      <c r="E553" s="664">
        <v>4.8518120607369396E-2</v>
      </c>
      <c r="F553" s="661"/>
      <c r="G553" s="661"/>
      <c r="H553" s="837" t="s">
        <v>562</v>
      </c>
      <c r="I553" s="837"/>
      <c r="J553" s="665">
        <v>5.5210921127739114E-2</v>
      </c>
      <c r="K553" s="661"/>
      <c r="L553" s="661"/>
      <c r="M553" s="837" t="s">
        <v>548</v>
      </c>
      <c r="N553" s="837"/>
      <c r="O553" s="666">
        <v>-8.7235821096466049E-2</v>
      </c>
      <c r="P553" s="661"/>
      <c r="Q553" s="661"/>
      <c r="AZ553" s="689"/>
      <c r="BA553" s="320"/>
      <c r="BB553" s="371"/>
      <c r="BC553" s="320"/>
      <c r="BD553" s="320"/>
      <c r="BE553" s="320"/>
      <c r="BF553" s="320"/>
      <c r="BG553" s="320"/>
      <c r="BH553" s="320"/>
      <c r="BI553" s="320"/>
      <c r="BJ553" s="320"/>
      <c r="BK553" s="320"/>
      <c r="BL553" s="320"/>
      <c r="BM553" s="320"/>
      <c r="BN553" s="320"/>
      <c r="BO553" s="320"/>
      <c r="BP553" s="320"/>
      <c r="BQ553" s="320"/>
      <c r="BR553" s="320"/>
      <c r="BS553" s="320"/>
      <c r="BT553" s="320"/>
      <c r="BU553" s="320"/>
      <c r="BV553" s="320"/>
      <c r="BW553" s="320"/>
      <c r="BX553" s="320"/>
      <c r="BY553" s="320"/>
      <c r="BZ553" s="321"/>
      <c r="CA553" s="321"/>
      <c r="CB553" s="321"/>
      <c r="CC553" s="321"/>
      <c r="CD553" s="321"/>
      <c r="CE553" s="321"/>
      <c r="CF553" s="321"/>
      <c r="CG553" s="321"/>
      <c r="CH553" s="321"/>
      <c r="CI553" s="321"/>
      <c r="CJ553" s="321"/>
      <c r="CK553" s="321"/>
      <c r="CL553" s="321"/>
      <c r="CM553" s="321"/>
      <c r="CN553" s="321"/>
      <c r="CO553" s="321"/>
      <c r="CP553" s="321"/>
      <c r="CQ553" s="321"/>
      <c r="CR553" s="321"/>
      <c r="CS553" s="321"/>
      <c r="CT553" s="321"/>
      <c r="CU553" s="321"/>
      <c r="CV553" s="321"/>
      <c r="CW553" s="321"/>
      <c r="CX553" s="321"/>
      <c r="CY553" s="321"/>
      <c r="CZ553" s="321"/>
    </row>
    <row r="554" s="325" customFormat="true" ht="25.15" customHeight="true" x14ac:dyDescent="0.2">
      <c r="C554" s="838" t="s">
        <v>565</v>
      </c>
      <c r="D554" s="837"/>
      <c r="E554" s="664">
        <v>1.4937271555713543E-2</v>
      </c>
      <c r="F554" s="661"/>
      <c r="G554" s="661"/>
      <c r="H554" s="837" t="s">
        <v>559</v>
      </c>
      <c r="I554" s="837"/>
      <c r="J554" s="665">
        <v>6.3309750123105968E-2</v>
      </c>
      <c r="K554" s="661"/>
      <c r="L554" s="661"/>
      <c r="M554" s="837" t="s">
        <v>563</v>
      </c>
      <c r="N554" s="837"/>
      <c r="O554" s="666">
        <v>2.9442444833282486E-2</v>
      </c>
      <c r="P554" s="661"/>
      <c r="Q554" s="661"/>
      <c r="AZ554" s="689"/>
      <c r="BA554" s="320"/>
      <c r="BB554" s="371"/>
      <c r="BC554" s="320"/>
      <c r="BD554" s="320"/>
      <c r="BE554" s="320"/>
      <c r="BF554" s="320"/>
      <c r="BG554" s="320"/>
      <c r="BH554" s="320"/>
      <c r="BI554" s="320"/>
      <c r="BJ554" s="320"/>
      <c r="BK554" s="320"/>
      <c r="BL554" s="320"/>
      <c r="BM554" s="320"/>
      <c r="BN554" s="320"/>
      <c r="BO554" s="320"/>
      <c r="BP554" s="320"/>
      <c r="BQ554" s="320"/>
      <c r="BR554" s="320"/>
      <c r="BS554" s="320"/>
      <c r="BT554" s="320"/>
      <c r="BU554" s="320"/>
      <c r="BV554" s="320"/>
      <c r="BW554" s="320"/>
      <c r="BX554" s="320"/>
      <c r="BY554" s="320"/>
      <c r="BZ554" s="321"/>
      <c r="CA554" s="321"/>
      <c r="CB554" s="321"/>
      <c r="CC554" s="321"/>
      <c r="CD554" s="321"/>
      <c r="CE554" s="321"/>
      <c r="CF554" s="321"/>
      <c r="CG554" s="321"/>
      <c r="CH554" s="321"/>
      <c r="CI554" s="321"/>
      <c r="CJ554" s="321"/>
      <c r="CK554" s="321"/>
      <c r="CL554" s="321"/>
      <c r="CM554" s="321"/>
      <c r="CN554" s="321"/>
      <c r="CO554" s="321"/>
      <c r="CP554" s="321"/>
      <c r="CQ554" s="321"/>
      <c r="CR554" s="321"/>
      <c r="CS554" s="321"/>
      <c r="CT554" s="321"/>
      <c r="CU554" s="321"/>
      <c r="CV554" s="321"/>
      <c r="CW554" s="321"/>
      <c r="CX554" s="321"/>
      <c r="CY554" s="321"/>
      <c r="CZ554" s="321"/>
    </row>
    <row r="555" s="325" customFormat="true" ht="25.15" customHeight="true" x14ac:dyDescent="0.2">
      <c r="C555" s="838" t="s">
        <v>567</v>
      </c>
      <c r="D555" s="837"/>
      <c r="E555" s="664">
        <v>2.0723918866748712E-2</v>
      </c>
      <c r="F555" s="661"/>
      <c r="G555" s="661"/>
      <c r="H555" s="837" t="s">
        <v>558</v>
      </c>
      <c r="I555" s="837"/>
      <c r="J555" s="665">
        <v>7.0961402241143667E-2</v>
      </c>
      <c r="K555" s="661"/>
      <c r="L555" s="661"/>
      <c r="M555" s="837" t="s">
        <v>497</v>
      </c>
      <c r="N555" s="837"/>
      <c r="O555" s="666">
        <v>4.5973030060958136E-3</v>
      </c>
      <c r="P555" s="661"/>
      <c r="Q555" s="661"/>
      <c r="AZ555" s="689"/>
      <c r="BA555" s="320"/>
      <c r="BB555" s="371"/>
      <c r="BC555" s="320"/>
      <c r="BD555" s="320"/>
      <c r="BE555" s="320"/>
      <c r="BF555" s="320"/>
      <c r="BG555" s="320"/>
      <c r="BH555" s="320"/>
      <c r="BI555" s="320"/>
      <c r="BJ555" s="320"/>
      <c r="BK555" s="320"/>
      <c r="BL555" s="320"/>
      <c r="BM555" s="320"/>
      <c r="BN555" s="320"/>
      <c r="BO555" s="320"/>
      <c r="BP555" s="320"/>
      <c r="BQ555" s="320"/>
      <c r="BR555" s="320"/>
      <c r="BS555" s="320"/>
      <c r="BT555" s="320"/>
      <c r="BU555" s="320"/>
      <c r="BV555" s="320"/>
      <c r="BW555" s="320"/>
      <c r="BX555" s="320"/>
      <c r="BY555" s="320"/>
      <c r="BZ555" s="321"/>
      <c r="CA555" s="321"/>
      <c r="CB555" s="321"/>
      <c r="CC555" s="321"/>
      <c r="CD555" s="321"/>
      <c r="CE555" s="321"/>
      <c r="CF555" s="321"/>
      <c r="CG555" s="321"/>
      <c r="CH555" s="321"/>
      <c r="CI555" s="321"/>
      <c r="CJ555" s="321"/>
      <c r="CK555" s="321"/>
      <c r="CL555" s="321"/>
      <c r="CM555" s="321"/>
      <c r="CN555" s="321"/>
      <c r="CO555" s="321"/>
      <c r="CP555" s="321"/>
      <c r="CQ555" s="321"/>
      <c r="CR555" s="321"/>
      <c r="CS555" s="321"/>
      <c r="CT555" s="321"/>
      <c r="CU555" s="321"/>
      <c r="CV555" s="321"/>
      <c r="CW555" s="321"/>
      <c r="CX555" s="321"/>
      <c r="CY555" s="321"/>
      <c r="CZ555" s="321"/>
    </row>
    <row r="556" s="325" customFormat="true" ht="25.15" customHeight="true" x14ac:dyDescent="0.2">
      <c r="C556" s="838" t="s">
        <v>551</v>
      </c>
      <c r="D556" s="837"/>
      <c r="E556" s="664">
        <v>-0.11231245070539339</v>
      </c>
      <c r="F556" s="661"/>
      <c r="G556" s="661"/>
      <c r="H556" s="837" t="s">
        <v>575</v>
      </c>
      <c r="I556" s="837"/>
      <c r="J556" s="665">
        <v>2.2289592600817837E-2</v>
      </c>
      <c r="K556" s="661"/>
      <c r="L556" s="661"/>
      <c r="M556" s="837" t="s">
        <v>260</v>
      </c>
      <c r="N556" s="837"/>
      <c r="O556" s="666">
        <v>8.1645961862025232E-2</v>
      </c>
      <c r="P556" s="661"/>
      <c r="Q556" s="661"/>
      <c r="AZ556" s="689"/>
      <c r="BA556" s="320"/>
      <c r="BB556" s="371"/>
      <c r="BC556" s="320"/>
      <c r="BD556" s="320"/>
      <c r="BE556" s="320"/>
      <c r="BF556" s="320"/>
      <c r="BG556" s="320"/>
      <c r="BH556" s="320"/>
      <c r="BI556" s="320"/>
      <c r="BJ556" s="320"/>
      <c r="BK556" s="320"/>
      <c r="BL556" s="320"/>
      <c r="BM556" s="320"/>
      <c r="BN556" s="320"/>
      <c r="BO556" s="320"/>
      <c r="BP556" s="320"/>
      <c r="BQ556" s="320"/>
      <c r="BR556" s="320"/>
      <c r="BS556" s="320"/>
      <c r="BT556" s="320"/>
      <c r="BU556" s="320"/>
      <c r="BV556" s="320"/>
      <c r="BW556" s="320"/>
      <c r="BX556" s="320"/>
      <c r="BY556" s="320"/>
      <c r="BZ556" s="321"/>
      <c r="CA556" s="321"/>
      <c r="CB556" s="321"/>
      <c r="CC556" s="321"/>
      <c r="CD556" s="321"/>
      <c r="CE556" s="321"/>
      <c r="CF556" s="321"/>
      <c r="CG556" s="321"/>
      <c r="CH556" s="321"/>
      <c r="CI556" s="321"/>
      <c r="CJ556" s="321"/>
      <c r="CK556" s="321"/>
      <c r="CL556" s="321"/>
      <c r="CM556" s="321"/>
      <c r="CN556" s="321"/>
      <c r="CO556" s="321"/>
      <c r="CP556" s="321"/>
      <c r="CQ556" s="321"/>
      <c r="CR556" s="321"/>
      <c r="CS556" s="321"/>
      <c r="CT556" s="321"/>
      <c r="CU556" s="321"/>
      <c r="CV556" s="321"/>
      <c r="CW556" s="321"/>
      <c r="CX556" s="321"/>
      <c r="CY556" s="321"/>
      <c r="CZ556" s="321"/>
    </row>
    <row r="557" s="325" customFormat="true" ht="25.15" customHeight="true" x14ac:dyDescent="0.2">
      <c r="C557" s="838" t="s">
        <v>546</v>
      </c>
      <c r="D557" s="837"/>
      <c r="E557" s="664">
        <v>-0.14398320641298207</v>
      </c>
      <c r="F557" s="661"/>
      <c r="G557" s="661"/>
      <c r="H557" s="837" t="s">
        <v>588</v>
      </c>
      <c r="I557" s="837"/>
      <c r="J557" s="665">
        <v>-2.7373584684507917E-3</v>
      </c>
      <c r="K557" s="661"/>
      <c r="L557" s="661"/>
      <c r="M557" s="837" t="s">
        <v>470</v>
      </c>
      <c r="N557" s="837"/>
      <c r="O557" s="666">
        <v>-7.265862786641783E-2</v>
      </c>
      <c r="P557" s="661"/>
      <c r="Q557" s="661"/>
      <c r="AZ557" s="689"/>
      <c r="BA557" s="320"/>
      <c r="BB557" s="371"/>
      <c r="BC557" s="320"/>
      <c r="BD557" s="320"/>
      <c r="BE557" s="320"/>
      <c r="BF557" s="320"/>
      <c r="BG557" s="320"/>
      <c r="BH557" s="320"/>
      <c r="BI557" s="320"/>
      <c r="BJ557" s="320"/>
      <c r="BK557" s="320"/>
      <c r="BL557" s="320"/>
      <c r="BM557" s="320"/>
      <c r="BN557" s="320"/>
      <c r="BO557" s="320"/>
      <c r="BP557" s="320"/>
      <c r="BQ557" s="320"/>
      <c r="BR557" s="320"/>
      <c r="BS557" s="320"/>
      <c r="BT557" s="320"/>
      <c r="BU557" s="320"/>
      <c r="BV557" s="320"/>
      <c r="BW557" s="320"/>
      <c r="BX557" s="320"/>
      <c r="BY557" s="320"/>
      <c r="BZ557" s="321"/>
      <c r="CA557" s="321"/>
      <c r="CB557" s="321"/>
      <c r="CC557" s="321"/>
      <c r="CD557" s="321"/>
      <c r="CE557" s="321"/>
      <c r="CF557" s="321"/>
      <c r="CG557" s="321"/>
      <c r="CH557" s="321"/>
      <c r="CI557" s="321"/>
      <c r="CJ557" s="321"/>
      <c r="CK557" s="321"/>
      <c r="CL557" s="321"/>
      <c r="CM557" s="321"/>
      <c r="CN557" s="321"/>
      <c r="CO557" s="321"/>
      <c r="CP557" s="321"/>
      <c r="CQ557" s="321"/>
      <c r="CR557" s="321"/>
      <c r="CS557" s="321"/>
      <c r="CT557" s="321"/>
      <c r="CU557" s="321"/>
      <c r="CV557" s="321"/>
      <c r="CW557" s="321"/>
      <c r="CX557" s="321"/>
      <c r="CY557" s="321"/>
      <c r="CZ557" s="321"/>
    </row>
    <row r="558" s="325" customFormat="true" ht="25.15" customHeight="true" x14ac:dyDescent="0.2">
      <c r="C558" s="838" t="s">
        <v>576</v>
      </c>
      <c r="D558" s="837"/>
      <c r="E558" s="664">
        <v>-1.2781192838925353E-2</v>
      </c>
      <c r="F558" s="661"/>
      <c r="G558" s="661"/>
      <c r="H558" s="837" t="s">
        <v>547</v>
      </c>
      <c r="I558" s="837"/>
      <c r="J558" s="665">
        <v>-0.1258496290195997</v>
      </c>
      <c r="K558" s="661"/>
      <c r="L558" s="661"/>
      <c r="M558" s="837" t="s">
        <v>233</v>
      </c>
      <c r="N558" s="837"/>
      <c r="O558" s="666">
        <v>9.390844566790961E-2</v>
      </c>
      <c r="P558" s="661"/>
      <c r="Q558" s="661"/>
      <c r="AZ558" s="689"/>
      <c r="BA558" s="320"/>
      <c r="BB558" s="371"/>
      <c r="BC558" s="320"/>
      <c r="BD558" s="320"/>
      <c r="BE558" s="320"/>
      <c r="BF558" s="320"/>
      <c r="BG558" s="320"/>
      <c r="BH558" s="320"/>
      <c r="BI558" s="320"/>
      <c r="BJ558" s="320"/>
      <c r="BK558" s="320"/>
      <c r="BL558" s="320"/>
      <c r="BM558" s="320"/>
      <c r="BN558" s="320"/>
      <c r="BO558" s="320"/>
      <c r="BP558" s="320"/>
      <c r="BQ558" s="320"/>
      <c r="BR558" s="320"/>
      <c r="BS558" s="320"/>
      <c r="BT558" s="320"/>
      <c r="BU558" s="320"/>
      <c r="BV558" s="320"/>
      <c r="BW558" s="320"/>
      <c r="BX558" s="320"/>
      <c r="BY558" s="320"/>
      <c r="BZ558" s="321"/>
      <c r="CA558" s="321"/>
      <c r="CB558" s="321"/>
      <c r="CC558" s="321"/>
      <c r="CD558" s="321"/>
      <c r="CE558" s="321"/>
      <c r="CF558" s="321"/>
      <c r="CG558" s="321"/>
      <c r="CH558" s="321"/>
      <c r="CI558" s="321"/>
      <c r="CJ558" s="321"/>
      <c r="CK558" s="321"/>
      <c r="CL558" s="321"/>
      <c r="CM558" s="321"/>
      <c r="CN558" s="321"/>
      <c r="CO558" s="321"/>
      <c r="CP558" s="321"/>
      <c r="CQ558" s="321"/>
      <c r="CR558" s="321"/>
      <c r="CS558" s="321"/>
      <c r="CT558" s="321"/>
      <c r="CU558" s="321"/>
      <c r="CV558" s="321"/>
      <c r="CW558" s="321"/>
      <c r="CX558" s="321"/>
      <c r="CY558" s="321"/>
      <c r="CZ558" s="321"/>
    </row>
    <row r="559" s="325" customFormat="true" ht="25.15" customHeight="true" x14ac:dyDescent="0.2">
      <c r="C559" s="838" t="s">
        <v>564</v>
      </c>
      <c r="D559" s="837"/>
      <c r="E559" s="664">
        <v>-3.43686084212508E-2</v>
      </c>
      <c r="F559" s="661"/>
      <c r="G559" s="661"/>
      <c r="H559" s="837" t="s">
        <v>245</v>
      </c>
      <c r="I559" s="837"/>
      <c r="J559" s="665">
        <v>-3.6070499748340245E-3</v>
      </c>
      <c r="K559" s="661"/>
      <c r="L559" s="661"/>
      <c r="M559" s="837" t="s">
        <v>571</v>
      </c>
      <c r="N559" s="837"/>
      <c r="O559" s="666">
        <v>4.3459466947543294E-4</v>
      </c>
      <c r="P559" s="661"/>
      <c r="Q559" s="661"/>
      <c r="AZ559" s="689"/>
      <c r="BA559" s="320"/>
      <c r="BB559" s="371"/>
      <c r="BC559" s="320"/>
      <c r="BD559" s="320"/>
      <c r="BE559" s="320"/>
      <c r="BF559" s="320"/>
      <c r="BG559" s="320"/>
      <c r="BH559" s="320"/>
      <c r="BI559" s="320"/>
      <c r="BJ559" s="320"/>
      <c r="BK559" s="320"/>
      <c r="BL559" s="320"/>
      <c r="BM559" s="320"/>
      <c r="BN559" s="320"/>
      <c r="BO559" s="320"/>
      <c r="BP559" s="320"/>
      <c r="BQ559" s="320"/>
      <c r="BR559" s="320"/>
      <c r="BS559" s="320"/>
      <c r="BT559" s="320"/>
      <c r="BU559" s="320"/>
      <c r="BV559" s="320"/>
      <c r="BW559" s="320"/>
      <c r="BX559" s="320"/>
      <c r="BY559" s="320"/>
      <c r="BZ559" s="321"/>
      <c r="CA559" s="321"/>
      <c r="CB559" s="321"/>
      <c r="CC559" s="321"/>
      <c r="CD559" s="321"/>
      <c r="CE559" s="321"/>
      <c r="CF559" s="321"/>
      <c r="CG559" s="321"/>
      <c r="CH559" s="321"/>
      <c r="CI559" s="321"/>
      <c r="CJ559" s="321"/>
      <c r="CK559" s="321"/>
      <c r="CL559" s="321"/>
      <c r="CM559" s="321"/>
      <c r="CN559" s="321"/>
      <c r="CO559" s="321"/>
      <c r="CP559" s="321"/>
      <c r="CQ559" s="321"/>
      <c r="CR559" s="321"/>
      <c r="CS559" s="321"/>
      <c r="CT559" s="321"/>
      <c r="CU559" s="321"/>
      <c r="CV559" s="321"/>
      <c r="CW559" s="321"/>
      <c r="CX559" s="321"/>
      <c r="CY559" s="321"/>
      <c r="CZ559" s="321"/>
    </row>
    <row r="560" s="325" customFormat="true" ht="25.15" customHeight="true" x14ac:dyDescent="0.2">
      <c r="C560" s="838" t="s">
        <v>579</v>
      </c>
      <c r="D560" s="837"/>
      <c r="E560" s="664">
        <v>2.9904148100449134E-3</v>
      </c>
      <c r="F560" s="661"/>
      <c r="G560" s="661"/>
      <c r="H560" s="837" t="s">
        <v>543</v>
      </c>
      <c r="I560" s="837"/>
      <c r="J560" s="665">
        <v>-4.6942082269644664E-2</v>
      </c>
      <c r="K560" s="661"/>
      <c r="L560" s="661"/>
      <c r="M560" s="837" t="s">
        <v>500</v>
      </c>
      <c r="N560" s="837"/>
      <c r="O560" s="666">
        <v>9.1231548063860201E-3</v>
      </c>
      <c r="P560" s="661"/>
      <c r="Q560" s="661"/>
      <c r="AZ560" s="689"/>
      <c r="BA560" s="320"/>
      <c r="BB560" s="371"/>
      <c r="BC560" s="320"/>
      <c r="BD560" s="320"/>
      <c r="BE560" s="320"/>
      <c r="BF560" s="320"/>
      <c r="BG560" s="320"/>
      <c r="BH560" s="320"/>
      <c r="BI560" s="320"/>
      <c r="BJ560" s="320"/>
      <c r="BK560" s="320"/>
      <c r="BL560" s="320"/>
      <c r="BM560" s="320"/>
      <c r="BN560" s="320"/>
      <c r="BO560" s="320"/>
      <c r="BP560" s="320"/>
      <c r="BQ560" s="320"/>
      <c r="BR560" s="320"/>
      <c r="BS560" s="320"/>
      <c r="BT560" s="320"/>
      <c r="BU560" s="320"/>
      <c r="BV560" s="320"/>
      <c r="BW560" s="320"/>
      <c r="BX560" s="320"/>
      <c r="BY560" s="320"/>
      <c r="BZ560" s="321"/>
      <c r="CA560" s="321"/>
      <c r="CB560" s="321"/>
      <c r="CC560" s="321"/>
      <c r="CD560" s="321"/>
      <c r="CE560" s="321"/>
      <c r="CF560" s="321"/>
      <c r="CG560" s="321"/>
      <c r="CH560" s="321"/>
      <c r="CI560" s="321"/>
      <c r="CJ560" s="321"/>
      <c r="CK560" s="321"/>
      <c r="CL560" s="321"/>
      <c r="CM560" s="321"/>
      <c r="CN560" s="321"/>
      <c r="CO560" s="321"/>
      <c r="CP560" s="321"/>
      <c r="CQ560" s="321"/>
      <c r="CR560" s="321"/>
      <c r="CS560" s="321"/>
      <c r="CT560" s="321"/>
      <c r="CU560" s="321"/>
      <c r="CV560" s="321"/>
      <c r="CW560" s="321"/>
      <c r="CX560" s="321"/>
      <c r="CY560" s="321"/>
      <c r="CZ560" s="321"/>
    </row>
    <row r="561" s="325" customFormat="true" ht="25.15" customHeight="true" x14ac:dyDescent="0.2">
      <c r="C561" s="838" t="s">
        <v>585</v>
      </c>
      <c r="D561" s="837"/>
      <c r="E561" s="664">
        <v>-1.9780870362913787E-3</v>
      </c>
      <c r="F561" s="661"/>
      <c r="G561" s="661"/>
      <c r="H561" s="837" t="s">
        <v>582</v>
      </c>
      <c r="I561" s="837"/>
      <c r="J561" s="665">
        <v>2.722598674702089E-3</v>
      </c>
      <c r="K561" s="661"/>
      <c r="L561" s="661"/>
      <c r="M561" s="837" t="s">
        <v>562</v>
      </c>
      <c r="N561" s="837"/>
      <c r="O561" s="666">
        <v>-5.0294209245277069E-2</v>
      </c>
      <c r="P561" s="661"/>
      <c r="Q561" s="661"/>
      <c r="AZ561" s="689"/>
      <c r="BA561" s="320"/>
      <c r="BB561" s="371"/>
      <c r="BC561" s="320"/>
      <c r="BD561" s="320"/>
      <c r="BE561" s="320"/>
      <c r="BF561" s="320"/>
      <c r="BG561" s="320"/>
      <c r="BH561" s="320"/>
      <c r="BI561" s="320"/>
      <c r="BJ561" s="320"/>
      <c r="BK561" s="320"/>
      <c r="BL561" s="320"/>
      <c r="BM561" s="320"/>
      <c r="BN561" s="320"/>
      <c r="BO561" s="320"/>
      <c r="BP561" s="320"/>
      <c r="BQ561" s="320"/>
      <c r="BR561" s="320"/>
      <c r="BS561" s="320"/>
      <c r="BT561" s="320"/>
      <c r="BU561" s="320"/>
      <c r="BV561" s="320"/>
      <c r="BW561" s="320"/>
      <c r="BX561" s="320"/>
      <c r="BY561" s="320"/>
      <c r="BZ561" s="321"/>
      <c r="CA561" s="321"/>
      <c r="CB561" s="321"/>
      <c r="CC561" s="321"/>
      <c r="CD561" s="321"/>
      <c r="CE561" s="321"/>
      <c r="CF561" s="321"/>
      <c r="CG561" s="321"/>
      <c r="CH561" s="321"/>
      <c r="CI561" s="321"/>
      <c r="CJ561" s="321"/>
      <c r="CK561" s="321"/>
      <c r="CL561" s="321"/>
      <c r="CM561" s="321"/>
      <c r="CN561" s="321"/>
      <c r="CO561" s="321"/>
      <c r="CP561" s="321"/>
      <c r="CQ561" s="321"/>
      <c r="CR561" s="321"/>
      <c r="CS561" s="321"/>
      <c r="CT561" s="321"/>
      <c r="CU561" s="321"/>
      <c r="CV561" s="321"/>
      <c r="CW561" s="321"/>
      <c r="CX561" s="321"/>
      <c r="CY561" s="321"/>
      <c r="CZ561" s="321"/>
    </row>
    <row r="562" s="325" customFormat="true" ht="25.15" customHeight="true" x14ac:dyDescent="0.2">
      <c r="C562" s="838" t="s">
        <v>560</v>
      </c>
      <c r="D562" s="837"/>
      <c r="E562" s="664">
        <v>5.0145273762373984E-3</v>
      </c>
      <c r="F562" s="661"/>
      <c r="G562" s="661"/>
      <c r="H562" s="837" t="s">
        <v>572</v>
      </c>
      <c r="I562" s="837"/>
      <c r="J562" s="665">
        <v>-2.5488901441981352E-2</v>
      </c>
      <c r="K562" s="661"/>
      <c r="L562" s="661"/>
      <c r="M562" s="837" t="s">
        <v>559</v>
      </c>
      <c r="N562" s="837"/>
      <c r="O562" s="666">
        <v>-4.1258069971220224E-2</v>
      </c>
      <c r="P562" s="661"/>
      <c r="Q562" s="661"/>
      <c r="AZ562" s="689"/>
      <c r="BA562" s="320"/>
      <c r="BB562" s="371"/>
      <c r="BC562" s="320"/>
      <c r="BD562" s="320"/>
      <c r="BE562" s="320"/>
      <c r="BF562" s="320"/>
      <c r="BG562" s="320"/>
      <c r="BH562" s="320"/>
      <c r="BI562" s="320"/>
      <c r="BJ562" s="320"/>
      <c r="BK562" s="320"/>
      <c r="BL562" s="320"/>
      <c r="BM562" s="320"/>
      <c r="BN562" s="320"/>
      <c r="BO562" s="320"/>
      <c r="BP562" s="320"/>
      <c r="BQ562" s="320"/>
      <c r="BR562" s="320"/>
      <c r="BS562" s="320"/>
      <c r="BT562" s="320"/>
      <c r="BU562" s="320"/>
      <c r="BV562" s="320"/>
      <c r="BW562" s="320"/>
      <c r="BX562" s="320"/>
      <c r="BY562" s="320"/>
      <c r="BZ562" s="321"/>
      <c r="CA562" s="321"/>
      <c r="CB562" s="321"/>
      <c r="CC562" s="321"/>
      <c r="CD562" s="321"/>
      <c r="CE562" s="321"/>
      <c r="CF562" s="321"/>
      <c r="CG562" s="321"/>
      <c r="CH562" s="321"/>
      <c r="CI562" s="321"/>
      <c r="CJ562" s="321"/>
      <c r="CK562" s="321"/>
      <c r="CL562" s="321"/>
      <c r="CM562" s="321"/>
      <c r="CN562" s="321"/>
      <c r="CO562" s="321"/>
      <c r="CP562" s="321"/>
      <c r="CQ562" s="321"/>
      <c r="CR562" s="321"/>
      <c r="CS562" s="321"/>
      <c r="CT562" s="321"/>
      <c r="CU562" s="321"/>
      <c r="CV562" s="321"/>
      <c r="CW562" s="321"/>
      <c r="CX562" s="321"/>
      <c r="CY562" s="321"/>
      <c r="CZ562" s="321"/>
    </row>
    <row r="563" s="325" customFormat="true" ht="25.15" customHeight="true" x14ac:dyDescent="0.2">
      <c r="C563" s="838" t="s">
        <v>550</v>
      </c>
      <c r="D563" s="837"/>
      <c r="E563" s="664">
        <v>0.11492647940535684</v>
      </c>
      <c r="F563" s="661"/>
      <c r="G563" s="661"/>
      <c r="H563" s="837" t="s">
        <v>568</v>
      </c>
      <c r="I563" s="837"/>
      <c r="J563" s="665">
        <v>1.0047995321881288E-2</v>
      </c>
      <c r="K563" s="661"/>
      <c r="L563" s="661"/>
      <c r="M563" s="837" t="s">
        <v>558</v>
      </c>
      <c r="N563" s="837"/>
      <c r="O563" s="666">
        <v>3.0253739377858749E-2</v>
      </c>
      <c r="P563" s="661"/>
      <c r="Q563" s="661"/>
      <c r="AZ563" s="689"/>
      <c r="BA563" s="320"/>
      <c r="BB563" s="371"/>
      <c r="BC563" s="320"/>
      <c r="BD563" s="320"/>
      <c r="BE563" s="320"/>
      <c r="BF563" s="320"/>
      <c r="BG563" s="320"/>
      <c r="BH563" s="320"/>
      <c r="BI563" s="320"/>
      <c r="BJ563" s="320"/>
      <c r="BK563" s="320"/>
      <c r="BL563" s="320"/>
      <c r="BM563" s="320"/>
      <c r="BN563" s="320"/>
      <c r="BO563" s="320"/>
      <c r="BP563" s="320"/>
      <c r="BQ563" s="320"/>
      <c r="BR563" s="320"/>
      <c r="BS563" s="320"/>
      <c r="BT563" s="320"/>
      <c r="BU563" s="320"/>
      <c r="BV563" s="320"/>
      <c r="BW563" s="320"/>
      <c r="BX563" s="320"/>
      <c r="BY563" s="320"/>
      <c r="BZ563" s="321"/>
      <c r="CA563" s="321"/>
      <c r="CB563" s="321"/>
      <c r="CC563" s="321"/>
      <c r="CD563" s="321"/>
      <c r="CE563" s="321"/>
      <c r="CF563" s="321"/>
      <c r="CG563" s="321"/>
      <c r="CH563" s="321"/>
      <c r="CI563" s="321"/>
      <c r="CJ563" s="321"/>
      <c r="CK563" s="321"/>
      <c r="CL563" s="321"/>
      <c r="CM563" s="321"/>
      <c r="CN563" s="321"/>
      <c r="CO563" s="321"/>
      <c r="CP563" s="321"/>
      <c r="CQ563" s="321"/>
      <c r="CR563" s="321"/>
      <c r="CS563" s="321"/>
      <c r="CT563" s="321"/>
      <c r="CU563" s="321"/>
      <c r="CV563" s="321"/>
      <c r="CW563" s="321"/>
      <c r="CX563" s="321"/>
      <c r="CY563" s="321"/>
      <c r="CZ563" s="321"/>
    </row>
    <row r="564" s="325" customFormat="true" ht="25.15" customHeight="true" x14ac:dyDescent="0.2">
      <c r="C564" s="838" t="s">
        <v>584</v>
      </c>
      <c r="D564" s="837"/>
      <c r="E564" s="664">
        <v>2.2103337857628464E-3</v>
      </c>
      <c r="F564" s="661"/>
      <c r="G564" s="661"/>
      <c r="H564" s="837" t="s">
        <v>587</v>
      </c>
      <c r="I564" s="837"/>
      <c r="J564" s="665">
        <v>1.7233190120803919E-3</v>
      </c>
      <c r="K564" s="661"/>
      <c r="L564" s="661"/>
      <c r="M564" s="837" t="s">
        <v>575</v>
      </c>
      <c r="N564" s="837"/>
      <c r="O564" s="666">
        <v>-7.2300078777040111E-3</v>
      </c>
      <c r="P564" s="661"/>
      <c r="Q564" s="661"/>
      <c r="AZ564" s="689"/>
      <c r="BA564" s="320"/>
      <c r="BB564" s="371"/>
      <c r="BC564" s="320"/>
      <c r="BD564" s="320"/>
      <c r="BE564" s="320"/>
      <c r="BF564" s="320"/>
      <c r="BG564" s="320"/>
      <c r="BH564" s="320"/>
      <c r="BI564" s="320"/>
      <c r="BJ564" s="320"/>
      <c r="BK564" s="320"/>
      <c r="BL564" s="320"/>
      <c r="BM564" s="320"/>
      <c r="BN564" s="320"/>
      <c r="BO564" s="320"/>
      <c r="BP564" s="320"/>
      <c r="BQ564" s="320"/>
      <c r="BR564" s="320"/>
      <c r="BS564" s="320"/>
      <c r="BT564" s="320"/>
      <c r="BU564" s="320"/>
      <c r="BV564" s="320"/>
      <c r="BW564" s="320"/>
      <c r="BX564" s="320"/>
      <c r="BY564" s="320"/>
      <c r="BZ564" s="321"/>
      <c r="CA564" s="321"/>
      <c r="CB564" s="321"/>
      <c r="CC564" s="321"/>
      <c r="CD564" s="321"/>
      <c r="CE564" s="321"/>
      <c r="CF564" s="321"/>
      <c r="CG564" s="321"/>
      <c r="CH564" s="321"/>
      <c r="CI564" s="321"/>
      <c r="CJ564" s="321"/>
      <c r="CK564" s="321"/>
      <c r="CL564" s="321"/>
      <c r="CM564" s="321"/>
      <c r="CN564" s="321"/>
      <c r="CO564" s="321"/>
      <c r="CP564" s="321"/>
      <c r="CQ564" s="321"/>
      <c r="CR564" s="321"/>
      <c r="CS564" s="321"/>
      <c r="CT564" s="321"/>
      <c r="CU564" s="321"/>
      <c r="CV564" s="321"/>
      <c r="CW564" s="321"/>
      <c r="CX564" s="321"/>
      <c r="CY564" s="321"/>
      <c r="CZ564" s="321"/>
    </row>
    <row r="565" s="325" customFormat="true" ht="25.15" customHeight="true" x14ac:dyDescent="0.2">
      <c r="C565" s="838" t="s">
        <v>570</v>
      </c>
      <c r="D565" s="837"/>
      <c r="E565" s="667">
        <v>9.3434599557132621E-3</v>
      </c>
      <c r="F565" s="661"/>
      <c r="G565" s="661"/>
      <c r="H565" s="837" t="s">
        <v>578</v>
      </c>
      <c r="I565" s="837"/>
      <c r="J565" s="665">
        <v>1.276010314972645E-2</v>
      </c>
      <c r="K565" s="661"/>
      <c r="L565" s="661"/>
      <c r="M565" s="837" t="s">
        <v>588</v>
      </c>
      <c r="N565" s="837"/>
      <c r="O565" s="666">
        <v>1.5763419007328108E-3</v>
      </c>
      <c r="P565" s="661"/>
      <c r="Q565" s="661"/>
      <c r="AZ565" s="689"/>
      <c r="BA565" s="320"/>
      <c r="BB565" s="371"/>
      <c r="BC565" s="320"/>
      <c r="BD565" s="320"/>
      <c r="BE565" s="320"/>
      <c r="BF565" s="320"/>
      <c r="BG565" s="320"/>
      <c r="BH565" s="320"/>
      <c r="BI565" s="320"/>
      <c r="BJ565" s="320"/>
      <c r="BK565" s="320"/>
      <c r="BL565" s="320"/>
      <c r="BM565" s="320"/>
      <c r="BN565" s="320"/>
      <c r="BO565" s="320"/>
      <c r="BP565" s="320"/>
      <c r="BQ565" s="320"/>
      <c r="BR565" s="320"/>
      <c r="BS565" s="320"/>
      <c r="BT565" s="320"/>
      <c r="BU565" s="320"/>
      <c r="BV565" s="320"/>
      <c r="BW565" s="320"/>
      <c r="BX565" s="320"/>
      <c r="BY565" s="320"/>
      <c r="BZ565" s="321"/>
      <c r="CA565" s="321"/>
      <c r="CB565" s="321"/>
      <c r="CC565" s="321"/>
      <c r="CD565" s="321"/>
      <c r="CE565" s="321"/>
      <c r="CF565" s="321"/>
      <c r="CG565" s="321"/>
      <c r="CH565" s="321"/>
      <c r="CI565" s="321"/>
      <c r="CJ565" s="321"/>
      <c r="CK565" s="321"/>
      <c r="CL565" s="321"/>
      <c r="CM565" s="321"/>
      <c r="CN565" s="321"/>
      <c r="CO565" s="321"/>
      <c r="CP565" s="321"/>
      <c r="CQ565" s="321"/>
      <c r="CR565" s="321"/>
      <c r="CS565" s="321"/>
      <c r="CT565" s="321"/>
      <c r="CU565" s="321"/>
      <c r="CV565" s="321"/>
      <c r="CW565" s="321"/>
      <c r="CX565" s="321"/>
      <c r="CY565" s="321"/>
      <c r="CZ565" s="321"/>
    </row>
    <row r="566" s="325" customFormat="true" ht="25.15" customHeight="true" x14ac:dyDescent="0.2">
      <c r="C566" s="838"/>
      <c r="D566" s="837"/>
      <c r="E566" s="661"/>
      <c r="F566" s="661"/>
      <c r="G566" s="661"/>
      <c r="H566" s="837" t="s">
        <v>569</v>
      </c>
      <c r="I566" s="837"/>
      <c r="J566" s="665">
        <v>2.5717397357102826E-2</v>
      </c>
      <c r="K566" s="661"/>
      <c r="L566" s="661"/>
      <c r="M566" s="837" t="s">
        <v>547</v>
      </c>
      <c r="N566" s="837"/>
      <c r="O566" s="666">
        <v>0.10101311521598801</v>
      </c>
      <c r="P566" s="661"/>
      <c r="Q566" s="661"/>
      <c r="AZ566" s="689"/>
      <c r="BA566" s="320"/>
      <c r="BB566" s="371"/>
      <c r="BC566" s="320"/>
      <c r="BD566" s="320"/>
      <c r="BE566" s="320"/>
      <c r="BF566" s="320"/>
      <c r="BG566" s="320"/>
      <c r="BH566" s="320"/>
      <c r="BI566" s="320"/>
      <c r="BJ566" s="320"/>
      <c r="BK566" s="320"/>
      <c r="BL566" s="320"/>
      <c r="BM566" s="320"/>
      <c r="BN566" s="320"/>
      <c r="BO566" s="320"/>
      <c r="BP566" s="320"/>
      <c r="BQ566" s="320"/>
      <c r="BR566" s="320"/>
      <c r="BS566" s="320"/>
      <c r="BT566" s="320"/>
      <c r="BU566" s="320"/>
      <c r="BV566" s="320"/>
      <c r="BW566" s="320"/>
      <c r="BX566" s="320"/>
      <c r="BY566" s="320"/>
      <c r="BZ566" s="321"/>
      <c r="CA566" s="321"/>
      <c r="CB566" s="321"/>
      <c r="CC566" s="321"/>
      <c r="CD566" s="321"/>
      <c r="CE566" s="321"/>
      <c r="CF566" s="321"/>
      <c r="CG566" s="321"/>
      <c r="CH566" s="321"/>
      <c r="CI566" s="321"/>
      <c r="CJ566" s="321"/>
      <c r="CK566" s="321"/>
      <c r="CL566" s="321"/>
      <c r="CM566" s="321"/>
      <c r="CN566" s="321"/>
      <c r="CO566" s="321"/>
      <c r="CP566" s="321"/>
      <c r="CQ566" s="321"/>
      <c r="CR566" s="321"/>
      <c r="CS566" s="321"/>
      <c r="CT566" s="321"/>
      <c r="CU566" s="321"/>
      <c r="CV566" s="321"/>
      <c r="CW566" s="321"/>
      <c r="CX566" s="321"/>
      <c r="CY566" s="321"/>
      <c r="CZ566" s="321"/>
    </row>
    <row r="567" s="325" customFormat="true" ht="25.15" customHeight="true" x14ac:dyDescent="0.2">
      <c r="C567" s="838"/>
      <c r="D567" s="837"/>
      <c r="E567" s="661"/>
      <c r="F567" s="661"/>
      <c r="G567" s="661"/>
      <c r="H567" s="837" t="s">
        <v>555</v>
      </c>
      <c r="I567" s="837"/>
      <c r="J567" s="665">
        <v>9.0393838025131845E-2</v>
      </c>
      <c r="K567" s="661"/>
      <c r="L567" s="661"/>
      <c r="M567" s="837" t="s">
        <v>245</v>
      </c>
      <c r="N567" s="837"/>
      <c r="O567" s="666">
        <v>7.2022927518163825E-3</v>
      </c>
      <c r="P567" s="661"/>
      <c r="Q567" s="661"/>
      <c r="AZ567" s="689"/>
      <c r="BA567" s="320"/>
      <c r="BB567" s="371"/>
      <c r="BC567" s="320"/>
      <c r="BD567" s="320"/>
      <c r="BE567" s="320"/>
      <c r="BF567" s="320"/>
      <c r="BG567" s="320"/>
      <c r="BH567" s="320"/>
      <c r="BI567" s="320"/>
      <c r="BJ567" s="320"/>
      <c r="BK567" s="320"/>
      <c r="BL567" s="320"/>
      <c r="BM567" s="320"/>
      <c r="BN567" s="320"/>
      <c r="BO567" s="320"/>
      <c r="BP567" s="320"/>
      <c r="BQ567" s="320"/>
      <c r="BR567" s="320"/>
      <c r="BS567" s="320"/>
      <c r="BT567" s="320"/>
      <c r="BU567" s="320"/>
      <c r="BV567" s="320"/>
      <c r="BW567" s="320"/>
      <c r="BX567" s="320"/>
      <c r="BY567" s="320"/>
      <c r="BZ567" s="321"/>
      <c r="CA567" s="321"/>
      <c r="CB567" s="321"/>
      <c r="CC567" s="321"/>
      <c r="CD567" s="321"/>
      <c r="CE567" s="321"/>
      <c r="CF567" s="321"/>
      <c r="CG567" s="321"/>
      <c r="CH567" s="321"/>
      <c r="CI567" s="321"/>
      <c r="CJ567" s="321"/>
      <c r="CK567" s="321"/>
      <c r="CL567" s="321"/>
      <c r="CM567" s="321"/>
      <c r="CN567" s="321"/>
      <c r="CO567" s="321"/>
      <c r="CP567" s="321"/>
      <c r="CQ567" s="321"/>
      <c r="CR567" s="321"/>
      <c r="CS567" s="321"/>
      <c r="CT567" s="321"/>
      <c r="CU567" s="321"/>
      <c r="CV567" s="321"/>
      <c r="CW567" s="321"/>
      <c r="CX567" s="321"/>
      <c r="CY567" s="321"/>
      <c r="CZ567" s="321"/>
    </row>
    <row r="568" s="325" customFormat="true" ht="25.15" customHeight="true" x14ac:dyDescent="0.2">
      <c r="C568" s="838" t="s">
        <v>278</v>
      </c>
      <c r="D568" s="837"/>
      <c r="E568" s="837"/>
      <c r="F568" s="661"/>
      <c r="G568" s="661"/>
      <c r="H568" s="837" t="s">
        <v>556</v>
      </c>
      <c r="I568" s="837"/>
      <c r="J568" s="665">
        <v>5.3147298942151054E-2</v>
      </c>
      <c r="K568" s="661"/>
      <c r="L568" s="661"/>
      <c r="M568" s="837" t="s">
        <v>543</v>
      </c>
      <c r="N568" s="837"/>
      <c r="O568" s="666">
        <v>0.18379741298600188</v>
      </c>
      <c r="P568" s="661"/>
      <c r="Q568" s="661"/>
      <c r="AZ568" s="689"/>
      <c r="BA568" s="320"/>
      <c r="BB568" s="371"/>
      <c r="BC568" s="320"/>
      <c r="BD568" s="320"/>
      <c r="BE568" s="320"/>
      <c r="BF568" s="320"/>
      <c r="BG568" s="320"/>
      <c r="BH568" s="320"/>
      <c r="BI568" s="320"/>
      <c r="BJ568" s="320"/>
      <c r="BK568" s="320"/>
      <c r="BL568" s="320"/>
      <c r="BM568" s="320"/>
      <c r="BN568" s="320"/>
      <c r="BO568" s="320"/>
      <c r="BP568" s="320"/>
      <c r="BQ568" s="320"/>
      <c r="BR568" s="320"/>
      <c r="BS568" s="320"/>
      <c r="BT568" s="320"/>
      <c r="BU568" s="320"/>
      <c r="BV568" s="320"/>
      <c r="BW568" s="320"/>
      <c r="BX568" s="320"/>
      <c r="BY568" s="320"/>
      <c r="BZ568" s="321"/>
      <c r="CA568" s="321"/>
      <c r="CB568" s="321"/>
      <c r="CC568" s="321"/>
      <c r="CD568" s="321"/>
      <c r="CE568" s="321"/>
      <c r="CF568" s="321"/>
      <c r="CG568" s="321"/>
      <c r="CH568" s="321"/>
      <c r="CI568" s="321"/>
      <c r="CJ568" s="321"/>
      <c r="CK568" s="321"/>
      <c r="CL568" s="321"/>
      <c r="CM568" s="321"/>
      <c r="CN568" s="321"/>
      <c r="CO568" s="321"/>
      <c r="CP568" s="321"/>
      <c r="CQ568" s="321"/>
      <c r="CR568" s="321"/>
      <c r="CS568" s="321"/>
      <c r="CT568" s="321"/>
      <c r="CU568" s="321"/>
      <c r="CV568" s="321"/>
      <c r="CW568" s="321"/>
      <c r="CX568" s="321"/>
      <c r="CY568" s="321"/>
      <c r="CZ568" s="321"/>
    </row>
    <row r="569" s="325" customFormat="true" ht="25.15" customHeight="true" x14ac:dyDescent="0.2">
      <c r="C569" s="838" t="s">
        <v>195</v>
      </c>
      <c r="D569" s="837"/>
      <c r="E569" s="682" t="s">
        <v>196</v>
      </c>
      <c r="F569" s="661"/>
      <c r="G569" s="661"/>
      <c r="H569" s="837" t="s">
        <v>581</v>
      </c>
      <c r="I569" s="837"/>
      <c r="J569" s="665">
        <v>-5.9323302423788492E-3</v>
      </c>
      <c r="K569" s="661"/>
      <c r="L569" s="661"/>
      <c r="M569" s="837" t="s">
        <v>582</v>
      </c>
      <c r="N569" s="837"/>
      <c r="O569" s="666">
        <v>9.8996602649495495E-3</v>
      </c>
      <c r="P569" s="661"/>
      <c r="Q569" s="661"/>
      <c r="AZ569" s="689"/>
      <c r="BA569" s="320"/>
      <c r="BB569" s="371"/>
      <c r="BC569" s="320"/>
      <c r="BD569" s="320"/>
      <c r="BE569" s="320"/>
      <c r="BF569" s="320"/>
      <c r="BG569" s="320"/>
      <c r="BH569" s="320"/>
      <c r="BI569" s="320"/>
      <c r="BJ569" s="320"/>
      <c r="BK569" s="320"/>
      <c r="BL569" s="320"/>
      <c r="BM569" s="320"/>
      <c r="BN569" s="320"/>
      <c r="BO569" s="320"/>
      <c r="BP569" s="320"/>
      <c r="BQ569" s="320"/>
      <c r="BR569" s="320"/>
      <c r="BS569" s="320"/>
      <c r="BT569" s="320"/>
      <c r="BU569" s="320"/>
      <c r="BV569" s="320"/>
      <c r="BW569" s="320"/>
      <c r="BX569" s="320"/>
      <c r="BY569" s="320"/>
      <c r="BZ569" s="321"/>
      <c r="CA569" s="321"/>
      <c r="CB569" s="321"/>
      <c r="CC569" s="321"/>
      <c r="CD569" s="321"/>
      <c r="CE569" s="321"/>
      <c r="CF569" s="321"/>
      <c r="CG569" s="321"/>
      <c r="CH569" s="321"/>
      <c r="CI569" s="321"/>
      <c r="CJ569" s="321"/>
      <c r="CK569" s="321"/>
      <c r="CL569" s="321"/>
      <c r="CM569" s="321"/>
      <c r="CN569" s="321"/>
      <c r="CO569" s="321"/>
      <c r="CP569" s="321"/>
      <c r="CQ569" s="321"/>
      <c r="CR569" s="321"/>
      <c r="CS569" s="321"/>
      <c r="CT569" s="321"/>
      <c r="CU569" s="321"/>
      <c r="CV569" s="321"/>
      <c r="CW569" s="321"/>
      <c r="CX569" s="321"/>
      <c r="CY569" s="321"/>
      <c r="CZ569" s="321"/>
    </row>
    <row r="570" s="325" customFormat="true" ht="25.15" customHeight="true" x14ac:dyDescent="0.2">
      <c r="C570" s="838" t="s">
        <v>196</v>
      </c>
      <c r="D570" s="837"/>
      <c r="E570" s="683">
        <v>0.99999999999999967</v>
      </c>
      <c r="F570" s="661"/>
      <c r="G570" s="661"/>
      <c r="H570" s="837" t="s">
        <v>557</v>
      </c>
      <c r="I570" s="837"/>
      <c r="J570" s="665">
        <v>-8.0250129975666218E-2</v>
      </c>
      <c r="K570" s="661"/>
      <c r="L570" s="661"/>
      <c r="M570" s="837" t="s">
        <v>572</v>
      </c>
      <c r="N570" s="837"/>
      <c r="O570" s="666">
        <v>-2.7685191108203777E-4</v>
      </c>
      <c r="P570" s="661"/>
      <c r="Q570" s="661"/>
      <c r="AZ570" s="689"/>
      <c r="BA570" s="320"/>
      <c r="BB570" s="371"/>
      <c r="BC570" s="320"/>
      <c r="BD570" s="320"/>
      <c r="BE570" s="320"/>
      <c r="BF570" s="320"/>
      <c r="BG570" s="320"/>
      <c r="BH570" s="320"/>
      <c r="BI570" s="320"/>
      <c r="BJ570" s="320"/>
      <c r="BK570" s="320"/>
      <c r="BL570" s="320"/>
      <c r="BM570" s="320"/>
      <c r="BN570" s="320"/>
      <c r="BO570" s="320"/>
      <c r="BP570" s="320"/>
      <c r="BQ570" s="320"/>
      <c r="BR570" s="320"/>
      <c r="BS570" s="320"/>
      <c r="BT570" s="320"/>
      <c r="BU570" s="320"/>
      <c r="BV570" s="320"/>
      <c r="BW570" s="320"/>
      <c r="BX570" s="320"/>
      <c r="BY570" s="320"/>
      <c r="BZ570" s="321"/>
      <c r="CA570" s="321"/>
      <c r="CB570" s="321"/>
      <c r="CC570" s="321"/>
      <c r="CD570" s="321"/>
      <c r="CE570" s="321"/>
      <c r="CF570" s="321"/>
      <c r="CG570" s="321"/>
      <c r="CH570" s="321"/>
      <c r="CI570" s="321"/>
      <c r="CJ570" s="321"/>
      <c r="CK570" s="321"/>
      <c r="CL570" s="321"/>
      <c r="CM570" s="321"/>
      <c r="CN570" s="321"/>
      <c r="CO570" s="321"/>
      <c r="CP570" s="321"/>
      <c r="CQ570" s="321"/>
      <c r="CR570" s="321"/>
      <c r="CS570" s="321"/>
      <c r="CT570" s="321"/>
      <c r="CU570" s="321"/>
      <c r="CV570" s="321"/>
      <c r="CW570" s="321"/>
      <c r="CX570" s="321"/>
      <c r="CY570" s="321"/>
      <c r="CZ570" s="321"/>
    </row>
    <row r="571" s="325" customFormat="true" ht="25.15" customHeight="true" x14ac:dyDescent="0.2">
      <c r="C571" s="838"/>
      <c r="D571" s="837"/>
      <c r="E571" s="661"/>
      <c r="F571" s="661"/>
      <c r="G571" s="661"/>
      <c r="H571" s="837" t="s">
        <v>545</v>
      </c>
      <c r="I571" s="837"/>
      <c r="J571" s="665">
        <v>-4.6942082269644636E-2</v>
      </c>
      <c r="K571" s="661"/>
      <c r="L571" s="661"/>
      <c r="M571" s="837" t="s">
        <v>568</v>
      </c>
      <c r="N571" s="837"/>
      <c r="O571" s="666">
        <v>3.2879793015466535E-2</v>
      </c>
      <c r="P571" s="661"/>
      <c r="Q571" s="661"/>
      <c r="AZ571" s="689"/>
      <c r="BA571" s="320"/>
      <c r="BB571" s="371"/>
      <c r="BC571" s="320"/>
      <c r="BD571" s="320"/>
      <c r="BE571" s="320"/>
      <c r="BF571" s="320"/>
      <c r="BG571" s="320"/>
      <c r="BH571" s="320"/>
      <c r="BI571" s="320"/>
      <c r="BJ571" s="320"/>
      <c r="BK571" s="320"/>
      <c r="BL571" s="320"/>
      <c r="BM571" s="320"/>
      <c r="BN571" s="320"/>
      <c r="BO571" s="320"/>
      <c r="BP571" s="320"/>
      <c r="BQ571" s="320"/>
      <c r="BR571" s="320"/>
      <c r="BS571" s="320"/>
      <c r="BT571" s="320"/>
      <c r="BU571" s="320"/>
      <c r="BV571" s="320"/>
      <c r="BW571" s="320"/>
      <c r="BX571" s="320"/>
      <c r="BY571" s="320"/>
      <c r="BZ571" s="321"/>
      <c r="CA571" s="321"/>
      <c r="CB571" s="321"/>
      <c r="CC571" s="321"/>
      <c r="CD571" s="321"/>
      <c r="CE571" s="321"/>
      <c r="CF571" s="321"/>
      <c r="CG571" s="321"/>
      <c r="CH571" s="321"/>
      <c r="CI571" s="321"/>
      <c r="CJ571" s="321"/>
      <c r="CK571" s="321"/>
      <c r="CL571" s="321"/>
      <c r="CM571" s="321"/>
      <c r="CN571" s="321"/>
      <c r="CO571" s="321"/>
      <c r="CP571" s="321"/>
      <c r="CQ571" s="321"/>
      <c r="CR571" s="321"/>
      <c r="CS571" s="321"/>
      <c r="CT571" s="321"/>
      <c r="CU571" s="321"/>
      <c r="CV571" s="321"/>
      <c r="CW571" s="321"/>
      <c r="CX571" s="321"/>
      <c r="CY571" s="321"/>
      <c r="CZ571" s="321"/>
    </row>
    <row r="572" s="325" customFormat="true" ht="25.15" customHeight="true" x14ac:dyDescent="0.2">
      <c r="C572" s="838"/>
      <c r="D572" s="837"/>
      <c r="E572" s="661"/>
      <c r="F572" s="661"/>
      <c r="G572" s="661"/>
      <c r="H572" s="837" t="s">
        <v>552</v>
      </c>
      <c r="I572" s="837"/>
      <c r="J572" s="665">
        <v>9.0393838025131915E-2</v>
      </c>
      <c r="K572" s="661"/>
      <c r="L572" s="661"/>
      <c r="M572" s="837" t="s">
        <v>587</v>
      </c>
      <c r="N572" s="837"/>
      <c r="O572" s="666">
        <v>-1.0091792188433864E-3</v>
      </c>
      <c r="P572" s="661"/>
      <c r="Q572" s="661"/>
      <c r="AZ572" s="689"/>
      <c r="BA572" s="320"/>
      <c r="BB572" s="371"/>
      <c r="BC572" s="320"/>
      <c r="BD572" s="320"/>
      <c r="BE572" s="320"/>
      <c r="BF572" s="320"/>
      <c r="BG572" s="320"/>
      <c r="BH572" s="320"/>
      <c r="BI572" s="320"/>
      <c r="BJ572" s="320"/>
      <c r="BK572" s="320"/>
      <c r="BL572" s="320"/>
      <c r="BM572" s="320"/>
      <c r="BN572" s="320"/>
      <c r="BO572" s="320"/>
      <c r="BP572" s="320"/>
      <c r="BQ572" s="320"/>
      <c r="BR572" s="320"/>
      <c r="BS572" s="320"/>
      <c r="BT572" s="320"/>
      <c r="BU572" s="320"/>
      <c r="BV572" s="320"/>
      <c r="BW572" s="320"/>
      <c r="BX572" s="320"/>
      <c r="BY572" s="320"/>
      <c r="BZ572" s="321"/>
      <c r="CA572" s="321"/>
      <c r="CB572" s="321"/>
      <c r="CC572" s="321"/>
      <c r="CD572" s="321"/>
      <c r="CE572" s="321"/>
      <c r="CF572" s="321"/>
      <c r="CG572" s="321"/>
      <c r="CH572" s="321"/>
      <c r="CI572" s="321"/>
      <c r="CJ572" s="321"/>
      <c r="CK572" s="321"/>
      <c r="CL572" s="321"/>
      <c r="CM572" s="321"/>
      <c r="CN572" s="321"/>
      <c r="CO572" s="321"/>
      <c r="CP572" s="321"/>
      <c r="CQ572" s="321"/>
      <c r="CR572" s="321"/>
      <c r="CS572" s="321"/>
      <c r="CT572" s="321"/>
      <c r="CU572" s="321"/>
      <c r="CV572" s="321"/>
      <c r="CW572" s="321"/>
      <c r="CX572" s="321"/>
      <c r="CY572" s="321"/>
      <c r="CZ572" s="321"/>
    </row>
    <row r="573" s="325" customFormat="true" ht="25.15" customHeight="true" x14ac:dyDescent="0.2">
      <c r="C573" s="838"/>
      <c r="D573" s="837"/>
      <c r="E573" s="661"/>
      <c r="F573" s="661"/>
      <c r="G573" s="661"/>
      <c r="H573" s="837" t="s">
        <v>553</v>
      </c>
      <c r="I573" s="837"/>
      <c r="J573" s="665">
        <v>5.3147298942151082E-2</v>
      </c>
      <c r="K573" s="661"/>
      <c r="L573" s="661"/>
      <c r="M573" s="837" t="s">
        <v>578</v>
      </c>
      <c r="N573" s="837"/>
      <c r="O573" s="666">
        <v>-6.7196924013464814E-3</v>
      </c>
      <c r="P573" s="661"/>
      <c r="Q573" s="661"/>
      <c r="AZ573" s="689"/>
      <c r="BA573" s="320"/>
      <c r="BB573" s="371"/>
      <c r="BC573" s="320"/>
      <c r="BD573" s="320"/>
      <c r="BE573" s="320"/>
      <c r="BF573" s="320"/>
      <c r="BG573" s="320"/>
      <c r="BH573" s="320"/>
      <c r="BI573" s="320"/>
      <c r="BJ573" s="320"/>
      <c r="BK573" s="320"/>
      <c r="BL573" s="320"/>
      <c r="BM573" s="320"/>
      <c r="BN573" s="320"/>
      <c r="BO573" s="320"/>
      <c r="BP573" s="320"/>
      <c r="BQ573" s="320"/>
      <c r="BR573" s="320"/>
      <c r="BS573" s="320"/>
      <c r="BT573" s="320"/>
      <c r="BU573" s="320"/>
      <c r="BV573" s="320"/>
      <c r="BW573" s="320"/>
      <c r="BX573" s="320"/>
      <c r="BY573" s="320"/>
      <c r="BZ573" s="321"/>
      <c r="CA573" s="321"/>
      <c r="CB573" s="321"/>
      <c r="CC573" s="321"/>
      <c r="CD573" s="321"/>
      <c r="CE573" s="321"/>
      <c r="CF573" s="321"/>
      <c r="CG573" s="321"/>
      <c r="CH573" s="321"/>
      <c r="CI573" s="321"/>
      <c r="CJ573" s="321"/>
      <c r="CK573" s="321"/>
      <c r="CL573" s="321"/>
      <c r="CM573" s="321"/>
      <c r="CN573" s="321"/>
      <c r="CO573" s="321"/>
      <c r="CP573" s="321"/>
      <c r="CQ573" s="321"/>
      <c r="CR573" s="321"/>
      <c r="CS573" s="321"/>
      <c r="CT573" s="321"/>
      <c r="CU573" s="321"/>
      <c r="CV573" s="321"/>
      <c r="CW573" s="321"/>
      <c r="CX573" s="321"/>
      <c r="CY573" s="321"/>
      <c r="CZ573" s="321"/>
    </row>
    <row r="574" s="325" customFormat="true" ht="25.15" customHeight="true" x14ac:dyDescent="0.2">
      <c r="C574" s="838"/>
      <c r="D574" s="837"/>
      <c r="E574" s="661"/>
      <c r="F574" s="661"/>
      <c r="G574" s="661"/>
      <c r="H574" s="837" t="s">
        <v>583</v>
      </c>
      <c r="I574" s="837"/>
      <c r="J574" s="665">
        <v>-5.932330242378909E-3</v>
      </c>
      <c r="K574" s="661"/>
      <c r="L574" s="661"/>
      <c r="M574" s="837" t="s">
        <v>569</v>
      </c>
      <c r="N574" s="837"/>
      <c r="O574" s="666">
        <v>-2.2607100563371851E-2</v>
      </c>
      <c r="P574" s="661"/>
      <c r="Q574" s="661"/>
      <c r="AZ574" s="689"/>
      <c r="BA574" s="320"/>
      <c r="BB574" s="371"/>
      <c r="BC574" s="320"/>
      <c r="BD574" s="320"/>
      <c r="BE574" s="320"/>
      <c r="BF574" s="320"/>
      <c r="BG574" s="320"/>
      <c r="BH574" s="320"/>
      <c r="BI574" s="320"/>
      <c r="BJ574" s="320"/>
      <c r="BK574" s="320"/>
      <c r="BL574" s="320"/>
      <c r="BM574" s="320"/>
      <c r="BN574" s="320"/>
      <c r="BO574" s="320"/>
      <c r="BP574" s="320"/>
      <c r="BQ574" s="320"/>
      <c r="BR574" s="320"/>
      <c r="BS574" s="320"/>
      <c r="BT574" s="320"/>
      <c r="BU574" s="320"/>
      <c r="BV574" s="320"/>
      <c r="BW574" s="320"/>
      <c r="BX574" s="320"/>
      <c r="BY574" s="320"/>
      <c r="BZ574" s="321"/>
      <c r="CA574" s="321"/>
      <c r="CB574" s="321"/>
      <c r="CC574" s="321"/>
      <c r="CD574" s="321"/>
      <c r="CE574" s="321"/>
      <c r="CF574" s="321"/>
      <c r="CG574" s="321"/>
      <c r="CH574" s="321"/>
      <c r="CI574" s="321"/>
      <c r="CJ574" s="321"/>
      <c r="CK574" s="321"/>
      <c r="CL574" s="321"/>
      <c r="CM574" s="321"/>
      <c r="CN574" s="321"/>
      <c r="CO574" s="321"/>
      <c r="CP574" s="321"/>
      <c r="CQ574" s="321"/>
      <c r="CR574" s="321"/>
      <c r="CS574" s="321"/>
      <c r="CT574" s="321"/>
      <c r="CU574" s="321"/>
      <c r="CV574" s="321"/>
      <c r="CW574" s="321"/>
      <c r="CX574" s="321"/>
      <c r="CY574" s="321"/>
      <c r="CZ574" s="321"/>
    </row>
    <row r="575" s="325" customFormat="true" ht="25.15" customHeight="true" x14ac:dyDescent="0.2">
      <c r="C575" s="838"/>
      <c r="D575" s="837"/>
      <c r="E575" s="661"/>
      <c r="F575" s="661"/>
      <c r="G575" s="661"/>
      <c r="H575" s="837" t="s">
        <v>561</v>
      </c>
      <c r="I575" s="837"/>
      <c r="J575" s="665">
        <v>-2.6795746079721565E-2</v>
      </c>
      <c r="K575" s="661"/>
      <c r="L575" s="661"/>
      <c r="M575" s="837" t="s">
        <v>555</v>
      </c>
      <c r="N575" s="837"/>
      <c r="O575" s="666">
        <v>-5.2551899211866281E-2</v>
      </c>
      <c r="P575" s="661"/>
      <c r="Q575" s="661"/>
      <c r="AZ575" s="689"/>
      <c r="BA575" s="320"/>
      <c r="BB575" s="371"/>
      <c r="BC575" s="320"/>
      <c r="BD575" s="320"/>
      <c r="BE575" s="320"/>
      <c r="BF575" s="320"/>
      <c r="BG575" s="320"/>
      <c r="BH575" s="320"/>
      <c r="BI575" s="320"/>
      <c r="BJ575" s="320"/>
      <c r="BK575" s="320"/>
      <c r="BL575" s="320"/>
      <c r="BM575" s="320"/>
      <c r="BN575" s="320"/>
      <c r="BO575" s="320"/>
      <c r="BP575" s="320"/>
      <c r="BQ575" s="320"/>
      <c r="BR575" s="320"/>
      <c r="BS575" s="320"/>
      <c r="BT575" s="320"/>
      <c r="BU575" s="320"/>
      <c r="BV575" s="320"/>
      <c r="BW575" s="320"/>
      <c r="BX575" s="320"/>
      <c r="BY575" s="320"/>
      <c r="BZ575" s="321"/>
      <c r="CA575" s="321"/>
      <c r="CB575" s="321"/>
      <c r="CC575" s="321"/>
      <c r="CD575" s="321"/>
      <c r="CE575" s="321"/>
      <c r="CF575" s="321"/>
      <c r="CG575" s="321"/>
      <c r="CH575" s="321"/>
      <c r="CI575" s="321"/>
      <c r="CJ575" s="321"/>
      <c r="CK575" s="321"/>
      <c r="CL575" s="321"/>
      <c r="CM575" s="321"/>
      <c r="CN575" s="321"/>
      <c r="CO575" s="321"/>
      <c r="CP575" s="321"/>
      <c r="CQ575" s="321"/>
      <c r="CR575" s="321"/>
      <c r="CS575" s="321"/>
      <c r="CT575" s="321"/>
      <c r="CU575" s="321"/>
      <c r="CV575" s="321"/>
      <c r="CW575" s="321"/>
      <c r="CX575" s="321"/>
      <c r="CY575" s="321"/>
      <c r="CZ575" s="321"/>
    </row>
    <row r="576" s="325" customFormat="true" ht="25.15" customHeight="true" x14ac:dyDescent="0.2">
      <c r="C576" s="838"/>
      <c r="D576" s="837"/>
      <c r="E576" s="661"/>
      <c r="F576" s="661"/>
      <c r="G576" s="661"/>
      <c r="H576" s="837" t="s">
        <v>565</v>
      </c>
      <c r="I576" s="837"/>
      <c r="J576" s="665">
        <v>-7.4228463393975347E-3</v>
      </c>
      <c r="K576" s="661"/>
      <c r="L576" s="661"/>
      <c r="M576" s="837" t="s">
        <v>556</v>
      </c>
      <c r="N576" s="837"/>
      <c r="O576" s="666">
        <v>-9.3630724543906585E-2</v>
      </c>
      <c r="P576" s="661"/>
      <c r="Q576" s="661"/>
      <c r="AZ576" s="689"/>
      <c r="BA576" s="320"/>
      <c r="BB576" s="371"/>
      <c r="BC576" s="320"/>
      <c r="BD576" s="320"/>
      <c r="BE576" s="320"/>
      <c r="BF576" s="320"/>
      <c r="BG576" s="320"/>
      <c r="BH576" s="320"/>
      <c r="BI576" s="320"/>
      <c r="BJ576" s="320"/>
      <c r="BK576" s="320"/>
      <c r="BL576" s="320"/>
      <c r="BM576" s="320"/>
      <c r="BN576" s="320"/>
      <c r="BO576" s="320"/>
      <c r="BP576" s="320"/>
      <c r="BQ576" s="320"/>
      <c r="BR576" s="320"/>
      <c r="BS576" s="320"/>
      <c r="BT576" s="320"/>
      <c r="BU576" s="320"/>
      <c r="BV576" s="320"/>
      <c r="BW576" s="320"/>
      <c r="BX576" s="320"/>
      <c r="BY576" s="320"/>
      <c r="BZ576" s="321"/>
      <c r="CA576" s="321"/>
      <c r="CB576" s="321"/>
      <c r="CC576" s="321"/>
      <c r="CD576" s="321"/>
      <c r="CE576" s="321"/>
      <c r="CF576" s="321"/>
      <c r="CG576" s="321"/>
      <c r="CH576" s="321"/>
      <c r="CI576" s="321"/>
      <c r="CJ576" s="321"/>
      <c r="CK576" s="321"/>
      <c r="CL576" s="321"/>
      <c r="CM576" s="321"/>
      <c r="CN576" s="321"/>
      <c r="CO576" s="321"/>
      <c r="CP576" s="321"/>
      <c r="CQ576" s="321"/>
      <c r="CR576" s="321"/>
      <c r="CS576" s="321"/>
      <c r="CT576" s="321"/>
      <c r="CU576" s="321"/>
      <c r="CV576" s="321"/>
      <c r="CW576" s="321"/>
      <c r="CX576" s="321"/>
      <c r="CY576" s="321"/>
      <c r="CZ576" s="321"/>
    </row>
    <row r="577" s="325" customFormat="true" ht="25.15" customHeight="true" x14ac:dyDescent="0.2">
      <c r="C577" s="838"/>
      <c r="D577" s="837"/>
      <c r="E577" s="661"/>
      <c r="F577" s="661"/>
      <c r="G577" s="661"/>
      <c r="H577" s="837" t="s">
        <v>567</v>
      </c>
      <c r="I577" s="837"/>
      <c r="J577" s="665">
        <v>5.4998020113933678E-3</v>
      </c>
      <c r="K577" s="661"/>
      <c r="L577" s="661"/>
      <c r="M577" s="837" t="s">
        <v>581</v>
      </c>
      <c r="N577" s="837"/>
      <c r="O577" s="666">
        <v>-1.1028157302143947E-4</v>
      </c>
      <c r="P577" s="661"/>
      <c r="Q577" s="661"/>
      <c r="AZ577" s="689"/>
      <c r="BA577" s="320"/>
      <c r="BB577" s="371"/>
      <c r="BC577" s="320"/>
      <c r="BD577" s="320"/>
      <c r="BE577" s="320"/>
      <c r="BF577" s="320"/>
      <c r="BG577" s="320"/>
      <c r="BH577" s="320"/>
      <c r="BI577" s="320"/>
      <c r="BJ577" s="320"/>
      <c r="BK577" s="320"/>
      <c r="BL577" s="320"/>
      <c r="BM577" s="320"/>
      <c r="BN577" s="320"/>
      <c r="BO577" s="320"/>
      <c r="BP577" s="320"/>
      <c r="BQ577" s="320"/>
      <c r="BR577" s="320"/>
      <c r="BS577" s="320"/>
      <c r="BT577" s="320"/>
      <c r="BU577" s="320"/>
      <c r="BV577" s="320"/>
      <c r="BW577" s="320"/>
      <c r="BX577" s="320"/>
      <c r="BY577" s="320"/>
      <c r="BZ577" s="321"/>
      <c r="CA577" s="321"/>
      <c r="CB577" s="321"/>
      <c r="CC577" s="321"/>
      <c r="CD577" s="321"/>
      <c r="CE577" s="321"/>
      <c r="CF577" s="321"/>
      <c r="CG577" s="321"/>
      <c r="CH577" s="321"/>
      <c r="CI577" s="321"/>
      <c r="CJ577" s="321"/>
      <c r="CK577" s="321"/>
      <c r="CL577" s="321"/>
      <c r="CM577" s="321"/>
      <c r="CN577" s="321"/>
      <c r="CO577" s="321"/>
      <c r="CP577" s="321"/>
      <c r="CQ577" s="321"/>
      <c r="CR577" s="321"/>
      <c r="CS577" s="321"/>
      <c r="CT577" s="321"/>
      <c r="CU577" s="321"/>
      <c r="CV577" s="321"/>
      <c r="CW577" s="321"/>
      <c r="CX577" s="321"/>
      <c r="CY577" s="321"/>
      <c r="CZ577" s="321"/>
    </row>
    <row r="578" s="325" customFormat="true" ht="25.15" customHeight="true" x14ac:dyDescent="0.2">
      <c r="C578" s="838"/>
      <c r="D578" s="837"/>
      <c r="E578" s="661"/>
      <c r="F578" s="661"/>
      <c r="G578" s="661"/>
      <c r="H578" s="837" t="s">
        <v>551</v>
      </c>
      <c r="I578" s="837"/>
      <c r="J578" s="665">
        <v>9.33273351605131E-2</v>
      </c>
      <c r="K578" s="661"/>
      <c r="L578" s="661"/>
      <c r="M578" s="837" t="s">
        <v>557</v>
      </c>
      <c r="N578" s="837"/>
      <c r="O578" s="666">
        <v>6.9545301557611267E-3</v>
      </c>
      <c r="P578" s="661"/>
      <c r="Q578" s="661"/>
      <c r="AZ578" s="689"/>
      <c r="BA578" s="320"/>
      <c r="BB578" s="371"/>
      <c r="BC578" s="320"/>
      <c r="BD578" s="320"/>
      <c r="BE578" s="320"/>
      <c r="BF578" s="320"/>
      <c r="BG578" s="320"/>
      <c r="BH578" s="320"/>
      <c r="BI578" s="320"/>
      <c r="BJ578" s="320"/>
      <c r="BK578" s="320"/>
      <c r="BL578" s="320"/>
      <c r="BM578" s="320"/>
      <c r="BN578" s="320"/>
      <c r="BO578" s="320"/>
      <c r="BP578" s="320"/>
      <c r="BQ578" s="320"/>
      <c r="BR578" s="320"/>
      <c r="BS578" s="320"/>
      <c r="BT578" s="320"/>
      <c r="BU578" s="320"/>
      <c r="BV578" s="320"/>
      <c r="BW578" s="320"/>
      <c r="BX578" s="320"/>
      <c r="BY578" s="320"/>
      <c r="BZ578" s="321"/>
      <c r="CA578" s="321"/>
      <c r="CB578" s="321"/>
      <c r="CC578" s="321"/>
      <c r="CD578" s="321"/>
      <c r="CE578" s="321"/>
      <c r="CF578" s="321"/>
      <c r="CG578" s="321"/>
      <c r="CH578" s="321"/>
      <c r="CI578" s="321"/>
      <c r="CJ578" s="321"/>
      <c r="CK578" s="321"/>
      <c r="CL578" s="321"/>
      <c r="CM578" s="321"/>
      <c r="CN578" s="321"/>
      <c r="CO578" s="321"/>
      <c r="CP578" s="321"/>
      <c r="CQ578" s="321"/>
      <c r="CR578" s="321"/>
      <c r="CS578" s="321"/>
      <c r="CT578" s="321"/>
      <c r="CU578" s="321"/>
      <c r="CV578" s="321"/>
      <c r="CW578" s="321"/>
      <c r="CX578" s="321"/>
      <c r="CY578" s="321"/>
      <c r="CZ578" s="321"/>
    </row>
    <row r="579" s="325" customFormat="true" ht="25.15" customHeight="true" x14ac:dyDescent="0.2">
      <c r="C579" s="838"/>
      <c r="D579" s="837"/>
      <c r="E579" s="661"/>
      <c r="F579" s="661"/>
      <c r="G579" s="661"/>
      <c r="H579" s="837" t="s">
        <v>546</v>
      </c>
      <c r="I579" s="837"/>
      <c r="J579" s="665">
        <v>9.9881635244547864E-2</v>
      </c>
      <c r="K579" s="661"/>
      <c r="L579" s="661"/>
      <c r="M579" s="837" t="s">
        <v>545</v>
      </c>
      <c r="N579" s="837"/>
      <c r="O579" s="666">
        <v>0.18379741298600133</v>
      </c>
      <c r="P579" s="661"/>
      <c r="Q579" s="661"/>
      <c r="AZ579" s="689"/>
      <c r="BA579" s="320"/>
      <c r="BB579" s="371"/>
      <c r="BC579" s="320"/>
      <c r="BD579" s="320"/>
      <c r="BE579" s="320"/>
      <c r="BF579" s="320"/>
      <c r="BG579" s="320"/>
      <c r="BH579" s="320"/>
      <c r="BI579" s="320"/>
      <c r="BJ579" s="320"/>
      <c r="BK579" s="320"/>
      <c r="BL579" s="320"/>
      <c r="BM579" s="320"/>
      <c r="BN579" s="320"/>
      <c r="BO579" s="320"/>
      <c r="BP579" s="320"/>
      <c r="BQ579" s="320"/>
      <c r="BR579" s="320"/>
      <c r="BS579" s="320"/>
      <c r="BT579" s="320"/>
      <c r="BU579" s="320"/>
      <c r="BV579" s="320"/>
      <c r="BW579" s="320"/>
      <c r="BX579" s="320"/>
      <c r="BY579" s="320"/>
      <c r="BZ579" s="321"/>
      <c r="CA579" s="321"/>
      <c r="CB579" s="321"/>
      <c r="CC579" s="321"/>
      <c r="CD579" s="321"/>
      <c r="CE579" s="321"/>
      <c r="CF579" s="321"/>
      <c r="CG579" s="321"/>
      <c r="CH579" s="321"/>
      <c r="CI579" s="321"/>
      <c r="CJ579" s="321"/>
      <c r="CK579" s="321"/>
      <c r="CL579" s="321"/>
      <c r="CM579" s="321"/>
      <c r="CN579" s="321"/>
      <c r="CO579" s="321"/>
      <c r="CP579" s="321"/>
      <c r="CQ579" s="321"/>
      <c r="CR579" s="321"/>
      <c r="CS579" s="321"/>
      <c r="CT579" s="321"/>
      <c r="CU579" s="321"/>
      <c r="CV579" s="321"/>
      <c r="CW579" s="321"/>
      <c r="CX579" s="321"/>
      <c r="CY579" s="321"/>
      <c r="CZ579" s="321"/>
    </row>
    <row r="580" s="325" customFormat="true" ht="25.15" customHeight="true" x14ac:dyDescent="0.2">
      <c r="C580" s="838"/>
      <c r="D580" s="837"/>
      <c r="E580" s="661"/>
      <c r="F580" s="661"/>
      <c r="G580" s="661"/>
      <c r="H580" s="837" t="s">
        <v>576</v>
      </c>
      <c r="I580" s="837"/>
      <c r="J580" s="665">
        <v>-1.1082836924607192E-2</v>
      </c>
      <c r="K580" s="661"/>
      <c r="L580" s="661"/>
      <c r="M580" s="837" t="s">
        <v>552</v>
      </c>
      <c r="N580" s="837"/>
      <c r="O580" s="666">
        <v>-5.2551899211866877E-2</v>
      </c>
      <c r="P580" s="661"/>
      <c r="Q580" s="661"/>
      <c r="AZ580" s="689"/>
      <c r="BA580" s="320"/>
      <c r="BB580" s="371"/>
      <c r="BC580" s="320"/>
      <c r="BD580" s="320"/>
      <c r="BE580" s="320"/>
      <c r="BF580" s="320"/>
      <c r="BG580" s="320"/>
      <c r="BH580" s="320"/>
      <c r="BI580" s="320"/>
      <c r="BJ580" s="320"/>
      <c r="BK580" s="320"/>
      <c r="BL580" s="320"/>
      <c r="BM580" s="320"/>
      <c r="BN580" s="320"/>
      <c r="BO580" s="320"/>
      <c r="BP580" s="320"/>
      <c r="BQ580" s="320"/>
      <c r="BR580" s="320"/>
      <c r="BS580" s="320"/>
      <c r="BT580" s="320"/>
      <c r="BU580" s="320"/>
      <c r="BV580" s="320"/>
      <c r="BW580" s="320"/>
      <c r="BX580" s="320"/>
      <c r="BY580" s="320"/>
      <c r="BZ580" s="321"/>
      <c r="CA580" s="321"/>
      <c r="CB580" s="321"/>
      <c r="CC580" s="321"/>
      <c r="CD580" s="321"/>
      <c r="CE580" s="321"/>
      <c r="CF580" s="321"/>
      <c r="CG580" s="321"/>
      <c r="CH580" s="321"/>
      <c r="CI580" s="321"/>
      <c r="CJ580" s="321"/>
      <c r="CK580" s="321"/>
      <c r="CL580" s="321"/>
      <c r="CM580" s="321"/>
      <c r="CN580" s="321"/>
      <c r="CO580" s="321"/>
      <c r="CP580" s="321"/>
      <c r="CQ580" s="321"/>
      <c r="CR580" s="321"/>
      <c r="CS580" s="321"/>
      <c r="CT580" s="321"/>
      <c r="CU580" s="321"/>
      <c r="CV580" s="321"/>
      <c r="CW580" s="321"/>
      <c r="CX580" s="321"/>
      <c r="CY580" s="321"/>
      <c r="CZ580" s="321"/>
    </row>
    <row r="581" s="325" customFormat="true" ht="25.15" customHeight="true" x14ac:dyDescent="0.2">
      <c r="C581" s="838"/>
      <c r="D581" s="837"/>
      <c r="E581" s="661"/>
      <c r="F581" s="661"/>
      <c r="G581" s="661"/>
      <c r="H581" s="837" t="s">
        <v>564</v>
      </c>
      <c r="I581" s="837"/>
      <c r="J581" s="665">
        <v>2.1044921276011441E-2</v>
      </c>
      <c r="K581" s="661"/>
      <c r="L581" s="661"/>
      <c r="M581" s="837" t="s">
        <v>553</v>
      </c>
      <c r="N581" s="837"/>
      <c r="O581" s="666">
        <v>-9.3630724543907196E-2</v>
      </c>
      <c r="P581" s="661"/>
      <c r="Q581" s="661"/>
      <c r="AZ581" s="689"/>
      <c r="BA581" s="320"/>
      <c r="BB581" s="371"/>
      <c r="BC581" s="320"/>
      <c r="BD581" s="320"/>
      <c r="BE581" s="320"/>
      <c r="BF581" s="320"/>
      <c r="BG581" s="320"/>
      <c r="BH581" s="320"/>
      <c r="BI581" s="320"/>
      <c r="BJ581" s="320"/>
      <c r="BK581" s="320"/>
      <c r="BL581" s="320"/>
      <c r="BM581" s="320"/>
      <c r="BN581" s="320"/>
      <c r="BO581" s="320"/>
      <c r="BP581" s="320"/>
      <c r="BQ581" s="320"/>
      <c r="BR581" s="320"/>
      <c r="BS581" s="320"/>
      <c r="BT581" s="320"/>
      <c r="BU581" s="320"/>
      <c r="BV581" s="320"/>
      <c r="BW581" s="320"/>
      <c r="BX581" s="320"/>
      <c r="BY581" s="320"/>
      <c r="BZ581" s="321"/>
      <c r="CA581" s="321"/>
      <c r="CB581" s="321"/>
      <c r="CC581" s="321"/>
      <c r="CD581" s="321"/>
      <c r="CE581" s="321"/>
      <c r="CF581" s="321"/>
      <c r="CG581" s="321"/>
      <c r="CH581" s="321"/>
      <c r="CI581" s="321"/>
      <c r="CJ581" s="321"/>
      <c r="CK581" s="321"/>
      <c r="CL581" s="321"/>
      <c r="CM581" s="321"/>
      <c r="CN581" s="321"/>
      <c r="CO581" s="321"/>
      <c r="CP581" s="321"/>
      <c r="CQ581" s="321"/>
      <c r="CR581" s="321"/>
      <c r="CS581" s="321"/>
      <c r="CT581" s="321"/>
      <c r="CU581" s="321"/>
      <c r="CV581" s="321"/>
      <c r="CW581" s="321"/>
      <c r="CX581" s="321"/>
      <c r="CY581" s="321"/>
      <c r="CZ581" s="321"/>
    </row>
    <row r="582" s="325" customFormat="true" ht="25.15" customHeight="true" x14ac:dyDescent="0.2">
      <c r="C582" s="838"/>
      <c r="D582" s="837"/>
      <c r="E582" s="661"/>
      <c r="F582" s="661"/>
      <c r="G582" s="661"/>
      <c r="H582" s="837" t="s">
        <v>579</v>
      </c>
      <c r="I582" s="837"/>
      <c r="J582" s="665">
        <v>-9.2489514342985486E-3</v>
      </c>
      <c r="K582" s="661"/>
      <c r="L582" s="661"/>
      <c r="M582" s="837" t="s">
        <v>583</v>
      </c>
      <c r="N582" s="837"/>
      <c r="O582" s="666">
        <v>-1.1028157302145743E-4</v>
      </c>
      <c r="P582" s="661"/>
      <c r="Q582" s="661"/>
      <c r="AZ582" s="689"/>
      <c r="BA582" s="320"/>
      <c r="BB582" s="371"/>
      <c r="BC582" s="320"/>
      <c r="BD582" s="320"/>
      <c r="BE582" s="320"/>
      <c r="BF582" s="320"/>
      <c r="BG582" s="320"/>
      <c r="BH582" s="320"/>
      <c r="BI582" s="320"/>
      <c r="BJ582" s="320"/>
      <c r="BK582" s="320"/>
      <c r="BL582" s="320"/>
      <c r="BM582" s="320"/>
      <c r="BN582" s="320"/>
      <c r="BO582" s="320"/>
      <c r="BP582" s="320"/>
      <c r="BQ582" s="320"/>
      <c r="BR582" s="320"/>
      <c r="BS582" s="320"/>
      <c r="BT582" s="320"/>
      <c r="BU582" s="320"/>
      <c r="BV582" s="320"/>
      <c r="BW582" s="320"/>
      <c r="BX582" s="320"/>
      <c r="BY582" s="320"/>
      <c r="BZ582" s="321"/>
      <c r="CA582" s="321"/>
      <c r="CB582" s="321"/>
      <c r="CC582" s="321"/>
      <c r="CD582" s="321"/>
      <c r="CE582" s="321"/>
      <c r="CF582" s="321"/>
      <c r="CG582" s="321"/>
      <c r="CH582" s="321"/>
      <c r="CI582" s="321"/>
      <c r="CJ582" s="321"/>
      <c r="CK582" s="321"/>
      <c r="CL582" s="321"/>
      <c r="CM582" s="321"/>
      <c r="CN582" s="321"/>
      <c r="CO582" s="321"/>
      <c r="CP582" s="321"/>
      <c r="CQ582" s="321"/>
      <c r="CR582" s="321"/>
      <c r="CS582" s="321"/>
      <c r="CT582" s="321"/>
      <c r="CU582" s="321"/>
      <c r="CV582" s="321"/>
      <c r="CW582" s="321"/>
      <c r="CX582" s="321"/>
      <c r="CY582" s="321"/>
      <c r="CZ582" s="321"/>
    </row>
    <row r="583" s="325" customFormat="true" ht="25.15" customHeight="true" x14ac:dyDescent="0.2">
      <c r="C583" s="838"/>
      <c r="D583" s="837"/>
      <c r="E583" s="661"/>
      <c r="F583" s="661"/>
      <c r="G583" s="661"/>
      <c r="H583" s="837" t="s">
        <v>585</v>
      </c>
      <c r="I583" s="837"/>
      <c r="J583" s="665">
        <v>2.0640948622255721E-4</v>
      </c>
      <c r="K583" s="661"/>
      <c r="L583" s="661"/>
      <c r="M583" s="837" t="s">
        <v>561</v>
      </c>
      <c r="N583" s="837"/>
      <c r="O583" s="666">
        <v>2.9803372704413012E-2</v>
      </c>
      <c r="P583" s="661"/>
      <c r="Q583" s="661"/>
      <c r="AZ583" s="689"/>
      <c r="BA583" s="320"/>
      <c r="BB583" s="371"/>
      <c r="BC583" s="320"/>
      <c r="BD583" s="320"/>
      <c r="BE583" s="320"/>
      <c r="BF583" s="320"/>
      <c r="BG583" s="320"/>
      <c r="BH583" s="320"/>
      <c r="BI583" s="320"/>
      <c r="BJ583" s="320"/>
      <c r="BK583" s="320"/>
      <c r="BL583" s="320"/>
      <c r="BM583" s="320"/>
      <c r="BN583" s="320"/>
      <c r="BO583" s="320"/>
      <c r="BP583" s="320"/>
      <c r="BQ583" s="320"/>
      <c r="BR583" s="320"/>
      <c r="BS583" s="320"/>
      <c r="BT583" s="320"/>
      <c r="BU583" s="320"/>
      <c r="BV583" s="320"/>
      <c r="BW583" s="320"/>
      <c r="BX583" s="320"/>
      <c r="BY583" s="320"/>
      <c r="BZ583" s="321"/>
      <c r="CA583" s="321"/>
      <c r="CB583" s="321"/>
      <c r="CC583" s="321"/>
      <c r="CD583" s="321"/>
      <c r="CE583" s="321"/>
      <c r="CF583" s="321"/>
      <c r="CG583" s="321"/>
      <c r="CH583" s="321"/>
      <c r="CI583" s="321"/>
      <c r="CJ583" s="321"/>
      <c r="CK583" s="321"/>
      <c r="CL583" s="321"/>
      <c r="CM583" s="321"/>
      <c r="CN583" s="321"/>
      <c r="CO583" s="321"/>
      <c r="CP583" s="321"/>
      <c r="CQ583" s="321"/>
      <c r="CR583" s="321"/>
      <c r="CS583" s="321"/>
      <c r="CT583" s="321"/>
      <c r="CU583" s="321"/>
      <c r="CV583" s="321"/>
      <c r="CW583" s="321"/>
      <c r="CX583" s="321"/>
      <c r="CY583" s="321"/>
      <c r="CZ583" s="321"/>
    </row>
    <row r="584" s="325" customFormat="true" ht="25.15" customHeight="true" x14ac:dyDescent="0.2">
      <c r="C584" s="838"/>
      <c r="D584" s="837"/>
      <c r="E584" s="661"/>
      <c r="F584" s="661"/>
      <c r="G584" s="661"/>
      <c r="H584" s="837" t="s">
        <v>560</v>
      </c>
      <c r="I584" s="837"/>
      <c r="J584" s="665">
        <v>-2.53560709054841E-3</v>
      </c>
      <c r="K584" s="661"/>
      <c r="L584" s="661"/>
      <c r="M584" s="837" t="s">
        <v>565</v>
      </c>
      <c r="N584" s="837"/>
      <c r="O584" s="666">
        <v>4.8531067699010888E-2</v>
      </c>
      <c r="P584" s="661"/>
      <c r="Q584" s="661"/>
      <c r="AZ584" s="689"/>
      <c r="BA584" s="320"/>
      <c r="BB584" s="371"/>
      <c r="BC584" s="320"/>
      <c r="BD584" s="320"/>
      <c r="BE584" s="320"/>
      <c r="BF584" s="320"/>
      <c r="BG584" s="320"/>
      <c r="BH584" s="320"/>
      <c r="BI584" s="320"/>
      <c r="BJ584" s="320"/>
      <c r="BK584" s="320"/>
      <c r="BL584" s="320"/>
      <c r="BM584" s="320"/>
      <c r="BN584" s="320"/>
      <c r="BO584" s="320"/>
      <c r="BP584" s="320"/>
      <c r="BQ584" s="320"/>
      <c r="BR584" s="320"/>
      <c r="BS584" s="320"/>
      <c r="BT584" s="320"/>
      <c r="BU584" s="320"/>
      <c r="BV584" s="320"/>
      <c r="BW584" s="320"/>
      <c r="BX584" s="320"/>
      <c r="BY584" s="320"/>
      <c r="BZ584" s="321"/>
      <c r="CA584" s="321"/>
      <c r="CB584" s="321"/>
      <c r="CC584" s="321"/>
      <c r="CD584" s="321"/>
      <c r="CE584" s="321"/>
      <c r="CF584" s="321"/>
      <c r="CG584" s="321"/>
      <c r="CH584" s="321"/>
      <c r="CI584" s="321"/>
      <c r="CJ584" s="321"/>
      <c r="CK584" s="321"/>
      <c r="CL584" s="321"/>
      <c r="CM584" s="321"/>
      <c r="CN584" s="321"/>
      <c r="CO584" s="321"/>
      <c r="CP584" s="321"/>
      <c r="CQ584" s="321"/>
      <c r="CR584" s="321"/>
      <c r="CS584" s="321"/>
      <c r="CT584" s="321"/>
      <c r="CU584" s="321"/>
      <c r="CV584" s="321"/>
      <c r="CW584" s="321"/>
      <c r="CX584" s="321"/>
      <c r="CY584" s="321"/>
      <c r="CZ584" s="321"/>
    </row>
    <row r="585" s="325" customFormat="true" ht="25.15" customHeight="true" x14ac:dyDescent="0.2">
      <c r="C585" s="838"/>
      <c r="D585" s="837"/>
      <c r="E585" s="661"/>
      <c r="F585" s="661"/>
      <c r="G585" s="661"/>
      <c r="H585" s="837" t="s">
        <v>550</v>
      </c>
      <c r="I585" s="837"/>
      <c r="J585" s="665">
        <v>-9.7476282002842682E-2</v>
      </c>
      <c r="K585" s="661"/>
      <c r="L585" s="661"/>
      <c r="M585" s="837" t="s">
        <v>567</v>
      </c>
      <c r="N585" s="837"/>
      <c r="O585" s="666">
        <v>3.5906220131686706E-2</v>
      </c>
      <c r="P585" s="661"/>
      <c r="Q585" s="661"/>
      <c r="AZ585" s="689"/>
      <c r="BA585" s="320"/>
      <c r="BB585" s="371"/>
      <c r="BC585" s="320"/>
      <c r="BD585" s="320"/>
      <c r="BE585" s="320"/>
      <c r="BF585" s="320"/>
      <c r="BG585" s="320"/>
      <c r="BH585" s="320"/>
      <c r="BI585" s="320"/>
      <c r="BJ585" s="320"/>
      <c r="BK585" s="320"/>
      <c r="BL585" s="320"/>
      <c r="BM585" s="320"/>
      <c r="BN585" s="320"/>
      <c r="BO585" s="320"/>
      <c r="BP585" s="320"/>
      <c r="BQ585" s="320"/>
      <c r="BR585" s="320"/>
      <c r="BS585" s="320"/>
      <c r="BT585" s="320"/>
      <c r="BU585" s="320"/>
      <c r="BV585" s="320"/>
      <c r="BW585" s="320"/>
      <c r="BX585" s="320"/>
      <c r="BY585" s="320"/>
      <c r="BZ585" s="321"/>
      <c r="CA585" s="321"/>
      <c r="CB585" s="321"/>
      <c r="CC585" s="321"/>
      <c r="CD585" s="321"/>
      <c r="CE585" s="321"/>
      <c r="CF585" s="321"/>
      <c r="CG585" s="321"/>
      <c r="CH585" s="321"/>
      <c r="CI585" s="321"/>
      <c r="CJ585" s="321"/>
      <c r="CK585" s="321"/>
      <c r="CL585" s="321"/>
      <c r="CM585" s="321"/>
      <c r="CN585" s="321"/>
      <c r="CO585" s="321"/>
      <c r="CP585" s="321"/>
      <c r="CQ585" s="321"/>
      <c r="CR585" s="321"/>
      <c r="CS585" s="321"/>
      <c r="CT585" s="321"/>
      <c r="CU585" s="321"/>
      <c r="CV585" s="321"/>
      <c r="CW585" s="321"/>
      <c r="CX585" s="321"/>
      <c r="CY585" s="321"/>
      <c r="CZ585" s="321"/>
    </row>
    <row r="586" s="325" customFormat="true" ht="25.15" customHeight="true" x14ac:dyDescent="0.2">
      <c r="C586" s="838"/>
      <c r="D586" s="837"/>
      <c r="E586" s="661"/>
      <c r="F586" s="661"/>
      <c r="G586" s="661"/>
      <c r="H586" s="837" t="s">
        <v>584</v>
      </c>
      <c r="I586" s="837"/>
      <c r="J586" s="665">
        <v>-2.0993927790755561E-3</v>
      </c>
      <c r="K586" s="661"/>
      <c r="L586" s="661"/>
      <c r="M586" s="837" t="s">
        <v>551</v>
      </c>
      <c r="N586" s="837"/>
      <c r="O586" s="666">
        <v>-9.7098721432088905E-2</v>
      </c>
      <c r="P586" s="661"/>
      <c r="Q586" s="661"/>
      <c r="AZ586" s="689"/>
      <c r="BA586" s="320"/>
      <c r="BB586" s="371"/>
      <c r="BC586" s="320"/>
      <c r="BD586" s="320"/>
      <c r="BE586" s="320"/>
      <c r="BF586" s="320"/>
      <c r="BG586" s="320"/>
      <c r="BH586" s="320"/>
      <c r="BI586" s="320"/>
      <c r="BJ586" s="320"/>
      <c r="BK586" s="320"/>
      <c r="BL586" s="320"/>
      <c r="BM586" s="320"/>
      <c r="BN586" s="320"/>
      <c r="BO586" s="320"/>
      <c r="BP586" s="320"/>
      <c r="BQ586" s="320"/>
      <c r="BR586" s="320"/>
      <c r="BS586" s="320"/>
      <c r="BT586" s="320"/>
      <c r="BU586" s="320"/>
      <c r="BV586" s="320"/>
      <c r="BW586" s="320"/>
      <c r="BX586" s="320"/>
      <c r="BY586" s="320"/>
      <c r="BZ586" s="321"/>
      <c r="CA586" s="321"/>
      <c r="CB586" s="321"/>
      <c r="CC586" s="321"/>
      <c r="CD586" s="321"/>
      <c r="CE586" s="321"/>
      <c r="CF586" s="321"/>
      <c r="CG586" s="321"/>
      <c r="CH586" s="321"/>
      <c r="CI586" s="321"/>
      <c r="CJ586" s="321"/>
      <c r="CK586" s="321"/>
      <c r="CL586" s="321"/>
      <c r="CM586" s="321"/>
      <c r="CN586" s="321"/>
      <c r="CO586" s="321"/>
      <c r="CP586" s="321"/>
      <c r="CQ586" s="321"/>
      <c r="CR586" s="321"/>
      <c r="CS586" s="321"/>
      <c r="CT586" s="321"/>
      <c r="CU586" s="321"/>
      <c r="CV586" s="321"/>
      <c r="CW586" s="321"/>
      <c r="CX586" s="321"/>
      <c r="CY586" s="321"/>
      <c r="CZ586" s="321"/>
    </row>
    <row r="587" s="325" customFormat="true" ht="25.15" customHeight="true" x14ac:dyDescent="0.2">
      <c r="C587" s="838"/>
      <c r="D587" s="837"/>
      <c r="E587" s="661"/>
      <c r="F587" s="661"/>
      <c r="G587" s="661"/>
      <c r="H587" s="837" t="s">
        <v>570</v>
      </c>
      <c r="I587" s="837"/>
      <c r="J587" s="665">
        <v>-3.5727671028004941E-2</v>
      </c>
      <c r="K587" s="661"/>
      <c r="L587" s="661"/>
      <c r="M587" s="837" t="s">
        <v>546</v>
      </c>
      <c r="N587" s="837"/>
      <c r="O587" s="666">
        <v>-8.2884960814034958E-2</v>
      </c>
      <c r="P587" s="661"/>
      <c r="Q587" s="661"/>
      <c r="AZ587" s="689"/>
      <c r="BA587" s="320"/>
      <c r="BB587" s="371"/>
      <c r="BC587" s="320"/>
      <c r="BD587" s="320"/>
      <c r="BE587" s="320"/>
      <c r="BF587" s="320"/>
      <c r="BG587" s="320"/>
      <c r="BH587" s="320"/>
      <c r="BI587" s="320"/>
      <c r="BJ587" s="320"/>
      <c r="BK587" s="320"/>
      <c r="BL587" s="320"/>
      <c r="BM587" s="320"/>
      <c r="BN587" s="320"/>
      <c r="BO587" s="320"/>
      <c r="BP587" s="320"/>
      <c r="BQ587" s="320"/>
      <c r="BR587" s="320"/>
      <c r="BS587" s="320"/>
      <c r="BT587" s="320"/>
      <c r="BU587" s="320"/>
      <c r="BV587" s="320"/>
      <c r="BW587" s="320"/>
      <c r="BX587" s="320"/>
      <c r="BY587" s="320"/>
      <c r="BZ587" s="321"/>
      <c r="CA587" s="321"/>
      <c r="CB587" s="321"/>
      <c r="CC587" s="321"/>
      <c r="CD587" s="321"/>
      <c r="CE587" s="321"/>
      <c r="CF587" s="321"/>
      <c r="CG587" s="321"/>
      <c r="CH587" s="321"/>
      <c r="CI587" s="321"/>
      <c r="CJ587" s="321"/>
      <c r="CK587" s="321"/>
      <c r="CL587" s="321"/>
      <c r="CM587" s="321"/>
      <c r="CN587" s="321"/>
      <c r="CO587" s="321"/>
      <c r="CP587" s="321"/>
      <c r="CQ587" s="321"/>
      <c r="CR587" s="321"/>
      <c r="CS587" s="321"/>
      <c r="CT587" s="321"/>
      <c r="CU587" s="321"/>
      <c r="CV587" s="321"/>
      <c r="CW587" s="321"/>
      <c r="CX587" s="321"/>
      <c r="CY587" s="321"/>
      <c r="CZ587" s="321"/>
    </row>
    <row r="588" s="325" customFormat="true" ht="25.15" customHeight="true" x14ac:dyDescent="0.2">
      <c r="C588" s="838"/>
      <c r="D588" s="837"/>
      <c r="E588" s="661"/>
      <c r="F588" s="661"/>
      <c r="G588" s="661"/>
      <c r="H588" s="837" t="s">
        <v>461</v>
      </c>
      <c r="I588" s="837"/>
      <c r="J588" s="665">
        <v>6.2733758207278209E-2</v>
      </c>
      <c r="K588" s="661"/>
      <c r="L588" s="661"/>
      <c r="M588" s="837" t="s">
        <v>576</v>
      </c>
      <c r="N588" s="837"/>
      <c r="O588" s="666">
        <v>-1.7623568301581346E-2</v>
      </c>
      <c r="P588" s="661"/>
      <c r="Q588" s="661"/>
      <c r="AZ588" s="689"/>
      <c r="BA588" s="320"/>
      <c r="BB588" s="371"/>
      <c r="BC588" s="320"/>
      <c r="BD588" s="320"/>
      <c r="BE588" s="320"/>
      <c r="BF588" s="320"/>
      <c r="BG588" s="320"/>
      <c r="BH588" s="320"/>
      <c r="BI588" s="320"/>
      <c r="BJ588" s="320"/>
      <c r="BK588" s="320"/>
      <c r="BL588" s="320"/>
      <c r="BM588" s="320"/>
      <c r="BN588" s="320"/>
      <c r="BO588" s="320"/>
      <c r="BP588" s="320"/>
      <c r="BQ588" s="320"/>
      <c r="BR588" s="320"/>
      <c r="BS588" s="320"/>
      <c r="BT588" s="320"/>
      <c r="BU588" s="320"/>
      <c r="BV588" s="320"/>
      <c r="BW588" s="320"/>
      <c r="BX588" s="320"/>
      <c r="BY588" s="320"/>
      <c r="BZ588" s="321"/>
      <c r="CA588" s="321"/>
      <c r="CB588" s="321"/>
      <c r="CC588" s="321"/>
      <c r="CD588" s="321"/>
      <c r="CE588" s="321"/>
      <c r="CF588" s="321"/>
      <c r="CG588" s="321"/>
      <c r="CH588" s="321"/>
      <c r="CI588" s="321"/>
      <c r="CJ588" s="321"/>
      <c r="CK588" s="321"/>
      <c r="CL588" s="321"/>
      <c r="CM588" s="321"/>
      <c r="CN588" s="321"/>
      <c r="CO588" s="321"/>
      <c r="CP588" s="321"/>
      <c r="CQ588" s="321"/>
      <c r="CR588" s="321"/>
      <c r="CS588" s="321"/>
      <c r="CT588" s="321"/>
      <c r="CU588" s="321"/>
      <c r="CV588" s="321"/>
      <c r="CW588" s="321"/>
      <c r="CX588" s="321"/>
      <c r="CY588" s="321"/>
      <c r="CZ588" s="321"/>
    </row>
    <row r="589" s="325" customFormat="true" ht="25.15" customHeight="true" x14ac:dyDescent="0.2">
      <c r="C589" s="838"/>
      <c r="D589" s="837"/>
      <c r="E589" s="661"/>
      <c r="F589" s="661"/>
      <c r="G589" s="661"/>
      <c r="H589" s="837" t="s">
        <v>573</v>
      </c>
      <c r="I589" s="837"/>
      <c r="J589" s="665">
        <v>3.1844820787838873E-2</v>
      </c>
      <c r="K589" s="661"/>
      <c r="L589" s="661"/>
      <c r="M589" s="837" t="s">
        <v>564</v>
      </c>
      <c r="N589" s="837"/>
      <c r="O589" s="666">
        <v>-1.9256370026618189E-2</v>
      </c>
      <c r="P589" s="661"/>
      <c r="Q589" s="661"/>
      <c r="AZ589" s="689"/>
      <c r="BA589" s="320"/>
      <c r="BB589" s="371"/>
      <c r="BC589" s="320"/>
      <c r="BD589" s="320"/>
      <c r="BE589" s="320"/>
      <c r="BF589" s="320"/>
      <c r="BG589" s="320"/>
      <c r="BH589" s="320"/>
      <c r="BI589" s="320"/>
      <c r="BJ589" s="320"/>
      <c r="BK589" s="320"/>
      <c r="BL589" s="320"/>
      <c r="BM589" s="320"/>
      <c r="BN589" s="320"/>
      <c r="BO589" s="320"/>
      <c r="BP589" s="320"/>
      <c r="BQ589" s="320"/>
      <c r="BR589" s="320"/>
      <c r="BS589" s="320"/>
      <c r="BT589" s="320"/>
      <c r="BU589" s="320"/>
      <c r="BV589" s="320"/>
      <c r="BW589" s="320"/>
      <c r="BX589" s="320"/>
      <c r="BY589" s="320"/>
      <c r="BZ589" s="321"/>
      <c r="CA589" s="321"/>
      <c r="CB589" s="321"/>
      <c r="CC589" s="321"/>
      <c r="CD589" s="321"/>
      <c r="CE589" s="321"/>
      <c r="CF589" s="321"/>
      <c r="CG589" s="321"/>
      <c r="CH589" s="321"/>
      <c r="CI589" s="321"/>
      <c r="CJ589" s="321"/>
      <c r="CK589" s="321"/>
      <c r="CL589" s="321"/>
      <c r="CM589" s="321"/>
      <c r="CN589" s="321"/>
      <c r="CO589" s="321"/>
      <c r="CP589" s="321"/>
      <c r="CQ589" s="321"/>
      <c r="CR589" s="321"/>
      <c r="CS589" s="321"/>
      <c r="CT589" s="321"/>
      <c r="CU589" s="321"/>
      <c r="CV589" s="321"/>
      <c r="CW589" s="321"/>
      <c r="CX589" s="321"/>
      <c r="CY589" s="321"/>
      <c r="CZ589" s="321"/>
    </row>
    <row r="590" s="325" customFormat="true" ht="25.15" customHeight="true" x14ac:dyDescent="0.2">
      <c r="C590" s="838"/>
      <c r="D590" s="837"/>
      <c r="E590" s="661"/>
      <c r="F590" s="661"/>
      <c r="G590" s="661"/>
      <c r="H590" s="837" t="s">
        <v>516</v>
      </c>
      <c r="I590" s="837"/>
      <c r="J590" s="665">
        <v>5.8293192221920524E-3</v>
      </c>
      <c r="K590" s="661"/>
      <c r="L590" s="661"/>
      <c r="M590" s="837" t="s">
        <v>579</v>
      </c>
      <c r="N590" s="837"/>
      <c r="O590" s="666">
        <v>-1.1346835272692051E-2</v>
      </c>
      <c r="P590" s="661"/>
      <c r="Q590" s="661"/>
      <c r="AZ590" s="689"/>
      <c r="BA590" s="320"/>
      <c r="BB590" s="371"/>
      <c r="BC590" s="320"/>
      <c r="BD590" s="320"/>
      <c r="BE590" s="320"/>
      <c r="BF590" s="320"/>
      <c r="BG590" s="320"/>
      <c r="BH590" s="320"/>
      <c r="BI590" s="320"/>
      <c r="BJ590" s="320"/>
      <c r="BK590" s="320"/>
      <c r="BL590" s="320"/>
      <c r="BM590" s="320"/>
      <c r="BN590" s="320"/>
      <c r="BO590" s="320"/>
      <c r="BP590" s="320"/>
      <c r="BQ590" s="320"/>
      <c r="BR590" s="320"/>
      <c r="BS590" s="320"/>
      <c r="BT590" s="320"/>
      <c r="BU590" s="320"/>
      <c r="BV590" s="320"/>
      <c r="BW590" s="320"/>
      <c r="BX590" s="320"/>
      <c r="BY590" s="320"/>
      <c r="BZ590" s="321"/>
      <c r="CA590" s="321"/>
      <c r="CB590" s="321"/>
      <c r="CC590" s="321"/>
      <c r="CD590" s="321"/>
      <c r="CE590" s="321"/>
      <c r="CF590" s="321"/>
      <c r="CG590" s="321"/>
      <c r="CH590" s="321"/>
      <c r="CI590" s="321"/>
      <c r="CJ590" s="321"/>
      <c r="CK590" s="321"/>
      <c r="CL590" s="321"/>
      <c r="CM590" s="321"/>
      <c r="CN590" s="321"/>
      <c r="CO590" s="321"/>
      <c r="CP590" s="321"/>
      <c r="CQ590" s="321"/>
      <c r="CR590" s="321"/>
      <c r="CS590" s="321"/>
      <c r="CT590" s="321"/>
      <c r="CU590" s="321"/>
      <c r="CV590" s="321"/>
      <c r="CW590" s="321"/>
      <c r="CX590" s="321"/>
      <c r="CY590" s="321"/>
      <c r="CZ590" s="321"/>
    </row>
    <row r="591" s="325" customFormat="true" ht="25.15" customHeight="true" x14ac:dyDescent="0.2">
      <c r="C591" s="838"/>
      <c r="D591" s="837"/>
      <c r="E591" s="661"/>
      <c r="F591" s="661"/>
      <c r="G591" s="661"/>
      <c r="H591" s="837" t="s">
        <v>471</v>
      </c>
      <c r="I591" s="837"/>
      <c r="J591" s="665">
        <v>-3.8063243596949009E-3</v>
      </c>
      <c r="K591" s="661"/>
      <c r="L591" s="661"/>
      <c r="M591" s="837" t="s">
        <v>585</v>
      </c>
      <c r="N591" s="837"/>
      <c r="O591" s="666">
        <v>-9.4156009047972646E-3</v>
      </c>
      <c r="P591" s="661"/>
      <c r="Q591" s="661"/>
      <c r="AZ591" s="689"/>
      <c r="BA591" s="320"/>
      <c r="BB591" s="371"/>
      <c r="BC591" s="320"/>
      <c r="BD591" s="320"/>
      <c r="BE591" s="320"/>
      <c r="BF591" s="320"/>
      <c r="BG591" s="320"/>
      <c r="BH591" s="320"/>
      <c r="BI591" s="320"/>
      <c r="BJ591" s="320"/>
      <c r="BK591" s="320"/>
      <c r="BL591" s="320"/>
      <c r="BM591" s="320"/>
      <c r="BN591" s="320"/>
      <c r="BO591" s="320"/>
      <c r="BP591" s="320"/>
      <c r="BQ591" s="320"/>
      <c r="BR591" s="320"/>
      <c r="BS591" s="320"/>
      <c r="BT591" s="320"/>
      <c r="BU591" s="320"/>
      <c r="BV591" s="320"/>
      <c r="BW591" s="320"/>
      <c r="BX591" s="320"/>
      <c r="BY591" s="320"/>
      <c r="BZ591" s="321"/>
      <c r="CA591" s="321"/>
      <c r="CB591" s="321"/>
      <c r="CC591" s="321"/>
      <c r="CD591" s="321"/>
      <c r="CE591" s="321"/>
      <c r="CF591" s="321"/>
      <c r="CG591" s="321"/>
      <c r="CH591" s="321"/>
      <c r="CI591" s="321"/>
      <c r="CJ591" s="321"/>
      <c r="CK591" s="321"/>
      <c r="CL591" s="321"/>
      <c r="CM591" s="321"/>
      <c r="CN591" s="321"/>
      <c r="CO591" s="321"/>
      <c r="CP591" s="321"/>
      <c r="CQ591" s="321"/>
      <c r="CR591" s="321"/>
      <c r="CS591" s="321"/>
      <c r="CT591" s="321"/>
      <c r="CU591" s="321"/>
      <c r="CV591" s="321"/>
      <c r="CW591" s="321"/>
      <c r="CX591" s="321"/>
      <c r="CY591" s="321"/>
      <c r="CZ591" s="321"/>
    </row>
    <row r="592" s="325" customFormat="true" ht="25.15" customHeight="true" x14ac:dyDescent="0.2">
      <c r="C592" s="838"/>
      <c r="D592" s="837"/>
      <c r="E592" s="661"/>
      <c r="F592" s="661"/>
      <c r="G592" s="661"/>
      <c r="H592" s="837" t="s">
        <v>457</v>
      </c>
      <c r="I592" s="837"/>
      <c r="J592" s="665">
        <v>4.7468916392595529E-3</v>
      </c>
      <c r="K592" s="661"/>
      <c r="L592" s="661"/>
      <c r="M592" s="837" t="s">
        <v>560</v>
      </c>
      <c r="N592" s="837"/>
      <c r="O592" s="666">
        <v>-5.277679994851079E-2</v>
      </c>
      <c r="P592" s="661"/>
      <c r="Q592" s="661"/>
      <c r="AZ592" s="689"/>
      <c r="BA592" s="320"/>
      <c r="BB592" s="371"/>
      <c r="BC592" s="320"/>
      <c r="BD592" s="320"/>
      <c r="BE592" s="320"/>
      <c r="BF592" s="320"/>
      <c r="BG592" s="320"/>
      <c r="BH592" s="320"/>
      <c r="BI592" s="320"/>
      <c r="BJ592" s="320"/>
      <c r="BK592" s="320"/>
      <c r="BL592" s="320"/>
      <c r="BM592" s="320"/>
      <c r="BN592" s="320"/>
      <c r="BO592" s="320"/>
      <c r="BP592" s="320"/>
      <c r="BQ592" s="320"/>
      <c r="BR592" s="320"/>
      <c r="BS592" s="320"/>
      <c r="BT592" s="320"/>
      <c r="BU592" s="320"/>
      <c r="BV592" s="320"/>
      <c r="BW592" s="320"/>
      <c r="BX592" s="320"/>
      <c r="BY592" s="320"/>
      <c r="BZ592" s="321"/>
      <c r="CA592" s="321"/>
      <c r="CB592" s="321"/>
      <c r="CC592" s="321"/>
      <c r="CD592" s="321"/>
      <c r="CE592" s="321"/>
      <c r="CF592" s="321"/>
      <c r="CG592" s="321"/>
      <c r="CH592" s="321"/>
      <c r="CI592" s="321"/>
      <c r="CJ592" s="321"/>
      <c r="CK592" s="321"/>
      <c r="CL592" s="321"/>
      <c r="CM592" s="321"/>
      <c r="CN592" s="321"/>
      <c r="CO592" s="321"/>
      <c r="CP592" s="321"/>
      <c r="CQ592" s="321"/>
      <c r="CR592" s="321"/>
      <c r="CS592" s="321"/>
      <c r="CT592" s="321"/>
      <c r="CU592" s="321"/>
      <c r="CV592" s="321"/>
      <c r="CW592" s="321"/>
      <c r="CX592" s="321"/>
      <c r="CY592" s="321"/>
      <c r="CZ592" s="321"/>
    </row>
    <row r="593" s="325" customFormat="true" ht="25.15" customHeight="true" x14ac:dyDescent="0.2">
      <c r="C593" s="838"/>
      <c r="D593" s="837"/>
      <c r="E593" s="661"/>
      <c r="F593" s="661"/>
      <c r="G593" s="661"/>
      <c r="H593" s="837" t="s">
        <v>481</v>
      </c>
      <c r="I593" s="837"/>
      <c r="J593" s="665">
        <v>4.0957050574913945E-2</v>
      </c>
      <c r="K593" s="661"/>
      <c r="L593" s="661"/>
      <c r="M593" s="837" t="s">
        <v>550</v>
      </c>
      <c r="N593" s="837"/>
      <c r="O593" s="666">
        <v>0.10234954374962055</v>
      </c>
      <c r="P593" s="661"/>
      <c r="Q593" s="661"/>
      <c r="AZ593" s="689"/>
      <c r="BA593" s="320"/>
      <c r="BB593" s="371"/>
      <c r="BC593" s="320"/>
      <c r="BD593" s="320"/>
      <c r="BE593" s="320"/>
      <c r="BF593" s="320"/>
      <c r="BG593" s="320"/>
      <c r="BH593" s="320"/>
      <c r="BI593" s="320"/>
      <c r="BJ593" s="320"/>
      <c r="BK593" s="320"/>
      <c r="BL593" s="320"/>
      <c r="BM593" s="320"/>
      <c r="BN593" s="320"/>
      <c r="BO593" s="320"/>
      <c r="BP593" s="320"/>
      <c r="BQ593" s="320"/>
      <c r="BR593" s="320"/>
      <c r="BS593" s="320"/>
      <c r="BT593" s="320"/>
      <c r="BU593" s="320"/>
      <c r="BV593" s="320"/>
      <c r="BW593" s="320"/>
      <c r="BX593" s="320"/>
      <c r="BY593" s="320"/>
      <c r="BZ593" s="321"/>
      <c r="CA593" s="321"/>
      <c r="CB593" s="321"/>
      <c r="CC593" s="321"/>
      <c r="CD593" s="321"/>
      <c r="CE593" s="321"/>
      <c r="CF593" s="321"/>
      <c r="CG593" s="321"/>
      <c r="CH593" s="321"/>
      <c r="CI593" s="321"/>
      <c r="CJ593" s="321"/>
      <c r="CK593" s="321"/>
      <c r="CL593" s="321"/>
      <c r="CM593" s="321"/>
      <c r="CN593" s="321"/>
      <c r="CO593" s="321"/>
      <c r="CP593" s="321"/>
      <c r="CQ593" s="321"/>
      <c r="CR593" s="321"/>
      <c r="CS593" s="321"/>
      <c r="CT593" s="321"/>
      <c r="CU593" s="321"/>
      <c r="CV593" s="321"/>
      <c r="CW593" s="321"/>
      <c r="CX593" s="321"/>
      <c r="CY593" s="321"/>
      <c r="CZ593" s="321"/>
    </row>
    <row r="594" s="325" customFormat="true" ht="25.15" customHeight="true" x14ac:dyDescent="0.2">
      <c r="C594" s="838"/>
      <c r="D594" s="837"/>
      <c r="E594" s="661"/>
      <c r="F594" s="661"/>
      <c r="G594" s="661"/>
      <c r="H594" s="837" t="s">
        <v>472</v>
      </c>
      <c r="I594" s="837"/>
      <c r="J594" s="665">
        <v>2.1305525369597934E-2</v>
      </c>
      <c r="K594" s="661"/>
      <c r="L594" s="661"/>
      <c r="M594" s="837" t="s">
        <v>584</v>
      </c>
      <c r="N594" s="837"/>
      <c r="O594" s="666">
        <v>-8.1315325132023161E-3</v>
      </c>
      <c r="P594" s="661"/>
      <c r="Q594" s="661"/>
      <c r="AZ594" s="689"/>
      <c r="BA594" s="320"/>
      <c r="BB594" s="371"/>
      <c r="BC594" s="320"/>
      <c r="BD594" s="320"/>
      <c r="BE594" s="320"/>
      <c r="BF594" s="320"/>
      <c r="BG594" s="320"/>
      <c r="BH594" s="320"/>
      <c r="BI594" s="320"/>
      <c r="BJ594" s="320"/>
      <c r="BK594" s="320"/>
      <c r="BL594" s="320"/>
      <c r="BM594" s="320"/>
      <c r="BN594" s="320"/>
      <c r="BO594" s="320"/>
      <c r="BP594" s="320"/>
      <c r="BQ594" s="320"/>
      <c r="BR594" s="320"/>
      <c r="BS594" s="320"/>
      <c r="BT594" s="320"/>
      <c r="BU594" s="320"/>
      <c r="BV594" s="320"/>
      <c r="BW594" s="320"/>
      <c r="BX594" s="320"/>
      <c r="BY594" s="320"/>
      <c r="BZ594" s="321"/>
      <c r="CA594" s="321"/>
      <c r="CB594" s="321"/>
      <c r="CC594" s="321"/>
      <c r="CD594" s="321"/>
      <c r="CE594" s="321"/>
      <c r="CF594" s="321"/>
      <c r="CG594" s="321"/>
      <c r="CH594" s="321"/>
      <c r="CI594" s="321"/>
      <c r="CJ594" s="321"/>
      <c r="CK594" s="321"/>
      <c r="CL594" s="321"/>
      <c r="CM594" s="321"/>
      <c r="CN594" s="321"/>
      <c r="CO594" s="321"/>
      <c r="CP594" s="321"/>
      <c r="CQ594" s="321"/>
      <c r="CR594" s="321"/>
      <c r="CS594" s="321"/>
      <c r="CT594" s="321"/>
      <c r="CU594" s="321"/>
      <c r="CV594" s="321"/>
      <c r="CW594" s="321"/>
      <c r="CX594" s="321"/>
      <c r="CY594" s="321"/>
      <c r="CZ594" s="321"/>
    </row>
    <row r="595" s="325" customFormat="true" ht="25.15" customHeight="true" x14ac:dyDescent="0.2">
      <c r="C595" s="838"/>
      <c r="D595" s="837"/>
      <c r="E595" s="661"/>
      <c r="F595" s="661"/>
      <c r="G595" s="661"/>
      <c r="H595" s="837" t="s">
        <v>477</v>
      </c>
      <c r="I595" s="837"/>
      <c r="J595" s="665">
        <v>2.5367078785689608E-2</v>
      </c>
      <c r="K595" s="661"/>
      <c r="L595" s="661"/>
      <c r="M595" s="837" t="s">
        <v>570</v>
      </c>
      <c r="N595" s="837"/>
      <c r="O595" s="666">
        <v>9.4660776661456125E-3</v>
      </c>
      <c r="P595" s="661"/>
      <c r="Q595" s="661"/>
      <c r="AZ595" s="689"/>
      <c r="BA595" s="320"/>
      <c r="BB595" s="371"/>
      <c r="BC595" s="320"/>
      <c r="BD595" s="320"/>
      <c r="BE595" s="320"/>
      <c r="BF595" s="320"/>
      <c r="BG595" s="320"/>
      <c r="BH595" s="320"/>
      <c r="BI595" s="320"/>
      <c r="BJ595" s="320"/>
      <c r="BK595" s="320"/>
      <c r="BL595" s="320"/>
      <c r="BM595" s="320"/>
      <c r="BN595" s="320"/>
      <c r="BO595" s="320"/>
      <c r="BP595" s="320"/>
      <c r="BQ595" s="320"/>
      <c r="BR595" s="320"/>
      <c r="BS595" s="320"/>
      <c r="BT595" s="320"/>
      <c r="BU595" s="320"/>
      <c r="BV595" s="320"/>
      <c r="BW595" s="320"/>
      <c r="BX595" s="320"/>
      <c r="BY595" s="320"/>
      <c r="BZ595" s="321"/>
      <c r="CA595" s="321"/>
      <c r="CB595" s="321"/>
      <c r="CC595" s="321"/>
      <c r="CD595" s="321"/>
      <c r="CE595" s="321"/>
      <c r="CF595" s="321"/>
      <c r="CG595" s="321"/>
      <c r="CH595" s="321"/>
      <c r="CI595" s="321"/>
      <c r="CJ595" s="321"/>
      <c r="CK595" s="321"/>
      <c r="CL595" s="321"/>
      <c r="CM595" s="321"/>
      <c r="CN595" s="321"/>
      <c r="CO595" s="321"/>
      <c r="CP595" s="321"/>
      <c r="CQ595" s="321"/>
      <c r="CR595" s="321"/>
      <c r="CS595" s="321"/>
      <c r="CT595" s="321"/>
      <c r="CU595" s="321"/>
      <c r="CV595" s="321"/>
      <c r="CW595" s="321"/>
      <c r="CX595" s="321"/>
      <c r="CY595" s="321"/>
      <c r="CZ595" s="321"/>
    </row>
    <row r="596" s="325" customFormat="true" ht="25.15" customHeight="true" x14ac:dyDescent="0.2">
      <c r="C596" s="838"/>
      <c r="D596" s="837"/>
      <c r="E596" s="661"/>
      <c r="F596" s="661"/>
      <c r="G596" s="661"/>
      <c r="H596" s="837" t="s">
        <v>574</v>
      </c>
      <c r="I596" s="837"/>
      <c r="J596" s="665">
        <v>3.0123751171025306E-2</v>
      </c>
      <c r="K596" s="661"/>
      <c r="L596" s="661"/>
      <c r="M596" s="837" t="s">
        <v>461</v>
      </c>
      <c r="N596" s="837"/>
      <c r="O596" s="666">
        <v>-2.6206749710195452E-2</v>
      </c>
      <c r="P596" s="661"/>
      <c r="Q596" s="661"/>
      <c r="AZ596" s="689"/>
      <c r="BA596" s="320"/>
      <c r="BB596" s="371"/>
      <c r="BC596" s="320"/>
      <c r="BD596" s="320"/>
      <c r="BE596" s="320"/>
      <c r="BF596" s="320"/>
      <c r="BG596" s="320"/>
      <c r="BH596" s="320"/>
      <c r="BI596" s="320"/>
      <c r="BJ596" s="320"/>
      <c r="BK596" s="320"/>
      <c r="BL596" s="320"/>
      <c r="BM596" s="320"/>
      <c r="BN596" s="320"/>
      <c r="BO596" s="320"/>
      <c r="BP596" s="320"/>
      <c r="BQ596" s="320"/>
      <c r="BR596" s="320"/>
      <c r="BS596" s="320"/>
      <c r="BT596" s="320"/>
      <c r="BU596" s="320"/>
      <c r="BV596" s="320"/>
      <c r="BW596" s="320"/>
      <c r="BX596" s="320"/>
      <c r="BY596" s="320"/>
      <c r="BZ596" s="321"/>
      <c r="CA596" s="321"/>
      <c r="CB596" s="321"/>
      <c r="CC596" s="321"/>
      <c r="CD596" s="321"/>
      <c r="CE596" s="321"/>
      <c r="CF596" s="321"/>
      <c r="CG596" s="321"/>
      <c r="CH596" s="321"/>
      <c r="CI596" s="321"/>
      <c r="CJ596" s="321"/>
      <c r="CK596" s="321"/>
      <c r="CL596" s="321"/>
      <c r="CM596" s="321"/>
      <c r="CN596" s="321"/>
      <c r="CO596" s="321"/>
      <c r="CP596" s="321"/>
      <c r="CQ596" s="321"/>
      <c r="CR596" s="321"/>
      <c r="CS596" s="321"/>
      <c r="CT596" s="321"/>
      <c r="CU596" s="321"/>
      <c r="CV596" s="321"/>
      <c r="CW596" s="321"/>
      <c r="CX596" s="321"/>
      <c r="CY596" s="321"/>
      <c r="CZ596" s="321"/>
    </row>
    <row r="597" s="325" customFormat="true" ht="25.15" customHeight="true" x14ac:dyDescent="0.2">
      <c r="C597" s="838"/>
      <c r="D597" s="837"/>
      <c r="E597" s="661"/>
      <c r="F597" s="661"/>
      <c r="G597" s="661"/>
      <c r="H597" s="837" t="s">
        <v>577</v>
      </c>
      <c r="I597" s="837"/>
      <c r="J597" s="665">
        <v>1.0720495085862659E-2</v>
      </c>
      <c r="K597" s="661"/>
      <c r="L597" s="661"/>
      <c r="M597" s="837" t="s">
        <v>573</v>
      </c>
      <c r="N597" s="837"/>
      <c r="O597" s="666">
        <v>-1.6838924502866664E-3</v>
      </c>
      <c r="P597" s="661"/>
      <c r="Q597" s="661"/>
      <c r="AZ597" s="689"/>
      <c r="BA597" s="320"/>
      <c r="BB597" s="371"/>
      <c r="BC597" s="320"/>
      <c r="BD597" s="320"/>
      <c r="BE597" s="320"/>
      <c r="BF597" s="320"/>
      <c r="BG597" s="320"/>
      <c r="BH597" s="320"/>
      <c r="BI597" s="320"/>
      <c r="BJ597" s="320"/>
      <c r="BK597" s="320"/>
      <c r="BL597" s="320"/>
      <c r="BM597" s="320"/>
      <c r="BN597" s="320"/>
      <c r="BO597" s="320"/>
      <c r="BP597" s="320"/>
      <c r="BQ597" s="320"/>
      <c r="BR597" s="320"/>
      <c r="BS597" s="320"/>
      <c r="BT597" s="320"/>
      <c r="BU597" s="320"/>
      <c r="BV597" s="320"/>
      <c r="BW597" s="320"/>
      <c r="BX597" s="320"/>
      <c r="BY597" s="320"/>
      <c r="BZ597" s="321"/>
      <c r="CA597" s="321"/>
      <c r="CB597" s="321"/>
      <c r="CC597" s="321"/>
      <c r="CD597" s="321"/>
      <c r="CE597" s="321"/>
      <c r="CF597" s="321"/>
      <c r="CG597" s="321"/>
      <c r="CH597" s="321"/>
      <c r="CI597" s="321"/>
      <c r="CJ597" s="321"/>
      <c r="CK597" s="321"/>
      <c r="CL597" s="321"/>
      <c r="CM597" s="321"/>
      <c r="CN597" s="321"/>
      <c r="CO597" s="321"/>
      <c r="CP597" s="321"/>
      <c r="CQ597" s="321"/>
      <c r="CR597" s="321"/>
      <c r="CS597" s="321"/>
      <c r="CT597" s="321"/>
      <c r="CU597" s="321"/>
      <c r="CV597" s="321"/>
      <c r="CW597" s="321"/>
      <c r="CX597" s="321"/>
      <c r="CY597" s="321"/>
      <c r="CZ597" s="321"/>
    </row>
    <row r="598" s="325" customFormat="true" ht="25.15" customHeight="true" x14ac:dyDescent="0.2">
      <c r="C598" s="838"/>
      <c r="D598" s="837"/>
      <c r="E598" s="661"/>
      <c r="F598" s="661"/>
      <c r="G598" s="661"/>
      <c r="H598" s="837" t="s">
        <v>566</v>
      </c>
      <c r="I598" s="837"/>
      <c r="J598" s="668">
        <v>2.3080709144091001E-2</v>
      </c>
      <c r="K598" s="661"/>
      <c r="L598" s="661"/>
      <c r="M598" s="837" t="s">
        <v>516</v>
      </c>
      <c r="N598" s="837"/>
      <c r="O598" s="666">
        <v>2.6608366478634614E-3</v>
      </c>
      <c r="P598" s="661"/>
      <c r="Q598" s="661"/>
      <c r="AZ598" s="689"/>
      <c r="BA598" s="320"/>
      <c r="BB598" s="371"/>
      <c r="BC598" s="320"/>
      <c r="BD598" s="320"/>
      <c r="BE598" s="320"/>
      <c r="BF598" s="320"/>
      <c r="BG598" s="320"/>
      <c r="BH598" s="320"/>
      <c r="BI598" s="320"/>
      <c r="BJ598" s="320"/>
      <c r="BK598" s="320"/>
      <c r="BL598" s="320"/>
      <c r="BM598" s="320"/>
      <c r="BN598" s="320"/>
      <c r="BO598" s="320"/>
      <c r="BP598" s="320"/>
      <c r="BQ598" s="320"/>
      <c r="BR598" s="320"/>
      <c r="BS598" s="320"/>
      <c r="BT598" s="320"/>
      <c r="BU598" s="320"/>
      <c r="BV598" s="320"/>
      <c r="BW598" s="320"/>
      <c r="BX598" s="320"/>
      <c r="BY598" s="320"/>
      <c r="BZ598" s="321"/>
      <c r="CA598" s="321"/>
      <c r="CB598" s="321"/>
      <c r="CC598" s="321"/>
      <c r="CD598" s="321"/>
      <c r="CE598" s="321"/>
      <c r="CF598" s="321"/>
      <c r="CG598" s="321"/>
      <c r="CH598" s="321"/>
      <c r="CI598" s="321"/>
      <c r="CJ598" s="321"/>
      <c r="CK598" s="321"/>
      <c r="CL598" s="321"/>
      <c r="CM598" s="321"/>
      <c r="CN598" s="321"/>
      <c r="CO598" s="321"/>
      <c r="CP598" s="321"/>
      <c r="CQ598" s="321"/>
      <c r="CR598" s="321"/>
      <c r="CS598" s="321"/>
      <c r="CT598" s="321"/>
      <c r="CU598" s="321"/>
      <c r="CV598" s="321"/>
      <c r="CW598" s="321"/>
      <c r="CX598" s="321"/>
      <c r="CY598" s="321"/>
      <c r="CZ598" s="321"/>
    </row>
    <row r="599" s="325" customFormat="true" ht="25.15" customHeight="true" x14ac:dyDescent="0.2">
      <c r="C599" s="838"/>
      <c r="D599" s="837"/>
      <c r="E599" s="661"/>
      <c r="F599" s="661"/>
      <c r="G599" s="661"/>
      <c r="H599" s="837"/>
      <c r="I599" s="837"/>
      <c r="J599" s="661"/>
      <c r="K599" s="661"/>
      <c r="L599" s="661"/>
      <c r="M599" s="837" t="s">
        <v>471</v>
      </c>
      <c r="N599" s="837"/>
      <c r="O599" s="666">
        <v>-1.4985528695062408E-2</v>
      </c>
      <c r="P599" s="661"/>
      <c r="Q599" s="661"/>
      <c r="AZ599" s="689"/>
      <c r="BA599" s="320"/>
      <c r="BB599" s="371"/>
      <c r="BC599" s="320"/>
      <c r="BD599" s="320"/>
      <c r="BE599" s="320"/>
      <c r="BF599" s="320"/>
      <c r="BG599" s="320"/>
      <c r="BH599" s="320"/>
      <c r="BI599" s="320"/>
      <c r="BJ599" s="320"/>
      <c r="BK599" s="320"/>
      <c r="BL599" s="320"/>
      <c r="BM599" s="320"/>
      <c r="BN599" s="320"/>
      <c r="BO599" s="320"/>
      <c r="BP599" s="320"/>
      <c r="BQ599" s="320"/>
      <c r="BR599" s="320"/>
      <c r="BS599" s="320"/>
      <c r="BT599" s="320"/>
      <c r="BU599" s="320"/>
      <c r="BV599" s="320"/>
      <c r="BW599" s="320"/>
      <c r="BX599" s="320"/>
      <c r="BY599" s="320"/>
      <c r="BZ599" s="321"/>
      <c r="CA599" s="321"/>
      <c r="CB599" s="321"/>
      <c r="CC599" s="321"/>
      <c r="CD599" s="321"/>
      <c r="CE599" s="321"/>
      <c r="CF599" s="321"/>
      <c r="CG599" s="321"/>
      <c r="CH599" s="321"/>
      <c r="CI599" s="321"/>
      <c r="CJ599" s="321"/>
      <c r="CK599" s="321"/>
      <c r="CL599" s="321"/>
      <c r="CM599" s="321"/>
      <c r="CN599" s="321"/>
      <c r="CO599" s="321"/>
      <c r="CP599" s="321"/>
      <c r="CQ599" s="321"/>
      <c r="CR599" s="321"/>
      <c r="CS599" s="321"/>
      <c r="CT599" s="321"/>
      <c r="CU599" s="321"/>
      <c r="CV599" s="321"/>
      <c r="CW599" s="321"/>
      <c r="CX599" s="321"/>
      <c r="CY599" s="321"/>
      <c r="CZ599" s="321"/>
    </row>
    <row r="600" s="325" customFormat="true" ht="25.15" customHeight="true" x14ac:dyDescent="0.2">
      <c r="C600" s="838"/>
      <c r="D600" s="837"/>
      <c r="E600" s="661"/>
      <c r="F600" s="661"/>
      <c r="G600" s="661"/>
      <c r="H600" s="837"/>
      <c r="I600" s="837"/>
      <c r="J600" s="661"/>
      <c r="K600" s="661"/>
      <c r="L600" s="661"/>
      <c r="M600" s="837" t="s">
        <v>457</v>
      </c>
      <c r="N600" s="837"/>
      <c r="O600" s="666">
        <v>-6.1861217284627981E-3</v>
      </c>
      <c r="P600" s="661"/>
      <c r="Q600" s="661"/>
      <c r="AZ600" s="689"/>
      <c r="BA600" s="320"/>
      <c r="BB600" s="371"/>
      <c r="BC600" s="320"/>
      <c r="BD600" s="320"/>
      <c r="BE600" s="320"/>
      <c r="BF600" s="320"/>
      <c r="BG600" s="320"/>
      <c r="BH600" s="320"/>
      <c r="BI600" s="320"/>
      <c r="BJ600" s="320"/>
      <c r="BK600" s="320"/>
      <c r="BL600" s="320"/>
      <c r="BM600" s="320"/>
      <c r="BN600" s="320"/>
      <c r="BO600" s="320"/>
      <c r="BP600" s="320"/>
      <c r="BQ600" s="320"/>
      <c r="BR600" s="320"/>
      <c r="BS600" s="320"/>
      <c r="BT600" s="320"/>
      <c r="BU600" s="320"/>
      <c r="BV600" s="320"/>
      <c r="BW600" s="320"/>
      <c r="BX600" s="320"/>
      <c r="BY600" s="320"/>
      <c r="BZ600" s="321"/>
      <c r="CA600" s="321"/>
      <c r="CB600" s="321"/>
      <c r="CC600" s="321"/>
      <c r="CD600" s="321"/>
      <c r="CE600" s="321"/>
      <c r="CF600" s="321"/>
      <c r="CG600" s="321"/>
      <c r="CH600" s="321"/>
      <c r="CI600" s="321"/>
      <c r="CJ600" s="321"/>
      <c r="CK600" s="321"/>
      <c r="CL600" s="321"/>
      <c r="CM600" s="321"/>
      <c r="CN600" s="321"/>
      <c r="CO600" s="321"/>
      <c r="CP600" s="321"/>
      <c r="CQ600" s="321"/>
      <c r="CR600" s="321"/>
      <c r="CS600" s="321"/>
      <c r="CT600" s="321"/>
      <c r="CU600" s="321"/>
      <c r="CV600" s="321"/>
      <c r="CW600" s="321"/>
      <c r="CX600" s="321"/>
      <c r="CY600" s="321"/>
      <c r="CZ600" s="321"/>
    </row>
    <row r="601" s="325" customFormat="true" ht="25.15" customHeight="true" x14ac:dyDescent="0.2">
      <c r="C601" s="838"/>
      <c r="D601" s="837"/>
      <c r="E601" s="661"/>
      <c r="F601" s="661"/>
      <c r="G601" s="661"/>
      <c r="H601" s="837" t="s">
        <v>278</v>
      </c>
      <c r="I601" s="837"/>
      <c r="J601" s="837"/>
      <c r="K601" s="661"/>
      <c r="L601" s="661"/>
      <c r="M601" s="837" t="s">
        <v>484</v>
      </c>
      <c r="N601" s="837"/>
      <c r="O601" s="666">
        <v>-8.9423090865515761E-4</v>
      </c>
      <c r="P601" s="661"/>
      <c r="Q601" s="661"/>
      <c r="AZ601" s="689"/>
      <c r="BA601" s="320"/>
      <c r="BB601" s="371"/>
      <c r="BC601" s="320"/>
      <c r="BD601" s="320"/>
      <c r="BE601" s="320"/>
      <c r="BF601" s="320"/>
      <c r="BG601" s="320"/>
      <c r="BH601" s="320"/>
      <c r="BI601" s="320"/>
      <c r="BJ601" s="320"/>
      <c r="BK601" s="320"/>
      <c r="BL601" s="320"/>
      <c r="BM601" s="320"/>
      <c r="BN601" s="320"/>
      <c r="BO601" s="320"/>
      <c r="BP601" s="320"/>
      <c r="BQ601" s="320"/>
      <c r="BR601" s="320"/>
      <c r="BS601" s="320"/>
      <c r="BT601" s="320"/>
      <c r="BU601" s="320"/>
      <c r="BV601" s="320"/>
      <c r="BW601" s="320"/>
      <c r="BX601" s="320"/>
      <c r="BY601" s="320"/>
      <c r="BZ601" s="321"/>
      <c r="CA601" s="321"/>
      <c r="CB601" s="321"/>
      <c r="CC601" s="321"/>
      <c r="CD601" s="321"/>
      <c r="CE601" s="321"/>
      <c r="CF601" s="321"/>
      <c r="CG601" s="321"/>
      <c r="CH601" s="321"/>
      <c r="CI601" s="321"/>
      <c r="CJ601" s="321"/>
      <c r="CK601" s="321"/>
      <c r="CL601" s="321"/>
      <c r="CM601" s="321"/>
      <c r="CN601" s="321"/>
      <c r="CO601" s="321"/>
      <c r="CP601" s="321"/>
      <c r="CQ601" s="321"/>
      <c r="CR601" s="321"/>
      <c r="CS601" s="321"/>
      <c r="CT601" s="321"/>
      <c r="CU601" s="321"/>
      <c r="CV601" s="321"/>
      <c r="CW601" s="321"/>
      <c r="CX601" s="321"/>
      <c r="CY601" s="321"/>
      <c r="CZ601" s="321"/>
    </row>
    <row r="602" s="325" customFormat="true" ht="25.15" customHeight="true" x14ac:dyDescent="0.2">
      <c r="C602" s="838"/>
      <c r="D602" s="837"/>
      <c r="E602" s="661"/>
      <c r="F602" s="661"/>
      <c r="G602" s="661"/>
      <c r="H602" s="837" t="s">
        <v>195</v>
      </c>
      <c r="I602" s="837"/>
      <c r="J602" s="684" t="s">
        <v>196</v>
      </c>
      <c r="K602" s="661"/>
      <c r="L602" s="661"/>
      <c r="M602" s="837" t="s">
        <v>481</v>
      </c>
      <c r="N602" s="837"/>
      <c r="O602" s="666">
        <v>-1.0961463500132249E-2</v>
      </c>
      <c r="P602" s="661"/>
      <c r="Q602" s="661"/>
      <c r="AZ602" s="689"/>
      <c r="BA602" s="320"/>
      <c r="BB602" s="371"/>
      <c r="BC602" s="320"/>
      <c r="BD602" s="320"/>
      <c r="BE602" s="320"/>
      <c r="BF602" s="320"/>
      <c r="BG602" s="320"/>
      <c r="BH602" s="320"/>
      <c r="BI602" s="320"/>
      <c r="BJ602" s="320"/>
      <c r="BK602" s="320"/>
      <c r="BL602" s="320"/>
      <c r="BM602" s="320"/>
      <c r="BN602" s="320"/>
      <c r="BO602" s="320"/>
      <c r="BP602" s="320"/>
      <c r="BQ602" s="320"/>
      <c r="BR602" s="320"/>
      <c r="BS602" s="320"/>
      <c r="BT602" s="320"/>
      <c r="BU602" s="320"/>
      <c r="BV602" s="320"/>
      <c r="BW602" s="320"/>
      <c r="BX602" s="320"/>
      <c r="BY602" s="320"/>
      <c r="BZ602" s="321"/>
      <c r="CA602" s="321"/>
      <c r="CB602" s="321"/>
      <c r="CC602" s="321"/>
      <c r="CD602" s="321"/>
      <c r="CE602" s="321"/>
      <c r="CF602" s="321"/>
      <c r="CG602" s="321"/>
      <c r="CH602" s="321"/>
      <c r="CI602" s="321"/>
      <c r="CJ602" s="321"/>
      <c r="CK602" s="321"/>
      <c r="CL602" s="321"/>
      <c r="CM602" s="321"/>
      <c r="CN602" s="321"/>
      <c r="CO602" s="321"/>
      <c r="CP602" s="321"/>
      <c r="CQ602" s="321"/>
      <c r="CR602" s="321"/>
      <c r="CS602" s="321"/>
      <c r="CT602" s="321"/>
      <c r="CU602" s="321"/>
      <c r="CV602" s="321"/>
      <c r="CW602" s="321"/>
      <c r="CX602" s="321"/>
      <c r="CY602" s="321"/>
      <c r="CZ602" s="321"/>
    </row>
    <row r="603" s="325" customFormat="true" ht="25.15" customHeight="true" x14ac:dyDescent="0.2">
      <c r="C603" s="838"/>
      <c r="D603" s="837"/>
      <c r="E603" s="661"/>
      <c r="F603" s="661"/>
      <c r="G603" s="661"/>
      <c r="H603" s="837" t="s">
        <v>196</v>
      </c>
      <c r="I603" s="837"/>
      <c r="J603" s="685">
        <v>0.99999999999999967</v>
      </c>
      <c r="K603" s="661"/>
      <c r="L603" s="661"/>
      <c r="M603" s="837" t="s">
        <v>472</v>
      </c>
      <c r="N603" s="837"/>
      <c r="O603" s="666">
        <v>-1.3716629923305784E-2</v>
      </c>
      <c r="P603" s="661"/>
      <c r="Q603" s="661"/>
      <c r="AZ603" s="689"/>
      <c r="BA603" s="320"/>
      <c r="BB603" s="371"/>
      <c r="BC603" s="320"/>
      <c r="BD603" s="320"/>
      <c r="BE603" s="320"/>
      <c r="BF603" s="320"/>
      <c r="BG603" s="320"/>
      <c r="BH603" s="320"/>
      <c r="BI603" s="320"/>
      <c r="BJ603" s="320"/>
      <c r="BK603" s="320"/>
      <c r="BL603" s="320"/>
      <c r="BM603" s="320"/>
      <c r="BN603" s="320"/>
      <c r="BO603" s="320"/>
      <c r="BP603" s="320"/>
      <c r="BQ603" s="320"/>
      <c r="BR603" s="320"/>
      <c r="BS603" s="320"/>
      <c r="BT603" s="320"/>
      <c r="BU603" s="320"/>
      <c r="BV603" s="320"/>
      <c r="BW603" s="320"/>
      <c r="BX603" s="320"/>
      <c r="BY603" s="320"/>
      <c r="BZ603" s="321"/>
      <c r="CA603" s="321"/>
      <c r="CB603" s="321"/>
      <c r="CC603" s="321"/>
      <c r="CD603" s="321"/>
      <c r="CE603" s="321"/>
      <c r="CF603" s="321"/>
      <c r="CG603" s="321"/>
      <c r="CH603" s="321"/>
      <c r="CI603" s="321"/>
      <c r="CJ603" s="321"/>
      <c r="CK603" s="321"/>
      <c r="CL603" s="321"/>
      <c r="CM603" s="321"/>
      <c r="CN603" s="321"/>
      <c r="CO603" s="321"/>
      <c r="CP603" s="321"/>
      <c r="CQ603" s="321"/>
      <c r="CR603" s="321"/>
      <c r="CS603" s="321"/>
      <c r="CT603" s="321"/>
      <c r="CU603" s="321"/>
      <c r="CV603" s="321"/>
      <c r="CW603" s="321"/>
      <c r="CX603" s="321"/>
      <c r="CY603" s="321"/>
      <c r="CZ603" s="321"/>
    </row>
    <row r="604" s="325" customFormat="true" ht="25.15" customHeight="true" x14ac:dyDescent="0.2">
      <c r="C604" s="838"/>
      <c r="D604" s="837"/>
      <c r="E604" s="661"/>
      <c r="F604" s="661"/>
      <c r="G604" s="661"/>
      <c r="H604" s="837"/>
      <c r="I604" s="837"/>
      <c r="J604" s="661"/>
      <c r="K604" s="661"/>
      <c r="L604" s="661"/>
      <c r="M604" s="837" t="s">
        <v>477</v>
      </c>
      <c r="N604" s="837"/>
      <c r="O604" s="666">
        <v>-2.021905763254005E-2</v>
      </c>
      <c r="P604" s="661"/>
      <c r="Q604" s="661"/>
      <c r="AZ604" s="689"/>
      <c r="BA604" s="321"/>
      <c r="BB604" s="372"/>
      <c r="BC604" s="321"/>
      <c r="BD604" s="321"/>
      <c r="BE604" s="321"/>
      <c r="BF604" s="321"/>
      <c r="BG604" s="321"/>
      <c r="BH604" s="321"/>
      <c r="BI604" s="321"/>
      <c r="BJ604" s="321"/>
      <c r="BK604" s="321"/>
      <c r="BL604" s="321"/>
      <c r="BM604" s="321"/>
      <c r="BN604" s="321"/>
      <c r="BO604" s="321"/>
      <c r="BP604" s="321"/>
      <c r="BQ604" s="321"/>
      <c r="BR604" s="321"/>
      <c r="BS604" s="321"/>
      <c r="BT604" s="321"/>
      <c r="BU604" s="321"/>
      <c r="BV604" s="321"/>
      <c r="BW604" s="321"/>
      <c r="BX604" s="321"/>
      <c r="BY604" s="321"/>
      <c r="BZ604" s="321"/>
      <c r="CA604" s="321"/>
      <c r="CB604" s="321"/>
      <c r="CC604" s="321"/>
      <c r="CD604" s="321"/>
      <c r="CE604" s="321"/>
      <c r="CF604" s="321"/>
      <c r="CG604" s="321"/>
      <c r="CH604" s="321"/>
      <c r="CI604" s="321"/>
      <c r="CJ604" s="321"/>
      <c r="CK604" s="321"/>
      <c r="CL604" s="321"/>
      <c r="CM604" s="321"/>
      <c r="CN604" s="321"/>
      <c r="CO604" s="321"/>
      <c r="CP604" s="321"/>
      <c r="CQ604" s="321"/>
      <c r="CR604" s="321"/>
      <c r="CS604" s="321"/>
      <c r="CT604" s="321"/>
      <c r="CU604" s="321"/>
      <c r="CV604" s="321"/>
      <c r="CW604" s="321"/>
      <c r="CX604" s="321"/>
      <c r="CY604" s="321"/>
      <c r="CZ604" s="321"/>
    </row>
    <row r="605" s="325" customFormat="true" ht="25.15" customHeight="true" x14ac:dyDescent="0.2">
      <c r="C605" s="838"/>
      <c r="D605" s="837"/>
      <c r="E605" s="661"/>
      <c r="F605" s="661"/>
      <c r="G605" s="661"/>
      <c r="H605" s="837"/>
      <c r="I605" s="837"/>
      <c r="J605" s="661"/>
      <c r="K605" s="661"/>
      <c r="L605" s="661"/>
      <c r="M605" s="837" t="s">
        <v>574</v>
      </c>
      <c r="N605" s="837"/>
      <c r="O605" s="666">
        <v>-8.3577267016586038E-3</v>
      </c>
      <c r="P605" s="661"/>
      <c r="Q605" s="661"/>
      <c r="AZ605" s="689"/>
      <c r="BA605" s="321"/>
      <c r="BB605" s="372"/>
      <c r="BC605" s="321"/>
      <c r="BD605" s="321"/>
      <c r="BE605" s="321"/>
      <c r="BF605" s="321"/>
      <c r="BG605" s="321"/>
      <c r="BH605" s="321"/>
      <c r="BI605" s="321"/>
      <c r="BJ605" s="321"/>
      <c r="BK605" s="321"/>
      <c r="BL605" s="321"/>
      <c r="BM605" s="321"/>
      <c r="BN605" s="321"/>
      <c r="BO605" s="321"/>
      <c r="BP605" s="321"/>
      <c r="BQ605" s="321"/>
      <c r="BR605" s="321"/>
      <c r="BS605" s="321"/>
      <c r="BT605" s="321"/>
      <c r="BU605" s="321"/>
      <c r="BV605" s="321"/>
      <c r="BW605" s="321"/>
      <c r="BX605" s="321"/>
      <c r="BY605" s="321"/>
      <c r="BZ605" s="321"/>
      <c r="CA605" s="321"/>
      <c r="CB605" s="321"/>
      <c r="CC605" s="321"/>
      <c r="CD605" s="321"/>
      <c r="CE605" s="321"/>
      <c r="CF605" s="321"/>
      <c r="CG605" s="321"/>
      <c r="CH605" s="321"/>
      <c r="CI605" s="321"/>
      <c r="CJ605" s="321"/>
      <c r="CK605" s="321"/>
      <c r="CL605" s="321"/>
      <c r="CM605" s="321"/>
      <c r="CN605" s="321"/>
      <c r="CO605" s="321"/>
      <c r="CP605" s="321"/>
      <c r="CQ605" s="321"/>
      <c r="CR605" s="321"/>
      <c r="CS605" s="321"/>
      <c r="CT605" s="321"/>
      <c r="CU605" s="321"/>
      <c r="CV605" s="321"/>
      <c r="CW605" s="321"/>
      <c r="CX605" s="321"/>
      <c r="CY605" s="321"/>
      <c r="CZ605" s="321"/>
    </row>
    <row r="606" s="325" customFormat="true" ht="25.15" customHeight="true" x14ac:dyDescent="0.2">
      <c r="C606" s="838"/>
      <c r="D606" s="837"/>
      <c r="E606" s="661"/>
      <c r="F606" s="661"/>
      <c r="G606" s="661"/>
      <c r="H606" s="837"/>
      <c r="I606" s="837"/>
      <c r="J606" s="661"/>
      <c r="K606" s="661"/>
      <c r="L606" s="661"/>
      <c r="M606" s="837" t="s">
        <v>577</v>
      </c>
      <c r="N606" s="837"/>
      <c r="O606" s="666">
        <v>-1.8118299228644805E-2</v>
      </c>
      <c r="P606" s="661"/>
      <c r="Q606" s="661"/>
      <c r="AZ606" s="689"/>
      <c r="BA606" s="321"/>
      <c r="BB606" s="372"/>
      <c r="BC606" s="321"/>
      <c r="BD606" s="321"/>
      <c r="BE606" s="321"/>
      <c r="BF606" s="321"/>
      <c r="BG606" s="321"/>
      <c r="BH606" s="321"/>
      <c r="BI606" s="321"/>
      <c r="BJ606" s="321"/>
      <c r="BK606" s="321"/>
      <c r="BL606" s="321"/>
      <c r="BM606" s="321"/>
      <c r="BN606" s="321"/>
      <c r="BO606" s="321"/>
      <c r="BP606" s="321"/>
      <c r="BQ606" s="321"/>
      <c r="BR606" s="321"/>
      <c r="BS606" s="321"/>
      <c r="BT606" s="321"/>
      <c r="BU606" s="321"/>
      <c r="BV606" s="321"/>
      <c r="BW606" s="321"/>
      <c r="BX606" s="321"/>
      <c r="BY606" s="321"/>
      <c r="BZ606" s="321"/>
      <c r="CA606" s="321"/>
      <c r="CB606" s="321"/>
      <c r="CC606" s="321"/>
      <c r="CD606" s="321"/>
      <c r="CE606" s="321"/>
      <c r="CF606" s="321"/>
      <c r="CG606" s="321"/>
      <c r="CH606" s="321"/>
      <c r="CI606" s="321"/>
      <c r="CJ606" s="321"/>
      <c r="CK606" s="321"/>
      <c r="CL606" s="321"/>
      <c r="CM606" s="321"/>
      <c r="CN606" s="321"/>
      <c r="CO606" s="321"/>
      <c r="CP606" s="321"/>
      <c r="CQ606" s="321"/>
      <c r="CR606" s="321"/>
      <c r="CS606" s="321"/>
      <c r="CT606" s="321"/>
      <c r="CU606" s="321"/>
      <c r="CV606" s="321"/>
      <c r="CW606" s="321"/>
      <c r="CX606" s="321"/>
      <c r="CY606" s="321"/>
      <c r="CZ606" s="321"/>
    </row>
    <row r="607" s="325" customFormat="true" ht="25.15" customHeight="true" x14ac:dyDescent="0.2">
      <c r="C607" s="838"/>
      <c r="D607" s="837"/>
      <c r="E607" s="661"/>
      <c r="F607" s="661"/>
      <c r="G607" s="661"/>
      <c r="H607" s="837"/>
      <c r="I607" s="837"/>
      <c r="J607" s="661"/>
      <c r="K607" s="661"/>
      <c r="L607" s="661"/>
      <c r="M607" s="837" t="s">
        <v>566</v>
      </c>
      <c r="N607" s="837"/>
      <c r="O607" s="666">
        <v>-4.4243988629863687E-2</v>
      </c>
      <c r="P607" s="661"/>
      <c r="Q607" s="661"/>
      <c r="AZ607" s="689"/>
      <c r="BA607" s="321"/>
      <c r="BB607" s="372"/>
      <c r="BC607" s="321"/>
      <c r="BD607" s="321"/>
      <c r="BE607" s="321"/>
      <c r="BF607" s="321"/>
      <c r="BG607" s="321"/>
      <c r="BH607" s="321"/>
      <c r="BI607" s="321"/>
      <c r="BJ607" s="321"/>
      <c r="BK607" s="321"/>
      <c r="BL607" s="321"/>
      <c r="BM607" s="321"/>
      <c r="BN607" s="321"/>
      <c r="BO607" s="321"/>
      <c r="BP607" s="321"/>
      <c r="BQ607" s="321"/>
      <c r="BR607" s="321"/>
      <c r="BS607" s="321"/>
      <c r="BT607" s="321"/>
      <c r="BU607" s="321"/>
      <c r="BV607" s="321"/>
      <c r="BW607" s="321"/>
      <c r="BX607" s="321"/>
      <c r="BY607" s="321"/>
      <c r="BZ607" s="321"/>
      <c r="CA607" s="321"/>
      <c r="CB607" s="321"/>
      <c r="CC607" s="321"/>
      <c r="CD607" s="321"/>
      <c r="CE607" s="321"/>
      <c r="CF607" s="321"/>
      <c r="CG607" s="321"/>
      <c r="CH607" s="321"/>
      <c r="CI607" s="321"/>
      <c r="CJ607" s="321"/>
      <c r="CK607" s="321"/>
      <c r="CL607" s="321"/>
      <c r="CM607" s="321"/>
      <c r="CN607" s="321"/>
      <c r="CO607" s="321"/>
      <c r="CP607" s="321"/>
      <c r="CQ607" s="321"/>
      <c r="CR607" s="321"/>
      <c r="CS607" s="321"/>
      <c r="CT607" s="321"/>
      <c r="CU607" s="321"/>
      <c r="CV607" s="321"/>
      <c r="CW607" s="321"/>
      <c r="CX607" s="321"/>
      <c r="CY607" s="321"/>
      <c r="CZ607" s="321"/>
    </row>
    <row r="608" s="325" customFormat="true" ht="25.15" customHeight="true" x14ac:dyDescent="0.2">
      <c r="C608" s="838"/>
      <c r="D608" s="837"/>
      <c r="E608" s="661"/>
      <c r="F608" s="661"/>
      <c r="G608" s="661"/>
      <c r="H608" s="837"/>
      <c r="I608" s="837"/>
      <c r="J608" s="661"/>
      <c r="K608" s="661"/>
      <c r="L608" s="661"/>
      <c r="M608" s="837" t="s">
        <v>586</v>
      </c>
      <c r="N608" s="837"/>
      <c r="O608" s="666">
        <v>-8.7050442628509844E-3</v>
      </c>
      <c r="P608" s="661"/>
      <c r="Q608" s="661"/>
      <c r="AZ608" s="689"/>
      <c r="BA608" s="321"/>
      <c r="BB608" s="372"/>
      <c r="BC608" s="321"/>
      <c r="BD608" s="321"/>
      <c r="BE608" s="321"/>
      <c r="BF608" s="321"/>
      <c r="BG608" s="321"/>
      <c r="BH608" s="321"/>
      <c r="BI608" s="321"/>
      <c r="BJ608" s="321"/>
      <c r="BK608" s="321"/>
      <c r="BL608" s="321"/>
      <c r="BM608" s="321"/>
      <c r="BN608" s="321"/>
      <c r="BO608" s="321"/>
      <c r="BP608" s="321"/>
      <c r="BQ608" s="321"/>
      <c r="BR608" s="321"/>
      <c r="BS608" s="321"/>
      <c r="BT608" s="321"/>
      <c r="BU608" s="321"/>
      <c r="BV608" s="321"/>
      <c r="BW608" s="321"/>
      <c r="BX608" s="321"/>
      <c r="BY608" s="321"/>
      <c r="BZ608" s="321"/>
      <c r="CA608" s="321"/>
      <c r="CB608" s="321"/>
      <c r="CC608" s="321"/>
      <c r="CD608" s="321"/>
      <c r="CE608" s="321"/>
      <c r="CF608" s="321"/>
      <c r="CG608" s="321"/>
      <c r="CH608" s="321"/>
      <c r="CI608" s="321"/>
      <c r="CJ608" s="321"/>
      <c r="CK608" s="321"/>
      <c r="CL608" s="321"/>
      <c r="CM608" s="321"/>
      <c r="CN608" s="321"/>
      <c r="CO608" s="321"/>
      <c r="CP608" s="321"/>
      <c r="CQ608" s="321"/>
      <c r="CR608" s="321"/>
      <c r="CS608" s="321"/>
      <c r="CT608" s="321"/>
      <c r="CU608" s="321"/>
      <c r="CV608" s="321"/>
      <c r="CW608" s="321"/>
      <c r="CX608" s="321"/>
      <c r="CY608" s="321"/>
      <c r="CZ608" s="321"/>
    </row>
    <row r="609" s="325" customFormat="true" ht="25.15" customHeight="true" x14ac:dyDescent="0.2">
      <c r="C609" s="838"/>
      <c r="D609" s="837"/>
      <c r="E609" s="661"/>
      <c r="F609" s="661"/>
      <c r="G609" s="661"/>
      <c r="H609" s="837"/>
      <c r="I609" s="837"/>
      <c r="J609" s="661"/>
      <c r="K609" s="661"/>
      <c r="L609" s="661"/>
      <c r="M609" s="837" t="s">
        <v>580</v>
      </c>
      <c r="N609" s="837"/>
      <c r="O609" s="666">
        <v>-1.0027373070590888E-2</v>
      </c>
      <c r="P609" s="661"/>
      <c r="Q609" s="661"/>
      <c r="AZ609" s="689"/>
      <c r="BA609" s="321"/>
      <c r="BB609" s="372"/>
      <c r="BC609" s="321"/>
      <c r="BD609" s="321"/>
      <c r="BE609" s="321"/>
      <c r="BF609" s="321"/>
      <c r="BG609" s="321"/>
      <c r="BH609" s="321"/>
      <c r="BI609" s="321"/>
      <c r="BJ609" s="321"/>
      <c r="BK609" s="321"/>
      <c r="BL609" s="321"/>
      <c r="BM609" s="321"/>
      <c r="BN609" s="321"/>
      <c r="BO609" s="321"/>
      <c r="BP609" s="321"/>
      <c r="BQ609" s="321"/>
      <c r="BR609" s="321"/>
      <c r="BS609" s="321"/>
      <c r="BT609" s="321"/>
      <c r="BU609" s="321"/>
      <c r="BV609" s="321"/>
      <c r="BW609" s="321"/>
      <c r="BX609" s="321"/>
      <c r="BY609" s="321"/>
      <c r="BZ609" s="321"/>
      <c r="CA609" s="321"/>
      <c r="CB609" s="321"/>
      <c r="CC609" s="321"/>
      <c r="CD609" s="321"/>
      <c r="CE609" s="321"/>
      <c r="CF609" s="321"/>
      <c r="CG609" s="321"/>
      <c r="CH609" s="321"/>
      <c r="CI609" s="321"/>
      <c r="CJ609" s="321"/>
      <c r="CK609" s="321"/>
      <c r="CL609" s="321"/>
      <c r="CM609" s="321"/>
      <c r="CN609" s="321"/>
      <c r="CO609" s="321"/>
      <c r="CP609" s="321"/>
      <c r="CQ609" s="321"/>
      <c r="CR609" s="321"/>
      <c r="CS609" s="321"/>
      <c r="CT609" s="321"/>
      <c r="CU609" s="321"/>
      <c r="CV609" s="321"/>
      <c r="CW609" s="321"/>
      <c r="CX609" s="321"/>
      <c r="CY609" s="321"/>
      <c r="CZ609" s="321"/>
    </row>
    <row r="610" s="325" customFormat="true" ht="25.15" customHeight="true" x14ac:dyDescent="0.2">
      <c r="C610" s="838"/>
      <c r="D610" s="837"/>
      <c r="E610" s="661"/>
      <c r="F610" s="661"/>
      <c r="G610" s="661"/>
      <c r="H610" s="837"/>
      <c r="I610" s="837"/>
      <c r="J610" s="661"/>
      <c r="K610" s="661"/>
      <c r="L610" s="661"/>
      <c r="M610" s="837" t="s">
        <v>589</v>
      </c>
      <c r="N610" s="837"/>
      <c r="O610" s="669">
        <v>-2.666606482474322E-3</v>
      </c>
      <c r="P610" s="661"/>
      <c r="Q610" s="661"/>
      <c r="AZ610" s="689"/>
      <c r="BA610" s="321"/>
      <c r="BB610" s="372"/>
      <c r="BC610" s="321"/>
      <c r="BD610" s="321"/>
      <c r="BE610" s="321"/>
      <c r="BF610" s="321"/>
      <c r="BG610" s="321"/>
      <c r="BH610" s="321"/>
      <c r="BI610" s="321"/>
      <c r="BJ610" s="321"/>
      <c r="BK610" s="321"/>
      <c r="BL610" s="321"/>
      <c r="BM610" s="321"/>
      <c r="BN610" s="321"/>
      <c r="BO610" s="321"/>
      <c r="BP610" s="321"/>
      <c r="BQ610" s="321"/>
      <c r="BR610" s="321"/>
      <c r="BS610" s="321"/>
      <c r="BT610" s="321"/>
      <c r="BU610" s="321"/>
      <c r="BV610" s="321"/>
      <c r="BW610" s="321"/>
      <c r="BX610" s="321"/>
      <c r="BY610" s="321"/>
      <c r="BZ610" s="321"/>
      <c r="CA610" s="321"/>
      <c r="CB610" s="321"/>
      <c r="CC610" s="321"/>
      <c r="CD610" s="321"/>
      <c r="CE610" s="321"/>
      <c r="CF610" s="321"/>
      <c r="CG610" s="321"/>
      <c r="CH610" s="321"/>
      <c r="CI610" s="321"/>
      <c r="CJ610" s="321"/>
      <c r="CK610" s="321"/>
      <c r="CL610" s="321"/>
      <c r="CM610" s="321"/>
      <c r="CN610" s="321"/>
      <c r="CO610" s="321"/>
      <c r="CP610" s="321"/>
      <c r="CQ610" s="321"/>
      <c r="CR610" s="321"/>
      <c r="CS610" s="321"/>
      <c r="CT610" s="321"/>
      <c r="CU610" s="321"/>
      <c r="CV610" s="321"/>
      <c r="CW610" s="321"/>
      <c r="CX610" s="321"/>
      <c r="CY610" s="321"/>
      <c r="CZ610" s="321"/>
    </row>
    <row r="611" s="325" customFormat="true" ht="25.15" customHeight="true" x14ac:dyDescent="0.2">
      <c r="C611" s="838"/>
      <c r="D611" s="837"/>
      <c r="E611" s="661"/>
      <c r="F611" s="661"/>
      <c r="G611" s="661"/>
      <c r="H611" s="837"/>
      <c r="I611" s="837"/>
      <c r="J611" s="661"/>
      <c r="K611" s="661"/>
      <c r="L611" s="661"/>
      <c r="M611" s="837"/>
      <c r="N611" s="837"/>
      <c r="O611" s="661"/>
      <c r="P611" s="661"/>
      <c r="Q611" s="661"/>
      <c r="AZ611" s="689"/>
      <c r="BA611" s="321"/>
      <c r="BB611" s="372"/>
      <c r="BC611" s="321"/>
      <c r="BD611" s="321"/>
      <c r="BE611" s="321"/>
      <c r="BF611" s="321"/>
      <c r="BG611" s="321"/>
      <c r="BH611" s="321"/>
      <c r="BI611" s="321"/>
      <c r="BJ611" s="321"/>
      <c r="BK611" s="321"/>
      <c r="BL611" s="321"/>
      <c r="BM611" s="321"/>
      <c r="BN611" s="321"/>
      <c r="BO611" s="321"/>
      <c r="BP611" s="321"/>
      <c r="BQ611" s="321"/>
      <c r="BR611" s="321"/>
      <c r="BS611" s="321"/>
      <c r="BT611" s="321"/>
      <c r="BU611" s="321"/>
      <c r="BV611" s="321"/>
      <c r="BW611" s="321"/>
      <c r="BX611" s="321"/>
      <c r="BY611" s="321"/>
      <c r="BZ611" s="321"/>
      <c r="CA611" s="321"/>
      <c r="CB611" s="321"/>
      <c r="CC611" s="321"/>
      <c r="CD611" s="321"/>
      <c r="CE611" s="321"/>
      <c r="CF611" s="321"/>
      <c r="CG611" s="321"/>
      <c r="CH611" s="321"/>
      <c r="CI611" s="321"/>
      <c r="CJ611" s="321"/>
      <c r="CK611" s="321"/>
      <c r="CL611" s="321"/>
      <c r="CM611" s="321"/>
      <c r="CN611" s="321"/>
      <c r="CO611" s="321"/>
      <c r="CP611" s="321"/>
      <c r="CQ611" s="321"/>
      <c r="CR611" s="321"/>
      <c r="CS611" s="321"/>
      <c r="CT611" s="321"/>
      <c r="CU611" s="321"/>
      <c r="CV611" s="321"/>
      <c r="CW611" s="321"/>
      <c r="CX611" s="321"/>
      <c r="CY611" s="321"/>
      <c r="CZ611" s="321"/>
    </row>
    <row r="612" s="325" customFormat="true" ht="25.15" customHeight="true" x14ac:dyDescent="0.2">
      <c r="C612" s="838"/>
      <c r="D612" s="837"/>
      <c r="E612" s="661"/>
      <c r="F612" s="661"/>
      <c r="G612" s="661"/>
      <c r="H612" s="837"/>
      <c r="I612" s="837"/>
      <c r="J612" s="661"/>
      <c r="K612" s="661"/>
      <c r="L612" s="661"/>
      <c r="M612" s="837"/>
      <c r="N612" s="837"/>
      <c r="O612" s="661"/>
      <c r="P612" s="661"/>
      <c r="Q612" s="661"/>
      <c r="AZ612" s="689"/>
      <c r="BA612" s="321"/>
      <c r="BB612" s="372"/>
      <c r="BC612" s="321"/>
      <c r="BD612" s="321"/>
      <c r="BE612" s="321"/>
      <c r="BF612" s="321"/>
      <c r="BG612" s="321"/>
      <c r="BH612" s="321"/>
      <c r="BI612" s="321"/>
      <c r="BJ612" s="321"/>
      <c r="BK612" s="321"/>
      <c r="BL612" s="321"/>
      <c r="BM612" s="321"/>
      <c r="BN612" s="321"/>
      <c r="BO612" s="321"/>
      <c r="BP612" s="321"/>
      <c r="BQ612" s="321"/>
      <c r="BR612" s="321"/>
      <c r="BS612" s="321"/>
      <c r="BT612" s="321"/>
      <c r="BU612" s="321"/>
      <c r="BV612" s="321"/>
      <c r="BW612" s="321"/>
      <c r="BX612" s="321"/>
      <c r="BY612" s="321"/>
      <c r="BZ612" s="321"/>
      <c r="CA612" s="321"/>
      <c r="CB612" s="321"/>
      <c r="CC612" s="321"/>
      <c r="CD612" s="321"/>
      <c r="CE612" s="321"/>
      <c r="CF612" s="321"/>
      <c r="CG612" s="321"/>
      <c r="CH612" s="321"/>
      <c r="CI612" s="321"/>
      <c r="CJ612" s="321"/>
      <c r="CK612" s="321"/>
      <c r="CL612" s="321"/>
      <c r="CM612" s="321"/>
      <c r="CN612" s="321"/>
      <c r="CO612" s="321"/>
      <c r="CP612" s="321"/>
      <c r="CQ612" s="321"/>
      <c r="CR612" s="321"/>
      <c r="CS612" s="321"/>
      <c r="CT612" s="321"/>
      <c r="CU612" s="321"/>
      <c r="CV612" s="321"/>
      <c r="CW612" s="321"/>
      <c r="CX612" s="321"/>
      <c r="CY612" s="321"/>
      <c r="CZ612" s="321"/>
    </row>
    <row r="613" s="325" customFormat="true" ht="25.15" customHeight="true" x14ac:dyDescent="0.2">
      <c r="C613" s="838"/>
      <c r="D613" s="837"/>
      <c r="E613" s="661"/>
      <c r="F613" s="661"/>
      <c r="G613" s="661"/>
      <c r="H613" s="837"/>
      <c r="I613" s="837"/>
      <c r="J613" s="661"/>
      <c r="K613" s="661"/>
      <c r="L613" s="661"/>
      <c r="M613" s="837" t="s">
        <v>278</v>
      </c>
      <c r="N613" s="837"/>
      <c r="O613" s="837"/>
      <c r="P613" s="661"/>
      <c r="Q613" s="661"/>
      <c r="AZ613" s="689"/>
      <c r="BA613" s="321"/>
      <c r="BB613" s="372"/>
      <c r="BC613" s="321"/>
      <c r="BD613" s="321"/>
      <c r="BE613" s="321"/>
      <c r="BF613" s="321"/>
      <c r="BG613" s="321"/>
      <c r="BH613" s="321"/>
      <c r="BI613" s="321"/>
      <c r="BJ613" s="321"/>
      <c r="BK613" s="321"/>
      <c r="BL613" s="321"/>
      <c r="BM613" s="321"/>
      <c r="BN613" s="321"/>
      <c r="BO613" s="321"/>
      <c r="BP613" s="321"/>
      <c r="BQ613" s="321"/>
      <c r="BR613" s="321"/>
      <c r="BS613" s="321"/>
      <c r="BT613" s="321"/>
      <c r="BU613" s="321"/>
      <c r="BV613" s="321"/>
      <c r="BW613" s="321"/>
      <c r="BX613" s="321"/>
      <c r="BY613" s="321"/>
      <c r="BZ613" s="321"/>
      <c r="CA613" s="321"/>
      <c r="CB613" s="321"/>
      <c r="CC613" s="321"/>
      <c r="CD613" s="321"/>
      <c r="CE613" s="321"/>
      <c r="CF613" s="321"/>
      <c r="CG613" s="321"/>
      <c r="CH613" s="321"/>
      <c r="CI613" s="321"/>
      <c r="CJ613" s="321"/>
      <c r="CK613" s="321"/>
      <c r="CL613" s="321"/>
      <c r="CM613" s="321"/>
      <c r="CN613" s="321"/>
      <c r="CO613" s="321"/>
      <c r="CP613" s="321"/>
      <c r="CQ613" s="321"/>
      <c r="CR613" s="321"/>
      <c r="CS613" s="321"/>
      <c r="CT613" s="321"/>
      <c r="CU613" s="321"/>
      <c r="CV613" s="321"/>
      <c r="CW613" s="321"/>
      <c r="CX613" s="321"/>
      <c r="CY613" s="321"/>
      <c r="CZ613" s="321"/>
    </row>
    <row r="614" s="325" customFormat="true" ht="25.15" customHeight="true" x14ac:dyDescent="0.2">
      <c r="C614" s="838"/>
      <c r="D614" s="837"/>
      <c r="E614" s="661"/>
      <c r="F614" s="661"/>
      <c r="G614" s="661"/>
      <c r="H614" s="837"/>
      <c r="I614" s="837"/>
      <c r="J614" s="661"/>
      <c r="K614" s="661"/>
      <c r="L614" s="661"/>
      <c r="M614" s="837" t="s">
        <v>195</v>
      </c>
      <c r="N614" s="837"/>
      <c r="O614" s="686" t="s">
        <v>196</v>
      </c>
      <c r="P614" s="661"/>
      <c r="Q614" s="661"/>
      <c r="AZ614" s="689"/>
      <c r="BA614" s="321"/>
      <c r="BB614" s="372"/>
      <c r="BC614" s="321"/>
      <c r="BD614" s="321"/>
      <c r="BE614" s="321"/>
      <c r="BF614" s="321"/>
      <c r="BG614" s="321"/>
      <c r="BH614" s="321"/>
      <c r="BI614" s="321"/>
      <c r="BJ614" s="321"/>
      <c r="BK614" s="321"/>
      <c r="BL614" s="321"/>
      <c r="BM614" s="321"/>
      <c r="BN614" s="321"/>
      <c r="BO614" s="321"/>
      <c r="BP614" s="321"/>
      <c r="BQ614" s="321"/>
      <c r="BR614" s="321"/>
      <c r="BS614" s="321"/>
      <c r="BT614" s="321"/>
      <c r="BU614" s="321"/>
      <c r="BV614" s="321"/>
      <c r="BW614" s="321"/>
      <c r="BX614" s="321"/>
      <c r="BY614" s="321"/>
      <c r="BZ614" s="321"/>
      <c r="CA614" s="321"/>
      <c r="CB614" s="321"/>
      <c r="CC614" s="321"/>
      <c r="CD614" s="321"/>
      <c r="CE614" s="321"/>
      <c r="CF614" s="321"/>
      <c r="CG614" s="321"/>
      <c r="CH614" s="321"/>
      <c r="CI614" s="321"/>
      <c r="CJ614" s="321"/>
      <c r="CK614" s="321"/>
      <c r="CL614" s="321"/>
      <c r="CM614" s="321"/>
      <c r="CN614" s="321"/>
      <c r="CO614" s="321"/>
      <c r="CP614" s="321"/>
      <c r="CQ614" s="321"/>
      <c r="CR614" s="321"/>
      <c r="CS614" s="321"/>
      <c r="CT614" s="321"/>
      <c r="CU614" s="321"/>
      <c r="CV614" s="321"/>
      <c r="CW614" s="321"/>
      <c r="CX614" s="321"/>
      <c r="CY614" s="321"/>
      <c r="CZ614" s="321"/>
    </row>
    <row r="615" s="325" customFormat="true" ht="25.15" customHeight="true" x14ac:dyDescent="0.2">
      <c r="C615" s="838"/>
      <c r="D615" s="837"/>
      <c r="E615" s="661"/>
      <c r="F615" s="661"/>
      <c r="G615" s="661"/>
      <c r="H615" s="837"/>
      <c r="I615" s="837"/>
      <c r="J615" s="661"/>
      <c r="K615" s="661"/>
      <c r="L615" s="661"/>
      <c r="M615" s="837" t="s">
        <v>196</v>
      </c>
      <c r="N615" s="837"/>
      <c r="O615" s="687">
        <v>0.99999999999999989</v>
      </c>
      <c r="P615" s="661"/>
      <c r="Q615" s="661"/>
      <c r="AZ615" s="689"/>
      <c r="BA615" s="321"/>
      <c r="BB615" s="372"/>
      <c r="BC615" s="321"/>
      <c r="BD615" s="321"/>
      <c r="BE615" s="321"/>
      <c r="BF615" s="321"/>
      <c r="BG615" s="321"/>
      <c r="BH615" s="321"/>
      <c r="BI615" s="321"/>
      <c r="BJ615" s="321"/>
      <c r="BK615" s="321"/>
      <c r="BL615" s="321"/>
      <c r="BM615" s="321"/>
      <c r="BN615" s="321"/>
      <c r="BO615" s="321"/>
      <c r="BP615" s="321"/>
      <c r="BQ615" s="321"/>
      <c r="BR615" s="321"/>
      <c r="BS615" s="321"/>
      <c r="BT615" s="321"/>
      <c r="BU615" s="321"/>
      <c r="BV615" s="321"/>
      <c r="BW615" s="321"/>
      <c r="BX615" s="321"/>
      <c r="BY615" s="321"/>
      <c r="BZ615" s="321"/>
      <c r="CA615" s="321"/>
      <c r="CB615" s="321"/>
      <c r="CC615" s="321"/>
      <c r="CD615" s="321"/>
      <c r="CE615" s="321"/>
      <c r="CF615" s="321"/>
      <c r="CG615" s="321"/>
      <c r="CH615" s="321"/>
      <c r="CI615" s="321"/>
      <c r="CJ615" s="321"/>
      <c r="CK615" s="321"/>
      <c r="CL615" s="321"/>
      <c r="CM615" s="321"/>
      <c r="CN615" s="321"/>
      <c r="CO615" s="321"/>
      <c r="CP615" s="321"/>
      <c r="CQ615" s="321"/>
      <c r="CR615" s="321"/>
      <c r="CS615" s="321"/>
      <c r="CT615" s="321"/>
      <c r="CU615" s="321"/>
      <c r="CV615" s="321"/>
      <c r="CW615" s="321"/>
      <c r="CX615" s="321"/>
      <c r="CY615" s="321"/>
      <c r="CZ615" s="321"/>
    </row>
    <row r="616" s="325" customFormat="true" ht="25.15" customHeight="true" x14ac:dyDescent="0.2">
      <c r="C616" s="838"/>
      <c r="D616" s="837"/>
      <c r="E616" s="661"/>
      <c r="F616" s="661"/>
      <c r="G616" s="661"/>
      <c r="H616" s="837"/>
      <c r="I616" s="837"/>
      <c r="J616" s="661"/>
      <c r="K616" s="661"/>
      <c r="L616" s="661"/>
      <c r="M616" s="837"/>
      <c r="N616" s="837"/>
      <c r="O616" s="661"/>
      <c r="P616" s="661"/>
      <c r="Q616" s="661"/>
      <c r="AZ616" s="689"/>
      <c r="BA616" s="321"/>
      <c r="BB616" s="372"/>
      <c r="BC616" s="321"/>
      <c r="BD616" s="321"/>
      <c r="BE616" s="321"/>
      <c r="BF616" s="321"/>
      <c r="BG616" s="321"/>
      <c r="BH616" s="321"/>
      <c r="BI616" s="321"/>
      <c r="BJ616" s="321"/>
      <c r="BK616" s="321"/>
      <c r="BL616" s="321"/>
      <c r="BM616" s="321"/>
      <c r="BN616" s="321"/>
      <c r="BO616" s="321"/>
      <c r="BP616" s="321"/>
      <c r="BQ616" s="321"/>
      <c r="BR616" s="321"/>
      <c r="BS616" s="321"/>
      <c r="BT616" s="321"/>
      <c r="BU616" s="321"/>
      <c r="BV616" s="321"/>
      <c r="BW616" s="321"/>
      <c r="BX616" s="321"/>
      <c r="BY616" s="321"/>
      <c r="BZ616" s="321"/>
      <c r="CA616" s="321"/>
      <c r="CB616" s="321"/>
      <c r="CC616" s="321"/>
      <c r="CD616" s="321"/>
      <c r="CE616" s="321"/>
      <c r="CF616" s="321"/>
      <c r="CG616" s="321"/>
      <c r="CH616" s="321"/>
      <c r="CI616" s="321"/>
      <c r="CJ616" s="321"/>
      <c r="CK616" s="321"/>
      <c r="CL616" s="321"/>
      <c r="CM616" s="321"/>
      <c r="CN616" s="321"/>
      <c r="CO616" s="321"/>
      <c r="CP616" s="321"/>
      <c r="CQ616" s="321"/>
      <c r="CR616" s="321"/>
      <c r="CS616" s="321"/>
      <c r="CT616" s="321"/>
      <c r="CU616" s="321"/>
      <c r="CV616" s="321"/>
      <c r="CW616" s="321"/>
      <c r="CX616" s="321"/>
      <c r="CY616" s="321"/>
      <c r="CZ616" s="321"/>
    </row>
    <row r="617" s="325" customFormat="true" ht="25.15" customHeight="true" x14ac:dyDescent="0.2">
      <c r="C617" s="838"/>
      <c r="D617" s="837"/>
      <c r="E617" s="556"/>
      <c r="F617" s="556"/>
      <c r="G617" s="556"/>
      <c r="H617" s="838"/>
      <c r="I617" s="837"/>
      <c r="J617" s="556"/>
      <c r="K617" s="556"/>
      <c r="L617" s="556"/>
      <c r="M617" s="838"/>
      <c r="N617" s="837"/>
      <c r="O617" s="556"/>
      <c r="P617" s="556"/>
      <c r="Q617" s="556"/>
      <c r="AZ617" s="689"/>
      <c r="BA617" s="321"/>
      <c r="BB617" s="372"/>
      <c r="BC617" s="321"/>
      <c r="BD617" s="321"/>
      <c r="BE617" s="321"/>
      <c r="BF617" s="321"/>
      <c r="BG617" s="321"/>
      <c r="BH617" s="321"/>
      <c r="BI617" s="321"/>
      <c r="BJ617" s="321"/>
      <c r="BK617" s="321"/>
      <c r="BL617" s="321"/>
      <c r="BM617" s="321"/>
      <c r="BN617" s="321"/>
      <c r="BO617" s="321"/>
      <c r="BP617" s="321"/>
      <c r="BQ617" s="321"/>
      <c r="BR617" s="321"/>
      <c r="BS617" s="321"/>
      <c r="BT617" s="321"/>
      <c r="BU617" s="321"/>
      <c r="BV617" s="321"/>
      <c r="BW617" s="321"/>
      <c r="BX617" s="321"/>
      <c r="BY617" s="321"/>
      <c r="BZ617" s="321"/>
      <c r="CA617" s="321"/>
      <c r="CB617" s="321"/>
      <c r="CC617" s="321"/>
      <c r="CD617" s="321"/>
      <c r="CE617" s="321"/>
      <c r="CF617" s="321"/>
      <c r="CG617" s="321"/>
      <c r="CH617" s="321"/>
      <c r="CI617" s="321"/>
      <c r="CJ617" s="321"/>
      <c r="CK617" s="321"/>
      <c r="CL617" s="321"/>
      <c r="CM617" s="321"/>
      <c r="CN617" s="321"/>
      <c r="CO617" s="321"/>
      <c r="CP617" s="321"/>
      <c r="CQ617" s="321"/>
      <c r="CR617" s="321"/>
      <c r="CS617" s="321"/>
      <c r="CT617" s="321"/>
      <c r="CU617" s="321"/>
      <c r="CV617" s="321"/>
      <c r="CW617" s="321"/>
      <c r="CX617" s="321"/>
      <c r="CY617" s="321"/>
      <c r="CZ617" s="321"/>
    </row>
    <row r="618" s="325" customFormat="true" ht="25.15" customHeight="true" x14ac:dyDescent="0.2">
      <c r="C618" s="838"/>
      <c r="D618" s="837"/>
      <c r="E618" s="556"/>
      <c r="F618" s="556"/>
      <c r="G618" s="556"/>
      <c r="H618" s="838"/>
      <c r="I618" s="837"/>
      <c r="J618" s="556"/>
      <c r="K618" s="556"/>
      <c r="L618" s="556"/>
      <c r="M618" s="838"/>
      <c r="N618" s="837"/>
      <c r="O618" s="556"/>
      <c r="P618" s="556"/>
      <c r="Q618" s="556"/>
      <c r="AZ618" s="689"/>
      <c r="BA618" s="321"/>
      <c r="BB618" s="372"/>
      <c r="BC618" s="321"/>
      <c r="BD618" s="321"/>
      <c r="BE618" s="321"/>
      <c r="BF618" s="321"/>
      <c r="BG618" s="321"/>
      <c r="BH618" s="321"/>
      <c r="BI618" s="321"/>
      <c r="BJ618" s="321"/>
      <c r="BK618" s="321"/>
      <c r="BL618" s="321"/>
      <c r="BM618" s="321"/>
      <c r="BN618" s="321"/>
      <c r="BO618" s="321"/>
      <c r="BP618" s="321"/>
      <c r="BQ618" s="321"/>
      <c r="BR618" s="321"/>
      <c r="BS618" s="321"/>
      <c r="BT618" s="321"/>
      <c r="BU618" s="321"/>
      <c r="BV618" s="321"/>
      <c r="BW618" s="321"/>
      <c r="BX618" s="321"/>
      <c r="BY618" s="321"/>
      <c r="BZ618" s="321"/>
      <c r="CA618" s="321"/>
      <c r="CB618" s="321"/>
      <c r="CC618" s="321"/>
      <c r="CD618" s="321"/>
      <c r="CE618" s="321"/>
      <c r="CF618" s="321"/>
      <c r="CG618" s="321"/>
      <c r="CH618" s="321"/>
      <c r="CI618" s="321"/>
      <c r="CJ618" s="321"/>
      <c r="CK618" s="321"/>
      <c r="CL618" s="321"/>
      <c r="CM618" s="321"/>
      <c r="CN618" s="321"/>
      <c r="CO618" s="321"/>
      <c r="CP618" s="321"/>
      <c r="CQ618" s="321"/>
      <c r="CR618" s="321"/>
      <c r="CS618" s="321"/>
      <c r="CT618" s="321"/>
      <c r="CU618" s="321"/>
      <c r="CV618" s="321"/>
      <c r="CW618" s="321"/>
      <c r="CX618" s="321"/>
      <c r="CY618" s="321"/>
      <c r="CZ618" s="321"/>
    </row>
    <row r="619" s="325" customFormat="true" ht="25.15" customHeight="true" x14ac:dyDescent="0.2">
      <c r="C619" s="838"/>
      <c r="D619" s="837"/>
      <c r="E619" s="556"/>
      <c r="F619" s="556"/>
      <c r="G619" s="556"/>
      <c r="H619" s="838"/>
      <c r="I619" s="837"/>
      <c r="J619" s="556"/>
      <c r="K619" s="556"/>
      <c r="L619" s="556"/>
      <c r="M619" s="838"/>
      <c r="N619" s="837"/>
      <c r="O619" s="556"/>
      <c r="P619" s="556"/>
      <c r="Q619" s="556"/>
      <c r="AZ619" s="689"/>
      <c r="BA619" s="321"/>
      <c r="BB619" s="372"/>
      <c r="BC619" s="321"/>
      <c r="BD619" s="321"/>
      <c r="BE619" s="321"/>
      <c r="BF619" s="321"/>
      <c r="BG619" s="321"/>
      <c r="BH619" s="321"/>
      <c r="BI619" s="321"/>
      <c r="BJ619" s="321"/>
      <c r="BK619" s="321"/>
      <c r="BL619" s="321"/>
      <c r="BM619" s="321"/>
      <c r="BN619" s="321"/>
      <c r="BO619" s="321"/>
      <c r="BP619" s="321"/>
      <c r="BQ619" s="321"/>
      <c r="BR619" s="321"/>
      <c r="BS619" s="321"/>
      <c r="BT619" s="321"/>
      <c r="BU619" s="321"/>
      <c r="BV619" s="321"/>
      <c r="BW619" s="321"/>
      <c r="BX619" s="321"/>
      <c r="BY619" s="321"/>
      <c r="BZ619" s="321"/>
      <c r="CA619" s="321"/>
      <c r="CB619" s="321"/>
      <c r="CC619" s="321"/>
      <c r="CD619" s="321"/>
      <c r="CE619" s="321"/>
      <c r="CF619" s="321"/>
      <c r="CG619" s="321"/>
      <c r="CH619" s="321"/>
      <c r="CI619" s="321"/>
      <c r="CJ619" s="321"/>
      <c r="CK619" s="321"/>
      <c r="CL619" s="321"/>
      <c r="CM619" s="321"/>
      <c r="CN619" s="321"/>
      <c r="CO619" s="321"/>
      <c r="CP619" s="321"/>
      <c r="CQ619" s="321"/>
      <c r="CR619" s="321"/>
      <c r="CS619" s="321"/>
      <c r="CT619" s="321"/>
      <c r="CU619" s="321"/>
      <c r="CV619" s="321"/>
      <c r="CW619" s="321"/>
      <c r="CX619" s="321"/>
      <c r="CY619" s="321"/>
      <c r="CZ619" s="321"/>
    </row>
    <row r="620" s="325" customFormat="true" ht="25.15" customHeight="true" x14ac:dyDescent="0.2">
      <c r="C620" s="838"/>
      <c r="D620" s="837"/>
      <c r="E620" s="556"/>
      <c r="F620" s="556"/>
      <c r="G620" s="556"/>
      <c r="H620" s="838"/>
      <c r="I620" s="837"/>
      <c r="J620" s="556"/>
      <c r="K620" s="556"/>
      <c r="L620" s="556"/>
      <c r="M620" s="838"/>
      <c r="N620" s="837"/>
      <c r="O620" s="556"/>
      <c r="P620" s="556"/>
      <c r="Q620" s="556"/>
      <c r="AZ620" s="689"/>
      <c r="BA620" s="321"/>
      <c r="BB620" s="372"/>
      <c r="BC620" s="321"/>
      <c r="BD620" s="321"/>
      <c r="BE620" s="321"/>
      <c r="BF620" s="321"/>
      <c r="BG620" s="321"/>
      <c r="BH620" s="321"/>
      <c r="BI620" s="321"/>
      <c r="BJ620" s="321"/>
      <c r="BK620" s="321"/>
      <c r="BL620" s="321"/>
      <c r="BM620" s="321"/>
      <c r="BN620" s="321"/>
      <c r="BO620" s="321"/>
      <c r="BP620" s="321"/>
      <c r="BQ620" s="321"/>
      <c r="BR620" s="321"/>
      <c r="BS620" s="321"/>
      <c r="BT620" s="321"/>
      <c r="BU620" s="321"/>
      <c r="BV620" s="321"/>
      <c r="BW620" s="321"/>
      <c r="BX620" s="321"/>
      <c r="BY620" s="321"/>
      <c r="BZ620" s="321"/>
      <c r="CA620" s="321"/>
      <c r="CB620" s="321"/>
      <c r="CC620" s="321"/>
      <c r="CD620" s="321"/>
      <c r="CE620" s="321"/>
      <c r="CF620" s="321"/>
      <c r="CG620" s="321"/>
      <c r="CH620" s="321"/>
      <c r="CI620" s="321"/>
      <c r="CJ620" s="321"/>
      <c r="CK620" s="321"/>
      <c r="CL620" s="321"/>
      <c r="CM620" s="321"/>
      <c r="CN620" s="321"/>
      <c r="CO620" s="321"/>
      <c r="CP620" s="321"/>
      <c r="CQ620" s="321"/>
      <c r="CR620" s="321"/>
      <c r="CS620" s="321"/>
      <c r="CT620" s="321"/>
      <c r="CU620" s="321"/>
      <c r="CV620" s="321"/>
      <c r="CW620" s="321"/>
      <c r="CX620" s="321"/>
      <c r="CY620" s="321"/>
      <c r="CZ620" s="321"/>
    </row>
    <row r="621" s="325" customFormat="true" ht="25.15" customHeight="true" x14ac:dyDescent="0.2">
      <c r="C621" s="838"/>
      <c r="D621" s="837"/>
      <c r="E621" s="556"/>
      <c r="F621" s="556"/>
      <c r="G621" s="556"/>
      <c r="H621" s="838"/>
      <c r="I621" s="837"/>
      <c r="J621" s="556"/>
      <c r="K621" s="556"/>
      <c r="L621" s="556"/>
      <c r="M621" s="838"/>
      <c r="N621" s="837"/>
      <c r="O621" s="556"/>
      <c r="P621" s="556"/>
      <c r="Q621" s="556"/>
      <c r="AZ621" s="689"/>
      <c r="BA621" s="321"/>
      <c r="BB621" s="372"/>
      <c r="BC621" s="321"/>
      <c r="BD621" s="321"/>
      <c r="BE621" s="321"/>
      <c r="BF621" s="321"/>
      <c r="BG621" s="321"/>
      <c r="BH621" s="321"/>
      <c r="BI621" s="321"/>
      <c r="BJ621" s="321"/>
      <c r="BK621" s="321"/>
      <c r="BL621" s="321"/>
      <c r="BM621" s="321"/>
      <c r="BN621" s="321"/>
      <c r="BO621" s="321"/>
      <c r="BP621" s="321"/>
      <c r="BQ621" s="321"/>
      <c r="BR621" s="321"/>
      <c r="BS621" s="321"/>
      <c r="BT621" s="321"/>
      <c r="BU621" s="321"/>
      <c r="BV621" s="321"/>
      <c r="BW621" s="321"/>
      <c r="BX621" s="321"/>
      <c r="BY621" s="321"/>
      <c r="BZ621" s="321"/>
      <c r="CA621" s="321"/>
      <c r="CB621" s="321"/>
      <c r="CC621" s="321"/>
      <c r="CD621" s="321"/>
      <c r="CE621" s="321"/>
      <c r="CF621" s="321"/>
      <c r="CG621" s="321"/>
      <c r="CH621" s="321"/>
      <c r="CI621" s="321"/>
      <c r="CJ621" s="321"/>
      <c r="CK621" s="321"/>
      <c r="CL621" s="321"/>
      <c r="CM621" s="321"/>
      <c r="CN621" s="321"/>
      <c r="CO621" s="321"/>
      <c r="CP621" s="321"/>
      <c r="CQ621" s="321"/>
      <c r="CR621" s="321"/>
      <c r="CS621" s="321"/>
      <c r="CT621" s="321"/>
      <c r="CU621" s="321"/>
      <c r="CV621" s="321"/>
      <c r="CW621" s="321"/>
      <c r="CX621" s="321"/>
      <c r="CY621" s="321"/>
      <c r="CZ621" s="321"/>
    </row>
    <row r="622" s="325" customFormat="true" ht="25.15" customHeight="true" x14ac:dyDescent="0.2">
      <c r="C622" s="838"/>
      <c r="D622" s="837"/>
      <c r="E622" s="556"/>
      <c r="F622" s="556"/>
      <c r="G622" s="556"/>
      <c r="H622" s="838"/>
      <c r="I622" s="837"/>
      <c r="J622" s="556"/>
      <c r="K622" s="556"/>
      <c r="L622" s="556"/>
      <c r="M622" s="838"/>
      <c r="N622" s="837"/>
      <c r="O622" s="556"/>
      <c r="P622" s="556"/>
      <c r="Q622" s="556"/>
      <c r="AZ622" s="689"/>
      <c r="BA622" s="321"/>
      <c r="BB622" s="372"/>
      <c r="BC622" s="321"/>
      <c r="BD622" s="321"/>
      <c r="BE622" s="321"/>
      <c r="BF622" s="321"/>
      <c r="BG622" s="321"/>
      <c r="BH622" s="321"/>
      <c r="BI622" s="321"/>
      <c r="BJ622" s="321"/>
      <c r="BK622" s="321"/>
      <c r="BL622" s="321"/>
      <c r="BM622" s="321"/>
      <c r="BN622" s="321"/>
      <c r="BO622" s="321"/>
      <c r="BP622" s="321"/>
      <c r="BQ622" s="321"/>
      <c r="BR622" s="321"/>
      <c r="BS622" s="321"/>
      <c r="BT622" s="321"/>
      <c r="BU622" s="321"/>
      <c r="BV622" s="321"/>
      <c r="BW622" s="321"/>
      <c r="BX622" s="321"/>
      <c r="BY622" s="321"/>
      <c r="BZ622" s="321"/>
      <c r="CA622" s="321"/>
      <c r="CB622" s="321"/>
      <c r="CC622" s="321"/>
      <c r="CD622" s="321"/>
      <c r="CE622" s="321"/>
      <c r="CF622" s="321"/>
      <c r="CG622" s="321"/>
      <c r="CH622" s="321"/>
      <c r="CI622" s="321"/>
      <c r="CJ622" s="321"/>
      <c r="CK622" s="321"/>
      <c r="CL622" s="321"/>
      <c r="CM622" s="321"/>
      <c r="CN622" s="321"/>
      <c r="CO622" s="321"/>
      <c r="CP622" s="321"/>
      <c r="CQ622" s="321"/>
      <c r="CR622" s="321"/>
      <c r="CS622" s="321"/>
      <c r="CT622" s="321"/>
      <c r="CU622" s="321"/>
      <c r="CV622" s="321"/>
      <c r="CW622" s="321"/>
      <c r="CX622" s="321"/>
      <c r="CY622" s="321"/>
      <c r="CZ622" s="321"/>
    </row>
    <row r="623" s="325" customFormat="true" ht="25.15" customHeight="true" x14ac:dyDescent="0.2">
      <c r="C623" s="838"/>
      <c r="D623" s="837"/>
      <c r="E623" s="556"/>
      <c r="F623" s="556"/>
      <c r="G623" s="556"/>
      <c r="H623" s="838"/>
      <c r="I623" s="837"/>
      <c r="J623" s="556"/>
      <c r="K623" s="556"/>
      <c r="L623" s="556"/>
      <c r="M623" s="838"/>
      <c r="N623" s="837"/>
      <c r="O623" s="556"/>
      <c r="P623" s="556"/>
      <c r="Q623" s="556"/>
      <c r="AZ623" s="689"/>
      <c r="BA623" s="321"/>
      <c r="BB623" s="372"/>
      <c r="BC623" s="321"/>
      <c r="BD623" s="321"/>
      <c r="BE623" s="321"/>
      <c r="BF623" s="321"/>
      <c r="BG623" s="321"/>
      <c r="BH623" s="321"/>
      <c r="BI623" s="321"/>
      <c r="BJ623" s="321"/>
      <c r="BK623" s="321"/>
      <c r="BL623" s="321"/>
      <c r="BM623" s="321"/>
      <c r="BN623" s="321"/>
      <c r="BO623" s="321"/>
      <c r="BP623" s="321"/>
      <c r="BQ623" s="321"/>
      <c r="BR623" s="321"/>
      <c r="BS623" s="321"/>
      <c r="BT623" s="321"/>
      <c r="BU623" s="321"/>
      <c r="BV623" s="321"/>
      <c r="BW623" s="321"/>
      <c r="BX623" s="321"/>
      <c r="BY623" s="321"/>
      <c r="BZ623" s="321"/>
      <c r="CA623" s="321"/>
      <c r="CB623" s="321"/>
      <c r="CC623" s="321"/>
      <c r="CD623" s="321"/>
      <c r="CE623" s="321"/>
      <c r="CF623" s="321"/>
      <c r="CG623" s="321"/>
      <c r="CH623" s="321"/>
      <c r="CI623" s="321"/>
      <c r="CJ623" s="321"/>
      <c r="CK623" s="321"/>
      <c r="CL623" s="321"/>
      <c r="CM623" s="321"/>
      <c r="CN623" s="321"/>
      <c r="CO623" s="321"/>
      <c r="CP623" s="321"/>
      <c r="CQ623" s="321"/>
      <c r="CR623" s="321"/>
      <c r="CS623" s="321"/>
      <c r="CT623" s="321"/>
      <c r="CU623" s="321"/>
      <c r="CV623" s="321"/>
      <c r="CW623" s="321"/>
      <c r="CX623" s="321"/>
      <c r="CY623" s="321"/>
      <c r="CZ623" s="321"/>
    </row>
    <row r="624" s="325" customFormat="true" ht="25.15" customHeight="true" x14ac:dyDescent="0.2">
      <c r="C624" s="838"/>
      <c r="D624" s="837"/>
      <c r="E624" s="556"/>
      <c r="F624" s="556"/>
      <c r="G624" s="556"/>
      <c r="H624" s="838"/>
      <c r="I624" s="837"/>
      <c r="J624" s="556"/>
      <c r="K624" s="556"/>
      <c r="L624" s="556"/>
      <c r="M624" s="838"/>
      <c r="N624" s="837"/>
      <c r="O624" s="556"/>
      <c r="P624" s="556"/>
      <c r="Q624" s="556"/>
      <c r="AZ624" s="689"/>
      <c r="BA624" s="321"/>
      <c r="BB624" s="372"/>
      <c r="BC624" s="321"/>
      <c r="BD624" s="321"/>
      <c r="BE624" s="321"/>
      <c r="BF624" s="321"/>
      <c r="BG624" s="321"/>
      <c r="BH624" s="321"/>
      <c r="BI624" s="321"/>
      <c r="BJ624" s="321"/>
      <c r="BK624" s="321"/>
      <c r="BL624" s="321"/>
      <c r="BM624" s="321"/>
      <c r="BN624" s="321"/>
      <c r="BO624" s="321"/>
      <c r="BP624" s="321"/>
      <c r="BQ624" s="321"/>
      <c r="BR624" s="321"/>
      <c r="BS624" s="321"/>
      <c r="BT624" s="321"/>
      <c r="BU624" s="321"/>
      <c r="BV624" s="321"/>
      <c r="BW624" s="321"/>
      <c r="BX624" s="321"/>
      <c r="BY624" s="321"/>
      <c r="BZ624" s="321"/>
      <c r="CA624" s="321"/>
      <c r="CB624" s="321"/>
      <c r="CC624" s="321"/>
      <c r="CD624" s="321"/>
      <c r="CE624" s="321"/>
      <c r="CF624" s="321"/>
      <c r="CG624" s="321"/>
      <c r="CH624" s="321"/>
      <c r="CI624" s="321"/>
      <c r="CJ624" s="321"/>
      <c r="CK624" s="321"/>
      <c r="CL624" s="321"/>
      <c r="CM624" s="321"/>
      <c r="CN624" s="321"/>
      <c r="CO624" s="321"/>
      <c r="CP624" s="321"/>
      <c r="CQ624" s="321"/>
      <c r="CR624" s="321"/>
      <c r="CS624" s="321"/>
      <c r="CT624" s="321"/>
      <c r="CU624" s="321"/>
      <c r="CV624" s="321"/>
      <c r="CW624" s="321"/>
      <c r="CX624" s="321"/>
      <c r="CY624" s="321"/>
      <c r="CZ624" s="321"/>
    </row>
    <row r="625" s="325" customFormat="true" ht="25.15" customHeight="true" x14ac:dyDescent="0.2">
      <c r="C625" s="838"/>
      <c r="D625" s="837"/>
      <c r="E625" s="556"/>
      <c r="F625" s="556"/>
      <c r="G625" s="556"/>
      <c r="H625" s="838"/>
      <c r="I625" s="837"/>
      <c r="J625" s="556"/>
      <c r="K625" s="556"/>
      <c r="L625" s="556"/>
      <c r="M625" s="838"/>
      <c r="N625" s="837"/>
      <c r="O625" s="556"/>
      <c r="P625" s="556"/>
      <c r="Q625" s="556"/>
      <c r="AZ625" s="689"/>
      <c r="BA625" s="321"/>
      <c r="BB625" s="372"/>
      <c r="BC625" s="321"/>
      <c r="BD625" s="321"/>
      <c r="BE625" s="321"/>
      <c r="BF625" s="321"/>
      <c r="BG625" s="321"/>
      <c r="BH625" s="321"/>
      <c r="BI625" s="321"/>
      <c r="BJ625" s="321"/>
      <c r="BK625" s="321"/>
      <c r="BL625" s="321"/>
      <c r="BM625" s="321"/>
      <c r="BN625" s="321"/>
      <c r="BO625" s="321"/>
      <c r="BP625" s="321"/>
      <c r="BQ625" s="321"/>
      <c r="BR625" s="321"/>
      <c r="BS625" s="321"/>
      <c r="BT625" s="321"/>
      <c r="BU625" s="321"/>
      <c r="BV625" s="321"/>
      <c r="BW625" s="321"/>
      <c r="BX625" s="321"/>
      <c r="BY625" s="321"/>
      <c r="BZ625" s="321"/>
      <c r="CA625" s="321"/>
      <c r="CB625" s="321"/>
      <c r="CC625" s="321"/>
      <c r="CD625" s="321"/>
      <c r="CE625" s="321"/>
      <c r="CF625" s="321"/>
      <c r="CG625" s="321"/>
      <c r="CH625" s="321"/>
      <c r="CI625" s="321"/>
      <c r="CJ625" s="321"/>
      <c r="CK625" s="321"/>
      <c r="CL625" s="321"/>
      <c r="CM625" s="321"/>
      <c r="CN625" s="321"/>
      <c r="CO625" s="321"/>
      <c r="CP625" s="321"/>
      <c r="CQ625" s="321"/>
      <c r="CR625" s="321"/>
      <c r="CS625" s="321"/>
      <c r="CT625" s="321"/>
      <c r="CU625" s="321"/>
      <c r="CV625" s="321"/>
      <c r="CW625" s="321"/>
      <c r="CX625" s="321"/>
      <c r="CY625" s="321"/>
      <c r="CZ625" s="321"/>
    </row>
    <row r="626" s="325" customFormat="true" ht="25.15" customHeight="true" x14ac:dyDescent="0.2">
      <c r="C626" s="838"/>
      <c r="D626" s="837"/>
      <c r="E626" s="556"/>
      <c r="F626" s="556"/>
      <c r="G626" s="556"/>
      <c r="H626" s="838"/>
      <c r="I626" s="837"/>
      <c r="J626" s="556"/>
      <c r="K626" s="556"/>
      <c r="L626" s="556"/>
      <c r="M626" s="838"/>
      <c r="N626" s="837"/>
      <c r="O626" s="556"/>
      <c r="P626" s="556"/>
      <c r="Q626" s="556"/>
      <c r="AZ626" s="689"/>
      <c r="BA626" s="321"/>
      <c r="BB626" s="372"/>
      <c r="BC626" s="321"/>
      <c r="BD626" s="321"/>
      <c r="BE626" s="321"/>
      <c r="BF626" s="321"/>
      <c r="BG626" s="321"/>
      <c r="BH626" s="321"/>
      <c r="BI626" s="321"/>
      <c r="BJ626" s="321"/>
      <c r="BK626" s="321"/>
      <c r="BL626" s="321"/>
      <c r="BM626" s="321"/>
      <c r="BN626" s="321"/>
      <c r="BO626" s="321"/>
      <c r="BP626" s="321"/>
      <c r="BQ626" s="321"/>
      <c r="BR626" s="321"/>
      <c r="BS626" s="321"/>
      <c r="BT626" s="321"/>
      <c r="BU626" s="321"/>
      <c r="BV626" s="321"/>
      <c r="BW626" s="321"/>
      <c r="BX626" s="321"/>
      <c r="BY626" s="321"/>
      <c r="BZ626" s="321"/>
      <c r="CA626" s="321"/>
      <c r="CB626" s="321"/>
      <c r="CC626" s="321"/>
      <c r="CD626" s="321"/>
      <c r="CE626" s="321"/>
      <c r="CF626" s="321"/>
      <c r="CG626" s="321"/>
      <c r="CH626" s="321"/>
      <c r="CI626" s="321"/>
      <c r="CJ626" s="321"/>
      <c r="CK626" s="321"/>
      <c r="CL626" s="321"/>
      <c r="CM626" s="321"/>
      <c r="CN626" s="321"/>
      <c r="CO626" s="321"/>
      <c r="CP626" s="321"/>
      <c r="CQ626" s="321"/>
      <c r="CR626" s="321"/>
      <c r="CS626" s="321"/>
      <c r="CT626" s="321"/>
      <c r="CU626" s="321"/>
      <c r="CV626" s="321"/>
      <c r="CW626" s="321"/>
      <c r="CX626" s="321"/>
      <c r="CY626" s="321"/>
      <c r="CZ626" s="321"/>
    </row>
    <row r="627" s="325" customFormat="true" ht="25.15" customHeight="true" x14ac:dyDescent="0.2">
      <c r="C627" s="838"/>
      <c r="D627" s="837"/>
      <c r="E627" s="556"/>
      <c r="F627" s="556"/>
      <c r="G627" s="556"/>
      <c r="H627" s="838"/>
      <c r="I627" s="837"/>
      <c r="J627" s="556"/>
      <c r="K627" s="556"/>
      <c r="L627" s="556"/>
      <c r="M627" s="838"/>
      <c r="N627" s="837"/>
      <c r="O627" s="556"/>
      <c r="P627" s="556"/>
      <c r="Q627" s="556"/>
      <c r="AZ627" s="689"/>
      <c r="BA627" s="321"/>
      <c r="BB627" s="372"/>
      <c r="BC627" s="321"/>
      <c r="BD627" s="321"/>
      <c r="BE627" s="321"/>
      <c r="BF627" s="321"/>
      <c r="BG627" s="321"/>
      <c r="BH627" s="321"/>
      <c r="BI627" s="321"/>
      <c r="BJ627" s="321"/>
      <c r="BK627" s="321"/>
      <c r="BL627" s="321"/>
      <c r="BM627" s="321"/>
      <c r="BN627" s="321"/>
      <c r="BO627" s="321"/>
      <c r="BP627" s="321"/>
      <c r="BQ627" s="321"/>
      <c r="BR627" s="321"/>
      <c r="BS627" s="321"/>
      <c r="BT627" s="321"/>
      <c r="BU627" s="321"/>
      <c r="BV627" s="321"/>
      <c r="BW627" s="321"/>
      <c r="BX627" s="321"/>
      <c r="BY627" s="321"/>
      <c r="BZ627" s="321"/>
      <c r="CA627" s="321"/>
      <c r="CB627" s="321"/>
      <c r="CC627" s="321"/>
      <c r="CD627" s="321"/>
      <c r="CE627" s="321"/>
      <c r="CF627" s="321"/>
      <c r="CG627" s="321"/>
      <c r="CH627" s="321"/>
      <c r="CI627" s="321"/>
      <c r="CJ627" s="321"/>
      <c r="CK627" s="321"/>
      <c r="CL627" s="321"/>
      <c r="CM627" s="321"/>
      <c r="CN627" s="321"/>
      <c r="CO627" s="321"/>
      <c r="CP627" s="321"/>
      <c r="CQ627" s="321"/>
      <c r="CR627" s="321"/>
      <c r="CS627" s="321"/>
      <c r="CT627" s="321"/>
      <c r="CU627" s="321"/>
      <c r="CV627" s="321"/>
      <c r="CW627" s="321"/>
      <c r="CX627" s="321"/>
      <c r="CY627" s="321"/>
      <c r="CZ627" s="321"/>
    </row>
    <row r="628" s="325" customFormat="true" ht="25.15" customHeight="true" x14ac:dyDescent="0.2">
      <c r="C628" s="838"/>
      <c r="D628" s="837"/>
      <c r="E628" s="556"/>
      <c r="F628" s="556"/>
      <c r="G628" s="556"/>
      <c r="H628" s="838"/>
      <c r="I628" s="837"/>
      <c r="J628" s="556"/>
      <c r="K628" s="556"/>
      <c r="L628" s="556"/>
      <c r="M628" s="838"/>
      <c r="N628" s="837"/>
      <c r="O628" s="556"/>
      <c r="P628" s="556"/>
      <c r="Q628" s="556"/>
      <c r="AZ628" s="689"/>
      <c r="BA628" s="321"/>
      <c r="BB628" s="372"/>
      <c r="BC628" s="321"/>
      <c r="BD628" s="321"/>
      <c r="BE628" s="321"/>
      <c r="BF628" s="321"/>
      <c r="BG628" s="321"/>
      <c r="BH628" s="321"/>
      <c r="BI628" s="321"/>
      <c r="BJ628" s="321"/>
      <c r="BK628" s="321"/>
      <c r="BL628" s="321"/>
      <c r="BM628" s="321"/>
      <c r="BN628" s="321"/>
      <c r="BO628" s="321"/>
      <c r="BP628" s="321"/>
      <c r="BQ628" s="321"/>
      <c r="BR628" s="321"/>
      <c r="BS628" s="321"/>
      <c r="BT628" s="321"/>
      <c r="BU628" s="321"/>
      <c r="BV628" s="321"/>
      <c r="BW628" s="321"/>
      <c r="BX628" s="321"/>
      <c r="BY628" s="321"/>
      <c r="BZ628" s="321"/>
      <c r="CA628" s="321"/>
      <c r="CB628" s="321"/>
      <c r="CC628" s="321"/>
      <c r="CD628" s="321"/>
      <c r="CE628" s="321"/>
      <c r="CF628" s="321"/>
      <c r="CG628" s="321"/>
      <c r="CH628" s="321"/>
      <c r="CI628" s="321"/>
      <c r="CJ628" s="321"/>
      <c r="CK628" s="321"/>
      <c r="CL628" s="321"/>
      <c r="CM628" s="321"/>
      <c r="CN628" s="321"/>
      <c r="CO628" s="321"/>
      <c r="CP628" s="321"/>
      <c r="CQ628" s="321"/>
      <c r="CR628" s="321"/>
      <c r="CS628" s="321"/>
      <c r="CT628" s="321"/>
      <c r="CU628" s="321"/>
      <c r="CV628" s="321"/>
      <c r="CW628" s="321"/>
      <c r="CX628" s="321"/>
      <c r="CY628" s="321"/>
      <c r="CZ628" s="321"/>
    </row>
    <row r="629" s="325" customFormat="true" ht="25.15" customHeight="true" x14ac:dyDescent="0.2">
      <c r="C629" s="838"/>
      <c r="D629" s="837"/>
      <c r="E629" s="556"/>
      <c r="F629" s="556"/>
      <c r="G629" s="556"/>
      <c r="H629" s="838"/>
      <c r="I629" s="837"/>
      <c r="J629" s="556"/>
      <c r="K629" s="556"/>
      <c r="L629" s="556"/>
      <c r="M629" s="838"/>
      <c r="N629" s="837"/>
      <c r="O629" s="556"/>
      <c r="P629" s="556"/>
      <c r="Q629" s="556"/>
      <c r="AZ629" s="689"/>
      <c r="BA629" s="321"/>
      <c r="BB629" s="372"/>
      <c r="BC629" s="321"/>
      <c r="BD629" s="321"/>
      <c r="BE629" s="321"/>
      <c r="BF629" s="321"/>
      <c r="BG629" s="321"/>
      <c r="BH629" s="321"/>
      <c r="BI629" s="321"/>
      <c r="BJ629" s="321"/>
      <c r="BK629" s="321"/>
      <c r="BL629" s="321"/>
      <c r="BM629" s="321"/>
      <c r="BN629" s="321"/>
      <c r="BO629" s="321"/>
      <c r="BP629" s="321"/>
      <c r="BQ629" s="321"/>
      <c r="BR629" s="321"/>
      <c r="BS629" s="321"/>
      <c r="BT629" s="321"/>
      <c r="BU629" s="321"/>
      <c r="BV629" s="321"/>
      <c r="BW629" s="321"/>
      <c r="BX629" s="321"/>
      <c r="BY629" s="321"/>
      <c r="BZ629" s="321"/>
      <c r="CA629" s="321"/>
      <c r="CB629" s="321"/>
      <c r="CC629" s="321"/>
      <c r="CD629" s="321"/>
      <c r="CE629" s="321"/>
      <c r="CF629" s="321"/>
      <c r="CG629" s="321"/>
      <c r="CH629" s="321"/>
      <c r="CI629" s="321"/>
      <c r="CJ629" s="321"/>
      <c r="CK629" s="321"/>
      <c r="CL629" s="321"/>
      <c r="CM629" s="321"/>
      <c r="CN629" s="321"/>
      <c r="CO629" s="321"/>
      <c r="CP629" s="321"/>
      <c r="CQ629" s="321"/>
      <c r="CR629" s="321"/>
      <c r="CS629" s="321"/>
      <c r="CT629" s="321"/>
      <c r="CU629" s="321"/>
      <c r="CV629" s="321"/>
      <c r="CW629" s="321"/>
      <c r="CX629" s="321"/>
      <c r="CY629" s="321"/>
      <c r="CZ629" s="321"/>
    </row>
    <row r="630" s="325" customFormat="true" ht="25.15" customHeight="true" x14ac:dyDescent="0.2">
      <c r="C630" s="838"/>
      <c r="D630" s="837"/>
      <c r="E630" s="556"/>
      <c r="F630" s="556"/>
      <c r="G630" s="556"/>
      <c r="H630" s="838"/>
      <c r="I630" s="837"/>
      <c r="J630" s="556"/>
      <c r="K630" s="556"/>
      <c r="L630" s="556"/>
      <c r="M630" s="838"/>
      <c r="N630" s="837"/>
      <c r="O630" s="556"/>
      <c r="P630" s="556"/>
      <c r="Q630" s="556"/>
      <c r="AZ630" s="689"/>
      <c r="BA630" s="321"/>
      <c r="BB630" s="372"/>
      <c r="BC630" s="321"/>
      <c r="BD630" s="321"/>
      <c r="BE630" s="321"/>
      <c r="BF630" s="321"/>
      <c r="BG630" s="321"/>
      <c r="BH630" s="321"/>
      <c r="BI630" s="321"/>
      <c r="BJ630" s="321"/>
      <c r="BK630" s="321"/>
      <c r="BL630" s="321"/>
      <c r="BM630" s="321"/>
      <c r="BN630" s="321"/>
      <c r="BO630" s="321"/>
      <c r="BP630" s="321"/>
      <c r="BQ630" s="321"/>
      <c r="BR630" s="321"/>
      <c r="BS630" s="321"/>
      <c r="BT630" s="321"/>
      <c r="BU630" s="321"/>
      <c r="BV630" s="321"/>
      <c r="BW630" s="321"/>
      <c r="BX630" s="321"/>
      <c r="BY630" s="321"/>
      <c r="BZ630" s="321"/>
      <c r="CA630" s="321"/>
      <c r="CB630" s="321"/>
      <c r="CC630" s="321"/>
      <c r="CD630" s="321"/>
      <c r="CE630" s="321"/>
      <c r="CF630" s="321"/>
      <c r="CG630" s="321"/>
      <c r="CH630" s="321"/>
      <c r="CI630" s="321"/>
      <c r="CJ630" s="321"/>
      <c r="CK630" s="321"/>
      <c r="CL630" s="321"/>
      <c r="CM630" s="321"/>
      <c r="CN630" s="321"/>
      <c r="CO630" s="321"/>
      <c r="CP630" s="321"/>
      <c r="CQ630" s="321"/>
      <c r="CR630" s="321"/>
      <c r="CS630" s="321"/>
      <c r="CT630" s="321"/>
      <c r="CU630" s="321"/>
      <c r="CV630" s="321"/>
      <c r="CW630" s="321"/>
      <c r="CX630" s="321"/>
      <c r="CY630" s="321"/>
      <c r="CZ630" s="321"/>
    </row>
    <row r="631" s="325" customFormat="true" ht="25.15" customHeight="true" x14ac:dyDescent="0.2">
      <c r="C631" s="838"/>
      <c r="D631" s="837"/>
      <c r="E631" s="556"/>
      <c r="F631" s="556"/>
      <c r="G631" s="556"/>
      <c r="H631" s="838"/>
      <c r="I631" s="837"/>
      <c r="J631" s="556"/>
      <c r="K631" s="556"/>
      <c r="L631" s="556"/>
      <c r="M631" s="838"/>
      <c r="N631" s="837"/>
      <c r="O631" s="556"/>
      <c r="P631" s="556"/>
      <c r="Q631" s="556"/>
      <c r="AZ631" s="689"/>
      <c r="BA631" s="321"/>
      <c r="BB631" s="372"/>
      <c r="BC631" s="321"/>
      <c r="BD631" s="321"/>
      <c r="BE631" s="321"/>
      <c r="BF631" s="321"/>
      <c r="BG631" s="321"/>
      <c r="BH631" s="321"/>
      <c r="BI631" s="321"/>
      <c r="BJ631" s="321"/>
      <c r="BK631" s="321"/>
      <c r="BL631" s="321"/>
      <c r="BM631" s="321"/>
      <c r="BN631" s="321"/>
      <c r="BO631" s="321"/>
      <c r="BP631" s="321"/>
      <c r="BQ631" s="321"/>
      <c r="BR631" s="321"/>
      <c r="BS631" s="321"/>
      <c r="BT631" s="321"/>
      <c r="BU631" s="321"/>
      <c r="BV631" s="321"/>
      <c r="BW631" s="321"/>
      <c r="BX631" s="321"/>
      <c r="BY631" s="321"/>
      <c r="BZ631" s="321"/>
      <c r="CA631" s="321"/>
      <c r="CB631" s="321"/>
      <c r="CC631" s="321"/>
      <c r="CD631" s="321"/>
      <c r="CE631" s="321"/>
      <c r="CF631" s="321"/>
      <c r="CG631" s="321"/>
      <c r="CH631" s="321"/>
      <c r="CI631" s="321"/>
      <c r="CJ631" s="321"/>
      <c r="CK631" s="321"/>
      <c r="CL631" s="321"/>
      <c r="CM631" s="321"/>
      <c r="CN631" s="321"/>
      <c r="CO631" s="321"/>
      <c r="CP631" s="321"/>
      <c r="CQ631" s="321"/>
      <c r="CR631" s="321"/>
      <c r="CS631" s="321"/>
      <c r="CT631" s="321"/>
      <c r="CU631" s="321"/>
      <c r="CV631" s="321"/>
      <c r="CW631" s="321"/>
      <c r="CX631" s="321"/>
      <c r="CY631" s="321"/>
      <c r="CZ631" s="321"/>
    </row>
    <row r="632" s="325" customFormat="true" ht="25.15" customHeight="true" x14ac:dyDescent="0.2">
      <c r="C632" s="838"/>
      <c r="D632" s="837"/>
      <c r="E632" s="556"/>
      <c r="F632" s="556"/>
      <c r="G632" s="556"/>
      <c r="H632" s="838"/>
      <c r="I632" s="837"/>
      <c r="J632" s="556"/>
      <c r="K632" s="556"/>
      <c r="L632" s="556"/>
      <c r="M632" s="838"/>
      <c r="N632" s="837"/>
      <c r="O632" s="556"/>
      <c r="P632" s="556"/>
      <c r="Q632" s="556"/>
      <c r="AZ632" s="689"/>
      <c r="BA632" s="321"/>
      <c r="BB632" s="372"/>
      <c r="BC632" s="321"/>
      <c r="BD632" s="321"/>
      <c r="BE632" s="321"/>
      <c r="BF632" s="321"/>
      <c r="BG632" s="321"/>
      <c r="BH632" s="321"/>
      <c r="BI632" s="321"/>
      <c r="BJ632" s="321"/>
      <c r="BK632" s="321"/>
      <c r="BL632" s="321"/>
      <c r="BM632" s="321"/>
      <c r="BN632" s="321"/>
      <c r="BO632" s="321"/>
      <c r="BP632" s="321"/>
      <c r="BQ632" s="321"/>
      <c r="BR632" s="321"/>
      <c r="BS632" s="321"/>
      <c r="BT632" s="321"/>
      <c r="BU632" s="321"/>
      <c r="BV632" s="321"/>
      <c r="BW632" s="321"/>
      <c r="BX632" s="321"/>
      <c r="BY632" s="321"/>
      <c r="BZ632" s="321"/>
      <c r="CA632" s="321"/>
      <c r="CB632" s="321"/>
      <c r="CC632" s="321"/>
      <c r="CD632" s="321"/>
      <c r="CE632" s="321"/>
      <c r="CF632" s="321"/>
      <c r="CG632" s="321"/>
      <c r="CH632" s="321"/>
      <c r="CI632" s="321"/>
      <c r="CJ632" s="321"/>
      <c r="CK632" s="321"/>
      <c r="CL632" s="321"/>
      <c r="CM632" s="321"/>
      <c r="CN632" s="321"/>
      <c r="CO632" s="321"/>
      <c r="CP632" s="321"/>
      <c r="CQ632" s="321"/>
      <c r="CR632" s="321"/>
      <c r="CS632" s="321"/>
      <c r="CT632" s="321"/>
      <c r="CU632" s="321"/>
      <c r="CV632" s="321"/>
      <c r="CW632" s="321"/>
      <c r="CX632" s="321"/>
      <c r="CY632" s="321"/>
      <c r="CZ632" s="321"/>
    </row>
    <row r="633" s="325" customFormat="true" ht="25.15" customHeight="true" x14ac:dyDescent="0.2">
      <c r="C633" s="838"/>
      <c r="D633" s="837"/>
      <c r="E633" s="556"/>
      <c r="F633" s="556"/>
      <c r="G633" s="556"/>
      <c r="H633" s="838"/>
      <c r="I633" s="837"/>
      <c r="J633" s="556"/>
      <c r="K633" s="556"/>
      <c r="L633" s="556"/>
      <c r="M633" s="838"/>
      <c r="N633" s="837"/>
      <c r="O633" s="556"/>
      <c r="P633" s="556"/>
      <c r="Q633" s="556"/>
      <c r="AZ633" s="689"/>
      <c r="BA633" s="321"/>
      <c r="BB633" s="372"/>
      <c r="BC633" s="321"/>
      <c r="BD633" s="321"/>
      <c r="BE633" s="321"/>
      <c r="BF633" s="321"/>
      <c r="BG633" s="321"/>
      <c r="BH633" s="321"/>
      <c r="BI633" s="321"/>
      <c r="BJ633" s="321"/>
      <c r="BK633" s="321"/>
      <c r="BL633" s="321"/>
      <c r="BM633" s="321"/>
      <c r="BN633" s="321"/>
      <c r="BO633" s="321"/>
      <c r="BP633" s="321"/>
      <c r="BQ633" s="321"/>
      <c r="BR633" s="321"/>
      <c r="BS633" s="321"/>
      <c r="BT633" s="321"/>
      <c r="BU633" s="321"/>
      <c r="BV633" s="321"/>
      <c r="BW633" s="321"/>
      <c r="BX633" s="321"/>
      <c r="BY633" s="321"/>
      <c r="BZ633" s="321"/>
      <c r="CA633" s="321"/>
      <c r="CB633" s="321"/>
      <c r="CC633" s="321"/>
      <c r="CD633" s="321"/>
      <c r="CE633" s="321"/>
      <c r="CF633" s="321"/>
      <c r="CG633" s="321"/>
      <c r="CH633" s="321"/>
      <c r="CI633" s="321"/>
      <c r="CJ633" s="321"/>
      <c r="CK633" s="321"/>
      <c r="CL633" s="321"/>
      <c r="CM633" s="321"/>
      <c r="CN633" s="321"/>
      <c r="CO633" s="321"/>
      <c r="CP633" s="321"/>
      <c r="CQ633" s="321"/>
      <c r="CR633" s="321"/>
      <c r="CS633" s="321"/>
      <c r="CT633" s="321"/>
      <c r="CU633" s="321"/>
      <c r="CV633" s="321"/>
      <c r="CW633" s="321"/>
      <c r="CX633" s="321"/>
      <c r="CY633" s="321"/>
      <c r="CZ633" s="321"/>
    </row>
    <row r="634" s="325" customFormat="true" ht="25.15" customHeight="true" x14ac:dyDescent="0.2">
      <c r="C634" s="838"/>
      <c r="D634" s="837"/>
      <c r="E634" s="556"/>
      <c r="F634" s="556"/>
      <c r="G634" s="556"/>
      <c r="H634" s="838"/>
      <c r="I634" s="837"/>
      <c r="J634" s="556"/>
      <c r="K634" s="556"/>
      <c r="L634" s="556"/>
      <c r="M634" s="838"/>
      <c r="N634" s="837"/>
      <c r="O634" s="556"/>
      <c r="P634" s="556"/>
      <c r="Q634" s="556"/>
      <c r="AZ634" s="689"/>
      <c r="BA634" s="321"/>
      <c r="BB634" s="372"/>
      <c r="BC634" s="321"/>
      <c r="BD634" s="321"/>
      <c r="BE634" s="321"/>
      <c r="BF634" s="321"/>
      <c r="BG634" s="321"/>
      <c r="BH634" s="321"/>
      <c r="BI634" s="321"/>
      <c r="BJ634" s="321"/>
      <c r="BK634" s="321"/>
      <c r="BL634" s="321"/>
      <c r="BM634" s="321"/>
      <c r="BN634" s="321"/>
      <c r="BO634" s="321"/>
      <c r="BP634" s="321"/>
      <c r="BQ634" s="321"/>
      <c r="BR634" s="321"/>
      <c r="BS634" s="321"/>
      <c r="BT634" s="321"/>
      <c r="BU634" s="321"/>
      <c r="BV634" s="321"/>
      <c r="BW634" s="321"/>
      <c r="BX634" s="321"/>
      <c r="BY634" s="321"/>
      <c r="BZ634" s="321"/>
      <c r="CA634" s="321"/>
      <c r="CB634" s="321"/>
      <c r="CC634" s="321"/>
      <c r="CD634" s="321"/>
      <c r="CE634" s="321"/>
      <c r="CF634" s="321"/>
      <c r="CG634" s="321"/>
      <c r="CH634" s="321"/>
      <c r="CI634" s="321"/>
      <c r="CJ634" s="321"/>
      <c r="CK634" s="321"/>
      <c r="CL634" s="321"/>
      <c r="CM634" s="321"/>
      <c r="CN634" s="321"/>
      <c r="CO634" s="321"/>
      <c r="CP634" s="321"/>
      <c r="CQ634" s="321"/>
      <c r="CR634" s="321"/>
      <c r="CS634" s="321"/>
      <c r="CT634" s="321"/>
      <c r="CU634" s="321"/>
      <c r="CV634" s="321"/>
      <c r="CW634" s="321"/>
      <c r="CX634" s="321"/>
      <c r="CY634" s="321"/>
      <c r="CZ634" s="321"/>
    </row>
    <row r="635" s="325" customFormat="true" ht="25.15" customHeight="true" x14ac:dyDescent="0.2">
      <c r="C635" s="838"/>
      <c r="D635" s="837"/>
      <c r="E635" s="556"/>
      <c r="F635" s="556"/>
      <c r="G635" s="556"/>
      <c r="H635" s="838"/>
      <c r="I635" s="837"/>
      <c r="J635" s="556"/>
      <c r="K635" s="556"/>
      <c r="L635" s="556"/>
      <c r="M635" s="838"/>
      <c r="N635" s="837"/>
      <c r="O635" s="556"/>
      <c r="P635" s="556"/>
      <c r="Q635" s="556"/>
      <c r="AZ635" s="689"/>
      <c r="BA635" s="321"/>
      <c r="BB635" s="372"/>
      <c r="BC635" s="321"/>
      <c r="BD635" s="321"/>
      <c r="BE635" s="321"/>
      <c r="BF635" s="321"/>
      <c r="BG635" s="321"/>
      <c r="BH635" s="321"/>
      <c r="BI635" s="321"/>
      <c r="BJ635" s="321"/>
      <c r="BK635" s="321"/>
      <c r="BL635" s="321"/>
      <c r="BM635" s="321"/>
      <c r="BN635" s="321"/>
      <c r="BO635" s="321"/>
      <c r="BP635" s="321"/>
      <c r="BQ635" s="321"/>
      <c r="BR635" s="321"/>
      <c r="BS635" s="321"/>
      <c r="BT635" s="321"/>
      <c r="BU635" s="321"/>
      <c r="BV635" s="321"/>
      <c r="BW635" s="321"/>
      <c r="BX635" s="321"/>
      <c r="BY635" s="321"/>
      <c r="BZ635" s="321"/>
      <c r="CA635" s="321"/>
      <c r="CB635" s="321"/>
      <c r="CC635" s="321"/>
      <c r="CD635" s="321"/>
      <c r="CE635" s="321"/>
      <c r="CF635" s="321"/>
      <c r="CG635" s="321"/>
      <c r="CH635" s="321"/>
      <c r="CI635" s="321"/>
      <c r="CJ635" s="321"/>
      <c r="CK635" s="321"/>
      <c r="CL635" s="321"/>
      <c r="CM635" s="321"/>
      <c r="CN635" s="321"/>
      <c r="CO635" s="321"/>
      <c r="CP635" s="321"/>
      <c r="CQ635" s="321"/>
      <c r="CR635" s="321"/>
      <c r="CS635" s="321"/>
      <c r="CT635" s="321"/>
      <c r="CU635" s="321"/>
      <c r="CV635" s="321"/>
      <c r="CW635" s="321"/>
      <c r="CX635" s="321"/>
      <c r="CY635" s="321"/>
      <c r="CZ635" s="321"/>
    </row>
    <row r="636" s="325" customFormat="true" ht="25.15" customHeight="true" x14ac:dyDescent="0.2">
      <c r="C636" s="838"/>
      <c r="D636" s="837"/>
      <c r="E636" s="556"/>
      <c r="F636" s="556"/>
      <c r="G636" s="556"/>
      <c r="H636" s="838"/>
      <c r="I636" s="837"/>
      <c r="J636" s="556"/>
      <c r="K636" s="556"/>
      <c r="L636" s="556"/>
      <c r="M636" s="838"/>
      <c r="N636" s="837"/>
      <c r="O636" s="556"/>
      <c r="P636" s="556"/>
      <c r="Q636" s="556"/>
      <c r="AZ636" s="689"/>
      <c r="BA636" s="321"/>
      <c r="BB636" s="372"/>
      <c r="BC636" s="321"/>
      <c r="BD636" s="321"/>
      <c r="BE636" s="321"/>
      <c r="BF636" s="321"/>
      <c r="BG636" s="321"/>
      <c r="BH636" s="321"/>
      <c r="BI636" s="321"/>
      <c r="BJ636" s="321"/>
      <c r="BK636" s="321"/>
      <c r="BL636" s="321"/>
      <c r="BM636" s="321"/>
      <c r="BN636" s="321"/>
      <c r="BO636" s="321"/>
      <c r="BP636" s="321"/>
      <c r="BQ636" s="321"/>
      <c r="BR636" s="321"/>
      <c r="BS636" s="321"/>
      <c r="BT636" s="321"/>
      <c r="BU636" s="321"/>
      <c r="BV636" s="321"/>
      <c r="BW636" s="321"/>
      <c r="BX636" s="321"/>
      <c r="BY636" s="321"/>
      <c r="BZ636" s="321"/>
      <c r="CA636" s="321"/>
      <c r="CB636" s="321"/>
      <c r="CC636" s="321"/>
      <c r="CD636" s="321"/>
      <c r="CE636" s="321"/>
      <c r="CF636" s="321"/>
      <c r="CG636" s="321"/>
      <c r="CH636" s="321"/>
      <c r="CI636" s="321"/>
      <c r="CJ636" s="321"/>
      <c r="CK636" s="321"/>
      <c r="CL636" s="321"/>
      <c r="CM636" s="321"/>
      <c r="CN636" s="321"/>
      <c r="CO636" s="321"/>
      <c r="CP636" s="321"/>
      <c r="CQ636" s="321"/>
      <c r="CR636" s="321"/>
      <c r="CS636" s="321"/>
      <c r="CT636" s="321"/>
      <c r="CU636" s="321"/>
      <c r="CV636" s="321"/>
      <c r="CW636" s="321"/>
      <c r="CX636" s="321"/>
      <c r="CY636" s="321"/>
      <c r="CZ636" s="321"/>
    </row>
    <row r="637" s="325" customFormat="true" ht="25.15" customHeight="true" x14ac:dyDescent="0.2">
      <c r="C637" s="838"/>
      <c r="D637" s="837"/>
      <c r="E637" s="556"/>
      <c r="F637" s="556"/>
      <c r="G637" s="556"/>
      <c r="H637" s="838"/>
      <c r="I637" s="837"/>
      <c r="J637" s="556"/>
      <c r="K637" s="556"/>
      <c r="L637" s="556"/>
      <c r="M637" s="838"/>
      <c r="N637" s="837"/>
      <c r="O637" s="556"/>
      <c r="P637" s="556"/>
      <c r="Q637" s="556"/>
      <c r="AZ637" s="689"/>
      <c r="BA637" s="321"/>
      <c r="BB637" s="372"/>
      <c r="BC637" s="321"/>
      <c r="BD637" s="321"/>
      <c r="BE637" s="321"/>
      <c r="BF637" s="321"/>
      <c r="BG637" s="321"/>
      <c r="BH637" s="321"/>
      <c r="BI637" s="321"/>
      <c r="BJ637" s="321"/>
      <c r="BK637" s="321"/>
      <c r="BL637" s="321"/>
      <c r="BM637" s="321"/>
      <c r="BN637" s="321"/>
      <c r="BO637" s="321"/>
      <c r="BP637" s="321"/>
      <c r="BQ637" s="321"/>
      <c r="BR637" s="321"/>
      <c r="BS637" s="321"/>
      <c r="BT637" s="321"/>
      <c r="BU637" s="321"/>
      <c r="BV637" s="321"/>
      <c r="BW637" s="321"/>
      <c r="BX637" s="321"/>
      <c r="BY637" s="321"/>
      <c r="BZ637" s="321"/>
      <c r="CA637" s="321"/>
      <c r="CB637" s="321"/>
      <c r="CC637" s="321"/>
      <c r="CD637" s="321"/>
      <c r="CE637" s="321"/>
      <c r="CF637" s="321"/>
      <c r="CG637" s="321"/>
      <c r="CH637" s="321"/>
      <c r="CI637" s="321"/>
      <c r="CJ637" s="321"/>
      <c r="CK637" s="321"/>
      <c r="CL637" s="321"/>
      <c r="CM637" s="321"/>
      <c r="CN637" s="321"/>
      <c r="CO637" s="321"/>
      <c r="CP637" s="321"/>
      <c r="CQ637" s="321"/>
      <c r="CR637" s="321"/>
      <c r="CS637" s="321"/>
      <c r="CT637" s="321"/>
      <c r="CU637" s="321"/>
      <c r="CV637" s="321"/>
      <c r="CW637" s="321"/>
      <c r="CX637" s="321"/>
      <c r="CY637" s="321"/>
      <c r="CZ637" s="321"/>
    </row>
    <row r="638" s="325" customFormat="true" ht="25.15" customHeight="true" x14ac:dyDescent="0.2">
      <c r="C638" s="838"/>
      <c r="D638" s="837"/>
      <c r="E638" s="556"/>
      <c r="F638" s="556"/>
      <c r="G638" s="556"/>
      <c r="H638" s="838"/>
      <c r="I638" s="837"/>
      <c r="J638" s="556"/>
      <c r="K638" s="556"/>
      <c r="L638" s="556"/>
      <c r="M638" s="838"/>
      <c r="N638" s="837"/>
      <c r="O638" s="556"/>
      <c r="P638" s="556"/>
      <c r="Q638" s="556"/>
      <c r="AZ638" s="689"/>
      <c r="BA638" s="321"/>
      <c r="BB638" s="372"/>
      <c r="BC638" s="321"/>
      <c r="BD638" s="321"/>
      <c r="BE638" s="321"/>
      <c r="BF638" s="321"/>
      <c r="BG638" s="321"/>
      <c r="BH638" s="321"/>
      <c r="BI638" s="321"/>
      <c r="BJ638" s="321"/>
      <c r="BK638" s="321"/>
      <c r="BL638" s="321"/>
      <c r="BM638" s="321"/>
      <c r="BN638" s="321"/>
      <c r="BO638" s="321"/>
      <c r="BP638" s="321"/>
      <c r="BQ638" s="321"/>
      <c r="BR638" s="321"/>
      <c r="BS638" s="321"/>
      <c r="BT638" s="321"/>
      <c r="BU638" s="321"/>
      <c r="BV638" s="321"/>
      <c r="BW638" s="321"/>
      <c r="BX638" s="321"/>
      <c r="BY638" s="321"/>
      <c r="BZ638" s="321"/>
      <c r="CA638" s="321"/>
      <c r="CB638" s="321"/>
      <c r="CC638" s="321"/>
      <c r="CD638" s="321"/>
      <c r="CE638" s="321"/>
      <c r="CF638" s="321"/>
      <c r="CG638" s="321"/>
      <c r="CH638" s="321"/>
      <c r="CI638" s="321"/>
      <c r="CJ638" s="321"/>
      <c r="CK638" s="321"/>
      <c r="CL638" s="321"/>
      <c r="CM638" s="321"/>
      <c r="CN638" s="321"/>
      <c r="CO638" s="321"/>
      <c r="CP638" s="321"/>
      <c r="CQ638" s="321"/>
      <c r="CR638" s="321"/>
      <c r="CS638" s="321"/>
      <c r="CT638" s="321"/>
      <c r="CU638" s="321"/>
      <c r="CV638" s="321"/>
      <c r="CW638" s="321"/>
      <c r="CX638" s="321"/>
      <c r="CY638" s="321"/>
      <c r="CZ638" s="321"/>
    </row>
    <row r="639" s="325" customFormat="true" ht="25.15" customHeight="true" x14ac:dyDescent="0.2">
      <c r="C639" s="838"/>
      <c r="D639" s="837"/>
      <c r="E639" s="556"/>
      <c r="F639" s="556"/>
      <c r="G639" s="556"/>
      <c r="H639" s="838"/>
      <c r="I639" s="837"/>
      <c r="J639" s="556"/>
      <c r="K639" s="556"/>
      <c r="L639" s="556"/>
      <c r="M639" s="838"/>
      <c r="N639" s="837"/>
      <c r="O639" s="556"/>
      <c r="P639" s="556"/>
      <c r="Q639" s="556"/>
      <c r="AZ639" s="689"/>
      <c r="BA639" s="321"/>
      <c r="BB639" s="372"/>
      <c r="BC639" s="321"/>
      <c r="BD639" s="321"/>
      <c r="BE639" s="321"/>
      <c r="BF639" s="321"/>
      <c r="BG639" s="321"/>
      <c r="BH639" s="321"/>
      <c r="BI639" s="321"/>
      <c r="BJ639" s="321"/>
      <c r="BK639" s="321"/>
      <c r="BL639" s="321"/>
      <c r="BM639" s="321"/>
      <c r="BN639" s="321"/>
      <c r="BO639" s="321"/>
      <c r="BP639" s="321"/>
      <c r="BQ639" s="321"/>
      <c r="BR639" s="321"/>
      <c r="BS639" s="321"/>
      <c r="BT639" s="321"/>
      <c r="BU639" s="321"/>
      <c r="BV639" s="321"/>
      <c r="BW639" s="321"/>
      <c r="BX639" s="321"/>
      <c r="BY639" s="321"/>
      <c r="BZ639" s="321"/>
      <c r="CA639" s="321"/>
      <c r="CB639" s="321"/>
      <c r="CC639" s="321"/>
      <c r="CD639" s="321"/>
      <c r="CE639" s="321"/>
      <c r="CF639" s="321"/>
      <c r="CG639" s="321"/>
      <c r="CH639" s="321"/>
      <c r="CI639" s="321"/>
      <c r="CJ639" s="321"/>
      <c r="CK639" s="321"/>
      <c r="CL639" s="321"/>
      <c r="CM639" s="321"/>
      <c r="CN639" s="321"/>
      <c r="CO639" s="321"/>
      <c r="CP639" s="321"/>
      <c r="CQ639" s="321"/>
      <c r="CR639" s="321"/>
      <c r="CS639" s="321"/>
      <c r="CT639" s="321"/>
      <c r="CU639" s="321"/>
      <c r="CV639" s="321"/>
      <c r="CW639" s="321"/>
      <c r="CX639" s="321"/>
      <c r="CY639" s="321"/>
      <c r="CZ639" s="321"/>
    </row>
    <row r="640" s="325" customFormat="true" ht="25.15" customHeight="true" x14ac:dyDescent="0.2">
      <c r="C640" s="838"/>
      <c r="D640" s="837"/>
      <c r="E640" s="556"/>
      <c r="F640" s="556"/>
      <c r="G640" s="556"/>
      <c r="H640" s="838"/>
      <c r="I640" s="837"/>
      <c r="J640" s="556"/>
      <c r="K640" s="556"/>
      <c r="L640" s="556"/>
      <c r="M640" s="838"/>
      <c r="N640" s="837"/>
      <c r="O640" s="556"/>
      <c r="P640" s="556"/>
      <c r="Q640" s="556"/>
      <c r="AZ640" s="689"/>
      <c r="BA640" s="321"/>
      <c r="BB640" s="372"/>
      <c r="BC640" s="321"/>
      <c r="BD640" s="321"/>
      <c r="BE640" s="321"/>
      <c r="BF640" s="321"/>
      <c r="BG640" s="321"/>
      <c r="BH640" s="321"/>
      <c r="BI640" s="321"/>
      <c r="BJ640" s="321"/>
      <c r="BK640" s="321"/>
      <c r="BL640" s="321"/>
      <c r="BM640" s="321"/>
      <c r="BN640" s="321"/>
      <c r="BO640" s="321"/>
      <c r="BP640" s="321"/>
      <c r="BQ640" s="321"/>
      <c r="BR640" s="321"/>
      <c r="BS640" s="321"/>
      <c r="BT640" s="321"/>
      <c r="BU640" s="321"/>
      <c r="BV640" s="321"/>
      <c r="BW640" s="321"/>
      <c r="BX640" s="321"/>
      <c r="BY640" s="321"/>
      <c r="BZ640" s="321"/>
      <c r="CA640" s="321"/>
      <c r="CB640" s="321"/>
      <c r="CC640" s="321"/>
      <c r="CD640" s="321"/>
      <c r="CE640" s="321"/>
      <c r="CF640" s="321"/>
      <c r="CG640" s="321"/>
      <c r="CH640" s="321"/>
      <c r="CI640" s="321"/>
      <c r="CJ640" s="321"/>
      <c r="CK640" s="321"/>
      <c r="CL640" s="321"/>
      <c r="CM640" s="321"/>
      <c r="CN640" s="321"/>
      <c r="CO640" s="321"/>
      <c r="CP640" s="321"/>
      <c r="CQ640" s="321"/>
      <c r="CR640" s="321"/>
      <c r="CS640" s="321"/>
      <c r="CT640" s="321"/>
      <c r="CU640" s="321"/>
      <c r="CV640" s="321"/>
      <c r="CW640" s="321"/>
      <c r="CX640" s="321"/>
      <c r="CY640" s="321"/>
      <c r="CZ640" s="321"/>
    </row>
    <row r="641" s="325" customFormat="true" ht="25.15" customHeight="true" x14ac:dyDescent="0.2">
      <c r="C641" s="838"/>
      <c r="D641" s="837"/>
      <c r="E641" s="556"/>
      <c r="F641" s="556"/>
      <c r="G641" s="556"/>
      <c r="H641" s="838"/>
      <c r="I641" s="837"/>
      <c r="J641" s="556"/>
      <c r="K641" s="556"/>
      <c r="L641" s="556"/>
      <c r="M641" s="838"/>
      <c r="N641" s="837"/>
      <c r="O641" s="556"/>
      <c r="P641" s="556"/>
      <c r="Q641" s="556"/>
      <c r="AZ641" s="689"/>
      <c r="BA641" s="321"/>
      <c r="BB641" s="372"/>
      <c r="BC641" s="321"/>
      <c r="BD641" s="321"/>
      <c r="BE641" s="321"/>
      <c r="BF641" s="321"/>
      <c r="BG641" s="321"/>
      <c r="BH641" s="321"/>
      <c r="BI641" s="321"/>
      <c r="BJ641" s="321"/>
      <c r="BK641" s="321"/>
      <c r="BL641" s="321"/>
      <c r="BM641" s="321"/>
      <c r="BN641" s="321"/>
      <c r="BO641" s="321"/>
      <c r="BP641" s="321"/>
      <c r="BQ641" s="321"/>
      <c r="BR641" s="321"/>
      <c r="BS641" s="321"/>
      <c r="BT641" s="321"/>
      <c r="BU641" s="321"/>
      <c r="BV641" s="321"/>
      <c r="BW641" s="321"/>
      <c r="BX641" s="321"/>
      <c r="BY641" s="321"/>
      <c r="BZ641" s="321"/>
      <c r="CA641" s="321"/>
      <c r="CB641" s="321"/>
      <c r="CC641" s="321"/>
      <c r="CD641" s="321"/>
      <c r="CE641" s="321"/>
      <c r="CF641" s="321"/>
      <c r="CG641" s="321"/>
      <c r="CH641" s="321"/>
      <c r="CI641" s="321"/>
      <c r="CJ641" s="321"/>
      <c r="CK641" s="321"/>
      <c r="CL641" s="321"/>
      <c r="CM641" s="321"/>
      <c r="CN641" s="321"/>
      <c r="CO641" s="321"/>
      <c r="CP641" s="321"/>
      <c r="CQ641" s="321"/>
      <c r="CR641" s="321"/>
      <c r="CS641" s="321"/>
      <c r="CT641" s="321"/>
      <c r="CU641" s="321"/>
      <c r="CV641" s="321"/>
      <c r="CW641" s="321"/>
      <c r="CX641" s="321"/>
      <c r="CY641" s="321"/>
      <c r="CZ641" s="321"/>
    </row>
    <row r="642" s="325" customFormat="true" ht="25.15" customHeight="true" x14ac:dyDescent="0.2">
      <c r="C642" s="838"/>
      <c r="D642" s="837"/>
      <c r="E642" s="556"/>
      <c r="F642" s="556"/>
      <c r="G642" s="556"/>
      <c r="H642" s="838"/>
      <c r="I642" s="837"/>
      <c r="J642" s="556"/>
      <c r="K642" s="556"/>
      <c r="L642" s="556"/>
      <c r="M642" s="838"/>
      <c r="N642" s="837"/>
      <c r="O642" s="556"/>
      <c r="P642" s="556"/>
      <c r="Q642" s="556"/>
      <c r="AZ642" s="689"/>
      <c r="BA642" s="321"/>
      <c r="BB642" s="372"/>
      <c r="BC642" s="321"/>
      <c r="BD642" s="321"/>
      <c r="BE642" s="321"/>
      <c r="BF642" s="321"/>
      <c r="BG642" s="321"/>
      <c r="BH642" s="321"/>
      <c r="BI642" s="321"/>
      <c r="BJ642" s="321"/>
      <c r="BK642" s="321"/>
      <c r="BL642" s="321"/>
      <c r="BM642" s="321"/>
      <c r="BN642" s="321"/>
      <c r="BO642" s="321"/>
      <c r="BP642" s="321"/>
      <c r="BQ642" s="321"/>
      <c r="BR642" s="321"/>
      <c r="BS642" s="321"/>
      <c r="BT642" s="321"/>
      <c r="BU642" s="321"/>
      <c r="BV642" s="321"/>
      <c r="BW642" s="321"/>
      <c r="BX642" s="321"/>
      <c r="BY642" s="321"/>
      <c r="BZ642" s="321"/>
      <c r="CA642" s="321"/>
      <c r="CB642" s="321"/>
      <c r="CC642" s="321"/>
      <c r="CD642" s="321"/>
      <c r="CE642" s="321"/>
      <c r="CF642" s="321"/>
      <c r="CG642" s="321"/>
      <c r="CH642" s="321"/>
      <c r="CI642" s="321"/>
      <c r="CJ642" s="321"/>
      <c r="CK642" s="321"/>
      <c r="CL642" s="321"/>
      <c r="CM642" s="321"/>
      <c r="CN642" s="321"/>
      <c r="CO642" s="321"/>
      <c r="CP642" s="321"/>
      <c r="CQ642" s="321"/>
      <c r="CR642" s="321"/>
      <c r="CS642" s="321"/>
      <c r="CT642" s="321"/>
      <c r="CU642" s="321"/>
      <c r="CV642" s="321"/>
      <c r="CW642" s="321"/>
      <c r="CX642" s="321"/>
      <c r="CY642" s="321"/>
      <c r="CZ642" s="321"/>
    </row>
    <row r="643" s="325" customFormat="true" ht="25.15" customHeight="true" x14ac:dyDescent="0.2">
      <c r="C643" s="838"/>
      <c r="D643" s="837"/>
      <c r="E643" s="556"/>
      <c r="F643" s="556"/>
      <c r="G643" s="556"/>
      <c r="H643" s="838"/>
      <c r="I643" s="837"/>
      <c r="J643" s="556"/>
      <c r="K643" s="556"/>
      <c r="L643" s="556"/>
      <c r="M643" s="838"/>
      <c r="N643" s="837"/>
      <c r="O643" s="556"/>
      <c r="P643" s="556"/>
      <c r="Q643" s="556"/>
      <c r="AZ643" s="689"/>
      <c r="BA643" s="321"/>
      <c r="BB643" s="372"/>
      <c r="BC643" s="321"/>
      <c r="BD643" s="321"/>
      <c r="BE643" s="321"/>
      <c r="BF643" s="321"/>
      <c r="BG643" s="321"/>
      <c r="BH643" s="321"/>
      <c r="BI643" s="321"/>
      <c r="BJ643" s="321"/>
      <c r="BK643" s="321"/>
      <c r="BL643" s="321"/>
      <c r="BM643" s="321"/>
      <c r="BN643" s="321"/>
      <c r="BO643" s="321"/>
      <c r="BP643" s="321"/>
      <c r="BQ643" s="321"/>
      <c r="BR643" s="321"/>
      <c r="BS643" s="321"/>
      <c r="BT643" s="321"/>
      <c r="BU643" s="321"/>
      <c r="BV643" s="321"/>
      <c r="BW643" s="321"/>
      <c r="BX643" s="321"/>
      <c r="BY643" s="321"/>
      <c r="BZ643" s="321"/>
      <c r="CA643" s="321"/>
      <c r="CB643" s="321"/>
      <c r="CC643" s="321"/>
      <c r="CD643" s="321"/>
      <c r="CE643" s="321"/>
      <c r="CF643" s="321"/>
      <c r="CG643" s="321"/>
      <c r="CH643" s="321"/>
      <c r="CI643" s="321"/>
      <c r="CJ643" s="321"/>
      <c r="CK643" s="321"/>
      <c r="CL643" s="321"/>
      <c r="CM643" s="321"/>
      <c r="CN643" s="321"/>
      <c r="CO643" s="321"/>
      <c r="CP643" s="321"/>
      <c r="CQ643" s="321"/>
      <c r="CR643" s="321"/>
      <c r="CS643" s="321"/>
      <c r="CT643" s="321"/>
      <c r="CU643" s="321"/>
      <c r="CV643" s="321"/>
      <c r="CW643" s="321"/>
      <c r="CX643" s="321"/>
      <c r="CY643" s="321"/>
      <c r="CZ643" s="321"/>
    </row>
    <row r="644" s="325" customFormat="true" ht="25.15" customHeight="true" x14ac:dyDescent="0.2">
      <c r="C644" s="838"/>
      <c r="D644" s="837"/>
      <c r="E644" s="556"/>
      <c r="F644" s="556"/>
      <c r="G644" s="556"/>
      <c r="H644" s="838"/>
      <c r="I644" s="837"/>
      <c r="J644" s="556"/>
      <c r="K644" s="556"/>
      <c r="L644" s="556"/>
      <c r="M644" s="838"/>
      <c r="N644" s="837"/>
      <c r="O644" s="556"/>
      <c r="P644" s="556"/>
      <c r="Q644" s="556"/>
      <c r="AZ644" s="689"/>
      <c r="BA644" s="321"/>
      <c r="BB644" s="372"/>
      <c r="BC644" s="321"/>
      <c r="BD644" s="321"/>
      <c r="BE644" s="321"/>
      <c r="BF644" s="321"/>
      <c r="BG644" s="321"/>
      <c r="BH644" s="321"/>
      <c r="BI644" s="321"/>
      <c r="BJ644" s="321"/>
      <c r="BK644" s="321"/>
      <c r="BL644" s="321"/>
      <c r="BM644" s="321"/>
      <c r="BN644" s="321"/>
      <c r="BO644" s="321"/>
      <c r="BP644" s="321"/>
      <c r="BQ644" s="321"/>
      <c r="BR644" s="321"/>
      <c r="BS644" s="321"/>
      <c r="BT644" s="321"/>
      <c r="BU644" s="321"/>
      <c r="BV644" s="321"/>
      <c r="BW644" s="321"/>
      <c r="BX644" s="321"/>
      <c r="BY644" s="321"/>
      <c r="BZ644" s="321"/>
      <c r="CA644" s="321"/>
      <c r="CB644" s="321"/>
      <c r="CC644" s="321"/>
      <c r="CD644" s="321"/>
      <c r="CE644" s="321"/>
      <c r="CF644" s="321"/>
      <c r="CG644" s="321"/>
      <c r="CH644" s="321"/>
      <c r="CI644" s="321"/>
      <c r="CJ644" s="321"/>
      <c r="CK644" s="321"/>
      <c r="CL644" s="321"/>
      <c r="CM644" s="321"/>
      <c r="CN644" s="321"/>
      <c r="CO644" s="321"/>
      <c r="CP644" s="321"/>
      <c r="CQ644" s="321"/>
      <c r="CR644" s="321"/>
      <c r="CS644" s="321"/>
      <c r="CT644" s="321"/>
      <c r="CU644" s="321"/>
      <c r="CV644" s="321"/>
      <c r="CW644" s="321"/>
      <c r="CX644" s="321"/>
      <c r="CY644" s="321"/>
      <c r="CZ644" s="321"/>
    </row>
    <row r="645" s="325" customFormat="true" ht="25.15" customHeight="true" x14ac:dyDescent="0.2">
      <c r="C645" s="838"/>
      <c r="D645" s="837"/>
      <c r="E645" s="556"/>
      <c r="F645" s="556"/>
      <c r="G645" s="556"/>
      <c r="H645" s="838"/>
      <c r="I645" s="837"/>
      <c r="J645" s="556"/>
      <c r="K645" s="556"/>
      <c r="L645" s="556"/>
      <c r="M645" s="838"/>
      <c r="N645" s="837"/>
      <c r="O645" s="556"/>
      <c r="P645" s="556"/>
      <c r="Q645" s="556"/>
      <c r="AZ645" s="689"/>
      <c r="BA645" s="321"/>
      <c r="BB645" s="372"/>
      <c r="BC645" s="321"/>
      <c r="BD645" s="321"/>
      <c r="BE645" s="321"/>
      <c r="BF645" s="321"/>
      <c r="BG645" s="321"/>
      <c r="BH645" s="321"/>
      <c r="BI645" s="321"/>
      <c r="BJ645" s="321"/>
      <c r="BK645" s="321"/>
      <c r="BL645" s="321"/>
      <c r="BM645" s="321"/>
      <c r="BN645" s="321"/>
      <c r="BO645" s="321"/>
      <c r="BP645" s="321"/>
      <c r="BQ645" s="321"/>
      <c r="BR645" s="321"/>
      <c r="BS645" s="321"/>
      <c r="BT645" s="321"/>
      <c r="BU645" s="321"/>
      <c r="BV645" s="321"/>
      <c r="BW645" s="321"/>
      <c r="BX645" s="321"/>
      <c r="BY645" s="321"/>
      <c r="BZ645" s="321"/>
      <c r="CA645" s="321"/>
      <c r="CB645" s="321"/>
      <c r="CC645" s="321"/>
      <c r="CD645" s="321"/>
      <c r="CE645" s="321"/>
      <c r="CF645" s="321"/>
      <c r="CG645" s="321"/>
      <c r="CH645" s="321"/>
      <c r="CI645" s="321"/>
      <c r="CJ645" s="321"/>
      <c r="CK645" s="321"/>
      <c r="CL645" s="321"/>
      <c r="CM645" s="321"/>
      <c r="CN645" s="321"/>
      <c r="CO645" s="321"/>
      <c r="CP645" s="321"/>
      <c r="CQ645" s="321"/>
      <c r="CR645" s="321"/>
      <c r="CS645" s="321"/>
      <c r="CT645" s="321"/>
      <c r="CU645" s="321"/>
      <c r="CV645" s="321"/>
      <c r="CW645" s="321"/>
      <c r="CX645" s="321"/>
      <c r="CY645" s="321"/>
      <c r="CZ645" s="321"/>
    </row>
    <row r="646" s="325" customFormat="true" ht="25.15" customHeight="true" x14ac:dyDescent="0.2">
      <c r="C646" s="838"/>
      <c r="D646" s="837"/>
      <c r="E646" s="556"/>
      <c r="F646" s="556"/>
      <c r="G646" s="556"/>
      <c r="H646" s="838"/>
      <c r="I646" s="837"/>
      <c r="J646" s="556"/>
      <c r="K646" s="556"/>
      <c r="L646" s="556"/>
      <c r="M646" s="838"/>
      <c r="N646" s="837"/>
      <c r="O646" s="556"/>
      <c r="P646" s="556"/>
      <c r="Q646" s="556"/>
      <c r="AZ646" s="689"/>
      <c r="BA646" s="321"/>
      <c r="BB646" s="372"/>
      <c r="BC646" s="321"/>
      <c r="BD646" s="321"/>
      <c r="BE646" s="321"/>
      <c r="BF646" s="321"/>
      <c r="BG646" s="321"/>
      <c r="BH646" s="321"/>
      <c r="BI646" s="321"/>
      <c r="BJ646" s="321"/>
      <c r="BK646" s="321"/>
      <c r="BL646" s="321"/>
      <c r="BM646" s="321"/>
      <c r="BN646" s="321"/>
      <c r="BO646" s="321"/>
      <c r="BP646" s="321"/>
      <c r="BQ646" s="321"/>
      <c r="BR646" s="321"/>
      <c r="BS646" s="321"/>
      <c r="BT646" s="321"/>
      <c r="BU646" s="321"/>
      <c r="BV646" s="321"/>
      <c r="BW646" s="321"/>
      <c r="BX646" s="321"/>
      <c r="BY646" s="321"/>
      <c r="BZ646" s="321"/>
      <c r="CA646" s="321"/>
      <c r="CB646" s="321"/>
      <c r="CC646" s="321"/>
      <c r="CD646" s="321"/>
      <c r="CE646" s="321"/>
      <c r="CF646" s="321"/>
      <c r="CG646" s="321"/>
      <c r="CH646" s="321"/>
      <c r="CI646" s="321"/>
      <c r="CJ646" s="321"/>
      <c r="CK646" s="321"/>
      <c r="CL646" s="321"/>
      <c r="CM646" s="321"/>
      <c r="CN646" s="321"/>
      <c r="CO646" s="321"/>
      <c r="CP646" s="321"/>
      <c r="CQ646" s="321"/>
      <c r="CR646" s="321"/>
      <c r="CS646" s="321"/>
      <c r="CT646" s="321"/>
      <c r="CU646" s="321"/>
      <c r="CV646" s="321"/>
      <c r="CW646" s="321"/>
      <c r="CX646" s="321"/>
      <c r="CY646" s="321"/>
      <c r="CZ646" s="321"/>
    </row>
    <row r="647" s="325" customFormat="true" ht="25.15" customHeight="true" x14ac:dyDescent="0.2">
      <c r="C647" s="838"/>
      <c r="D647" s="837"/>
      <c r="E647" s="556"/>
      <c r="F647" s="556"/>
      <c r="G647" s="556"/>
      <c r="H647" s="838"/>
      <c r="I647" s="837"/>
      <c r="J647" s="556"/>
      <c r="K647" s="556"/>
      <c r="L647" s="556"/>
      <c r="M647" s="838"/>
      <c r="N647" s="837"/>
      <c r="O647" s="556"/>
      <c r="P647" s="556"/>
      <c r="Q647" s="556"/>
      <c r="AZ647" s="689"/>
      <c r="BA647" s="321"/>
      <c r="BB647" s="372"/>
      <c r="BC647" s="321"/>
      <c r="BD647" s="321"/>
      <c r="BE647" s="321"/>
      <c r="BF647" s="321"/>
      <c r="BG647" s="321"/>
      <c r="BH647" s="321"/>
      <c r="BI647" s="321"/>
      <c r="BJ647" s="321"/>
      <c r="BK647" s="321"/>
      <c r="BL647" s="321"/>
      <c r="BM647" s="321"/>
      <c r="BN647" s="321"/>
      <c r="BO647" s="321"/>
      <c r="BP647" s="321"/>
      <c r="BQ647" s="321"/>
      <c r="BR647" s="321"/>
      <c r="BS647" s="321"/>
      <c r="BT647" s="321"/>
      <c r="BU647" s="321"/>
      <c r="BV647" s="321"/>
      <c r="BW647" s="321"/>
      <c r="BX647" s="321"/>
      <c r="BY647" s="321"/>
      <c r="BZ647" s="321"/>
      <c r="CA647" s="321"/>
      <c r="CB647" s="321"/>
      <c r="CC647" s="321"/>
      <c r="CD647" s="321"/>
      <c r="CE647" s="321"/>
      <c r="CF647" s="321"/>
      <c r="CG647" s="321"/>
      <c r="CH647" s="321"/>
      <c r="CI647" s="321"/>
      <c r="CJ647" s="321"/>
      <c r="CK647" s="321"/>
      <c r="CL647" s="321"/>
      <c r="CM647" s="321"/>
      <c r="CN647" s="321"/>
      <c r="CO647" s="321"/>
      <c r="CP647" s="321"/>
      <c r="CQ647" s="321"/>
      <c r="CR647" s="321"/>
      <c r="CS647" s="321"/>
      <c r="CT647" s="321"/>
      <c r="CU647" s="321"/>
      <c r="CV647" s="321"/>
      <c r="CW647" s="321"/>
      <c r="CX647" s="321"/>
      <c r="CY647" s="321"/>
      <c r="CZ647" s="321"/>
    </row>
    <row r="648" s="325" customFormat="true" ht="25.15" customHeight="true" x14ac:dyDescent="0.2">
      <c r="C648" s="838"/>
      <c r="D648" s="837"/>
      <c r="E648" s="556"/>
      <c r="F648" s="556"/>
      <c r="G648" s="556"/>
      <c r="H648" s="838"/>
      <c r="I648" s="837"/>
      <c r="J648" s="556"/>
      <c r="K648" s="556"/>
      <c r="L648" s="556"/>
      <c r="M648" s="838"/>
      <c r="N648" s="837"/>
      <c r="O648" s="556"/>
      <c r="P648" s="556"/>
      <c r="Q648" s="556"/>
      <c r="AZ648" s="689"/>
      <c r="BA648" s="321"/>
      <c r="BB648" s="372"/>
      <c r="BC648" s="321"/>
      <c r="BD648" s="321"/>
      <c r="BE648" s="321"/>
      <c r="BF648" s="321"/>
      <c r="BG648" s="321"/>
      <c r="BH648" s="321"/>
      <c r="BI648" s="321"/>
      <c r="BJ648" s="321"/>
      <c r="BK648" s="321"/>
      <c r="BL648" s="321"/>
      <c r="BM648" s="321"/>
      <c r="BN648" s="321"/>
      <c r="BO648" s="321"/>
      <c r="BP648" s="321"/>
      <c r="BQ648" s="321"/>
      <c r="BR648" s="321"/>
      <c r="BS648" s="321"/>
      <c r="BT648" s="321"/>
      <c r="BU648" s="321"/>
      <c r="BV648" s="321"/>
      <c r="BW648" s="321"/>
      <c r="BX648" s="321"/>
      <c r="BY648" s="321"/>
      <c r="BZ648" s="321"/>
      <c r="CA648" s="321"/>
      <c r="CB648" s="321"/>
      <c r="CC648" s="321"/>
      <c r="CD648" s="321"/>
      <c r="CE648" s="321"/>
      <c r="CF648" s="321"/>
      <c r="CG648" s="321"/>
      <c r="CH648" s="321"/>
      <c r="CI648" s="321"/>
      <c r="CJ648" s="321"/>
      <c r="CK648" s="321"/>
      <c r="CL648" s="321"/>
      <c r="CM648" s="321"/>
      <c r="CN648" s="321"/>
      <c r="CO648" s="321"/>
      <c r="CP648" s="321"/>
      <c r="CQ648" s="321"/>
      <c r="CR648" s="321"/>
      <c r="CS648" s="321"/>
      <c r="CT648" s="321"/>
      <c r="CU648" s="321"/>
      <c r="CV648" s="321"/>
      <c r="CW648" s="321"/>
      <c r="CX648" s="321"/>
      <c r="CY648" s="321"/>
      <c r="CZ648" s="321"/>
    </row>
    <row r="649" s="325" customFormat="true" ht="25.15" customHeight="true" x14ac:dyDescent="0.2">
      <c r="C649" s="838"/>
      <c r="D649" s="837"/>
      <c r="E649" s="556"/>
      <c r="F649" s="556"/>
      <c r="G649" s="556"/>
      <c r="H649" s="838"/>
      <c r="I649" s="837"/>
      <c r="J649" s="556"/>
      <c r="K649" s="556"/>
      <c r="L649" s="556"/>
      <c r="M649" s="838"/>
      <c r="N649" s="837"/>
      <c r="O649" s="556"/>
      <c r="P649" s="556"/>
      <c r="Q649" s="556"/>
      <c r="AZ649" s="689"/>
      <c r="BA649" s="321"/>
      <c r="BB649" s="372"/>
      <c r="BC649" s="321"/>
      <c r="BD649" s="321"/>
      <c r="BE649" s="321"/>
      <c r="BF649" s="321"/>
      <c r="BG649" s="321"/>
      <c r="BH649" s="321"/>
      <c r="BI649" s="321"/>
      <c r="BJ649" s="321"/>
      <c r="BK649" s="321"/>
      <c r="BL649" s="321"/>
      <c r="BM649" s="321"/>
      <c r="BN649" s="321"/>
      <c r="BO649" s="321"/>
      <c r="BP649" s="321"/>
      <c r="BQ649" s="321"/>
      <c r="BR649" s="321"/>
      <c r="BS649" s="321"/>
      <c r="BT649" s="321"/>
      <c r="BU649" s="321"/>
      <c r="BV649" s="321"/>
      <c r="BW649" s="321"/>
      <c r="BX649" s="321"/>
      <c r="BY649" s="321"/>
      <c r="BZ649" s="321"/>
      <c r="CA649" s="321"/>
      <c r="CB649" s="321"/>
      <c r="CC649" s="321"/>
      <c r="CD649" s="321"/>
      <c r="CE649" s="321"/>
      <c r="CF649" s="321"/>
      <c r="CG649" s="321"/>
      <c r="CH649" s="321"/>
      <c r="CI649" s="321"/>
      <c r="CJ649" s="321"/>
      <c r="CK649" s="321"/>
      <c r="CL649" s="321"/>
      <c r="CM649" s="321"/>
      <c r="CN649" s="321"/>
      <c r="CO649" s="321"/>
      <c r="CP649" s="321"/>
      <c r="CQ649" s="321"/>
      <c r="CR649" s="321"/>
      <c r="CS649" s="321"/>
      <c r="CT649" s="321"/>
      <c r="CU649" s="321"/>
      <c r="CV649" s="321"/>
      <c r="CW649" s="321"/>
      <c r="CX649" s="321"/>
      <c r="CY649" s="321"/>
      <c r="CZ649" s="321"/>
    </row>
    <row r="650" s="325" customFormat="true" ht="25.15" customHeight="true" x14ac:dyDescent="0.2">
      <c r="C650" s="838"/>
      <c r="D650" s="837"/>
      <c r="E650" s="556"/>
      <c r="F650" s="556"/>
      <c r="G650" s="556"/>
      <c r="H650" s="838"/>
      <c r="I650" s="837"/>
      <c r="J650" s="556"/>
      <c r="K650" s="556"/>
      <c r="L650" s="556"/>
      <c r="M650" s="838"/>
      <c r="N650" s="837"/>
      <c r="O650" s="556"/>
      <c r="P650" s="556"/>
      <c r="Q650" s="556"/>
      <c r="AZ650" s="689"/>
      <c r="BA650" s="321"/>
      <c r="BB650" s="372"/>
      <c r="BC650" s="321"/>
      <c r="BD650" s="321"/>
      <c r="BE650" s="321"/>
      <c r="BF650" s="321"/>
      <c r="BG650" s="321"/>
      <c r="BH650" s="321"/>
      <c r="BI650" s="321"/>
      <c r="BJ650" s="321"/>
      <c r="BK650" s="321"/>
      <c r="BL650" s="321"/>
      <c r="BM650" s="321"/>
      <c r="BN650" s="321"/>
      <c r="BO650" s="321"/>
      <c r="BP650" s="321"/>
      <c r="BQ650" s="321"/>
      <c r="BR650" s="321"/>
      <c r="BS650" s="321"/>
      <c r="BT650" s="321"/>
      <c r="BU650" s="321"/>
      <c r="BV650" s="321"/>
      <c r="BW650" s="321"/>
      <c r="BX650" s="321"/>
      <c r="BY650" s="321"/>
      <c r="BZ650" s="321"/>
      <c r="CA650" s="321"/>
      <c r="CB650" s="321"/>
      <c r="CC650" s="321"/>
      <c r="CD650" s="321"/>
      <c r="CE650" s="321"/>
      <c r="CF650" s="321"/>
      <c r="CG650" s="321"/>
      <c r="CH650" s="321"/>
      <c r="CI650" s="321"/>
      <c r="CJ650" s="321"/>
      <c r="CK650" s="321"/>
      <c r="CL650" s="321"/>
      <c r="CM650" s="321"/>
      <c r="CN650" s="321"/>
      <c r="CO650" s="321"/>
      <c r="CP650" s="321"/>
      <c r="CQ650" s="321"/>
      <c r="CR650" s="321"/>
      <c r="CS650" s="321"/>
      <c r="CT650" s="321"/>
      <c r="CU650" s="321"/>
      <c r="CV650" s="321"/>
      <c r="CW650" s="321"/>
      <c r="CX650" s="321"/>
      <c r="CY650" s="321"/>
      <c r="CZ650" s="321"/>
    </row>
    <row r="651" s="325" customFormat="true" ht="25.15" customHeight="true" x14ac:dyDescent="0.2">
      <c r="C651" s="838"/>
      <c r="D651" s="837"/>
      <c r="E651" s="556"/>
      <c r="F651" s="556"/>
      <c r="G651" s="556"/>
      <c r="H651" s="838"/>
      <c r="I651" s="837"/>
      <c r="J651" s="556"/>
      <c r="K651" s="556"/>
      <c r="L651" s="556"/>
      <c r="M651" s="838"/>
      <c r="N651" s="837"/>
      <c r="O651" s="556"/>
      <c r="P651" s="556"/>
      <c r="Q651" s="556"/>
      <c r="AZ651" s="689"/>
      <c r="BA651" s="321"/>
      <c r="BB651" s="372"/>
      <c r="BC651" s="321"/>
      <c r="BD651" s="321"/>
      <c r="BE651" s="321"/>
      <c r="BF651" s="321"/>
      <c r="BG651" s="321"/>
      <c r="BH651" s="321"/>
      <c r="BI651" s="321"/>
      <c r="BJ651" s="321"/>
      <c r="BK651" s="321"/>
      <c r="BL651" s="321"/>
      <c r="BM651" s="321"/>
      <c r="BN651" s="321"/>
      <c r="BO651" s="321"/>
      <c r="BP651" s="321"/>
      <c r="BQ651" s="321"/>
      <c r="BR651" s="321"/>
      <c r="BS651" s="321"/>
      <c r="BT651" s="321"/>
      <c r="BU651" s="321"/>
      <c r="BV651" s="321"/>
      <c r="BW651" s="321"/>
      <c r="BX651" s="321"/>
      <c r="BY651" s="321"/>
      <c r="BZ651" s="321"/>
      <c r="CA651" s="321"/>
      <c r="CB651" s="321"/>
      <c r="CC651" s="321"/>
      <c r="CD651" s="321"/>
      <c r="CE651" s="321"/>
      <c r="CF651" s="321"/>
      <c r="CG651" s="321"/>
      <c r="CH651" s="321"/>
      <c r="CI651" s="321"/>
      <c r="CJ651" s="321"/>
      <c r="CK651" s="321"/>
      <c r="CL651" s="321"/>
      <c r="CM651" s="321"/>
      <c r="CN651" s="321"/>
      <c r="CO651" s="321"/>
      <c r="CP651" s="321"/>
      <c r="CQ651" s="321"/>
      <c r="CR651" s="321"/>
      <c r="CS651" s="321"/>
      <c r="CT651" s="321"/>
      <c r="CU651" s="321"/>
      <c r="CV651" s="321"/>
      <c r="CW651" s="321"/>
      <c r="CX651" s="321"/>
      <c r="CY651" s="321"/>
      <c r="CZ651" s="321"/>
    </row>
    <row r="652" s="325" customFormat="true" ht="25.15" customHeight="true" x14ac:dyDescent="0.2">
      <c r="C652" s="838"/>
      <c r="D652" s="837"/>
      <c r="E652" s="556"/>
      <c r="F652" s="556"/>
      <c r="G652" s="556"/>
      <c r="H652" s="838"/>
      <c r="I652" s="837"/>
      <c r="J652" s="556"/>
      <c r="K652" s="556"/>
      <c r="L652" s="556"/>
      <c r="M652" s="838"/>
      <c r="N652" s="837"/>
      <c r="O652" s="556"/>
      <c r="P652" s="556"/>
      <c r="Q652" s="556"/>
      <c r="AZ652" s="689"/>
      <c r="BA652" s="321"/>
      <c r="BB652" s="372"/>
      <c r="BC652" s="321"/>
      <c r="BD652" s="321"/>
      <c r="BE652" s="321"/>
      <c r="BF652" s="321"/>
      <c r="BG652" s="321"/>
      <c r="BH652" s="321"/>
      <c r="BI652" s="321"/>
      <c r="BJ652" s="321"/>
      <c r="BK652" s="321"/>
      <c r="BL652" s="321"/>
      <c r="BM652" s="321"/>
      <c r="BN652" s="321"/>
      <c r="BO652" s="321"/>
      <c r="BP652" s="321"/>
      <c r="BQ652" s="321"/>
      <c r="BR652" s="321"/>
      <c r="BS652" s="321"/>
      <c r="BT652" s="321"/>
      <c r="BU652" s="321"/>
      <c r="BV652" s="321"/>
      <c r="BW652" s="321"/>
      <c r="BX652" s="321"/>
      <c r="BY652" s="321"/>
      <c r="BZ652" s="321"/>
      <c r="CA652" s="321"/>
      <c r="CB652" s="321"/>
      <c r="CC652" s="321"/>
      <c r="CD652" s="321"/>
      <c r="CE652" s="321"/>
      <c r="CF652" s="321"/>
      <c r="CG652" s="321"/>
      <c r="CH652" s="321"/>
      <c r="CI652" s="321"/>
      <c r="CJ652" s="321"/>
      <c r="CK652" s="321"/>
      <c r="CL652" s="321"/>
      <c r="CM652" s="321"/>
      <c r="CN652" s="321"/>
      <c r="CO652" s="321"/>
      <c r="CP652" s="321"/>
      <c r="CQ652" s="321"/>
      <c r="CR652" s="321"/>
      <c r="CS652" s="321"/>
      <c r="CT652" s="321"/>
      <c r="CU652" s="321"/>
      <c r="CV652" s="321"/>
      <c r="CW652" s="321"/>
      <c r="CX652" s="321"/>
      <c r="CY652" s="321"/>
      <c r="CZ652" s="321"/>
    </row>
    <row r="653" s="325" customFormat="true" ht="25.15" customHeight="true" x14ac:dyDescent="0.2">
      <c r="C653" s="838"/>
      <c r="D653" s="837"/>
      <c r="E653" s="556"/>
      <c r="F653" s="556"/>
      <c r="G653" s="556"/>
      <c r="H653" s="838"/>
      <c r="I653" s="837"/>
      <c r="J653" s="556"/>
      <c r="K653" s="556"/>
      <c r="L653" s="556"/>
      <c r="M653" s="838"/>
      <c r="N653" s="837"/>
      <c r="O653" s="556"/>
      <c r="P653" s="556"/>
      <c r="Q653" s="556"/>
      <c r="AZ653" s="689"/>
      <c r="BA653" s="321"/>
      <c r="BB653" s="372"/>
      <c r="BC653" s="321"/>
      <c r="BD653" s="321"/>
      <c r="BE653" s="321"/>
      <c r="BF653" s="321"/>
      <c r="BG653" s="321"/>
      <c r="BH653" s="321"/>
      <c r="BI653" s="321"/>
      <c r="BJ653" s="321"/>
      <c r="BK653" s="321"/>
      <c r="BL653" s="321"/>
      <c r="BM653" s="321"/>
      <c r="BN653" s="321"/>
      <c r="BO653" s="321"/>
      <c r="BP653" s="321"/>
      <c r="BQ653" s="321"/>
      <c r="BR653" s="321"/>
      <c r="BS653" s="321"/>
      <c r="BT653" s="321"/>
      <c r="BU653" s="321"/>
      <c r="BV653" s="321"/>
      <c r="BW653" s="321"/>
      <c r="BX653" s="321"/>
      <c r="BY653" s="321"/>
      <c r="BZ653" s="321"/>
      <c r="CA653" s="321"/>
      <c r="CB653" s="321"/>
      <c r="CC653" s="321"/>
      <c r="CD653" s="321"/>
      <c r="CE653" s="321"/>
      <c r="CF653" s="321"/>
      <c r="CG653" s="321"/>
      <c r="CH653" s="321"/>
      <c r="CI653" s="321"/>
      <c r="CJ653" s="321"/>
      <c r="CK653" s="321"/>
      <c r="CL653" s="321"/>
      <c r="CM653" s="321"/>
      <c r="CN653" s="321"/>
      <c r="CO653" s="321"/>
      <c r="CP653" s="321"/>
      <c r="CQ653" s="321"/>
      <c r="CR653" s="321"/>
      <c r="CS653" s="321"/>
      <c r="CT653" s="321"/>
      <c r="CU653" s="321"/>
      <c r="CV653" s="321"/>
      <c r="CW653" s="321"/>
      <c r="CX653" s="321"/>
      <c r="CY653" s="321"/>
      <c r="CZ653" s="321"/>
    </row>
    <row r="654" s="325" customFormat="true" ht="25.15" customHeight="true" x14ac:dyDescent="0.2">
      <c r="C654" s="838"/>
      <c r="D654" s="837"/>
      <c r="E654" s="556"/>
      <c r="F654" s="556"/>
      <c r="G654" s="556"/>
      <c r="H654" s="838"/>
      <c r="I654" s="837"/>
      <c r="J654" s="556"/>
      <c r="K654" s="556"/>
      <c r="L654" s="556"/>
      <c r="M654" s="838"/>
      <c r="N654" s="837"/>
      <c r="O654" s="556"/>
      <c r="P654" s="556"/>
      <c r="Q654" s="556"/>
      <c r="AZ654" s="689"/>
      <c r="BA654" s="321"/>
      <c r="BB654" s="372"/>
      <c r="BC654" s="321"/>
      <c r="BD654" s="321"/>
      <c r="BE654" s="321"/>
      <c r="BF654" s="321"/>
      <c r="BG654" s="321"/>
      <c r="BH654" s="321"/>
      <c r="BI654" s="321"/>
      <c r="BJ654" s="321"/>
      <c r="BK654" s="321"/>
      <c r="BL654" s="321"/>
      <c r="BM654" s="321"/>
      <c r="BN654" s="321"/>
      <c r="BO654" s="321"/>
      <c r="BP654" s="321"/>
      <c r="BQ654" s="321"/>
      <c r="BR654" s="321"/>
      <c r="BS654" s="321"/>
      <c r="BT654" s="321"/>
      <c r="BU654" s="321"/>
      <c r="BV654" s="321"/>
      <c r="BW654" s="321"/>
      <c r="BX654" s="321"/>
      <c r="BY654" s="321"/>
      <c r="BZ654" s="321"/>
      <c r="CA654" s="321"/>
      <c r="CB654" s="321"/>
      <c r="CC654" s="321"/>
      <c r="CD654" s="321"/>
      <c r="CE654" s="321"/>
      <c r="CF654" s="321"/>
      <c r="CG654" s="321"/>
      <c r="CH654" s="321"/>
      <c r="CI654" s="321"/>
      <c r="CJ654" s="321"/>
      <c r="CK654" s="321"/>
      <c r="CL654" s="321"/>
      <c r="CM654" s="321"/>
      <c r="CN654" s="321"/>
      <c r="CO654" s="321"/>
      <c r="CP654" s="321"/>
      <c r="CQ654" s="321"/>
      <c r="CR654" s="321"/>
      <c r="CS654" s="321"/>
      <c r="CT654" s="321"/>
      <c r="CU654" s="321"/>
      <c r="CV654" s="321"/>
      <c r="CW654" s="321"/>
      <c r="CX654" s="321"/>
      <c r="CY654" s="321"/>
      <c r="CZ654" s="321"/>
    </row>
    <row r="655" s="325" customFormat="true" ht="25.15" customHeight="true" x14ac:dyDescent="0.2">
      <c r="C655" s="838"/>
      <c r="D655" s="837"/>
      <c r="E655" s="556"/>
      <c r="F655" s="556"/>
      <c r="G655" s="556"/>
      <c r="H655" s="838"/>
      <c r="I655" s="837"/>
      <c r="J655" s="556"/>
      <c r="K655" s="556"/>
      <c r="L655" s="556"/>
      <c r="M655" s="838"/>
      <c r="N655" s="837"/>
      <c r="O655" s="556"/>
      <c r="P655" s="556"/>
      <c r="Q655" s="556"/>
      <c r="AZ655" s="689"/>
      <c r="BA655" s="321"/>
      <c r="BB655" s="372"/>
      <c r="BC655" s="321"/>
      <c r="BD655" s="321"/>
      <c r="BE655" s="321"/>
      <c r="BF655" s="321"/>
      <c r="BG655" s="321"/>
      <c r="BH655" s="321"/>
      <c r="BI655" s="321"/>
      <c r="BJ655" s="321"/>
      <c r="BK655" s="321"/>
      <c r="BL655" s="321"/>
      <c r="BM655" s="321"/>
      <c r="BN655" s="321"/>
      <c r="BO655" s="321"/>
      <c r="BP655" s="321"/>
      <c r="BQ655" s="321"/>
      <c r="BR655" s="321"/>
      <c r="BS655" s="321"/>
      <c r="BT655" s="321"/>
      <c r="BU655" s="321"/>
      <c r="BV655" s="321"/>
      <c r="BW655" s="321"/>
      <c r="BX655" s="321"/>
      <c r="BY655" s="321"/>
      <c r="BZ655" s="321"/>
      <c r="CA655" s="321"/>
      <c r="CB655" s="321"/>
      <c r="CC655" s="321"/>
      <c r="CD655" s="321"/>
      <c r="CE655" s="321"/>
      <c r="CF655" s="321"/>
      <c r="CG655" s="321"/>
      <c r="CH655" s="321"/>
      <c r="CI655" s="321"/>
      <c r="CJ655" s="321"/>
      <c r="CK655" s="321"/>
      <c r="CL655" s="321"/>
      <c r="CM655" s="321"/>
      <c r="CN655" s="321"/>
      <c r="CO655" s="321"/>
      <c r="CP655" s="321"/>
      <c r="CQ655" s="321"/>
      <c r="CR655" s="321"/>
      <c r="CS655" s="321"/>
      <c r="CT655" s="321"/>
      <c r="CU655" s="321"/>
      <c r="CV655" s="321"/>
      <c r="CW655" s="321"/>
      <c r="CX655" s="321"/>
      <c r="CY655" s="321"/>
      <c r="CZ655" s="321"/>
    </row>
    <row r="656" s="325" customFormat="true" ht="25.15" customHeight="true" x14ac:dyDescent="0.2">
      <c r="C656" s="838"/>
      <c r="D656" s="837"/>
      <c r="E656" s="556"/>
      <c r="F656" s="556"/>
      <c r="G656" s="556"/>
      <c r="H656" s="838"/>
      <c r="I656" s="837"/>
      <c r="J656" s="556"/>
      <c r="K656" s="556"/>
      <c r="L656" s="556"/>
      <c r="M656" s="838"/>
      <c r="N656" s="837"/>
      <c r="O656" s="556"/>
      <c r="P656" s="556"/>
      <c r="Q656" s="556"/>
      <c r="AZ656" s="689"/>
      <c r="BA656" s="321"/>
      <c r="BB656" s="372"/>
      <c r="BC656" s="321"/>
      <c r="BD656" s="321"/>
      <c r="BE656" s="321"/>
      <c r="BF656" s="321"/>
      <c r="BG656" s="321"/>
      <c r="BH656" s="321"/>
      <c r="BI656" s="321"/>
      <c r="BJ656" s="321"/>
      <c r="BK656" s="321"/>
      <c r="BL656" s="321"/>
      <c r="BM656" s="321"/>
      <c r="BN656" s="321"/>
      <c r="BO656" s="321"/>
      <c r="BP656" s="321"/>
      <c r="BQ656" s="321"/>
      <c r="BR656" s="321"/>
      <c r="BS656" s="321"/>
      <c r="BT656" s="321"/>
      <c r="BU656" s="321"/>
      <c r="BV656" s="321"/>
      <c r="BW656" s="321"/>
      <c r="BX656" s="321"/>
      <c r="BY656" s="321"/>
      <c r="BZ656" s="321"/>
      <c r="CA656" s="321"/>
      <c r="CB656" s="321"/>
      <c r="CC656" s="321"/>
      <c r="CD656" s="321"/>
      <c r="CE656" s="321"/>
      <c r="CF656" s="321"/>
      <c r="CG656" s="321"/>
      <c r="CH656" s="321"/>
      <c r="CI656" s="321"/>
      <c r="CJ656" s="321"/>
      <c r="CK656" s="321"/>
      <c r="CL656" s="321"/>
      <c r="CM656" s="321"/>
      <c r="CN656" s="321"/>
      <c r="CO656" s="321"/>
      <c r="CP656" s="321"/>
      <c r="CQ656" s="321"/>
      <c r="CR656" s="321"/>
      <c r="CS656" s="321"/>
      <c r="CT656" s="321"/>
      <c r="CU656" s="321"/>
      <c r="CV656" s="321"/>
      <c r="CW656" s="321"/>
      <c r="CX656" s="321"/>
      <c r="CY656" s="321"/>
      <c r="CZ656" s="321"/>
    </row>
    <row r="657" s="325" customFormat="true" ht="25.15" customHeight="true" x14ac:dyDescent="0.2">
      <c r="C657" s="838"/>
      <c r="D657" s="837"/>
      <c r="E657" s="556"/>
      <c r="F657" s="556"/>
      <c r="G657" s="556"/>
      <c r="H657" s="838"/>
      <c r="I657" s="837"/>
      <c r="J657" s="556"/>
      <c r="K657" s="556"/>
      <c r="L657" s="556"/>
      <c r="M657" s="838"/>
      <c r="N657" s="837"/>
      <c r="O657" s="556"/>
      <c r="P657" s="556"/>
      <c r="Q657" s="556"/>
      <c r="AZ657" s="689"/>
      <c r="BA657" s="321"/>
      <c r="BB657" s="372"/>
      <c r="BC657" s="321"/>
      <c r="BD657" s="321"/>
      <c r="BE657" s="321"/>
      <c r="BF657" s="321"/>
      <c r="BG657" s="321"/>
      <c r="BH657" s="321"/>
      <c r="BI657" s="321"/>
      <c r="BJ657" s="321"/>
      <c r="BK657" s="321"/>
      <c r="BL657" s="321"/>
      <c r="BM657" s="321"/>
      <c r="BN657" s="321"/>
      <c r="BO657" s="321"/>
      <c r="BP657" s="321"/>
      <c r="BQ657" s="321"/>
      <c r="BR657" s="321"/>
      <c r="BS657" s="321"/>
      <c r="BT657" s="321"/>
      <c r="BU657" s="321"/>
      <c r="BV657" s="321"/>
      <c r="BW657" s="321"/>
      <c r="BX657" s="321"/>
      <c r="BY657" s="321"/>
      <c r="BZ657" s="321"/>
      <c r="CA657" s="321"/>
      <c r="CB657" s="321"/>
      <c r="CC657" s="321"/>
      <c r="CD657" s="321"/>
      <c r="CE657" s="321"/>
      <c r="CF657" s="321"/>
      <c r="CG657" s="321"/>
      <c r="CH657" s="321"/>
      <c r="CI657" s="321"/>
      <c r="CJ657" s="321"/>
      <c r="CK657" s="321"/>
      <c r="CL657" s="321"/>
      <c r="CM657" s="321"/>
      <c r="CN657" s="321"/>
      <c r="CO657" s="321"/>
      <c r="CP657" s="321"/>
      <c r="CQ657" s="321"/>
      <c r="CR657" s="321"/>
      <c r="CS657" s="321"/>
      <c r="CT657" s="321"/>
      <c r="CU657" s="321"/>
      <c r="CV657" s="321"/>
      <c r="CW657" s="321"/>
      <c r="CX657" s="321"/>
      <c r="CY657" s="321"/>
      <c r="CZ657" s="321"/>
    </row>
    <row r="658" s="325" customFormat="true" ht="25.15" customHeight="true" x14ac:dyDescent="0.2">
      <c r="C658" s="838"/>
      <c r="D658" s="837"/>
      <c r="E658" s="556"/>
      <c r="F658" s="556"/>
      <c r="G658" s="556"/>
      <c r="H658" s="838"/>
      <c r="I658" s="837"/>
      <c r="J658" s="556"/>
      <c r="K658" s="556"/>
      <c r="L658" s="556"/>
      <c r="M658" s="838"/>
      <c r="N658" s="837"/>
      <c r="O658" s="556"/>
      <c r="P658" s="556"/>
      <c r="Q658" s="556"/>
      <c r="AZ658" s="689"/>
      <c r="BA658" s="321"/>
      <c r="BB658" s="372"/>
      <c r="BC658" s="321"/>
      <c r="BD658" s="321"/>
      <c r="BE658" s="321"/>
      <c r="BF658" s="321"/>
      <c r="BG658" s="321"/>
      <c r="BH658" s="321"/>
      <c r="BI658" s="321"/>
      <c r="BJ658" s="321"/>
      <c r="BK658" s="321"/>
      <c r="BL658" s="321"/>
      <c r="BM658" s="321"/>
      <c r="BN658" s="321"/>
      <c r="BO658" s="321"/>
      <c r="BP658" s="321"/>
      <c r="BQ658" s="321"/>
      <c r="BR658" s="321"/>
      <c r="BS658" s="321"/>
      <c r="BT658" s="321"/>
      <c r="BU658" s="321"/>
      <c r="BV658" s="321"/>
      <c r="BW658" s="321"/>
      <c r="BX658" s="321"/>
      <c r="BY658" s="321"/>
      <c r="BZ658" s="321"/>
      <c r="CA658" s="321"/>
      <c r="CB658" s="321"/>
      <c r="CC658" s="321"/>
      <c r="CD658" s="321"/>
      <c r="CE658" s="321"/>
      <c r="CF658" s="321"/>
      <c r="CG658" s="321"/>
      <c r="CH658" s="321"/>
      <c r="CI658" s="321"/>
      <c r="CJ658" s="321"/>
      <c r="CK658" s="321"/>
      <c r="CL658" s="321"/>
      <c r="CM658" s="321"/>
      <c r="CN658" s="321"/>
      <c r="CO658" s="321"/>
      <c r="CP658" s="321"/>
      <c r="CQ658" s="321"/>
      <c r="CR658" s="321"/>
      <c r="CS658" s="321"/>
      <c r="CT658" s="321"/>
      <c r="CU658" s="321"/>
      <c r="CV658" s="321"/>
      <c r="CW658" s="321"/>
      <c r="CX658" s="321"/>
      <c r="CY658" s="321"/>
      <c r="CZ658" s="321"/>
    </row>
    <row r="659" s="325" customFormat="true" ht="25.15" customHeight="true" x14ac:dyDescent="0.2">
      <c r="C659" s="838"/>
      <c r="D659" s="837"/>
      <c r="E659" s="556"/>
      <c r="F659" s="556"/>
      <c r="G659" s="556"/>
      <c r="H659" s="838"/>
      <c r="I659" s="837"/>
      <c r="J659" s="556"/>
      <c r="K659" s="556"/>
      <c r="L659" s="556"/>
      <c r="M659" s="838"/>
      <c r="N659" s="837"/>
      <c r="O659" s="556"/>
      <c r="P659" s="556"/>
      <c r="Q659" s="556"/>
      <c r="AZ659" s="689"/>
      <c r="BA659" s="321"/>
      <c r="BB659" s="372"/>
      <c r="BC659" s="321"/>
      <c r="BD659" s="321"/>
      <c r="BE659" s="321"/>
      <c r="BF659" s="321"/>
      <c r="BG659" s="321"/>
      <c r="BH659" s="321"/>
      <c r="BI659" s="321"/>
      <c r="BJ659" s="321"/>
      <c r="BK659" s="321"/>
      <c r="BL659" s="321"/>
      <c r="BM659" s="321"/>
      <c r="BN659" s="321"/>
      <c r="BO659" s="321"/>
      <c r="BP659" s="321"/>
      <c r="BQ659" s="321"/>
      <c r="BR659" s="321"/>
      <c r="BS659" s="321"/>
      <c r="BT659" s="321"/>
      <c r="BU659" s="321"/>
      <c r="BV659" s="321"/>
      <c r="BW659" s="321"/>
      <c r="BX659" s="321"/>
      <c r="BY659" s="321"/>
      <c r="BZ659" s="321"/>
      <c r="CA659" s="321"/>
      <c r="CB659" s="321"/>
      <c r="CC659" s="321"/>
      <c r="CD659" s="321"/>
      <c r="CE659" s="321"/>
      <c r="CF659" s="321"/>
      <c r="CG659" s="321"/>
      <c r="CH659" s="321"/>
      <c r="CI659" s="321"/>
      <c r="CJ659" s="321"/>
      <c r="CK659" s="321"/>
      <c r="CL659" s="321"/>
      <c r="CM659" s="321"/>
      <c r="CN659" s="321"/>
      <c r="CO659" s="321"/>
      <c r="CP659" s="321"/>
      <c r="CQ659" s="321"/>
      <c r="CR659" s="321"/>
      <c r="CS659" s="321"/>
      <c r="CT659" s="321"/>
      <c r="CU659" s="321"/>
      <c r="CV659" s="321"/>
      <c r="CW659" s="321"/>
      <c r="CX659" s="321"/>
      <c r="CY659" s="321"/>
      <c r="CZ659" s="321"/>
    </row>
    <row r="660" s="325" customFormat="true" ht="25.15" customHeight="true" x14ac:dyDescent="0.2">
      <c r="C660" s="838"/>
      <c r="D660" s="837"/>
      <c r="E660" s="556"/>
      <c r="F660" s="556"/>
      <c r="G660" s="556"/>
      <c r="H660" s="838"/>
      <c r="I660" s="837"/>
      <c r="J660" s="556"/>
      <c r="K660" s="556"/>
      <c r="L660" s="556"/>
      <c r="M660" s="838"/>
      <c r="N660" s="837"/>
      <c r="O660" s="556"/>
      <c r="P660" s="556"/>
      <c r="Q660" s="556"/>
      <c r="AZ660" s="689"/>
      <c r="BA660" s="321"/>
      <c r="BB660" s="372"/>
      <c r="BC660" s="321"/>
      <c r="BD660" s="321"/>
      <c r="BE660" s="321"/>
      <c r="BF660" s="321"/>
      <c r="BG660" s="321"/>
      <c r="BH660" s="321"/>
      <c r="BI660" s="321"/>
      <c r="BJ660" s="321"/>
      <c r="BK660" s="321"/>
      <c r="BL660" s="321"/>
      <c r="BM660" s="321"/>
      <c r="BN660" s="321"/>
      <c r="BO660" s="321"/>
      <c r="BP660" s="321"/>
      <c r="BQ660" s="321"/>
      <c r="BR660" s="321"/>
      <c r="BS660" s="321"/>
      <c r="BT660" s="321"/>
      <c r="BU660" s="321"/>
      <c r="BV660" s="321"/>
      <c r="BW660" s="321"/>
      <c r="BX660" s="321"/>
      <c r="BY660" s="321"/>
      <c r="BZ660" s="321"/>
      <c r="CA660" s="321"/>
      <c r="CB660" s="321"/>
      <c r="CC660" s="321"/>
      <c r="CD660" s="321"/>
      <c r="CE660" s="321"/>
      <c r="CF660" s="321"/>
      <c r="CG660" s="321"/>
      <c r="CH660" s="321"/>
      <c r="CI660" s="321"/>
      <c r="CJ660" s="321"/>
      <c r="CK660" s="321"/>
      <c r="CL660" s="321"/>
      <c r="CM660" s="321"/>
      <c r="CN660" s="321"/>
      <c r="CO660" s="321"/>
      <c r="CP660" s="321"/>
      <c r="CQ660" s="321"/>
      <c r="CR660" s="321"/>
      <c r="CS660" s="321"/>
      <c r="CT660" s="321"/>
      <c r="CU660" s="321"/>
      <c r="CV660" s="321"/>
      <c r="CW660" s="321"/>
      <c r="CX660" s="321"/>
      <c r="CY660" s="321"/>
      <c r="CZ660" s="321"/>
    </row>
    <row r="661" s="325" customFormat="true" ht="25.15" customHeight="true" x14ac:dyDescent="0.2">
      <c r="C661" s="838"/>
      <c r="D661" s="837"/>
      <c r="E661" s="556"/>
      <c r="F661" s="556"/>
      <c r="G661" s="556"/>
      <c r="H661" s="838"/>
      <c r="I661" s="837"/>
      <c r="J661" s="556"/>
      <c r="K661" s="556"/>
      <c r="L661" s="556"/>
      <c r="M661" s="838"/>
      <c r="N661" s="837"/>
      <c r="O661" s="556"/>
      <c r="P661" s="556"/>
      <c r="Q661" s="556"/>
      <c r="AZ661" s="689"/>
      <c r="BA661" s="321"/>
      <c r="BB661" s="372"/>
      <c r="BC661" s="321"/>
      <c r="BD661" s="321"/>
      <c r="BE661" s="321"/>
      <c r="BF661" s="321"/>
      <c r="BG661" s="321"/>
      <c r="BH661" s="321"/>
      <c r="BI661" s="321"/>
      <c r="BJ661" s="321"/>
      <c r="BK661" s="321"/>
      <c r="BL661" s="321"/>
      <c r="BM661" s="321"/>
      <c r="BN661" s="321"/>
      <c r="BO661" s="321"/>
      <c r="BP661" s="321"/>
      <c r="BQ661" s="321"/>
      <c r="BR661" s="321"/>
      <c r="BS661" s="321"/>
      <c r="BT661" s="321"/>
      <c r="BU661" s="321"/>
      <c r="BV661" s="321"/>
      <c r="BW661" s="321"/>
      <c r="BX661" s="321"/>
      <c r="BY661" s="321"/>
      <c r="BZ661" s="321"/>
      <c r="CA661" s="321"/>
      <c r="CB661" s="321"/>
      <c r="CC661" s="321"/>
      <c r="CD661" s="321"/>
      <c r="CE661" s="321"/>
      <c r="CF661" s="321"/>
      <c r="CG661" s="321"/>
      <c r="CH661" s="321"/>
      <c r="CI661" s="321"/>
      <c r="CJ661" s="321"/>
      <c r="CK661" s="321"/>
      <c r="CL661" s="321"/>
      <c r="CM661" s="321"/>
      <c r="CN661" s="321"/>
      <c r="CO661" s="321"/>
      <c r="CP661" s="321"/>
      <c r="CQ661" s="321"/>
      <c r="CR661" s="321"/>
      <c r="CS661" s="321"/>
      <c r="CT661" s="321"/>
      <c r="CU661" s="321"/>
      <c r="CV661" s="321"/>
      <c r="CW661" s="321"/>
      <c r="CX661" s="321"/>
      <c r="CY661" s="321"/>
      <c r="CZ661" s="321"/>
    </row>
    <row r="662" s="325" customFormat="true" ht="25.15" customHeight="true" x14ac:dyDescent="0.2">
      <c r="C662" s="838"/>
      <c r="D662" s="837"/>
      <c r="E662" s="556"/>
      <c r="F662" s="556"/>
      <c r="G662" s="556"/>
      <c r="H662" s="838"/>
      <c r="I662" s="837"/>
      <c r="J662" s="556"/>
      <c r="K662" s="556"/>
      <c r="L662" s="556"/>
      <c r="M662" s="838"/>
      <c r="N662" s="837"/>
      <c r="O662" s="556"/>
      <c r="P662" s="556"/>
      <c r="Q662" s="556"/>
      <c r="AZ662" s="689"/>
      <c r="BA662" s="321"/>
      <c r="BB662" s="372"/>
      <c r="BC662" s="321"/>
      <c r="BD662" s="321"/>
      <c r="BE662" s="321"/>
      <c r="BF662" s="321"/>
      <c r="BG662" s="321"/>
      <c r="BH662" s="321"/>
      <c r="BI662" s="321"/>
      <c r="BJ662" s="321"/>
      <c r="BK662" s="321"/>
      <c r="BL662" s="321"/>
      <c r="BM662" s="321"/>
      <c r="BN662" s="321"/>
      <c r="BO662" s="321"/>
      <c r="BP662" s="321"/>
      <c r="BQ662" s="321"/>
      <c r="BR662" s="321"/>
      <c r="BS662" s="321"/>
      <c r="BT662" s="321"/>
      <c r="BU662" s="321"/>
      <c r="BV662" s="321"/>
      <c r="BW662" s="321"/>
      <c r="BX662" s="321"/>
      <c r="BY662" s="321"/>
      <c r="BZ662" s="321"/>
      <c r="CA662" s="321"/>
      <c r="CB662" s="321"/>
      <c r="CC662" s="321"/>
      <c r="CD662" s="321"/>
      <c r="CE662" s="321"/>
      <c r="CF662" s="321"/>
      <c r="CG662" s="321"/>
      <c r="CH662" s="321"/>
      <c r="CI662" s="321"/>
      <c r="CJ662" s="321"/>
      <c r="CK662" s="321"/>
      <c r="CL662" s="321"/>
      <c r="CM662" s="321"/>
      <c r="CN662" s="321"/>
      <c r="CO662" s="321"/>
      <c r="CP662" s="321"/>
      <c r="CQ662" s="321"/>
      <c r="CR662" s="321"/>
      <c r="CS662" s="321"/>
      <c r="CT662" s="321"/>
      <c r="CU662" s="321"/>
      <c r="CV662" s="321"/>
      <c r="CW662" s="321"/>
      <c r="CX662" s="321"/>
      <c r="CY662" s="321"/>
      <c r="CZ662" s="321"/>
    </row>
    <row r="663" s="325" customFormat="true" ht="25.15" customHeight="true" x14ac:dyDescent="0.2">
      <c r="C663" s="838"/>
      <c r="D663" s="837"/>
      <c r="E663" s="556"/>
      <c r="F663" s="556"/>
      <c r="G663" s="556"/>
      <c r="H663" s="838"/>
      <c r="I663" s="837"/>
      <c r="J663" s="556"/>
      <c r="K663" s="556"/>
      <c r="L663" s="556"/>
      <c r="M663" s="838"/>
      <c r="N663" s="837"/>
      <c r="O663" s="556"/>
      <c r="P663" s="556"/>
      <c r="Q663" s="556"/>
      <c r="AZ663" s="689"/>
      <c r="BA663" s="321"/>
      <c r="BB663" s="372"/>
      <c r="BC663" s="321"/>
      <c r="BD663" s="321"/>
      <c r="BE663" s="321"/>
      <c r="BF663" s="321"/>
      <c r="BG663" s="321"/>
      <c r="BH663" s="321"/>
      <c r="BI663" s="321"/>
      <c r="BJ663" s="321"/>
      <c r="BK663" s="321"/>
      <c r="BL663" s="321"/>
      <c r="BM663" s="321"/>
      <c r="BN663" s="321"/>
      <c r="BO663" s="321"/>
      <c r="BP663" s="321"/>
      <c r="BQ663" s="321"/>
      <c r="BR663" s="321"/>
      <c r="BS663" s="321"/>
      <c r="BT663" s="321"/>
      <c r="BU663" s="321"/>
      <c r="BV663" s="321"/>
      <c r="BW663" s="321"/>
      <c r="BX663" s="321"/>
      <c r="BY663" s="321"/>
      <c r="BZ663" s="321"/>
      <c r="CA663" s="321"/>
      <c r="CB663" s="321"/>
      <c r="CC663" s="321"/>
      <c r="CD663" s="321"/>
      <c r="CE663" s="321"/>
      <c r="CF663" s="321"/>
      <c r="CG663" s="321"/>
      <c r="CH663" s="321"/>
      <c r="CI663" s="321"/>
      <c r="CJ663" s="321"/>
      <c r="CK663" s="321"/>
      <c r="CL663" s="321"/>
      <c r="CM663" s="321"/>
      <c r="CN663" s="321"/>
      <c r="CO663" s="321"/>
      <c r="CP663" s="321"/>
      <c r="CQ663" s="321"/>
      <c r="CR663" s="321"/>
      <c r="CS663" s="321"/>
      <c r="CT663" s="321"/>
      <c r="CU663" s="321"/>
      <c r="CV663" s="321"/>
      <c r="CW663" s="321"/>
      <c r="CX663" s="321"/>
      <c r="CY663" s="321"/>
      <c r="CZ663" s="321"/>
    </row>
    <row r="664" s="325" customFormat="true" ht="25.15" customHeight="true" x14ac:dyDescent="0.2">
      <c r="C664" s="838"/>
      <c r="D664" s="837"/>
      <c r="E664" s="556"/>
      <c r="F664" s="556"/>
      <c r="G664" s="556"/>
      <c r="H664" s="838"/>
      <c r="I664" s="837"/>
      <c r="J664" s="556"/>
      <c r="K664" s="556"/>
      <c r="L664" s="556"/>
      <c r="M664" s="838"/>
      <c r="N664" s="837"/>
      <c r="O664" s="556"/>
      <c r="P664" s="556"/>
      <c r="Q664" s="556"/>
      <c r="AZ664" s="689"/>
      <c r="BA664" s="321"/>
      <c r="BB664" s="372"/>
      <c r="BC664" s="321"/>
      <c r="BD664" s="321"/>
      <c r="BE664" s="321"/>
      <c r="BF664" s="321"/>
      <c r="BG664" s="321"/>
      <c r="BH664" s="321"/>
      <c r="BI664" s="321"/>
      <c r="BJ664" s="321"/>
      <c r="BK664" s="321"/>
      <c r="BL664" s="321"/>
      <c r="BM664" s="321"/>
      <c r="BN664" s="321"/>
      <c r="BO664" s="321"/>
      <c r="BP664" s="321"/>
      <c r="BQ664" s="321"/>
      <c r="BR664" s="321"/>
      <c r="BS664" s="321"/>
      <c r="BT664" s="321"/>
      <c r="BU664" s="321"/>
      <c r="BV664" s="321"/>
      <c r="BW664" s="321"/>
      <c r="BX664" s="321"/>
      <c r="BY664" s="321"/>
      <c r="BZ664" s="321"/>
      <c r="CA664" s="321"/>
      <c r="CB664" s="321"/>
      <c r="CC664" s="321"/>
      <c r="CD664" s="321"/>
      <c r="CE664" s="321"/>
      <c r="CF664" s="321"/>
      <c r="CG664" s="321"/>
      <c r="CH664" s="321"/>
      <c r="CI664" s="321"/>
      <c r="CJ664" s="321"/>
      <c r="CK664" s="321"/>
      <c r="CL664" s="321"/>
      <c r="CM664" s="321"/>
      <c r="CN664" s="321"/>
      <c r="CO664" s="321"/>
      <c r="CP664" s="321"/>
      <c r="CQ664" s="321"/>
      <c r="CR664" s="321"/>
      <c r="CS664" s="321"/>
      <c r="CT664" s="321"/>
      <c r="CU664" s="321"/>
      <c r="CV664" s="321"/>
      <c r="CW664" s="321"/>
      <c r="CX664" s="321"/>
      <c r="CY664" s="321"/>
      <c r="CZ664" s="321"/>
    </row>
    <row r="665" s="325" customFormat="true" ht="25.15" customHeight="true" x14ac:dyDescent="0.2">
      <c r="C665" s="838"/>
      <c r="D665" s="837"/>
      <c r="E665" s="556"/>
      <c r="F665" s="556"/>
      <c r="G665" s="556"/>
      <c r="H665" s="838"/>
      <c r="I665" s="837"/>
      <c r="J665" s="556"/>
      <c r="K665" s="556"/>
      <c r="L665" s="556"/>
      <c r="M665" s="838"/>
      <c r="N665" s="837"/>
      <c r="O665" s="556"/>
      <c r="P665" s="556"/>
      <c r="Q665" s="556"/>
      <c r="AZ665" s="689"/>
      <c r="BA665" s="321"/>
      <c r="BB665" s="372"/>
      <c r="BC665" s="321"/>
      <c r="BD665" s="321"/>
      <c r="BE665" s="321"/>
      <c r="BF665" s="321"/>
      <c r="BG665" s="321"/>
      <c r="BH665" s="321"/>
      <c r="BI665" s="321"/>
      <c r="BJ665" s="321"/>
      <c r="BK665" s="321"/>
      <c r="BL665" s="321"/>
      <c r="BM665" s="321"/>
      <c r="BN665" s="321"/>
      <c r="BO665" s="321"/>
      <c r="BP665" s="321"/>
      <c r="BQ665" s="321"/>
      <c r="BR665" s="321"/>
      <c r="BS665" s="321"/>
      <c r="BT665" s="321"/>
      <c r="BU665" s="321"/>
      <c r="BV665" s="321"/>
      <c r="BW665" s="321"/>
      <c r="BX665" s="321"/>
      <c r="BY665" s="321"/>
      <c r="BZ665" s="321"/>
      <c r="CA665" s="321"/>
      <c r="CB665" s="321"/>
      <c r="CC665" s="321"/>
      <c r="CD665" s="321"/>
      <c r="CE665" s="321"/>
      <c r="CF665" s="321"/>
      <c r="CG665" s="321"/>
      <c r="CH665" s="321"/>
      <c r="CI665" s="321"/>
      <c r="CJ665" s="321"/>
      <c r="CK665" s="321"/>
      <c r="CL665" s="321"/>
      <c r="CM665" s="321"/>
      <c r="CN665" s="321"/>
      <c r="CO665" s="321"/>
      <c r="CP665" s="321"/>
      <c r="CQ665" s="321"/>
      <c r="CR665" s="321"/>
      <c r="CS665" s="321"/>
      <c r="CT665" s="321"/>
      <c r="CU665" s="321"/>
      <c r="CV665" s="321"/>
      <c r="CW665" s="321"/>
      <c r="CX665" s="321"/>
      <c r="CY665" s="321"/>
      <c r="CZ665" s="321"/>
    </row>
    <row r="666" s="325" customFormat="true" ht="25.15" customHeight="true" x14ac:dyDescent="0.2">
      <c r="C666" s="838"/>
      <c r="D666" s="837"/>
      <c r="E666" s="556"/>
      <c r="F666" s="556"/>
      <c r="G666" s="556"/>
      <c r="H666" s="838"/>
      <c r="I666" s="837"/>
      <c r="J666" s="556"/>
      <c r="K666" s="556"/>
      <c r="L666" s="556"/>
      <c r="M666" s="838"/>
      <c r="N666" s="837"/>
      <c r="O666" s="556"/>
      <c r="P666" s="556"/>
      <c r="Q666" s="556"/>
      <c r="AZ666" s="689"/>
      <c r="BA666" s="321"/>
      <c r="BB666" s="372"/>
      <c r="BC666" s="321"/>
      <c r="BD666" s="321"/>
      <c r="BE666" s="321"/>
      <c r="BF666" s="321"/>
      <c r="BG666" s="321"/>
      <c r="BH666" s="321"/>
      <c r="BI666" s="321"/>
      <c r="BJ666" s="321"/>
      <c r="BK666" s="321"/>
      <c r="BL666" s="321"/>
      <c r="BM666" s="321"/>
      <c r="BN666" s="321"/>
      <c r="BO666" s="321"/>
      <c r="BP666" s="321"/>
      <c r="BQ666" s="321"/>
      <c r="BR666" s="321"/>
      <c r="BS666" s="321"/>
      <c r="BT666" s="321"/>
      <c r="BU666" s="321"/>
      <c r="BV666" s="321"/>
      <c r="BW666" s="321"/>
      <c r="BX666" s="321"/>
      <c r="BY666" s="321"/>
      <c r="BZ666" s="321"/>
      <c r="CA666" s="321"/>
      <c r="CB666" s="321"/>
      <c r="CC666" s="321"/>
      <c r="CD666" s="321"/>
      <c r="CE666" s="321"/>
      <c r="CF666" s="321"/>
      <c r="CG666" s="321"/>
      <c r="CH666" s="321"/>
      <c r="CI666" s="321"/>
      <c r="CJ666" s="321"/>
      <c r="CK666" s="321"/>
      <c r="CL666" s="321"/>
      <c r="CM666" s="321"/>
      <c r="CN666" s="321"/>
      <c r="CO666" s="321"/>
      <c r="CP666" s="321"/>
      <c r="CQ666" s="321"/>
      <c r="CR666" s="321"/>
      <c r="CS666" s="321"/>
      <c r="CT666" s="321"/>
      <c r="CU666" s="321"/>
      <c r="CV666" s="321"/>
      <c r="CW666" s="321"/>
      <c r="CX666" s="321"/>
      <c r="CY666" s="321"/>
      <c r="CZ666" s="321"/>
    </row>
    <row r="667" s="325" customFormat="true" ht="25.15" customHeight="true" x14ac:dyDescent="0.2">
      <c r="C667" s="838"/>
      <c r="D667" s="837"/>
      <c r="E667" s="556"/>
      <c r="F667" s="556"/>
      <c r="G667" s="556"/>
      <c r="H667" s="838"/>
      <c r="I667" s="837"/>
      <c r="J667" s="556"/>
      <c r="K667" s="556"/>
      <c r="L667" s="556"/>
      <c r="M667" s="838"/>
      <c r="N667" s="837"/>
      <c r="O667" s="556"/>
      <c r="P667" s="556"/>
      <c r="Q667" s="556"/>
      <c r="AZ667" s="689"/>
      <c r="BA667" s="321"/>
      <c r="BB667" s="372"/>
      <c r="BC667" s="321"/>
      <c r="BD667" s="321"/>
      <c r="BE667" s="321"/>
      <c r="BF667" s="321"/>
      <c r="BG667" s="321"/>
      <c r="BH667" s="321"/>
      <c r="BI667" s="321"/>
      <c r="BJ667" s="321"/>
      <c r="BK667" s="321"/>
      <c r="BL667" s="321"/>
      <c r="BM667" s="321"/>
      <c r="BN667" s="321"/>
      <c r="BO667" s="321"/>
      <c r="BP667" s="321"/>
      <c r="BQ667" s="321"/>
      <c r="BR667" s="321"/>
      <c r="BS667" s="321"/>
      <c r="BT667" s="321"/>
      <c r="BU667" s="321"/>
      <c r="BV667" s="321"/>
      <c r="BW667" s="321"/>
      <c r="BX667" s="321"/>
      <c r="BY667" s="321"/>
      <c r="BZ667" s="321"/>
      <c r="CA667" s="321"/>
      <c r="CB667" s="321"/>
      <c r="CC667" s="321"/>
      <c r="CD667" s="321"/>
      <c r="CE667" s="321"/>
      <c r="CF667" s="321"/>
      <c r="CG667" s="321"/>
      <c r="CH667" s="321"/>
      <c r="CI667" s="321"/>
      <c r="CJ667" s="321"/>
      <c r="CK667" s="321"/>
      <c r="CL667" s="321"/>
      <c r="CM667" s="321"/>
      <c r="CN667" s="321"/>
      <c r="CO667" s="321"/>
      <c r="CP667" s="321"/>
      <c r="CQ667" s="321"/>
      <c r="CR667" s="321"/>
      <c r="CS667" s="321"/>
      <c r="CT667" s="321"/>
      <c r="CU667" s="321"/>
      <c r="CV667" s="321"/>
      <c r="CW667" s="321"/>
      <c r="CX667" s="321"/>
      <c r="CY667" s="321"/>
      <c r="CZ667" s="321"/>
    </row>
    <row r="668" s="325" customFormat="true" ht="25.15" customHeight="true" x14ac:dyDescent="0.2">
      <c r="C668" s="838"/>
      <c r="D668" s="837"/>
      <c r="E668" s="556"/>
      <c r="F668" s="556"/>
      <c r="G668" s="556"/>
      <c r="H668" s="838"/>
      <c r="I668" s="837"/>
      <c r="J668" s="556"/>
      <c r="K668" s="556"/>
      <c r="L668" s="556"/>
      <c r="M668" s="838"/>
      <c r="N668" s="837"/>
      <c r="O668" s="556"/>
      <c r="P668" s="556"/>
      <c r="Q668" s="556"/>
      <c r="AZ668" s="689"/>
      <c r="BA668" s="321"/>
      <c r="BB668" s="372"/>
      <c r="BC668" s="321"/>
      <c r="BD668" s="321"/>
      <c r="BE668" s="321"/>
      <c r="BF668" s="321"/>
      <c r="BG668" s="321"/>
      <c r="BH668" s="321"/>
      <c r="BI668" s="321"/>
      <c r="BJ668" s="321"/>
      <c r="BK668" s="321"/>
      <c r="BL668" s="321"/>
      <c r="BM668" s="321"/>
      <c r="BN668" s="321"/>
      <c r="BO668" s="321"/>
      <c r="BP668" s="321"/>
      <c r="BQ668" s="321"/>
      <c r="BR668" s="321"/>
      <c r="BS668" s="321"/>
      <c r="BT668" s="321"/>
      <c r="BU668" s="321"/>
      <c r="BV668" s="321"/>
      <c r="BW668" s="321"/>
      <c r="BX668" s="321"/>
      <c r="BY668" s="321"/>
      <c r="BZ668" s="321"/>
      <c r="CA668" s="321"/>
      <c r="CB668" s="321"/>
      <c r="CC668" s="321"/>
      <c r="CD668" s="321"/>
      <c r="CE668" s="321"/>
      <c r="CF668" s="321"/>
      <c r="CG668" s="321"/>
      <c r="CH668" s="321"/>
      <c r="CI668" s="321"/>
      <c r="CJ668" s="321"/>
      <c r="CK668" s="321"/>
      <c r="CL668" s="321"/>
      <c r="CM668" s="321"/>
      <c r="CN668" s="321"/>
      <c r="CO668" s="321"/>
      <c r="CP668" s="321"/>
      <c r="CQ668" s="321"/>
      <c r="CR668" s="321"/>
      <c r="CS668" s="321"/>
      <c r="CT668" s="321"/>
      <c r="CU668" s="321"/>
      <c r="CV668" s="321"/>
      <c r="CW668" s="321"/>
      <c r="CX668" s="321"/>
      <c r="CY668" s="321"/>
      <c r="CZ668" s="321"/>
    </row>
    <row r="669" s="325" customFormat="true" ht="25.15" customHeight="true" x14ac:dyDescent="0.2">
      <c r="C669" s="838"/>
      <c r="D669" s="837"/>
      <c r="E669" s="556"/>
      <c r="F669" s="556"/>
      <c r="G669" s="556"/>
      <c r="H669" s="838"/>
      <c r="I669" s="837"/>
      <c r="J669" s="556"/>
      <c r="K669" s="556"/>
      <c r="L669" s="556"/>
      <c r="M669" s="838"/>
      <c r="N669" s="837"/>
      <c r="O669" s="556"/>
      <c r="P669" s="556"/>
      <c r="Q669" s="556"/>
      <c r="AZ669" s="689"/>
      <c r="BA669" s="321"/>
      <c r="BB669" s="372"/>
      <c r="BC669" s="321"/>
      <c r="BD669" s="321"/>
      <c r="BE669" s="321"/>
      <c r="BF669" s="321"/>
      <c r="BG669" s="321"/>
      <c r="BH669" s="321"/>
      <c r="BI669" s="321"/>
      <c r="BJ669" s="321"/>
      <c r="BK669" s="321"/>
      <c r="BL669" s="321"/>
      <c r="BM669" s="321"/>
      <c r="BN669" s="321"/>
      <c r="BO669" s="321"/>
      <c r="BP669" s="321"/>
      <c r="BQ669" s="321"/>
      <c r="BR669" s="321"/>
      <c r="BS669" s="321"/>
      <c r="BT669" s="321"/>
      <c r="BU669" s="321"/>
      <c r="BV669" s="321"/>
      <c r="BW669" s="321"/>
      <c r="BX669" s="321"/>
      <c r="BY669" s="321"/>
      <c r="BZ669" s="321"/>
      <c r="CA669" s="321"/>
      <c r="CB669" s="321"/>
      <c r="CC669" s="321"/>
      <c r="CD669" s="321"/>
      <c r="CE669" s="321"/>
      <c r="CF669" s="321"/>
      <c r="CG669" s="321"/>
      <c r="CH669" s="321"/>
      <c r="CI669" s="321"/>
      <c r="CJ669" s="321"/>
      <c r="CK669" s="321"/>
      <c r="CL669" s="321"/>
      <c r="CM669" s="321"/>
      <c r="CN669" s="321"/>
      <c r="CO669" s="321"/>
      <c r="CP669" s="321"/>
      <c r="CQ669" s="321"/>
      <c r="CR669" s="321"/>
      <c r="CS669" s="321"/>
      <c r="CT669" s="321"/>
      <c r="CU669" s="321"/>
      <c r="CV669" s="321"/>
      <c r="CW669" s="321"/>
      <c r="CX669" s="321"/>
      <c r="CY669" s="321"/>
      <c r="CZ669" s="321"/>
    </row>
    <row r="670" s="325" customFormat="true" ht="25.15" customHeight="true" x14ac:dyDescent="0.2">
      <c r="C670" s="838"/>
      <c r="D670" s="837"/>
      <c r="E670" s="556"/>
      <c r="F670" s="556"/>
      <c r="G670" s="556"/>
      <c r="H670" s="838"/>
      <c r="I670" s="837"/>
      <c r="J670" s="556"/>
      <c r="K670" s="556"/>
      <c r="L670" s="556"/>
      <c r="M670" s="838"/>
      <c r="N670" s="837"/>
      <c r="O670" s="556"/>
      <c r="P670" s="556"/>
      <c r="Q670" s="556"/>
      <c r="AZ670" s="689"/>
      <c r="BA670" s="321"/>
      <c r="BB670" s="372"/>
      <c r="BC670" s="321"/>
      <c r="BD670" s="321"/>
      <c r="BE670" s="321"/>
      <c r="BF670" s="321"/>
      <c r="BG670" s="321"/>
      <c r="BH670" s="321"/>
      <c r="BI670" s="321"/>
      <c r="BJ670" s="321"/>
      <c r="BK670" s="321"/>
      <c r="BL670" s="321"/>
      <c r="BM670" s="321"/>
      <c r="BN670" s="321"/>
      <c r="BO670" s="321"/>
      <c r="BP670" s="321"/>
      <c r="BQ670" s="321"/>
      <c r="BR670" s="321"/>
      <c r="BS670" s="321"/>
      <c r="BT670" s="321"/>
      <c r="BU670" s="321"/>
      <c r="BV670" s="321"/>
      <c r="BW670" s="321"/>
      <c r="BX670" s="321"/>
      <c r="BY670" s="321"/>
      <c r="BZ670" s="321"/>
      <c r="CA670" s="321"/>
      <c r="CB670" s="321"/>
      <c r="CC670" s="321"/>
      <c r="CD670" s="321"/>
      <c r="CE670" s="321"/>
      <c r="CF670" s="321"/>
      <c r="CG670" s="321"/>
      <c r="CH670" s="321"/>
      <c r="CI670" s="321"/>
      <c r="CJ670" s="321"/>
      <c r="CK670" s="321"/>
      <c r="CL670" s="321"/>
      <c r="CM670" s="321"/>
      <c r="CN670" s="321"/>
      <c r="CO670" s="321"/>
      <c r="CP670" s="321"/>
      <c r="CQ670" s="321"/>
      <c r="CR670" s="321"/>
      <c r="CS670" s="321"/>
      <c r="CT670" s="321"/>
      <c r="CU670" s="321"/>
      <c r="CV670" s="321"/>
      <c r="CW670" s="321"/>
      <c r="CX670" s="321"/>
      <c r="CY670" s="321"/>
      <c r="CZ670" s="321"/>
    </row>
    <row r="671" s="325" customFormat="true" ht="25.15" customHeight="true" x14ac:dyDescent="0.2">
      <c r="C671" s="838"/>
      <c r="D671" s="837"/>
      <c r="E671" s="556"/>
      <c r="F671" s="556"/>
      <c r="G671" s="556"/>
      <c r="H671" s="838"/>
      <c r="I671" s="837"/>
      <c r="J671" s="556"/>
      <c r="K671" s="556"/>
      <c r="L671" s="556"/>
      <c r="M671" s="838"/>
      <c r="N671" s="837"/>
      <c r="O671" s="556"/>
      <c r="P671" s="556"/>
      <c r="Q671" s="556"/>
      <c r="AZ671" s="689"/>
      <c r="BA671" s="321"/>
      <c r="BB671" s="372"/>
      <c r="BC671" s="321"/>
      <c r="BD671" s="321"/>
      <c r="BE671" s="321"/>
      <c r="BF671" s="321"/>
      <c r="BG671" s="321"/>
      <c r="BH671" s="321"/>
      <c r="BI671" s="321"/>
      <c r="BJ671" s="321"/>
      <c r="BK671" s="321"/>
      <c r="BL671" s="321"/>
      <c r="BM671" s="321"/>
      <c r="BN671" s="321"/>
      <c r="BO671" s="321"/>
      <c r="BP671" s="321"/>
      <c r="BQ671" s="321"/>
      <c r="BR671" s="321"/>
      <c r="BS671" s="321"/>
      <c r="BT671" s="321"/>
      <c r="BU671" s="321"/>
      <c r="BV671" s="321"/>
      <c r="BW671" s="321"/>
      <c r="BX671" s="321"/>
      <c r="BY671" s="321"/>
      <c r="BZ671" s="321"/>
      <c r="CA671" s="321"/>
      <c r="CB671" s="321"/>
      <c r="CC671" s="321"/>
      <c r="CD671" s="321"/>
      <c r="CE671" s="321"/>
      <c r="CF671" s="321"/>
      <c r="CG671" s="321"/>
      <c r="CH671" s="321"/>
      <c r="CI671" s="321"/>
      <c r="CJ671" s="321"/>
      <c r="CK671" s="321"/>
      <c r="CL671" s="321"/>
      <c r="CM671" s="321"/>
      <c r="CN671" s="321"/>
      <c r="CO671" s="321"/>
      <c r="CP671" s="321"/>
      <c r="CQ671" s="321"/>
      <c r="CR671" s="321"/>
      <c r="CS671" s="321"/>
      <c r="CT671" s="321"/>
      <c r="CU671" s="321"/>
      <c r="CV671" s="321"/>
      <c r="CW671" s="321"/>
      <c r="CX671" s="321"/>
      <c r="CY671" s="321"/>
      <c r="CZ671" s="321"/>
    </row>
    <row r="672" s="325" customFormat="true" ht="25.15" customHeight="true" x14ac:dyDescent="0.2">
      <c r="C672" s="838"/>
      <c r="D672" s="837"/>
      <c r="E672" s="556"/>
      <c r="F672" s="556"/>
      <c r="G672" s="556"/>
      <c r="H672" s="838"/>
      <c r="I672" s="837"/>
      <c r="J672" s="556"/>
      <c r="K672" s="556"/>
      <c r="L672" s="556"/>
      <c r="M672" s="838"/>
      <c r="N672" s="837"/>
      <c r="O672" s="556"/>
      <c r="P672" s="556"/>
      <c r="Q672" s="556"/>
      <c r="AZ672" s="689"/>
      <c r="BA672" s="321"/>
      <c r="BB672" s="372"/>
      <c r="BC672" s="321"/>
      <c r="BD672" s="321"/>
      <c r="BE672" s="321"/>
      <c r="BF672" s="321"/>
      <c r="BG672" s="321"/>
      <c r="BH672" s="321"/>
      <c r="BI672" s="321"/>
      <c r="BJ672" s="321"/>
      <c r="BK672" s="321"/>
      <c r="BL672" s="321"/>
      <c r="BM672" s="321"/>
      <c r="BN672" s="321"/>
      <c r="BO672" s="321"/>
      <c r="BP672" s="321"/>
      <c r="BQ672" s="321"/>
      <c r="BR672" s="321"/>
      <c r="BS672" s="321"/>
      <c r="BT672" s="321"/>
      <c r="BU672" s="321"/>
      <c r="BV672" s="321"/>
      <c r="BW672" s="321"/>
      <c r="BX672" s="321"/>
      <c r="BY672" s="321"/>
      <c r="BZ672" s="321"/>
      <c r="CA672" s="321"/>
      <c r="CB672" s="321"/>
      <c r="CC672" s="321"/>
      <c r="CD672" s="321"/>
      <c r="CE672" s="321"/>
      <c r="CF672" s="321"/>
      <c r="CG672" s="321"/>
      <c r="CH672" s="321"/>
      <c r="CI672" s="321"/>
      <c r="CJ672" s="321"/>
      <c r="CK672" s="321"/>
      <c r="CL672" s="321"/>
      <c r="CM672" s="321"/>
      <c r="CN672" s="321"/>
      <c r="CO672" s="321"/>
      <c r="CP672" s="321"/>
      <c r="CQ672" s="321"/>
      <c r="CR672" s="321"/>
      <c r="CS672" s="321"/>
      <c r="CT672" s="321"/>
      <c r="CU672" s="321"/>
      <c r="CV672" s="321"/>
      <c r="CW672" s="321"/>
      <c r="CX672" s="321"/>
      <c r="CY672" s="321"/>
      <c r="CZ672" s="321"/>
    </row>
    <row r="673" s="325" customFormat="true" ht="25.15" customHeight="true" x14ac:dyDescent="0.2">
      <c r="C673" s="838"/>
      <c r="D673" s="837"/>
      <c r="E673" s="556"/>
      <c r="F673" s="556"/>
      <c r="G673" s="556"/>
      <c r="H673" s="838"/>
      <c r="I673" s="837"/>
      <c r="J673" s="556"/>
      <c r="K673" s="556"/>
      <c r="L673" s="556"/>
      <c r="M673" s="838"/>
      <c r="N673" s="837"/>
      <c r="O673" s="556"/>
      <c r="P673" s="556"/>
      <c r="Q673" s="556"/>
      <c r="AZ673" s="689"/>
      <c r="BA673" s="321"/>
      <c r="BB673" s="372"/>
      <c r="BC673" s="321"/>
      <c r="BD673" s="321"/>
      <c r="BE673" s="321"/>
      <c r="BF673" s="321"/>
      <c r="BG673" s="321"/>
      <c r="BH673" s="321"/>
      <c r="BI673" s="321"/>
      <c r="BJ673" s="321"/>
      <c r="BK673" s="321"/>
      <c r="BL673" s="321"/>
      <c r="BM673" s="321"/>
      <c r="BN673" s="321"/>
      <c r="BO673" s="321"/>
      <c r="BP673" s="321"/>
      <c r="BQ673" s="321"/>
      <c r="BR673" s="321"/>
      <c r="BS673" s="321"/>
      <c r="BT673" s="321"/>
      <c r="BU673" s="321"/>
      <c r="BV673" s="321"/>
      <c r="BW673" s="321"/>
      <c r="BX673" s="321"/>
      <c r="BY673" s="321"/>
      <c r="BZ673" s="321"/>
      <c r="CA673" s="321"/>
      <c r="CB673" s="321"/>
      <c r="CC673" s="321"/>
      <c r="CD673" s="321"/>
      <c r="CE673" s="321"/>
      <c r="CF673" s="321"/>
      <c r="CG673" s="321"/>
      <c r="CH673" s="321"/>
      <c r="CI673" s="321"/>
      <c r="CJ673" s="321"/>
      <c r="CK673" s="321"/>
      <c r="CL673" s="321"/>
      <c r="CM673" s="321"/>
      <c r="CN673" s="321"/>
      <c r="CO673" s="321"/>
      <c r="CP673" s="321"/>
      <c r="CQ673" s="321"/>
      <c r="CR673" s="321"/>
      <c r="CS673" s="321"/>
      <c r="CT673" s="321"/>
      <c r="CU673" s="321"/>
      <c r="CV673" s="321"/>
      <c r="CW673" s="321"/>
      <c r="CX673" s="321"/>
      <c r="CY673" s="321"/>
      <c r="CZ673" s="321"/>
    </row>
    <row r="674" s="325" customFormat="true" ht="25.15" customHeight="true" x14ac:dyDescent="0.2">
      <c r="C674" s="838"/>
      <c r="D674" s="837"/>
      <c r="E674" s="556"/>
      <c r="F674" s="556"/>
      <c r="G674" s="556"/>
      <c r="H674" s="838"/>
      <c r="I674" s="837"/>
      <c r="J674" s="556"/>
      <c r="K674" s="556"/>
      <c r="L674" s="556"/>
      <c r="M674" s="838"/>
      <c r="N674" s="837"/>
      <c r="O674" s="556"/>
      <c r="P674" s="556"/>
      <c r="Q674" s="556"/>
      <c r="AZ674" s="689"/>
      <c r="BA674" s="321"/>
      <c r="BB674" s="372"/>
      <c r="BC674" s="321"/>
      <c r="BD674" s="321"/>
      <c r="BE674" s="321"/>
      <c r="BF674" s="321"/>
      <c r="BG674" s="321"/>
      <c r="BH674" s="321"/>
      <c r="BI674" s="321"/>
      <c r="BJ674" s="321"/>
      <c r="BK674" s="321"/>
      <c r="BL674" s="321"/>
      <c r="BM674" s="321"/>
      <c r="BN674" s="321"/>
      <c r="BO674" s="321"/>
      <c r="BP674" s="321"/>
      <c r="BQ674" s="321"/>
      <c r="BR674" s="321"/>
      <c r="BS674" s="321"/>
      <c r="BT674" s="321"/>
      <c r="BU674" s="321"/>
      <c r="BV674" s="321"/>
      <c r="BW674" s="321"/>
      <c r="BX674" s="321"/>
      <c r="BY674" s="321"/>
      <c r="BZ674" s="321"/>
      <c r="CA674" s="321"/>
      <c r="CB674" s="321"/>
      <c r="CC674" s="321"/>
      <c r="CD674" s="321"/>
      <c r="CE674" s="321"/>
      <c r="CF674" s="321"/>
      <c r="CG674" s="321"/>
      <c r="CH674" s="321"/>
      <c r="CI674" s="321"/>
      <c r="CJ674" s="321"/>
      <c r="CK674" s="321"/>
      <c r="CL674" s="321"/>
      <c r="CM674" s="321"/>
      <c r="CN674" s="321"/>
      <c r="CO674" s="321"/>
      <c r="CP674" s="321"/>
      <c r="CQ674" s="321"/>
      <c r="CR674" s="321"/>
      <c r="CS674" s="321"/>
      <c r="CT674" s="321"/>
      <c r="CU674" s="321"/>
      <c r="CV674" s="321"/>
      <c r="CW674" s="321"/>
      <c r="CX674" s="321"/>
      <c r="CY674" s="321"/>
      <c r="CZ674" s="321"/>
    </row>
    <row r="675" s="325" customFormat="true" ht="25.15" customHeight="true" x14ac:dyDescent="0.2">
      <c r="C675" s="838"/>
      <c r="D675" s="837"/>
      <c r="E675" s="556"/>
      <c r="F675" s="556"/>
      <c r="G675" s="556"/>
      <c r="H675" s="838"/>
      <c r="I675" s="837"/>
      <c r="J675" s="556"/>
      <c r="K675" s="556"/>
      <c r="L675" s="556"/>
      <c r="M675" s="838"/>
      <c r="N675" s="837"/>
      <c r="O675" s="556"/>
      <c r="P675" s="556"/>
      <c r="Q675" s="556"/>
      <c r="AZ675" s="689"/>
      <c r="BA675" s="321"/>
      <c r="BB675" s="372"/>
      <c r="BC675" s="321"/>
      <c r="BD675" s="321"/>
      <c r="BE675" s="321"/>
      <c r="BF675" s="321"/>
      <c r="BG675" s="321"/>
      <c r="BH675" s="321"/>
      <c r="BI675" s="321"/>
      <c r="BJ675" s="321"/>
      <c r="BK675" s="321"/>
      <c r="BL675" s="321"/>
      <c r="BM675" s="321"/>
      <c r="BN675" s="321"/>
      <c r="BO675" s="321"/>
      <c r="BP675" s="321"/>
      <c r="BQ675" s="321"/>
      <c r="BR675" s="321"/>
      <c r="BS675" s="321"/>
      <c r="BT675" s="321"/>
      <c r="BU675" s="321"/>
      <c r="BV675" s="321"/>
      <c r="BW675" s="321"/>
      <c r="BX675" s="321"/>
      <c r="BY675" s="321"/>
      <c r="BZ675" s="321"/>
      <c r="CA675" s="321"/>
      <c r="CB675" s="321"/>
      <c r="CC675" s="321"/>
      <c r="CD675" s="321"/>
      <c r="CE675" s="321"/>
      <c r="CF675" s="321"/>
      <c r="CG675" s="321"/>
      <c r="CH675" s="321"/>
      <c r="CI675" s="321"/>
      <c r="CJ675" s="321"/>
      <c r="CK675" s="321"/>
      <c r="CL675" s="321"/>
      <c r="CM675" s="321"/>
      <c r="CN675" s="321"/>
      <c r="CO675" s="321"/>
      <c r="CP675" s="321"/>
      <c r="CQ675" s="321"/>
      <c r="CR675" s="321"/>
      <c r="CS675" s="321"/>
      <c r="CT675" s="321"/>
      <c r="CU675" s="321"/>
      <c r="CV675" s="321"/>
      <c r="CW675" s="321"/>
      <c r="CX675" s="321"/>
      <c r="CY675" s="321"/>
      <c r="CZ675" s="321"/>
    </row>
    <row r="676" s="325" customFormat="true" ht="25.15" customHeight="true" x14ac:dyDescent="0.2">
      <c r="C676" s="838"/>
      <c r="D676" s="837"/>
      <c r="E676" s="556"/>
      <c r="F676" s="556"/>
      <c r="G676" s="556"/>
      <c r="H676" s="838"/>
      <c r="I676" s="837"/>
      <c r="J676" s="556"/>
      <c r="K676" s="556"/>
      <c r="L676" s="556"/>
      <c r="M676" s="838"/>
      <c r="N676" s="837"/>
      <c r="O676" s="556"/>
      <c r="P676" s="556"/>
      <c r="Q676" s="556"/>
      <c r="AZ676" s="689"/>
      <c r="BA676" s="321"/>
      <c r="BB676" s="372"/>
      <c r="BC676" s="321"/>
      <c r="BD676" s="321"/>
      <c r="BE676" s="321"/>
      <c r="BF676" s="321"/>
      <c r="BG676" s="321"/>
      <c r="BH676" s="321"/>
      <c r="BI676" s="321"/>
      <c r="BJ676" s="321"/>
      <c r="BK676" s="321"/>
      <c r="BL676" s="321"/>
      <c r="BM676" s="321"/>
      <c r="BN676" s="321"/>
      <c r="BO676" s="321"/>
      <c r="BP676" s="321"/>
      <c r="BQ676" s="321"/>
      <c r="BR676" s="321"/>
      <c r="BS676" s="321"/>
      <c r="BT676" s="321"/>
      <c r="BU676" s="321"/>
      <c r="BV676" s="321"/>
      <c r="BW676" s="321"/>
      <c r="BX676" s="321"/>
      <c r="BY676" s="321"/>
      <c r="BZ676" s="321"/>
      <c r="CA676" s="321"/>
      <c r="CB676" s="321"/>
      <c r="CC676" s="321"/>
      <c r="CD676" s="321"/>
      <c r="CE676" s="321"/>
      <c r="CF676" s="321"/>
      <c r="CG676" s="321"/>
      <c r="CH676" s="321"/>
      <c r="CI676" s="321"/>
      <c r="CJ676" s="321"/>
      <c r="CK676" s="321"/>
      <c r="CL676" s="321"/>
      <c r="CM676" s="321"/>
      <c r="CN676" s="321"/>
      <c r="CO676" s="321"/>
      <c r="CP676" s="321"/>
      <c r="CQ676" s="321"/>
      <c r="CR676" s="321"/>
      <c r="CS676" s="321"/>
      <c r="CT676" s="321"/>
      <c r="CU676" s="321"/>
      <c r="CV676" s="321"/>
      <c r="CW676" s="321"/>
      <c r="CX676" s="321"/>
      <c r="CY676" s="321"/>
      <c r="CZ676" s="321"/>
    </row>
    <row r="677" s="325" customFormat="true" ht="25.15" customHeight="true" x14ac:dyDescent="0.2">
      <c r="C677" s="838"/>
      <c r="D677" s="837"/>
      <c r="E677" s="556"/>
      <c r="F677" s="556"/>
      <c r="G677" s="556"/>
      <c r="H677" s="838"/>
      <c r="I677" s="837"/>
      <c r="J677" s="556"/>
      <c r="K677" s="556"/>
      <c r="L677" s="556"/>
      <c r="M677" s="838"/>
      <c r="N677" s="837"/>
      <c r="O677" s="556"/>
      <c r="P677" s="556"/>
      <c r="Q677" s="556"/>
      <c r="AZ677" s="689"/>
      <c r="BA677" s="321"/>
      <c r="BB677" s="372"/>
      <c r="BC677" s="321"/>
      <c r="BD677" s="321"/>
      <c r="BE677" s="321"/>
      <c r="BF677" s="321"/>
      <c r="BG677" s="321"/>
      <c r="BH677" s="321"/>
      <c r="BI677" s="321"/>
      <c r="BJ677" s="321"/>
      <c r="BK677" s="321"/>
      <c r="BL677" s="321"/>
      <c r="BM677" s="321"/>
      <c r="BN677" s="321"/>
      <c r="BO677" s="321"/>
      <c r="BP677" s="321"/>
      <c r="BQ677" s="321"/>
      <c r="BR677" s="321"/>
      <c r="BS677" s="321"/>
      <c r="BT677" s="321"/>
      <c r="BU677" s="321"/>
      <c r="BV677" s="321"/>
      <c r="BW677" s="321"/>
      <c r="BX677" s="321"/>
      <c r="BY677" s="321"/>
      <c r="BZ677" s="321"/>
      <c r="CA677" s="321"/>
      <c r="CB677" s="321"/>
      <c r="CC677" s="321"/>
      <c r="CD677" s="321"/>
      <c r="CE677" s="321"/>
      <c r="CF677" s="321"/>
      <c r="CG677" s="321"/>
      <c r="CH677" s="321"/>
      <c r="CI677" s="321"/>
      <c r="CJ677" s="321"/>
      <c r="CK677" s="321"/>
      <c r="CL677" s="321"/>
      <c r="CM677" s="321"/>
      <c r="CN677" s="321"/>
      <c r="CO677" s="321"/>
      <c r="CP677" s="321"/>
      <c r="CQ677" s="321"/>
      <c r="CR677" s="321"/>
      <c r="CS677" s="321"/>
      <c r="CT677" s="321"/>
      <c r="CU677" s="321"/>
      <c r="CV677" s="321"/>
      <c r="CW677" s="321"/>
      <c r="CX677" s="321"/>
      <c r="CY677" s="321"/>
      <c r="CZ677" s="321"/>
    </row>
    <row r="678" s="325" customFormat="true" ht="25.15" customHeight="true" x14ac:dyDescent="0.2">
      <c r="C678" s="838"/>
      <c r="D678" s="837"/>
      <c r="E678" s="556"/>
      <c r="F678" s="556"/>
      <c r="G678" s="556"/>
      <c r="H678" s="838"/>
      <c r="I678" s="837"/>
      <c r="J678" s="556"/>
      <c r="K678" s="556"/>
      <c r="L678" s="556"/>
      <c r="M678" s="838"/>
      <c r="N678" s="837"/>
      <c r="O678" s="556"/>
      <c r="P678" s="556"/>
      <c r="Q678" s="556"/>
      <c r="AZ678" s="689"/>
      <c r="BA678" s="321"/>
      <c r="BB678" s="372"/>
      <c r="BC678" s="321"/>
      <c r="BD678" s="321"/>
      <c r="BE678" s="321"/>
      <c r="BF678" s="321"/>
      <c r="BG678" s="321"/>
      <c r="BH678" s="321"/>
      <c r="BI678" s="321"/>
      <c r="BJ678" s="321"/>
      <c r="BK678" s="321"/>
      <c r="BL678" s="321"/>
      <c r="BM678" s="321"/>
      <c r="BN678" s="321"/>
      <c r="BO678" s="321"/>
      <c r="BP678" s="321"/>
      <c r="BQ678" s="321"/>
      <c r="BR678" s="321"/>
      <c r="BS678" s="321"/>
      <c r="BT678" s="321"/>
      <c r="BU678" s="321"/>
      <c r="BV678" s="321"/>
      <c r="BW678" s="321"/>
      <c r="BX678" s="321"/>
      <c r="BY678" s="321"/>
      <c r="BZ678" s="321"/>
      <c r="CA678" s="321"/>
      <c r="CB678" s="321"/>
      <c r="CC678" s="321"/>
      <c r="CD678" s="321"/>
      <c r="CE678" s="321"/>
      <c r="CF678" s="321"/>
      <c r="CG678" s="321"/>
      <c r="CH678" s="321"/>
      <c r="CI678" s="321"/>
      <c r="CJ678" s="321"/>
      <c r="CK678" s="321"/>
      <c r="CL678" s="321"/>
      <c r="CM678" s="321"/>
      <c r="CN678" s="321"/>
      <c r="CO678" s="321"/>
      <c r="CP678" s="321"/>
      <c r="CQ678" s="321"/>
      <c r="CR678" s="321"/>
      <c r="CS678" s="321"/>
      <c r="CT678" s="321"/>
      <c r="CU678" s="321"/>
      <c r="CV678" s="321"/>
      <c r="CW678" s="321"/>
      <c r="CX678" s="321"/>
      <c r="CY678" s="321"/>
      <c r="CZ678" s="321"/>
    </row>
    <row r="679" s="325" customFormat="true" ht="25.15" customHeight="true" x14ac:dyDescent="0.2">
      <c r="C679" s="838"/>
      <c r="D679" s="837"/>
      <c r="E679" s="556"/>
      <c r="F679" s="556"/>
      <c r="G679" s="556"/>
      <c r="H679" s="838"/>
      <c r="I679" s="837"/>
      <c r="J679" s="556"/>
      <c r="K679" s="556"/>
      <c r="L679" s="556"/>
      <c r="M679" s="838"/>
      <c r="N679" s="837"/>
      <c r="O679" s="556"/>
      <c r="P679" s="556"/>
      <c r="Q679" s="556"/>
      <c r="AZ679" s="689"/>
      <c r="BA679" s="321"/>
      <c r="BB679" s="372"/>
      <c r="BC679" s="321"/>
      <c r="BD679" s="321"/>
      <c r="BE679" s="321"/>
      <c r="BF679" s="321"/>
      <c r="BG679" s="321"/>
      <c r="BH679" s="321"/>
      <c r="BI679" s="321"/>
      <c r="BJ679" s="321"/>
      <c r="BK679" s="321"/>
      <c r="BL679" s="321"/>
      <c r="BM679" s="321"/>
      <c r="BN679" s="321"/>
      <c r="BO679" s="321"/>
      <c r="BP679" s="321"/>
      <c r="BQ679" s="321"/>
      <c r="BR679" s="321"/>
      <c r="BS679" s="321"/>
      <c r="BT679" s="321"/>
      <c r="BU679" s="321"/>
      <c r="BV679" s="321"/>
      <c r="BW679" s="321"/>
      <c r="BX679" s="321"/>
      <c r="BY679" s="321"/>
      <c r="BZ679" s="321"/>
      <c r="CA679" s="321"/>
      <c r="CB679" s="321"/>
      <c r="CC679" s="321"/>
      <c r="CD679" s="321"/>
      <c r="CE679" s="321"/>
      <c r="CF679" s="321"/>
      <c r="CG679" s="321"/>
      <c r="CH679" s="321"/>
      <c r="CI679" s="321"/>
      <c r="CJ679" s="321"/>
      <c r="CK679" s="321"/>
      <c r="CL679" s="321"/>
      <c r="CM679" s="321"/>
      <c r="CN679" s="321"/>
      <c r="CO679" s="321"/>
      <c r="CP679" s="321"/>
      <c r="CQ679" s="321"/>
      <c r="CR679" s="321"/>
      <c r="CS679" s="321"/>
      <c r="CT679" s="321"/>
      <c r="CU679" s="321"/>
      <c r="CV679" s="321"/>
      <c r="CW679" s="321"/>
      <c r="CX679" s="321"/>
      <c r="CY679" s="321"/>
      <c r="CZ679" s="321"/>
    </row>
    <row r="680" s="325" customFormat="true" ht="25.15" customHeight="true" x14ac:dyDescent="0.2">
      <c r="C680" s="838"/>
      <c r="D680" s="837"/>
      <c r="E680" s="556"/>
      <c r="F680" s="556"/>
      <c r="G680" s="556"/>
      <c r="H680" s="838"/>
      <c r="I680" s="837"/>
      <c r="J680" s="556"/>
      <c r="K680" s="556"/>
      <c r="L680" s="556"/>
      <c r="M680" s="838"/>
      <c r="N680" s="837"/>
      <c r="O680" s="556"/>
      <c r="P680" s="556"/>
      <c r="Q680" s="556"/>
      <c r="AZ680" s="689"/>
      <c r="BA680" s="321"/>
      <c r="BB680" s="372"/>
      <c r="BC680" s="321"/>
      <c r="BD680" s="321"/>
      <c r="BE680" s="321"/>
      <c r="BF680" s="321"/>
      <c r="BG680" s="321"/>
      <c r="BH680" s="321"/>
      <c r="BI680" s="321"/>
      <c r="BJ680" s="321"/>
      <c r="BK680" s="321"/>
      <c r="BL680" s="321"/>
      <c r="BM680" s="321"/>
      <c r="BN680" s="321"/>
      <c r="BO680" s="321"/>
      <c r="BP680" s="321"/>
      <c r="BQ680" s="321"/>
      <c r="BR680" s="321"/>
      <c r="BS680" s="321"/>
      <c r="BT680" s="321"/>
      <c r="BU680" s="321"/>
      <c r="BV680" s="321"/>
      <c r="BW680" s="321"/>
      <c r="BX680" s="321"/>
      <c r="BY680" s="321"/>
      <c r="BZ680" s="321"/>
      <c r="CA680" s="321"/>
      <c r="CB680" s="321"/>
      <c r="CC680" s="321"/>
      <c r="CD680" s="321"/>
      <c r="CE680" s="321"/>
      <c r="CF680" s="321"/>
      <c r="CG680" s="321"/>
      <c r="CH680" s="321"/>
      <c r="CI680" s="321"/>
      <c r="CJ680" s="321"/>
      <c r="CK680" s="321"/>
      <c r="CL680" s="321"/>
      <c r="CM680" s="321"/>
      <c r="CN680" s="321"/>
      <c r="CO680" s="321"/>
      <c r="CP680" s="321"/>
      <c r="CQ680" s="321"/>
      <c r="CR680" s="321"/>
      <c r="CS680" s="321"/>
      <c r="CT680" s="321"/>
      <c r="CU680" s="321"/>
      <c r="CV680" s="321"/>
      <c r="CW680" s="321"/>
      <c r="CX680" s="321"/>
      <c r="CY680" s="321"/>
      <c r="CZ680" s="321"/>
    </row>
    <row r="681" s="325" customFormat="true" ht="25.15" customHeight="true" x14ac:dyDescent="0.2">
      <c r="C681" s="838"/>
      <c r="D681" s="837"/>
      <c r="E681" s="556"/>
      <c r="F681" s="556"/>
      <c r="G681" s="556"/>
      <c r="H681" s="838"/>
      <c r="I681" s="837"/>
      <c r="J681" s="556"/>
      <c r="K681" s="556"/>
      <c r="L681" s="556"/>
      <c r="M681" s="838"/>
      <c r="N681" s="837"/>
      <c r="O681" s="556"/>
      <c r="P681" s="556"/>
      <c r="Q681" s="556"/>
      <c r="AZ681" s="689"/>
      <c r="BA681" s="321"/>
      <c r="BB681" s="372"/>
      <c r="BC681" s="321"/>
      <c r="BD681" s="321"/>
      <c r="BE681" s="321"/>
      <c r="BF681" s="321"/>
      <c r="BG681" s="321"/>
      <c r="BH681" s="321"/>
      <c r="BI681" s="321"/>
      <c r="BJ681" s="321"/>
      <c r="BK681" s="321"/>
      <c r="BL681" s="321"/>
      <c r="BM681" s="321"/>
      <c r="BN681" s="321"/>
      <c r="BO681" s="321"/>
      <c r="BP681" s="321"/>
      <c r="BQ681" s="321"/>
      <c r="BR681" s="321"/>
      <c r="BS681" s="321"/>
      <c r="BT681" s="321"/>
      <c r="BU681" s="321"/>
      <c r="BV681" s="321"/>
      <c r="BW681" s="321"/>
      <c r="BX681" s="321"/>
      <c r="BY681" s="321"/>
      <c r="BZ681" s="321"/>
      <c r="CA681" s="321"/>
      <c r="CB681" s="321"/>
      <c r="CC681" s="321"/>
      <c r="CD681" s="321"/>
      <c r="CE681" s="321"/>
      <c r="CF681" s="321"/>
      <c r="CG681" s="321"/>
      <c r="CH681" s="321"/>
      <c r="CI681" s="321"/>
      <c r="CJ681" s="321"/>
      <c r="CK681" s="321"/>
      <c r="CL681" s="321"/>
      <c r="CM681" s="321"/>
      <c r="CN681" s="321"/>
      <c r="CO681" s="321"/>
      <c r="CP681" s="321"/>
      <c r="CQ681" s="321"/>
      <c r="CR681" s="321"/>
      <c r="CS681" s="321"/>
      <c r="CT681" s="321"/>
      <c r="CU681" s="321"/>
      <c r="CV681" s="321"/>
      <c r="CW681" s="321"/>
      <c r="CX681" s="321"/>
      <c r="CY681" s="321"/>
      <c r="CZ681" s="321"/>
    </row>
    <row r="682" s="325" customFormat="true" ht="25.15" customHeight="true" x14ac:dyDescent="0.2">
      <c r="C682" s="838"/>
      <c r="D682" s="837"/>
      <c r="E682" s="556"/>
      <c r="F682" s="556"/>
      <c r="G682" s="556"/>
      <c r="H682" s="838"/>
      <c r="I682" s="837"/>
      <c r="J682" s="556"/>
      <c r="K682" s="556"/>
      <c r="L682" s="556"/>
      <c r="M682" s="838"/>
      <c r="N682" s="837"/>
      <c r="O682" s="556"/>
      <c r="P682" s="556"/>
      <c r="Q682" s="556"/>
      <c r="AZ682" s="689"/>
      <c r="BA682" s="321"/>
      <c r="BB682" s="372"/>
      <c r="BC682" s="321"/>
      <c r="BD682" s="321"/>
      <c r="BE682" s="321"/>
      <c r="BF682" s="321"/>
      <c r="BG682" s="321"/>
      <c r="BH682" s="321"/>
      <c r="BI682" s="321"/>
      <c r="BJ682" s="321"/>
      <c r="BK682" s="321"/>
      <c r="BL682" s="321"/>
      <c r="BM682" s="321"/>
      <c r="BN682" s="321"/>
      <c r="BO682" s="321"/>
      <c r="BP682" s="321"/>
      <c r="BQ682" s="321"/>
      <c r="BR682" s="321"/>
      <c r="BS682" s="321"/>
      <c r="BT682" s="321"/>
      <c r="BU682" s="321"/>
      <c r="BV682" s="321"/>
      <c r="BW682" s="321"/>
      <c r="BX682" s="321"/>
      <c r="BY682" s="321"/>
      <c r="BZ682" s="321"/>
      <c r="CA682" s="321"/>
      <c r="CB682" s="321"/>
      <c r="CC682" s="321"/>
      <c r="CD682" s="321"/>
      <c r="CE682" s="321"/>
      <c r="CF682" s="321"/>
      <c r="CG682" s="321"/>
      <c r="CH682" s="321"/>
      <c r="CI682" s="321"/>
      <c r="CJ682" s="321"/>
      <c r="CK682" s="321"/>
      <c r="CL682" s="321"/>
      <c r="CM682" s="321"/>
      <c r="CN682" s="321"/>
      <c r="CO682" s="321"/>
      <c r="CP682" s="321"/>
      <c r="CQ682" s="321"/>
      <c r="CR682" s="321"/>
      <c r="CS682" s="321"/>
      <c r="CT682" s="321"/>
      <c r="CU682" s="321"/>
      <c r="CV682" s="321"/>
      <c r="CW682" s="321"/>
      <c r="CX682" s="321"/>
      <c r="CY682" s="321"/>
      <c r="CZ682" s="321"/>
    </row>
    <row r="683" s="325" customFormat="true" ht="25.15" customHeight="true" x14ac:dyDescent="0.2">
      <c r="C683" s="838"/>
      <c r="D683" s="837"/>
      <c r="E683" s="556"/>
      <c r="F683" s="556"/>
      <c r="G683" s="556"/>
      <c r="H683" s="838"/>
      <c r="I683" s="837"/>
      <c r="J683" s="556"/>
      <c r="K683" s="556"/>
      <c r="L683" s="556"/>
      <c r="M683" s="838"/>
      <c r="N683" s="837"/>
      <c r="O683" s="556"/>
      <c r="P683" s="556"/>
      <c r="Q683" s="556"/>
      <c r="AZ683" s="689"/>
      <c r="BA683" s="321"/>
      <c r="BB683" s="372"/>
      <c r="BC683" s="321"/>
      <c r="BD683" s="321"/>
      <c r="BE683" s="321"/>
      <c r="BF683" s="321"/>
      <c r="BG683" s="321"/>
      <c r="BH683" s="321"/>
      <c r="BI683" s="321"/>
      <c r="BJ683" s="321"/>
      <c r="BK683" s="321"/>
      <c r="BL683" s="321"/>
      <c r="BM683" s="321"/>
      <c r="BN683" s="321"/>
      <c r="BO683" s="321"/>
      <c r="BP683" s="321"/>
      <c r="BQ683" s="321"/>
      <c r="BR683" s="321"/>
      <c r="BS683" s="321"/>
      <c r="BT683" s="321"/>
      <c r="BU683" s="321"/>
      <c r="BV683" s="321"/>
      <c r="BW683" s="321"/>
      <c r="BX683" s="321"/>
      <c r="BY683" s="321"/>
      <c r="BZ683" s="321"/>
      <c r="CA683" s="321"/>
      <c r="CB683" s="321"/>
      <c r="CC683" s="321"/>
      <c r="CD683" s="321"/>
      <c r="CE683" s="321"/>
      <c r="CF683" s="321"/>
      <c r="CG683" s="321"/>
      <c r="CH683" s="321"/>
      <c r="CI683" s="321"/>
      <c r="CJ683" s="321"/>
      <c r="CK683" s="321"/>
      <c r="CL683" s="321"/>
      <c r="CM683" s="321"/>
      <c r="CN683" s="321"/>
      <c r="CO683" s="321"/>
      <c r="CP683" s="321"/>
      <c r="CQ683" s="321"/>
      <c r="CR683" s="321"/>
      <c r="CS683" s="321"/>
      <c r="CT683" s="321"/>
      <c r="CU683" s="321"/>
      <c r="CV683" s="321"/>
      <c r="CW683" s="321"/>
      <c r="CX683" s="321"/>
      <c r="CY683" s="321"/>
      <c r="CZ683" s="321"/>
    </row>
    <row r="684" s="325" customFormat="true" ht="25.15" customHeight="true" x14ac:dyDescent="0.2">
      <c r="C684" s="838"/>
      <c r="D684" s="837"/>
      <c r="E684" s="556"/>
      <c r="F684" s="556"/>
      <c r="G684" s="556"/>
      <c r="H684" s="838"/>
      <c r="I684" s="837"/>
      <c r="J684" s="556"/>
      <c r="K684" s="556"/>
      <c r="L684" s="556"/>
      <c r="M684" s="838"/>
      <c r="N684" s="837"/>
      <c r="O684" s="556"/>
      <c r="P684" s="556"/>
      <c r="Q684" s="556"/>
      <c r="AZ684" s="689"/>
      <c r="BA684" s="321"/>
      <c r="BB684" s="372"/>
      <c r="BC684" s="321"/>
      <c r="BD684" s="321"/>
      <c r="BE684" s="321"/>
      <c r="BF684" s="321"/>
      <c r="BG684" s="321"/>
      <c r="BH684" s="321"/>
      <c r="BI684" s="321"/>
      <c r="BJ684" s="321"/>
      <c r="BK684" s="321"/>
      <c r="BL684" s="321"/>
      <c r="BM684" s="321"/>
      <c r="BN684" s="321"/>
      <c r="BO684" s="321"/>
      <c r="BP684" s="321"/>
      <c r="BQ684" s="321"/>
      <c r="BR684" s="321"/>
      <c r="BS684" s="321"/>
      <c r="BT684" s="321"/>
      <c r="BU684" s="321"/>
      <c r="BV684" s="321"/>
      <c r="BW684" s="321"/>
      <c r="BX684" s="321"/>
      <c r="BY684" s="321"/>
      <c r="BZ684" s="321"/>
      <c r="CA684" s="321"/>
      <c r="CB684" s="321"/>
      <c r="CC684" s="321"/>
      <c r="CD684" s="321"/>
      <c r="CE684" s="321"/>
      <c r="CF684" s="321"/>
      <c r="CG684" s="321"/>
      <c r="CH684" s="321"/>
      <c r="CI684" s="321"/>
      <c r="CJ684" s="321"/>
      <c r="CK684" s="321"/>
      <c r="CL684" s="321"/>
      <c r="CM684" s="321"/>
      <c r="CN684" s="321"/>
      <c r="CO684" s="321"/>
      <c r="CP684" s="321"/>
      <c r="CQ684" s="321"/>
      <c r="CR684" s="321"/>
      <c r="CS684" s="321"/>
      <c r="CT684" s="321"/>
      <c r="CU684" s="321"/>
      <c r="CV684" s="321"/>
      <c r="CW684" s="321"/>
      <c r="CX684" s="321"/>
      <c r="CY684" s="321"/>
      <c r="CZ684" s="321"/>
    </row>
    <row r="685" s="325" customFormat="true" ht="25.15" customHeight="true" x14ac:dyDescent="0.2">
      <c r="C685" s="838"/>
      <c r="D685" s="837"/>
      <c r="E685" s="556"/>
      <c r="F685" s="556"/>
      <c r="G685" s="556"/>
      <c r="H685" s="838"/>
      <c r="I685" s="837"/>
      <c r="J685" s="556"/>
      <c r="K685" s="556"/>
      <c r="L685" s="556"/>
      <c r="M685" s="838"/>
      <c r="N685" s="837"/>
      <c r="O685" s="556"/>
      <c r="P685" s="556"/>
      <c r="Q685" s="556"/>
      <c r="AZ685" s="689"/>
      <c r="BA685" s="321"/>
      <c r="BB685" s="372"/>
      <c r="BC685" s="321"/>
      <c r="BD685" s="321"/>
      <c r="BE685" s="321"/>
      <c r="BF685" s="321"/>
      <c r="BG685" s="321"/>
      <c r="BH685" s="321"/>
      <c r="BI685" s="321"/>
      <c r="BJ685" s="321"/>
      <c r="BK685" s="321"/>
      <c r="BL685" s="321"/>
      <c r="BM685" s="321"/>
      <c r="BN685" s="321"/>
      <c r="BO685" s="321"/>
      <c r="BP685" s="321"/>
      <c r="BQ685" s="321"/>
      <c r="BR685" s="321"/>
      <c r="BS685" s="321"/>
      <c r="BT685" s="321"/>
      <c r="BU685" s="321"/>
      <c r="BV685" s="321"/>
      <c r="BW685" s="321"/>
      <c r="BX685" s="321"/>
      <c r="BY685" s="321"/>
      <c r="BZ685" s="321"/>
      <c r="CA685" s="321"/>
      <c r="CB685" s="321"/>
      <c r="CC685" s="321"/>
      <c r="CD685" s="321"/>
      <c r="CE685" s="321"/>
      <c r="CF685" s="321"/>
      <c r="CG685" s="321"/>
      <c r="CH685" s="321"/>
      <c r="CI685" s="321"/>
      <c r="CJ685" s="321"/>
      <c r="CK685" s="321"/>
      <c r="CL685" s="321"/>
      <c r="CM685" s="321"/>
      <c r="CN685" s="321"/>
      <c r="CO685" s="321"/>
      <c r="CP685" s="321"/>
      <c r="CQ685" s="321"/>
      <c r="CR685" s="321"/>
      <c r="CS685" s="321"/>
      <c r="CT685" s="321"/>
      <c r="CU685" s="321"/>
      <c r="CV685" s="321"/>
      <c r="CW685" s="321"/>
      <c r="CX685" s="321"/>
      <c r="CY685" s="321"/>
      <c r="CZ685" s="321"/>
    </row>
    <row r="686" s="325" customFormat="true" ht="25.15" customHeight="true" x14ac:dyDescent="0.2">
      <c r="C686" s="838"/>
      <c r="D686" s="837"/>
      <c r="E686" s="556"/>
      <c r="F686" s="556"/>
      <c r="G686" s="556"/>
      <c r="H686" s="838"/>
      <c r="I686" s="837"/>
      <c r="J686" s="556"/>
      <c r="K686" s="556"/>
      <c r="L686" s="556"/>
      <c r="M686" s="838"/>
      <c r="N686" s="837"/>
      <c r="O686" s="556"/>
      <c r="P686" s="556"/>
      <c r="Q686" s="556"/>
      <c r="AZ686" s="689"/>
      <c r="BA686" s="321"/>
      <c r="BB686" s="372"/>
      <c r="BC686" s="321"/>
      <c r="BD686" s="321"/>
      <c r="BE686" s="321"/>
      <c r="BF686" s="321"/>
      <c r="BG686" s="321"/>
      <c r="BH686" s="321"/>
      <c r="BI686" s="321"/>
      <c r="BJ686" s="321"/>
      <c r="BK686" s="321"/>
      <c r="BL686" s="321"/>
      <c r="BM686" s="321"/>
      <c r="BN686" s="321"/>
      <c r="BO686" s="321"/>
      <c r="BP686" s="321"/>
      <c r="BQ686" s="321"/>
      <c r="BR686" s="321"/>
      <c r="BS686" s="321"/>
      <c r="BT686" s="321"/>
      <c r="BU686" s="321"/>
      <c r="BV686" s="321"/>
      <c r="BW686" s="321"/>
      <c r="BX686" s="321"/>
      <c r="BY686" s="321"/>
      <c r="BZ686" s="321"/>
      <c r="CA686" s="321"/>
      <c r="CB686" s="321"/>
      <c r="CC686" s="321"/>
      <c r="CD686" s="321"/>
      <c r="CE686" s="321"/>
      <c r="CF686" s="321"/>
      <c r="CG686" s="321"/>
      <c r="CH686" s="321"/>
      <c r="CI686" s="321"/>
      <c r="CJ686" s="321"/>
      <c r="CK686" s="321"/>
      <c r="CL686" s="321"/>
      <c r="CM686" s="321"/>
      <c r="CN686" s="321"/>
      <c r="CO686" s="321"/>
      <c r="CP686" s="321"/>
      <c r="CQ686" s="321"/>
      <c r="CR686" s="321"/>
      <c r="CS686" s="321"/>
      <c r="CT686" s="321"/>
      <c r="CU686" s="321"/>
      <c r="CV686" s="321"/>
      <c r="CW686" s="321"/>
      <c r="CX686" s="321"/>
      <c r="CY686" s="321"/>
      <c r="CZ686" s="321"/>
    </row>
    <row r="687" s="325" customFormat="true" ht="25.15" customHeight="true" x14ac:dyDescent="0.2">
      <c r="C687" s="838"/>
      <c r="D687" s="837"/>
      <c r="E687" s="556"/>
      <c r="F687" s="556"/>
      <c r="G687" s="556"/>
      <c r="H687" s="838"/>
      <c r="I687" s="837"/>
      <c r="J687" s="556"/>
      <c r="K687" s="556"/>
      <c r="L687" s="556"/>
      <c r="M687" s="838"/>
      <c r="N687" s="837"/>
      <c r="O687" s="556"/>
      <c r="P687" s="556"/>
      <c r="Q687" s="556"/>
      <c r="AZ687" s="689"/>
      <c r="BA687" s="321"/>
      <c r="BB687" s="372"/>
      <c r="BC687" s="321"/>
      <c r="BD687" s="321"/>
      <c r="BE687" s="321"/>
      <c r="BF687" s="321"/>
      <c r="BG687" s="321"/>
      <c r="BH687" s="321"/>
      <c r="BI687" s="321"/>
      <c r="BJ687" s="321"/>
      <c r="BK687" s="321"/>
      <c r="BL687" s="321"/>
      <c r="BM687" s="321"/>
      <c r="BN687" s="321"/>
      <c r="BO687" s="321"/>
      <c r="BP687" s="321"/>
      <c r="BQ687" s="321"/>
      <c r="BR687" s="321"/>
      <c r="BS687" s="321"/>
      <c r="BT687" s="321"/>
      <c r="BU687" s="321"/>
      <c r="BV687" s="321"/>
      <c r="BW687" s="321"/>
      <c r="BX687" s="321"/>
      <c r="BY687" s="321"/>
      <c r="BZ687" s="321"/>
      <c r="CA687" s="321"/>
      <c r="CB687" s="321"/>
      <c r="CC687" s="321"/>
      <c r="CD687" s="321"/>
      <c r="CE687" s="321"/>
      <c r="CF687" s="321"/>
      <c r="CG687" s="321"/>
      <c r="CH687" s="321"/>
      <c r="CI687" s="321"/>
      <c r="CJ687" s="321"/>
      <c r="CK687" s="321"/>
      <c r="CL687" s="321"/>
      <c r="CM687" s="321"/>
      <c r="CN687" s="321"/>
      <c r="CO687" s="321"/>
      <c r="CP687" s="321"/>
      <c r="CQ687" s="321"/>
      <c r="CR687" s="321"/>
      <c r="CS687" s="321"/>
      <c r="CT687" s="321"/>
      <c r="CU687" s="321"/>
      <c r="CV687" s="321"/>
      <c r="CW687" s="321"/>
      <c r="CX687" s="321"/>
      <c r="CY687" s="321"/>
      <c r="CZ687" s="321"/>
    </row>
    <row r="688" s="325" customFormat="true" ht="25.15" customHeight="true" x14ac:dyDescent="0.2">
      <c r="C688" s="838"/>
      <c r="D688" s="837"/>
      <c r="E688" s="556"/>
      <c r="F688" s="556"/>
      <c r="G688" s="556"/>
      <c r="H688" s="838"/>
      <c r="I688" s="837"/>
      <c r="J688" s="556"/>
      <c r="K688" s="556"/>
      <c r="L688" s="556"/>
      <c r="M688" s="838"/>
      <c r="N688" s="837"/>
      <c r="O688" s="556"/>
      <c r="P688" s="556"/>
      <c r="Q688" s="556"/>
      <c r="AZ688" s="689"/>
      <c r="BA688" s="321"/>
      <c r="BB688" s="372"/>
      <c r="BC688" s="321"/>
      <c r="BD688" s="321"/>
      <c r="BE688" s="321"/>
      <c r="BF688" s="321"/>
      <c r="BG688" s="321"/>
      <c r="BH688" s="321"/>
      <c r="BI688" s="321"/>
      <c r="BJ688" s="321"/>
      <c r="BK688" s="321"/>
      <c r="BL688" s="321"/>
      <c r="BM688" s="321"/>
      <c r="BN688" s="321"/>
      <c r="BO688" s="321"/>
      <c r="BP688" s="321"/>
      <c r="BQ688" s="321"/>
      <c r="BR688" s="321"/>
      <c r="BS688" s="321"/>
      <c r="BT688" s="321"/>
      <c r="BU688" s="321"/>
      <c r="BV688" s="321"/>
      <c r="BW688" s="321"/>
      <c r="BX688" s="321"/>
      <c r="BY688" s="321"/>
      <c r="BZ688" s="321"/>
      <c r="CA688" s="321"/>
      <c r="CB688" s="321"/>
      <c r="CC688" s="321"/>
      <c r="CD688" s="321"/>
      <c r="CE688" s="321"/>
      <c r="CF688" s="321"/>
      <c r="CG688" s="321"/>
      <c r="CH688" s="321"/>
      <c r="CI688" s="321"/>
      <c r="CJ688" s="321"/>
      <c r="CK688" s="321"/>
      <c r="CL688" s="321"/>
      <c r="CM688" s="321"/>
      <c r="CN688" s="321"/>
      <c r="CO688" s="321"/>
      <c r="CP688" s="321"/>
      <c r="CQ688" s="321"/>
      <c r="CR688" s="321"/>
      <c r="CS688" s="321"/>
      <c r="CT688" s="321"/>
      <c r="CU688" s="321"/>
      <c r="CV688" s="321"/>
      <c r="CW688" s="321"/>
      <c r="CX688" s="321"/>
      <c r="CY688" s="321"/>
      <c r="CZ688" s="321"/>
    </row>
    <row r="689" s="325" customFormat="true" ht="25.15" customHeight="true" x14ac:dyDescent="0.2">
      <c r="C689" s="838"/>
      <c r="D689" s="837"/>
      <c r="E689" s="556"/>
      <c r="F689" s="556"/>
      <c r="G689" s="556"/>
      <c r="H689" s="838"/>
      <c r="I689" s="837"/>
      <c r="J689" s="556"/>
      <c r="K689" s="556"/>
      <c r="L689" s="556"/>
      <c r="M689" s="838"/>
      <c r="N689" s="837"/>
      <c r="O689" s="556"/>
      <c r="P689" s="556"/>
      <c r="Q689" s="556"/>
      <c r="AZ689" s="689"/>
      <c r="BA689" s="321"/>
      <c r="BB689" s="372"/>
      <c r="BC689" s="321"/>
      <c r="BD689" s="321"/>
      <c r="BE689" s="321"/>
      <c r="BF689" s="321"/>
      <c r="BG689" s="321"/>
      <c r="BH689" s="321"/>
      <c r="BI689" s="321"/>
      <c r="BJ689" s="321"/>
      <c r="BK689" s="321"/>
      <c r="BL689" s="321"/>
      <c r="BM689" s="321"/>
      <c r="BN689" s="321"/>
      <c r="BO689" s="321"/>
      <c r="BP689" s="321"/>
      <c r="BQ689" s="321"/>
      <c r="BR689" s="321"/>
      <c r="BS689" s="321"/>
      <c r="BT689" s="321"/>
      <c r="BU689" s="321"/>
      <c r="BV689" s="321"/>
      <c r="BW689" s="321"/>
      <c r="BX689" s="321"/>
      <c r="BY689" s="321"/>
      <c r="BZ689" s="321"/>
      <c r="CA689" s="321"/>
      <c r="CB689" s="321"/>
      <c r="CC689" s="321"/>
      <c r="CD689" s="321"/>
      <c r="CE689" s="321"/>
      <c r="CF689" s="321"/>
      <c r="CG689" s="321"/>
      <c r="CH689" s="321"/>
      <c r="CI689" s="321"/>
      <c r="CJ689" s="321"/>
      <c r="CK689" s="321"/>
      <c r="CL689" s="321"/>
      <c r="CM689" s="321"/>
      <c r="CN689" s="321"/>
      <c r="CO689" s="321"/>
      <c r="CP689" s="321"/>
      <c r="CQ689" s="321"/>
      <c r="CR689" s="321"/>
      <c r="CS689" s="321"/>
      <c r="CT689" s="321"/>
      <c r="CU689" s="321"/>
      <c r="CV689" s="321"/>
      <c r="CW689" s="321"/>
      <c r="CX689" s="321"/>
      <c r="CY689" s="321"/>
      <c r="CZ689" s="321"/>
    </row>
    <row r="690" s="325" customFormat="true" ht="25.15" customHeight="true" x14ac:dyDescent="0.2">
      <c r="C690" s="838"/>
      <c r="D690" s="837"/>
      <c r="E690" s="556"/>
      <c r="F690" s="556"/>
      <c r="G690" s="556"/>
      <c r="H690" s="838"/>
      <c r="I690" s="837"/>
      <c r="J690" s="556"/>
      <c r="K690" s="556"/>
      <c r="L690" s="556"/>
      <c r="M690" s="838"/>
      <c r="N690" s="837"/>
      <c r="O690" s="556"/>
      <c r="P690" s="556"/>
      <c r="Q690" s="556"/>
      <c r="AZ690" s="689"/>
      <c r="BA690" s="321"/>
      <c r="BB690" s="372"/>
      <c r="BC690" s="321"/>
      <c r="BD690" s="321"/>
      <c r="BE690" s="321"/>
      <c r="BF690" s="321"/>
      <c r="BG690" s="321"/>
      <c r="BH690" s="321"/>
      <c r="BI690" s="321"/>
      <c r="BJ690" s="321"/>
      <c r="BK690" s="321"/>
      <c r="BL690" s="321"/>
      <c r="BM690" s="321"/>
      <c r="BN690" s="321"/>
      <c r="BO690" s="321"/>
      <c r="BP690" s="321"/>
      <c r="BQ690" s="321"/>
      <c r="BR690" s="321"/>
      <c r="BS690" s="321"/>
      <c r="BT690" s="321"/>
      <c r="BU690" s="321"/>
      <c r="BV690" s="321"/>
      <c r="BW690" s="321"/>
      <c r="BX690" s="321"/>
      <c r="BY690" s="321"/>
      <c r="BZ690" s="321"/>
      <c r="CA690" s="321"/>
      <c r="CB690" s="321"/>
      <c r="CC690" s="321"/>
      <c r="CD690" s="321"/>
      <c r="CE690" s="321"/>
      <c r="CF690" s="321"/>
      <c r="CG690" s="321"/>
      <c r="CH690" s="321"/>
      <c r="CI690" s="321"/>
      <c r="CJ690" s="321"/>
      <c r="CK690" s="321"/>
      <c r="CL690" s="321"/>
      <c r="CM690" s="321"/>
      <c r="CN690" s="321"/>
      <c r="CO690" s="321"/>
      <c r="CP690" s="321"/>
      <c r="CQ690" s="321"/>
      <c r="CR690" s="321"/>
      <c r="CS690" s="321"/>
      <c r="CT690" s="321"/>
      <c r="CU690" s="321"/>
      <c r="CV690" s="321"/>
      <c r="CW690" s="321"/>
      <c r="CX690" s="321"/>
      <c r="CY690" s="321"/>
      <c r="CZ690" s="321"/>
    </row>
    <row r="691" s="325" customFormat="true" ht="25.15" customHeight="true" x14ac:dyDescent="0.2">
      <c r="C691" s="838"/>
      <c r="D691" s="837"/>
      <c r="E691" s="556"/>
      <c r="F691" s="556"/>
      <c r="G691" s="556"/>
      <c r="H691" s="838"/>
      <c r="I691" s="837"/>
      <c r="J691" s="556"/>
      <c r="K691" s="556"/>
      <c r="L691" s="556"/>
      <c r="M691" s="838"/>
      <c r="N691" s="837"/>
      <c r="O691" s="556"/>
      <c r="P691" s="556"/>
      <c r="Q691" s="556"/>
      <c r="AZ691" s="689"/>
      <c r="BA691" s="321"/>
      <c r="BB691" s="372"/>
      <c r="BC691" s="321"/>
      <c r="BD691" s="321"/>
      <c r="BE691" s="321"/>
      <c r="BF691" s="321"/>
      <c r="BG691" s="321"/>
      <c r="BH691" s="321"/>
      <c r="BI691" s="321"/>
      <c r="BJ691" s="321"/>
      <c r="BK691" s="321"/>
      <c r="BL691" s="321"/>
      <c r="BM691" s="321"/>
      <c r="BN691" s="321"/>
      <c r="BO691" s="321"/>
      <c r="BP691" s="321"/>
      <c r="BQ691" s="321"/>
      <c r="BR691" s="321"/>
      <c r="BS691" s="321"/>
      <c r="BT691" s="321"/>
      <c r="BU691" s="321"/>
      <c r="BV691" s="321"/>
      <c r="BW691" s="321"/>
      <c r="BX691" s="321"/>
      <c r="BY691" s="321"/>
      <c r="BZ691" s="321"/>
      <c r="CA691" s="321"/>
      <c r="CB691" s="321"/>
      <c r="CC691" s="321"/>
      <c r="CD691" s="321"/>
      <c r="CE691" s="321"/>
      <c r="CF691" s="321"/>
      <c r="CG691" s="321"/>
      <c r="CH691" s="321"/>
      <c r="CI691" s="321"/>
      <c r="CJ691" s="321"/>
      <c r="CK691" s="321"/>
      <c r="CL691" s="321"/>
      <c r="CM691" s="321"/>
      <c r="CN691" s="321"/>
      <c r="CO691" s="321"/>
      <c r="CP691" s="321"/>
      <c r="CQ691" s="321"/>
      <c r="CR691" s="321"/>
      <c r="CS691" s="321"/>
      <c r="CT691" s="321"/>
      <c r="CU691" s="321"/>
      <c r="CV691" s="321"/>
      <c r="CW691" s="321"/>
      <c r="CX691" s="321"/>
      <c r="CY691" s="321"/>
      <c r="CZ691" s="321"/>
    </row>
    <row r="692" s="325" customFormat="true" ht="25.15" customHeight="true" x14ac:dyDescent="0.2">
      <c r="C692" s="838"/>
      <c r="D692" s="837"/>
      <c r="E692" s="556"/>
      <c r="F692" s="556"/>
      <c r="G692" s="556"/>
      <c r="H692" s="838"/>
      <c r="I692" s="837"/>
      <c r="J692" s="556"/>
      <c r="K692" s="556"/>
      <c r="L692" s="556"/>
      <c r="M692" s="838"/>
      <c r="N692" s="837"/>
      <c r="O692" s="556"/>
      <c r="P692" s="556"/>
      <c r="Q692" s="556"/>
      <c r="AZ692" s="689"/>
      <c r="BA692" s="321"/>
      <c r="BB692" s="372"/>
      <c r="BC692" s="321"/>
      <c r="BD692" s="321"/>
      <c r="BE692" s="321"/>
      <c r="BF692" s="321"/>
      <c r="BG692" s="321"/>
      <c r="BH692" s="321"/>
      <c r="BI692" s="321"/>
      <c r="BJ692" s="321"/>
      <c r="BK692" s="321"/>
      <c r="BL692" s="321"/>
      <c r="BM692" s="321"/>
      <c r="BN692" s="321"/>
      <c r="BO692" s="321"/>
      <c r="BP692" s="321"/>
      <c r="BQ692" s="321"/>
      <c r="BR692" s="321"/>
      <c r="BS692" s="321"/>
      <c r="BT692" s="321"/>
      <c r="BU692" s="321"/>
      <c r="BV692" s="321"/>
      <c r="BW692" s="321"/>
      <c r="BX692" s="321"/>
      <c r="BY692" s="321"/>
      <c r="BZ692" s="321"/>
      <c r="CA692" s="321"/>
      <c r="CB692" s="321"/>
      <c r="CC692" s="321"/>
      <c r="CD692" s="321"/>
      <c r="CE692" s="321"/>
      <c r="CF692" s="321"/>
      <c r="CG692" s="321"/>
      <c r="CH692" s="321"/>
      <c r="CI692" s="321"/>
      <c r="CJ692" s="321"/>
      <c r="CK692" s="321"/>
      <c r="CL692" s="321"/>
      <c r="CM692" s="321"/>
      <c r="CN692" s="321"/>
      <c r="CO692" s="321"/>
      <c r="CP692" s="321"/>
      <c r="CQ692" s="321"/>
      <c r="CR692" s="321"/>
      <c r="CS692" s="321"/>
      <c r="CT692" s="321"/>
      <c r="CU692" s="321"/>
      <c r="CV692" s="321"/>
      <c r="CW692" s="321"/>
      <c r="CX692" s="321"/>
      <c r="CY692" s="321"/>
      <c r="CZ692" s="321"/>
    </row>
    <row r="693" s="325" customFormat="true" ht="25.15" customHeight="true" x14ac:dyDescent="0.2">
      <c r="C693" s="838"/>
      <c r="D693" s="837"/>
      <c r="E693" s="556"/>
      <c r="F693" s="556"/>
      <c r="G693" s="556"/>
      <c r="H693" s="838"/>
      <c r="I693" s="837"/>
      <c r="J693" s="556"/>
      <c r="K693" s="556"/>
      <c r="L693" s="556"/>
      <c r="M693" s="838"/>
      <c r="N693" s="837"/>
      <c r="O693" s="556"/>
      <c r="P693" s="556"/>
      <c r="Q693" s="556"/>
      <c r="AZ693" s="689"/>
      <c r="BA693" s="321"/>
      <c r="BB693" s="372"/>
      <c r="BC693" s="321"/>
      <c r="BD693" s="321"/>
      <c r="BE693" s="321"/>
      <c r="BF693" s="321"/>
      <c r="BG693" s="321"/>
      <c r="BH693" s="321"/>
      <c r="BI693" s="321"/>
      <c r="BJ693" s="321"/>
      <c r="BK693" s="321"/>
      <c r="BL693" s="321"/>
      <c r="BM693" s="321"/>
      <c r="BN693" s="321"/>
      <c r="BO693" s="321"/>
      <c r="BP693" s="321"/>
      <c r="BQ693" s="321"/>
      <c r="BR693" s="321"/>
      <c r="BS693" s="321"/>
      <c r="BT693" s="321"/>
      <c r="BU693" s="321"/>
      <c r="BV693" s="321"/>
      <c r="BW693" s="321"/>
      <c r="BX693" s="321"/>
      <c r="BY693" s="321"/>
      <c r="BZ693" s="321"/>
      <c r="CA693" s="321"/>
      <c r="CB693" s="321"/>
      <c r="CC693" s="321"/>
      <c r="CD693" s="321"/>
      <c r="CE693" s="321"/>
      <c r="CF693" s="321"/>
      <c r="CG693" s="321"/>
      <c r="CH693" s="321"/>
      <c r="CI693" s="321"/>
      <c r="CJ693" s="321"/>
      <c r="CK693" s="321"/>
      <c r="CL693" s="321"/>
      <c r="CM693" s="321"/>
      <c r="CN693" s="321"/>
      <c r="CO693" s="321"/>
      <c r="CP693" s="321"/>
      <c r="CQ693" s="321"/>
      <c r="CR693" s="321"/>
      <c r="CS693" s="321"/>
      <c r="CT693" s="321"/>
      <c r="CU693" s="321"/>
      <c r="CV693" s="321"/>
      <c r="CW693" s="321"/>
      <c r="CX693" s="321"/>
      <c r="CY693" s="321"/>
      <c r="CZ693" s="321"/>
    </row>
    <row r="694" s="325" customFormat="true" ht="25.15" customHeight="true" x14ac:dyDescent="0.2">
      <c r="C694" s="838"/>
      <c r="D694" s="837"/>
      <c r="E694" s="556"/>
      <c r="F694" s="556"/>
      <c r="G694" s="556"/>
      <c r="H694" s="838"/>
      <c r="I694" s="837"/>
      <c r="J694" s="556"/>
      <c r="K694" s="556"/>
      <c r="L694" s="556"/>
      <c r="M694" s="838"/>
      <c r="N694" s="837"/>
      <c r="O694" s="556"/>
      <c r="P694" s="556"/>
      <c r="Q694" s="556"/>
      <c r="AZ694" s="689"/>
      <c r="BA694" s="321"/>
      <c r="BB694" s="372"/>
      <c r="BC694" s="321"/>
      <c r="BD694" s="321"/>
      <c r="BE694" s="321"/>
      <c r="BF694" s="321"/>
      <c r="BG694" s="321"/>
      <c r="BH694" s="321"/>
      <c r="BI694" s="321"/>
      <c r="BJ694" s="321"/>
      <c r="BK694" s="321"/>
      <c r="BL694" s="321"/>
      <c r="BM694" s="321"/>
      <c r="BN694" s="321"/>
      <c r="BO694" s="321"/>
      <c r="BP694" s="321"/>
      <c r="BQ694" s="321"/>
      <c r="BR694" s="321"/>
      <c r="BS694" s="321"/>
      <c r="BT694" s="321"/>
      <c r="BU694" s="321"/>
      <c r="BV694" s="321"/>
      <c r="BW694" s="321"/>
      <c r="BX694" s="321"/>
      <c r="BY694" s="321"/>
      <c r="BZ694" s="321"/>
      <c r="CA694" s="321"/>
      <c r="CB694" s="321"/>
      <c r="CC694" s="321"/>
      <c r="CD694" s="321"/>
      <c r="CE694" s="321"/>
      <c r="CF694" s="321"/>
      <c r="CG694" s="321"/>
      <c r="CH694" s="321"/>
      <c r="CI694" s="321"/>
      <c r="CJ694" s="321"/>
      <c r="CK694" s="321"/>
      <c r="CL694" s="321"/>
      <c r="CM694" s="321"/>
      <c r="CN694" s="321"/>
      <c r="CO694" s="321"/>
      <c r="CP694" s="321"/>
      <c r="CQ694" s="321"/>
      <c r="CR694" s="321"/>
      <c r="CS694" s="321"/>
      <c r="CT694" s="321"/>
      <c r="CU694" s="321"/>
      <c r="CV694" s="321"/>
      <c r="CW694" s="321"/>
      <c r="CX694" s="321"/>
      <c r="CY694" s="321"/>
      <c r="CZ694" s="321"/>
    </row>
    <row r="695" s="325" customFormat="true" ht="25.15" customHeight="true" x14ac:dyDescent="0.2">
      <c r="C695" s="838"/>
      <c r="D695" s="837"/>
      <c r="E695" s="556"/>
      <c r="F695" s="556"/>
      <c r="G695" s="556"/>
      <c r="H695" s="838"/>
      <c r="I695" s="837"/>
      <c r="J695" s="556"/>
      <c r="K695" s="556"/>
      <c r="L695" s="556"/>
      <c r="M695" s="838"/>
      <c r="N695" s="837"/>
      <c r="O695" s="556"/>
      <c r="P695" s="556"/>
      <c r="Q695" s="556"/>
      <c r="AZ695" s="689"/>
      <c r="BA695" s="321"/>
      <c r="BB695" s="372"/>
      <c r="BC695" s="321"/>
      <c r="BD695" s="321"/>
      <c r="BE695" s="321"/>
      <c r="BF695" s="321"/>
      <c r="BG695" s="321"/>
      <c r="BH695" s="321"/>
      <c r="BI695" s="321"/>
      <c r="BJ695" s="321"/>
      <c r="BK695" s="321"/>
      <c r="BL695" s="321"/>
      <c r="BM695" s="321"/>
      <c r="BN695" s="321"/>
      <c r="BO695" s="321"/>
      <c r="BP695" s="321"/>
      <c r="BQ695" s="321"/>
      <c r="BR695" s="321"/>
      <c r="BS695" s="321"/>
      <c r="BT695" s="321"/>
      <c r="BU695" s="321"/>
      <c r="BV695" s="321"/>
      <c r="BW695" s="321"/>
      <c r="BX695" s="321"/>
      <c r="BY695" s="321"/>
      <c r="BZ695" s="321"/>
      <c r="CA695" s="321"/>
      <c r="CB695" s="321"/>
      <c r="CC695" s="321"/>
      <c r="CD695" s="321"/>
      <c r="CE695" s="321"/>
      <c r="CF695" s="321"/>
      <c r="CG695" s="321"/>
      <c r="CH695" s="321"/>
      <c r="CI695" s="321"/>
      <c r="CJ695" s="321"/>
      <c r="CK695" s="321"/>
      <c r="CL695" s="321"/>
      <c r="CM695" s="321"/>
      <c r="CN695" s="321"/>
      <c r="CO695" s="321"/>
      <c r="CP695" s="321"/>
      <c r="CQ695" s="321"/>
      <c r="CR695" s="321"/>
      <c r="CS695" s="321"/>
      <c r="CT695" s="321"/>
      <c r="CU695" s="321"/>
      <c r="CV695" s="321"/>
      <c r="CW695" s="321"/>
      <c r="CX695" s="321"/>
      <c r="CY695" s="321"/>
      <c r="CZ695" s="321"/>
    </row>
    <row r="696" s="325" customFormat="true" ht="25.15" customHeight="true" x14ac:dyDescent="0.2">
      <c r="C696" s="838"/>
      <c r="D696" s="837"/>
      <c r="E696" s="556"/>
      <c r="F696" s="556"/>
      <c r="G696" s="556"/>
      <c r="H696" s="838"/>
      <c r="I696" s="837"/>
      <c r="J696" s="556"/>
      <c r="K696" s="556"/>
      <c r="L696" s="556"/>
      <c r="M696" s="838"/>
      <c r="N696" s="837"/>
      <c r="O696" s="556"/>
      <c r="P696" s="556"/>
      <c r="Q696" s="556"/>
      <c r="AZ696" s="689"/>
      <c r="BA696" s="321"/>
      <c r="BB696" s="372"/>
      <c r="BC696" s="321"/>
      <c r="BD696" s="321"/>
      <c r="BE696" s="321"/>
      <c r="BF696" s="321"/>
      <c r="BG696" s="321"/>
      <c r="BH696" s="321"/>
      <c r="BI696" s="321"/>
      <c r="BJ696" s="321"/>
      <c r="BK696" s="321"/>
      <c r="BL696" s="321"/>
      <c r="BM696" s="321"/>
      <c r="BN696" s="321"/>
      <c r="BO696" s="321"/>
      <c r="BP696" s="321"/>
      <c r="BQ696" s="321"/>
      <c r="BR696" s="321"/>
      <c r="BS696" s="321"/>
      <c r="BT696" s="321"/>
      <c r="BU696" s="321"/>
      <c r="BV696" s="321"/>
      <c r="BW696" s="321"/>
      <c r="BX696" s="321"/>
      <c r="BY696" s="321"/>
      <c r="BZ696" s="321"/>
      <c r="CA696" s="321"/>
      <c r="CB696" s="321"/>
      <c r="CC696" s="321"/>
      <c r="CD696" s="321"/>
      <c r="CE696" s="321"/>
      <c r="CF696" s="321"/>
      <c r="CG696" s="321"/>
      <c r="CH696" s="321"/>
      <c r="CI696" s="321"/>
      <c r="CJ696" s="321"/>
      <c r="CK696" s="321"/>
      <c r="CL696" s="321"/>
      <c r="CM696" s="321"/>
      <c r="CN696" s="321"/>
      <c r="CO696" s="321"/>
      <c r="CP696" s="321"/>
      <c r="CQ696" s="321"/>
      <c r="CR696" s="321"/>
      <c r="CS696" s="321"/>
      <c r="CT696" s="321"/>
      <c r="CU696" s="321"/>
      <c r="CV696" s="321"/>
      <c r="CW696" s="321"/>
      <c r="CX696" s="321"/>
      <c r="CY696" s="321"/>
      <c r="CZ696" s="321"/>
    </row>
    <row r="697" s="325" customFormat="true" ht="25.15" customHeight="true" x14ac:dyDescent="0.2">
      <c r="C697" s="838"/>
      <c r="D697" s="837"/>
      <c r="E697" s="556"/>
      <c r="F697" s="556"/>
      <c r="G697" s="556"/>
      <c r="H697" s="838"/>
      <c r="I697" s="837"/>
      <c r="J697" s="556"/>
      <c r="K697" s="556"/>
      <c r="L697" s="556"/>
      <c r="M697" s="838"/>
      <c r="N697" s="837"/>
      <c r="O697" s="556"/>
      <c r="P697" s="556"/>
      <c r="Q697" s="556"/>
      <c r="AZ697" s="689"/>
      <c r="BA697" s="321"/>
      <c r="BB697" s="372"/>
      <c r="BC697" s="321"/>
      <c r="BD697" s="321"/>
      <c r="BE697" s="321"/>
      <c r="BF697" s="321"/>
      <c r="BG697" s="321"/>
      <c r="BH697" s="321"/>
      <c r="BI697" s="321"/>
      <c r="BJ697" s="321"/>
      <c r="BK697" s="321"/>
      <c r="BL697" s="321"/>
      <c r="BM697" s="321"/>
      <c r="BN697" s="321"/>
      <c r="BO697" s="321"/>
      <c r="BP697" s="321"/>
      <c r="BQ697" s="321"/>
      <c r="BR697" s="321"/>
      <c r="BS697" s="321"/>
      <c r="BT697" s="321"/>
      <c r="BU697" s="321"/>
      <c r="BV697" s="321"/>
      <c r="BW697" s="321"/>
      <c r="BX697" s="321"/>
      <c r="BY697" s="321"/>
      <c r="BZ697" s="321"/>
      <c r="CA697" s="321"/>
      <c r="CB697" s="321"/>
      <c r="CC697" s="321"/>
      <c r="CD697" s="321"/>
      <c r="CE697" s="321"/>
      <c r="CF697" s="321"/>
      <c r="CG697" s="321"/>
      <c r="CH697" s="321"/>
      <c r="CI697" s="321"/>
      <c r="CJ697" s="321"/>
      <c r="CK697" s="321"/>
      <c r="CL697" s="321"/>
      <c r="CM697" s="321"/>
      <c r="CN697" s="321"/>
      <c r="CO697" s="321"/>
      <c r="CP697" s="321"/>
      <c r="CQ697" s="321"/>
      <c r="CR697" s="321"/>
      <c r="CS697" s="321"/>
      <c r="CT697" s="321"/>
      <c r="CU697" s="321"/>
      <c r="CV697" s="321"/>
      <c r="CW697" s="321"/>
      <c r="CX697" s="321"/>
      <c r="CY697" s="321"/>
      <c r="CZ697" s="321"/>
    </row>
    <row r="698" s="325" customFormat="true" ht="25.15" customHeight="true" x14ac:dyDescent="0.2">
      <c r="C698" s="838"/>
      <c r="D698" s="837"/>
      <c r="E698" s="556"/>
      <c r="F698" s="556"/>
      <c r="G698" s="556"/>
      <c r="H698" s="838"/>
      <c r="I698" s="837"/>
      <c r="J698" s="556"/>
      <c r="K698" s="556"/>
      <c r="L698" s="556"/>
      <c r="M698" s="838"/>
      <c r="N698" s="837"/>
      <c r="O698" s="556"/>
      <c r="P698" s="556"/>
      <c r="Q698" s="556"/>
      <c r="AZ698" s="689"/>
      <c r="BA698" s="321"/>
      <c r="BB698" s="372"/>
      <c r="BC698" s="321"/>
      <c r="BD698" s="321"/>
      <c r="BE698" s="321"/>
      <c r="BF698" s="321"/>
      <c r="BG698" s="321"/>
      <c r="BH698" s="321"/>
      <c r="BI698" s="321"/>
      <c r="BJ698" s="321"/>
      <c r="BK698" s="321"/>
      <c r="BL698" s="321"/>
      <c r="BM698" s="321"/>
      <c r="BN698" s="321"/>
      <c r="BO698" s="321"/>
      <c r="BP698" s="321"/>
      <c r="BQ698" s="321"/>
      <c r="BR698" s="321"/>
      <c r="BS698" s="321"/>
      <c r="BT698" s="321"/>
      <c r="BU698" s="321"/>
      <c r="BV698" s="321"/>
      <c r="BW698" s="321"/>
      <c r="BX698" s="321"/>
      <c r="BY698" s="321"/>
      <c r="BZ698" s="321"/>
      <c r="CA698" s="321"/>
      <c r="CB698" s="321"/>
      <c r="CC698" s="321"/>
      <c r="CD698" s="321"/>
      <c r="CE698" s="321"/>
      <c r="CF698" s="321"/>
      <c r="CG698" s="321"/>
      <c r="CH698" s="321"/>
      <c r="CI698" s="321"/>
      <c r="CJ698" s="321"/>
      <c r="CK698" s="321"/>
      <c r="CL698" s="321"/>
      <c r="CM698" s="321"/>
      <c r="CN698" s="321"/>
      <c r="CO698" s="321"/>
      <c r="CP698" s="321"/>
      <c r="CQ698" s="321"/>
      <c r="CR698" s="321"/>
      <c r="CS698" s="321"/>
      <c r="CT698" s="321"/>
      <c r="CU698" s="321"/>
      <c r="CV698" s="321"/>
      <c r="CW698" s="321"/>
      <c r="CX698" s="321"/>
      <c r="CY698" s="321"/>
      <c r="CZ698" s="321"/>
    </row>
    <row r="699" s="325" customFormat="true" ht="25.15" customHeight="true" x14ac:dyDescent="0.2">
      <c r="C699" s="838"/>
      <c r="D699" s="837"/>
      <c r="E699" s="556"/>
      <c r="F699" s="556"/>
      <c r="G699" s="556"/>
      <c r="H699" s="838"/>
      <c r="I699" s="837"/>
      <c r="J699" s="556"/>
      <c r="K699" s="556"/>
      <c r="L699" s="556"/>
      <c r="M699" s="838"/>
      <c r="N699" s="837"/>
      <c r="O699" s="556"/>
      <c r="P699" s="556"/>
      <c r="Q699" s="556"/>
      <c r="AZ699" s="689"/>
      <c r="BA699" s="321"/>
      <c r="BB699" s="372"/>
      <c r="BC699" s="321"/>
      <c r="BD699" s="321"/>
      <c r="BE699" s="321"/>
      <c r="BF699" s="321"/>
      <c r="BG699" s="321"/>
      <c r="BH699" s="321"/>
      <c r="BI699" s="321"/>
      <c r="BJ699" s="321"/>
      <c r="BK699" s="321"/>
      <c r="BL699" s="321"/>
      <c r="BM699" s="321"/>
      <c r="BN699" s="321"/>
      <c r="BO699" s="321"/>
      <c r="BP699" s="321"/>
      <c r="BQ699" s="321"/>
      <c r="BR699" s="321"/>
      <c r="BS699" s="321"/>
      <c r="BT699" s="321"/>
      <c r="BU699" s="321"/>
      <c r="BV699" s="321"/>
      <c r="BW699" s="321"/>
      <c r="BX699" s="321"/>
      <c r="BY699" s="321"/>
      <c r="BZ699" s="321"/>
      <c r="CA699" s="321"/>
      <c r="CB699" s="321"/>
      <c r="CC699" s="321"/>
      <c r="CD699" s="321"/>
      <c r="CE699" s="321"/>
      <c r="CF699" s="321"/>
      <c r="CG699" s="321"/>
      <c r="CH699" s="321"/>
      <c r="CI699" s="321"/>
      <c r="CJ699" s="321"/>
      <c r="CK699" s="321"/>
      <c r="CL699" s="321"/>
      <c r="CM699" s="321"/>
      <c r="CN699" s="321"/>
      <c r="CO699" s="321"/>
      <c r="CP699" s="321"/>
      <c r="CQ699" s="321"/>
      <c r="CR699" s="321"/>
      <c r="CS699" s="321"/>
      <c r="CT699" s="321"/>
      <c r="CU699" s="321"/>
      <c r="CV699" s="321"/>
      <c r="CW699" s="321"/>
      <c r="CX699" s="321"/>
      <c r="CY699" s="321"/>
      <c r="CZ699" s="321"/>
    </row>
    <row r="700" s="325" customFormat="true" ht="25.15" customHeight="true" x14ac:dyDescent="0.2">
      <c r="C700" s="556"/>
      <c r="D700" s="556"/>
      <c r="E700" s="556"/>
      <c r="F700" s="556"/>
      <c r="G700" s="556"/>
      <c r="H700" s="556"/>
      <c r="I700" s="556"/>
      <c r="J700" s="556"/>
      <c r="K700" s="556"/>
      <c r="L700" s="556"/>
      <c r="M700" s="556"/>
      <c r="N700" s="556"/>
      <c r="O700" s="556"/>
      <c r="P700" s="556"/>
      <c r="Q700" s="556"/>
      <c r="AZ700" s="689"/>
      <c r="BA700" s="321"/>
      <c r="BB700" s="372"/>
      <c r="BC700" s="321"/>
      <c r="BD700" s="321"/>
      <c r="BE700" s="321"/>
      <c r="BF700" s="321"/>
      <c r="BG700" s="321"/>
      <c r="BH700" s="321"/>
      <c r="BI700" s="321"/>
      <c r="BJ700" s="321"/>
      <c r="BK700" s="321"/>
      <c r="BL700" s="321"/>
      <c r="BM700" s="321"/>
      <c r="BN700" s="321"/>
      <c r="BO700" s="321"/>
      <c r="BP700" s="321"/>
      <c r="BQ700" s="321"/>
      <c r="BR700" s="321"/>
      <c r="BS700" s="321"/>
      <c r="BT700" s="321"/>
      <c r="BU700" s="321"/>
      <c r="BV700" s="321"/>
      <c r="BW700" s="321"/>
      <c r="BX700" s="321"/>
      <c r="BY700" s="321"/>
      <c r="BZ700" s="321"/>
      <c r="CA700" s="321"/>
      <c r="CB700" s="321"/>
      <c r="CC700" s="321"/>
      <c r="CD700" s="321"/>
      <c r="CE700" s="321"/>
      <c r="CF700" s="321"/>
      <c r="CG700" s="321"/>
      <c r="CH700" s="321"/>
      <c r="CI700" s="321"/>
      <c r="CJ700" s="321"/>
      <c r="CK700" s="321"/>
      <c r="CL700" s="321"/>
      <c r="CM700" s="321"/>
      <c r="CN700" s="321"/>
      <c r="CO700" s="321"/>
      <c r="CP700" s="321"/>
      <c r="CQ700" s="321"/>
      <c r="CR700" s="321"/>
      <c r="CS700" s="321"/>
      <c r="CT700" s="321"/>
      <c r="CU700" s="321"/>
      <c r="CV700" s="321"/>
      <c r="CW700" s="321"/>
      <c r="CX700" s="321"/>
      <c r="CY700" s="321"/>
      <c r="CZ700" s="321"/>
    </row>
    <row r="701" ht="25.15" customHeight="true" x14ac:dyDescent="0.2">
      <c r="C701" s="572"/>
      <c r="D701" s="572"/>
      <c r="E701" s="572"/>
      <c r="F701" s="572"/>
      <c r="G701" s="572"/>
      <c r="H701" s="572"/>
      <c r="I701" s="572"/>
      <c r="J701" s="572"/>
      <c r="K701" s="572"/>
      <c r="L701" s="572"/>
      <c r="M701" s="572"/>
      <c r="N701" s="572"/>
      <c r="O701" s="572"/>
      <c r="P701" s="572"/>
      <c r="Q701" s="572"/>
      <c r="BA701" s="321"/>
      <c r="BB701" s="372"/>
      <c r="BC701" s="321"/>
      <c r="BD701" s="321"/>
      <c r="BE701" s="321"/>
      <c r="BF701" s="321"/>
      <c r="BG701" s="321"/>
      <c r="BH701" s="321"/>
      <c r="BI701" s="321"/>
      <c r="BJ701" s="321"/>
      <c r="BK701" s="321"/>
      <c r="BL701" s="321"/>
      <c r="BM701" s="321"/>
      <c r="BN701" s="321"/>
      <c r="BO701" s="321"/>
      <c r="BP701" s="321"/>
      <c r="BQ701" s="321"/>
      <c r="BR701" s="321"/>
      <c r="BS701" s="321"/>
      <c r="BT701" s="321"/>
      <c r="BU701" s="321"/>
      <c r="BV701" s="321"/>
      <c r="BW701" s="321"/>
      <c r="BX701" s="321"/>
      <c r="BY701" s="321"/>
      <c r="BZ701" s="321"/>
      <c r="CA701" s="321"/>
      <c r="CB701" s="321"/>
      <c r="CC701" s="321"/>
      <c r="CD701" s="321"/>
      <c r="CE701" s="321"/>
      <c r="CF701" s="321"/>
      <c r="CG701" s="321"/>
      <c r="CH701" s="321"/>
      <c r="CI701" s="321"/>
      <c r="CJ701" s="321"/>
      <c r="CK701" s="321"/>
      <c r="CL701" s="321"/>
      <c r="CM701" s="321"/>
      <c r="CN701" s="321"/>
      <c r="CO701" s="321"/>
      <c r="CP701" s="321"/>
      <c r="CQ701" s="321"/>
      <c r="CR701" s="321"/>
      <c r="CS701" s="321"/>
      <c r="CT701" s="321"/>
      <c r="CU701" s="321"/>
      <c r="CV701" s="321"/>
      <c r="CW701" s="321"/>
      <c r="CX701" s="321"/>
      <c r="CY701" s="321"/>
      <c r="CZ701" s="321"/>
    </row>
    <row r="702" ht="25.15" customHeight="true" x14ac:dyDescent="0.2">
      <c r="C702" s="572"/>
      <c r="D702" s="572"/>
      <c r="E702" s="572"/>
      <c r="F702" s="572"/>
      <c r="G702" s="572"/>
      <c r="H702" s="572"/>
      <c r="I702" s="572"/>
      <c r="J702" s="572"/>
      <c r="K702" s="572"/>
      <c r="L702" s="572"/>
      <c r="M702" s="572"/>
      <c r="N702" s="572"/>
      <c r="O702" s="572"/>
      <c r="P702" s="572"/>
      <c r="Q702" s="572"/>
      <c r="BA702" s="321"/>
      <c r="BB702" s="372"/>
      <c r="BC702" s="321"/>
      <c r="BD702" s="321"/>
      <c r="BE702" s="321"/>
      <c r="BF702" s="321"/>
      <c r="BG702" s="321"/>
      <c r="BH702" s="321"/>
      <c r="BI702" s="321"/>
      <c r="BJ702" s="321"/>
      <c r="BK702" s="321"/>
      <c r="BL702" s="321"/>
      <c r="BM702" s="321"/>
      <c r="BN702" s="321"/>
      <c r="BO702" s="321"/>
      <c r="BP702" s="321"/>
      <c r="BQ702" s="321"/>
      <c r="BR702" s="321"/>
      <c r="BS702" s="321"/>
      <c r="BT702" s="321"/>
      <c r="BU702" s="321"/>
      <c r="BV702" s="321"/>
      <c r="BW702" s="321"/>
      <c r="BX702" s="321"/>
      <c r="BY702" s="321"/>
      <c r="BZ702" s="321"/>
      <c r="CA702" s="321"/>
      <c r="CB702" s="321"/>
      <c r="CC702" s="321"/>
      <c r="CD702" s="321"/>
      <c r="CE702" s="321"/>
      <c r="CF702" s="321"/>
      <c r="CG702" s="321"/>
      <c r="CH702" s="321"/>
      <c r="CI702" s="321"/>
      <c r="CJ702" s="321"/>
      <c r="CK702" s="321"/>
      <c r="CL702" s="321"/>
      <c r="CM702" s="321"/>
      <c r="CN702" s="321"/>
      <c r="CO702" s="321"/>
      <c r="CP702" s="321"/>
      <c r="CQ702" s="321"/>
      <c r="CR702" s="321"/>
      <c r="CS702" s="321"/>
      <c r="CT702" s="321"/>
      <c r="CU702" s="321"/>
      <c r="CV702" s="321"/>
      <c r="CW702" s="321"/>
      <c r="CX702" s="321"/>
      <c r="CY702" s="321"/>
      <c r="CZ702" s="321"/>
    </row>
    <row r="703" ht="25.15" customHeight="true" x14ac:dyDescent="0.2">
      <c r="C703" s="572"/>
      <c r="D703" s="572"/>
      <c r="E703" s="572"/>
      <c r="F703" s="572"/>
      <c r="G703" s="572"/>
      <c r="H703" s="572"/>
      <c r="I703" s="572"/>
      <c r="J703" s="572"/>
      <c r="K703" s="572"/>
      <c r="L703" s="572"/>
      <c r="M703" s="572"/>
      <c r="N703" s="572"/>
      <c r="O703" s="572"/>
      <c r="P703" s="572"/>
      <c r="Q703" s="572"/>
      <c r="BA703" s="321"/>
      <c r="BB703" s="372"/>
      <c r="BC703" s="321"/>
      <c r="BD703" s="321"/>
      <c r="BE703" s="321"/>
      <c r="BF703" s="321"/>
      <c r="BG703" s="321"/>
      <c r="BH703" s="321"/>
      <c r="BI703" s="321"/>
      <c r="BJ703" s="321"/>
      <c r="BK703" s="321"/>
      <c r="BL703" s="321"/>
      <c r="BM703" s="321"/>
      <c r="BN703" s="321"/>
      <c r="BO703" s="321"/>
      <c r="BP703" s="321"/>
      <c r="BQ703" s="321"/>
      <c r="BR703" s="321"/>
      <c r="BS703" s="321"/>
      <c r="BT703" s="321"/>
      <c r="BU703" s="321"/>
      <c r="BV703" s="321"/>
      <c r="BW703" s="321"/>
      <c r="BX703" s="321"/>
      <c r="BY703" s="321"/>
      <c r="BZ703" s="321"/>
      <c r="CA703" s="321"/>
      <c r="CB703" s="321"/>
      <c r="CC703" s="321"/>
      <c r="CD703" s="321"/>
      <c r="CE703" s="321"/>
      <c r="CF703" s="321"/>
      <c r="CG703" s="321"/>
      <c r="CH703" s="321"/>
      <c r="CI703" s="321"/>
      <c r="CJ703" s="321"/>
      <c r="CK703" s="321"/>
      <c r="CL703" s="321"/>
      <c r="CM703" s="321"/>
      <c r="CN703" s="321"/>
      <c r="CO703" s="321"/>
      <c r="CP703" s="321"/>
      <c r="CQ703" s="321"/>
      <c r="CR703" s="321"/>
      <c r="CS703" s="321"/>
      <c r="CT703" s="321"/>
      <c r="CU703" s="321"/>
      <c r="CV703" s="321"/>
      <c r="CW703" s="321"/>
      <c r="CX703" s="321"/>
      <c r="CY703" s="321"/>
      <c r="CZ703" s="321"/>
    </row>
    <row r="704" ht="25.15" customHeight="true" x14ac:dyDescent="0.2">
      <c r="C704" s="572"/>
      <c r="D704" s="572"/>
      <c r="E704" s="572"/>
      <c r="F704" s="572"/>
      <c r="G704" s="572"/>
      <c r="H704" s="572"/>
      <c r="I704" s="572"/>
      <c r="J704" s="572"/>
      <c r="K704" s="572"/>
      <c r="L704" s="572"/>
      <c r="M704" s="572"/>
      <c r="N704" s="572"/>
      <c r="O704" s="572"/>
      <c r="P704" s="572"/>
      <c r="Q704" s="572"/>
      <c r="BA704" s="321"/>
      <c r="BB704" s="372"/>
      <c r="BC704" s="321"/>
      <c r="BD704" s="321"/>
      <c r="BE704" s="321"/>
      <c r="BF704" s="321"/>
      <c r="BG704" s="321"/>
      <c r="BH704" s="321"/>
      <c r="BI704" s="321"/>
      <c r="BJ704" s="321"/>
      <c r="BK704" s="321"/>
      <c r="BL704" s="321"/>
      <c r="BM704" s="321"/>
      <c r="BN704" s="321"/>
      <c r="BO704" s="321"/>
      <c r="BP704" s="321"/>
      <c r="BQ704" s="321"/>
      <c r="BR704" s="321"/>
      <c r="BS704" s="321"/>
      <c r="BT704" s="321"/>
      <c r="BU704" s="321"/>
      <c r="BV704" s="321"/>
      <c r="BW704" s="321"/>
      <c r="BX704" s="321"/>
      <c r="BY704" s="321"/>
      <c r="BZ704" s="321"/>
      <c r="CA704" s="321"/>
      <c r="CB704" s="321"/>
      <c r="CC704" s="321"/>
      <c r="CD704" s="321"/>
      <c r="CE704" s="321"/>
      <c r="CF704" s="321"/>
      <c r="CG704" s="321"/>
      <c r="CH704" s="321"/>
      <c r="CI704" s="321"/>
      <c r="CJ704" s="321"/>
      <c r="CK704" s="321"/>
      <c r="CL704" s="321"/>
      <c r="CM704" s="321"/>
      <c r="CN704" s="321"/>
      <c r="CO704" s="321"/>
      <c r="CP704" s="321"/>
      <c r="CQ704" s="321"/>
      <c r="CR704" s="321"/>
      <c r="CS704" s="321"/>
      <c r="CT704" s="321"/>
      <c r="CU704" s="321"/>
      <c r="CV704" s="321"/>
      <c r="CW704" s="321"/>
      <c r="CX704" s="321"/>
      <c r="CY704" s="321"/>
      <c r="CZ704" s="321"/>
    </row>
    <row r="705" ht="25.15" customHeight="true" x14ac:dyDescent="0.2">
      <c r="C705" s="572"/>
      <c r="D705" s="572"/>
      <c r="E705" s="572"/>
      <c r="F705" s="572"/>
      <c r="G705" s="572"/>
      <c r="H705" s="572"/>
      <c r="I705" s="572"/>
      <c r="J705" s="572"/>
      <c r="K705" s="572"/>
      <c r="L705" s="572"/>
      <c r="M705" s="572"/>
      <c r="N705" s="572"/>
      <c r="O705" s="572"/>
      <c r="P705" s="572"/>
      <c r="Q705" s="572"/>
      <c r="BA705" s="321"/>
      <c r="BB705" s="372"/>
      <c r="BC705" s="321"/>
      <c r="BD705" s="321"/>
      <c r="BE705" s="321"/>
      <c r="BF705" s="321"/>
      <c r="BG705" s="321"/>
      <c r="BH705" s="321"/>
      <c r="BI705" s="321"/>
      <c r="BJ705" s="321"/>
      <c r="BK705" s="321"/>
      <c r="BL705" s="321"/>
      <c r="BM705" s="321"/>
      <c r="BN705" s="321"/>
      <c r="BO705" s="321"/>
      <c r="BP705" s="321"/>
      <c r="BQ705" s="321"/>
      <c r="BR705" s="321"/>
      <c r="BS705" s="321"/>
      <c r="BT705" s="321"/>
      <c r="BU705" s="321"/>
      <c r="BV705" s="321"/>
      <c r="BW705" s="321"/>
      <c r="BX705" s="321"/>
      <c r="BY705" s="321"/>
      <c r="BZ705" s="321"/>
      <c r="CA705" s="321"/>
      <c r="CB705" s="321"/>
      <c r="CC705" s="321"/>
      <c r="CD705" s="321"/>
      <c r="CE705" s="321"/>
      <c r="CF705" s="321"/>
      <c r="CG705" s="321"/>
      <c r="CH705" s="321"/>
      <c r="CI705" s="321"/>
      <c r="CJ705" s="321"/>
      <c r="CK705" s="321"/>
      <c r="CL705" s="321"/>
      <c r="CM705" s="321"/>
      <c r="CN705" s="321"/>
      <c r="CO705" s="321"/>
      <c r="CP705" s="321"/>
      <c r="CQ705" s="321"/>
      <c r="CR705" s="321"/>
      <c r="CS705" s="321"/>
      <c r="CT705" s="321"/>
      <c r="CU705" s="321"/>
      <c r="CV705" s="321"/>
      <c r="CW705" s="321"/>
      <c r="CX705" s="321"/>
      <c r="CY705" s="321"/>
      <c r="CZ705" s="321"/>
    </row>
    <row r="706" ht="25.15" customHeight="true" x14ac:dyDescent="0.2">
      <c r="C706" s="572"/>
      <c r="D706" s="572"/>
      <c r="E706" s="572"/>
      <c r="F706" s="572"/>
      <c r="G706" s="572"/>
      <c r="H706" s="572"/>
      <c r="I706" s="572"/>
      <c r="J706" s="572"/>
      <c r="K706" s="572"/>
      <c r="L706" s="572"/>
      <c r="M706" s="572"/>
      <c r="N706" s="572"/>
      <c r="O706" s="572"/>
      <c r="P706" s="572"/>
      <c r="Q706" s="572"/>
      <c r="BA706" s="321"/>
      <c r="BB706" s="372"/>
      <c r="BC706" s="321"/>
      <c r="BD706" s="321"/>
      <c r="BE706" s="321"/>
      <c r="BF706" s="321"/>
      <c r="BG706" s="321"/>
      <c r="BH706" s="321"/>
      <c r="BI706" s="321"/>
      <c r="BJ706" s="321"/>
      <c r="BK706" s="321"/>
      <c r="BL706" s="321"/>
      <c r="BM706" s="321"/>
      <c r="BN706" s="321"/>
      <c r="BO706" s="321"/>
      <c r="BP706" s="321"/>
      <c r="BQ706" s="321"/>
      <c r="BR706" s="321"/>
      <c r="BS706" s="321"/>
      <c r="BT706" s="321"/>
      <c r="BU706" s="321"/>
      <c r="BV706" s="321"/>
      <c r="BW706" s="321"/>
      <c r="BX706" s="321"/>
      <c r="BY706" s="321"/>
      <c r="BZ706" s="321"/>
      <c r="CA706" s="321"/>
      <c r="CB706" s="321"/>
      <c r="CC706" s="321"/>
      <c r="CD706" s="321"/>
      <c r="CE706" s="321"/>
      <c r="CF706" s="321"/>
      <c r="CG706" s="321"/>
      <c r="CH706" s="321"/>
      <c r="CI706" s="321"/>
      <c r="CJ706" s="321"/>
      <c r="CK706" s="321"/>
      <c r="CL706" s="321"/>
      <c r="CM706" s="321"/>
      <c r="CN706" s="321"/>
      <c r="CO706" s="321"/>
      <c r="CP706" s="321"/>
      <c r="CQ706" s="321"/>
      <c r="CR706" s="321"/>
      <c r="CS706" s="321"/>
      <c r="CT706" s="321"/>
      <c r="CU706" s="321"/>
      <c r="CV706" s="321"/>
      <c r="CW706" s="321"/>
      <c r="CX706" s="321"/>
      <c r="CY706" s="321"/>
      <c r="CZ706" s="321"/>
    </row>
    <row r="707" ht="25.15" customHeight="true" x14ac:dyDescent="0.2">
      <c r="C707" s="572"/>
      <c r="D707" s="572"/>
      <c r="E707" s="572"/>
      <c r="F707" s="572"/>
      <c r="G707" s="572"/>
      <c r="H707" s="572"/>
      <c r="I707" s="572"/>
      <c r="J707" s="572"/>
      <c r="K707" s="572"/>
      <c r="L707" s="572"/>
      <c r="M707" s="572"/>
      <c r="N707" s="572"/>
      <c r="O707" s="572"/>
      <c r="P707" s="572"/>
      <c r="Q707" s="572"/>
      <c r="BA707" s="321"/>
      <c r="BB707" s="372"/>
      <c r="BC707" s="321"/>
      <c r="BD707" s="321"/>
      <c r="BE707" s="321"/>
      <c r="BF707" s="321"/>
      <c r="BG707" s="321"/>
      <c r="BH707" s="321"/>
      <c r="BI707" s="321"/>
      <c r="BJ707" s="321"/>
      <c r="BK707" s="321"/>
      <c r="BL707" s="321"/>
      <c r="BM707" s="321"/>
      <c r="BN707" s="321"/>
      <c r="BO707" s="321"/>
      <c r="BP707" s="321"/>
      <c r="BQ707" s="321"/>
      <c r="BR707" s="321"/>
      <c r="BS707" s="321"/>
      <c r="BT707" s="321"/>
      <c r="BU707" s="321"/>
      <c r="BV707" s="321"/>
      <c r="BW707" s="321"/>
      <c r="BX707" s="321"/>
      <c r="BY707" s="321"/>
      <c r="BZ707" s="321"/>
      <c r="CA707" s="321"/>
      <c r="CB707" s="321"/>
      <c r="CC707" s="321"/>
      <c r="CD707" s="321"/>
      <c r="CE707" s="321"/>
      <c r="CF707" s="321"/>
      <c r="CG707" s="321"/>
      <c r="CH707" s="321"/>
      <c r="CI707" s="321"/>
      <c r="CJ707" s="321"/>
      <c r="CK707" s="321"/>
      <c r="CL707" s="321"/>
      <c r="CM707" s="321"/>
      <c r="CN707" s="321"/>
      <c r="CO707" s="321"/>
      <c r="CP707" s="321"/>
      <c r="CQ707" s="321"/>
      <c r="CR707" s="321"/>
      <c r="CS707" s="321"/>
      <c r="CT707" s="321"/>
      <c r="CU707" s="321"/>
      <c r="CV707" s="321"/>
      <c r="CW707" s="321"/>
      <c r="CX707" s="321"/>
      <c r="CY707" s="321"/>
      <c r="CZ707" s="321"/>
    </row>
    <row r="708" ht="25.15" customHeight="true" x14ac:dyDescent="0.2">
      <c r="C708" s="572"/>
      <c r="D708" s="572"/>
      <c r="E708" s="572"/>
      <c r="F708" s="572"/>
      <c r="G708" s="572"/>
      <c r="H708" s="572"/>
      <c r="I708" s="572"/>
      <c r="J708" s="572"/>
      <c r="K708" s="572"/>
      <c r="L708" s="572"/>
      <c r="M708" s="572"/>
      <c r="N708" s="572"/>
      <c r="O708" s="572"/>
      <c r="P708" s="572"/>
      <c r="Q708" s="572"/>
      <c r="BA708" s="321"/>
      <c r="BB708" s="372"/>
      <c r="BC708" s="321"/>
      <c r="BD708" s="321"/>
      <c r="BE708" s="321"/>
      <c r="BF708" s="321"/>
      <c r="BG708" s="321"/>
      <c r="BH708" s="321"/>
      <c r="BI708" s="321"/>
      <c r="BJ708" s="321"/>
      <c r="BK708" s="321"/>
      <c r="BL708" s="321"/>
      <c r="BM708" s="321"/>
      <c r="BN708" s="321"/>
      <c r="BO708" s="321"/>
      <c r="BP708" s="321"/>
      <c r="BQ708" s="321"/>
      <c r="BR708" s="321"/>
      <c r="BS708" s="321"/>
      <c r="BT708" s="321"/>
      <c r="BU708" s="321"/>
      <c r="BV708" s="321"/>
      <c r="BW708" s="321"/>
      <c r="BX708" s="321"/>
      <c r="BY708" s="321"/>
      <c r="BZ708" s="321"/>
      <c r="CA708" s="321"/>
      <c r="CB708" s="321"/>
      <c r="CC708" s="321"/>
      <c r="CD708" s="321"/>
      <c r="CE708" s="321"/>
      <c r="CF708" s="321"/>
      <c r="CG708" s="321"/>
      <c r="CH708" s="321"/>
      <c r="CI708" s="321"/>
      <c r="CJ708" s="321"/>
      <c r="CK708" s="321"/>
      <c r="CL708" s="321"/>
      <c r="CM708" s="321"/>
      <c r="CN708" s="321"/>
      <c r="CO708" s="321"/>
      <c r="CP708" s="321"/>
      <c r="CQ708" s="321"/>
      <c r="CR708" s="321"/>
      <c r="CS708" s="321"/>
      <c r="CT708" s="321"/>
      <c r="CU708" s="321"/>
      <c r="CV708" s="321"/>
      <c r="CW708" s="321"/>
      <c r="CX708" s="321"/>
      <c r="CY708" s="321"/>
      <c r="CZ708" s="321"/>
    </row>
    <row r="709" ht="25.15" customHeight="true" x14ac:dyDescent="0.2">
      <c r="C709" s="572"/>
      <c r="D709" s="572"/>
      <c r="E709" s="572"/>
      <c r="F709" s="572"/>
      <c r="G709" s="572"/>
      <c r="H709" s="572"/>
      <c r="I709" s="572"/>
      <c r="J709" s="572"/>
      <c r="K709" s="572"/>
      <c r="L709" s="572"/>
      <c r="M709" s="572"/>
      <c r="N709" s="572"/>
      <c r="O709" s="572"/>
      <c r="P709" s="572"/>
      <c r="Q709" s="572"/>
      <c r="BA709" s="321"/>
      <c r="BB709" s="372"/>
      <c r="BC709" s="321"/>
      <c r="BD709" s="321"/>
      <c r="BE709" s="321"/>
      <c r="BF709" s="321"/>
      <c r="BG709" s="321"/>
      <c r="BH709" s="321"/>
      <c r="BI709" s="321"/>
      <c r="BJ709" s="321"/>
      <c r="BK709" s="321"/>
      <c r="BL709" s="321"/>
      <c r="BM709" s="321"/>
      <c r="BN709" s="321"/>
      <c r="BO709" s="321"/>
      <c r="BP709" s="321"/>
      <c r="BQ709" s="321"/>
      <c r="BR709" s="321"/>
      <c r="BS709" s="321"/>
      <c r="BT709" s="321"/>
      <c r="BU709" s="321"/>
      <c r="BV709" s="321"/>
      <c r="BW709" s="321"/>
      <c r="BX709" s="321"/>
      <c r="BY709" s="321"/>
      <c r="BZ709" s="321"/>
      <c r="CA709" s="321"/>
      <c r="CB709" s="321"/>
      <c r="CC709" s="321"/>
      <c r="CD709" s="321"/>
      <c r="CE709" s="321"/>
      <c r="CF709" s="321"/>
      <c r="CG709" s="321"/>
      <c r="CH709" s="321"/>
      <c r="CI709" s="321"/>
      <c r="CJ709" s="321"/>
      <c r="CK709" s="321"/>
      <c r="CL709" s="321"/>
      <c r="CM709" s="321"/>
      <c r="CN709" s="321"/>
      <c r="CO709" s="321"/>
      <c r="CP709" s="321"/>
      <c r="CQ709" s="321"/>
      <c r="CR709" s="321"/>
      <c r="CS709" s="321"/>
      <c r="CT709" s="321"/>
      <c r="CU709" s="321"/>
      <c r="CV709" s="321"/>
      <c r="CW709" s="321"/>
      <c r="CX709" s="321"/>
      <c r="CY709" s="321"/>
      <c r="CZ709" s="321"/>
    </row>
    <row r="710" ht="25.15" customHeight="true" x14ac:dyDescent="0.2">
      <c r="C710" s="572"/>
      <c r="D710" s="572"/>
      <c r="E710" s="572"/>
      <c r="F710" s="572"/>
      <c r="G710" s="572"/>
      <c r="H710" s="572"/>
      <c r="I710" s="572"/>
      <c r="J710" s="572"/>
      <c r="K710" s="572"/>
      <c r="L710" s="572"/>
      <c r="M710" s="572"/>
      <c r="N710" s="572"/>
      <c r="O710" s="572"/>
      <c r="P710" s="572"/>
      <c r="Q710" s="572"/>
      <c r="BA710" s="321"/>
      <c r="BB710" s="372"/>
      <c r="BC710" s="321"/>
      <c r="BD710" s="321"/>
      <c r="BE710" s="321"/>
      <c r="BF710" s="321"/>
      <c r="BG710" s="321"/>
      <c r="BH710" s="321"/>
      <c r="BI710" s="321"/>
      <c r="BJ710" s="321"/>
      <c r="BK710" s="321"/>
      <c r="BL710" s="321"/>
      <c r="BM710" s="321"/>
      <c r="BN710" s="321"/>
      <c r="BO710" s="321"/>
      <c r="BP710" s="321"/>
      <c r="BQ710" s="321"/>
      <c r="BR710" s="321"/>
      <c r="BS710" s="321"/>
      <c r="BT710" s="321"/>
      <c r="BU710" s="321"/>
      <c r="BV710" s="321"/>
      <c r="BW710" s="321"/>
      <c r="BX710" s="321"/>
      <c r="BY710" s="321"/>
      <c r="BZ710" s="321"/>
      <c r="CA710" s="321"/>
      <c r="CB710" s="321"/>
      <c r="CC710" s="321"/>
      <c r="CD710" s="321"/>
      <c r="CE710" s="321"/>
      <c r="CF710" s="321"/>
      <c r="CG710" s="321"/>
      <c r="CH710" s="321"/>
      <c r="CI710" s="321"/>
      <c r="CJ710" s="321"/>
      <c r="CK710" s="321"/>
      <c r="CL710" s="321"/>
      <c r="CM710" s="321"/>
      <c r="CN710" s="321"/>
      <c r="CO710" s="321"/>
      <c r="CP710" s="321"/>
      <c r="CQ710" s="321"/>
      <c r="CR710" s="321"/>
      <c r="CS710" s="321"/>
      <c r="CT710" s="321"/>
      <c r="CU710" s="321"/>
      <c r="CV710" s="321"/>
      <c r="CW710" s="321"/>
      <c r="CX710" s="321"/>
      <c r="CY710" s="321"/>
      <c r="CZ710" s="321"/>
    </row>
    <row r="711" ht="25.15" customHeight="true" x14ac:dyDescent="0.2">
      <c r="C711" s="572"/>
      <c r="D711" s="572"/>
      <c r="E711" s="572"/>
      <c r="F711" s="572"/>
      <c r="G711" s="572"/>
      <c r="H711" s="572"/>
      <c r="I711" s="572"/>
      <c r="J711" s="572"/>
      <c r="K711" s="572"/>
      <c r="L711" s="572"/>
      <c r="M711" s="572"/>
      <c r="N711" s="572"/>
      <c r="O711" s="572"/>
      <c r="P711" s="572"/>
      <c r="Q711" s="572"/>
      <c r="BA711" s="321"/>
      <c r="BB711" s="372"/>
      <c r="BC711" s="321"/>
      <c r="BD711" s="321"/>
      <c r="BE711" s="321"/>
      <c r="BF711" s="321"/>
      <c r="BG711" s="321"/>
      <c r="BH711" s="321"/>
      <c r="BI711" s="321"/>
      <c r="BJ711" s="321"/>
      <c r="BK711" s="321"/>
      <c r="BL711" s="321"/>
      <c r="BM711" s="321"/>
      <c r="BN711" s="321"/>
      <c r="BO711" s="321"/>
      <c r="BP711" s="321"/>
      <c r="BQ711" s="321"/>
      <c r="BR711" s="321"/>
      <c r="BS711" s="321"/>
      <c r="BT711" s="321"/>
      <c r="BU711" s="321"/>
      <c r="BV711" s="321"/>
      <c r="BW711" s="321"/>
      <c r="BX711" s="321"/>
      <c r="BY711" s="321"/>
      <c r="BZ711" s="321"/>
      <c r="CA711" s="321"/>
      <c r="CB711" s="321"/>
      <c r="CC711" s="321"/>
      <c r="CD711" s="321"/>
      <c r="CE711" s="321"/>
      <c r="CF711" s="321"/>
      <c r="CG711" s="321"/>
      <c r="CH711" s="321"/>
      <c r="CI711" s="321"/>
      <c r="CJ711" s="321"/>
      <c r="CK711" s="321"/>
      <c r="CL711" s="321"/>
      <c r="CM711" s="321"/>
      <c r="CN711" s="321"/>
      <c r="CO711" s="321"/>
      <c r="CP711" s="321"/>
      <c r="CQ711" s="321"/>
      <c r="CR711" s="321"/>
      <c r="CS711" s="321"/>
      <c r="CT711" s="321"/>
      <c r="CU711" s="321"/>
      <c r="CV711" s="321"/>
      <c r="CW711" s="321"/>
      <c r="CX711" s="321"/>
      <c r="CY711" s="321"/>
      <c r="CZ711" s="321"/>
    </row>
    <row r="712" ht="25.15" customHeight="true" x14ac:dyDescent="0.2">
      <c r="C712" s="572"/>
      <c r="D712" s="572"/>
      <c r="E712" s="572"/>
      <c r="F712" s="572"/>
      <c r="G712" s="572"/>
      <c r="H712" s="572"/>
      <c r="I712" s="572"/>
      <c r="J712" s="572"/>
      <c r="K712" s="572"/>
      <c r="L712" s="572"/>
      <c r="M712" s="572"/>
      <c r="N712" s="572"/>
      <c r="O712" s="572"/>
      <c r="P712" s="572"/>
      <c r="Q712" s="572"/>
      <c r="BA712" s="321"/>
      <c r="BB712" s="372"/>
      <c r="BC712" s="321"/>
      <c r="BD712" s="321"/>
      <c r="BE712" s="321"/>
      <c r="BF712" s="321"/>
      <c r="BG712" s="321"/>
      <c r="BH712" s="321"/>
      <c r="BI712" s="321"/>
      <c r="BJ712" s="321"/>
      <c r="BK712" s="321"/>
      <c r="BL712" s="321"/>
      <c r="BM712" s="321"/>
      <c r="BN712" s="321"/>
      <c r="BO712" s="321"/>
      <c r="BP712" s="321"/>
      <c r="BQ712" s="321"/>
      <c r="BR712" s="321"/>
      <c r="BS712" s="321"/>
      <c r="BT712" s="321"/>
      <c r="BU712" s="321"/>
      <c r="BV712" s="321"/>
      <c r="BW712" s="321"/>
      <c r="BX712" s="321"/>
      <c r="BY712" s="321"/>
      <c r="BZ712" s="321"/>
      <c r="CA712" s="321"/>
      <c r="CB712" s="321"/>
      <c r="CC712" s="321"/>
      <c r="CD712" s="321"/>
      <c r="CE712" s="321"/>
      <c r="CF712" s="321"/>
      <c r="CG712" s="321"/>
      <c r="CH712" s="321"/>
      <c r="CI712" s="321"/>
      <c r="CJ712" s="321"/>
      <c r="CK712" s="321"/>
      <c r="CL712" s="321"/>
      <c r="CM712" s="321"/>
      <c r="CN712" s="321"/>
      <c r="CO712" s="321"/>
      <c r="CP712" s="321"/>
      <c r="CQ712" s="321"/>
      <c r="CR712" s="321"/>
      <c r="CS712" s="321"/>
      <c r="CT712" s="321"/>
      <c r="CU712" s="321"/>
      <c r="CV712" s="321"/>
      <c r="CW712" s="321"/>
      <c r="CX712" s="321"/>
      <c r="CY712" s="321"/>
      <c r="CZ712" s="321"/>
    </row>
    <row r="713" ht="25.15" customHeight="true" x14ac:dyDescent="0.2">
      <c r="C713" s="572"/>
      <c r="D713" s="572"/>
      <c r="E713" s="572"/>
      <c r="F713" s="572"/>
      <c r="G713" s="572"/>
      <c r="H713" s="572"/>
      <c r="I713" s="572"/>
      <c r="J713" s="572"/>
      <c r="K713" s="572"/>
      <c r="L713" s="572"/>
      <c r="M713" s="572"/>
      <c r="N713" s="572"/>
      <c r="O713" s="572"/>
      <c r="P713" s="572"/>
      <c r="Q713" s="572"/>
      <c r="BA713" s="321"/>
      <c r="BB713" s="372"/>
      <c r="BC713" s="321"/>
      <c r="BD713" s="321"/>
      <c r="BE713" s="321"/>
      <c r="BF713" s="321"/>
      <c r="BG713" s="321"/>
      <c r="BH713" s="321"/>
      <c r="BI713" s="321"/>
      <c r="BJ713" s="321"/>
      <c r="BK713" s="321"/>
      <c r="BL713" s="321"/>
      <c r="BM713" s="321"/>
      <c r="BN713" s="321"/>
      <c r="BO713" s="321"/>
      <c r="BP713" s="321"/>
      <c r="BQ713" s="321"/>
      <c r="BR713" s="321"/>
      <c r="BS713" s="321"/>
      <c r="BT713" s="321"/>
      <c r="BU713" s="321"/>
      <c r="BV713" s="321"/>
      <c r="BW713" s="321"/>
      <c r="BX713" s="321"/>
      <c r="BY713" s="321"/>
      <c r="BZ713" s="321"/>
      <c r="CA713" s="321"/>
      <c r="CB713" s="321"/>
      <c r="CC713" s="321"/>
      <c r="CD713" s="321"/>
      <c r="CE713" s="321"/>
      <c r="CF713" s="321"/>
      <c r="CG713" s="321"/>
      <c r="CH713" s="321"/>
      <c r="CI713" s="321"/>
      <c r="CJ713" s="321"/>
      <c r="CK713" s="321"/>
      <c r="CL713" s="321"/>
      <c r="CM713" s="321"/>
      <c r="CN713" s="321"/>
      <c r="CO713" s="321"/>
      <c r="CP713" s="321"/>
      <c r="CQ713" s="321"/>
      <c r="CR713" s="321"/>
      <c r="CS713" s="321"/>
      <c r="CT713" s="321"/>
      <c r="CU713" s="321"/>
      <c r="CV713" s="321"/>
      <c r="CW713" s="321"/>
      <c r="CX713" s="321"/>
      <c r="CY713" s="321"/>
      <c r="CZ713" s="321"/>
    </row>
    <row r="714" ht="25.15" customHeight="true" x14ac:dyDescent="0.2">
      <c r="C714" s="572"/>
      <c r="D714" s="572"/>
      <c r="E714" s="572"/>
      <c r="F714" s="572"/>
      <c r="G714" s="572"/>
      <c r="H714" s="572"/>
      <c r="I714" s="572"/>
      <c r="J714" s="572"/>
      <c r="K714" s="572"/>
      <c r="L714" s="572"/>
      <c r="M714" s="572"/>
      <c r="N714" s="572"/>
      <c r="O714" s="572"/>
      <c r="P714" s="572"/>
      <c r="Q714" s="572"/>
      <c r="BA714" s="321"/>
      <c r="BB714" s="372"/>
      <c r="BC714" s="321"/>
      <c r="BD714" s="321"/>
      <c r="BE714" s="321"/>
      <c r="BF714" s="321"/>
      <c r="BG714" s="321"/>
      <c r="BH714" s="321"/>
      <c r="BI714" s="321"/>
      <c r="BJ714" s="321"/>
      <c r="BK714" s="321"/>
      <c r="BL714" s="321"/>
      <c r="BM714" s="321"/>
      <c r="BN714" s="321"/>
      <c r="BO714" s="321"/>
      <c r="BP714" s="321"/>
      <c r="BQ714" s="321"/>
      <c r="BR714" s="321"/>
      <c r="BS714" s="321"/>
      <c r="BT714" s="321"/>
      <c r="BU714" s="321"/>
      <c r="BV714" s="321"/>
      <c r="BW714" s="321"/>
      <c r="BX714" s="321"/>
      <c r="BY714" s="321"/>
      <c r="BZ714" s="321"/>
      <c r="CA714" s="321"/>
      <c r="CB714" s="321"/>
      <c r="CC714" s="321"/>
      <c r="CD714" s="321"/>
      <c r="CE714" s="321"/>
      <c r="CF714" s="321"/>
      <c r="CG714" s="321"/>
      <c r="CH714" s="321"/>
      <c r="CI714" s="321"/>
      <c r="CJ714" s="321"/>
      <c r="CK714" s="321"/>
      <c r="CL714" s="321"/>
      <c r="CM714" s="321"/>
      <c r="CN714" s="321"/>
      <c r="CO714" s="321"/>
      <c r="CP714" s="321"/>
      <c r="CQ714" s="321"/>
      <c r="CR714" s="321"/>
      <c r="CS714" s="321"/>
      <c r="CT714" s="321"/>
      <c r="CU714" s="321"/>
      <c r="CV714" s="321"/>
      <c r="CW714" s="321"/>
      <c r="CX714" s="321"/>
      <c r="CY714" s="321"/>
      <c r="CZ714" s="321"/>
    </row>
    <row r="715" ht="25.15" customHeight="true" x14ac:dyDescent="0.2">
      <c r="C715" s="572"/>
      <c r="D715" s="572"/>
      <c r="E715" s="572"/>
      <c r="F715" s="572"/>
      <c r="G715" s="572"/>
      <c r="H715" s="572"/>
      <c r="I715" s="572"/>
      <c r="J715" s="572"/>
      <c r="K715" s="572"/>
      <c r="L715" s="572"/>
      <c r="M715" s="572"/>
      <c r="N715" s="572"/>
      <c r="O715" s="572"/>
      <c r="P715" s="572"/>
      <c r="Q715" s="572"/>
      <c r="BA715" s="321"/>
      <c r="BB715" s="372"/>
      <c r="BC715" s="321"/>
      <c r="BD715" s="321"/>
      <c r="BE715" s="321"/>
      <c r="BF715" s="321"/>
      <c r="BG715" s="321"/>
      <c r="BH715" s="321"/>
      <c r="BI715" s="321"/>
      <c r="BJ715" s="321"/>
      <c r="BK715" s="321"/>
      <c r="BL715" s="321"/>
      <c r="BM715" s="321"/>
      <c r="BN715" s="321"/>
      <c r="BO715" s="321"/>
      <c r="BP715" s="321"/>
      <c r="BQ715" s="321"/>
      <c r="BR715" s="321"/>
      <c r="BS715" s="321"/>
      <c r="BT715" s="321"/>
      <c r="BU715" s="321"/>
      <c r="BV715" s="321"/>
      <c r="BW715" s="321"/>
      <c r="BX715" s="321"/>
      <c r="BY715" s="321"/>
      <c r="BZ715" s="321"/>
      <c r="CA715" s="321"/>
      <c r="CB715" s="321"/>
      <c r="CC715" s="321"/>
      <c r="CD715" s="321"/>
      <c r="CE715" s="321"/>
      <c r="CF715" s="321"/>
      <c r="CG715" s="321"/>
      <c r="CH715" s="321"/>
      <c r="CI715" s="321"/>
      <c r="CJ715" s="321"/>
      <c r="CK715" s="321"/>
      <c r="CL715" s="321"/>
      <c r="CM715" s="321"/>
      <c r="CN715" s="321"/>
      <c r="CO715" s="321"/>
      <c r="CP715" s="321"/>
      <c r="CQ715" s="321"/>
      <c r="CR715" s="321"/>
      <c r="CS715" s="321"/>
      <c r="CT715" s="321"/>
      <c r="CU715" s="321"/>
      <c r="CV715" s="321"/>
      <c r="CW715" s="321"/>
      <c r="CX715" s="321"/>
      <c r="CY715" s="321"/>
      <c r="CZ715" s="321"/>
    </row>
    <row r="716" ht="25.15" customHeight="true" x14ac:dyDescent="0.2">
      <c r="C716" s="572"/>
      <c r="D716" s="572"/>
      <c r="E716" s="572"/>
      <c r="F716" s="572"/>
      <c r="G716" s="572"/>
      <c r="H716" s="572"/>
      <c r="I716" s="572"/>
      <c r="J716" s="572"/>
      <c r="K716" s="572"/>
      <c r="L716" s="572"/>
      <c r="M716" s="572"/>
      <c r="N716" s="572"/>
      <c r="O716" s="572"/>
      <c r="P716" s="572"/>
      <c r="Q716" s="572"/>
      <c r="BA716" s="321"/>
      <c r="BB716" s="372"/>
      <c r="BC716" s="321"/>
      <c r="BD716" s="321"/>
      <c r="BE716" s="321"/>
      <c r="BF716" s="321"/>
      <c r="BG716" s="321"/>
      <c r="BH716" s="321"/>
      <c r="BI716" s="321"/>
      <c r="BJ716" s="321"/>
      <c r="BK716" s="321"/>
      <c r="BL716" s="321"/>
      <c r="BM716" s="321"/>
      <c r="BN716" s="321"/>
      <c r="BO716" s="321"/>
      <c r="BP716" s="321"/>
      <c r="BQ716" s="321"/>
      <c r="BR716" s="321"/>
      <c r="BS716" s="321"/>
      <c r="BT716" s="321"/>
      <c r="BU716" s="321"/>
      <c r="BV716" s="321"/>
      <c r="BW716" s="321"/>
      <c r="BX716" s="321"/>
      <c r="BY716" s="321"/>
      <c r="BZ716" s="321"/>
      <c r="CA716" s="321"/>
      <c r="CB716" s="321"/>
      <c r="CC716" s="321"/>
      <c r="CD716" s="321"/>
      <c r="CE716" s="321"/>
      <c r="CF716" s="321"/>
      <c r="CG716" s="321"/>
      <c r="CH716" s="321"/>
      <c r="CI716" s="321"/>
      <c r="CJ716" s="321"/>
      <c r="CK716" s="321"/>
      <c r="CL716" s="321"/>
      <c r="CM716" s="321"/>
      <c r="CN716" s="321"/>
      <c r="CO716" s="321"/>
      <c r="CP716" s="321"/>
      <c r="CQ716" s="321"/>
      <c r="CR716" s="321"/>
      <c r="CS716" s="321"/>
      <c r="CT716" s="321"/>
      <c r="CU716" s="321"/>
      <c r="CV716" s="321"/>
      <c r="CW716" s="321"/>
      <c r="CX716" s="321"/>
      <c r="CY716" s="321"/>
      <c r="CZ716" s="321"/>
    </row>
    <row r="717" ht="25.15" customHeight="true" x14ac:dyDescent="0.2">
      <c r="C717" s="572"/>
      <c r="D717" s="572"/>
      <c r="E717" s="572"/>
      <c r="F717" s="572"/>
      <c r="G717" s="572"/>
      <c r="H717" s="572"/>
      <c r="I717" s="572"/>
      <c r="J717" s="572"/>
      <c r="K717" s="572"/>
      <c r="L717" s="572"/>
      <c r="M717" s="572"/>
      <c r="N717" s="572"/>
      <c r="O717" s="572"/>
      <c r="P717" s="572"/>
      <c r="Q717" s="572"/>
      <c r="BA717" s="321"/>
      <c r="BB717" s="372"/>
      <c r="BC717" s="321"/>
      <c r="BD717" s="321"/>
      <c r="BE717" s="321"/>
      <c r="BF717" s="321"/>
      <c r="BG717" s="321"/>
      <c r="BH717" s="321"/>
      <c r="BI717" s="321"/>
      <c r="BJ717" s="321"/>
      <c r="BK717" s="321"/>
      <c r="BL717" s="321"/>
      <c r="BM717" s="321"/>
      <c r="BN717" s="321"/>
      <c r="BO717" s="321"/>
      <c r="BP717" s="321"/>
      <c r="BQ717" s="321"/>
      <c r="BR717" s="321"/>
      <c r="BS717" s="321"/>
      <c r="BT717" s="321"/>
      <c r="BU717" s="321"/>
      <c r="BV717" s="321"/>
      <c r="BW717" s="321"/>
      <c r="BX717" s="321"/>
      <c r="BY717" s="321"/>
      <c r="BZ717" s="321"/>
      <c r="CA717" s="321"/>
      <c r="CB717" s="321"/>
      <c r="CC717" s="321"/>
      <c r="CD717" s="321"/>
      <c r="CE717" s="321"/>
      <c r="CF717" s="321"/>
      <c r="CG717" s="321"/>
      <c r="CH717" s="321"/>
      <c r="CI717" s="321"/>
      <c r="CJ717" s="321"/>
      <c r="CK717" s="321"/>
      <c r="CL717" s="321"/>
      <c r="CM717" s="321"/>
      <c r="CN717" s="321"/>
      <c r="CO717" s="321"/>
      <c r="CP717" s="321"/>
      <c r="CQ717" s="321"/>
      <c r="CR717" s="321"/>
      <c r="CS717" s="321"/>
      <c r="CT717" s="321"/>
      <c r="CU717" s="321"/>
      <c r="CV717" s="321"/>
      <c r="CW717" s="321"/>
      <c r="CX717" s="321"/>
      <c r="CY717" s="321"/>
      <c r="CZ717" s="321"/>
    </row>
    <row r="718" ht="25.15" customHeight="true" x14ac:dyDescent="0.2">
      <c r="C718" s="572"/>
      <c r="D718" s="572"/>
      <c r="E718" s="572"/>
      <c r="F718" s="572"/>
      <c r="G718" s="572"/>
      <c r="H718" s="572"/>
      <c r="I718" s="572"/>
      <c r="J718" s="572"/>
      <c r="K718" s="572"/>
      <c r="L718" s="572"/>
      <c r="M718" s="572"/>
      <c r="N718" s="572"/>
      <c r="O718" s="572"/>
      <c r="P718" s="572"/>
      <c r="Q718" s="572"/>
      <c r="BA718" s="321"/>
      <c r="BB718" s="372"/>
      <c r="BC718" s="321"/>
      <c r="BD718" s="321"/>
      <c r="BE718" s="321"/>
      <c r="BF718" s="321"/>
      <c r="BG718" s="321"/>
      <c r="BH718" s="321"/>
      <c r="BI718" s="321"/>
      <c r="BJ718" s="321"/>
      <c r="BK718" s="321"/>
      <c r="BL718" s="321"/>
      <c r="BM718" s="321"/>
      <c r="BN718" s="321"/>
      <c r="BO718" s="321"/>
      <c r="BP718" s="321"/>
      <c r="BQ718" s="321"/>
      <c r="BR718" s="321"/>
      <c r="BS718" s="321"/>
      <c r="BT718" s="321"/>
      <c r="BU718" s="321"/>
      <c r="BV718" s="321"/>
      <c r="BW718" s="321"/>
      <c r="BX718" s="321"/>
      <c r="BY718" s="321"/>
      <c r="BZ718" s="321"/>
      <c r="CA718" s="321"/>
      <c r="CB718" s="321"/>
      <c r="CC718" s="321"/>
      <c r="CD718" s="321"/>
      <c r="CE718" s="321"/>
      <c r="CF718" s="321"/>
      <c r="CG718" s="321"/>
      <c r="CH718" s="321"/>
      <c r="CI718" s="321"/>
      <c r="CJ718" s="321"/>
      <c r="CK718" s="321"/>
      <c r="CL718" s="321"/>
      <c r="CM718" s="321"/>
      <c r="CN718" s="321"/>
      <c r="CO718" s="321"/>
      <c r="CP718" s="321"/>
      <c r="CQ718" s="321"/>
      <c r="CR718" s="321"/>
      <c r="CS718" s="321"/>
      <c r="CT718" s="321"/>
      <c r="CU718" s="321"/>
      <c r="CV718" s="321"/>
      <c r="CW718" s="321"/>
      <c r="CX718" s="321"/>
      <c r="CY718" s="321"/>
      <c r="CZ718" s="321"/>
    </row>
    <row r="719" ht="25.15" customHeight="true" x14ac:dyDescent="0.2">
      <c r="C719" s="572"/>
      <c r="D719" s="572"/>
      <c r="E719" s="572"/>
      <c r="F719" s="572"/>
      <c r="G719" s="572"/>
      <c r="H719" s="572"/>
      <c r="I719" s="572"/>
      <c r="J719" s="572"/>
      <c r="K719" s="572"/>
      <c r="L719" s="572"/>
      <c r="M719" s="572"/>
      <c r="N719" s="572"/>
      <c r="O719" s="572"/>
      <c r="P719" s="572"/>
      <c r="Q719" s="572"/>
      <c r="BA719" s="321"/>
      <c r="BB719" s="372"/>
      <c r="BC719" s="321"/>
      <c r="BD719" s="321"/>
      <c r="BE719" s="321"/>
      <c r="BF719" s="321"/>
      <c r="BG719" s="321"/>
      <c r="BH719" s="321"/>
      <c r="BI719" s="321"/>
      <c r="BJ719" s="321"/>
      <c r="BK719" s="321"/>
      <c r="BL719" s="321"/>
      <c r="BM719" s="321"/>
      <c r="BN719" s="321"/>
      <c r="BO719" s="321"/>
      <c r="BP719" s="321"/>
      <c r="BQ719" s="321"/>
      <c r="BR719" s="321"/>
      <c r="BS719" s="321"/>
      <c r="BT719" s="321"/>
      <c r="BU719" s="321"/>
      <c r="BV719" s="321"/>
      <c r="BW719" s="321"/>
      <c r="BX719" s="321"/>
      <c r="BY719" s="321"/>
      <c r="BZ719" s="321"/>
      <c r="CA719" s="321"/>
      <c r="CB719" s="321"/>
      <c r="CC719" s="321"/>
      <c r="CD719" s="321"/>
      <c r="CE719" s="321"/>
      <c r="CF719" s="321"/>
      <c r="CG719" s="321"/>
      <c r="CH719" s="321"/>
      <c r="CI719" s="321"/>
      <c r="CJ719" s="321"/>
      <c r="CK719" s="321"/>
      <c r="CL719" s="321"/>
      <c r="CM719" s="321"/>
      <c r="CN719" s="321"/>
      <c r="CO719" s="321"/>
      <c r="CP719" s="321"/>
      <c r="CQ719" s="321"/>
      <c r="CR719" s="321"/>
      <c r="CS719" s="321"/>
      <c r="CT719" s="321"/>
      <c r="CU719" s="321"/>
      <c r="CV719" s="321"/>
      <c r="CW719" s="321"/>
      <c r="CX719" s="321"/>
      <c r="CY719" s="321"/>
      <c r="CZ719" s="321"/>
    </row>
    <row r="720" ht="25.15" customHeight="true" x14ac:dyDescent="0.2">
      <c r="C720" s="572"/>
      <c r="D720" s="572"/>
      <c r="E720" s="572"/>
      <c r="F720" s="572"/>
      <c r="G720" s="572"/>
      <c r="H720" s="572"/>
      <c r="I720" s="572"/>
      <c r="J720" s="572"/>
      <c r="K720" s="572"/>
      <c r="L720" s="572"/>
      <c r="M720" s="572"/>
      <c r="N720" s="572"/>
      <c r="O720" s="572"/>
      <c r="P720" s="572"/>
      <c r="Q720" s="572"/>
      <c r="BA720" s="321"/>
      <c r="BB720" s="372"/>
      <c r="BC720" s="321"/>
      <c r="BD720" s="321"/>
      <c r="BE720" s="321"/>
      <c r="BF720" s="321"/>
      <c r="BG720" s="321"/>
      <c r="BH720" s="321"/>
      <c r="BI720" s="321"/>
      <c r="BJ720" s="321"/>
      <c r="BK720" s="321"/>
      <c r="BL720" s="321"/>
      <c r="BM720" s="321"/>
      <c r="BN720" s="321"/>
      <c r="BO720" s="321"/>
      <c r="BP720" s="321"/>
      <c r="BQ720" s="321"/>
      <c r="BR720" s="321"/>
      <c r="BS720" s="321"/>
      <c r="BT720" s="321"/>
      <c r="BU720" s="321"/>
      <c r="BV720" s="321"/>
      <c r="BW720" s="321"/>
      <c r="BX720" s="321"/>
      <c r="BY720" s="321"/>
      <c r="BZ720" s="321"/>
      <c r="CA720" s="321"/>
      <c r="CB720" s="321"/>
      <c r="CC720" s="321"/>
      <c r="CD720" s="321"/>
      <c r="CE720" s="321"/>
      <c r="CF720" s="321"/>
      <c r="CG720" s="321"/>
      <c r="CH720" s="321"/>
      <c r="CI720" s="321"/>
      <c r="CJ720" s="321"/>
      <c r="CK720" s="321"/>
      <c r="CL720" s="321"/>
      <c r="CM720" s="321"/>
      <c r="CN720" s="321"/>
      <c r="CO720" s="321"/>
      <c r="CP720" s="321"/>
      <c r="CQ720" s="321"/>
      <c r="CR720" s="321"/>
      <c r="CS720" s="321"/>
      <c r="CT720" s="321"/>
      <c r="CU720" s="321"/>
      <c r="CV720" s="321"/>
      <c r="CW720" s="321"/>
      <c r="CX720" s="321"/>
      <c r="CY720" s="321"/>
      <c r="CZ720" s="321"/>
    </row>
    <row r="721" ht="25.15" customHeight="true" x14ac:dyDescent="0.2">
      <c r="C721" s="572"/>
      <c r="D721" s="572"/>
      <c r="E721" s="572"/>
      <c r="F721" s="572"/>
      <c r="G721" s="572"/>
      <c r="H721" s="572"/>
      <c r="I721" s="572"/>
      <c r="J721" s="572"/>
      <c r="K721" s="572"/>
      <c r="L721" s="572"/>
      <c r="M721" s="572"/>
      <c r="N721" s="572"/>
      <c r="O721" s="572"/>
      <c r="P721" s="572"/>
      <c r="Q721" s="572"/>
      <c r="BA721" s="321"/>
      <c r="BB721" s="372"/>
      <c r="BC721" s="321"/>
      <c r="BD721" s="321"/>
      <c r="BE721" s="321"/>
      <c r="BF721" s="321"/>
      <c r="BG721" s="321"/>
      <c r="BH721" s="321"/>
      <c r="BI721" s="321"/>
      <c r="BJ721" s="321"/>
      <c r="BK721" s="321"/>
      <c r="BL721" s="321"/>
      <c r="BM721" s="321"/>
      <c r="BN721" s="321"/>
      <c r="BO721" s="321"/>
      <c r="BP721" s="321"/>
      <c r="BQ721" s="321"/>
      <c r="BR721" s="321"/>
      <c r="BS721" s="321"/>
      <c r="BT721" s="321"/>
      <c r="BU721" s="321"/>
      <c r="BV721" s="321"/>
      <c r="BW721" s="321"/>
      <c r="BX721" s="321"/>
      <c r="BY721" s="321"/>
      <c r="BZ721" s="321"/>
      <c r="CA721" s="321"/>
      <c r="CB721" s="321"/>
      <c r="CC721" s="321"/>
      <c r="CD721" s="321"/>
      <c r="CE721" s="321"/>
      <c r="CF721" s="321"/>
      <c r="CG721" s="321"/>
      <c r="CH721" s="321"/>
      <c r="CI721" s="321"/>
      <c r="CJ721" s="321"/>
      <c r="CK721" s="321"/>
      <c r="CL721" s="321"/>
      <c r="CM721" s="321"/>
      <c r="CN721" s="321"/>
      <c r="CO721" s="321"/>
      <c r="CP721" s="321"/>
      <c r="CQ721" s="321"/>
      <c r="CR721" s="321"/>
      <c r="CS721" s="321"/>
      <c r="CT721" s="321"/>
      <c r="CU721" s="321"/>
      <c r="CV721" s="321"/>
      <c r="CW721" s="321"/>
      <c r="CX721" s="321"/>
      <c r="CY721" s="321"/>
      <c r="CZ721" s="321"/>
    </row>
    <row r="722" ht="25.15" customHeight="true" x14ac:dyDescent="0.2">
      <c r="C722" s="572"/>
      <c r="D722" s="572"/>
      <c r="E722" s="572"/>
      <c r="F722" s="572"/>
      <c r="G722" s="572"/>
      <c r="H722" s="572"/>
      <c r="I722" s="572"/>
      <c r="J722" s="572"/>
      <c r="K722" s="572"/>
      <c r="L722" s="572"/>
      <c r="M722" s="572"/>
      <c r="N722" s="572"/>
      <c r="O722" s="572"/>
      <c r="P722" s="572"/>
      <c r="Q722" s="572"/>
      <c r="BA722" s="321"/>
      <c r="BB722" s="372"/>
      <c r="BC722" s="321"/>
      <c r="BD722" s="321"/>
      <c r="BE722" s="321"/>
      <c r="BF722" s="321"/>
      <c r="BG722" s="321"/>
      <c r="BH722" s="321"/>
      <c r="BI722" s="321"/>
      <c r="BJ722" s="321"/>
      <c r="BK722" s="321"/>
      <c r="BL722" s="321"/>
      <c r="BM722" s="321"/>
      <c r="BN722" s="321"/>
      <c r="BO722" s="321"/>
      <c r="BP722" s="321"/>
      <c r="BQ722" s="321"/>
      <c r="BR722" s="321"/>
      <c r="BS722" s="321"/>
      <c r="BT722" s="321"/>
      <c r="BU722" s="321"/>
      <c r="BV722" s="321"/>
      <c r="BW722" s="321"/>
      <c r="BX722" s="321"/>
      <c r="BY722" s="321"/>
      <c r="BZ722" s="321"/>
      <c r="CA722" s="321"/>
      <c r="CB722" s="321"/>
      <c r="CC722" s="321"/>
      <c r="CD722" s="321"/>
      <c r="CE722" s="321"/>
      <c r="CF722" s="321"/>
      <c r="CG722" s="321"/>
      <c r="CH722" s="321"/>
      <c r="CI722" s="321"/>
      <c r="CJ722" s="321"/>
      <c r="CK722" s="321"/>
      <c r="CL722" s="321"/>
      <c r="CM722" s="321"/>
      <c r="CN722" s="321"/>
      <c r="CO722" s="321"/>
      <c r="CP722" s="321"/>
      <c r="CQ722" s="321"/>
      <c r="CR722" s="321"/>
      <c r="CS722" s="321"/>
      <c r="CT722" s="321"/>
      <c r="CU722" s="321"/>
      <c r="CV722" s="321"/>
      <c r="CW722" s="321"/>
      <c r="CX722" s="321"/>
      <c r="CY722" s="321"/>
      <c r="CZ722" s="321"/>
    </row>
    <row r="723" ht="25.15" customHeight="true" x14ac:dyDescent="0.2">
      <c r="C723" s="572"/>
      <c r="D723" s="572"/>
      <c r="E723" s="572"/>
      <c r="F723" s="572"/>
      <c r="G723" s="572"/>
      <c r="H723" s="572"/>
      <c r="I723" s="572"/>
      <c r="J723" s="572"/>
      <c r="K723" s="572"/>
      <c r="L723" s="572"/>
      <c r="M723" s="572"/>
      <c r="N723" s="572"/>
      <c r="O723" s="572"/>
      <c r="P723" s="572"/>
      <c r="Q723" s="572"/>
      <c r="BA723" s="321"/>
      <c r="BB723" s="372"/>
      <c r="BC723" s="321"/>
      <c r="BD723" s="321"/>
      <c r="BE723" s="321"/>
      <c r="BF723" s="321"/>
      <c r="BG723" s="321"/>
      <c r="BH723" s="321"/>
      <c r="BI723" s="321"/>
      <c r="BJ723" s="321"/>
      <c r="BK723" s="321"/>
      <c r="BL723" s="321"/>
      <c r="BM723" s="321"/>
      <c r="BN723" s="321"/>
      <c r="BO723" s="321"/>
      <c r="BP723" s="321"/>
      <c r="BQ723" s="321"/>
      <c r="BR723" s="321"/>
      <c r="BS723" s="321"/>
      <c r="BT723" s="321"/>
      <c r="BU723" s="321"/>
      <c r="BV723" s="321"/>
      <c r="BW723" s="321"/>
      <c r="BX723" s="321"/>
      <c r="BY723" s="321"/>
      <c r="BZ723" s="321"/>
      <c r="CA723" s="321"/>
      <c r="CB723" s="321"/>
      <c r="CC723" s="321"/>
      <c r="CD723" s="321"/>
      <c r="CE723" s="321"/>
      <c r="CF723" s="321"/>
      <c r="CG723" s="321"/>
      <c r="CH723" s="321"/>
      <c r="CI723" s="321"/>
      <c r="CJ723" s="321"/>
      <c r="CK723" s="321"/>
      <c r="CL723" s="321"/>
      <c r="CM723" s="321"/>
      <c r="CN723" s="321"/>
      <c r="CO723" s="321"/>
      <c r="CP723" s="321"/>
      <c r="CQ723" s="321"/>
      <c r="CR723" s="321"/>
      <c r="CS723" s="321"/>
      <c r="CT723" s="321"/>
      <c r="CU723" s="321"/>
      <c r="CV723" s="321"/>
      <c r="CW723" s="321"/>
      <c r="CX723" s="321"/>
      <c r="CY723" s="321"/>
      <c r="CZ723" s="321"/>
    </row>
    <row r="724" ht="25.15" customHeight="true" x14ac:dyDescent="0.2">
      <c r="C724" s="572"/>
      <c r="D724" s="572"/>
      <c r="E724" s="572"/>
      <c r="F724" s="572"/>
      <c r="G724" s="572"/>
      <c r="H724" s="572"/>
      <c r="I724" s="572"/>
      <c r="J724" s="572"/>
      <c r="K724" s="572"/>
      <c r="L724" s="572"/>
      <c r="M724" s="572"/>
      <c r="N724" s="572"/>
      <c r="O724" s="572"/>
      <c r="P724" s="572"/>
      <c r="Q724" s="572"/>
      <c r="BA724" s="321"/>
      <c r="BB724" s="372"/>
      <c r="BC724" s="321"/>
      <c r="BD724" s="321"/>
      <c r="BE724" s="321"/>
      <c r="BF724" s="321"/>
      <c r="BG724" s="321"/>
      <c r="BH724" s="321"/>
      <c r="BI724" s="321"/>
      <c r="BJ724" s="321"/>
      <c r="BK724" s="321"/>
      <c r="BL724" s="321"/>
      <c r="BM724" s="321"/>
      <c r="BN724" s="321"/>
      <c r="BO724" s="321"/>
      <c r="BP724" s="321"/>
      <c r="BQ724" s="321"/>
      <c r="BR724" s="321"/>
      <c r="BS724" s="321"/>
      <c r="BT724" s="321"/>
      <c r="BU724" s="321"/>
      <c r="BV724" s="321"/>
      <c r="BW724" s="321"/>
      <c r="BX724" s="321"/>
      <c r="BY724" s="321"/>
      <c r="BZ724" s="321"/>
      <c r="CA724" s="321"/>
      <c r="CB724" s="321"/>
      <c r="CC724" s="321"/>
      <c r="CD724" s="321"/>
      <c r="CE724" s="321"/>
      <c r="CF724" s="321"/>
      <c r="CG724" s="321"/>
      <c r="CH724" s="321"/>
      <c r="CI724" s="321"/>
      <c r="CJ724" s="321"/>
      <c r="CK724" s="321"/>
      <c r="CL724" s="321"/>
      <c r="CM724" s="321"/>
      <c r="CN724" s="321"/>
      <c r="CO724" s="321"/>
      <c r="CP724" s="321"/>
      <c r="CQ724" s="321"/>
      <c r="CR724" s="321"/>
      <c r="CS724" s="321"/>
      <c r="CT724" s="321"/>
      <c r="CU724" s="321"/>
      <c r="CV724" s="321"/>
      <c r="CW724" s="321"/>
      <c r="CX724" s="321"/>
      <c r="CY724" s="321"/>
      <c r="CZ724" s="321"/>
    </row>
    <row r="725" ht="25.15" customHeight="true" x14ac:dyDescent="0.2">
      <c r="C725" s="572"/>
      <c r="D725" s="572"/>
      <c r="E725" s="572"/>
      <c r="F725" s="572"/>
      <c r="G725" s="572"/>
      <c r="H725" s="572"/>
      <c r="I725" s="572"/>
      <c r="J725" s="572"/>
      <c r="K725" s="572"/>
      <c r="L725" s="572"/>
      <c r="M725" s="572"/>
      <c r="N725" s="572"/>
      <c r="O725" s="572"/>
      <c r="P725" s="572"/>
      <c r="Q725" s="572"/>
      <c r="BA725" s="321"/>
      <c r="BB725" s="372"/>
      <c r="BC725" s="321"/>
      <c r="BD725" s="321"/>
      <c r="BE725" s="321"/>
      <c r="BF725" s="321"/>
      <c r="BG725" s="321"/>
      <c r="BH725" s="321"/>
      <c r="BI725" s="321"/>
      <c r="BJ725" s="321"/>
      <c r="BK725" s="321"/>
      <c r="BL725" s="321"/>
      <c r="BM725" s="321"/>
      <c r="BN725" s="321"/>
      <c r="BO725" s="321"/>
      <c r="BP725" s="321"/>
      <c r="BQ725" s="321"/>
      <c r="BR725" s="321"/>
      <c r="BS725" s="321"/>
      <c r="BT725" s="321"/>
      <c r="BU725" s="321"/>
      <c r="BV725" s="321"/>
      <c r="BW725" s="321"/>
      <c r="BX725" s="321"/>
      <c r="BY725" s="321"/>
      <c r="BZ725" s="321"/>
      <c r="CA725" s="321"/>
      <c r="CB725" s="321"/>
      <c r="CC725" s="321"/>
      <c r="CD725" s="321"/>
      <c r="CE725" s="321"/>
      <c r="CF725" s="321"/>
      <c r="CG725" s="321"/>
      <c r="CH725" s="321"/>
      <c r="CI725" s="321"/>
      <c r="CJ725" s="321"/>
      <c r="CK725" s="321"/>
      <c r="CL725" s="321"/>
      <c r="CM725" s="321"/>
      <c r="CN725" s="321"/>
      <c r="CO725" s="321"/>
      <c r="CP725" s="321"/>
      <c r="CQ725" s="321"/>
      <c r="CR725" s="321"/>
      <c r="CS725" s="321"/>
      <c r="CT725" s="321"/>
      <c r="CU725" s="321"/>
      <c r="CV725" s="321"/>
      <c r="CW725" s="321"/>
      <c r="CX725" s="321"/>
      <c r="CY725" s="321"/>
      <c r="CZ725" s="321"/>
    </row>
    <row r="726" ht="25.15" customHeight="true" x14ac:dyDescent="0.2">
      <c r="C726" s="572"/>
      <c r="D726" s="572"/>
      <c r="E726" s="572"/>
      <c r="F726" s="572"/>
      <c r="G726" s="572"/>
      <c r="H726" s="572"/>
      <c r="I726" s="572"/>
      <c r="J726" s="572"/>
      <c r="K726" s="572"/>
      <c r="L726" s="572"/>
      <c r="M726" s="572"/>
      <c r="N726" s="572"/>
      <c r="O726" s="572"/>
      <c r="P726" s="572"/>
      <c r="Q726" s="572"/>
      <c r="BA726" s="321"/>
      <c r="BB726" s="372"/>
      <c r="BC726" s="321"/>
      <c r="BD726" s="321"/>
      <c r="BE726" s="321"/>
      <c r="BF726" s="321"/>
      <c r="BG726" s="321"/>
      <c r="BH726" s="321"/>
      <c r="BI726" s="321"/>
      <c r="BJ726" s="321"/>
      <c r="BK726" s="321"/>
      <c r="BL726" s="321"/>
      <c r="BM726" s="321"/>
      <c r="BN726" s="321"/>
      <c r="BO726" s="321"/>
      <c r="BP726" s="321"/>
      <c r="BQ726" s="321"/>
      <c r="BR726" s="321"/>
      <c r="BS726" s="321"/>
      <c r="BT726" s="321"/>
      <c r="BU726" s="321"/>
      <c r="BV726" s="321"/>
      <c r="BW726" s="321"/>
      <c r="BX726" s="321"/>
      <c r="BY726" s="321"/>
      <c r="BZ726" s="321"/>
      <c r="CA726" s="321"/>
      <c r="CB726" s="321"/>
      <c r="CC726" s="321"/>
      <c r="CD726" s="321"/>
      <c r="CE726" s="321"/>
      <c r="CF726" s="321"/>
      <c r="CG726" s="321"/>
      <c r="CH726" s="321"/>
      <c r="CI726" s="321"/>
      <c r="CJ726" s="321"/>
      <c r="CK726" s="321"/>
      <c r="CL726" s="321"/>
      <c r="CM726" s="321"/>
      <c r="CN726" s="321"/>
      <c r="CO726" s="321"/>
      <c r="CP726" s="321"/>
      <c r="CQ726" s="321"/>
      <c r="CR726" s="321"/>
      <c r="CS726" s="321"/>
      <c r="CT726" s="321"/>
      <c r="CU726" s="321"/>
      <c r="CV726" s="321"/>
      <c r="CW726" s="321"/>
      <c r="CX726" s="321"/>
      <c r="CY726" s="321"/>
      <c r="CZ726" s="321"/>
    </row>
    <row r="727" ht="25.15" customHeight="true" x14ac:dyDescent="0.2">
      <c r="C727" s="572"/>
      <c r="D727" s="572"/>
      <c r="E727" s="572"/>
      <c r="F727" s="572"/>
      <c r="G727" s="572"/>
      <c r="H727" s="572"/>
      <c r="I727" s="572"/>
      <c r="J727" s="572"/>
      <c r="K727" s="572"/>
      <c r="L727" s="572"/>
      <c r="M727" s="572"/>
      <c r="N727" s="572"/>
      <c r="O727" s="572"/>
      <c r="P727" s="572"/>
      <c r="Q727" s="572"/>
      <c r="BA727" s="321"/>
      <c r="BB727" s="372"/>
      <c r="BC727" s="321"/>
      <c r="BD727" s="321"/>
      <c r="BE727" s="321"/>
      <c r="BF727" s="321"/>
      <c r="BG727" s="321"/>
      <c r="BH727" s="321"/>
      <c r="BI727" s="321"/>
      <c r="BJ727" s="321"/>
      <c r="BK727" s="321"/>
      <c r="BL727" s="321"/>
      <c r="BM727" s="321"/>
      <c r="BN727" s="321"/>
      <c r="BO727" s="321"/>
      <c r="BP727" s="321"/>
      <c r="BQ727" s="321"/>
      <c r="BR727" s="321"/>
      <c r="BS727" s="321"/>
      <c r="BT727" s="321"/>
      <c r="BU727" s="321"/>
      <c r="BV727" s="321"/>
      <c r="BW727" s="321"/>
      <c r="BX727" s="321"/>
      <c r="BY727" s="321"/>
      <c r="BZ727" s="321"/>
      <c r="CA727" s="321"/>
      <c r="CB727" s="321"/>
      <c r="CC727" s="321"/>
      <c r="CD727" s="321"/>
      <c r="CE727" s="321"/>
      <c r="CF727" s="321"/>
      <c r="CG727" s="321"/>
      <c r="CH727" s="321"/>
      <c r="CI727" s="321"/>
      <c r="CJ727" s="321"/>
      <c r="CK727" s="321"/>
      <c r="CL727" s="321"/>
      <c r="CM727" s="321"/>
      <c r="CN727" s="321"/>
      <c r="CO727" s="321"/>
      <c r="CP727" s="321"/>
      <c r="CQ727" s="321"/>
      <c r="CR727" s="321"/>
      <c r="CS727" s="321"/>
      <c r="CT727" s="321"/>
      <c r="CU727" s="321"/>
      <c r="CV727" s="321"/>
      <c r="CW727" s="321"/>
      <c r="CX727" s="321"/>
      <c r="CY727" s="321"/>
      <c r="CZ727" s="321"/>
    </row>
    <row r="728" ht="25.15" customHeight="true" x14ac:dyDescent="0.2">
      <c r="C728" s="572"/>
      <c r="D728" s="572"/>
      <c r="E728" s="572"/>
      <c r="F728" s="572"/>
      <c r="G728" s="572"/>
      <c r="H728" s="572"/>
      <c r="I728" s="572"/>
      <c r="J728" s="572"/>
      <c r="K728" s="572"/>
      <c r="L728" s="572"/>
      <c r="M728" s="572"/>
      <c r="N728" s="572"/>
      <c r="O728" s="572"/>
      <c r="P728" s="572"/>
      <c r="Q728" s="572"/>
      <c r="BA728" s="321"/>
      <c r="BB728" s="372"/>
      <c r="BC728" s="321"/>
      <c r="BD728" s="321"/>
      <c r="BE728" s="321"/>
      <c r="BF728" s="321"/>
      <c r="BG728" s="321"/>
      <c r="BH728" s="321"/>
      <c r="BI728" s="321"/>
      <c r="BJ728" s="321"/>
      <c r="BK728" s="321"/>
      <c r="BL728" s="321"/>
      <c r="BM728" s="321"/>
      <c r="BN728" s="321"/>
      <c r="BO728" s="321"/>
      <c r="BP728" s="321"/>
      <c r="BQ728" s="321"/>
      <c r="BR728" s="321"/>
      <c r="BS728" s="321"/>
      <c r="BT728" s="321"/>
      <c r="BU728" s="321"/>
      <c r="BV728" s="321"/>
      <c r="BW728" s="321"/>
      <c r="BX728" s="321"/>
      <c r="BY728" s="321"/>
      <c r="BZ728" s="321"/>
      <c r="CA728" s="321"/>
      <c r="CB728" s="321"/>
      <c r="CC728" s="321"/>
      <c r="CD728" s="321"/>
      <c r="CE728" s="321"/>
      <c r="CF728" s="321"/>
      <c r="CG728" s="321"/>
      <c r="CH728" s="321"/>
      <c r="CI728" s="321"/>
      <c r="CJ728" s="321"/>
      <c r="CK728" s="321"/>
      <c r="CL728" s="321"/>
      <c r="CM728" s="321"/>
      <c r="CN728" s="321"/>
      <c r="CO728" s="321"/>
      <c r="CP728" s="321"/>
      <c r="CQ728" s="321"/>
      <c r="CR728" s="321"/>
      <c r="CS728" s="321"/>
      <c r="CT728" s="321"/>
      <c r="CU728" s="321"/>
      <c r="CV728" s="321"/>
      <c r="CW728" s="321"/>
      <c r="CX728" s="321"/>
      <c r="CY728" s="321"/>
      <c r="CZ728" s="321"/>
    </row>
    <row r="729" ht="25.15" customHeight="true" x14ac:dyDescent="0.2">
      <c r="C729" s="572"/>
      <c r="D729" s="572"/>
      <c r="E729" s="572"/>
      <c r="F729" s="572"/>
      <c r="G729" s="572"/>
      <c r="H729" s="572"/>
      <c r="I729" s="572"/>
      <c r="J729" s="572"/>
      <c r="K729" s="572"/>
      <c r="L729" s="572"/>
      <c r="M729" s="572"/>
      <c r="N729" s="572"/>
      <c r="O729" s="572"/>
      <c r="P729" s="572"/>
      <c r="Q729" s="572"/>
      <c r="BA729" s="321"/>
      <c r="BB729" s="372"/>
      <c r="BC729" s="321"/>
      <c r="BD729" s="321"/>
      <c r="BE729" s="321"/>
      <c r="BF729" s="321"/>
      <c r="BG729" s="321"/>
      <c r="BH729" s="321"/>
      <c r="BI729" s="321"/>
      <c r="BJ729" s="321"/>
      <c r="BK729" s="321"/>
      <c r="BL729" s="321"/>
      <c r="BM729" s="321"/>
      <c r="BN729" s="321"/>
      <c r="BO729" s="321"/>
      <c r="BP729" s="321"/>
      <c r="BQ729" s="321"/>
      <c r="BR729" s="321"/>
      <c r="BS729" s="321"/>
      <c r="BT729" s="321"/>
      <c r="BU729" s="321"/>
      <c r="BV729" s="321"/>
      <c r="BW729" s="321"/>
      <c r="BX729" s="321"/>
      <c r="BY729" s="321"/>
      <c r="BZ729" s="321"/>
      <c r="CA729" s="321"/>
      <c r="CB729" s="321"/>
      <c r="CC729" s="321"/>
      <c r="CD729" s="321"/>
      <c r="CE729" s="321"/>
      <c r="CF729" s="321"/>
      <c r="CG729" s="321"/>
      <c r="CH729" s="321"/>
      <c r="CI729" s="321"/>
      <c r="CJ729" s="321"/>
      <c r="CK729" s="321"/>
      <c r="CL729" s="321"/>
      <c r="CM729" s="321"/>
      <c r="CN729" s="321"/>
      <c r="CO729" s="321"/>
      <c r="CP729" s="321"/>
      <c r="CQ729" s="321"/>
      <c r="CR729" s="321"/>
      <c r="CS729" s="321"/>
      <c r="CT729" s="321"/>
      <c r="CU729" s="321"/>
      <c r="CV729" s="321"/>
      <c r="CW729" s="321"/>
      <c r="CX729" s="321"/>
      <c r="CY729" s="321"/>
      <c r="CZ729" s="321"/>
    </row>
    <row r="730" ht="25.15" customHeight="true" x14ac:dyDescent="0.2">
      <c r="C730" s="572"/>
      <c r="D730" s="572"/>
      <c r="E730" s="572"/>
      <c r="F730" s="572"/>
      <c r="G730" s="572"/>
      <c r="H730" s="572"/>
      <c r="I730" s="572"/>
      <c r="J730" s="572"/>
      <c r="K730" s="572"/>
      <c r="L730" s="572"/>
      <c r="M730" s="572"/>
      <c r="N730" s="572"/>
      <c r="O730" s="572"/>
      <c r="P730" s="572"/>
      <c r="Q730" s="572"/>
      <c r="BA730" s="321"/>
      <c r="BB730" s="372"/>
      <c r="BC730" s="321"/>
      <c r="BD730" s="321"/>
      <c r="BE730" s="321"/>
      <c r="BF730" s="321"/>
      <c r="BG730" s="321"/>
      <c r="BH730" s="321"/>
      <c r="BI730" s="321"/>
      <c r="BJ730" s="321"/>
      <c r="BK730" s="321"/>
      <c r="BL730" s="321"/>
      <c r="BM730" s="321"/>
      <c r="BN730" s="321"/>
      <c r="BO730" s="321"/>
      <c r="BP730" s="321"/>
      <c r="BQ730" s="321"/>
      <c r="BR730" s="321"/>
      <c r="BS730" s="321"/>
      <c r="BT730" s="321"/>
      <c r="BU730" s="321"/>
      <c r="BV730" s="321"/>
      <c r="BW730" s="321"/>
      <c r="BX730" s="321"/>
      <c r="BY730" s="321"/>
      <c r="BZ730" s="321"/>
      <c r="CA730" s="321"/>
      <c r="CB730" s="321"/>
      <c r="CC730" s="321"/>
      <c r="CD730" s="321"/>
      <c r="CE730" s="321"/>
      <c r="CF730" s="321"/>
      <c r="CG730" s="321"/>
      <c r="CH730" s="321"/>
      <c r="CI730" s="321"/>
      <c r="CJ730" s="321"/>
      <c r="CK730" s="321"/>
      <c r="CL730" s="321"/>
      <c r="CM730" s="321"/>
      <c r="CN730" s="321"/>
      <c r="CO730" s="321"/>
      <c r="CP730" s="321"/>
      <c r="CQ730" s="321"/>
      <c r="CR730" s="321"/>
      <c r="CS730" s="321"/>
      <c r="CT730" s="321"/>
      <c r="CU730" s="321"/>
      <c r="CV730" s="321"/>
      <c r="CW730" s="321"/>
      <c r="CX730" s="321"/>
      <c r="CY730" s="321"/>
      <c r="CZ730" s="321"/>
    </row>
    <row r="731" ht="25.15" customHeight="true" x14ac:dyDescent="0.2">
      <c r="C731" s="572"/>
      <c r="D731" s="572"/>
      <c r="E731" s="572"/>
      <c r="F731" s="572"/>
      <c r="G731" s="572"/>
      <c r="H731" s="572"/>
      <c r="I731" s="572"/>
      <c r="J731" s="572"/>
      <c r="K731" s="572"/>
      <c r="L731" s="572"/>
      <c r="M731" s="572"/>
      <c r="N731" s="572"/>
      <c r="O731" s="572"/>
      <c r="P731" s="572"/>
      <c r="Q731" s="572"/>
      <c r="BA731" s="321"/>
      <c r="BB731" s="372"/>
      <c r="BC731" s="321"/>
      <c r="BD731" s="321"/>
      <c r="BE731" s="321"/>
      <c r="BF731" s="321"/>
      <c r="BG731" s="321"/>
      <c r="BH731" s="321"/>
      <c r="BI731" s="321"/>
      <c r="BJ731" s="321"/>
      <c r="BK731" s="321"/>
      <c r="BL731" s="321"/>
      <c r="BM731" s="321"/>
      <c r="BN731" s="321"/>
      <c r="BO731" s="321"/>
      <c r="BP731" s="321"/>
      <c r="BQ731" s="321"/>
      <c r="BR731" s="321"/>
      <c r="BS731" s="321"/>
      <c r="BT731" s="321"/>
      <c r="BU731" s="321"/>
      <c r="BV731" s="321"/>
      <c r="BW731" s="321"/>
      <c r="BX731" s="321"/>
      <c r="BY731" s="321"/>
      <c r="BZ731" s="321"/>
      <c r="CA731" s="321"/>
      <c r="CB731" s="321"/>
      <c r="CC731" s="321"/>
      <c r="CD731" s="321"/>
      <c r="CE731" s="321"/>
      <c r="CF731" s="321"/>
      <c r="CG731" s="321"/>
      <c r="CH731" s="321"/>
      <c r="CI731" s="321"/>
      <c r="CJ731" s="321"/>
      <c r="CK731" s="321"/>
      <c r="CL731" s="321"/>
      <c r="CM731" s="321"/>
      <c r="CN731" s="321"/>
      <c r="CO731" s="321"/>
      <c r="CP731" s="321"/>
      <c r="CQ731" s="321"/>
      <c r="CR731" s="321"/>
      <c r="CS731" s="321"/>
      <c r="CT731" s="321"/>
      <c r="CU731" s="321"/>
      <c r="CV731" s="321"/>
      <c r="CW731" s="321"/>
      <c r="CX731" s="321"/>
      <c r="CY731" s="321"/>
      <c r="CZ731" s="321"/>
    </row>
    <row r="732" ht="25.15" customHeight="true" x14ac:dyDescent="0.2">
      <c r="C732" s="572"/>
      <c r="D732" s="572"/>
      <c r="E732" s="572"/>
      <c r="F732" s="572"/>
      <c r="G732" s="572"/>
      <c r="H732" s="572"/>
      <c r="I732" s="572"/>
      <c r="J732" s="572"/>
      <c r="K732" s="572"/>
      <c r="L732" s="572"/>
      <c r="M732" s="572"/>
      <c r="N732" s="572"/>
      <c r="O732" s="572"/>
      <c r="P732" s="572"/>
      <c r="Q732" s="572"/>
      <c r="BA732" s="321"/>
      <c r="BB732" s="372"/>
      <c r="BC732" s="321"/>
      <c r="BD732" s="321"/>
      <c r="BE732" s="321"/>
      <c r="BF732" s="321"/>
      <c r="BG732" s="321"/>
      <c r="BH732" s="321"/>
      <c r="BI732" s="321"/>
      <c r="BJ732" s="321"/>
      <c r="BK732" s="321"/>
      <c r="BL732" s="321"/>
      <c r="BM732" s="321"/>
      <c r="BN732" s="321"/>
      <c r="BO732" s="321"/>
      <c r="BP732" s="321"/>
      <c r="BQ732" s="321"/>
      <c r="BR732" s="321"/>
      <c r="BS732" s="321"/>
      <c r="BT732" s="321"/>
      <c r="BU732" s="321"/>
      <c r="BV732" s="321"/>
      <c r="BW732" s="321"/>
      <c r="BX732" s="321"/>
      <c r="BY732" s="321"/>
      <c r="BZ732" s="321"/>
      <c r="CA732" s="321"/>
      <c r="CB732" s="321"/>
      <c r="CC732" s="321"/>
      <c r="CD732" s="321"/>
      <c r="CE732" s="321"/>
      <c r="CF732" s="321"/>
      <c r="CG732" s="321"/>
      <c r="CH732" s="321"/>
      <c r="CI732" s="321"/>
      <c r="CJ732" s="321"/>
      <c r="CK732" s="321"/>
      <c r="CL732" s="321"/>
      <c r="CM732" s="321"/>
      <c r="CN732" s="321"/>
      <c r="CO732" s="321"/>
      <c r="CP732" s="321"/>
      <c r="CQ732" s="321"/>
      <c r="CR732" s="321"/>
      <c r="CS732" s="321"/>
      <c r="CT732" s="321"/>
      <c r="CU732" s="321"/>
      <c r="CV732" s="321"/>
      <c r="CW732" s="321"/>
      <c r="CX732" s="321"/>
      <c r="CY732" s="321"/>
      <c r="CZ732" s="321"/>
    </row>
    <row r="733" ht="25.15" customHeight="true" x14ac:dyDescent="0.2">
      <c r="C733" s="572"/>
      <c r="D733" s="572"/>
      <c r="E733" s="572"/>
      <c r="F733" s="572"/>
      <c r="G733" s="572"/>
      <c r="H733" s="572"/>
      <c r="I733" s="572"/>
      <c r="J733" s="572"/>
      <c r="K733" s="572"/>
      <c r="L733" s="572"/>
      <c r="M733" s="572"/>
      <c r="N733" s="572"/>
      <c r="O733" s="572"/>
      <c r="P733" s="572"/>
      <c r="Q733" s="572"/>
      <c r="BA733" s="321"/>
      <c r="BB733" s="372"/>
      <c r="BC733" s="321"/>
      <c r="BD733" s="321"/>
      <c r="BE733" s="321"/>
      <c r="BF733" s="321"/>
      <c r="BG733" s="321"/>
      <c r="BH733" s="321"/>
      <c r="BI733" s="321"/>
      <c r="BJ733" s="321"/>
      <c r="BK733" s="321"/>
      <c r="BL733" s="321"/>
      <c r="BM733" s="321"/>
      <c r="BN733" s="321"/>
      <c r="BO733" s="321"/>
      <c r="BP733" s="321"/>
      <c r="BQ733" s="321"/>
      <c r="BR733" s="321"/>
      <c r="BS733" s="321"/>
      <c r="BT733" s="321"/>
      <c r="BU733" s="321"/>
      <c r="BV733" s="321"/>
      <c r="BW733" s="321"/>
      <c r="BX733" s="321"/>
      <c r="BY733" s="321"/>
      <c r="BZ733" s="321"/>
      <c r="CA733" s="321"/>
      <c r="CB733" s="321"/>
      <c r="CC733" s="321"/>
      <c r="CD733" s="321"/>
      <c r="CE733" s="321"/>
      <c r="CF733" s="321"/>
      <c r="CG733" s="321"/>
      <c r="CH733" s="321"/>
      <c r="CI733" s="321"/>
      <c r="CJ733" s="321"/>
      <c r="CK733" s="321"/>
      <c r="CL733" s="321"/>
      <c r="CM733" s="321"/>
      <c r="CN733" s="321"/>
      <c r="CO733" s="321"/>
      <c r="CP733" s="321"/>
      <c r="CQ733" s="321"/>
      <c r="CR733" s="321"/>
      <c r="CS733" s="321"/>
      <c r="CT733" s="321"/>
      <c r="CU733" s="321"/>
      <c r="CV733" s="321"/>
      <c r="CW733" s="321"/>
      <c r="CX733" s="321"/>
      <c r="CY733" s="321"/>
      <c r="CZ733" s="321"/>
    </row>
    <row r="734" ht="25.15" customHeight="true" x14ac:dyDescent="0.2">
      <c r="C734" s="572"/>
      <c r="D734" s="572"/>
      <c r="E734" s="572"/>
      <c r="F734" s="572"/>
      <c r="G734" s="572"/>
      <c r="H734" s="572"/>
      <c r="I734" s="572"/>
      <c r="J734" s="572"/>
      <c r="K734" s="572"/>
      <c r="L734" s="572"/>
      <c r="M734" s="572"/>
      <c r="N734" s="572"/>
      <c r="O734" s="572"/>
      <c r="P734" s="572"/>
      <c r="Q734" s="572"/>
      <c r="BA734" s="321"/>
      <c r="BB734" s="372"/>
      <c r="BC734" s="321"/>
      <c r="BD734" s="321"/>
      <c r="BE734" s="321"/>
      <c r="BF734" s="321"/>
      <c r="BG734" s="321"/>
      <c r="BH734" s="321"/>
      <c r="BI734" s="321"/>
      <c r="BJ734" s="321"/>
      <c r="BK734" s="321"/>
      <c r="BL734" s="321"/>
      <c r="BM734" s="321"/>
      <c r="BN734" s="321"/>
      <c r="BO734" s="321"/>
      <c r="BP734" s="321"/>
      <c r="BQ734" s="321"/>
      <c r="BR734" s="321"/>
      <c r="BS734" s="321"/>
      <c r="BT734" s="321"/>
      <c r="BU734" s="321"/>
      <c r="BV734" s="321"/>
      <c r="BW734" s="321"/>
      <c r="BX734" s="321"/>
      <c r="BY734" s="321"/>
      <c r="BZ734" s="321"/>
      <c r="CA734" s="321"/>
      <c r="CB734" s="321"/>
      <c r="CC734" s="321"/>
      <c r="CD734" s="321"/>
      <c r="CE734" s="321"/>
      <c r="CF734" s="321"/>
      <c r="CG734" s="321"/>
      <c r="CH734" s="321"/>
      <c r="CI734" s="321"/>
      <c r="CJ734" s="321"/>
      <c r="CK734" s="321"/>
      <c r="CL734" s="321"/>
      <c r="CM734" s="321"/>
      <c r="CN734" s="321"/>
      <c r="CO734" s="321"/>
      <c r="CP734" s="321"/>
      <c r="CQ734" s="321"/>
      <c r="CR734" s="321"/>
      <c r="CS734" s="321"/>
      <c r="CT734" s="321"/>
      <c r="CU734" s="321"/>
      <c r="CV734" s="321"/>
      <c r="CW734" s="321"/>
      <c r="CX734" s="321"/>
      <c r="CY734" s="321"/>
      <c r="CZ734" s="321"/>
    </row>
    <row r="735" ht="25.15" customHeight="true" x14ac:dyDescent="0.2">
      <c r="C735" s="572"/>
      <c r="D735" s="572"/>
      <c r="E735" s="572"/>
      <c r="F735" s="572"/>
      <c r="G735" s="572"/>
      <c r="H735" s="572"/>
      <c r="I735" s="572"/>
      <c r="J735" s="572"/>
      <c r="K735" s="572"/>
      <c r="L735" s="572"/>
      <c r="M735" s="572"/>
      <c r="N735" s="572"/>
      <c r="O735" s="572"/>
      <c r="P735" s="572"/>
      <c r="Q735" s="572"/>
      <c r="BA735" s="321"/>
      <c r="BB735" s="372"/>
      <c r="BC735" s="321"/>
      <c r="BD735" s="321"/>
      <c r="BE735" s="321"/>
      <c r="BF735" s="321"/>
      <c r="BG735" s="321"/>
      <c r="BH735" s="321"/>
      <c r="BI735" s="321"/>
      <c r="BJ735" s="321"/>
      <c r="BK735" s="321"/>
      <c r="BL735" s="321"/>
      <c r="BM735" s="321"/>
      <c r="BN735" s="321"/>
      <c r="BO735" s="321"/>
      <c r="BP735" s="321"/>
      <c r="BQ735" s="321"/>
      <c r="BR735" s="321"/>
      <c r="BS735" s="321"/>
      <c r="BT735" s="321"/>
      <c r="BU735" s="321"/>
      <c r="BV735" s="321"/>
      <c r="BW735" s="321"/>
      <c r="BX735" s="321"/>
      <c r="BY735" s="321"/>
      <c r="BZ735" s="321"/>
      <c r="CA735" s="321"/>
      <c r="CB735" s="321"/>
      <c r="CC735" s="321"/>
      <c r="CD735" s="321"/>
      <c r="CE735" s="321"/>
      <c r="CF735" s="321"/>
      <c r="CG735" s="321"/>
      <c r="CH735" s="321"/>
      <c r="CI735" s="321"/>
      <c r="CJ735" s="321"/>
      <c r="CK735" s="321"/>
      <c r="CL735" s="321"/>
      <c r="CM735" s="321"/>
      <c r="CN735" s="321"/>
      <c r="CO735" s="321"/>
      <c r="CP735" s="321"/>
      <c r="CQ735" s="321"/>
      <c r="CR735" s="321"/>
      <c r="CS735" s="321"/>
      <c r="CT735" s="321"/>
      <c r="CU735" s="321"/>
      <c r="CV735" s="321"/>
      <c r="CW735" s="321"/>
      <c r="CX735" s="321"/>
      <c r="CY735" s="321"/>
      <c r="CZ735" s="321"/>
    </row>
    <row r="736" ht="25.15" customHeight="true" x14ac:dyDescent="0.2">
      <c r="C736" s="572"/>
      <c r="D736" s="572"/>
      <c r="E736" s="572"/>
      <c r="F736" s="572"/>
      <c r="G736" s="572"/>
      <c r="H736" s="572"/>
      <c r="I736" s="572"/>
      <c r="J736" s="572"/>
      <c r="K736" s="572"/>
      <c r="L736" s="572"/>
      <c r="M736" s="572"/>
      <c r="N736" s="572"/>
      <c r="O736" s="572"/>
      <c r="P736" s="572"/>
      <c r="Q736" s="572"/>
      <c r="BA736" s="321"/>
      <c r="BB736" s="372"/>
      <c r="BC736" s="321"/>
      <c r="BD736" s="321"/>
      <c r="BE736" s="321"/>
      <c r="BF736" s="321"/>
      <c r="BG736" s="321"/>
      <c r="BH736" s="321"/>
      <c r="BI736" s="321"/>
      <c r="BJ736" s="321"/>
      <c r="BK736" s="321"/>
      <c r="BL736" s="321"/>
      <c r="BM736" s="321"/>
      <c r="BN736" s="321"/>
      <c r="BO736" s="321"/>
      <c r="BP736" s="321"/>
      <c r="BQ736" s="321"/>
      <c r="BR736" s="321"/>
      <c r="BS736" s="321"/>
      <c r="BT736" s="321"/>
      <c r="BU736" s="321"/>
      <c r="BV736" s="321"/>
      <c r="BW736" s="321"/>
      <c r="BX736" s="321"/>
      <c r="BY736" s="321"/>
      <c r="BZ736" s="321"/>
      <c r="CA736" s="321"/>
      <c r="CB736" s="321"/>
      <c r="CC736" s="321"/>
      <c r="CD736" s="321"/>
      <c r="CE736" s="321"/>
      <c r="CF736" s="321"/>
      <c r="CG736" s="321"/>
      <c r="CH736" s="321"/>
      <c r="CI736" s="321"/>
      <c r="CJ736" s="321"/>
      <c r="CK736" s="321"/>
      <c r="CL736" s="321"/>
      <c r="CM736" s="321"/>
      <c r="CN736" s="321"/>
      <c r="CO736" s="321"/>
      <c r="CP736" s="321"/>
      <c r="CQ736" s="321"/>
      <c r="CR736" s="321"/>
      <c r="CS736" s="321"/>
      <c r="CT736" s="321"/>
      <c r="CU736" s="321"/>
      <c r="CV736" s="321"/>
      <c r="CW736" s="321"/>
      <c r="CX736" s="321"/>
      <c r="CY736" s="321"/>
      <c r="CZ736" s="321"/>
    </row>
    <row r="737" ht="25.15" customHeight="true" x14ac:dyDescent="0.2">
      <c r="C737" s="572"/>
      <c r="D737" s="572"/>
      <c r="E737" s="572"/>
      <c r="F737" s="572"/>
      <c r="G737" s="572"/>
      <c r="H737" s="572"/>
      <c r="I737" s="572"/>
      <c r="J737" s="572"/>
      <c r="K737" s="572"/>
      <c r="L737" s="572"/>
      <c r="M737" s="572"/>
      <c r="N737" s="572"/>
      <c r="O737" s="572"/>
      <c r="P737" s="572"/>
      <c r="Q737" s="572"/>
      <c r="BA737" s="321"/>
      <c r="BB737" s="372"/>
      <c r="BC737" s="321"/>
      <c r="BD737" s="321"/>
      <c r="BE737" s="321"/>
      <c r="BF737" s="321"/>
      <c r="BG737" s="321"/>
      <c r="BH737" s="321"/>
      <c r="BI737" s="321"/>
      <c r="BJ737" s="321"/>
      <c r="BK737" s="321"/>
      <c r="BL737" s="321"/>
      <c r="BM737" s="321"/>
      <c r="BN737" s="321"/>
      <c r="BO737" s="321"/>
      <c r="BP737" s="321"/>
      <c r="BQ737" s="321"/>
      <c r="BR737" s="321"/>
      <c r="BS737" s="321"/>
      <c r="BT737" s="321"/>
      <c r="BU737" s="321"/>
      <c r="BV737" s="321"/>
      <c r="BW737" s="321"/>
      <c r="BX737" s="321"/>
      <c r="BY737" s="321"/>
      <c r="BZ737" s="321"/>
      <c r="CA737" s="321"/>
      <c r="CB737" s="321"/>
      <c r="CC737" s="321"/>
      <c r="CD737" s="321"/>
      <c r="CE737" s="321"/>
      <c r="CF737" s="321"/>
      <c r="CG737" s="321"/>
      <c r="CH737" s="321"/>
      <c r="CI737" s="321"/>
      <c r="CJ737" s="321"/>
      <c r="CK737" s="321"/>
      <c r="CL737" s="321"/>
      <c r="CM737" s="321"/>
      <c r="CN737" s="321"/>
      <c r="CO737" s="321"/>
      <c r="CP737" s="321"/>
      <c r="CQ737" s="321"/>
      <c r="CR737" s="321"/>
      <c r="CS737" s="321"/>
      <c r="CT737" s="321"/>
      <c r="CU737" s="321"/>
      <c r="CV737" s="321"/>
      <c r="CW737" s="321"/>
      <c r="CX737" s="321"/>
      <c r="CY737" s="321"/>
      <c r="CZ737" s="321"/>
    </row>
    <row r="738" ht="25.15" customHeight="true" x14ac:dyDescent="0.2">
      <c r="C738" s="572"/>
      <c r="D738" s="572"/>
      <c r="E738" s="572"/>
      <c r="F738" s="572"/>
      <c r="G738" s="572"/>
      <c r="H738" s="572"/>
      <c r="I738" s="572"/>
      <c r="J738" s="572"/>
      <c r="K738" s="572"/>
      <c r="L738" s="572"/>
      <c r="M738" s="572"/>
      <c r="N738" s="572"/>
      <c r="O738" s="572"/>
      <c r="P738" s="572"/>
      <c r="Q738" s="572"/>
      <c r="BA738" s="321"/>
      <c r="BB738" s="372"/>
      <c r="BC738" s="321"/>
      <c r="BD738" s="321"/>
      <c r="BE738" s="321"/>
      <c r="BF738" s="321"/>
      <c r="BG738" s="321"/>
      <c r="BH738" s="321"/>
      <c r="BI738" s="321"/>
      <c r="BJ738" s="321"/>
      <c r="BK738" s="321"/>
      <c r="BL738" s="321"/>
      <c r="BM738" s="321"/>
      <c r="BN738" s="321"/>
      <c r="BO738" s="321"/>
      <c r="BP738" s="321"/>
      <c r="BQ738" s="321"/>
      <c r="BR738" s="321"/>
      <c r="BS738" s="321"/>
      <c r="BT738" s="321"/>
      <c r="BU738" s="321"/>
      <c r="BV738" s="321"/>
      <c r="BW738" s="321"/>
      <c r="BX738" s="321"/>
      <c r="BY738" s="321"/>
      <c r="BZ738" s="321"/>
      <c r="CA738" s="321"/>
      <c r="CB738" s="321"/>
      <c r="CC738" s="321"/>
      <c r="CD738" s="321"/>
      <c r="CE738" s="321"/>
      <c r="CF738" s="321"/>
      <c r="CG738" s="321"/>
      <c r="CH738" s="321"/>
      <c r="CI738" s="321"/>
      <c r="CJ738" s="321"/>
      <c r="CK738" s="321"/>
      <c r="CL738" s="321"/>
      <c r="CM738" s="321"/>
      <c r="CN738" s="321"/>
      <c r="CO738" s="321"/>
      <c r="CP738" s="321"/>
      <c r="CQ738" s="321"/>
      <c r="CR738" s="321"/>
      <c r="CS738" s="321"/>
      <c r="CT738" s="321"/>
      <c r="CU738" s="321"/>
      <c r="CV738" s="321"/>
      <c r="CW738" s="321"/>
      <c r="CX738" s="321"/>
      <c r="CY738" s="321"/>
      <c r="CZ738" s="321"/>
    </row>
    <row r="739" ht="25.15" customHeight="true" x14ac:dyDescent="0.2">
      <c r="C739" s="572"/>
      <c r="D739" s="572"/>
      <c r="E739" s="572"/>
      <c r="F739" s="572"/>
      <c r="G739" s="572"/>
      <c r="H739" s="572"/>
      <c r="I739" s="572"/>
      <c r="J739" s="572"/>
      <c r="K739" s="572"/>
      <c r="L739" s="572"/>
      <c r="M739" s="572"/>
      <c r="N739" s="572"/>
      <c r="O739" s="572"/>
      <c r="P739" s="572"/>
      <c r="Q739" s="572"/>
      <c r="BA739" s="321"/>
      <c r="BB739" s="372"/>
      <c r="BC739" s="321"/>
      <c r="BD739" s="321"/>
      <c r="BE739" s="321"/>
      <c r="BF739" s="321"/>
      <c r="BG739" s="321"/>
      <c r="BH739" s="321"/>
      <c r="BI739" s="321"/>
      <c r="BJ739" s="321"/>
      <c r="BK739" s="321"/>
      <c r="BL739" s="321"/>
      <c r="BM739" s="321"/>
      <c r="BN739" s="321"/>
      <c r="BO739" s="321"/>
      <c r="BP739" s="321"/>
      <c r="BQ739" s="321"/>
      <c r="BR739" s="321"/>
      <c r="BS739" s="321"/>
      <c r="BT739" s="321"/>
      <c r="BU739" s="321"/>
      <c r="BV739" s="321"/>
      <c r="BW739" s="321"/>
      <c r="BX739" s="321"/>
      <c r="BY739" s="321"/>
      <c r="BZ739" s="321"/>
      <c r="CA739" s="321"/>
      <c r="CB739" s="321"/>
      <c r="CC739" s="321"/>
      <c r="CD739" s="321"/>
      <c r="CE739" s="321"/>
      <c r="CF739" s="321"/>
      <c r="CG739" s="321"/>
      <c r="CH739" s="321"/>
      <c r="CI739" s="321"/>
      <c r="CJ739" s="321"/>
      <c r="CK739" s="321"/>
      <c r="CL739" s="321"/>
      <c r="CM739" s="321"/>
      <c r="CN739" s="321"/>
      <c r="CO739" s="321"/>
      <c r="CP739" s="321"/>
      <c r="CQ739" s="321"/>
      <c r="CR739" s="321"/>
      <c r="CS739" s="321"/>
      <c r="CT739" s="321"/>
      <c r="CU739" s="321"/>
      <c r="CV739" s="321"/>
      <c r="CW739" s="321"/>
      <c r="CX739" s="321"/>
      <c r="CY739" s="321"/>
      <c r="CZ739" s="321"/>
    </row>
    <row r="740" ht="25.15" customHeight="true" x14ac:dyDescent="0.2">
      <c r="C740" s="572"/>
      <c r="D740" s="572"/>
      <c r="E740" s="572"/>
      <c r="F740" s="572"/>
      <c r="G740" s="572"/>
      <c r="H740" s="572"/>
      <c r="I740" s="572"/>
      <c r="J740" s="572"/>
      <c r="K740" s="572"/>
      <c r="L740" s="572"/>
      <c r="M740" s="572"/>
      <c r="N740" s="572"/>
      <c r="O740" s="572"/>
      <c r="P740" s="572"/>
      <c r="Q740" s="572"/>
      <c r="BA740" s="321"/>
      <c r="BB740" s="372"/>
      <c r="BC740" s="321"/>
      <c r="BD740" s="321"/>
      <c r="BE740" s="321"/>
      <c r="BF740" s="321"/>
      <c r="BG740" s="321"/>
      <c r="BH740" s="321"/>
      <c r="BI740" s="321"/>
      <c r="BJ740" s="321"/>
      <c r="BK740" s="321"/>
      <c r="BL740" s="321"/>
      <c r="BM740" s="321"/>
      <c r="BN740" s="321"/>
      <c r="BO740" s="321"/>
      <c r="BP740" s="321"/>
      <c r="BQ740" s="321"/>
      <c r="BR740" s="321"/>
      <c r="BS740" s="321"/>
      <c r="BT740" s="321"/>
      <c r="BU740" s="321"/>
      <c r="BV740" s="321"/>
      <c r="BW740" s="321"/>
      <c r="BX740" s="321"/>
      <c r="BY740" s="321"/>
      <c r="BZ740" s="321"/>
      <c r="CA740" s="321"/>
      <c r="CB740" s="321"/>
      <c r="CC740" s="321"/>
      <c r="CD740" s="321"/>
      <c r="CE740" s="321"/>
      <c r="CF740" s="321"/>
      <c r="CG740" s="321"/>
      <c r="CH740" s="321"/>
      <c r="CI740" s="321"/>
      <c r="CJ740" s="321"/>
      <c r="CK740" s="321"/>
      <c r="CL740" s="321"/>
      <c r="CM740" s="321"/>
      <c r="CN740" s="321"/>
      <c r="CO740" s="321"/>
      <c r="CP740" s="321"/>
      <c r="CQ740" s="321"/>
      <c r="CR740" s="321"/>
      <c r="CS740" s="321"/>
      <c r="CT740" s="321"/>
      <c r="CU740" s="321"/>
      <c r="CV740" s="321"/>
      <c r="CW740" s="321"/>
      <c r="CX740" s="321"/>
      <c r="CY740" s="321"/>
      <c r="CZ740" s="321"/>
    </row>
    <row r="741" ht="25.15" customHeight="true" x14ac:dyDescent="0.2">
      <c r="C741" s="572"/>
      <c r="D741" s="572"/>
      <c r="E741" s="572"/>
      <c r="F741" s="572"/>
      <c r="G741" s="572"/>
      <c r="H741" s="572"/>
      <c r="I741" s="572"/>
      <c r="J741" s="572"/>
      <c r="K741" s="572"/>
      <c r="L741" s="572"/>
      <c r="M741" s="572"/>
      <c r="N741" s="572"/>
      <c r="O741" s="572"/>
      <c r="P741" s="572"/>
      <c r="Q741" s="572"/>
      <c r="BA741" s="321"/>
      <c r="BB741" s="372"/>
      <c r="BC741" s="321"/>
      <c r="BD741" s="321"/>
      <c r="BE741" s="321"/>
      <c r="BF741" s="321"/>
      <c r="BG741" s="321"/>
      <c r="BH741" s="321"/>
      <c r="BI741" s="321"/>
      <c r="BJ741" s="321"/>
      <c r="BK741" s="321"/>
      <c r="BL741" s="321"/>
      <c r="BM741" s="321"/>
      <c r="BN741" s="321"/>
      <c r="BO741" s="321"/>
      <c r="BP741" s="321"/>
      <c r="BQ741" s="321"/>
      <c r="BR741" s="321"/>
      <c r="BS741" s="321"/>
      <c r="BT741" s="321"/>
      <c r="BU741" s="321"/>
      <c r="BV741" s="321"/>
      <c r="BW741" s="321"/>
      <c r="BX741" s="321"/>
      <c r="BY741" s="321"/>
      <c r="BZ741" s="321"/>
      <c r="CA741" s="321"/>
      <c r="CB741" s="321"/>
      <c r="CC741" s="321"/>
      <c r="CD741" s="321"/>
      <c r="CE741" s="321"/>
      <c r="CF741" s="321"/>
      <c r="CG741" s="321"/>
      <c r="CH741" s="321"/>
      <c r="CI741" s="321"/>
      <c r="CJ741" s="321"/>
      <c r="CK741" s="321"/>
      <c r="CL741" s="321"/>
      <c r="CM741" s="321"/>
      <c r="CN741" s="321"/>
      <c r="CO741" s="321"/>
      <c r="CP741" s="321"/>
      <c r="CQ741" s="321"/>
      <c r="CR741" s="321"/>
      <c r="CS741" s="321"/>
      <c r="CT741" s="321"/>
      <c r="CU741" s="321"/>
      <c r="CV741" s="321"/>
      <c r="CW741" s="321"/>
      <c r="CX741" s="321"/>
      <c r="CY741" s="321"/>
      <c r="CZ741" s="321"/>
    </row>
    <row r="742" ht="25.15" customHeight="true" x14ac:dyDescent="0.2">
      <c r="C742" s="572"/>
      <c r="D742" s="572"/>
      <c r="E742" s="572"/>
      <c r="F742" s="572"/>
      <c r="G742" s="572"/>
      <c r="H742" s="572"/>
      <c r="I742" s="572"/>
      <c r="J742" s="572"/>
      <c r="K742" s="572"/>
      <c r="L742" s="572"/>
      <c r="M742" s="572"/>
      <c r="N742" s="572"/>
      <c r="O742" s="572"/>
      <c r="P742" s="572"/>
      <c r="Q742" s="572"/>
      <c r="BA742" s="321"/>
      <c r="BB742" s="372"/>
      <c r="BC742" s="321"/>
      <c r="BD742" s="321"/>
      <c r="BE742" s="321"/>
      <c r="BF742" s="321"/>
      <c r="BG742" s="321"/>
      <c r="BH742" s="321"/>
      <c r="BI742" s="321"/>
      <c r="BJ742" s="321"/>
      <c r="BK742" s="321"/>
      <c r="BL742" s="321"/>
      <c r="BM742" s="321"/>
      <c r="BN742" s="321"/>
      <c r="BO742" s="321"/>
      <c r="BP742" s="321"/>
      <c r="BQ742" s="321"/>
      <c r="BR742" s="321"/>
      <c r="BS742" s="321"/>
      <c r="BT742" s="321"/>
      <c r="BU742" s="321"/>
      <c r="BV742" s="321"/>
      <c r="BW742" s="321"/>
      <c r="BX742" s="321"/>
      <c r="BY742" s="321"/>
      <c r="BZ742" s="321"/>
      <c r="CA742" s="321"/>
      <c r="CB742" s="321"/>
      <c r="CC742" s="321"/>
      <c r="CD742" s="321"/>
      <c r="CE742" s="321"/>
      <c r="CF742" s="321"/>
      <c r="CG742" s="321"/>
      <c r="CH742" s="321"/>
      <c r="CI742" s="321"/>
      <c r="CJ742" s="321"/>
      <c r="CK742" s="321"/>
      <c r="CL742" s="321"/>
      <c r="CM742" s="321"/>
      <c r="CN742" s="321"/>
      <c r="CO742" s="321"/>
      <c r="CP742" s="321"/>
      <c r="CQ742" s="321"/>
      <c r="CR742" s="321"/>
      <c r="CS742" s="321"/>
      <c r="CT742" s="321"/>
      <c r="CU742" s="321"/>
      <c r="CV742" s="321"/>
      <c r="CW742" s="321"/>
      <c r="CX742" s="321"/>
      <c r="CY742" s="321"/>
      <c r="CZ742" s="321"/>
    </row>
    <row r="743" ht="25.15" customHeight="true" x14ac:dyDescent="0.2">
      <c r="C743" s="572"/>
      <c r="D743" s="572"/>
      <c r="E743" s="572"/>
      <c r="F743" s="572"/>
      <c r="G743" s="572"/>
      <c r="H743" s="572"/>
      <c r="I743" s="572"/>
      <c r="J743" s="572"/>
      <c r="K743" s="572"/>
      <c r="L743" s="572"/>
      <c r="M743" s="572"/>
      <c r="N743" s="572"/>
      <c r="O743" s="572"/>
      <c r="P743" s="572"/>
      <c r="Q743" s="572"/>
      <c r="BA743" s="321"/>
      <c r="BB743" s="372"/>
      <c r="BC743" s="321"/>
      <c r="BD743" s="321"/>
      <c r="BE743" s="321"/>
      <c r="BF743" s="321"/>
      <c r="BG743" s="321"/>
      <c r="BH743" s="321"/>
      <c r="BI743" s="321"/>
      <c r="BJ743" s="321"/>
      <c r="BK743" s="321"/>
      <c r="BL743" s="321"/>
      <c r="BM743" s="321"/>
      <c r="BN743" s="321"/>
      <c r="BO743" s="321"/>
      <c r="BP743" s="321"/>
      <c r="BQ743" s="321"/>
      <c r="BR743" s="321"/>
      <c r="BS743" s="321"/>
      <c r="BT743" s="321"/>
      <c r="BU743" s="321"/>
      <c r="BV743" s="321"/>
      <c r="BW743" s="321"/>
      <c r="BX743" s="321"/>
      <c r="BY743" s="321"/>
      <c r="BZ743" s="321"/>
      <c r="CA743" s="321"/>
      <c r="CB743" s="321"/>
      <c r="CC743" s="321"/>
      <c r="CD743" s="321"/>
      <c r="CE743" s="321"/>
      <c r="CF743" s="321"/>
      <c r="CG743" s="321"/>
      <c r="CH743" s="321"/>
      <c r="CI743" s="321"/>
      <c r="CJ743" s="321"/>
      <c r="CK743" s="321"/>
      <c r="CL743" s="321"/>
      <c r="CM743" s="321"/>
      <c r="CN743" s="321"/>
      <c r="CO743" s="321"/>
      <c r="CP743" s="321"/>
      <c r="CQ743" s="321"/>
      <c r="CR743" s="321"/>
      <c r="CS743" s="321"/>
      <c r="CT743" s="321"/>
      <c r="CU743" s="321"/>
      <c r="CV743" s="321"/>
      <c r="CW743" s="321"/>
      <c r="CX743" s="321"/>
      <c r="CY743" s="321"/>
      <c r="CZ743" s="321"/>
    </row>
    <row r="744" ht="25.15" customHeight="true" x14ac:dyDescent="0.2">
      <c r="C744" s="572"/>
      <c r="D744" s="572"/>
      <c r="E744" s="572"/>
      <c r="F744" s="572"/>
      <c r="G744" s="572"/>
      <c r="H744" s="572"/>
      <c r="I744" s="572"/>
      <c r="J744" s="572"/>
      <c r="K744" s="572"/>
      <c r="L744" s="572"/>
      <c r="M744" s="572"/>
      <c r="N744" s="572"/>
      <c r="O744" s="572"/>
      <c r="P744" s="572"/>
      <c r="Q744" s="572"/>
      <c r="BA744" s="321"/>
      <c r="BB744" s="372"/>
      <c r="BC744" s="321"/>
      <c r="BD744" s="321"/>
      <c r="BE744" s="321"/>
      <c r="BF744" s="321"/>
      <c r="BG744" s="321"/>
      <c r="BH744" s="321"/>
      <c r="BI744" s="321"/>
      <c r="BJ744" s="321"/>
      <c r="BK744" s="321"/>
      <c r="BL744" s="321"/>
      <c r="BM744" s="321"/>
      <c r="BN744" s="321"/>
      <c r="BO744" s="321"/>
      <c r="BP744" s="321"/>
      <c r="BQ744" s="321"/>
      <c r="BR744" s="321"/>
      <c r="BS744" s="321"/>
      <c r="BT744" s="321"/>
      <c r="BU744" s="321"/>
      <c r="BV744" s="321"/>
      <c r="BW744" s="321"/>
      <c r="BX744" s="321"/>
      <c r="BY744" s="321"/>
      <c r="BZ744" s="321"/>
      <c r="CA744" s="321"/>
      <c r="CB744" s="321"/>
      <c r="CC744" s="321"/>
      <c r="CD744" s="321"/>
      <c r="CE744" s="321"/>
      <c r="CF744" s="321"/>
      <c r="CG744" s="321"/>
      <c r="CH744" s="321"/>
      <c r="CI744" s="321"/>
      <c r="CJ744" s="321"/>
      <c r="CK744" s="321"/>
      <c r="CL744" s="321"/>
      <c r="CM744" s="321"/>
      <c r="CN744" s="321"/>
      <c r="CO744" s="321"/>
      <c r="CP744" s="321"/>
      <c r="CQ744" s="321"/>
      <c r="CR744" s="321"/>
      <c r="CS744" s="321"/>
      <c r="CT744" s="321"/>
      <c r="CU744" s="321"/>
      <c r="CV744" s="321"/>
      <c r="CW744" s="321"/>
      <c r="CX744" s="321"/>
      <c r="CY744" s="321"/>
      <c r="CZ744" s="321"/>
    </row>
    <row r="745" ht="25.15" customHeight="true" x14ac:dyDescent="0.2">
      <c r="C745" s="572"/>
      <c r="D745" s="572"/>
      <c r="E745" s="572"/>
      <c r="F745" s="572"/>
      <c r="G745" s="572"/>
      <c r="H745" s="572"/>
      <c r="I745" s="572"/>
      <c r="J745" s="572"/>
      <c r="K745" s="572"/>
      <c r="L745" s="572"/>
      <c r="M745" s="572"/>
      <c r="N745" s="572"/>
      <c r="O745" s="572"/>
      <c r="P745" s="572"/>
      <c r="Q745" s="572"/>
      <c r="BA745" s="321"/>
      <c r="BB745" s="372"/>
      <c r="BC745" s="321"/>
      <c r="BD745" s="321"/>
      <c r="BE745" s="321"/>
      <c r="BF745" s="321"/>
      <c r="BG745" s="321"/>
      <c r="BH745" s="321"/>
      <c r="BI745" s="321"/>
      <c r="BJ745" s="321"/>
      <c r="BK745" s="321"/>
      <c r="BL745" s="321"/>
      <c r="BM745" s="321"/>
      <c r="BN745" s="321"/>
      <c r="BO745" s="321"/>
      <c r="BP745" s="321"/>
      <c r="BQ745" s="321"/>
      <c r="BR745" s="321"/>
      <c r="BS745" s="321"/>
      <c r="BT745" s="321"/>
      <c r="BU745" s="321"/>
      <c r="BV745" s="321"/>
      <c r="BW745" s="321"/>
      <c r="BX745" s="321"/>
      <c r="BY745" s="321"/>
      <c r="BZ745" s="321"/>
      <c r="CA745" s="321"/>
      <c r="CB745" s="321"/>
      <c r="CC745" s="321"/>
      <c r="CD745" s="321"/>
      <c r="CE745" s="321"/>
      <c r="CF745" s="321"/>
      <c r="CG745" s="321"/>
      <c r="CH745" s="321"/>
      <c r="CI745" s="321"/>
      <c r="CJ745" s="321"/>
      <c r="CK745" s="321"/>
      <c r="CL745" s="321"/>
      <c r="CM745" s="321"/>
      <c r="CN745" s="321"/>
      <c r="CO745" s="321"/>
      <c r="CP745" s="321"/>
      <c r="CQ745" s="321"/>
      <c r="CR745" s="321"/>
      <c r="CS745" s="321"/>
      <c r="CT745" s="321"/>
      <c r="CU745" s="321"/>
      <c r="CV745" s="321"/>
      <c r="CW745" s="321"/>
      <c r="CX745" s="321"/>
      <c r="CY745" s="321"/>
      <c r="CZ745" s="321"/>
    </row>
    <row r="746" ht="25.15" customHeight="true" x14ac:dyDescent="0.2">
      <c r="C746" s="572"/>
      <c r="D746" s="572"/>
      <c r="E746" s="572"/>
      <c r="F746" s="572"/>
      <c r="G746" s="572"/>
      <c r="H746" s="572"/>
      <c r="I746" s="572"/>
      <c r="J746" s="572"/>
      <c r="K746" s="572"/>
      <c r="L746" s="572"/>
      <c r="M746" s="572"/>
      <c r="N746" s="572"/>
      <c r="O746" s="572"/>
      <c r="P746" s="572"/>
      <c r="Q746" s="572"/>
      <c r="BA746" s="321"/>
      <c r="BB746" s="372"/>
      <c r="BC746" s="321"/>
      <c r="BD746" s="321"/>
      <c r="BE746" s="321"/>
      <c r="BF746" s="321"/>
      <c r="BG746" s="321"/>
      <c r="BH746" s="321"/>
      <c r="BI746" s="321"/>
      <c r="BJ746" s="321"/>
      <c r="BK746" s="321"/>
      <c r="BL746" s="321"/>
      <c r="BM746" s="321"/>
      <c r="BN746" s="321"/>
      <c r="BO746" s="321"/>
      <c r="BP746" s="321"/>
      <c r="BQ746" s="321"/>
      <c r="BR746" s="321"/>
      <c r="BS746" s="321"/>
      <c r="BT746" s="321"/>
      <c r="BU746" s="321"/>
      <c r="BV746" s="321"/>
      <c r="BW746" s="321"/>
      <c r="BX746" s="321"/>
      <c r="BY746" s="321"/>
      <c r="BZ746" s="321"/>
      <c r="CA746" s="321"/>
      <c r="CB746" s="321"/>
      <c r="CC746" s="321"/>
      <c r="CD746" s="321"/>
      <c r="CE746" s="321"/>
      <c r="CF746" s="321"/>
      <c r="CG746" s="321"/>
      <c r="CH746" s="321"/>
      <c r="CI746" s="321"/>
      <c r="CJ746" s="321"/>
      <c r="CK746" s="321"/>
      <c r="CL746" s="321"/>
      <c r="CM746" s="321"/>
      <c r="CN746" s="321"/>
      <c r="CO746" s="321"/>
      <c r="CP746" s="321"/>
      <c r="CQ746" s="321"/>
      <c r="CR746" s="321"/>
      <c r="CS746" s="321"/>
      <c r="CT746" s="321"/>
      <c r="CU746" s="321"/>
      <c r="CV746" s="321"/>
      <c r="CW746" s="321"/>
      <c r="CX746" s="321"/>
      <c r="CY746" s="321"/>
      <c r="CZ746" s="321"/>
    </row>
    <row r="747" ht="25.15" customHeight="true" x14ac:dyDescent="0.2">
      <c r="C747" s="572"/>
      <c r="D747" s="572"/>
      <c r="E747" s="572"/>
      <c r="F747" s="572"/>
      <c r="G747" s="572"/>
      <c r="H747" s="572"/>
      <c r="I747" s="572"/>
      <c r="J747" s="572"/>
      <c r="K747" s="572"/>
      <c r="L747" s="572"/>
      <c r="M747" s="572"/>
      <c r="N747" s="572"/>
      <c r="O747" s="572"/>
      <c r="P747" s="572"/>
      <c r="Q747" s="572"/>
      <c r="BA747" s="321"/>
      <c r="BB747" s="372"/>
      <c r="BC747" s="321"/>
      <c r="BD747" s="321"/>
      <c r="BE747" s="321"/>
      <c r="BF747" s="321"/>
      <c r="BG747" s="321"/>
      <c r="BH747" s="321"/>
      <c r="BI747" s="321"/>
      <c r="BJ747" s="321"/>
      <c r="BK747" s="321"/>
      <c r="BL747" s="321"/>
      <c r="BM747" s="321"/>
      <c r="BN747" s="321"/>
      <c r="BO747" s="321"/>
      <c r="BP747" s="321"/>
      <c r="BQ747" s="321"/>
      <c r="BR747" s="321"/>
      <c r="BS747" s="321"/>
      <c r="BT747" s="321"/>
      <c r="BU747" s="321"/>
      <c r="BV747" s="321"/>
      <c r="BW747" s="321"/>
      <c r="BX747" s="321"/>
      <c r="BY747" s="321"/>
      <c r="BZ747" s="321"/>
      <c r="CA747" s="321"/>
      <c r="CB747" s="321"/>
      <c r="CC747" s="321"/>
      <c r="CD747" s="321"/>
      <c r="CE747" s="321"/>
      <c r="CF747" s="321"/>
      <c r="CG747" s="321"/>
      <c r="CH747" s="321"/>
      <c r="CI747" s="321"/>
      <c r="CJ747" s="321"/>
      <c r="CK747" s="321"/>
      <c r="CL747" s="321"/>
      <c r="CM747" s="321"/>
      <c r="CN747" s="321"/>
      <c r="CO747" s="321"/>
      <c r="CP747" s="321"/>
      <c r="CQ747" s="321"/>
      <c r="CR747" s="321"/>
      <c r="CS747" s="321"/>
      <c r="CT747" s="321"/>
      <c r="CU747" s="321"/>
      <c r="CV747" s="321"/>
      <c r="CW747" s="321"/>
      <c r="CX747" s="321"/>
      <c r="CY747" s="321"/>
      <c r="CZ747" s="321"/>
    </row>
    <row r="748" ht="25.15" customHeight="true" x14ac:dyDescent="0.2">
      <c r="C748" s="572"/>
      <c r="D748" s="572"/>
      <c r="E748" s="572"/>
      <c r="F748" s="572"/>
      <c r="G748" s="572"/>
      <c r="H748" s="572"/>
      <c r="I748" s="572"/>
      <c r="J748" s="572"/>
      <c r="K748" s="572"/>
      <c r="L748" s="572"/>
      <c r="M748" s="572"/>
      <c r="N748" s="572"/>
      <c r="O748" s="572"/>
      <c r="P748" s="572"/>
      <c r="Q748" s="572"/>
      <c r="BA748" s="321"/>
      <c r="BB748" s="372"/>
      <c r="BC748" s="321"/>
      <c r="BD748" s="321"/>
      <c r="BE748" s="321"/>
      <c r="BF748" s="321"/>
      <c r="BG748" s="321"/>
      <c r="BH748" s="321"/>
      <c r="BI748" s="321"/>
      <c r="BJ748" s="321"/>
      <c r="BK748" s="321"/>
      <c r="BL748" s="321"/>
      <c r="BM748" s="321"/>
      <c r="BN748" s="321"/>
      <c r="BO748" s="321"/>
      <c r="BP748" s="321"/>
      <c r="BQ748" s="321"/>
      <c r="BR748" s="321"/>
      <c r="BS748" s="321"/>
      <c r="BT748" s="321"/>
      <c r="BU748" s="321"/>
      <c r="BV748" s="321"/>
      <c r="BW748" s="321"/>
      <c r="BX748" s="321"/>
      <c r="BY748" s="321"/>
      <c r="BZ748" s="321"/>
      <c r="CA748" s="321"/>
      <c r="CB748" s="321"/>
      <c r="CC748" s="321"/>
      <c r="CD748" s="321"/>
      <c r="CE748" s="321"/>
      <c r="CF748" s="321"/>
      <c r="CG748" s="321"/>
      <c r="CH748" s="321"/>
      <c r="CI748" s="321"/>
      <c r="CJ748" s="321"/>
      <c r="CK748" s="321"/>
      <c r="CL748" s="321"/>
      <c r="CM748" s="321"/>
      <c r="CN748" s="321"/>
      <c r="CO748" s="321"/>
      <c r="CP748" s="321"/>
      <c r="CQ748" s="321"/>
      <c r="CR748" s="321"/>
      <c r="CS748" s="321"/>
      <c r="CT748" s="321"/>
      <c r="CU748" s="321"/>
      <c r="CV748" s="321"/>
      <c r="CW748" s="321"/>
      <c r="CX748" s="321"/>
      <c r="CY748" s="321"/>
      <c r="CZ748" s="321"/>
    </row>
    <row r="749" ht="25.15" customHeight="true" x14ac:dyDescent="0.2">
      <c r="C749" s="572"/>
      <c r="D749" s="572"/>
      <c r="E749" s="572"/>
      <c r="F749" s="572"/>
      <c r="G749" s="572"/>
      <c r="H749" s="572"/>
      <c r="I749" s="572"/>
      <c r="J749" s="572"/>
      <c r="K749" s="572"/>
      <c r="L749" s="572"/>
      <c r="M749" s="572"/>
      <c r="N749" s="572"/>
      <c r="O749" s="572"/>
      <c r="P749" s="572"/>
      <c r="Q749" s="572"/>
      <c r="BA749" s="321"/>
      <c r="BB749" s="372"/>
      <c r="BC749" s="321"/>
      <c r="BD749" s="321"/>
      <c r="BE749" s="321"/>
      <c r="BF749" s="321"/>
      <c r="BG749" s="321"/>
      <c r="BH749" s="321"/>
      <c r="BI749" s="321"/>
      <c r="BJ749" s="321"/>
      <c r="BK749" s="321"/>
      <c r="BL749" s="321"/>
      <c r="BM749" s="321"/>
      <c r="BN749" s="321"/>
      <c r="BO749" s="321"/>
      <c r="BP749" s="321"/>
      <c r="BQ749" s="321"/>
      <c r="BR749" s="321"/>
      <c r="BS749" s="321"/>
      <c r="BT749" s="321"/>
      <c r="BU749" s="321"/>
      <c r="BV749" s="321"/>
      <c r="BW749" s="321"/>
      <c r="BX749" s="321"/>
      <c r="BY749" s="321"/>
      <c r="BZ749" s="321"/>
      <c r="CA749" s="321"/>
      <c r="CB749" s="321"/>
      <c r="CC749" s="321"/>
      <c r="CD749" s="321"/>
      <c r="CE749" s="321"/>
      <c r="CF749" s="321"/>
      <c r="CG749" s="321"/>
      <c r="CH749" s="321"/>
      <c r="CI749" s="321"/>
      <c r="CJ749" s="321"/>
      <c r="CK749" s="321"/>
      <c r="CL749" s="321"/>
      <c r="CM749" s="321"/>
      <c r="CN749" s="321"/>
      <c r="CO749" s="321"/>
      <c r="CP749" s="321"/>
      <c r="CQ749" s="321"/>
      <c r="CR749" s="321"/>
      <c r="CS749" s="321"/>
      <c r="CT749" s="321"/>
      <c r="CU749" s="321"/>
      <c r="CV749" s="321"/>
      <c r="CW749" s="321"/>
      <c r="CX749" s="321"/>
      <c r="CY749" s="321"/>
      <c r="CZ749" s="321"/>
    </row>
    <row r="750" ht="25.15" customHeight="true" x14ac:dyDescent="0.2">
      <c r="C750" s="572"/>
      <c r="D750" s="572"/>
      <c r="E750" s="572"/>
      <c r="F750" s="572"/>
      <c r="G750" s="572"/>
      <c r="H750" s="572"/>
      <c r="I750" s="572"/>
      <c r="J750" s="572"/>
      <c r="K750" s="572"/>
      <c r="L750" s="572"/>
      <c r="M750" s="572"/>
      <c r="N750" s="572"/>
      <c r="O750" s="572"/>
      <c r="P750" s="572"/>
      <c r="Q750" s="572"/>
      <c r="BA750" s="321"/>
      <c r="BB750" s="372"/>
      <c r="BC750" s="321"/>
      <c r="BD750" s="321"/>
      <c r="BE750" s="321"/>
      <c r="BF750" s="321"/>
      <c r="BG750" s="321"/>
      <c r="BH750" s="321"/>
      <c r="BI750" s="321"/>
      <c r="BJ750" s="321"/>
      <c r="BK750" s="321"/>
      <c r="BL750" s="321"/>
      <c r="BM750" s="321"/>
      <c r="BN750" s="321"/>
      <c r="BO750" s="321"/>
      <c r="BP750" s="321"/>
      <c r="BQ750" s="321"/>
      <c r="BR750" s="321"/>
      <c r="BS750" s="321"/>
      <c r="BT750" s="321"/>
      <c r="BU750" s="321"/>
      <c r="BV750" s="321"/>
      <c r="BW750" s="321"/>
      <c r="BX750" s="321"/>
      <c r="BY750" s="321"/>
      <c r="BZ750" s="321"/>
      <c r="CA750" s="321"/>
      <c r="CB750" s="321"/>
      <c r="CC750" s="321"/>
      <c r="CD750" s="321"/>
      <c r="CE750" s="321"/>
      <c r="CF750" s="321"/>
      <c r="CG750" s="321"/>
      <c r="CH750" s="321"/>
      <c r="CI750" s="321"/>
      <c r="CJ750" s="321"/>
      <c r="CK750" s="321"/>
      <c r="CL750" s="321"/>
      <c r="CM750" s="321"/>
      <c r="CN750" s="321"/>
      <c r="CO750" s="321"/>
      <c r="CP750" s="321"/>
      <c r="CQ750" s="321"/>
      <c r="CR750" s="321"/>
      <c r="CS750" s="321"/>
      <c r="CT750" s="321"/>
      <c r="CU750" s="321"/>
      <c r="CV750" s="321"/>
      <c r="CW750" s="321"/>
      <c r="CX750" s="321"/>
      <c r="CY750" s="321"/>
      <c r="CZ750" s="321"/>
    </row>
    <row r="751" ht="25.15" customHeight="true" x14ac:dyDescent="0.2">
      <c r="C751" s="572"/>
      <c r="D751" s="572"/>
      <c r="E751" s="572"/>
      <c r="F751" s="572"/>
      <c r="G751" s="572"/>
      <c r="H751" s="572"/>
      <c r="I751" s="572"/>
      <c r="J751" s="572"/>
      <c r="K751" s="572"/>
      <c r="L751" s="572"/>
      <c r="M751" s="572"/>
      <c r="N751" s="572"/>
      <c r="O751" s="572"/>
      <c r="P751" s="572"/>
      <c r="Q751" s="572"/>
      <c r="BA751" s="321"/>
      <c r="BB751" s="372"/>
      <c r="BC751" s="321"/>
      <c r="BD751" s="321"/>
      <c r="BE751" s="321"/>
      <c r="BF751" s="321"/>
      <c r="BG751" s="321"/>
      <c r="BH751" s="321"/>
      <c r="BI751" s="321"/>
      <c r="BJ751" s="321"/>
      <c r="BK751" s="321"/>
      <c r="BL751" s="321"/>
      <c r="BM751" s="321"/>
      <c r="BN751" s="321"/>
      <c r="BO751" s="321"/>
      <c r="BP751" s="321"/>
      <c r="BQ751" s="321"/>
      <c r="BR751" s="321"/>
      <c r="BS751" s="321"/>
      <c r="BT751" s="321"/>
      <c r="BU751" s="321"/>
      <c r="BV751" s="321"/>
      <c r="BW751" s="321"/>
      <c r="BX751" s="321"/>
      <c r="BY751" s="321"/>
      <c r="BZ751" s="321"/>
      <c r="CA751" s="321"/>
      <c r="CB751" s="321"/>
      <c r="CC751" s="321"/>
      <c r="CD751" s="321"/>
      <c r="CE751" s="321"/>
      <c r="CF751" s="321"/>
      <c r="CG751" s="321"/>
      <c r="CH751" s="321"/>
      <c r="CI751" s="321"/>
      <c r="CJ751" s="321"/>
      <c r="CK751" s="321"/>
      <c r="CL751" s="321"/>
      <c r="CM751" s="321"/>
      <c r="CN751" s="321"/>
      <c r="CO751" s="321"/>
      <c r="CP751" s="321"/>
      <c r="CQ751" s="321"/>
      <c r="CR751" s="321"/>
      <c r="CS751" s="321"/>
      <c r="CT751" s="321"/>
      <c r="CU751" s="321"/>
      <c r="CV751" s="321"/>
      <c r="CW751" s="321"/>
      <c r="CX751" s="321"/>
      <c r="CY751" s="321"/>
      <c r="CZ751" s="321"/>
    </row>
    <row r="752" ht="25.15" customHeight="true" x14ac:dyDescent="0.2">
      <c r="C752" s="572"/>
      <c r="D752" s="572"/>
      <c r="E752" s="572"/>
      <c r="F752" s="572"/>
      <c r="G752" s="572"/>
      <c r="H752" s="572"/>
      <c r="I752" s="572"/>
      <c r="J752" s="572"/>
      <c r="K752" s="572"/>
      <c r="L752" s="572"/>
      <c r="M752" s="572"/>
      <c r="N752" s="572"/>
      <c r="O752" s="572"/>
      <c r="P752" s="572"/>
      <c r="Q752" s="572"/>
      <c r="BA752" s="321"/>
      <c r="BB752" s="372"/>
      <c r="BC752" s="321"/>
      <c r="BD752" s="321"/>
      <c r="BE752" s="321"/>
      <c r="BF752" s="321"/>
      <c r="BG752" s="321"/>
      <c r="BH752" s="321"/>
      <c r="BI752" s="321"/>
      <c r="BJ752" s="321"/>
      <c r="BK752" s="321"/>
      <c r="BL752" s="321"/>
      <c r="BM752" s="321"/>
      <c r="BN752" s="321"/>
      <c r="BO752" s="321"/>
      <c r="BP752" s="321"/>
      <c r="BQ752" s="321"/>
      <c r="BR752" s="321"/>
      <c r="BS752" s="321"/>
      <c r="BT752" s="321"/>
      <c r="BU752" s="321"/>
      <c r="BV752" s="321"/>
      <c r="BW752" s="321"/>
      <c r="BX752" s="321"/>
      <c r="BY752" s="321"/>
      <c r="BZ752" s="321"/>
      <c r="CA752" s="321"/>
      <c r="CB752" s="321"/>
      <c r="CC752" s="321"/>
      <c r="CD752" s="321"/>
      <c r="CE752" s="321"/>
      <c r="CF752" s="321"/>
      <c r="CG752" s="321"/>
      <c r="CH752" s="321"/>
      <c r="CI752" s="321"/>
      <c r="CJ752" s="321"/>
      <c r="CK752" s="321"/>
      <c r="CL752" s="321"/>
      <c r="CM752" s="321"/>
      <c r="CN752" s="321"/>
      <c r="CO752" s="321"/>
      <c r="CP752" s="321"/>
      <c r="CQ752" s="321"/>
      <c r="CR752" s="321"/>
      <c r="CS752" s="321"/>
      <c r="CT752" s="321"/>
      <c r="CU752" s="321"/>
      <c r="CV752" s="321"/>
      <c r="CW752" s="321"/>
      <c r="CX752" s="321"/>
      <c r="CY752" s="321"/>
      <c r="CZ752" s="321"/>
    </row>
    <row r="753" ht="25.15" customHeight="true" x14ac:dyDescent="0.2">
      <c r="C753" s="572"/>
      <c r="D753" s="572"/>
      <c r="E753" s="572"/>
      <c r="F753" s="572"/>
      <c r="G753" s="572"/>
      <c r="H753" s="572"/>
      <c r="I753" s="572"/>
      <c r="J753" s="572"/>
      <c r="K753" s="572"/>
      <c r="L753" s="572"/>
      <c r="M753" s="572"/>
      <c r="N753" s="572"/>
      <c r="O753" s="572"/>
      <c r="P753" s="572"/>
      <c r="Q753" s="572"/>
      <c r="BA753" s="321"/>
      <c r="BB753" s="372"/>
      <c r="BC753" s="321"/>
      <c r="BD753" s="321"/>
      <c r="BE753" s="321"/>
      <c r="BF753" s="321"/>
      <c r="BG753" s="321"/>
      <c r="BH753" s="321"/>
      <c r="BI753" s="321"/>
      <c r="BJ753" s="321"/>
      <c r="BK753" s="321"/>
      <c r="BL753" s="321"/>
      <c r="BM753" s="321"/>
      <c r="BN753" s="321"/>
      <c r="BO753" s="321"/>
      <c r="BP753" s="321"/>
      <c r="BQ753" s="321"/>
      <c r="BR753" s="321"/>
      <c r="BS753" s="321"/>
      <c r="BT753" s="321"/>
      <c r="BU753" s="321"/>
      <c r="BV753" s="321"/>
      <c r="BW753" s="321"/>
      <c r="BX753" s="321"/>
      <c r="BY753" s="321"/>
      <c r="BZ753" s="321"/>
      <c r="CA753" s="321"/>
      <c r="CB753" s="321"/>
      <c r="CC753" s="321"/>
      <c r="CD753" s="321"/>
      <c r="CE753" s="321"/>
      <c r="CF753" s="321"/>
      <c r="CG753" s="321"/>
      <c r="CH753" s="321"/>
      <c r="CI753" s="321"/>
      <c r="CJ753" s="321"/>
      <c r="CK753" s="321"/>
      <c r="CL753" s="321"/>
      <c r="CM753" s="321"/>
      <c r="CN753" s="321"/>
      <c r="CO753" s="321"/>
      <c r="CP753" s="321"/>
      <c r="CQ753" s="321"/>
      <c r="CR753" s="321"/>
      <c r="CS753" s="321"/>
      <c r="CT753" s="321"/>
      <c r="CU753" s="321"/>
      <c r="CV753" s="321"/>
      <c r="CW753" s="321"/>
      <c r="CX753" s="321"/>
      <c r="CY753" s="321"/>
      <c r="CZ753" s="321"/>
    </row>
    <row r="754" ht="25.15" customHeight="true" x14ac:dyDescent="0.2">
      <c r="C754" s="572"/>
      <c r="D754" s="572"/>
      <c r="E754" s="572"/>
      <c r="F754" s="572"/>
      <c r="G754" s="572"/>
      <c r="H754" s="572"/>
      <c r="I754" s="572"/>
      <c r="J754" s="572"/>
      <c r="K754" s="572"/>
      <c r="L754" s="572"/>
      <c r="M754" s="572"/>
      <c r="N754" s="572"/>
      <c r="O754" s="572"/>
      <c r="P754" s="572"/>
      <c r="Q754" s="572"/>
      <c r="BA754" s="321"/>
      <c r="BB754" s="372"/>
      <c r="BC754" s="321"/>
      <c r="BD754" s="321"/>
      <c r="BE754" s="321"/>
      <c r="BF754" s="321"/>
      <c r="BG754" s="321"/>
      <c r="BH754" s="321"/>
      <c r="BI754" s="321"/>
      <c r="BJ754" s="321"/>
      <c r="BK754" s="321"/>
      <c r="BL754" s="321"/>
      <c r="BM754" s="321"/>
      <c r="BN754" s="321"/>
      <c r="BO754" s="321"/>
      <c r="BP754" s="321"/>
      <c r="BQ754" s="321"/>
      <c r="BR754" s="321"/>
      <c r="BS754" s="321"/>
      <c r="BT754" s="321"/>
      <c r="BU754" s="321"/>
      <c r="BV754" s="321"/>
      <c r="BW754" s="321"/>
      <c r="BX754" s="321"/>
      <c r="BY754" s="321"/>
      <c r="BZ754" s="321"/>
      <c r="CA754" s="321"/>
      <c r="CB754" s="321"/>
      <c r="CC754" s="321"/>
      <c r="CD754" s="321"/>
      <c r="CE754" s="321"/>
      <c r="CF754" s="321"/>
      <c r="CG754" s="321"/>
      <c r="CH754" s="321"/>
      <c r="CI754" s="321"/>
      <c r="CJ754" s="321"/>
      <c r="CK754" s="321"/>
      <c r="CL754" s="321"/>
      <c r="CM754" s="321"/>
      <c r="CN754" s="321"/>
      <c r="CO754" s="321"/>
      <c r="CP754" s="321"/>
      <c r="CQ754" s="321"/>
      <c r="CR754" s="321"/>
      <c r="CS754" s="321"/>
      <c r="CT754" s="321"/>
      <c r="CU754" s="321"/>
      <c r="CV754" s="321"/>
      <c r="CW754" s="321"/>
      <c r="CX754" s="321"/>
      <c r="CY754" s="321"/>
      <c r="CZ754" s="321"/>
    </row>
    <row r="755" ht="25.15" customHeight="true" x14ac:dyDescent="0.2">
      <c r="C755" s="572"/>
      <c r="D755" s="572"/>
      <c r="E755" s="572"/>
      <c r="F755" s="572"/>
      <c r="G755" s="572"/>
      <c r="H755" s="572"/>
      <c r="I755" s="572"/>
      <c r="J755" s="572"/>
      <c r="K755" s="572"/>
      <c r="L755" s="572"/>
      <c r="M755" s="572"/>
      <c r="N755" s="572"/>
      <c r="O755" s="572"/>
      <c r="P755" s="572"/>
      <c r="Q755" s="572"/>
      <c r="BA755" s="321"/>
      <c r="BB755" s="372"/>
      <c r="BC755" s="321"/>
      <c r="BD755" s="321"/>
      <c r="BE755" s="321"/>
      <c r="BF755" s="321"/>
      <c r="BG755" s="321"/>
      <c r="BH755" s="321"/>
      <c r="BI755" s="321"/>
      <c r="BJ755" s="321"/>
      <c r="BK755" s="321"/>
      <c r="BL755" s="321"/>
      <c r="BM755" s="321"/>
      <c r="BN755" s="321"/>
      <c r="BO755" s="321"/>
      <c r="BP755" s="321"/>
      <c r="BQ755" s="321"/>
      <c r="BR755" s="321"/>
      <c r="BS755" s="321"/>
      <c r="BT755" s="321"/>
      <c r="BU755" s="321"/>
      <c r="BV755" s="321"/>
      <c r="BW755" s="321"/>
      <c r="BX755" s="321"/>
      <c r="BY755" s="321"/>
      <c r="BZ755" s="321"/>
      <c r="CA755" s="321"/>
      <c r="CB755" s="321"/>
      <c r="CC755" s="321"/>
      <c r="CD755" s="321"/>
      <c r="CE755" s="321"/>
      <c r="CF755" s="321"/>
      <c r="CG755" s="321"/>
      <c r="CH755" s="321"/>
      <c r="CI755" s="321"/>
      <c r="CJ755" s="321"/>
      <c r="CK755" s="321"/>
      <c r="CL755" s="321"/>
      <c r="CM755" s="321"/>
      <c r="CN755" s="321"/>
      <c r="CO755" s="321"/>
      <c r="CP755" s="321"/>
      <c r="CQ755" s="321"/>
      <c r="CR755" s="321"/>
      <c r="CS755" s="321"/>
      <c r="CT755" s="321"/>
      <c r="CU755" s="321"/>
      <c r="CV755" s="321"/>
      <c r="CW755" s="321"/>
      <c r="CX755" s="321"/>
      <c r="CY755" s="321"/>
      <c r="CZ755" s="321"/>
    </row>
    <row r="756" ht="25.15" customHeight="true" x14ac:dyDescent="0.2">
      <c r="C756" s="572"/>
      <c r="D756" s="572"/>
      <c r="E756" s="572"/>
      <c r="F756" s="572"/>
      <c r="G756" s="572"/>
      <c r="H756" s="572"/>
      <c r="I756" s="572"/>
      <c r="J756" s="572"/>
      <c r="K756" s="572"/>
      <c r="L756" s="572"/>
      <c r="M756" s="572"/>
      <c r="N756" s="572"/>
      <c r="O756" s="572"/>
      <c r="P756" s="572"/>
      <c r="Q756" s="572"/>
      <c r="BA756" s="321"/>
      <c r="BB756" s="372"/>
      <c r="BC756" s="321"/>
      <c r="BD756" s="321"/>
      <c r="BE756" s="321"/>
      <c r="BF756" s="321"/>
      <c r="BG756" s="321"/>
      <c r="BH756" s="321"/>
      <c r="BI756" s="321"/>
      <c r="BJ756" s="321"/>
      <c r="BK756" s="321"/>
      <c r="BL756" s="321"/>
      <c r="BM756" s="321"/>
      <c r="BN756" s="321"/>
      <c r="BO756" s="321"/>
      <c r="BP756" s="321"/>
      <c r="BQ756" s="321"/>
      <c r="BR756" s="321"/>
      <c r="BS756" s="321"/>
      <c r="BT756" s="321"/>
      <c r="BU756" s="321"/>
      <c r="BV756" s="321"/>
      <c r="BW756" s="321"/>
      <c r="BX756" s="321"/>
      <c r="BY756" s="321"/>
      <c r="BZ756" s="321"/>
      <c r="CA756" s="321"/>
      <c r="CB756" s="321"/>
      <c r="CC756" s="321"/>
      <c r="CD756" s="321"/>
      <c r="CE756" s="321"/>
      <c r="CF756" s="321"/>
      <c r="CG756" s="321"/>
      <c r="CH756" s="321"/>
      <c r="CI756" s="321"/>
      <c r="CJ756" s="321"/>
      <c r="CK756" s="321"/>
      <c r="CL756" s="321"/>
      <c r="CM756" s="321"/>
      <c r="CN756" s="321"/>
      <c r="CO756" s="321"/>
      <c r="CP756" s="321"/>
      <c r="CQ756" s="321"/>
      <c r="CR756" s="321"/>
      <c r="CS756" s="321"/>
      <c r="CT756" s="321"/>
      <c r="CU756" s="321"/>
      <c r="CV756" s="321"/>
      <c r="CW756" s="321"/>
      <c r="CX756" s="321"/>
      <c r="CY756" s="321"/>
      <c r="CZ756" s="321"/>
    </row>
    <row r="757" ht="25.15" customHeight="true" x14ac:dyDescent="0.2">
      <c r="C757" s="572"/>
      <c r="D757" s="572"/>
      <c r="E757" s="572"/>
      <c r="F757" s="572"/>
      <c r="G757" s="572"/>
      <c r="H757" s="572"/>
      <c r="I757" s="572"/>
      <c r="J757" s="572"/>
      <c r="K757" s="572"/>
      <c r="L757" s="572"/>
      <c r="M757" s="572"/>
      <c r="N757" s="572"/>
      <c r="O757" s="572"/>
      <c r="P757" s="572"/>
      <c r="Q757" s="572"/>
      <c r="BA757" s="321"/>
      <c r="BB757" s="372"/>
      <c r="BC757" s="321"/>
      <c r="BD757" s="321"/>
      <c r="BE757" s="321"/>
      <c r="BF757" s="321"/>
      <c r="BG757" s="321"/>
      <c r="BH757" s="321"/>
      <c r="BI757" s="321"/>
      <c r="BJ757" s="321"/>
      <c r="BK757" s="321"/>
      <c r="BL757" s="321"/>
      <c r="BM757" s="321"/>
      <c r="BN757" s="321"/>
      <c r="BO757" s="321"/>
      <c r="BP757" s="321"/>
      <c r="BQ757" s="321"/>
      <c r="BR757" s="321"/>
      <c r="BS757" s="321"/>
      <c r="BT757" s="321"/>
      <c r="BU757" s="321"/>
      <c r="BV757" s="321"/>
      <c r="BW757" s="321"/>
      <c r="BX757" s="321"/>
      <c r="BY757" s="321"/>
      <c r="BZ757" s="321"/>
      <c r="CA757" s="321"/>
      <c r="CB757" s="321"/>
      <c r="CC757" s="321"/>
      <c r="CD757" s="321"/>
      <c r="CE757" s="321"/>
      <c r="CF757" s="321"/>
      <c r="CG757" s="321"/>
      <c r="CH757" s="321"/>
      <c r="CI757" s="321"/>
      <c r="CJ757" s="321"/>
      <c r="CK757" s="321"/>
      <c r="CL757" s="321"/>
      <c r="CM757" s="321"/>
      <c r="CN757" s="321"/>
      <c r="CO757" s="321"/>
      <c r="CP757" s="321"/>
      <c r="CQ757" s="321"/>
      <c r="CR757" s="321"/>
      <c r="CS757" s="321"/>
      <c r="CT757" s="321"/>
      <c r="CU757" s="321"/>
      <c r="CV757" s="321"/>
      <c r="CW757" s="321"/>
      <c r="CX757" s="321"/>
      <c r="CY757" s="321"/>
      <c r="CZ757" s="321"/>
    </row>
    <row r="758" ht="25.15" customHeight="true" x14ac:dyDescent="0.2">
      <c r="C758" s="572"/>
      <c r="D758" s="572"/>
      <c r="E758" s="572"/>
      <c r="F758" s="572"/>
      <c r="G758" s="572"/>
      <c r="H758" s="572"/>
      <c r="I758" s="572"/>
      <c r="J758" s="572"/>
      <c r="K758" s="572"/>
      <c r="L758" s="572"/>
      <c r="M758" s="572"/>
      <c r="N758" s="572"/>
      <c r="O758" s="572"/>
      <c r="P758" s="572"/>
      <c r="Q758" s="572"/>
      <c r="BA758" s="321"/>
      <c r="BB758" s="372"/>
      <c r="BC758" s="321"/>
      <c r="BD758" s="321"/>
      <c r="BE758" s="321"/>
      <c r="BF758" s="321"/>
      <c r="BG758" s="321"/>
      <c r="BH758" s="321"/>
      <c r="BI758" s="321"/>
      <c r="BJ758" s="321"/>
      <c r="BK758" s="321"/>
      <c r="BL758" s="321"/>
      <c r="BM758" s="321"/>
      <c r="BN758" s="321"/>
      <c r="BO758" s="321"/>
      <c r="BP758" s="321"/>
      <c r="BQ758" s="321"/>
      <c r="BR758" s="321"/>
      <c r="BS758" s="321"/>
      <c r="BT758" s="321"/>
      <c r="BU758" s="321"/>
      <c r="BV758" s="321"/>
      <c r="BW758" s="321"/>
      <c r="BX758" s="321"/>
      <c r="BY758" s="321"/>
      <c r="BZ758" s="321"/>
      <c r="CA758" s="321"/>
      <c r="CB758" s="321"/>
      <c r="CC758" s="321"/>
      <c r="CD758" s="321"/>
      <c r="CE758" s="321"/>
      <c r="CF758" s="321"/>
      <c r="CG758" s="321"/>
      <c r="CH758" s="321"/>
      <c r="CI758" s="321"/>
      <c r="CJ758" s="321"/>
      <c r="CK758" s="321"/>
      <c r="CL758" s="321"/>
      <c r="CM758" s="321"/>
      <c r="CN758" s="321"/>
      <c r="CO758" s="321"/>
      <c r="CP758" s="321"/>
      <c r="CQ758" s="321"/>
      <c r="CR758" s="321"/>
      <c r="CS758" s="321"/>
      <c r="CT758" s="321"/>
      <c r="CU758" s="321"/>
      <c r="CV758" s="321"/>
      <c r="CW758" s="321"/>
      <c r="CX758" s="321"/>
      <c r="CY758" s="321"/>
      <c r="CZ758" s="321"/>
    </row>
    <row r="759" ht="25.15" customHeight="true" x14ac:dyDescent="0.2">
      <c r="C759" s="572"/>
      <c r="D759" s="572"/>
      <c r="E759" s="572"/>
      <c r="F759" s="572"/>
      <c r="G759" s="572"/>
      <c r="H759" s="572"/>
      <c r="I759" s="572"/>
      <c r="J759" s="572"/>
      <c r="K759" s="572"/>
      <c r="L759" s="572"/>
      <c r="M759" s="572"/>
      <c r="N759" s="572"/>
      <c r="O759" s="572"/>
      <c r="P759" s="572"/>
      <c r="Q759" s="572"/>
      <c r="BA759" s="321"/>
      <c r="BB759" s="372"/>
      <c r="BC759" s="321"/>
      <c r="BD759" s="321"/>
      <c r="BE759" s="321"/>
      <c r="BF759" s="321"/>
      <c r="BG759" s="321"/>
      <c r="BH759" s="321"/>
      <c r="BI759" s="321"/>
      <c r="BJ759" s="321"/>
      <c r="BK759" s="321"/>
      <c r="BL759" s="321"/>
      <c r="BM759" s="321"/>
      <c r="BN759" s="321"/>
      <c r="BO759" s="321"/>
      <c r="BP759" s="321"/>
      <c r="BQ759" s="321"/>
      <c r="BR759" s="321"/>
      <c r="BS759" s="321"/>
      <c r="BT759" s="321"/>
      <c r="BU759" s="321"/>
      <c r="BV759" s="321"/>
      <c r="BW759" s="321"/>
      <c r="BX759" s="321"/>
      <c r="BY759" s="321"/>
      <c r="BZ759" s="321"/>
      <c r="CA759" s="321"/>
      <c r="CB759" s="321"/>
      <c r="CC759" s="321"/>
      <c r="CD759" s="321"/>
      <c r="CE759" s="321"/>
      <c r="CF759" s="321"/>
      <c r="CG759" s="321"/>
      <c r="CH759" s="321"/>
      <c r="CI759" s="321"/>
      <c r="CJ759" s="321"/>
      <c r="CK759" s="321"/>
      <c r="CL759" s="321"/>
      <c r="CM759" s="321"/>
      <c r="CN759" s="321"/>
      <c r="CO759" s="321"/>
      <c r="CP759" s="321"/>
      <c r="CQ759" s="321"/>
      <c r="CR759" s="321"/>
      <c r="CS759" s="321"/>
      <c r="CT759" s="321"/>
      <c r="CU759" s="321"/>
      <c r="CV759" s="321"/>
      <c r="CW759" s="321"/>
      <c r="CX759" s="321"/>
      <c r="CY759" s="321"/>
      <c r="CZ759" s="321"/>
    </row>
    <row r="760" ht="25.15" customHeight="true" x14ac:dyDescent="0.2">
      <c r="C760" s="572"/>
      <c r="D760" s="572"/>
      <c r="E760" s="572"/>
      <c r="F760" s="572"/>
      <c r="G760" s="572"/>
      <c r="H760" s="572"/>
      <c r="I760" s="572"/>
      <c r="J760" s="572"/>
      <c r="K760" s="572"/>
      <c r="L760" s="572"/>
      <c r="M760" s="572"/>
      <c r="N760" s="572"/>
      <c r="O760" s="572"/>
      <c r="P760" s="572"/>
      <c r="Q760" s="572"/>
      <c r="BA760" s="321"/>
      <c r="BB760" s="372"/>
      <c r="BC760" s="321"/>
      <c r="BD760" s="321"/>
      <c r="BE760" s="321"/>
      <c r="BF760" s="321"/>
      <c r="BG760" s="321"/>
      <c r="BH760" s="321"/>
      <c r="BI760" s="321"/>
      <c r="BJ760" s="321"/>
      <c r="BK760" s="321"/>
      <c r="BL760" s="321"/>
      <c r="BM760" s="321"/>
      <c r="BN760" s="321"/>
      <c r="BO760" s="321"/>
      <c r="BP760" s="321"/>
      <c r="BQ760" s="321"/>
      <c r="BR760" s="321"/>
      <c r="BS760" s="321"/>
      <c r="BT760" s="321"/>
      <c r="BU760" s="321"/>
      <c r="BV760" s="321"/>
      <c r="BW760" s="321"/>
      <c r="BX760" s="321"/>
      <c r="BY760" s="321"/>
      <c r="BZ760" s="321"/>
      <c r="CA760" s="321"/>
      <c r="CB760" s="321"/>
      <c r="CC760" s="321"/>
      <c r="CD760" s="321"/>
      <c r="CE760" s="321"/>
      <c r="CF760" s="321"/>
      <c r="CG760" s="321"/>
      <c r="CH760" s="321"/>
      <c r="CI760" s="321"/>
      <c r="CJ760" s="321"/>
      <c r="CK760" s="321"/>
      <c r="CL760" s="321"/>
      <c r="CM760" s="321"/>
      <c r="CN760" s="321"/>
      <c r="CO760" s="321"/>
      <c r="CP760" s="321"/>
      <c r="CQ760" s="321"/>
      <c r="CR760" s="321"/>
      <c r="CS760" s="321"/>
      <c r="CT760" s="321"/>
      <c r="CU760" s="321"/>
      <c r="CV760" s="321"/>
      <c r="CW760" s="321"/>
      <c r="CX760" s="321"/>
      <c r="CY760" s="321"/>
      <c r="CZ760" s="321"/>
    </row>
    <row r="761" ht="25.15" customHeight="true" x14ac:dyDescent="0.2">
      <c r="C761" s="572"/>
      <c r="D761" s="572"/>
      <c r="E761" s="572"/>
      <c r="F761" s="572"/>
      <c r="G761" s="572"/>
      <c r="H761" s="572"/>
      <c r="I761" s="572"/>
      <c r="J761" s="572"/>
      <c r="K761" s="572"/>
      <c r="L761" s="572"/>
      <c r="M761" s="572"/>
      <c r="N761" s="572"/>
      <c r="O761" s="572"/>
      <c r="P761" s="572"/>
      <c r="Q761" s="572"/>
      <c r="BA761" s="321"/>
      <c r="BB761" s="372"/>
      <c r="BC761" s="321"/>
      <c r="BD761" s="321"/>
      <c r="BE761" s="321"/>
      <c r="BF761" s="321"/>
      <c r="BG761" s="321"/>
      <c r="BH761" s="321"/>
      <c r="BI761" s="321"/>
      <c r="BJ761" s="321"/>
      <c r="BK761" s="321"/>
      <c r="BL761" s="321"/>
      <c r="BM761" s="321"/>
      <c r="BN761" s="321"/>
      <c r="BO761" s="321"/>
      <c r="BP761" s="321"/>
      <c r="BQ761" s="321"/>
      <c r="BR761" s="321"/>
      <c r="BS761" s="321"/>
      <c r="BT761" s="321"/>
      <c r="BU761" s="321"/>
      <c r="BV761" s="321"/>
      <c r="BW761" s="321"/>
      <c r="BX761" s="321"/>
      <c r="BY761" s="321"/>
      <c r="BZ761" s="321"/>
      <c r="CA761" s="321"/>
      <c r="CB761" s="321"/>
      <c r="CC761" s="321"/>
      <c r="CD761" s="321"/>
      <c r="CE761" s="321"/>
      <c r="CF761" s="321"/>
      <c r="CG761" s="321"/>
      <c r="CH761" s="321"/>
      <c r="CI761" s="321"/>
      <c r="CJ761" s="321"/>
      <c r="CK761" s="321"/>
      <c r="CL761" s="321"/>
      <c r="CM761" s="321"/>
      <c r="CN761" s="321"/>
      <c r="CO761" s="321"/>
      <c r="CP761" s="321"/>
      <c r="CQ761" s="321"/>
      <c r="CR761" s="321"/>
      <c r="CS761" s="321"/>
      <c r="CT761" s="321"/>
      <c r="CU761" s="321"/>
      <c r="CV761" s="321"/>
      <c r="CW761" s="321"/>
      <c r="CX761" s="321"/>
      <c r="CY761" s="321"/>
      <c r="CZ761" s="321"/>
    </row>
    <row r="762" ht="25.15" customHeight="true" x14ac:dyDescent="0.2">
      <c r="C762" s="572"/>
      <c r="D762" s="572"/>
      <c r="E762" s="572"/>
      <c r="F762" s="572"/>
      <c r="G762" s="572"/>
      <c r="H762" s="572"/>
      <c r="I762" s="572"/>
      <c r="J762" s="572"/>
      <c r="K762" s="572"/>
      <c r="L762" s="572"/>
      <c r="M762" s="572"/>
      <c r="N762" s="572"/>
      <c r="O762" s="572"/>
      <c r="P762" s="572"/>
      <c r="Q762" s="572"/>
      <c r="BA762" s="321"/>
      <c r="BB762" s="372"/>
      <c r="BC762" s="321"/>
      <c r="BD762" s="321"/>
      <c r="BE762" s="321"/>
      <c r="BF762" s="321"/>
      <c r="BG762" s="321"/>
      <c r="BH762" s="321"/>
      <c r="BI762" s="321"/>
      <c r="BJ762" s="321"/>
      <c r="BK762" s="321"/>
      <c r="BL762" s="321"/>
      <c r="BM762" s="321"/>
      <c r="BN762" s="321"/>
      <c r="BO762" s="321"/>
      <c r="BP762" s="321"/>
      <c r="BQ762" s="321"/>
      <c r="BR762" s="321"/>
      <c r="BS762" s="321"/>
      <c r="BT762" s="321"/>
      <c r="BU762" s="321"/>
      <c r="BV762" s="321"/>
      <c r="BW762" s="321"/>
      <c r="BX762" s="321"/>
      <c r="BY762" s="321"/>
      <c r="BZ762" s="321"/>
      <c r="CA762" s="321"/>
      <c r="CB762" s="321"/>
      <c r="CC762" s="321"/>
      <c r="CD762" s="321"/>
      <c r="CE762" s="321"/>
      <c r="CF762" s="321"/>
      <c r="CG762" s="321"/>
      <c r="CH762" s="321"/>
      <c r="CI762" s="321"/>
      <c r="CJ762" s="321"/>
      <c r="CK762" s="321"/>
      <c r="CL762" s="321"/>
      <c r="CM762" s="321"/>
      <c r="CN762" s="321"/>
      <c r="CO762" s="321"/>
      <c r="CP762" s="321"/>
      <c r="CQ762" s="321"/>
      <c r="CR762" s="321"/>
      <c r="CS762" s="321"/>
      <c r="CT762" s="321"/>
      <c r="CU762" s="321"/>
      <c r="CV762" s="321"/>
      <c r="CW762" s="321"/>
      <c r="CX762" s="321"/>
      <c r="CY762" s="321"/>
      <c r="CZ762" s="321"/>
    </row>
    <row r="763" ht="25.15" customHeight="true" x14ac:dyDescent="0.2">
      <c r="C763" s="572"/>
      <c r="D763" s="572"/>
      <c r="E763" s="572"/>
      <c r="F763" s="572"/>
      <c r="G763" s="572"/>
      <c r="H763" s="572"/>
      <c r="I763" s="572"/>
      <c r="J763" s="572"/>
      <c r="K763" s="572"/>
      <c r="L763" s="572"/>
      <c r="M763" s="572"/>
      <c r="N763" s="572"/>
      <c r="O763" s="572"/>
      <c r="P763" s="572"/>
      <c r="Q763" s="572"/>
      <c r="BA763" s="321"/>
      <c r="BB763" s="372"/>
      <c r="BC763" s="321"/>
      <c r="BD763" s="321"/>
      <c r="BE763" s="321"/>
      <c r="BF763" s="321"/>
      <c r="BG763" s="321"/>
      <c r="BH763" s="321"/>
      <c r="BI763" s="321"/>
      <c r="BJ763" s="321"/>
      <c r="BK763" s="321"/>
      <c r="BL763" s="321"/>
      <c r="BM763" s="321"/>
      <c r="BN763" s="321"/>
      <c r="BO763" s="321"/>
      <c r="BP763" s="321"/>
      <c r="BQ763" s="321"/>
      <c r="BR763" s="321"/>
      <c r="BS763" s="321"/>
      <c r="BT763" s="321"/>
      <c r="BU763" s="321"/>
      <c r="BV763" s="321"/>
      <c r="BW763" s="321"/>
      <c r="BX763" s="321"/>
      <c r="BY763" s="321"/>
      <c r="BZ763" s="321"/>
      <c r="CA763" s="321"/>
      <c r="CB763" s="321"/>
      <c r="CC763" s="321"/>
      <c r="CD763" s="321"/>
      <c r="CE763" s="321"/>
      <c r="CF763" s="321"/>
      <c r="CG763" s="321"/>
      <c r="CH763" s="321"/>
      <c r="CI763" s="321"/>
      <c r="CJ763" s="321"/>
      <c r="CK763" s="321"/>
      <c r="CL763" s="321"/>
      <c r="CM763" s="321"/>
      <c r="CN763" s="321"/>
      <c r="CO763" s="321"/>
      <c r="CP763" s="321"/>
      <c r="CQ763" s="321"/>
      <c r="CR763" s="321"/>
      <c r="CS763" s="321"/>
      <c r="CT763" s="321"/>
      <c r="CU763" s="321"/>
      <c r="CV763" s="321"/>
      <c r="CW763" s="321"/>
      <c r="CX763" s="321"/>
      <c r="CY763" s="321"/>
      <c r="CZ763" s="321"/>
    </row>
    <row r="764" ht="25.15" customHeight="true" x14ac:dyDescent="0.2">
      <c r="C764" s="572"/>
      <c r="D764" s="572"/>
      <c r="E764" s="572"/>
      <c r="F764" s="572"/>
      <c r="G764" s="572"/>
      <c r="H764" s="572"/>
      <c r="I764" s="572"/>
      <c r="J764" s="572"/>
      <c r="K764" s="572"/>
      <c r="L764" s="572"/>
      <c r="M764" s="572"/>
      <c r="N764" s="572"/>
      <c r="O764" s="572"/>
      <c r="P764" s="572"/>
      <c r="Q764" s="572"/>
      <c r="BA764" s="321"/>
      <c r="BB764" s="372"/>
      <c r="BC764" s="321"/>
      <c r="BD764" s="321"/>
      <c r="BE764" s="321"/>
      <c r="BF764" s="321"/>
      <c r="BG764" s="321"/>
      <c r="BH764" s="321"/>
      <c r="BI764" s="321"/>
      <c r="BJ764" s="321"/>
      <c r="BK764" s="321"/>
      <c r="BL764" s="321"/>
      <c r="BM764" s="321"/>
      <c r="BN764" s="321"/>
      <c r="BO764" s="321"/>
      <c r="BP764" s="321"/>
      <c r="BQ764" s="321"/>
      <c r="BR764" s="321"/>
      <c r="BS764" s="321"/>
      <c r="BT764" s="321"/>
      <c r="BU764" s="321"/>
      <c r="BV764" s="321"/>
      <c r="BW764" s="321"/>
      <c r="BX764" s="321"/>
      <c r="BY764" s="321"/>
      <c r="BZ764" s="321"/>
      <c r="CA764" s="321"/>
      <c r="CB764" s="321"/>
      <c r="CC764" s="321"/>
      <c r="CD764" s="321"/>
      <c r="CE764" s="321"/>
      <c r="CF764" s="321"/>
      <c r="CG764" s="321"/>
      <c r="CH764" s="321"/>
      <c r="CI764" s="321"/>
      <c r="CJ764" s="321"/>
      <c r="CK764" s="321"/>
      <c r="CL764" s="321"/>
      <c r="CM764" s="321"/>
      <c r="CN764" s="321"/>
      <c r="CO764" s="321"/>
      <c r="CP764" s="321"/>
      <c r="CQ764" s="321"/>
      <c r="CR764" s="321"/>
      <c r="CS764" s="321"/>
      <c r="CT764" s="321"/>
      <c r="CU764" s="321"/>
      <c r="CV764" s="321"/>
      <c r="CW764" s="321"/>
      <c r="CX764" s="321"/>
      <c r="CY764" s="321"/>
      <c r="CZ764" s="321"/>
    </row>
    <row r="765" ht="25.15" customHeight="true" x14ac:dyDescent="0.2">
      <c r="C765" s="572"/>
      <c r="D765" s="572"/>
      <c r="E765" s="572"/>
      <c r="F765" s="572"/>
      <c r="G765" s="572"/>
      <c r="H765" s="572"/>
      <c r="I765" s="572"/>
      <c r="J765" s="572"/>
      <c r="K765" s="572"/>
      <c r="L765" s="572"/>
      <c r="M765" s="572"/>
      <c r="N765" s="572"/>
      <c r="O765" s="572"/>
      <c r="P765" s="572"/>
      <c r="Q765" s="572"/>
      <c r="BA765" s="321"/>
      <c r="BB765" s="372"/>
      <c r="BC765" s="321"/>
      <c r="BD765" s="321"/>
      <c r="BE765" s="321"/>
      <c r="BF765" s="321"/>
      <c r="BG765" s="321"/>
      <c r="BH765" s="321"/>
      <c r="BI765" s="321"/>
      <c r="BJ765" s="321"/>
      <c r="BK765" s="321"/>
      <c r="BL765" s="321"/>
      <c r="BM765" s="321"/>
      <c r="BN765" s="321"/>
      <c r="BO765" s="321"/>
      <c r="BP765" s="321"/>
      <c r="BQ765" s="321"/>
      <c r="BR765" s="321"/>
      <c r="BS765" s="321"/>
      <c r="BT765" s="321"/>
      <c r="BU765" s="321"/>
      <c r="BV765" s="321"/>
      <c r="BW765" s="321"/>
      <c r="BX765" s="321"/>
      <c r="BY765" s="321"/>
      <c r="BZ765" s="321"/>
      <c r="CA765" s="321"/>
      <c r="CB765" s="321"/>
      <c r="CC765" s="321"/>
      <c r="CD765" s="321"/>
      <c r="CE765" s="321"/>
      <c r="CF765" s="321"/>
      <c r="CG765" s="321"/>
      <c r="CH765" s="321"/>
      <c r="CI765" s="321"/>
      <c r="CJ765" s="321"/>
      <c r="CK765" s="321"/>
      <c r="CL765" s="321"/>
      <c r="CM765" s="321"/>
      <c r="CN765" s="321"/>
      <c r="CO765" s="321"/>
      <c r="CP765" s="321"/>
      <c r="CQ765" s="321"/>
      <c r="CR765" s="321"/>
      <c r="CS765" s="321"/>
      <c r="CT765" s="321"/>
      <c r="CU765" s="321"/>
      <c r="CV765" s="321"/>
      <c r="CW765" s="321"/>
      <c r="CX765" s="321"/>
      <c r="CY765" s="321"/>
      <c r="CZ765" s="321"/>
    </row>
    <row r="766" ht="25.15" customHeight="true" x14ac:dyDescent="0.2">
      <c r="C766" s="572"/>
      <c r="D766" s="572"/>
      <c r="E766" s="572"/>
      <c r="F766" s="572"/>
      <c r="G766" s="572"/>
      <c r="H766" s="572"/>
      <c r="I766" s="572"/>
      <c r="J766" s="572"/>
      <c r="K766" s="572"/>
      <c r="L766" s="572"/>
      <c r="M766" s="572"/>
      <c r="N766" s="572"/>
      <c r="O766" s="572"/>
      <c r="P766" s="572"/>
      <c r="Q766" s="572"/>
      <c r="BA766" s="321"/>
      <c r="BB766" s="372"/>
      <c r="BC766" s="321"/>
      <c r="BD766" s="321"/>
      <c r="BE766" s="321"/>
      <c r="BF766" s="321"/>
      <c r="BG766" s="321"/>
      <c r="BH766" s="321"/>
      <c r="BI766" s="321"/>
      <c r="BJ766" s="321"/>
      <c r="BK766" s="321"/>
      <c r="BL766" s="321"/>
      <c r="BM766" s="321"/>
      <c r="BN766" s="321"/>
      <c r="BO766" s="321"/>
      <c r="BP766" s="321"/>
      <c r="BQ766" s="321"/>
      <c r="BR766" s="321"/>
      <c r="BS766" s="321"/>
      <c r="BT766" s="321"/>
      <c r="BU766" s="321"/>
      <c r="BV766" s="321"/>
      <c r="BW766" s="321"/>
      <c r="BX766" s="321"/>
      <c r="BY766" s="321"/>
      <c r="BZ766" s="321"/>
      <c r="CA766" s="321"/>
      <c r="CB766" s="321"/>
      <c r="CC766" s="321"/>
      <c r="CD766" s="321"/>
      <c r="CE766" s="321"/>
      <c r="CF766" s="321"/>
      <c r="CG766" s="321"/>
      <c r="CH766" s="321"/>
      <c r="CI766" s="321"/>
      <c r="CJ766" s="321"/>
      <c r="CK766" s="321"/>
      <c r="CL766" s="321"/>
      <c r="CM766" s="321"/>
      <c r="CN766" s="321"/>
      <c r="CO766" s="321"/>
      <c r="CP766" s="321"/>
      <c r="CQ766" s="321"/>
      <c r="CR766" s="321"/>
      <c r="CS766" s="321"/>
      <c r="CT766" s="321"/>
      <c r="CU766" s="321"/>
      <c r="CV766" s="321"/>
      <c r="CW766" s="321"/>
      <c r="CX766" s="321"/>
      <c r="CY766" s="321"/>
      <c r="CZ766" s="321"/>
    </row>
    <row r="767" ht="25.15" customHeight="true" x14ac:dyDescent="0.2">
      <c r="C767" s="572"/>
      <c r="D767" s="572"/>
      <c r="E767" s="572"/>
      <c r="F767" s="572"/>
      <c r="G767" s="572"/>
      <c r="H767" s="572"/>
      <c r="I767" s="572"/>
      <c r="J767" s="572"/>
      <c r="K767" s="572"/>
      <c r="L767" s="572"/>
      <c r="M767" s="572"/>
      <c r="N767" s="572"/>
      <c r="O767" s="572"/>
      <c r="P767" s="572"/>
      <c r="Q767" s="572"/>
      <c r="BA767" s="321"/>
      <c r="BB767" s="372"/>
      <c r="BC767" s="321"/>
      <c r="BD767" s="321"/>
      <c r="BE767" s="321"/>
      <c r="BF767" s="321"/>
      <c r="BG767" s="321"/>
      <c r="BH767" s="321"/>
      <c r="BI767" s="321"/>
      <c r="BJ767" s="321"/>
      <c r="BK767" s="321"/>
      <c r="BL767" s="321"/>
      <c r="BM767" s="321"/>
      <c r="BN767" s="321"/>
      <c r="BO767" s="321"/>
      <c r="BP767" s="321"/>
      <c r="BQ767" s="321"/>
      <c r="BR767" s="321"/>
      <c r="BS767" s="321"/>
      <c r="BT767" s="321"/>
      <c r="BU767" s="321"/>
      <c r="BV767" s="321"/>
      <c r="BW767" s="321"/>
      <c r="BX767" s="321"/>
      <c r="BY767" s="321"/>
      <c r="BZ767" s="321"/>
      <c r="CA767" s="321"/>
      <c r="CB767" s="321"/>
      <c r="CC767" s="321"/>
      <c r="CD767" s="321"/>
      <c r="CE767" s="321"/>
      <c r="CF767" s="321"/>
      <c r="CG767" s="321"/>
      <c r="CH767" s="321"/>
      <c r="CI767" s="321"/>
      <c r="CJ767" s="321"/>
      <c r="CK767" s="321"/>
      <c r="CL767" s="321"/>
      <c r="CM767" s="321"/>
      <c r="CN767" s="321"/>
      <c r="CO767" s="321"/>
      <c r="CP767" s="321"/>
      <c r="CQ767" s="321"/>
      <c r="CR767" s="321"/>
      <c r="CS767" s="321"/>
      <c r="CT767" s="321"/>
      <c r="CU767" s="321"/>
      <c r="CV767" s="321"/>
      <c r="CW767" s="321"/>
      <c r="CX767" s="321"/>
      <c r="CY767" s="321"/>
      <c r="CZ767" s="321"/>
    </row>
    <row r="768" ht="25.15" customHeight="true" x14ac:dyDescent="0.2">
      <c r="C768" s="572"/>
      <c r="D768" s="572"/>
      <c r="E768" s="572"/>
      <c r="F768" s="572"/>
      <c r="G768" s="572"/>
      <c r="H768" s="572"/>
      <c r="I768" s="572"/>
      <c r="J768" s="572"/>
      <c r="K768" s="572"/>
      <c r="L768" s="572"/>
      <c r="M768" s="572"/>
      <c r="N768" s="572"/>
      <c r="O768" s="572"/>
      <c r="P768" s="572"/>
      <c r="Q768" s="572"/>
      <c r="BA768" s="319"/>
      <c r="BB768" s="373"/>
      <c r="BC768" s="319"/>
      <c r="BD768" s="319"/>
      <c r="BE768" s="319"/>
      <c r="BF768" s="319"/>
      <c r="BG768" s="319"/>
      <c r="BH768" s="319"/>
      <c r="BI768" s="319"/>
      <c r="BJ768" s="319"/>
      <c r="BK768" s="319"/>
      <c r="BL768" s="319"/>
      <c r="BM768" s="319"/>
      <c r="BN768" s="319"/>
      <c r="BO768" s="319"/>
      <c r="BP768" s="319"/>
      <c r="BQ768" s="319"/>
      <c r="BR768" s="319"/>
      <c r="BS768" s="319"/>
      <c r="BT768" s="319"/>
      <c r="BU768" s="319"/>
      <c r="BV768" s="319"/>
      <c r="BW768" s="319"/>
      <c r="BX768" s="319"/>
      <c r="BY768" s="319"/>
      <c r="BZ768" s="319"/>
      <c r="CA768" s="319"/>
      <c r="CB768" s="319"/>
      <c r="CC768" s="319"/>
      <c r="CD768" s="319"/>
      <c r="CE768" s="319"/>
      <c r="CF768" s="319"/>
      <c r="CG768" s="319"/>
      <c r="CH768" s="319"/>
      <c r="CI768" s="319"/>
      <c r="CJ768" s="319"/>
      <c r="CK768" s="319"/>
      <c r="CL768" s="319"/>
      <c r="CM768" s="319"/>
      <c r="CN768" s="319"/>
      <c r="CO768" s="319"/>
      <c r="CP768" s="319"/>
      <c r="CQ768" s="319"/>
      <c r="CR768" s="319"/>
      <c r="CS768" s="319"/>
      <c r="CT768" s="319"/>
      <c r="CU768" s="319"/>
      <c r="CV768" s="319"/>
      <c r="CW768" s="319"/>
      <c r="CX768" s="319"/>
      <c r="CY768" s="319"/>
      <c r="CZ768" s="319"/>
    </row>
    <row r="769" ht="25.15" customHeight="true" x14ac:dyDescent="0.2">
      <c r="C769" s="572"/>
      <c r="D769" s="572"/>
      <c r="E769" s="572"/>
      <c r="F769" s="572"/>
      <c r="G769" s="572"/>
      <c r="H769" s="572"/>
      <c r="I769" s="572"/>
      <c r="J769" s="572"/>
      <c r="K769" s="572"/>
      <c r="L769" s="572"/>
      <c r="M769" s="572"/>
      <c r="N769" s="572"/>
      <c r="O769" s="572"/>
      <c r="P769" s="572"/>
      <c r="Q769" s="572"/>
      <c r="BA769" s="319"/>
      <c r="BB769" s="373"/>
      <c r="BC769" s="319"/>
      <c r="BD769" s="319"/>
      <c r="BE769" s="319"/>
      <c r="BF769" s="319"/>
      <c r="BG769" s="319"/>
      <c r="BH769" s="319"/>
      <c r="BI769" s="319"/>
      <c r="BJ769" s="319"/>
      <c r="BK769" s="319"/>
      <c r="BL769" s="319"/>
      <c r="BM769" s="319"/>
      <c r="BN769" s="319"/>
      <c r="BO769" s="319"/>
      <c r="BP769" s="319"/>
      <c r="BQ769" s="319"/>
      <c r="BR769" s="319"/>
      <c r="BS769" s="319"/>
      <c r="BT769" s="319"/>
      <c r="BU769" s="319"/>
      <c r="BV769" s="319"/>
      <c r="BW769" s="319"/>
      <c r="BX769" s="319"/>
      <c r="BY769" s="319"/>
      <c r="BZ769" s="319"/>
      <c r="CA769" s="319"/>
      <c r="CB769" s="319"/>
      <c r="CC769" s="319"/>
      <c r="CD769" s="319"/>
      <c r="CE769" s="319"/>
      <c r="CF769" s="319"/>
      <c r="CG769" s="319"/>
      <c r="CH769" s="319"/>
      <c r="CI769" s="319"/>
      <c r="CJ769" s="319"/>
      <c r="CK769" s="319"/>
      <c r="CL769" s="319"/>
      <c r="CM769" s="319"/>
      <c r="CN769" s="319"/>
      <c r="CO769" s="319"/>
      <c r="CP769" s="319"/>
      <c r="CQ769" s="319"/>
      <c r="CR769" s="319"/>
      <c r="CS769" s="319"/>
      <c r="CT769" s="319"/>
      <c r="CU769" s="319"/>
      <c r="CV769" s="319"/>
      <c r="CW769" s="319"/>
      <c r="CX769" s="319"/>
      <c r="CY769" s="319"/>
      <c r="CZ769" s="319"/>
    </row>
    <row r="770" ht="25.15" customHeight="true" x14ac:dyDescent="0.2">
      <c r="C770" s="572"/>
      <c r="D770" s="572"/>
      <c r="E770" s="572"/>
      <c r="F770" s="572"/>
      <c r="G770" s="572"/>
      <c r="H770" s="572"/>
      <c r="I770" s="572"/>
      <c r="J770" s="572"/>
      <c r="K770" s="572"/>
      <c r="L770" s="572"/>
      <c r="M770" s="572"/>
      <c r="N770" s="572"/>
      <c r="O770" s="572"/>
      <c r="P770" s="572"/>
      <c r="Q770" s="572"/>
      <c r="BA770" s="319"/>
      <c r="BB770" s="373"/>
      <c r="BC770" s="319"/>
      <c r="BD770" s="319"/>
      <c r="BE770" s="319"/>
      <c r="BF770" s="319"/>
      <c r="BG770" s="319"/>
      <c r="BH770" s="319"/>
      <c r="BI770" s="319"/>
      <c r="BJ770" s="319"/>
      <c r="BK770" s="319"/>
      <c r="BL770" s="319"/>
      <c r="BM770" s="319"/>
      <c r="BN770" s="319"/>
      <c r="BO770" s="319"/>
      <c r="BP770" s="319"/>
      <c r="BQ770" s="319"/>
      <c r="BR770" s="319"/>
      <c r="BS770" s="319"/>
      <c r="BT770" s="319"/>
      <c r="BU770" s="319"/>
      <c r="BV770" s="319"/>
      <c r="BW770" s="319"/>
      <c r="BX770" s="319"/>
      <c r="BY770" s="319"/>
      <c r="BZ770" s="319"/>
      <c r="CA770" s="319"/>
      <c r="CB770" s="319"/>
      <c r="CC770" s="319"/>
      <c r="CD770" s="319"/>
      <c r="CE770" s="319"/>
      <c r="CF770" s="319"/>
      <c r="CG770" s="319"/>
      <c r="CH770" s="319"/>
      <c r="CI770" s="319"/>
      <c r="CJ770" s="319"/>
      <c r="CK770" s="319"/>
      <c r="CL770" s="319"/>
      <c r="CM770" s="319"/>
      <c r="CN770" s="319"/>
      <c r="CO770" s="319"/>
      <c r="CP770" s="319"/>
      <c r="CQ770" s="319"/>
      <c r="CR770" s="319"/>
      <c r="CS770" s="319"/>
      <c r="CT770" s="319"/>
      <c r="CU770" s="319"/>
      <c r="CV770" s="319"/>
      <c r="CW770" s="319"/>
      <c r="CX770" s="319"/>
      <c r="CY770" s="319"/>
      <c r="CZ770" s="319"/>
    </row>
    <row r="771" ht="25.15" customHeight="true" x14ac:dyDescent="0.2">
      <c r="C771" s="572"/>
      <c r="D771" s="572"/>
      <c r="E771" s="572"/>
      <c r="F771" s="572"/>
      <c r="G771" s="572"/>
      <c r="H771" s="572"/>
      <c r="I771" s="572"/>
      <c r="J771" s="572"/>
      <c r="K771" s="572"/>
      <c r="L771" s="572"/>
      <c r="M771" s="572"/>
      <c r="N771" s="572"/>
      <c r="O771" s="572"/>
      <c r="P771" s="572"/>
      <c r="Q771" s="572"/>
      <c r="BA771" s="319"/>
      <c r="BB771" s="373"/>
      <c r="BC771" s="319"/>
      <c r="BD771" s="319"/>
      <c r="BE771" s="319"/>
      <c r="BF771" s="319"/>
      <c r="BG771" s="319"/>
      <c r="BH771" s="319"/>
      <c r="BI771" s="319"/>
      <c r="BJ771" s="319"/>
      <c r="BK771" s="319"/>
      <c r="BL771" s="319"/>
      <c r="BM771" s="319"/>
      <c r="BN771" s="319"/>
      <c r="BO771" s="319"/>
      <c r="BP771" s="319"/>
      <c r="BQ771" s="319"/>
      <c r="BR771" s="319"/>
      <c r="BS771" s="319"/>
      <c r="BT771" s="319"/>
      <c r="BU771" s="319"/>
      <c r="BV771" s="319"/>
      <c r="BW771" s="319"/>
      <c r="BX771" s="319"/>
      <c r="BY771" s="319"/>
      <c r="BZ771" s="319"/>
      <c r="CA771" s="319"/>
      <c r="CB771" s="319"/>
      <c r="CC771" s="319"/>
      <c r="CD771" s="319"/>
      <c r="CE771" s="319"/>
      <c r="CF771" s="319"/>
      <c r="CG771" s="319"/>
      <c r="CH771" s="319"/>
      <c r="CI771" s="319"/>
      <c r="CJ771" s="319"/>
      <c r="CK771" s="319"/>
      <c r="CL771" s="319"/>
      <c r="CM771" s="319"/>
      <c r="CN771" s="319"/>
      <c r="CO771" s="319"/>
      <c r="CP771" s="319"/>
      <c r="CQ771" s="319"/>
      <c r="CR771" s="319"/>
      <c r="CS771" s="319"/>
      <c r="CT771" s="319"/>
      <c r="CU771" s="319"/>
      <c r="CV771" s="319"/>
      <c r="CW771" s="319"/>
      <c r="CX771" s="319"/>
      <c r="CY771" s="319"/>
      <c r="CZ771" s="319"/>
    </row>
    <row r="772" ht="25.15" customHeight="true" x14ac:dyDescent="0.2">
      <c r="C772" s="572"/>
      <c r="D772" s="572"/>
      <c r="E772" s="572"/>
      <c r="F772" s="572"/>
      <c r="G772" s="572"/>
      <c r="H772" s="572"/>
      <c r="I772" s="572"/>
      <c r="J772" s="572"/>
      <c r="K772" s="572"/>
      <c r="L772" s="572"/>
      <c r="M772" s="572"/>
      <c r="N772" s="572"/>
      <c r="O772" s="572"/>
      <c r="P772" s="572"/>
      <c r="Q772" s="572"/>
      <c r="BA772" s="319"/>
      <c r="BB772" s="373"/>
      <c r="BC772" s="319"/>
      <c r="BD772" s="319"/>
      <c r="BE772" s="319"/>
      <c r="BF772" s="319"/>
      <c r="BG772" s="319"/>
      <c r="BH772" s="319"/>
      <c r="BI772" s="319"/>
      <c r="BJ772" s="319"/>
      <c r="BK772" s="319"/>
      <c r="BL772" s="319"/>
      <c r="BM772" s="319"/>
      <c r="BN772" s="319"/>
      <c r="BO772" s="319"/>
      <c r="BP772" s="319"/>
      <c r="BQ772" s="319"/>
      <c r="BR772" s="319"/>
      <c r="BS772" s="319"/>
      <c r="BT772" s="319"/>
      <c r="BU772" s="319"/>
      <c r="BV772" s="319"/>
      <c r="BW772" s="319"/>
      <c r="BX772" s="319"/>
      <c r="BY772" s="319"/>
      <c r="BZ772" s="319"/>
      <c r="CA772" s="319"/>
      <c r="CB772" s="319"/>
      <c r="CC772" s="319"/>
      <c r="CD772" s="319"/>
      <c r="CE772" s="319"/>
      <c r="CF772" s="319"/>
      <c r="CG772" s="319"/>
      <c r="CH772" s="319"/>
      <c r="CI772" s="319"/>
      <c r="CJ772" s="319"/>
      <c r="CK772" s="319"/>
      <c r="CL772" s="319"/>
      <c r="CM772" s="319"/>
      <c r="CN772" s="319"/>
      <c r="CO772" s="319"/>
      <c r="CP772" s="319"/>
      <c r="CQ772" s="319"/>
      <c r="CR772" s="319"/>
      <c r="CS772" s="319"/>
      <c r="CT772" s="319"/>
      <c r="CU772" s="319"/>
      <c r="CV772" s="319"/>
      <c r="CW772" s="319"/>
      <c r="CX772" s="319"/>
      <c r="CY772" s="319"/>
      <c r="CZ772" s="319"/>
    </row>
    <row r="773" ht="25.15" customHeight="true" x14ac:dyDescent="0.2">
      <c r="C773" s="572"/>
      <c r="D773" s="572"/>
      <c r="E773" s="572"/>
      <c r="F773" s="572"/>
      <c r="G773" s="572"/>
      <c r="H773" s="572"/>
      <c r="I773" s="572"/>
      <c r="J773" s="572"/>
      <c r="K773" s="572"/>
      <c r="L773" s="572"/>
      <c r="M773" s="572"/>
      <c r="N773" s="572"/>
      <c r="O773" s="572"/>
      <c r="P773" s="572"/>
      <c r="Q773" s="572"/>
      <c r="BA773" s="319"/>
      <c r="BB773" s="373"/>
      <c r="BC773" s="319"/>
      <c r="BD773" s="319"/>
      <c r="BE773" s="319"/>
      <c r="BF773" s="319"/>
      <c r="BG773" s="319"/>
      <c r="BH773" s="319"/>
      <c r="BI773" s="319"/>
      <c r="BJ773" s="319"/>
      <c r="BK773" s="319"/>
      <c r="BL773" s="319"/>
      <c r="BM773" s="319"/>
      <c r="BN773" s="319"/>
      <c r="BO773" s="319"/>
      <c r="BP773" s="319"/>
      <c r="BQ773" s="319"/>
      <c r="BR773" s="319"/>
      <c r="BS773" s="319"/>
      <c r="BT773" s="319"/>
      <c r="BU773" s="319"/>
      <c r="BV773" s="319"/>
      <c r="BW773" s="319"/>
      <c r="BX773" s="319"/>
      <c r="BY773" s="319"/>
      <c r="BZ773" s="319"/>
      <c r="CA773" s="319"/>
      <c r="CB773" s="319"/>
      <c r="CC773" s="319"/>
      <c r="CD773" s="319"/>
      <c r="CE773" s="319"/>
      <c r="CF773" s="319"/>
      <c r="CG773" s="319"/>
      <c r="CH773" s="319"/>
      <c r="CI773" s="319"/>
      <c r="CJ773" s="319"/>
      <c r="CK773" s="319"/>
      <c r="CL773" s="319"/>
      <c r="CM773" s="319"/>
      <c r="CN773" s="319"/>
      <c r="CO773" s="319"/>
      <c r="CP773" s="319"/>
      <c r="CQ773" s="319"/>
      <c r="CR773" s="319"/>
      <c r="CS773" s="319"/>
      <c r="CT773" s="319"/>
      <c r="CU773" s="319"/>
      <c r="CV773" s="319"/>
      <c r="CW773" s="319"/>
      <c r="CX773" s="319"/>
      <c r="CY773" s="319"/>
      <c r="CZ773" s="319"/>
    </row>
    <row r="774" ht="25.15" customHeight="true" x14ac:dyDescent="0.2">
      <c r="C774" s="572"/>
      <c r="D774" s="572"/>
      <c r="E774" s="572"/>
      <c r="F774" s="572"/>
      <c r="G774" s="572"/>
      <c r="H774" s="572"/>
      <c r="I774" s="572"/>
      <c r="J774" s="572"/>
      <c r="K774" s="572"/>
      <c r="L774" s="572"/>
      <c r="M774" s="572"/>
      <c r="N774" s="572"/>
      <c r="O774" s="572"/>
      <c r="P774" s="572"/>
      <c r="Q774" s="572"/>
      <c r="BA774" s="319"/>
      <c r="BB774" s="373"/>
      <c r="BC774" s="319"/>
      <c r="BD774" s="319"/>
      <c r="BE774" s="319"/>
      <c r="BF774" s="319"/>
      <c r="BG774" s="319"/>
      <c r="BH774" s="319"/>
      <c r="BI774" s="319"/>
      <c r="BJ774" s="319"/>
      <c r="BK774" s="319"/>
      <c r="BL774" s="319"/>
      <c r="BM774" s="319"/>
      <c r="BN774" s="319"/>
      <c r="BO774" s="319"/>
      <c r="BP774" s="319"/>
      <c r="BQ774" s="319"/>
      <c r="BR774" s="319"/>
      <c r="BS774" s="319"/>
      <c r="BT774" s="319"/>
      <c r="BU774" s="319"/>
      <c r="BV774" s="319"/>
      <c r="BW774" s="319"/>
      <c r="BX774" s="319"/>
      <c r="BY774" s="319"/>
      <c r="BZ774" s="319"/>
      <c r="CA774" s="319"/>
      <c r="CB774" s="319"/>
      <c r="CC774" s="319"/>
      <c r="CD774" s="319"/>
      <c r="CE774" s="319"/>
      <c r="CF774" s="319"/>
      <c r="CG774" s="319"/>
      <c r="CH774" s="319"/>
      <c r="CI774" s="319"/>
      <c r="CJ774" s="319"/>
      <c r="CK774" s="319"/>
      <c r="CL774" s="319"/>
      <c r="CM774" s="319"/>
      <c r="CN774" s="319"/>
      <c r="CO774" s="319"/>
      <c r="CP774" s="319"/>
      <c r="CQ774" s="319"/>
      <c r="CR774" s="319"/>
      <c r="CS774" s="319"/>
      <c r="CT774" s="319"/>
      <c r="CU774" s="319"/>
      <c r="CV774" s="319"/>
      <c r="CW774" s="319"/>
      <c r="CX774" s="319"/>
      <c r="CY774" s="319"/>
      <c r="CZ774" s="319"/>
    </row>
    <row r="775" ht="25.15" customHeight="true" x14ac:dyDescent="0.2">
      <c r="C775" s="572"/>
      <c r="D775" s="572"/>
      <c r="E775" s="572"/>
      <c r="F775" s="572"/>
      <c r="G775" s="572"/>
      <c r="H775" s="572"/>
      <c r="I775" s="572"/>
      <c r="J775" s="572"/>
      <c r="K775" s="572"/>
      <c r="L775" s="572"/>
      <c r="M775" s="572"/>
      <c r="N775" s="572"/>
      <c r="O775" s="572"/>
      <c r="P775" s="572"/>
      <c r="Q775" s="572"/>
      <c r="BA775" s="319"/>
      <c r="BB775" s="373"/>
      <c r="BC775" s="319"/>
      <c r="BD775" s="319"/>
      <c r="BE775" s="319"/>
      <c r="BF775" s="319"/>
      <c r="BG775" s="319"/>
      <c r="BH775" s="319"/>
      <c r="BI775" s="319"/>
      <c r="BJ775" s="319"/>
      <c r="BK775" s="319"/>
      <c r="BL775" s="319"/>
      <c r="BM775" s="319"/>
      <c r="BN775" s="319"/>
      <c r="BO775" s="319"/>
      <c r="BP775" s="319"/>
      <c r="BQ775" s="319"/>
      <c r="BR775" s="319"/>
      <c r="BS775" s="319"/>
      <c r="BT775" s="319"/>
      <c r="BU775" s="319"/>
      <c r="BV775" s="319"/>
      <c r="BW775" s="319"/>
      <c r="BX775" s="319"/>
      <c r="BY775" s="319"/>
      <c r="BZ775" s="319"/>
      <c r="CA775" s="319"/>
      <c r="CB775" s="319"/>
      <c r="CC775" s="319"/>
      <c r="CD775" s="319"/>
      <c r="CE775" s="319"/>
      <c r="CF775" s="319"/>
      <c r="CG775" s="319"/>
      <c r="CH775" s="319"/>
      <c r="CI775" s="319"/>
      <c r="CJ775" s="319"/>
      <c r="CK775" s="319"/>
      <c r="CL775" s="319"/>
      <c r="CM775" s="319"/>
      <c r="CN775" s="319"/>
      <c r="CO775" s="319"/>
      <c r="CP775" s="319"/>
      <c r="CQ775" s="319"/>
      <c r="CR775" s="319"/>
      <c r="CS775" s="319"/>
      <c r="CT775" s="319"/>
      <c r="CU775" s="319"/>
      <c r="CV775" s="319"/>
      <c r="CW775" s="319"/>
      <c r="CX775" s="319"/>
      <c r="CY775" s="319"/>
      <c r="CZ775" s="319"/>
    </row>
    <row r="776" ht="25.15" customHeight="true" x14ac:dyDescent="0.2">
      <c r="C776" s="572"/>
      <c r="D776" s="572"/>
      <c r="E776" s="572"/>
      <c r="F776" s="572"/>
      <c r="G776" s="572"/>
      <c r="H776" s="572"/>
      <c r="I776" s="572"/>
      <c r="J776" s="572"/>
      <c r="K776" s="572"/>
      <c r="L776" s="572"/>
      <c r="M776" s="572"/>
      <c r="N776" s="572"/>
      <c r="O776" s="572"/>
      <c r="P776" s="572"/>
      <c r="Q776" s="572"/>
      <c r="BA776" s="319"/>
      <c r="BB776" s="373"/>
      <c r="BC776" s="319"/>
      <c r="BD776" s="319"/>
      <c r="BE776" s="319"/>
      <c r="BF776" s="319"/>
      <c r="BG776" s="319"/>
      <c r="BH776" s="319"/>
      <c r="BI776" s="319"/>
      <c r="BJ776" s="319"/>
      <c r="BK776" s="319"/>
      <c r="BL776" s="319"/>
      <c r="BM776" s="319"/>
      <c r="BN776" s="319"/>
      <c r="BO776" s="319"/>
      <c r="BP776" s="319"/>
      <c r="BQ776" s="319"/>
      <c r="BR776" s="319"/>
      <c r="BS776" s="319"/>
      <c r="BT776" s="319"/>
      <c r="BU776" s="319"/>
      <c r="BV776" s="319"/>
      <c r="BW776" s="319"/>
      <c r="BX776" s="319"/>
      <c r="BY776" s="319"/>
      <c r="BZ776" s="319"/>
      <c r="CA776" s="319"/>
      <c r="CB776" s="319"/>
      <c r="CC776" s="319"/>
      <c r="CD776" s="319"/>
      <c r="CE776" s="319"/>
      <c r="CF776" s="319"/>
      <c r="CG776" s="319"/>
      <c r="CH776" s="319"/>
      <c r="CI776" s="319"/>
      <c r="CJ776" s="319"/>
      <c r="CK776" s="319"/>
      <c r="CL776" s="319"/>
      <c r="CM776" s="319"/>
      <c r="CN776" s="319"/>
      <c r="CO776" s="319"/>
      <c r="CP776" s="319"/>
      <c r="CQ776" s="319"/>
      <c r="CR776" s="319"/>
      <c r="CS776" s="319"/>
      <c r="CT776" s="319"/>
      <c r="CU776" s="319"/>
      <c r="CV776" s="319"/>
      <c r="CW776" s="319"/>
      <c r="CX776" s="319"/>
      <c r="CY776" s="319"/>
      <c r="CZ776" s="319"/>
    </row>
    <row r="777" ht="25.15" customHeight="true" x14ac:dyDescent="0.2">
      <c r="C777" s="572"/>
      <c r="D777" s="572"/>
      <c r="E777" s="572"/>
      <c r="F777" s="572"/>
      <c r="G777" s="572"/>
      <c r="H777" s="572"/>
      <c r="I777" s="572"/>
      <c r="J777" s="572"/>
      <c r="K777" s="572"/>
      <c r="L777" s="572"/>
      <c r="M777" s="572"/>
      <c r="N777" s="572"/>
      <c r="O777" s="572"/>
      <c r="P777" s="572"/>
      <c r="Q777" s="572"/>
      <c r="BA777" s="319"/>
      <c r="BB777" s="373"/>
      <c r="BC777" s="319"/>
      <c r="BD777" s="319"/>
      <c r="BE777" s="319"/>
      <c r="BF777" s="319"/>
      <c r="BG777" s="319"/>
      <c r="BH777" s="319"/>
      <c r="BI777" s="319"/>
      <c r="BJ777" s="319"/>
      <c r="BK777" s="319"/>
      <c r="BL777" s="319"/>
      <c r="BM777" s="319"/>
      <c r="BN777" s="319"/>
      <c r="BO777" s="319"/>
      <c r="BP777" s="319"/>
      <c r="BQ777" s="319"/>
      <c r="BR777" s="319"/>
      <c r="BS777" s="319"/>
      <c r="BT777" s="319"/>
      <c r="BU777" s="319"/>
      <c r="BV777" s="319"/>
      <c r="BW777" s="319"/>
      <c r="BX777" s="319"/>
      <c r="BY777" s="319"/>
      <c r="BZ777" s="319"/>
      <c r="CA777" s="319"/>
      <c r="CB777" s="319"/>
      <c r="CC777" s="319"/>
      <c r="CD777" s="319"/>
      <c r="CE777" s="319"/>
      <c r="CF777" s="319"/>
      <c r="CG777" s="319"/>
      <c r="CH777" s="319"/>
      <c r="CI777" s="319"/>
      <c r="CJ777" s="319"/>
      <c r="CK777" s="319"/>
      <c r="CL777" s="319"/>
      <c r="CM777" s="319"/>
      <c r="CN777" s="319"/>
      <c r="CO777" s="319"/>
      <c r="CP777" s="319"/>
      <c r="CQ777" s="319"/>
      <c r="CR777" s="319"/>
      <c r="CS777" s="319"/>
      <c r="CT777" s="319"/>
      <c r="CU777" s="319"/>
      <c r="CV777" s="319"/>
      <c r="CW777" s="319"/>
      <c r="CX777" s="319"/>
      <c r="CY777" s="319"/>
      <c r="CZ777" s="319"/>
    </row>
    <row r="778" ht="25.15" customHeight="true" x14ac:dyDescent="0.2">
      <c r="C778" s="572"/>
      <c r="D778" s="572"/>
      <c r="E778" s="572"/>
      <c r="F778" s="572"/>
      <c r="G778" s="572"/>
      <c r="H778" s="572"/>
      <c r="I778" s="572"/>
      <c r="J778" s="572"/>
      <c r="K778" s="572"/>
      <c r="L778" s="572"/>
      <c r="M778" s="572"/>
      <c r="N778" s="572"/>
      <c r="O778" s="572"/>
      <c r="P778" s="572"/>
      <c r="Q778" s="572"/>
      <c r="BA778" s="319"/>
      <c r="BB778" s="373"/>
      <c r="BC778" s="319"/>
      <c r="BD778" s="319"/>
      <c r="BE778" s="319"/>
      <c r="BF778" s="319"/>
      <c r="BG778" s="319"/>
      <c r="BH778" s="319"/>
      <c r="BI778" s="319"/>
      <c r="BJ778" s="319"/>
      <c r="BK778" s="319"/>
      <c r="BL778" s="319"/>
      <c r="BM778" s="319"/>
      <c r="BN778" s="319"/>
      <c r="BO778" s="319"/>
      <c r="BP778" s="319"/>
      <c r="BQ778" s="319"/>
      <c r="BR778" s="319"/>
      <c r="BS778" s="319"/>
      <c r="BT778" s="319"/>
      <c r="BU778" s="319"/>
      <c r="BV778" s="319"/>
      <c r="BW778" s="319"/>
      <c r="BX778" s="319"/>
      <c r="BY778" s="319"/>
      <c r="BZ778" s="319"/>
      <c r="CA778" s="319"/>
      <c r="CB778" s="319"/>
      <c r="CC778" s="319"/>
      <c r="CD778" s="319"/>
      <c r="CE778" s="319"/>
      <c r="CF778" s="319"/>
      <c r="CG778" s="319"/>
      <c r="CH778" s="319"/>
      <c r="CI778" s="319"/>
      <c r="CJ778" s="319"/>
      <c r="CK778" s="319"/>
      <c r="CL778" s="319"/>
      <c r="CM778" s="319"/>
      <c r="CN778" s="319"/>
      <c r="CO778" s="319"/>
      <c r="CP778" s="319"/>
      <c r="CQ778" s="319"/>
      <c r="CR778" s="319"/>
      <c r="CS778" s="319"/>
      <c r="CT778" s="319"/>
      <c r="CU778" s="319"/>
      <c r="CV778" s="319"/>
      <c r="CW778" s="319"/>
      <c r="CX778" s="319"/>
      <c r="CY778" s="319"/>
      <c r="CZ778" s="319"/>
    </row>
    <row r="779" ht="25.15" customHeight="true" x14ac:dyDescent="0.2">
      <c r="C779" s="572"/>
      <c r="D779" s="572"/>
      <c r="E779" s="572"/>
      <c r="F779" s="572"/>
      <c r="G779" s="572"/>
      <c r="H779" s="572"/>
      <c r="I779" s="572"/>
      <c r="J779" s="572"/>
      <c r="K779" s="572"/>
      <c r="L779" s="572"/>
      <c r="M779" s="572"/>
      <c r="N779" s="572"/>
      <c r="O779" s="572"/>
      <c r="P779" s="572"/>
      <c r="Q779" s="572"/>
      <c r="BA779" s="319"/>
      <c r="BB779" s="373"/>
      <c r="BC779" s="319"/>
      <c r="BD779" s="319"/>
      <c r="BE779" s="319"/>
      <c r="BF779" s="319"/>
      <c r="BG779" s="319"/>
      <c r="BH779" s="319"/>
      <c r="BI779" s="319"/>
      <c r="BJ779" s="319"/>
      <c r="BK779" s="319"/>
      <c r="BL779" s="319"/>
      <c r="BM779" s="319"/>
      <c r="BN779" s="319"/>
      <c r="BO779" s="319"/>
      <c r="BP779" s="319"/>
      <c r="BQ779" s="319"/>
      <c r="BR779" s="319"/>
      <c r="BS779" s="319"/>
      <c r="BT779" s="319"/>
      <c r="BU779" s="319"/>
      <c r="BV779" s="319"/>
      <c r="BW779" s="319"/>
      <c r="BX779" s="319"/>
      <c r="BY779" s="319"/>
      <c r="BZ779" s="319"/>
      <c r="CA779" s="319"/>
      <c r="CB779" s="319"/>
      <c r="CC779" s="319"/>
      <c r="CD779" s="319"/>
      <c r="CE779" s="319"/>
      <c r="CF779" s="319"/>
      <c r="CG779" s="319"/>
      <c r="CH779" s="319"/>
      <c r="CI779" s="319"/>
      <c r="CJ779" s="319"/>
      <c r="CK779" s="319"/>
      <c r="CL779" s="319"/>
      <c r="CM779" s="319"/>
      <c r="CN779" s="319"/>
      <c r="CO779" s="319"/>
      <c r="CP779" s="319"/>
      <c r="CQ779" s="319"/>
      <c r="CR779" s="319"/>
      <c r="CS779" s="319"/>
      <c r="CT779" s="319"/>
      <c r="CU779" s="319"/>
      <c r="CV779" s="319"/>
      <c r="CW779" s="319"/>
      <c r="CX779" s="319"/>
      <c r="CY779" s="319"/>
      <c r="CZ779" s="319"/>
    </row>
    <row r="780" ht="25.15" customHeight="true" x14ac:dyDescent="0.2">
      <c r="C780" s="572"/>
      <c r="D780" s="572"/>
      <c r="E780" s="572"/>
      <c r="F780" s="572"/>
      <c r="G780" s="572"/>
      <c r="H780" s="572"/>
      <c r="I780" s="572"/>
      <c r="J780" s="572"/>
      <c r="K780" s="572"/>
      <c r="L780" s="572"/>
      <c r="M780" s="572"/>
      <c r="N780" s="572"/>
      <c r="O780" s="572"/>
      <c r="P780" s="572"/>
      <c r="Q780" s="572"/>
      <c r="BA780" s="319"/>
      <c r="BB780" s="373"/>
      <c r="BC780" s="319"/>
      <c r="BD780" s="319"/>
      <c r="BE780" s="319"/>
      <c r="BF780" s="319"/>
      <c r="BG780" s="319"/>
      <c r="BH780" s="319"/>
      <c r="BI780" s="319"/>
      <c r="BJ780" s="319"/>
      <c r="BK780" s="319"/>
      <c r="BL780" s="319"/>
      <c r="BM780" s="319"/>
      <c r="BN780" s="319"/>
      <c r="BO780" s="319"/>
      <c r="BP780" s="319"/>
      <c r="BQ780" s="319"/>
      <c r="BR780" s="319"/>
      <c r="BS780" s="319"/>
      <c r="BT780" s="319"/>
      <c r="BU780" s="319"/>
      <c r="BV780" s="319"/>
      <c r="BW780" s="319"/>
      <c r="BX780" s="319"/>
      <c r="BY780" s="319"/>
      <c r="BZ780" s="319"/>
      <c r="CA780" s="319"/>
      <c r="CB780" s="319"/>
      <c r="CC780" s="319"/>
      <c r="CD780" s="319"/>
      <c r="CE780" s="319"/>
      <c r="CF780" s="319"/>
      <c r="CG780" s="319"/>
      <c r="CH780" s="319"/>
      <c r="CI780" s="319"/>
      <c r="CJ780" s="319"/>
      <c r="CK780" s="319"/>
      <c r="CL780" s="319"/>
      <c r="CM780" s="319"/>
      <c r="CN780" s="319"/>
      <c r="CO780" s="319"/>
      <c r="CP780" s="319"/>
      <c r="CQ780" s="319"/>
      <c r="CR780" s="319"/>
      <c r="CS780" s="319"/>
      <c r="CT780" s="319"/>
      <c r="CU780" s="319"/>
      <c r="CV780" s="319"/>
      <c r="CW780" s="319"/>
      <c r="CX780" s="319"/>
      <c r="CY780" s="319"/>
      <c r="CZ780" s="319"/>
    </row>
    <row r="781" ht="25.15" customHeight="true" x14ac:dyDescent="0.2">
      <c r="C781" s="572"/>
      <c r="D781" s="572"/>
      <c r="E781" s="572"/>
      <c r="F781" s="572"/>
      <c r="G781" s="572"/>
      <c r="H781" s="572"/>
      <c r="I781" s="572"/>
      <c r="J781" s="572"/>
      <c r="K781" s="572"/>
      <c r="L781" s="572"/>
      <c r="M781" s="572"/>
      <c r="N781" s="572"/>
      <c r="O781" s="572"/>
      <c r="P781" s="572"/>
      <c r="Q781" s="572"/>
      <c r="BA781" s="319"/>
      <c r="BB781" s="373"/>
      <c r="BC781" s="319"/>
      <c r="BD781" s="319"/>
      <c r="BE781" s="319"/>
      <c r="BF781" s="319"/>
      <c r="BG781" s="319"/>
      <c r="BH781" s="319"/>
      <c r="BI781" s="319"/>
      <c r="BJ781" s="319"/>
      <c r="BK781" s="319"/>
      <c r="BL781" s="319"/>
      <c r="BM781" s="319"/>
      <c r="BN781" s="319"/>
      <c r="BO781" s="319"/>
      <c r="BP781" s="319"/>
      <c r="BQ781" s="319"/>
      <c r="BR781" s="319"/>
      <c r="BS781" s="319"/>
      <c r="BT781" s="319"/>
      <c r="BU781" s="319"/>
      <c r="BV781" s="319"/>
      <c r="BW781" s="319"/>
      <c r="BX781" s="319"/>
      <c r="BY781" s="319"/>
      <c r="BZ781" s="319"/>
      <c r="CA781" s="319"/>
      <c r="CB781" s="319"/>
      <c r="CC781" s="319"/>
      <c r="CD781" s="319"/>
      <c r="CE781" s="319"/>
      <c r="CF781" s="319"/>
      <c r="CG781" s="319"/>
      <c r="CH781" s="319"/>
      <c r="CI781" s="319"/>
      <c r="CJ781" s="319"/>
      <c r="CK781" s="319"/>
      <c r="CL781" s="319"/>
      <c r="CM781" s="319"/>
      <c r="CN781" s="319"/>
      <c r="CO781" s="319"/>
      <c r="CP781" s="319"/>
      <c r="CQ781" s="319"/>
      <c r="CR781" s="319"/>
      <c r="CS781" s="319"/>
      <c r="CT781" s="319"/>
      <c r="CU781" s="319"/>
      <c r="CV781" s="319"/>
      <c r="CW781" s="319"/>
      <c r="CX781" s="319"/>
      <c r="CY781" s="319"/>
      <c r="CZ781" s="319"/>
    </row>
    <row r="782" ht="25.15" customHeight="true" x14ac:dyDescent="0.2">
      <c r="C782" s="572"/>
      <c r="D782" s="572"/>
      <c r="E782" s="572"/>
      <c r="F782" s="572"/>
      <c r="G782" s="572"/>
      <c r="H782" s="572"/>
      <c r="I782" s="572"/>
      <c r="J782" s="572"/>
      <c r="K782" s="572"/>
      <c r="L782" s="572"/>
      <c r="M782" s="572"/>
      <c r="N782" s="572"/>
      <c r="O782" s="572"/>
      <c r="P782" s="572"/>
      <c r="Q782" s="572"/>
      <c r="BA782" s="319"/>
      <c r="BB782" s="373"/>
      <c r="BC782" s="319"/>
      <c r="BD782" s="319"/>
      <c r="BE782" s="319"/>
      <c r="BF782" s="319"/>
      <c r="BG782" s="319"/>
      <c r="BH782" s="319"/>
      <c r="BI782" s="319"/>
      <c r="BJ782" s="319"/>
      <c r="BK782" s="319"/>
      <c r="BL782" s="319"/>
      <c r="BM782" s="319"/>
      <c r="BN782" s="319"/>
      <c r="BO782" s="319"/>
      <c r="BP782" s="319"/>
      <c r="BQ782" s="319"/>
      <c r="BR782" s="319"/>
      <c r="BS782" s="319"/>
      <c r="BT782" s="319"/>
      <c r="BU782" s="319"/>
      <c r="BV782" s="319"/>
      <c r="BW782" s="319"/>
      <c r="BX782" s="319"/>
      <c r="BY782" s="319"/>
      <c r="BZ782" s="319"/>
      <c r="CA782" s="319"/>
      <c r="CB782" s="319"/>
      <c r="CC782" s="319"/>
      <c r="CD782" s="319"/>
      <c r="CE782" s="319"/>
      <c r="CF782" s="319"/>
      <c r="CG782" s="319"/>
      <c r="CH782" s="319"/>
      <c r="CI782" s="319"/>
      <c r="CJ782" s="319"/>
      <c r="CK782" s="319"/>
      <c r="CL782" s="319"/>
      <c r="CM782" s="319"/>
      <c r="CN782" s="319"/>
      <c r="CO782" s="319"/>
      <c r="CP782" s="319"/>
      <c r="CQ782" s="319"/>
      <c r="CR782" s="319"/>
      <c r="CS782" s="319"/>
      <c r="CT782" s="319"/>
      <c r="CU782" s="319"/>
      <c r="CV782" s="319"/>
      <c r="CW782" s="319"/>
      <c r="CX782" s="319"/>
      <c r="CY782" s="319"/>
      <c r="CZ782" s="319"/>
    </row>
    <row r="783" ht="25.15" customHeight="true" x14ac:dyDescent="0.2">
      <c r="C783" s="572"/>
      <c r="D783" s="572"/>
      <c r="E783" s="572"/>
      <c r="F783" s="572"/>
      <c r="G783" s="572"/>
      <c r="H783" s="572"/>
      <c r="I783" s="572"/>
      <c r="J783" s="572"/>
      <c r="K783" s="572"/>
      <c r="L783" s="572"/>
      <c r="M783" s="572"/>
      <c r="N783" s="572"/>
      <c r="O783" s="572"/>
      <c r="P783" s="572"/>
      <c r="Q783" s="572"/>
      <c r="BA783" s="319"/>
      <c r="BB783" s="373"/>
      <c r="BC783" s="319"/>
      <c r="BD783" s="319"/>
      <c r="BE783" s="319"/>
      <c r="BF783" s="319"/>
      <c r="BG783" s="319"/>
      <c r="BH783" s="319"/>
      <c r="BI783" s="319"/>
      <c r="BJ783" s="319"/>
      <c r="BK783" s="319"/>
      <c r="BL783" s="319"/>
      <c r="BM783" s="319"/>
      <c r="BN783" s="319"/>
      <c r="BO783" s="319"/>
      <c r="BP783" s="319"/>
      <c r="BQ783" s="319"/>
      <c r="BR783" s="319"/>
      <c r="BS783" s="319"/>
      <c r="BT783" s="319"/>
      <c r="BU783" s="319"/>
      <c r="BV783" s="319"/>
      <c r="BW783" s="319"/>
      <c r="BX783" s="319"/>
      <c r="BY783" s="319"/>
      <c r="BZ783" s="319"/>
      <c r="CA783" s="319"/>
      <c r="CB783" s="319"/>
      <c r="CC783" s="319"/>
      <c r="CD783" s="319"/>
      <c r="CE783" s="319"/>
      <c r="CF783" s="319"/>
      <c r="CG783" s="319"/>
      <c r="CH783" s="319"/>
      <c r="CI783" s="319"/>
      <c r="CJ783" s="319"/>
      <c r="CK783" s="319"/>
      <c r="CL783" s="319"/>
      <c r="CM783" s="319"/>
      <c r="CN783" s="319"/>
      <c r="CO783" s="319"/>
      <c r="CP783" s="319"/>
      <c r="CQ783" s="319"/>
      <c r="CR783" s="319"/>
      <c r="CS783" s="319"/>
      <c r="CT783" s="319"/>
      <c r="CU783" s="319"/>
      <c r="CV783" s="319"/>
      <c r="CW783" s="319"/>
      <c r="CX783" s="319"/>
      <c r="CY783" s="319"/>
      <c r="CZ783" s="319"/>
    </row>
    <row r="784" ht="25.15" customHeight="true" x14ac:dyDescent="0.2">
      <c r="C784" s="572"/>
      <c r="D784" s="572"/>
      <c r="E784" s="572"/>
      <c r="F784" s="572"/>
      <c r="G784" s="572"/>
      <c r="H784" s="572"/>
      <c r="I784" s="572"/>
      <c r="J784" s="572"/>
      <c r="K784" s="572"/>
      <c r="L784" s="572"/>
      <c r="M784" s="572"/>
      <c r="N784" s="572"/>
      <c r="O784" s="572"/>
      <c r="P784" s="572"/>
      <c r="Q784" s="572"/>
      <c r="BA784" s="319"/>
      <c r="BB784" s="373"/>
      <c r="BC784" s="319"/>
      <c r="BD784" s="319"/>
      <c r="BE784" s="319"/>
      <c r="BF784" s="319"/>
      <c r="BG784" s="319"/>
      <c r="BH784" s="319"/>
      <c r="BI784" s="319"/>
      <c r="BJ784" s="319"/>
      <c r="BK784" s="319"/>
      <c r="BL784" s="319"/>
      <c r="BM784" s="319"/>
      <c r="BN784" s="319"/>
      <c r="BO784" s="319"/>
      <c r="BP784" s="319"/>
      <c r="BQ784" s="319"/>
      <c r="BR784" s="319"/>
      <c r="BS784" s="319"/>
      <c r="BT784" s="319"/>
      <c r="BU784" s="319"/>
      <c r="BV784" s="319"/>
      <c r="BW784" s="319"/>
      <c r="BX784" s="319"/>
      <c r="BY784" s="319"/>
      <c r="BZ784" s="319"/>
      <c r="CA784" s="319"/>
      <c r="CB784" s="319"/>
      <c r="CC784" s="319"/>
      <c r="CD784" s="319"/>
      <c r="CE784" s="319"/>
      <c r="CF784" s="319"/>
      <c r="CG784" s="319"/>
      <c r="CH784" s="319"/>
      <c r="CI784" s="319"/>
      <c r="CJ784" s="319"/>
      <c r="CK784" s="319"/>
      <c r="CL784" s="319"/>
      <c r="CM784" s="319"/>
      <c r="CN784" s="319"/>
      <c r="CO784" s="319"/>
      <c r="CP784" s="319"/>
      <c r="CQ784" s="319"/>
      <c r="CR784" s="319"/>
      <c r="CS784" s="319"/>
      <c r="CT784" s="319"/>
      <c r="CU784" s="319"/>
      <c r="CV784" s="319"/>
      <c r="CW784" s="319"/>
      <c r="CX784" s="319"/>
      <c r="CY784" s="319"/>
      <c r="CZ784" s="319"/>
    </row>
    <row r="785" ht="25.15" customHeight="true" x14ac:dyDescent="0.2">
      <c r="C785" s="572"/>
      <c r="D785" s="572"/>
      <c r="E785" s="572"/>
      <c r="F785" s="572"/>
      <c r="G785" s="572"/>
      <c r="H785" s="572"/>
      <c r="I785" s="572"/>
      <c r="J785" s="572"/>
      <c r="K785" s="572"/>
      <c r="L785" s="572"/>
      <c r="M785" s="572"/>
      <c r="N785" s="572"/>
      <c r="O785" s="572"/>
      <c r="P785" s="572"/>
      <c r="Q785" s="572"/>
      <c r="BA785" s="319"/>
      <c r="BB785" s="373"/>
      <c r="BC785" s="319"/>
      <c r="BD785" s="319"/>
      <c r="BE785" s="319"/>
      <c r="BF785" s="319"/>
      <c r="BG785" s="319"/>
      <c r="BH785" s="319"/>
      <c r="BI785" s="319"/>
      <c r="BJ785" s="319"/>
      <c r="BK785" s="319"/>
      <c r="BL785" s="319"/>
      <c r="BM785" s="319"/>
      <c r="BN785" s="319"/>
      <c r="BO785" s="319"/>
      <c r="BP785" s="319"/>
      <c r="BQ785" s="319"/>
      <c r="BR785" s="319"/>
      <c r="BS785" s="319"/>
      <c r="BT785" s="319"/>
      <c r="BU785" s="319"/>
      <c r="BV785" s="319"/>
      <c r="BW785" s="319"/>
      <c r="BX785" s="319"/>
      <c r="BY785" s="319"/>
      <c r="BZ785" s="319"/>
      <c r="CA785" s="319"/>
      <c r="CB785" s="319"/>
      <c r="CC785" s="319"/>
      <c r="CD785" s="319"/>
      <c r="CE785" s="319"/>
      <c r="CF785" s="319"/>
      <c r="CG785" s="319"/>
      <c r="CH785" s="319"/>
      <c r="CI785" s="319"/>
      <c r="CJ785" s="319"/>
      <c r="CK785" s="319"/>
      <c r="CL785" s="319"/>
      <c r="CM785" s="319"/>
      <c r="CN785" s="319"/>
      <c r="CO785" s="319"/>
      <c r="CP785" s="319"/>
      <c r="CQ785" s="319"/>
      <c r="CR785" s="319"/>
      <c r="CS785" s="319"/>
      <c r="CT785" s="319"/>
      <c r="CU785" s="319"/>
      <c r="CV785" s="319"/>
      <c r="CW785" s="319"/>
      <c r="CX785" s="319"/>
      <c r="CY785" s="319"/>
      <c r="CZ785" s="319"/>
    </row>
    <row r="786" ht="25.15" customHeight="true" x14ac:dyDescent="0.2">
      <c r="C786" s="572"/>
      <c r="D786" s="572"/>
      <c r="E786" s="572"/>
      <c r="F786" s="572"/>
      <c r="G786" s="572"/>
      <c r="H786" s="572"/>
      <c r="I786" s="572"/>
      <c r="J786" s="572"/>
      <c r="K786" s="572"/>
      <c r="L786" s="572"/>
      <c r="M786" s="572"/>
      <c r="N786" s="572"/>
      <c r="O786" s="572"/>
      <c r="P786" s="572"/>
      <c r="Q786" s="572"/>
      <c r="BA786" s="319"/>
      <c r="BB786" s="373"/>
      <c r="BC786" s="319"/>
      <c r="BD786" s="319"/>
      <c r="BE786" s="319"/>
      <c r="BF786" s="319"/>
      <c r="BG786" s="319"/>
      <c r="BH786" s="319"/>
      <c r="BI786" s="319"/>
      <c r="BJ786" s="319"/>
      <c r="BK786" s="319"/>
      <c r="BL786" s="319"/>
      <c r="BM786" s="319"/>
      <c r="BN786" s="319"/>
      <c r="BO786" s="319"/>
      <c r="BP786" s="319"/>
      <c r="BQ786" s="319"/>
      <c r="BR786" s="319"/>
      <c r="BS786" s="319"/>
      <c r="BT786" s="319"/>
      <c r="BU786" s="319"/>
      <c r="BV786" s="319"/>
      <c r="BW786" s="319"/>
      <c r="BX786" s="319"/>
      <c r="BY786" s="319"/>
      <c r="BZ786" s="319"/>
      <c r="CA786" s="319"/>
      <c r="CB786" s="319"/>
      <c r="CC786" s="319"/>
      <c r="CD786" s="319"/>
      <c r="CE786" s="319"/>
      <c r="CF786" s="319"/>
      <c r="CG786" s="319"/>
      <c r="CH786" s="319"/>
      <c r="CI786" s="319"/>
      <c r="CJ786" s="319"/>
      <c r="CK786" s="319"/>
      <c r="CL786" s="319"/>
      <c r="CM786" s="319"/>
      <c r="CN786" s="319"/>
      <c r="CO786" s="319"/>
      <c r="CP786" s="319"/>
      <c r="CQ786" s="319"/>
      <c r="CR786" s="319"/>
      <c r="CS786" s="319"/>
      <c r="CT786" s="319"/>
      <c r="CU786" s="319"/>
      <c r="CV786" s="319"/>
      <c r="CW786" s="319"/>
      <c r="CX786" s="319"/>
      <c r="CY786" s="319"/>
      <c r="CZ786" s="319"/>
    </row>
    <row r="787" ht="25.15" customHeight="true" x14ac:dyDescent="0.2">
      <c r="C787" s="572"/>
      <c r="D787" s="572"/>
      <c r="E787" s="572"/>
      <c r="F787" s="572"/>
      <c r="G787" s="572"/>
      <c r="H787" s="572"/>
      <c r="I787" s="572"/>
      <c r="J787" s="572"/>
      <c r="K787" s="572"/>
      <c r="L787" s="572"/>
      <c r="M787" s="572"/>
      <c r="N787" s="572"/>
      <c r="O787" s="572"/>
      <c r="P787" s="572"/>
      <c r="Q787" s="572"/>
      <c r="BA787" s="319"/>
      <c r="BB787" s="373"/>
      <c r="BC787" s="319"/>
      <c r="BD787" s="319"/>
      <c r="BE787" s="319"/>
      <c r="BF787" s="319"/>
      <c r="BG787" s="319"/>
      <c r="BH787" s="319"/>
      <c r="BI787" s="319"/>
      <c r="BJ787" s="319"/>
      <c r="BK787" s="319"/>
      <c r="BL787" s="319"/>
      <c r="BM787" s="319"/>
      <c r="BN787" s="319"/>
      <c r="BO787" s="319"/>
      <c r="BP787" s="319"/>
      <c r="BQ787" s="319"/>
      <c r="BR787" s="319"/>
      <c r="BS787" s="319"/>
      <c r="BT787" s="319"/>
      <c r="BU787" s="319"/>
      <c r="BV787" s="319"/>
      <c r="BW787" s="319"/>
      <c r="BX787" s="319"/>
      <c r="BY787" s="319"/>
      <c r="BZ787" s="319"/>
      <c r="CA787" s="319"/>
      <c r="CB787" s="319"/>
      <c r="CC787" s="319"/>
      <c r="CD787" s="319"/>
      <c r="CE787" s="319"/>
      <c r="CF787" s="319"/>
      <c r="CG787" s="319"/>
      <c r="CH787" s="319"/>
      <c r="CI787" s="319"/>
      <c r="CJ787" s="319"/>
      <c r="CK787" s="319"/>
      <c r="CL787" s="319"/>
      <c r="CM787" s="319"/>
      <c r="CN787" s="319"/>
      <c r="CO787" s="319"/>
      <c r="CP787" s="319"/>
      <c r="CQ787" s="319"/>
      <c r="CR787" s="319"/>
      <c r="CS787" s="319"/>
      <c r="CT787" s="319"/>
      <c r="CU787" s="319"/>
      <c r="CV787" s="319"/>
      <c r="CW787" s="319"/>
      <c r="CX787" s="319"/>
      <c r="CY787" s="319"/>
      <c r="CZ787" s="319"/>
    </row>
    <row r="788" ht="25.15" customHeight="true" x14ac:dyDescent="0.2">
      <c r="C788" s="572"/>
      <c r="D788" s="572"/>
      <c r="E788" s="572"/>
      <c r="F788" s="572"/>
      <c r="G788" s="572"/>
      <c r="H788" s="572"/>
      <c r="I788" s="572"/>
      <c r="J788" s="572"/>
      <c r="K788" s="572"/>
      <c r="L788" s="572"/>
      <c r="M788" s="572"/>
      <c r="N788" s="572"/>
      <c r="O788" s="572"/>
      <c r="P788" s="572"/>
      <c r="Q788" s="572"/>
      <c r="BA788" s="319"/>
      <c r="BB788" s="373"/>
      <c r="BC788" s="319"/>
      <c r="BD788" s="319"/>
      <c r="BE788" s="319"/>
      <c r="BF788" s="319"/>
      <c r="BG788" s="319"/>
      <c r="BH788" s="319"/>
      <c r="BI788" s="319"/>
      <c r="BJ788" s="319"/>
      <c r="BK788" s="319"/>
      <c r="BL788" s="319"/>
      <c r="BM788" s="319"/>
      <c r="BN788" s="319"/>
      <c r="BO788" s="319"/>
      <c r="BP788" s="319"/>
      <c r="BQ788" s="319"/>
      <c r="BR788" s="319"/>
      <c r="BS788" s="319"/>
      <c r="BT788" s="319"/>
      <c r="BU788" s="319"/>
      <c r="BV788" s="319"/>
      <c r="BW788" s="319"/>
      <c r="BX788" s="319"/>
      <c r="BY788" s="319"/>
      <c r="BZ788" s="319"/>
      <c r="CA788" s="319"/>
      <c r="CB788" s="319"/>
      <c r="CC788" s="319"/>
      <c r="CD788" s="319"/>
      <c r="CE788" s="319"/>
      <c r="CF788" s="319"/>
      <c r="CG788" s="319"/>
      <c r="CH788" s="319"/>
      <c r="CI788" s="319"/>
      <c r="CJ788" s="319"/>
      <c r="CK788" s="319"/>
      <c r="CL788" s="319"/>
      <c r="CM788" s="319"/>
      <c r="CN788" s="319"/>
      <c r="CO788" s="319"/>
      <c r="CP788" s="319"/>
      <c r="CQ788" s="319"/>
      <c r="CR788" s="319"/>
      <c r="CS788" s="319"/>
      <c r="CT788" s="319"/>
      <c r="CU788" s="319"/>
      <c r="CV788" s="319"/>
      <c r="CW788" s="319"/>
      <c r="CX788" s="319"/>
      <c r="CY788" s="319"/>
      <c r="CZ788" s="319"/>
    </row>
    <row r="789" ht="25.15" customHeight="true" x14ac:dyDescent="0.2">
      <c r="C789" s="572"/>
      <c r="D789" s="572"/>
      <c r="E789" s="572"/>
      <c r="F789" s="572"/>
      <c r="G789" s="572"/>
      <c r="H789" s="572"/>
      <c r="I789" s="572"/>
      <c r="J789" s="572"/>
      <c r="K789" s="572"/>
      <c r="L789" s="572"/>
      <c r="M789" s="572"/>
      <c r="N789" s="572"/>
      <c r="O789" s="572"/>
      <c r="P789" s="572"/>
      <c r="Q789" s="572"/>
      <c r="BA789" s="319"/>
      <c r="BB789" s="373"/>
      <c r="BC789" s="319"/>
      <c r="BD789" s="319"/>
      <c r="BE789" s="319"/>
      <c r="BF789" s="319"/>
      <c r="BG789" s="319"/>
      <c r="BH789" s="319"/>
      <c r="BI789" s="319"/>
      <c r="BJ789" s="319"/>
      <c r="BK789" s="319"/>
      <c r="BL789" s="319"/>
      <c r="BM789" s="319"/>
      <c r="BN789" s="319"/>
      <c r="BO789" s="319"/>
      <c r="BP789" s="319"/>
      <c r="BQ789" s="319"/>
      <c r="BR789" s="319"/>
      <c r="BS789" s="319"/>
      <c r="BT789" s="319"/>
      <c r="BU789" s="319"/>
      <c r="BV789" s="319"/>
      <c r="BW789" s="319"/>
      <c r="BX789" s="319"/>
      <c r="BY789" s="319"/>
      <c r="BZ789" s="319"/>
      <c r="CA789" s="319"/>
      <c r="CB789" s="319"/>
      <c r="CC789" s="319"/>
      <c r="CD789" s="319"/>
      <c r="CE789" s="319"/>
      <c r="CF789" s="319"/>
      <c r="CG789" s="319"/>
      <c r="CH789" s="319"/>
      <c r="CI789" s="319"/>
      <c r="CJ789" s="319"/>
      <c r="CK789" s="319"/>
      <c r="CL789" s="319"/>
      <c r="CM789" s="319"/>
      <c r="CN789" s="319"/>
      <c r="CO789" s="319"/>
      <c r="CP789" s="319"/>
      <c r="CQ789" s="319"/>
      <c r="CR789" s="319"/>
      <c r="CS789" s="319"/>
      <c r="CT789" s="319"/>
      <c r="CU789" s="319"/>
      <c r="CV789" s="319"/>
      <c r="CW789" s="319"/>
      <c r="CX789" s="319"/>
      <c r="CY789" s="319"/>
      <c r="CZ789" s="319"/>
    </row>
    <row r="790" ht="25.15" customHeight="true" x14ac:dyDescent="0.2">
      <c r="C790" s="572"/>
      <c r="D790" s="572"/>
      <c r="E790" s="572"/>
      <c r="F790" s="572"/>
      <c r="G790" s="572"/>
      <c r="H790" s="572"/>
      <c r="I790" s="572"/>
      <c r="J790" s="572"/>
      <c r="K790" s="572"/>
      <c r="L790" s="572"/>
      <c r="M790" s="572"/>
      <c r="N790" s="572"/>
      <c r="O790" s="572"/>
      <c r="P790" s="572"/>
      <c r="Q790" s="572"/>
      <c r="BA790" s="319"/>
      <c r="BB790" s="373"/>
      <c r="BC790" s="319"/>
      <c r="BD790" s="319"/>
      <c r="BE790" s="319"/>
      <c r="BF790" s="319"/>
      <c r="BG790" s="319"/>
      <c r="BH790" s="319"/>
      <c r="BI790" s="319"/>
      <c r="BJ790" s="319"/>
      <c r="BK790" s="319"/>
      <c r="BL790" s="319"/>
      <c r="BM790" s="319"/>
      <c r="BN790" s="319"/>
      <c r="BO790" s="319"/>
      <c r="BP790" s="319"/>
      <c r="BQ790" s="319"/>
      <c r="BR790" s="319"/>
      <c r="BS790" s="319"/>
      <c r="BT790" s="319"/>
      <c r="BU790" s="319"/>
      <c r="BV790" s="319"/>
      <c r="BW790" s="319"/>
      <c r="BX790" s="319"/>
      <c r="BY790" s="319"/>
      <c r="BZ790" s="319"/>
      <c r="CA790" s="319"/>
      <c r="CB790" s="319"/>
      <c r="CC790" s="319"/>
      <c r="CD790" s="319"/>
      <c r="CE790" s="319"/>
      <c r="CF790" s="319"/>
      <c r="CG790" s="319"/>
      <c r="CH790" s="319"/>
      <c r="CI790" s="319"/>
      <c r="CJ790" s="319"/>
      <c r="CK790" s="319"/>
      <c r="CL790" s="319"/>
      <c r="CM790" s="319"/>
      <c r="CN790" s="319"/>
      <c r="CO790" s="319"/>
      <c r="CP790" s="319"/>
      <c r="CQ790" s="319"/>
      <c r="CR790" s="319"/>
      <c r="CS790" s="319"/>
      <c r="CT790" s="319"/>
      <c r="CU790" s="319"/>
      <c r="CV790" s="319"/>
      <c r="CW790" s="319"/>
      <c r="CX790" s="319"/>
      <c r="CY790" s="319"/>
      <c r="CZ790" s="319"/>
    </row>
    <row r="791" ht="25.15" customHeight="true" x14ac:dyDescent="0.2">
      <c r="C791" s="572"/>
      <c r="D791" s="572"/>
      <c r="E791" s="572"/>
      <c r="F791" s="572"/>
      <c r="G791" s="572"/>
      <c r="H791" s="572"/>
      <c r="I791" s="572"/>
      <c r="J791" s="572"/>
      <c r="K791" s="572"/>
      <c r="L791" s="572"/>
      <c r="M791" s="572"/>
      <c r="N791" s="572"/>
      <c r="O791" s="572"/>
      <c r="P791" s="572"/>
      <c r="Q791" s="572"/>
      <c r="BA791" s="319"/>
      <c r="BB791" s="373"/>
      <c r="BC791" s="319"/>
      <c r="BD791" s="319"/>
      <c r="BE791" s="319"/>
      <c r="BF791" s="319"/>
      <c r="BG791" s="319"/>
      <c r="BH791" s="319"/>
      <c r="BI791" s="319"/>
      <c r="BJ791" s="319"/>
      <c r="BK791" s="319"/>
      <c r="BL791" s="319"/>
      <c r="BM791" s="319"/>
      <c r="BN791" s="319"/>
      <c r="BO791" s="319"/>
      <c r="BP791" s="319"/>
      <c r="BQ791" s="319"/>
      <c r="BR791" s="319"/>
      <c r="BS791" s="319"/>
      <c r="BT791" s="319"/>
      <c r="BU791" s="319"/>
      <c r="BV791" s="319"/>
      <c r="BW791" s="319"/>
      <c r="BX791" s="319"/>
      <c r="BY791" s="319"/>
      <c r="BZ791" s="319"/>
      <c r="CA791" s="319"/>
      <c r="CB791" s="319"/>
      <c r="CC791" s="319"/>
      <c r="CD791" s="319"/>
      <c r="CE791" s="319"/>
      <c r="CF791" s="319"/>
      <c r="CG791" s="319"/>
      <c r="CH791" s="319"/>
      <c r="CI791" s="319"/>
      <c r="CJ791" s="319"/>
      <c r="CK791" s="319"/>
      <c r="CL791" s="319"/>
      <c r="CM791" s="319"/>
      <c r="CN791" s="319"/>
      <c r="CO791" s="319"/>
      <c r="CP791" s="319"/>
      <c r="CQ791" s="319"/>
      <c r="CR791" s="319"/>
      <c r="CS791" s="319"/>
      <c r="CT791" s="319"/>
      <c r="CU791" s="319"/>
      <c r="CV791" s="319"/>
      <c r="CW791" s="319"/>
      <c r="CX791" s="319"/>
      <c r="CY791" s="319"/>
      <c r="CZ791" s="319"/>
    </row>
    <row r="792" ht="25.15" customHeight="true" x14ac:dyDescent="0.2">
      <c r="C792" s="572"/>
      <c r="D792" s="572"/>
      <c r="E792" s="572"/>
      <c r="F792" s="572"/>
      <c r="G792" s="572"/>
      <c r="H792" s="572"/>
      <c r="I792" s="572"/>
      <c r="J792" s="572"/>
      <c r="K792" s="572"/>
      <c r="L792" s="572"/>
      <c r="M792" s="572"/>
      <c r="N792" s="572"/>
      <c r="O792" s="572"/>
      <c r="P792" s="572"/>
      <c r="Q792" s="572"/>
      <c r="BA792" s="319"/>
      <c r="BB792" s="373"/>
      <c r="BC792" s="319"/>
      <c r="BD792" s="319"/>
      <c r="BE792" s="319"/>
      <c r="BF792" s="319"/>
      <c r="BG792" s="319"/>
      <c r="BH792" s="319"/>
      <c r="BI792" s="319"/>
      <c r="BJ792" s="319"/>
      <c r="BK792" s="319"/>
      <c r="BL792" s="319"/>
      <c r="BM792" s="319"/>
      <c r="BN792" s="319"/>
      <c r="BO792" s="319"/>
      <c r="BP792" s="319"/>
      <c r="BQ792" s="319"/>
      <c r="BR792" s="319"/>
      <c r="BS792" s="319"/>
      <c r="BT792" s="319"/>
      <c r="BU792" s="319"/>
      <c r="BV792" s="319"/>
      <c r="BW792" s="319"/>
      <c r="BX792" s="319"/>
      <c r="BY792" s="319"/>
      <c r="BZ792" s="319"/>
      <c r="CA792" s="319"/>
      <c r="CB792" s="319"/>
      <c r="CC792" s="319"/>
      <c r="CD792" s="319"/>
      <c r="CE792" s="319"/>
      <c r="CF792" s="319"/>
      <c r="CG792" s="319"/>
      <c r="CH792" s="319"/>
      <c r="CI792" s="319"/>
      <c r="CJ792" s="319"/>
      <c r="CK792" s="319"/>
      <c r="CL792" s="319"/>
      <c r="CM792" s="319"/>
      <c r="CN792" s="319"/>
      <c r="CO792" s="319"/>
      <c r="CP792" s="319"/>
      <c r="CQ792" s="319"/>
      <c r="CR792" s="319"/>
      <c r="CS792" s="319"/>
      <c r="CT792" s="319"/>
      <c r="CU792" s="319"/>
      <c r="CV792" s="319"/>
      <c r="CW792" s="319"/>
      <c r="CX792" s="319"/>
      <c r="CY792" s="319"/>
      <c r="CZ792" s="319"/>
    </row>
    <row r="793" ht="25.15" customHeight="true" x14ac:dyDescent="0.2">
      <c r="C793" s="572"/>
      <c r="D793" s="572"/>
      <c r="E793" s="572"/>
      <c r="F793" s="572"/>
      <c r="G793" s="572"/>
      <c r="H793" s="572"/>
      <c r="I793" s="572"/>
      <c r="J793" s="572"/>
      <c r="K793" s="572"/>
      <c r="L793" s="572"/>
      <c r="M793" s="572"/>
      <c r="N793" s="572"/>
      <c r="O793" s="572"/>
      <c r="P793" s="572"/>
      <c r="Q793" s="572"/>
      <c r="BA793" s="319"/>
      <c r="BB793" s="373"/>
      <c r="BC793" s="319"/>
      <c r="BD793" s="319"/>
      <c r="BE793" s="319"/>
      <c r="BF793" s="319"/>
      <c r="BG793" s="319"/>
      <c r="BH793" s="319"/>
      <c r="BI793" s="319"/>
      <c r="BJ793" s="319"/>
      <c r="BK793" s="319"/>
      <c r="BL793" s="319"/>
      <c r="BM793" s="319"/>
      <c r="BN793" s="319"/>
      <c r="BO793" s="319"/>
      <c r="BP793" s="319"/>
      <c r="BQ793" s="319"/>
      <c r="BR793" s="319"/>
      <c r="BS793" s="319"/>
      <c r="BT793" s="319"/>
      <c r="BU793" s="319"/>
      <c r="BV793" s="319"/>
      <c r="BW793" s="319"/>
      <c r="BX793" s="319"/>
      <c r="BY793" s="319"/>
      <c r="BZ793" s="319"/>
      <c r="CA793" s="319"/>
      <c r="CB793" s="319"/>
      <c r="CC793" s="319"/>
      <c r="CD793" s="319"/>
      <c r="CE793" s="319"/>
      <c r="CF793" s="319"/>
      <c r="CG793" s="319"/>
      <c r="CH793" s="319"/>
      <c r="CI793" s="319"/>
      <c r="CJ793" s="319"/>
      <c r="CK793" s="319"/>
      <c r="CL793" s="319"/>
      <c r="CM793" s="319"/>
      <c r="CN793" s="319"/>
      <c r="CO793" s="319"/>
      <c r="CP793" s="319"/>
      <c r="CQ793" s="319"/>
      <c r="CR793" s="319"/>
      <c r="CS793" s="319"/>
      <c r="CT793" s="319"/>
      <c r="CU793" s="319"/>
      <c r="CV793" s="319"/>
      <c r="CW793" s="319"/>
      <c r="CX793" s="319"/>
      <c r="CY793" s="319"/>
      <c r="CZ793" s="319"/>
    </row>
    <row r="794" ht="25.15" customHeight="true" x14ac:dyDescent="0.2">
      <c r="C794" s="572"/>
      <c r="D794" s="572"/>
      <c r="E794" s="572"/>
      <c r="F794" s="572"/>
      <c r="G794" s="572"/>
      <c r="H794" s="572"/>
      <c r="I794" s="572"/>
      <c r="J794" s="572"/>
      <c r="K794" s="572"/>
      <c r="L794" s="572"/>
      <c r="M794" s="572"/>
      <c r="N794" s="572"/>
      <c r="O794" s="572"/>
      <c r="P794" s="572"/>
      <c r="Q794" s="572"/>
      <c r="BA794" s="319"/>
      <c r="BB794" s="373"/>
      <c r="BC794" s="319"/>
      <c r="BD794" s="319"/>
      <c r="BE794" s="319"/>
      <c r="BF794" s="319"/>
      <c r="BG794" s="319"/>
      <c r="BH794" s="319"/>
      <c r="BI794" s="319"/>
      <c r="BJ794" s="319"/>
      <c r="BK794" s="319"/>
      <c r="BL794" s="319"/>
      <c r="BM794" s="319"/>
      <c r="BN794" s="319"/>
      <c r="BO794" s="319"/>
      <c r="BP794" s="319"/>
      <c r="BQ794" s="319"/>
      <c r="BR794" s="319"/>
      <c r="BS794" s="319"/>
      <c r="BT794" s="319"/>
      <c r="BU794" s="319"/>
      <c r="BV794" s="319"/>
      <c r="BW794" s="319"/>
      <c r="BX794" s="319"/>
      <c r="BY794" s="319"/>
      <c r="BZ794" s="319"/>
      <c r="CA794" s="319"/>
      <c r="CB794" s="319"/>
      <c r="CC794" s="319"/>
      <c r="CD794" s="319"/>
      <c r="CE794" s="319"/>
      <c r="CF794" s="319"/>
      <c r="CG794" s="319"/>
      <c r="CH794" s="319"/>
      <c r="CI794" s="319"/>
      <c r="CJ794" s="319"/>
      <c r="CK794" s="319"/>
      <c r="CL794" s="319"/>
      <c r="CM794" s="319"/>
      <c r="CN794" s="319"/>
      <c r="CO794" s="319"/>
      <c r="CP794" s="319"/>
      <c r="CQ794" s="319"/>
      <c r="CR794" s="319"/>
      <c r="CS794" s="319"/>
      <c r="CT794" s="319"/>
      <c r="CU794" s="319"/>
      <c r="CV794" s="319"/>
      <c r="CW794" s="319"/>
      <c r="CX794" s="319"/>
      <c r="CY794" s="319"/>
      <c r="CZ794" s="319"/>
    </row>
    <row r="795" ht="25.15" customHeight="true" x14ac:dyDescent="0.2">
      <c r="C795" s="572"/>
      <c r="D795" s="572"/>
      <c r="E795" s="572"/>
      <c r="F795" s="572"/>
      <c r="G795" s="572"/>
      <c r="H795" s="572"/>
      <c r="I795" s="572"/>
      <c r="J795" s="572"/>
      <c r="K795" s="572"/>
      <c r="L795" s="572"/>
      <c r="M795" s="572"/>
      <c r="N795" s="572"/>
      <c r="O795" s="572"/>
      <c r="P795" s="572"/>
      <c r="Q795" s="572"/>
      <c r="BA795" s="319"/>
      <c r="BB795" s="373"/>
      <c r="BC795" s="319"/>
      <c r="BD795" s="319"/>
      <c r="BE795" s="319"/>
      <c r="BF795" s="319"/>
      <c r="BG795" s="319"/>
      <c r="BH795" s="319"/>
      <c r="BI795" s="319"/>
      <c r="BJ795" s="319"/>
      <c r="BK795" s="319"/>
      <c r="BL795" s="319"/>
      <c r="BM795" s="319"/>
      <c r="BN795" s="319"/>
      <c r="BO795" s="319"/>
      <c r="BP795" s="319"/>
      <c r="BQ795" s="319"/>
      <c r="BR795" s="319"/>
      <c r="BS795" s="319"/>
      <c r="BT795" s="319"/>
      <c r="BU795" s="319"/>
      <c r="BV795" s="319"/>
      <c r="BW795" s="319"/>
      <c r="BX795" s="319"/>
      <c r="BY795" s="319"/>
      <c r="BZ795" s="319"/>
      <c r="CA795" s="319"/>
      <c r="CB795" s="319"/>
      <c r="CC795" s="319"/>
      <c r="CD795" s="319"/>
      <c r="CE795" s="319"/>
      <c r="CF795" s="319"/>
      <c r="CG795" s="319"/>
      <c r="CH795" s="319"/>
      <c r="CI795" s="319"/>
      <c r="CJ795" s="319"/>
      <c r="CK795" s="319"/>
      <c r="CL795" s="319"/>
      <c r="CM795" s="319"/>
      <c r="CN795" s="319"/>
      <c r="CO795" s="319"/>
      <c r="CP795" s="319"/>
      <c r="CQ795" s="319"/>
      <c r="CR795" s="319"/>
      <c r="CS795" s="319"/>
      <c r="CT795" s="319"/>
      <c r="CU795" s="319"/>
      <c r="CV795" s="319"/>
      <c r="CW795" s="319"/>
      <c r="CX795" s="319"/>
      <c r="CY795" s="319"/>
      <c r="CZ795" s="319"/>
    </row>
    <row r="796" ht="25.15" customHeight="true" x14ac:dyDescent="0.2">
      <c r="C796" s="572"/>
      <c r="D796" s="572"/>
      <c r="E796" s="572"/>
      <c r="F796" s="572"/>
      <c r="G796" s="572"/>
      <c r="H796" s="572"/>
      <c r="I796" s="572"/>
      <c r="J796" s="572"/>
      <c r="K796" s="572"/>
      <c r="L796" s="572"/>
      <c r="M796" s="572"/>
      <c r="N796" s="572"/>
      <c r="O796" s="572"/>
      <c r="P796" s="572"/>
      <c r="Q796" s="572"/>
      <c r="BA796" s="319"/>
      <c r="BB796" s="373"/>
      <c r="BC796" s="319"/>
      <c r="BD796" s="319"/>
      <c r="BE796" s="319"/>
      <c r="BF796" s="319"/>
      <c r="BG796" s="319"/>
      <c r="BH796" s="319"/>
      <c r="BI796" s="319"/>
      <c r="BJ796" s="319"/>
      <c r="BK796" s="319"/>
      <c r="BL796" s="319"/>
      <c r="BM796" s="319"/>
      <c r="BN796" s="319"/>
      <c r="BO796" s="319"/>
      <c r="BP796" s="319"/>
      <c r="BQ796" s="319"/>
      <c r="BR796" s="319"/>
      <c r="BS796" s="319"/>
      <c r="BT796" s="319"/>
      <c r="BU796" s="319"/>
      <c r="BV796" s="319"/>
      <c r="BW796" s="319"/>
      <c r="BX796" s="319"/>
      <c r="BY796" s="319"/>
      <c r="BZ796" s="319"/>
      <c r="CA796" s="319"/>
      <c r="CB796" s="319"/>
      <c r="CC796" s="319"/>
      <c r="CD796" s="319"/>
      <c r="CE796" s="319"/>
      <c r="CF796" s="319"/>
      <c r="CG796" s="319"/>
      <c r="CH796" s="319"/>
      <c r="CI796" s="319"/>
      <c r="CJ796" s="319"/>
      <c r="CK796" s="319"/>
      <c r="CL796" s="319"/>
      <c r="CM796" s="319"/>
      <c r="CN796" s="319"/>
      <c r="CO796" s="319"/>
      <c r="CP796" s="319"/>
      <c r="CQ796" s="319"/>
      <c r="CR796" s="319"/>
      <c r="CS796" s="319"/>
      <c r="CT796" s="319"/>
      <c r="CU796" s="319"/>
      <c r="CV796" s="319"/>
      <c r="CW796" s="319"/>
      <c r="CX796" s="319"/>
      <c r="CY796" s="319"/>
      <c r="CZ796" s="319"/>
    </row>
    <row r="797" ht="25.15" customHeight="true" x14ac:dyDescent="0.2">
      <c r="C797" s="572"/>
      <c r="D797" s="572"/>
      <c r="E797" s="572"/>
      <c r="F797" s="572"/>
      <c r="G797" s="572"/>
      <c r="H797" s="572"/>
      <c r="I797" s="572"/>
      <c r="J797" s="572"/>
      <c r="K797" s="572"/>
      <c r="L797" s="572"/>
      <c r="M797" s="572"/>
      <c r="N797" s="572"/>
      <c r="O797" s="572"/>
      <c r="P797" s="572"/>
      <c r="Q797" s="572"/>
      <c r="BA797" s="319"/>
      <c r="BB797" s="373"/>
      <c r="BC797" s="319"/>
      <c r="BD797" s="319"/>
      <c r="BE797" s="319"/>
      <c r="BF797" s="319"/>
      <c r="BG797" s="319"/>
      <c r="BH797" s="319"/>
      <c r="BI797" s="319"/>
      <c r="BJ797" s="319"/>
      <c r="BK797" s="319"/>
      <c r="BL797" s="319"/>
      <c r="BM797" s="319"/>
      <c r="BN797" s="319"/>
      <c r="BO797" s="319"/>
      <c r="BP797" s="319"/>
      <c r="BQ797" s="319"/>
      <c r="BR797" s="319"/>
      <c r="BS797" s="319"/>
      <c r="BT797" s="319"/>
      <c r="BU797" s="319"/>
      <c r="BV797" s="319"/>
      <c r="BW797" s="319"/>
      <c r="BX797" s="319"/>
      <c r="BY797" s="319"/>
      <c r="BZ797" s="319"/>
      <c r="CA797" s="319"/>
      <c r="CB797" s="319"/>
      <c r="CC797" s="319"/>
      <c r="CD797" s="319"/>
      <c r="CE797" s="319"/>
      <c r="CF797" s="319"/>
      <c r="CG797" s="319"/>
      <c r="CH797" s="319"/>
      <c r="CI797" s="319"/>
      <c r="CJ797" s="319"/>
      <c r="CK797" s="319"/>
      <c r="CL797" s="319"/>
      <c r="CM797" s="319"/>
      <c r="CN797" s="319"/>
      <c r="CO797" s="319"/>
      <c r="CP797" s="319"/>
      <c r="CQ797" s="319"/>
      <c r="CR797" s="319"/>
      <c r="CS797" s="319"/>
      <c r="CT797" s="319"/>
      <c r="CU797" s="319"/>
      <c r="CV797" s="319"/>
      <c r="CW797" s="319"/>
      <c r="CX797" s="319"/>
      <c r="CY797" s="319"/>
      <c r="CZ797" s="319"/>
    </row>
    <row r="798" ht="25.15" customHeight="true" x14ac:dyDescent="0.2">
      <c r="C798" s="572"/>
      <c r="D798" s="572"/>
      <c r="E798" s="572"/>
      <c r="F798" s="572"/>
      <c r="G798" s="572"/>
      <c r="H798" s="572"/>
      <c r="I798" s="572"/>
      <c r="J798" s="572"/>
      <c r="K798" s="572"/>
      <c r="L798" s="572"/>
      <c r="M798" s="572"/>
      <c r="N798" s="572"/>
      <c r="O798" s="572"/>
      <c r="P798" s="572"/>
      <c r="Q798" s="572"/>
      <c r="BA798" s="319"/>
      <c r="BB798" s="373"/>
      <c r="BC798" s="319"/>
      <c r="BD798" s="319"/>
      <c r="BE798" s="319"/>
      <c r="BF798" s="319"/>
      <c r="BG798" s="319"/>
      <c r="BH798" s="319"/>
      <c r="BI798" s="319"/>
      <c r="BJ798" s="319"/>
      <c r="BK798" s="319"/>
      <c r="BL798" s="319"/>
      <c r="BM798" s="319"/>
      <c r="BN798" s="319"/>
      <c r="BO798" s="319"/>
      <c r="BP798" s="319"/>
      <c r="BQ798" s="319"/>
      <c r="BR798" s="319"/>
      <c r="BS798" s="319"/>
      <c r="BT798" s="319"/>
      <c r="BU798" s="319"/>
      <c r="BV798" s="319"/>
      <c r="BW798" s="319"/>
      <c r="BX798" s="319"/>
      <c r="BY798" s="319"/>
      <c r="BZ798" s="319"/>
      <c r="CA798" s="319"/>
      <c r="CB798" s="319"/>
      <c r="CC798" s="319"/>
      <c r="CD798" s="319"/>
      <c r="CE798" s="319"/>
      <c r="CF798" s="319"/>
      <c r="CG798" s="319"/>
      <c r="CH798" s="319"/>
      <c r="CI798" s="319"/>
      <c r="CJ798" s="319"/>
      <c r="CK798" s="319"/>
      <c r="CL798" s="319"/>
      <c r="CM798" s="319"/>
      <c r="CN798" s="319"/>
      <c r="CO798" s="319"/>
      <c r="CP798" s="319"/>
      <c r="CQ798" s="319"/>
      <c r="CR798" s="319"/>
      <c r="CS798" s="319"/>
      <c r="CT798" s="319"/>
      <c r="CU798" s="319"/>
      <c r="CV798" s="319"/>
      <c r="CW798" s="319"/>
      <c r="CX798" s="319"/>
      <c r="CY798" s="319"/>
      <c r="CZ798" s="319"/>
    </row>
    <row r="799" ht="25.15" customHeight="true" x14ac:dyDescent="0.2">
      <c r="C799" s="572"/>
      <c r="D799" s="572"/>
      <c r="E799" s="572"/>
      <c r="F799" s="572"/>
      <c r="G799" s="572"/>
      <c r="H799" s="572"/>
      <c r="I799" s="572"/>
      <c r="J799" s="572"/>
      <c r="K799" s="572"/>
      <c r="L799" s="572"/>
      <c r="M799" s="572"/>
      <c r="N799" s="572"/>
      <c r="O799" s="572"/>
      <c r="P799" s="572"/>
      <c r="Q799" s="572"/>
      <c r="BA799" s="319"/>
      <c r="BB799" s="373"/>
      <c r="BC799" s="319"/>
      <c r="BD799" s="319"/>
      <c r="BE799" s="319"/>
      <c r="BF799" s="319"/>
      <c r="BG799" s="319"/>
      <c r="BH799" s="319"/>
      <c r="BI799" s="319"/>
      <c r="BJ799" s="319"/>
      <c r="BK799" s="319"/>
      <c r="BL799" s="319"/>
      <c r="BM799" s="319"/>
      <c r="BN799" s="319"/>
      <c r="BO799" s="319"/>
      <c r="BP799" s="319"/>
      <c r="BQ799" s="319"/>
      <c r="BR799" s="319"/>
      <c r="BS799" s="319"/>
      <c r="BT799" s="319"/>
      <c r="BU799" s="319"/>
      <c r="BV799" s="319"/>
      <c r="BW799" s="319"/>
      <c r="BX799" s="319"/>
      <c r="BY799" s="319"/>
      <c r="BZ799" s="319"/>
      <c r="CA799" s="319"/>
      <c r="CB799" s="319"/>
      <c r="CC799" s="319"/>
      <c r="CD799" s="319"/>
      <c r="CE799" s="319"/>
      <c r="CF799" s="319"/>
      <c r="CG799" s="319"/>
      <c r="CH799" s="319"/>
      <c r="CI799" s="319"/>
      <c r="CJ799" s="319"/>
      <c r="CK799" s="319"/>
      <c r="CL799" s="319"/>
      <c r="CM799" s="319"/>
      <c r="CN799" s="319"/>
      <c r="CO799" s="319"/>
      <c r="CP799" s="319"/>
      <c r="CQ799" s="319"/>
      <c r="CR799" s="319"/>
      <c r="CS799" s="319"/>
      <c r="CT799" s="319"/>
      <c r="CU799" s="319"/>
      <c r="CV799" s="319"/>
      <c r="CW799" s="319"/>
      <c r="CX799" s="319"/>
      <c r="CY799" s="319"/>
      <c r="CZ799" s="319"/>
    </row>
    <row r="800" ht="25.15" customHeight="true" x14ac:dyDescent="0.2">
      <c r="C800" s="572"/>
      <c r="D800" s="572"/>
      <c r="E800" s="572"/>
      <c r="F800" s="572"/>
      <c r="G800" s="572"/>
      <c r="H800" s="572"/>
      <c r="I800" s="572"/>
      <c r="J800" s="572"/>
      <c r="K800" s="572"/>
      <c r="L800" s="572"/>
      <c r="M800" s="572"/>
      <c r="N800" s="572"/>
      <c r="O800" s="572"/>
      <c r="P800" s="572"/>
      <c r="Q800" s="572"/>
      <c r="BA800" s="319"/>
      <c r="BB800" s="373"/>
      <c r="BC800" s="319"/>
      <c r="BD800" s="319"/>
      <c r="BE800" s="319"/>
      <c r="BF800" s="319"/>
      <c r="BG800" s="319"/>
      <c r="BH800" s="319"/>
      <c r="BI800" s="319"/>
      <c r="BJ800" s="319"/>
      <c r="BK800" s="319"/>
      <c r="BL800" s="319"/>
      <c r="BM800" s="319"/>
      <c r="BN800" s="319"/>
      <c r="BO800" s="319"/>
      <c r="BP800" s="319"/>
      <c r="BQ800" s="319"/>
      <c r="BR800" s="319"/>
      <c r="BS800" s="319"/>
      <c r="BT800" s="319"/>
      <c r="BU800" s="319"/>
      <c r="BV800" s="319"/>
      <c r="BW800" s="319"/>
      <c r="BX800" s="319"/>
      <c r="BY800" s="319"/>
      <c r="BZ800" s="319"/>
      <c r="CA800" s="319"/>
      <c r="CB800" s="319"/>
      <c r="CC800" s="319"/>
      <c r="CD800" s="319"/>
      <c r="CE800" s="319"/>
      <c r="CF800" s="319"/>
      <c r="CG800" s="319"/>
      <c r="CH800" s="319"/>
      <c r="CI800" s="319"/>
      <c r="CJ800" s="319"/>
      <c r="CK800" s="319"/>
      <c r="CL800" s="319"/>
      <c r="CM800" s="319"/>
      <c r="CN800" s="319"/>
      <c r="CO800" s="319"/>
      <c r="CP800" s="319"/>
      <c r="CQ800" s="319"/>
      <c r="CR800" s="319"/>
      <c r="CS800" s="319"/>
      <c r="CT800" s="319"/>
      <c r="CU800" s="319"/>
      <c r="CV800" s="319"/>
      <c r="CW800" s="319"/>
      <c r="CX800" s="319"/>
      <c r="CY800" s="319"/>
      <c r="CZ800" s="319"/>
    </row>
    <row r="801" ht="25.15" customHeight="true" x14ac:dyDescent="0.2">
      <c r="C801" s="572"/>
      <c r="D801" s="572"/>
      <c r="E801" s="572"/>
      <c r="F801" s="572"/>
      <c r="G801" s="572"/>
      <c r="H801" s="572"/>
      <c r="I801" s="572"/>
      <c r="J801" s="572"/>
      <c r="K801" s="572"/>
      <c r="L801" s="572"/>
      <c r="M801" s="572"/>
      <c r="N801" s="572"/>
      <c r="O801" s="572"/>
      <c r="P801" s="572"/>
      <c r="Q801" s="572"/>
    </row>
    <row r="802" ht="25.15" customHeight="true" x14ac:dyDescent="0.2">
      <c r="C802" s="572"/>
      <c r="D802" s="572"/>
      <c r="E802" s="572"/>
      <c r="F802" s="572"/>
      <c r="G802" s="572"/>
      <c r="H802" s="572"/>
      <c r="I802" s="572"/>
      <c r="J802" s="572"/>
      <c r="K802" s="572"/>
      <c r="L802" s="572"/>
      <c r="M802" s="572"/>
      <c r="N802" s="572"/>
      <c r="O802" s="572"/>
      <c r="P802" s="572"/>
      <c r="Q802" s="572"/>
    </row>
    <row r="803" ht="25.15" customHeight="true" x14ac:dyDescent="0.2">
      <c r="C803" s="572"/>
      <c r="D803" s="572"/>
      <c r="E803" s="572"/>
      <c r="F803" s="572"/>
      <c r="G803" s="572"/>
      <c r="H803" s="572"/>
      <c r="I803" s="572"/>
      <c r="J803" s="572"/>
      <c r="K803" s="572"/>
      <c r="L803" s="572"/>
      <c r="M803" s="572"/>
      <c r="N803" s="572"/>
      <c r="O803" s="572"/>
      <c r="P803" s="572"/>
      <c r="Q803" s="572"/>
    </row>
    <row r="804" ht="25.15" customHeight="true" x14ac:dyDescent="0.2">
      <c r="C804" s="572"/>
      <c r="D804" s="572"/>
      <c r="E804" s="572"/>
      <c r="F804" s="572"/>
      <c r="G804" s="572"/>
      <c r="H804" s="572"/>
      <c r="I804" s="572"/>
      <c r="J804" s="572"/>
      <c r="K804" s="572"/>
      <c r="L804" s="572"/>
      <c r="M804" s="572"/>
      <c r="N804" s="572"/>
      <c r="O804" s="572"/>
      <c r="P804" s="572"/>
      <c r="Q804" s="572"/>
    </row>
    <row r="805" ht="25.15" customHeight="true" x14ac:dyDescent="0.2">
      <c r="C805" s="572"/>
      <c r="D805" s="572"/>
      <c r="E805" s="572"/>
      <c r="F805" s="572"/>
      <c r="G805" s="572"/>
      <c r="H805" s="572"/>
      <c r="I805" s="572"/>
      <c r="J805" s="572"/>
      <c r="K805" s="572"/>
      <c r="L805" s="572"/>
      <c r="M805" s="572"/>
      <c r="N805" s="572"/>
      <c r="O805" s="572"/>
      <c r="P805" s="572"/>
      <c r="Q805" s="572"/>
    </row>
    <row r="806" ht="25.15" customHeight="true" x14ac:dyDescent="0.2">
      <c r="C806" s="572"/>
      <c r="D806" s="572"/>
      <c r="E806" s="572"/>
      <c r="F806" s="572"/>
      <c r="G806" s="572"/>
      <c r="H806" s="572"/>
      <c r="I806" s="572"/>
      <c r="J806" s="572"/>
      <c r="K806" s="572"/>
      <c r="L806" s="572"/>
      <c r="M806" s="572"/>
      <c r="N806" s="572"/>
      <c r="O806" s="572"/>
      <c r="P806" s="572"/>
      <c r="Q806" s="572"/>
    </row>
    <row r="807" ht="25.15" customHeight="true" x14ac:dyDescent="0.2">
      <c r="C807" s="572"/>
      <c r="D807" s="572"/>
      <c r="E807" s="572"/>
      <c r="F807" s="572"/>
      <c r="G807" s="572"/>
      <c r="H807" s="572"/>
      <c r="I807" s="572"/>
      <c r="J807" s="572"/>
      <c r="K807" s="572"/>
      <c r="L807" s="572"/>
      <c r="M807" s="572"/>
      <c r="N807" s="572"/>
      <c r="O807" s="572"/>
      <c r="P807" s="572"/>
      <c r="Q807" s="572"/>
    </row>
    <row r="808" ht="25.15" customHeight="true" x14ac:dyDescent="0.2">
      <c r="C808" s="572"/>
      <c r="D808" s="572"/>
      <c r="E808" s="572"/>
      <c r="F808" s="572"/>
      <c r="G808" s="572"/>
      <c r="H808" s="572"/>
      <c r="I808" s="572"/>
      <c r="J808" s="572"/>
      <c r="K808" s="572"/>
      <c r="L808" s="572"/>
      <c r="M808" s="572"/>
      <c r="N808" s="572"/>
      <c r="O808" s="572"/>
      <c r="P808" s="572"/>
      <c r="Q808" s="572"/>
    </row>
    <row r="809" ht="25.15" customHeight="true" x14ac:dyDescent="0.2">
      <c r="C809" s="572"/>
      <c r="D809" s="572"/>
      <c r="E809" s="572"/>
      <c r="F809" s="572"/>
      <c r="G809" s="572"/>
      <c r="H809" s="572"/>
      <c r="I809" s="572"/>
      <c r="J809" s="572"/>
      <c r="K809" s="572"/>
      <c r="L809" s="572"/>
      <c r="M809" s="572"/>
      <c r="N809" s="572"/>
      <c r="O809" s="572"/>
      <c r="P809" s="572"/>
      <c r="Q809" s="572"/>
    </row>
    <row r="810" ht="25.15" customHeight="true" x14ac:dyDescent="0.2">
      <c r="C810" s="572"/>
      <c r="D810" s="572"/>
      <c r="E810" s="572"/>
      <c r="F810" s="572"/>
      <c r="G810" s="572"/>
      <c r="H810" s="572"/>
      <c r="I810" s="572"/>
      <c r="J810" s="572"/>
      <c r="K810" s="572"/>
      <c r="L810" s="572"/>
      <c r="M810" s="572"/>
      <c r="N810" s="572"/>
      <c r="O810" s="572"/>
      <c r="P810" s="572"/>
      <c r="Q810" s="572"/>
    </row>
    <row r="811" ht="25.15" customHeight="true" x14ac:dyDescent="0.2">
      <c r="C811" s="572"/>
      <c r="D811" s="572"/>
      <c r="E811" s="572"/>
      <c r="F811" s="572"/>
      <c r="G811" s="572"/>
      <c r="H811" s="572"/>
      <c r="I811" s="572"/>
      <c r="J811" s="572"/>
      <c r="K811" s="572"/>
      <c r="L811" s="572"/>
      <c r="M811" s="572"/>
      <c r="N811" s="572"/>
      <c r="O811" s="572"/>
      <c r="P811" s="572"/>
      <c r="Q811" s="572"/>
    </row>
    <row r="812" ht="25.15" customHeight="true" x14ac:dyDescent="0.2">
      <c r="C812" s="572"/>
      <c r="D812" s="572"/>
      <c r="E812" s="572"/>
      <c r="F812" s="572"/>
      <c r="G812" s="572"/>
      <c r="H812" s="572"/>
      <c r="I812" s="572"/>
      <c r="J812" s="572"/>
      <c r="K812" s="572"/>
      <c r="L812" s="572"/>
      <c r="M812" s="572"/>
      <c r="N812" s="572"/>
      <c r="O812" s="572"/>
      <c r="P812" s="572"/>
      <c r="Q812" s="572"/>
    </row>
    <row r="813" ht="25.15" customHeight="true" x14ac:dyDescent="0.2">
      <c r="C813" s="572"/>
      <c r="D813" s="572"/>
      <c r="E813" s="572"/>
      <c r="F813" s="572"/>
      <c r="G813" s="572"/>
      <c r="H813" s="572"/>
      <c r="I813" s="572"/>
      <c r="J813" s="572"/>
      <c r="K813" s="572"/>
      <c r="L813" s="572"/>
      <c r="M813" s="572"/>
      <c r="N813" s="572"/>
      <c r="O813" s="572"/>
      <c r="P813" s="572"/>
      <c r="Q813" s="572"/>
    </row>
    <row r="814" ht="25.15" customHeight="true" x14ac:dyDescent="0.2">
      <c r="C814" s="572"/>
      <c r="D814" s="572"/>
      <c r="E814" s="572"/>
      <c r="F814" s="572"/>
      <c r="G814" s="572"/>
      <c r="H814" s="572"/>
      <c r="I814" s="572"/>
      <c r="J814" s="572"/>
      <c r="K814" s="572"/>
      <c r="L814" s="572"/>
      <c r="M814" s="572"/>
      <c r="N814" s="572"/>
      <c r="O814" s="572"/>
      <c r="P814" s="572"/>
      <c r="Q814" s="572"/>
    </row>
    <row r="815" ht="25.15" customHeight="true" x14ac:dyDescent="0.2">
      <c r="C815" s="572"/>
      <c r="D815" s="572"/>
      <c r="E815" s="572"/>
      <c r="F815" s="572"/>
      <c r="G815" s="572"/>
      <c r="H815" s="572"/>
      <c r="I815" s="572"/>
      <c r="J815" s="572"/>
      <c r="K815" s="572"/>
      <c r="L815" s="572"/>
      <c r="M815" s="572"/>
      <c r="N815" s="572"/>
      <c r="O815" s="572"/>
      <c r="P815" s="572"/>
      <c r="Q815" s="572"/>
    </row>
    <row r="816" ht="25.15" customHeight="true" x14ac:dyDescent="0.2">
      <c r="C816" s="572"/>
      <c r="D816" s="572"/>
      <c r="E816" s="572"/>
      <c r="F816" s="572"/>
      <c r="G816" s="572"/>
      <c r="H816" s="572"/>
      <c r="I816" s="572"/>
      <c r="J816" s="572"/>
      <c r="K816" s="572"/>
      <c r="L816" s="572"/>
      <c r="M816" s="572"/>
      <c r="N816" s="572"/>
      <c r="O816" s="572"/>
      <c r="P816" s="572"/>
      <c r="Q816" s="572"/>
    </row>
    <row r="817" ht="25.15" customHeight="true" x14ac:dyDescent="0.2">
      <c r="C817" s="572"/>
      <c r="D817" s="572"/>
      <c r="E817" s="572"/>
      <c r="F817" s="572"/>
      <c r="G817" s="572"/>
      <c r="H817" s="572"/>
      <c r="I817" s="572"/>
      <c r="J817" s="572"/>
      <c r="K817" s="572"/>
      <c r="L817" s="572"/>
      <c r="M817" s="572"/>
      <c r="N817" s="572"/>
      <c r="O817" s="572"/>
      <c r="P817" s="572"/>
      <c r="Q817" s="572"/>
    </row>
    <row r="818" ht="25.15" customHeight="true" x14ac:dyDescent="0.2">
      <c r="C818" s="572"/>
      <c r="D818" s="572"/>
      <c r="E818" s="572"/>
      <c r="F818" s="572"/>
      <c r="G818" s="572"/>
      <c r="H818" s="572"/>
      <c r="I818" s="572"/>
      <c r="J818" s="572"/>
      <c r="K818" s="572"/>
      <c r="L818" s="572"/>
      <c r="M818" s="572"/>
      <c r="N818" s="572"/>
      <c r="O818" s="572"/>
      <c r="P818" s="572"/>
      <c r="Q818" s="572"/>
    </row>
    <row r="819" ht="25.15" customHeight="true" x14ac:dyDescent="0.2">
      <c r="C819" s="572"/>
      <c r="D819" s="572"/>
      <c r="E819" s="572"/>
      <c r="F819" s="572"/>
      <c r="G819" s="572"/>
      <c r="H819" s="572"/>
      <c r="I819" s="572"/>
      <c r="J819" s="572"/>
      <c r="K819" s="572"/>
      <c r="L819" s="572"/>
      <c r="M819" s="572"/>
      <c r="N819" s="572"/>
      <c r="O819" s="572"/>
      <c r="P819" s="572"/>
      <c r="Q819" s="572"/>
    </row>
    <row r="820" ht="25.15" customHeight="true" x14ac:dyDescent="0.2">
      <c r="C820" s="572"/>
      <c r="D820" s="572"/>
      <c r="E820" s="572"/>
      <c r="F820" s="572"/>
      <c r="G820" s="572"/>
      <c r="H820" s="572"/>
      <c r="I820" s="572"/>
      <c r="J820" s="572"/>
      <c r="K820" s="572"/>
      <c r="L820" s="572"/>
      <c r="M820" s="572"/>
      <c r="N820" s="572"/>
      <c r="O820" s="572"/>
      <c r="P820" s="572"/>
      <c r="Q820" s="572"/>
    </row>
    <row r="821" ht="25.15" customHeight="true" x14ac:dyDescent="0.2">
      <c r="C821" s="572"/>
      <c r="D821" s="572"/>
      <c r="E821" s="572"/>
      <c r="F821" s="572"/>
      <c r="G821" s="572"/>
      <c r="H821" s="572"/>
      <c r="I821" s="572"/>
      <c r="J821" s="572"/>
      <c r="K821" s="572"/>
      <c r="L821" s="572"/>
      <c r="M821" s="572"/>
      <c r="N821" s="572"/>
      <c r="O821" s="572"/>
      <c r="P821" s="572"/>
      <c r="Q821" s="572"/>
    </row>
    <row r="822" ht="25.15" customHeight="true" x14ac:dyDescent="0.2">
      <c r="C822" s="572"/>
      <c r="D822" s="572"/>
      <c r="E822" s="572"/>
      <c r="F822" s="572"/>
      <c r="G822" s="572"/>
      <c r="H822" s="572"/>
      <c r="I822" s="572"/>
      <c r="J822" s="572"/>
      <c r="K822" s="572"/>
      <c r="L822" s="572"/>
      <c r="M822" s="572"/>
      <c r="N822" s="572"/>
      <c r="O822" s="572"/>
      <c r="P822" s="572"/>
      <c r="Q822" s="572"/>
    </row>
    <row r="823" ht="25.15" customHeight="true" x14ac:dyDescent="0.2">
      <c r="C823" s="572"/>
      <c r="D823" s="572"/>
      <c r="E823" s="572"/>
      <c r="F823" s="572"/>
      <c r="G823" s="572"/>
      <c r="H823" s="572"/>
      <c r="I823" s="572"/>
      <c r="J823" s="572"/>
      <c r="K823" s="572"/>
      <c r="L823" s="572"/>
      <c r="M823" s="572"/>
      <c r="N823" s="572"/>
      <c r="O823" s="572"/>
      <c r="P823" s="572"/>
      <c r="Q823" s="572"/>
    </row>
    <row r="824" ht="25.15" customHeight="true" x14ac:dyDescent="0.2">
      <c r="C824" s="572"/>
      <c r="D824" s="572"/>
      <c r="E824" s="572"/>
      <c r="F824" s="572"/>
      <c r="G824" s="572"/>
      <c r="H824" s="572"/>
      <c r="I824" s="572"/>
      <c r="J824" s="572"/>
      <c r="K824" s="572"/>
      <c r="L824" s="572"/>
      <c r="M824" s="572"/>
      <c r="N824" s="572"/>
      <c r="O824" s="572"/>
      <c r="P824" s="572"/>
      <c r="Q824" s="572"/>
    </row>
    <row r="825" ht="25.15" customHeight="true" x14ac:dyDescent="0.2">
      <c r="C825" s="572"/>
      <c r="D825" s="572"/>
      <c r="E825" s="572"/>
      <c r="F825" s="572"/>
      <c r="G825" s="572"/>
      <c r="H825" s="572"/>
      <c r="I825" s="572"/>
      <c r="J825" s="572"/>
      <c r="K825" s="572"/>
      <c r="L825" s="572"/>
      <c r="M825" s="572"/>
      <c r="N825" s="572"/>
      <c r="O825" s="572"/>
      <c r="P825" s="572"/>
      <c r="Q825" s="572"/>
    </row>
    <row r="826" ht="25.15" customHeight="true" x14ac:dyDescent="0.2">
      <c r="C826" s="572"/>
      <c r="D826" s="572"/>
      <c r="E826" s="572"/>
      <c r="F826" s="572"/>
      <c r="G826" s="572"/>
      <c r="H826" s="572"/>
      <c r="I826" s="572"/>
      <c r="J826" s="572"/>
      <c r="K826" s="572"/>
      <c r="L826" s="572"/>
      <c r="M826" s="572"/>
      <c r="N826" s="572"/>
      <c r="O826" s="572"/>
      <c r="P826" s="572"/>
      <c r="Q826" s="572"/>
    </row>
    <row r="827" ht="25.15" customHeight="true" x14ac:dyDescent="0.2">
      <c r="C827" s="572"/>
      <c r="D827" s="572"/>
      <c r="E827" s="572"/>
      <c r="F827" s="572"/>
      <c r="G827" s="572"/>
      <c r="H827" s="572"/>
      <c r="I827" s="572"/>
      <c r="J827" s="572"/>
      <c r="K827" s="572"/>
      <c r="L827" s="572"/>
      <c r="M827" s="572"/>
      <c r="N827" s="572"/>
      <c r="O827" s="572"/>
      <c r="P827" s="572"/>
      <c r="Q827" s="572"/>
    </row>
    <row r="828" ht="25.15" customHeight="true" x14ac:dyDescent="0.2">
      <c r="C828" s="572"/>
      <c r="D828" s="572"/>
      <c r="E828" s="572"/>
      <c r="F828" s="572"/>
      <c r="G828" s="572"/>
      <c r="H828" s="572"/>
      <c r="I828" s="572"/>
      <c r="J828" s="572"/>
      <c r="K828" s="572"/>
      <c r="L828" s="572"/>
      <c r="M828" s="572"/>
      <c r="N828" s="572"/>
      <c r="O828" s="572"/>
      <c r="P828" s="572"/>
      <c r="Q828" s="572"/>
    </row>
    <row r="829" ht="25.15" customHeight="true" x14ac:dyDescent="0.2">
      <c r="C829" s="572"/>
      <c r="D829" s="572"/>
      <c r="E829" s="572"/>
      <c r="F829" s="572"/>
      <c r="G829" s="572"/>
      <c r="H829" s="572"/>
      <c r="I829" s="572"/>
      <c r="J829" s="572"/>
      <c r="K829" s="572"/>
      <c r="L829" s="572"/>
      <c r="M829" s="572"/>
      <c r="N829" s="572"/>
      <c r="O829" s="572"/>
      <c r="P829" s="572"/>
      <c r="Q829" s="572"/>
    </row>
    <row r="830" ht="25.15" customHeight="true" x14ac:dyDescent="0.2">
      <c r="C830" s="572"/>
      <c r="D830" s="572"/>
      <c r="E830" s="572"/>
      <c r="F830" s="572"/>
      <c r="G830" s="572"/>
      <c r="H830" s="572"/>
      <c r="I830" s="572"/>
      <c r="J830" s="572"/>
      <c r="K830" s="572"/>
      <c r="L830" s="572"/>
      <c r="M830" s="572"/>
      <c r="N830" s="572"/>
      <c r="O830" s="572"/>
      <c r="P830" s="572"/>
      <c r="Q830" s="572"/>
    </row>
    <row r="831" ht="25.15" customHeight="true" x14ac:dyDescent="0.2">
      <c r="C831" s="572"/>
      <c r="D831" s="572"/>
      <c r="E831" s="572"/>
      <c r="F831" s="572"/>
      <c r="G831" s="572"/>
      <c r="H831" s="572"/>
      <c r="I831" s="572"/>
      <c r="J831" s="572"/>
      <c r="K831" s="572"/>
      <c r="L831" s="572"/>
      <c r="M831" s="572"/>
      <c r="N831" s="572"/>
      <c r="O831" s="572"/>
      <c r="P831" s="572"/>
      <c r="Q831" s="572"/>
    </row>
    <row r="832" ht="25.15" customHeight="true" x14ac:dyDescent="0.2">
      <c r="C832" s="572"/>
      <c r="D832" s="572"/>
      <c r="E832" s="572"/>
      <c r="F832" s="572"/>
      <c r="G832" s="572"/>
      <c r="H832" s="572"/>
      <c r="I832" s="572"/>
      <c r="J832" s="572"/>
      <c r="K832" s="572"/>
      <c r="L832" s="572"/>
      <c r="M832" s="572"/>
      <c r="N832" s="572"/>
      <c r="O832" s="572"/>
      <c r="P832" s="572"/>
      <c r="Q832" s="572"/>
    </row>
    <row r="833" ht="25.15" customHeight="true" x14ac:dyDescent="0.2">
      <c r="C833" s="572"/>
      <c r="D833" s="572"/>
      <c r="E833" s="572"/>
      <c r="F833" s="572"/>
      <c r="G833" s="572"/>
      <c r="H833" s="572"/>
      <c r="I833" s="572"/>
      <c r="J833" s="572"/>
      <c r="K833" s="572"/>
      <c r="L833" s="572"/>
      <c r="M833" s="572"/>
      <c r="N833" s="572"/>
      <c r="O833" s="572"/>
      <c r="P833" s="572"/>
      <c r="Q833" s="572"/>
    </row>
    <row r="834" ht="25.15" customHeight="true" x14ac:dyDescent="0.2">
      <c r="C834" s="572"/>
      <c r="D834" s="572"/>
      <c r="E834" s="572"/>
      <c r="F834" s="572"/>
      <c r="G834" s="572"/>
      <c r="H834" s="572"/>
      <c r="I834" s="572"/>
      <c r="J834" s="572"/>
      <c r="K834" s="572"/>
      <c r="L834" s="572"/>
      <c r="M834" s="572"/>
      <c r="N834" s="572"/>
      <c r="O834" s="572"/>
      <c r="P834" s="572"/>
      <c r="Q834" s="572"/>
    </row>
    <row r="835" ht="25.15" customHeight="true" x14ac:dyDescent="0.2">
      <c r="C835" s="572"/>
      <c r="D835" s="572"/>
      <c r="E835" s="572"/>
      <c r="F835" s="572"/>
      <c r="G835" s="572"/>
      <c r="H835" s="572"/>
      <c r="I835" s="572"/>
      <c r="J835" s="572"/>
      <c r="K835" s="572"/>
      <c r="L835" s="572"/>
      <c r="M835" s="572"/>
      <c r="N835" s="572"/>
      <c r="O835" s="572"/>
      <c r="P835" s="572"/>
      <c r="Q835" s="572"/>
    </row>
    <row r="836" ht="25.15" customHeight="true" x14ac:dyDescent="0.2">
      <c r="C836" s="572"/>
      <c r="D836" s="572"/>
      <c r="E836" s="572"/>
      <c r="F836" s="572"/>
      <c r="G836" s="572"/>
      <c r="H836" s="572"/>
      <c r="I836" s="572"/>
      <c r="J836" s="572"/>
      <c r="K836" s="572"/>
      <c r="L836" s="572"/>
      <c r="M836" s="572"/>
      <c r="N836" s="572"/>
      <c r="O836" s="572"/>
      <c r="P836" s="572"/>
      <c r="Q836" s="572"/>
    </row>
    <row r="837" ht="25.15" customHeight="true" x14ac:dyDescent="0.2">
      <c r="C837" s="572"/>
      <c r="D837" s="572"/>
      <c r="E837" s="572"/>
      <c r="F837" s="572"/>
      <c r="G837" s="572"/>
      <c r="H837" s="572"/>
      <c r="I837" s="572"/>
      <c r="J837" s="572"/>
      <c r="K837" s="572"/>
      <c r="L837" s="572"/>
      <c r="M837" s="572"/>
      <c r="N837" s="572"/>
      <c r="O837" s="572"/>
      <c r="P837" s="572"/>
      <c r="Q837" s="572"/>
    </row>
    <row r="838" ht="25.15" customHeight="true" x14ac:dyDescent="0.2">
      <c r="C838" s="572"/>
      <c r="D838" s="572"/>
      <c r="E838" s="572"/>
      <c r="F838" s="572"/>
      <c r="G838" s="572"/>
      <c r="H838" s="572"/>
      <c r="I838" s="572"/>
      <c r="J838" s="572"/>
      <c r="K838" s="572"/>
      <c r="L838" s="572"/>
      <c r="M838" s="572"/>
      <c r="N838" s="572"/>
      <c r="O838" s="572"/>
      <c r="P838" s="572"/>
      <c r="Q838" s="572"/>
    </row>
    <row r="839" ht="25.15" customHeight="true" x14ac:dyDescent="0.2">
      <c r="C839" s="572"/>
      <c r="D839" s="572"/>
      <c r="E839" s="572"/>
      <c r="F839" s="572"/>
      <c r="G839" s="572"/>
      <c r="H839" s="572"/>
      <c r="I839" s="572"/>
      <c r="J839" s="572"/>
      <c r="K839" s="572"/>
      <c r="L839" s="572"/>
      <c r="M839" s="572"/>
      <c r="N839" s="572"/>
      <c r="O839" s="572"/>
      <c r="P839" s="572"/>
      <c r="Q839" s="572"/>
    </row>
    <row r="840" ht="25.15" customHeight="true" x14ac:dyDescent="0.2">
      <c r="C840" s="572"/>
      <c r="D840" s="572"/>
      <c r="E840" s="572"/>
      <c r="F840" s="572"/>
      <c r="G840" s="572"/>
      <c r="H840" s="572"/>
      <c r="I840" s="572"/>
      <c r="J840" s="572"/>
      <c r="K840" s="572"/>
      <c r="L840" s="572"/>
      <c r="M840" s="572"/>
      <c r="N840" s="572"/>
      <c r="O840" s="572"/>
      <c r="P840" s="572"/>
      <c r="Q840" s="572"/>
    </row>
    <row r="841" ht="25.15" customHeight="true" x14ac:dyDescent="0.2">
      <c r="C841" s="572"/>
      <c r="D841" s="572"/>
      <c r="E841" s="572"/>
      <c r="F841" s="572"/>
      <c r="G841" s="572"/>
      <c r="H841" s="572"/>
      <c r="I841" s="572"/>
      <c r="J841" s="572"/>
      <c r="K841" s="572"/>
      <c r="L841" s="572"/>
      <c r="M841" s="572"/>
      <c r="N841" s="572"/>
      <c r="O841" s="572"/>
      <c r="P841" s="572"/>
      <c r="Q841" s="572"/>
    </row>
    <row r="842" ht="25.15" customHeight="true" x14ac:dyDescent="0.2">
      <c r="C842" s="572"/>
      <c r="D842" s="572"/>
      <c r="E842" s="572"/>
      <c r="F842" s="572"/>
      <c r="G842" s="572"/>
      <c r="H842" s="572"/>
      <c r="I842" s="572"/>
      <c r="J842" s="572"/>
      <c r="K842" s="572"/>
      <c r="L842" s="572"/>
      <c r="M842" s="572"/>
      <c r="N842" s="572"/>
      <c r="O842" s="572"/>
      <c r="P842" s="572"/>
      <c r="Q842" s="572"/>
    </row>
    <row r="843" ht="25.15" customHeight="true" x14ac:dyDescent="0.2">
      <c r="C843" s="572"/>
      <c r="D843" s="572"/>
      <c r="E843" s="572"/>
      <c r="F843" s="572"/>
      <c r="G843" s="572"/>
      <c r="H843" s="572"/>
      <c r="I843" s="572"/>
      <c r="J843" s="572"/>
      <c r="K843" s="572"/>
      <c r="L843" s="572"/>
      <c r="M843" s="572"/>
      <c r="N843" s="572"/>
      <c r="O843" s="572"/>
      <c r="P843" s="572"/>
      <c r="Q843" s="572"/>
    </row>
    <row r="844" ht="25.15" customHeight="true" x14ac:dyDescent="0.2">
      <c r="C844" s="572"/>
      <c r="D844" s="572"/>
      <c r="E844" s="572"/>
      <c r="F844" s="572"/>
      <c r="G844" s="572"/>
      <c r="H844" s="572"/>
      <c r="I844" s="572"/>
      <c r="J844" s="572"/>
      <c r="K844" s="572"/>
      <c r="L844" s="572"/>
      <c r="M844" s="572"/>
      <c r="N844" s="572"/>
      <c r="O844" s="572"/>
      <c r="P844" s="572"/>
      <c r="Q844" s="572"/>
    </row>
    <row r="845" ht="25.15" customHeight="true" x14ac:dyDescent="0.2">
      <c r="C845" s="572"/>
      <c r="D845" s="572"/>
      <c r="E845" s="572"/>
      <c r="F845" s="572"/>
      <c r="G845" s="572"/>
      <c r="H845" s="572"/>
      <c r="I845" s="572"/>
      <c r="J845" s="572"/>
      <c r="K845" s="572"/>
      <c r="L845" s="572"/>
      <c r="M845" s="572"/>
      <c r="N845" s="572"/>
      <c r="O845" s="572"/>
      <c r="P845" s="572"/>
      <c r="Q845" s="572"/>
    </row>
    <row r="846" ht="25.15" customHeight="true" x14ac:dyDescent="0.2">
      <c r="C846" s="572"/>
      <c r="D846" s="572"/>
      <c r="E846" s="572"/>
      <c r="F846" s="572"/>
      <c r="G846" s="572"/>
      <c r="H846" s="572"/>
      <c r="I846" s="572"/>
      <c r="J846" s="572"/>
      <c r="K846" s="572"/>
      <c r="L846" s="572"/>
      <c r="M846" s="572"/>
      <c r="N846" s="572"/>
      <c r="O846" s="572"/>
      <c r="P846" s="572"/>
      <c r="Q846" s="572"/>
    </row>
    <row r="847" ht="25.15" customHeight="true" x14ac:dyDescent="0.2">
      <c r="C847" s="572"/>
      <c r="D847" s="572"/>
      <c r="E847" s="572"/>
      <c r="F847" s="572"/>
      <c r="G847" s="572"/>
      <c r="H847" s="572"/>
      <c r="I847" s="572"/>
      <c r="J847" s="572"/>
      <c r="K847" s="572"/>
      <c r="L847" s="572"/>
      <c r="M847" s="572"/>
      <c r="N847" s="572"/>
      <c r="O847" s="572"/>
      <c r="P847" s="572"/>
      <c r="Q847" s="572"/>
    </row>
    <row r="848" ht="25.15" customHeight="true" x14ac:dyDescent="0.2">
      <c r="C848" s="572"/>
      <c r="D848" s="572"/>
      <c r="E848" s="572"/>
      <c r="F848" s="572"/>
      <c r="G848" s="572"/>
      <c r="H848" s="572"/>
      <c r="I848" s="572"/>
      <c r="J848" s="572"/>
      <c r="K848" s="572"/>
      <c r="L848" s="572"/>
      <c r="M848" s="572"/>
      <c r="N848" s="572"/>
      <c r="O848" s="572"/>
      <c r="P848" s="572"/>
      <c r="Q848" s="572"/>
    </row>
    <row r="849" ht="25.15" customHeight="true" x14ac:dyDescent="0.2">
      <c r="C849" s="572"/>
      <c r="D849" s="572"/>
      <c r="E849" s="572"/>
      <c r="F849" s="572"/>
      <c r="G849" s="572"/>
      <c r="H849" s="572"/>
      <c r="I849" s="572"/>
      <c r="J849" s="572"/>
      <c r="K849" s="572"/>
      <c r="L849" s="572"/>
      <c r="M849" s="572"/>
      <c r="N849" s="572"/>
      <c r="O849" s="572"/>
      <c r="P849" s="572"/>
      <c r="Q849" s="572"/>
    </row>
    <row r="850" ht="25.15" customHeight="true" x14ac:dyDescent="0.2">
      <c r="C850" s="572"/>
      <c r="D850" s="572"/>
      <c r="E850" s="572"/>
      <c r="F850" s="572"/>
      <c r="G850" s="572"/>
      <c r="H850" s="572"/>
      <c r="I850" s="572"/>
      <c r="J850" s="572"/>
      <c r="K850" s="572"/>
      <c r="L850" s="572"/>
      <c r="M850" s="572"/>
      <c r="N850" s="572"/>
      <c r="O850" s="572"/>
      <c r="P850" s="572"/>
      <c r="Q850" s="572"/>
    </row>
    <row r="851" ht="25.15" customHeight="true" x14ac:dyDescent="0.2">
      <c r="C851" s="572"/>
      <c r="D851" s="572"/>
      <c r="E851" s="572"/>
      <c r="F851" s="572"/>
      <c r="G851" s="572"/>
      <c r="H851" s="572"/>
      <c r="I851" s="572"/>
      <c r="J851" s="572"/>
      <c r="K851" s="572"/>
      <c r="L851" s="572"/>
      <c r="M851" s="572"/>
      <c r="N851" s="572"/>
      <c r="O851" s="572"/>
      <c r="P851" s="572"/>
      <c r="Q851" s="572"/>
    </row>
    <row r="852" ht="25.15" customHeight="true" x14ac:dyDescent="0.2">
      <c r="C852" s="572"/>
      <c r="D852" s="572"/>
      <c r="E852" s="572"/>
      <c r="F852" s="572"/>
      <c r="G852" s="572"/>
      <c r="H852" s="572"/>
      <c r="I852" s="572"/>
      <c r="J852" s="572"/>
      <c r="K852" s="572"/>
      <c r="L852" s="572"/>
      <c r="M852" s="572"/>
      <c r="N852" s="572"/>
      <c r="O852" s="572"/>
      <c r="P852" s="572"/>
      <c r="Q852" s="572"/>
    </row>
    <row r="853" ht="25.15" customHeight="true" x14ac:dyDescent="0.2">
      <c r="C853" s="572"/>
      <c r="D853" s="572"/>
      <c r="E853" s="572"/>
      <c r="F853" s="572"/>
      <c r="G853" s="572"/>
      <c r="H853" s="572"/>
      <c r="I853" s="572"/>
      <c r="J853" s="572"/>
      <c r="K853" s="572"/>
      <c r="L853" s="572"/>
      <c r="M853" s="572"/>
      <c r="N853" s="572"/>
      <c r="O853" s="572"/>
      <c r="P853" s="572"/>
      <c r="Q853" s="572"/>
    </row>
    <row r="854" ht="25.15" customHeight="true" x14ac:dyDescent="0.2">
      <c r="C854" s="572"/>
      <c r="D854" s="572"/>
      <c r="E854" s="572"/>
      <c r="F854" s="572"/>
      <c r="G854" s="572"/>
      <c r="H854" s="572"/>
      <c r="I854" s="572"/>
      <c r="J854" s="572"/>
      <c r="K854" s="572"/>
      <c r="L854" s="572"/>
      <c r="M854" s="572"/>
      <c r="N854" s="572"/>
      <c r="O854" s="572"/>
      <c r="P854" s="572"/>
      <c r="Q854" s="572"/>
    </row>
    <row r="855" ht="25.15" customHeight="true" x14ac:dyDescent="0.2">
      <c r="C855" s="572"/>
      <c r="D855" s="572"/>
      <c r="E855" s="572"/>
      <c r="F855" s="572"/>
      <c r="G855" s="572"/>
      <c r="H855" s="572"/>
      <c r="I855" s="572"/>
      <c r="J855" s="572"/>
      <c r="K855" s="572"/>
      <c r="L855" s="572"/>
      <c r="M855" s="572"/>
      <c r="N855" s="572"/>
      <c r="O855" s="572"/>
      <c r="P855" s="572"/>
      <c r="Q855" s="572"/>
    </row>
    <row r="856" ht="25.15" customHeight="true" x14ac:dyDescent="0.2">
      <c r="C856" s="572"/>
      <c r="D856" s="572"/>
      <c r="E856" s="572"/>
      <c r="F856" s="572"/>
      <c r="G856" s="572"/>
      <c r="H856" s="572"/>
      <c r="I856" s="572"/>
      <c r="J856" s="572"/>
      <c r="K856" s="572"/>
      <c r="L856" s="572"/>
      <c r="M856" s="572"/>
      <c r="N856" s="572"/>
      <c r="O856" s="572"/>
      <c r="P856" s="572"/>
      <c r="Q856" s="572"/>
    </row>
    <row r="857" ht="25.15" customHeight="true" x14ac:dyDescent="0.2">
      <c r="C857" s="572"/>
      <c r="D857" s="572"/>
      <c r="E857" s="572"/>
      <c r="F857" s="572"/>
      <c r="G857" s="572"/>
      <c r="H857" s="572"/>
      <c r="I857" s="572"/>
      <c r="J857" s="572"/>
      <c r="K857" s="572"/>
      <c r="L857" s="572"/>
      <c r="M857" s="572"/>
      <c r="N857" s="572"/>
      <c r="O857" s="572"/>
      <c r="P857" s="572"/>
      <c r="Q857" s="572"/>
    </row>
    <row r="858" ht="25.15" customHeight="true" x14ac:dyDescent="0.2">
      <c r="C858" s="572"/>
      <c r="D858" s="572"/>
      <c r="E858" s="572"/>
      <c r="F858" s="572"/>
      <c r="G858" s="572"/>
      <c r="H858" s="572"/>
      <c r="I858" s="572"/>
      <c r="J858" s="572"/>
      <c r="K858" s="572"/>
      <c r="L858" s="572"/>
      <c r="M858" s="572"/>
      <c r="N858" s="572"/>
      <c r="O858" s="572"/>
      <c r="P858" s="572"/>
      <c r="Q858" s="572"/>
    </row>
    <row r="859" ht="25.15" customHeight="true" x14ac:dyDescent="0.2">
      <c r="C859" s="572"/>
      <c r="D859" s="572"/>
      <c r="E859" s="572"/>
      <c r="F859" s="572"/>
      <c r="G859" s="572"/>
      <c r="H859" s="572"/>
      <c r="I859" s="572"/>
      <c r="J859" s="572"/>
      <c r="K859" s="572"/>
      <c r="L859" s="572"/>
      <c r="M859" s="572"/>
      <c r="N859" s="572"/>
      <c r="O859" s="572"/>
      <c r="P859" s="572"/>
      <c r="Q859" s="572"/>
    </row>
    <row r="860" ht="25.15" customHeight="true" x14ac:dyDescent="0.2">
      <c r="C860" s="572"/>
      <c r="D860" s="572"/>
      <c r="E860" s="572"/>
      <c r="F860" s="572"/>
      <c r="G860" s="572"/>
      <c r="H860" s="572"/>
      <c r="I860" s="572"/>
      <c r="J860" s="572"/>
      <c r="K860" s="572"/>
      <c r="L860" s="572"/>
      <c r="M860" s="572"/>
      <c r="N860" s="572"/>
      <c r="O860" s="572"/>
      <c r="P860" s="572"/>
      <c r="Q860" s="572"/>
    </row>
    <row r="861" ht="25.15" customHeight="true" x14ac:dyDescent="0.2">
      <c r="C861" s="572"/>
      <c r="D861" s="572"/>
      <c r="E861" s="572"/>
      <c r="F861" s="572"/>
      <c r="G861" s="572"/>
      <c r="H861" s="572"/>
      <c r="I861" s="572"/>
      <c r="J861" s="572"/>
      <c r="K861" s="572"/>
      <c r="L861" s="572"/>
      <c r="M861" s="572"/>
      <c r="N861" s="572"/>
      <c r="O861" s="572"/>
      <c r="P861" s="572"/>
      <c r="Q861" s="572"/>
    </row>
    <row r="862" ht="25.15" customHeight="true" x14ac:dyDescent="0.2">
      <c r="C862" s="572"/>
      <c r="D862" s="572"/>
      <c r="E862" s="572"/>
      <c r="F862" s="572"/>
      <c r="G862" s="572"/>
      <c r="H862" s="572"/>
      <c r="I862" s="572"/>
      <c r="J862" s="572"/>
      <c r="K862" s="572"/>
      <c r="L862" s="572"/>
      <c r="M862" s="572"/>
      <c r="N862" s="572"/>
      <c r="O862" s="572"/>
      <c r="P862" s="572"/>
      <c r="Q862" s="572"/>
    </row>
    <row r="863" ht="25.15" customHeight="true" x14ac:dyDescent="0.2">
      <c r="C863" s="572"/>
      <c r="D863" s="572"/>
      <c r="E863" s="572"/>
      <c r="F863" s="572"/>
      <c r="G863" s="572"/>
      <c r="H863" s="572"/>
      <c r="I863" s="572"/>
      <c r="J863" s="572"/>
      <c r="K863" s="572"/>
      <c r="L863" s="572"/>
      <c r="M863" s="572"/>
      <c r="N863" s="572"/>
      <c r="O863" s="572"/>
      <c r="P863" s="572"/>
      <c r="Q863" s="572"/>
    </row>
    <row r="864" ht="25.15" customHeight="true" x14ac:dyDescent="0.2">
      <c r="C864" s="572"/>
      <c r="D864" s="572"/>
      <c r="E864" s="572"/>
      <c r="F864" s="572"/>
      <c r="G864" s="572"/>
      <c r="H864" s="572"/>
      <c r="I864" s="572"/>
      <c r="J864" s="572"/>
      <c r="K864" s="572"/>
      <c r="L864" s="572"/>
      <c r="M864" s="572"/>
      <c r="N864" s="572"/>
      <c r="O864" s="572"/>
      <c r="P864" s="572"/>
      <c r="Q864" s="572"/>
    </row>
    <row r="865" ht="25.15" customHeight="true" x14ac:dyDescent="0.2">
      <c r="C865" s="572"/>
      <c r="D865" s="572"/>
      <c r="E865" s="572"/>
      <c r="F865" s="572"/>
      <c r="G865" s="572"/>
      <c r="H865" s="572"/>
      <c r="I865" s="572"/>
      <c r="J865" s="572"/>
      <c r="K865" s="572"/>
      <c r="L865" s="572"/>
      <c r="M865" s="572"/>
      <c r="N865" s="572"/>
      <c r="O865" s="572"/>
      <c r="P865" s="572"/>
      <c r="Q865" s="572"/>
    </row>
    <row r="866" ht="25.15" customHeight="true" x14ac:dyDescent="0.2">
      <c r="C866" s="572"/>
      <c r="D866" s="572"/>
      <c r="E866" s="572"/>
      <c r="F866" s="572"/>
      <c r="G866" s="572"/>
      <c r="H866" s="572"/>
      <c r="I866" s="572"/>
      <c r="J866" s="572"/>
      <c r="K866" s="572"/>
      <c r="L866" s="572"/>
      <c r="M866" s="572"/>
      <c r="N866" s="572"/>
      <c r="O866" s="572"/>
      <c r="P866" s="572"/>
      <c r="Q866" s="572"/>
    </row>
    <row r="867" ht="25.15" customHeight="true" x14ac:dyDescent="0.2">
      <c r="C867" s="572"/>
      <c r="D867" s="572"/>
      <c r="E867" s="572"/>
      <c r="F867" s="572"/>
      <c r="G867" s="572"/>
      <c r="H867" s="572"/>
      <c r="I867" s="572"/>
      <c r="J867" s="572"/>
      <c r="K867" s="572"/>
      <c r="L867" s="572"/>
      <c r="M867" s="572"/>
      <c r="N867" s="572"/>
      <c r="O867" s="572"/>
      <c r="P867" s="572"/>
      <c r="Q867" s="572"/>
    </row>
    <row r="868" ht="25.15" customHeight="true" x14ac:dyDescent="0.2">
      <c r="C868" s="572"/>
      <c r="D868" s="572"/>
      <c r="E868" s="572"/>
      <c r="F868" s="572"/>
      <c r="G868" s="572"/>
      <c r="H868" s="572"/>
      <c r="I868" s="572"/>
      <c r="J868" s="572"/>
      <c r="K868" s="572"/>
      <c r="L868" s="572"/>
      <c r="M868" s="572"/>
      <c r="N868" s="572"/>
      <c r="O868" s="572"/>
      <c r="P868" s="572"/>
      <c r="Q868" s="572"/>
    </row>
    <row r="869" ht="25.15" customHeight="true" x14ac:dyDescent="0.2">
      <c r="C869" s="572"/>
      <c r="D869" s="572"/>
      <c r="E869" s="572"/>
      <c r="F869" s="572"/>
      <c r="G869" s="572"/>
      <c r="H869" s="572"/>
      <c r="I869" s="572"/>
      <c r="J869" s="572"/>
      <c r="K869" s="572"/>
      <c r="L869" s="572"/>
      <c r="M869" s="572"/>
      <c r="N869" s="572"/>
      <c r="O869" s="572"/>
      <c r="P869" s="572"/>
      <c r="Q869" s="572"/>
    </row>
    <row r="870" ht="25.15" customHeight="true" x14ac:dyDescent="0.2">
      <c r="C870" s="572"/>
      <c r="D870" s="572"/>
      <c r="E870" s="572"/>
      <c r="F870" s="572"/>
      <c r="G870" s="572"/>
      <c r="H870" s="572"/>
      <c r="I870" s="572"/>
      <c r="J870" s="572"/>
      <c r="K870" s="572"/>
      <c r="L870" s="572"/>
      <c r="M870" s="572"/>
      <c r="N870" s="572"/>
      <c r="O870" s="572"/>
      <c r="P870" s="572"/>
      <c r="Q870" s="572"/>
    </row>
    <row r="871" ht="25.15" customHeight="true" x14ac:dyDescent="0.2">
      <c r="C871" s="572"/>
      <c r="D871" s="572"/>
      <c r="E871" s="572"/>
      <c r="F871" s="572"/>
      <c r="G871" s="572"/>
      <c r="H871" s="572"/>
      <c r="I871" s="572"/>
      <c r="J871" s="572"/>
      <c r="K871" s="572"/>
      <c r="L871" s="572"/>
      <c r="M871" s="572"/>
      <c r="N871" s="572"/>
      <c r="O871" s="572"/>
      <c r="P871" s="572"/>
      <c r="Q871" s="572"/>
    </row>
    <row r="872" ht="25.15" customHeight="true" x14ac:dyDescent="0.2">
      <c r="C872" s="572"/>
      <c r="D872" s="572"/>
      <c r="E872" s="572"/>
      <c r="F872" s="572"/>
      <c r="G872" s="572"/>
      <c r="H872" s="572"/>
      <c r="I872" s="572"/>
      <c r="J872" s="572"/>
      <c r="K872" s="572"/>
      <c r="L872" s="572"/>
      <c r="M872" s="572"/>
      <c r="N872" s="572"/>
      <c r="O872" s="572"/>
      <c r="P872" s="572"/>
      <c r="Q872" s="572"/>
    </row>
    <row r="873" ht="25.15" customHeight="true" x14ac:dyDescent="0.2">
      <c r="C873" s="572"/>
      <c r="D873" s="572"/>
      <c r="E873" s="572"/>
      <c r="F873" s="572"/>
      <c r="G873" s="572"/>
      <c r="H873" s="572"/>
      <c r="I873" s="572"/>
      <c r="J873" s="572"/>
      <c r="K873" s="572"/>
      <c r="L873" s="572"/>
      <c r="M873" s="572"/>
      <c r="N873" s="572"/>
      <c r="O873" s="572"/>
      <c r="P873" s="572"/>
      <c r="Q873" s="572"/>
    </row>
    <row r="874" ht="25.15" customHeight="true" x14ac:dyDescent="0.2">
      <c r="C874" s="572"/>
      <c r="D874" s="572"/>
      <c r="E874" s="572"/>
      <c r="F874" s="572"/>
      <c r="G874" s="572"/>
      <c r="H874" s="572"/>
      <c r="I874" s="572"/>
      <c r="J874" s="572"/>
      <c r="K874" s="572"/>
      <c r="L874" s="572"/>
      <c r="M874" s="572"/>
      <c r="N874" s="572"/>
      <c r="O874" s="572"/>
      <c r="P874" s="572"/>
      <c r="Q874" s="572"/>
    </row>
    <row r="875" ht="25.15" customHeight="true" x14ac:dyDescent="0.2">
      <c r="C875" s="572"/>
      <c r="D875" s="572"/>
      <c r="E875" s="572"/>
      <c r="F875" s="572"/>
      <c r="G875" s="572"/>
      <c r="H875" s="572"/>
      <c r="I875" s="572"/>
      <c r="J875" s="572"/>
      <c r="K875" s="572"/>
      <c r="L875" s="572"/>
      <c r="M875" s="572"/>
      <c r="N875" s="572"/>
      <c r="O875" s="572"/>
      <c r="P875" s="572"/>
      <c r="Q875" s="572"/>
    </row>
    <row r="876" ht="25.15" customHeight="true" x14ac:dyDescent="0.2">
      <c r="C876" s="572"/>
      <c r="D876" s="572"/>
      <c r="E876" s="572"/>
      <c r="F876" s="572"/>
      <c r="G876" s="572"/>
      <c r="H876" s="572"/>
      <c r="I876" s="572"/>
      <c r="J876" s="572"/>
      <c r="K876" s="572"/>
      <c r="L876" s="572"/>
      <c r="M876" s="572"/>
      <c r="N876" s="572"/>
      <c r="O876" s="572"/>
      <c r="P876" s="572"/>
      <c r="Q876" s="572"/>
    </row>
    <row r="877" ht="25.15" customHeight="true" x14ac:dyDescent="0.2">
      <c r="C877" s="572"/>
      <c r="D877" s="572"/>
      <c r="E877" s="572"/>
      <c r="F877" s="572"/>
      <c r="G877" s="572"/>
      <c r="H877" s="572"/>
      <c r="I877" s="572"/>
      <c r="J877" s="572"/>
      <c r="K877" s="572"/>
      <c r="L877" s="572"/>
      <c r="M877" s="572"/>
      <c r="N877" s="572"/>
      <c r="O877" s="572"/>
      <c r="P877" s="572"/>
      <c r="Q877" s="572"/>
    </row>
    <row r="878" ht="25.15" customHeight="true" x14ac:dyDescent="0.2">
      <c r="C878" s="572"/>
      <c r="D878" s="572"/>
      <c r="E878" s="572"/>
      <c r="F878" s="572"/>
      <c r="G878" s="572"/>
      <c r="H878" s="572"/>
      <c r="I878" s="572"/>
      <c r="J878" s="572"/>
      <c r="K878" s="572"/>
      <c r="L878" s="572"/>
      <c r="M878" s="572"/>
      <c r="N878" s="572"/>
      <c r="O878" s="572"/>
      <c r="P878" s="572"/>
      <c r="Q878" s="572"/>
    </row>
    <row r="879" ht="25.15" customHeight="true" x14ac:dyDescent="0.2">
      <c r="C879" s="572"/>
      <c r="D879" s="572"/>
      <c r="E879" s="572"/>
      <c r="F879" s="572"/>
      <c r="G879" s="572"/>
      <c r="H879" s="572"/>
      <c r="I879" s="572"/>
      <c r="J879" s="572"/>
      <c r="K879" s="572"/>
      <c r="L879" s="572"/>
      <c r="M879" s="572"/>
      <c r="N879" s="572"/>
      <c r="O879" s="572"/>
      <c r="P879" s="572"/>
      <c r="Q879" s="572"/>
    </row>
    <row r="880" ht="25.15" customHeight="true" x14ac:dyDescent="0.2">
      <c r="C880" s="572"/>
      <c r="D880" s="572"/>
      <c r="E880" s="572"/>
      <c r="F880" s="572"/>
      <c r="G880" s="572"/>
      <c r="H880" s="572"/>
      <c r="I880" s="572"/>
      <c r="J880" s="572"/>
      <c r="K880" s="572"/>
      <c r="L880" s="572"/>
      <c r="M880" s="572"/>
      <c r="N880" s="572"/>
      <c r="O880" s="572"/>
      <c r="P880" s="572"/>
      <c r="Q880" s="572"/>
    </row>
    <row r="881" ht="25.15" customHeight="true" x14ac:dyDescent="0.2">
      <c r="C881" s="572"/>
      <c r="D881" s="572"/>
      <c r="E881" s="572"/>
      <c r="F881" s="572"/>
      <c r="G881" s="572"/>
      <c r="H881" s="572"/>
      <c r="I881" s="572"/>
      <c r="J881" s="572"/>
      <c r="K881" s="572"/>
      <c r="L881" s="572"/>
      <c r="M881" s="572"/>
      <c r="N881" s="572"/>
      <c r="O881" s="572"/>
      <c r="P881" s="572"/>
      <c r="Q881" s="572"/>
    </row>
    <row r="882" ht="25.15" customHeight="true" x14ac:dyDescent="0.2">
      <c r="C882" s="572"/>
      <c r="D882" s="572"/>
      <c r="E882" s="572"/>
      <c r="F882" s="572"/>
      <c r="G882" s="572"/>
      <c r="H882" s="572"/>
      <c r="I882" s="572"/>
      <c r="J882" s="572"/>
      <c r="K882" s="572"/>
      <c r="L882" s="572"/>
      <c r="M882" s="572"/>
      <c r="N882" s="572"/>
      <c r="O882" s="572"/>
      <c r="P882" s="572"/>
      <c r="Q882" s="572"/>
    </row>
    <row r="883" ht="25.15" customHeight="true" x14ac:dyDescent="0.2">
      <c r="C883" s="572"/>
      <c r="D883" s="572"/>
      <c r="E883" s="572"/>
      <c r="F883" s="572"/>
      <c r="G883" s="572"/>
      <c r="H883" s="572"/>
      <c r="I883" s="572"/>
      <c r="J883" s="572"/>
      <c r="K883" s="572"/>
      <c r="L883" s="572"/>
      <c r="M883" s="572"/>
      <c r="N883" s="572"/>
      <c r="O883" s="572"/>
      <c r="P883" s="572"/>
      <c r="Q883" s="572"/>
    </row>
    <row r="884" ht="25.15" customHeight="true" x14ac:dyDescent="0.2">
      <c r="C884" s="572"/>
      <c r="D884" s="572"/>
      <c r="E884" s="572"/>
      <c r="F884" s="572"/>
      <c r="G884" s="572"/>
      <c r="H884" s="572"/>
      <c r="I884" s="572"/>
      <c r="J884" s="572"/>
      <c r="K884" s="572"/>
      <c r="L884" s="572"/>
      <c r="M884" s="572"/>
      <c r="N884" s="572"/>
      <c r="O884" s="572"/>
      <c r="P884" s="572"/>
      <c r="Q884" s="572"/>
    </row>
    <row r="885" ht="25.15" customHeight="true" x14ac:dyDescent="0.2">
      <c r="C885" s="572"/>
      <c r="D885" s="572"/>
      <c r="E885" s="572"/>
      <c r="F885" s="572"/>
      <c r="G885" s="572"/>
      <c r="H885" s="572"/>
      <c r="I885" s="572"/>
      <c r="J885" s="572"/>
      <c r="K885" s="572"/>
      <c r="L885" s="572"/>
      <c r="M885" s="572"/>
      <c r="N885" s="572"/>
      <c r="O885" s="572"/>
      <c r="P885" s="572"/>
      <c r="Q885" s="572"/>
    </row>
    <row r="886" ht="25.15" customHeight="true" x14ac:dyDescent="0.2">
      <c r="C886" s="572"/>
      <c r="D886" s="572"/>
      <c r="E886" s="572"/>
      <c r="F886" s="572"/>
      <c r="G886" s="572"/>
      <c r="H886" s="572"/>
      <c r="I886" s="572"/>
      <c r="J886" s="572"/>
      <c r="K886" s="572"/>
      <c r="L886" s="572"/>
      <c r="M886" s="572"/>
      <c r="N886" s="572"/>
      <c r="O886" s="572"/>
      <c r="P886" s="572"/>
      <c r="Q886" s="572"/>
    </row>
    <row r="887" ht="25.15" customHeight="true" x14ac:dyDescent="0.2">
      <c r="C887" s="572"/>
      <c r="D887" s="572"/>
      <c r="E887" s="572"/>
      <c r="F887" s="572"/>
      <c r="G887" s="572"/>
      <c r="H887" s="572"/>
      <c r="I887" s="572"/>
      <c r="J887" s="572"/>
      <c r="K887" s="572"/>
      <c r="L887" s="572"/>
      <c r="M887" s="572"/>
      <c r="N887" s="572"/>
      <c r="O887" s="572"/>
      <c r="P887" s="572"/>
      <c r="Q887" s="572"/>
    </row>
    <row r="888" ht="25.15" customHeight="true" x14ac:dyDescent="0.2">
      <c r="C888" s="572"/>
      <c r="D888" s="572"/>
      <c r="E888" s="572"/>
      <c r="F888" s="572"/>
      <c r="G888" s="572"/>
      <c r="H888" s="572"/>
      <c r="I888" s="572"/>
      <c r="J888" s="572"/>
      <c r="K888" s="572"/>
      <c r="L888" s="572"/>
      <c r="M888" s="572"/>
      <c r="N888" s="572"/>
      <c r="O888" s="572"/>
      <c r="P888" s="572"/>
      <c r="Q888" s="572"/>
    </row>
    <row r="889" ht="25.15" customHeight="true" x14ac:dyDescent="0.2">
      <c r="C889" s="572"/>
      <c r="D889" s="572"/>
      <c r="E889" s="572"/>
      <c r="F889" s="572"/>
      <c r="G889" s="572"/>
      <c r="H889" s="572"/>
      <c r="I889" s="572"/>
      <c r="J889" s="572"/>
      <c r="K889" s="572"/>
      <c r="L889" s="572"/>
      <c r="M889" s="572"/>
      <c r="N889" s="572"/>
      <c r="O889" s="572"/>
      <c r="P889" s="572"/>
      <c r="Q889" s="572"/>
    </row>
    <row r="890" ht="25.15" customHeight="true" x14ac:dyDescent="0.2">
      <c r="C890" s="572"/>
      <c r="D890" s="572"/>
      <c r="E890" s="572"/>
      <c r="F890" s="572"/>
      <c r="G890" s="572"/>
      <c r="H890" s="572"/>
      <c r="I890" s="572"/>
      <c r="J890" s="572"/>
      <c r="K890" s="572"/>
      <c r="L890" s="572"/>
      <c r="M890" s="572"/>
      <c r="N890" s="572"/>
      <c r="O890" s="572"/>
      <c r="P890" s="572"/>
      <c r="Q890" s="572"/>
    </row>
    <row r="891" ht="25.15" customHeight="true" x14ac:dyDescent="0.2">
      <c r="C891" s="572"/>
      <c r="D891" s="572"/>
      <c r="E891" s="572"/>
      <c r="F891" s="572"/>
      <c r="G891" s="572"/>
      <c r="H891" s="572"/>
      <c r="I891" s="572"/>
      <c r="J891" s="572"/>
      <c r="K891" s="572"/>
      <c r="L891" s="572"/>
      <c r="M891" s="572"/>
      <c r="N891" s="572"/>
      <c r="O891" s="572"/>
      <c r="P891" s="572"/>
      <c r="Q891" s="572"/>
    </row>
    <row r="892" ht="25.15" customHeight="true" x14ac:dyDescent="0.2">
      <c r="C892" s="572"/>
      <c r="D892" s="572"/>
      <c r="E892" s="572"/>
      <c r="F892" s="572"/>
      <c r="G892" s="572"/>
      <c r="H892" s="572"/>
      <c r="I892" s="572"/>
      <c r="J892" s="572"/>
      <c r="K892" s="572"/>
      <c r="L892" s="572"/>
      <c r="M892" s="572"/>
      <c r="N892" s="572"/>
      <c r="O892" s="572"/>
      <c r="P892" s="572"/>
      <c r="Q892" s="572"/>
    </row>
    <row r="893" ht="25.15" customHeight="true" x14ac:dyDescent="0.2">
      <c r="C893" s="572"/>
      <c r="D893" s="572"/>
      <c r="E893" s="572"/>
      <c r="F893" s="572"/>
      <c r="G893" s="572"/>
      <c r="H893" s="572"/>
      <c r="I893" s="572"/>
      <c r="J893" s="572"/>
      <c r="K893" s="572"/>
      <c r="L893" s="572"/>
      <c r="M893" s="572"/>
      <c r="N893" s="572"/>
      <c r="O893" s="572"/>
      <c r="P893" s="572"/>
      <c r="Q893" s="572"/>
    </row>
    <row r="894" ht="25.15" customHeight="true" x14ac:dyDescent="0.2">
      <c r="C894" s="572"/>
      <c r="D894" s="572"/>
      <c r="E894" s="572"/>
      <c r="F894" s="572"/>
      <c r="G894" s="572"/>
      <c r="H894" s="572"/>
      <c r="I894" s="572"/>
      <c r="J894" s="572"/>
      <c r="K894" s="572"/>
      <c r="L894" s="572"/>
      <c r="M894" s="572"/>
      <c r="N894" s="572"/>
      <c r="O894" s="572"/>
      <c r="P894" s="572"/>
      <c r="Q894" s="572"/>
    </row>
    <row r="895" ht="25.15" customHeight="true" x14ac:dyDescent="0.2">
      <c r="C895" s="572"/>
      <c r="D895" s="572"/>
      <c r="E895" s="572"/>
      <c r="F895" s="572"/>
      <c r="G895" s="572"/>
      <c r="H895" s="572"/>
      <c r="I895" s="572"/>
      <c r="J895" s="572"/>
      <c r="K895" s="572"/>
      <c r="L895" s="572"/>
      <c r="M895" s="572"/>
      <c r="N895" s="572"/>
      <c r="O895" s="572"/>
      <c r="P895" s="572"/>
      <c r="Q895" s="572"/>
    </row>
    <row r="896" ht="25.15" customHeight="true" x14ac:dyDescent="0.2">
      <c r="C896" s="572"/>
      <c r="D896" s="572"/>
      <c r="E896" s="572"/>
      <c r="F896" s="572"/>
      <c r="G896" s="572"/>
      <c r="H896" s="572"/>
      <c r="I896" s="572"/>
      <c r="J896" s="572"/>
      <c r="K896" s="572"/>
      <c r="L896" s="572"/>
      <c r="M896" s="572"/>
      <c r="N896" s="572"/>
      <c r="O896" s="572"/>
      <c r="P896" s="572"/>
      <c r="Q896" s="572"/>
    </row>
    <row r="897" ht="25.15" customHeight="true" x14ac:dyDescent="0.2">
      <c r="C897" s="572"/>
      <c r="D897" s="572"/>
      <c r="E897" s="572"/>
      <c r="F897" s="572"/>
      <c r="G897" s="572"/>
      <c r="H897" s="572"/>
      <c r="I897" s="572"/>
      <c r="J897" s="572"/>
      <c r="K897" s="572"/>
      <c r="L897" s="572"/>
      <c r="M897" s="572"/>
      <c r="N897" s="572"/>
      <c r="O897" s="572"/>
      <c r="P897" s="572"/>
      <c r="Q897" s="572"/>
    </row>
    <row r="898" ht="25.15" customHeight="true" x14ac:dyDescent="0.2">
      <c r="C898" s="572"/>
      <c r="D898" s="572"/>
      <c r="E898" s="572"/>
      <c r="F898" s="572"/>
      <c r="G898" s="572"/>
      <c r="H898" s="572"/>
      <c r="I898" s="572"/>
      <c r="J898" s="572"/>
      <c r="K898" s="572"/>
      <c r="L898" s="572"/>
      <c r="M898" s="572"/>
      <c r="N898" s="572"/>
      <c r="O898" s="572"/>
      <c r="P898" s="572"/>
      <c r="Q898" s="572"/>
    </row>
    <row r="899" ht="25.15" customHeight="true" x14ac:dyDescent="0.2">
      <c r="C899" s="572"/>
      <c r="D899" s="572"/>
      <c r="E899" s="572"/>
      <c r="F899" s="572"/>
      <c r="G899" s="572"/>
      <c r="H899" s="572"/>
      <c r="I899" s="572"/>
      <c r="J899" s="572"/>
      <c r="K899" s="572"/>
      <c r="L899" s="572"/>
      <c r="M899" s="572"/>
      <c r="N899" s="572"/>
      <c r="O899" s="572"/>
      <c r="P899" s="572"/>
      <c r="Q899" s="572"/>
    </row>
    <row r="900" ht="25.15" customHeight="true" x14ac:dyDescent="0.2">
      <c r="C900" s="572"/>
      <c r="D900" s="572"/>
      <c r="E900" s="572"/>
      <c r="F900" s="572"/>
      <c r="G900" s="572"/>
      <c r="H900" s="572"/>
      <c r="I900" s="572"/>
      <c r="J900" s="572"/>
      <c r="K900" s="572"/>
      <c r="L900" s="572"/>
      <c r="M900" s="572"/>
      <c r="N900" s="572"/>
      <c r="O900" s="572"/>
      <c r="P900" s="572"/>
      <c r="Q900" s="572"/>
    </row>
    <row r="901" ht="25.15" customHeight="true" x14ac:dyDescent="0.2">
      <c r="C901" s="572"/>
      <c r="D901" s="572"/>
      <c r="E901" s="572"/>
      <c r="F901" s="572"/>
      <c r="G901" s="572"/>
      <c r="H901" s="572"/>
      <c r="I901" s="572"/>
      <c r="J901" s="572"/>
      <c r="K901" s="572"/>
      <c r="L901" s="572"/>
      <c r="M901" s="572"/>
      <c r="N901" s="572"/>
      <c r="O901" s="572"/>
      <c r="P901" s="572"/>
      <c r="Q901" s="572"/>
    </row>
    <row r="902" ht="25.15" customHeight="true" x14ac:dyDescent="0.2">
      <c r="C902" s="572"/>
      <c r="D902" s="572"/>
      <c r="E902" s="572"/>
      <c r="F902" s="572"/>
      <c r="G902" s="572"/>
      <c r="H902" s="572"/>
      <c r="I902" s="572"/>
      <c r="J902" s="572"/>
      <c r="K902" s="572"/>
      <c r="L902" s="572"/>
      <c r="M902" s="572"/>
      <c r="N902" s="572"/>
      <c r="O902" s="572"/>
      <c r="P902" s="572"/>
      <c r="Q902" s="572"/>
    </row>
    <row r="903" ht="25.15" customHeight="true" x14ac:dyDescent="0.2">
      <c r="C903" s="572"/>
      <c r="D903" s="572"/>
      <c r="E903" s="572"/>
      <c r="F903" s="572"/>
      <c r="G903" s="572"/>
      <c r="H903" s="572"/>
      <c r="I903" s="572"/>
      <c r="J903" s="572"/>
      <c r="K903" s="572"/>
      <c r="L903" s="572"/>
      <c r="M903" s="572"/>
      <c r="N903" s="572"/>
      <c r="O903" s="572"/>
      <c r="P903" s="572"/>
      <c r="Q903" s="572"/>
    </row>
    <row r="904" ht="25.15" customHeight="true" x14ac:dyDescent="0.2">
      <c r="C904" s="572"/>
      <c r="D904" s="572"/>
      <c r="E904" s="572"/>
      <c r="F904" s="572"/>
      <c r="G904" s="572"/>
      <c r="H904" s="572"/>
      <c r="I904" s="572"/>
      <c r="J904" s="572"/>
      <c r="K904" s="572"/>
      <c r="L904" s="572"/>
      <c r="M904" s="572"/>
      <c r="N904" s="572"/>
      <c r="O904" s="572"/>
      <c r="P904" s="572"/>
      <c r="Q904" s="572"/>
    </row>
    <row r="905" ht="25.15" customHeight="true" x14ac:dyDescent="0.2">
      <c r="C905" s="572"/>
      <c r="D905" s="572"/>
      <c r="E905" s="572"/>
      <c r="F905" s="572"/>
      <c r="G905" s="572"/>
      <c r="H905" s="572"/>
      <c r="I905" s="572"/>
      <c r="J905" s="572"/>
      <c r="K905" s="572"/>
      <c r="L905" s="572"/>
      <c r="M905" s="572"/>
      <c r="N905" s="572"/>
      <c r="O905" s="572"/>
      <c r="P905" s="572"/>
      <c r="Q905" s="572"/>
    </row>
    <row r="906" ht="25.15" customHeight="true" x14ac:dyDescent="0.2">
      <c r="C906" s="572"/>
      <c r="D906" s="572"/>
      <c r="E906" s="572"/>
      <c r="F906" s="572"/>
      <c r="G906" s="572"/>
      <c r="H906" s="572"/>
      <c r="I906" s="572"/>
      <c r="J906" s="572"/>
      <c r="K906" s="572"/>
      <c r="L906" s="572"/>
      <c r="M906" s="572"/>
      <c r="N906" s="572"/>
      <c r="O906" s="572"/>
      <c r="P906" s="572"/>
      <c r="Q906" s="572"/>
    </row>
    <row r="907" ht="25.15" customHeight="true" x14ac:dyDescent="0.2">
      <c r="C907" s="572"/>
      <c r="D907" s="572"/>
      <c r="E907" s="572"/>
      <c r="F907" s="572"/>
      <c r="G907" s="572"/>
      <c r="H907" s="572"/>
      <c r="I907" s="572"/>
      <c r="J907" s="572"/>
      <c r="K907" s="572"/>
      <c r="L907" s="572"/>
      <c r="M907" s="572"/>
      <c r="N907" s="572"/>
      <c r="O907" s="572"/>
      <c r="P907" s="572"/>
      <c r="Q907" s="572"/>
    </row>
    <row r="908" ht="25.15" customHeight="true" x14ac:dyDescent="0.2">
      <c r="C908" s="572"/>
      <c r="D908" s="572"/>
      <c r="E908" s="572"/>
      <c r="F908" s="572"/>
      <c r="G908" s="572"/>
      <c r="H908" s="572"/>
      <c r="I908" s="572"/>
      <c r="J908" s="572"/>
      <c r="K908" s="572"/>
      <c r="L908" s="572"/>
      <c r="M908" s="572"/>
      <c r="N908" s="572"/>
      <c r="O908" s="572"/>
      <c r="P908" s="572"/>
      <c r="Q908" s="572"/>
    </row>
    <row r="909" ht="25.15" customHeight="true" x14ac:dyDescent="0.2">
      <c r="C909" s="572"/>
      <c r="D909" s="572"/>
      <c r="E909" s="572"/>
      <c r="F909" s="572"/>
      <c r="G909" s="572"/>
      <c r="H909" s="572"/>
      <c r="I909" s="572"/>
      <c r="J909" s="572"/>
      <c r="K909" s="572"/>
      <c r="L909" s="572"/>
      <c r="M909" s="572"/>
      <c r="N909" s="572"/>
      <c r="O909" s="572"/>
      <c r="P909" s="572"/>
      <c r="Q909" s="572"/>
    </row>
    <row r="910" ht="25.15" customHeight="true" x14ac:dyDescent="0.2">
      <c r="C910" s="572"/>
      <c r="D910" s="572"/>
      <c r="E910" s="572"/>
      <c r="F910" s="572"/>
      <c r="G910" s="572"/>
      <c r="H910" s="572"/>
      <c r="I910" s="572"/>
      <c r="J910" s="572"/>
      <c r="K910" s="572"/>
      <c r="L910" s="572"/>
      <c r="M910" s="572"/>
      <c r="N910" s="572"/>
      <c r="O910" s="572"/>
      <c r="P910" s="572"/>
      <c r="Q910" s="572"/>
    </row>
    <row r="911" ht="25.15" customHeight="true" x14ac:dyDescent="0.2">
      <c r="C911" s="572"/>
      <c r="D911" s="572"/>
      <c r="E911" s="572"/>
      <c r="F911" s="572"/>
      <c r="G911" s="572"/>
      <c r="H911" s="572"/>
      <c r="I911" s="572"/>
      <c r="J911" s="572"/>
      <c r="K911" s="572"/>
      <c r="L911" s="572"/>
      <c r="M911" s="572"/>
      <c r="N911" s="572"/>
      <c r="O911" s="572"/>
      <c r="P911" s="572"/>
      <c r="Q911" s="572"/>
    </row>
    <row r="912" ht="25.15" customHeight="true" x14ac:dyDescent="0.2">
      <c r="C912" s="572"/>
      <c r="D912" s="572"/>
      <c r="E912" s="572"/>
      <c r="F912" s="572"/>
      <c r="G912" s="572"/>
      <c r="H912" s="572"/>
      <c r="I912" s="572"/>
      <c r="J912" s="572"/>
      <c r="K912" s="572"/>
      <c r="L912" s="572"/>
      <c r="M912" s="572"/>
      <c r="N912" s="572"/>
      <c r="O912" s="572"/>
      <c r="P912" s="572"/>
      <c r="Q912" s="572"/>
    </row>
    <row r="913" ht="25.15" customHeight="true" x14ac:dyDescent="0.2">
      <c r="C913" s="572"/>
      <c r="D913" s="572"/>
      <c r="E913" s="572"/>
      <c r="F913" s="572"/>
      <c r="G913" s="572"/>
      <c r="H913" s="572"/>
      <c r="I913" s="572"/>
      <c r="J913" s="572"/>
      <c r="K913" s="572"/>
      <c r="L913" s="572"/>
      <c r="M913" s="572"/>
      <c r="N913" s="572"/>
      <c r="O913" s="572"/>
      <c r="P913" s="572"/>
      <c r="Q913" s="572"/>
    </row>
    <row r="914" ht="25.15" customHeight="true" x14ac:dyDescent="0.2">
      <c r="C914" s="572"/>
      <c r="D914" s="572"/>
      <c r="E914" s="572"/>
      <c r="F914" s="572"/>
      <c r="G914" s="572"/>
      <c r="H914" s="572"/>
      <c r="I914" s="572"/>
      <c r="J914" s="572"/>
      <c r="K914" s="572"/>
      <c r="L914" s="572"/>
      <c r="M914" s="572"/>
      <c r="N914" s="572"/>
      <c r="O914" s="572"/>
      <c r="P914" s="572"/>
      <c r="Q914" s="572"/>
    </row>
    <row r="915" ht="25.15" customHeight="true" x14ac:dyDescent="0.2">
      <c r="C915" s="572"/>
      <c r="D915" s="572"/>
      <c r="E915" s="572"/>
      <c r="F915" s="572"/>
      <c r="G915" s="572"/>
      <c r="H915" s="572"/>
      <c r="I915" s="572"/>
      <c r="J915" s="572"/>
      <c r="K915" s="572"/>
      <c r="L915" s="572"/>
      <c r="M915" s="572"/>
      <c r="N915" s="572"/>
      <c r="O915" s="572"/>
      <c r="P915" s="572"/>
      <c r="Q915" s="572"/>
    </row>
    <row r="916" ht="25.15" customHeight="true" x14ac:dyDescent="0.2">
      <c r="C916" s="572"/>
      <c r="D916" s="572"/>
      <c r="E916" s="572"/>
      <c r="F916" s="572"/>
      <c r="G916" s="572"/>
      <c r="H916" s="572"/>
      <c r="I916" s="572"/>
      <c r="J916" s="572"/>
      <c r="K916" s="572"/>
      <c r="L916" s="572"/>
      <c r="M916" s="572"/>
      <c r="N916" s="572"/>
      <c r="O916" s="572"/>
      <c r="P916" s="572"/>
      <c r="Q916" s="572"/>
    </row>
    <row r="917" ht="25.15" customHeight="true" x14ac:dyDescent="0.2">
      <c r="C917" s="572"/>
      <c r="D917" s="572"/>
      <c r="E917" s="572"/>
      <c r="F917" s="572"/>
      <c r="G917" s="572"/>
      <c r="H917" s="572"/>
      <c r="I917" s="572"/>
      <c r="J917" s="572"/>
      <c r="K917" s="572"/>
      <c r="L917" s="572"/>
      <c r="M917" s="572"/>
      <c r="N917" s="572"/>
      <c r="O917" s="572"/>
      <c r="P917" s="572"/>
      <c r="Q917" s="572"/>
    </row>
    <row r="918" ht="25.15" customHeight="true" x14ac:dyDescent="0.2">
      <c r="C918" s="572"/>
      <c r="D918" s="572"/>
      <c r="E918" s="572"/>
      <c r="F918" s="572"/>
      <c r="G918" s="572"/>
      <c r="H918" s="572"/>
      <c r="I918" s="572"/>
      <c r="J918" s="572"/>
      <c r="K918" s="572"/>
      <c r="L918" s="572"/>
      <c r="M918" s="572"/>
      <c r="N918" s="572"/>
      <c r="O918" s="572"/>
      <c r="P918" s="572"/>
      <c r="Q918" s="572"/>
    </row>
    <row r="919" ht="25.15" customHeight="true" x14ac:dyDescent="0.2">
      <c r="C919" s="572"/>
      <c r="D919" s="572"/>
      <c r="E919" s="572"/>
      <c r="F919" s="572"/>
      <c r="G919" s="572"/>
      <c r="H919" s="572"/>
      <c r="I919" s="572"/>
      <c r="J919" s="572"/>
      <c r="K919" s="572"/>
      <c r="L919" s="572"/>
      <c r="M919" s="572"/>
      <c r="N919" s="572"/>
      <c r="O919" s="572"/>
      <c r="P919" s="572"/>
      <c r="Q919" s="572"/>
    </row>
    <row r="920" ht="25.15" customHeight="true" x14ac:dyDescent="0.2">
      <c r="C920" s="572"/>
      <c r="D920" s="572"/>
      <c r="E920" s="572"/>
      <c r="F920" s="572"/>
      <c r="G920" s="572"/>
      <c r="H920" s="572"/>
      <c r="I920" s="572"/>
      <c r="J920" s="572"/>
      <c r="K920" s="572"/>
      <c r="L920" s="572"/>
      <c r="M920" s="572"/>
      <c r="N920" s="572"/>
      <c r="O920" s="572"/>
      <c r="P920" s="572"/>
      <c r="Q920" s="572"/>
    </row>
    <row r="921" ht="25.15" customHeight="true" x14ac:dyDescent="0.2">
      <c r="C921" s="572"/>
      <c r="D921" s="572"/>
      <c r="E921" s="572"/>
      <c r="F921" s="572"/>
      <c r="G921" s="572"/>
      <c r="H921" s="572"/>
      <c r="I921" s="572"/>
      <c r="J921" s="572"/>
      <c r="K921" s="572"/>
      <c r="L921" s="572"/>
      <c r="M921" s="572"/>
      <c r="N921" s="572"/>
      <c r="O921" s="572"/>
      <c r="P921" s="572"/>
      <c r="Q921" s="572"/>
    </row>
    <row r="922" ht="25.15" customHeight="true" x14ac:dyDescent="0.2">
      <c r="C922" s="572"/>
      <c r="D922" s="572"/>
      <c r="E922" s="572"/>
      <c r="F922" s="572"/>
      <c r="G922" s="572"/>
      <c r="H922" s="572"/>
      <c r="I922" s="572"/>
      <c r="J922" s="572"/>
      <c r="K922" s="572"/>
      <c r="L922" s="572"/>
      <c r="M922" s="572"/>
      <c r="N922" s="572"/>
      <c r="O922" s="572"/>
      <c r="P922" s="572"/>
      <c r="Q922" s="572"/>
    </row>
    <row r="923" ht="25.15" customHeight="true" x14ac:dyDescent="0.2">
      <c r="C923" s="572"/>
      <c r="D923" s="572"/>
      <c r="E923" s="572"/>
      <c r="F923" s="572"/>
      <c r="G923" s="572"/>
      <c r="H923" s="572"/>
      <c r="I923" s="572"/>
      <c r="J923" s="572"/>
      <c r="K923" s="572"/>
      <c r="L923" s="572"/>
      <c r="M923" s="572"/>
      <c r="N923" s="572"/>
      <c r="O923" s="572"/>
      <c r="P923" s="572"/>
      <c r="Q923" s="572"/>
    </row>
    <row r="924" ht="25.15" customHeight="true" x14ac:dyDescent="0.2">
      <c r="C924" s="572"/>
      <c r="D924" s="572"/>
      <c r="E924" s="572"/>
      <c r="F924" s="572"/>
      <c r="G924" s="572"/>
      <c r="H924" s="572"/>
      <c r="I924" s="572"/>
      <c r="J924" s="572"/>
      <c r="K924" s="572"/>
      <c r="L924" s="572"/>
      <c r="M924" s="572"/>
      <c r="N924" s="572"/>
      <c r="O924" s="572"/>
      <c r="P924" s="572"/>
      <c r="Q924" s="572"/>
    </row>
    <row r="925" ht="25.15" customHeight="true" x14ac:dyDescent="0.2">
      <c r="C925" s="572"/>
      <c r="D925" s="572"/>
      <c r="E925" s="572"/>
      <c r="F925" s="572"/>
      <c r="G925" s="572"/>
      <c r="H925" s="572"/>
      <c r="I925" s="572"/>
      <c r="J925" s="572"/>
      <c r="K925" s="572"/>
      <c r="L925" s="572"/>
      <c r="M925" s="572"/>
      <c r="N925" s="572"/>
      <c r="O925" s="572"/>
      <c r="P925" s="572"/>
      <c r="Q925" s="572"/>
    </row>
    <row r="926" ht="25.15" customHeight="true" x14ac:dyDescent="0.2">
      <c r="C926" s="572"/>
      <c r="D926" s="572"/>
      <c r="E926" s="572"/>
      <c r="F926" s="572"/>
      <c r="G926" s="572"/>
      <c r="H926" s="572"/>
      <c r="I926" s="572"/>
      <c r="J926" s="572"/>
      <c r="K926" s="572"/>
      <c r="L926" s="572"/>
      <c r="M926" s="572"/>
      <c r="N926" s="572"/>
      <c r="O926" s="572"/>
      <c r="P926" s="572"/>
      <c r="Q926" s="572"/>
    </row>
    <row r="927" ht="25.15" customHeight="true" x14ac:dyDescent="0.2">
      <c r="C927" s="572"/>
      <c r="D927" s="572"/>
      <c r="E927" s="572"/>
      <c r="F927" s="572"/>
      <c r="G927" s="572"/>
      <c r="H927" s="572"/>
      <c r="I927" s="572"/>
      <c r="J927" s="572"/>
      <c r="K927" s="572"/>
      <c r="L927" s="572"/>
      <c r="M927" s="572"/>
      <c r="N927" s="572"/>
      <c r="O927" s="572"/>
      <c r="P927" s="572"/>
      <c r="Q927" s="572"/>
    </row>
    <row r="928" ht="25.15" customHeight="true" x14ac:dyDescent="0.2">
      <c r="C928" s="572"/>
      <c r="D928" s="572"/>
      <c r="E928" s="572"/>
      <c r="F928" s="572"/>
      <c r="G928" s="572"/>
      <c r="H928" s="572"/>
      <c r="I928" s="572"/>
      <c r="J928" s="572"/>
      <c r="K928" s="572"/>
      <c r="L928" s="572"/>
      <c r="M928" s="572"/>
      <c r="N928" s="572"/>
      <c r="O928" s="572"/>
      <c r="P928" s="572"/>
      <c r="Q928" s="572"/>
    </row>
    <row r="929" ht="25.15" customHeight="true" x14ac:dyDescent="0.2">
      <c r="C929" s="572"/>
      <c r="D929" s="572"/>
      <c r="E929" s="572"/>
      <c r="F929" s="572"/>
      <c r="G929" s="572"/>
      <c r="H929" s="572"/>
      <c r="I929" s="572"/>
      <c r="J929" s="572"/>
      <c r="K929" s="572"/>
      <c r="L929" s="572"/>
      <c r="M929" s="572"/>
      <c r="N929" s="572"/>
      <c r="O929" s="572"/>
      <c r="P929" s="572"/>
      <c r="Q929" s="572"/>
    </row>
    <row r="930" ht="25.15" customHeight="true" x14ac:dyDescent="0.2">
      <c r="C930" s="572"/>
      <c r="D930" s="572"/>
      <c r="E930" s="572"/>
      <c r="F930" s="572"/>
      <c r="G930" s="572"/>
      <c r="H930" s="572"/>
      <c r="I930" s="572"/>
      <c r="J930" s="572"/>
      <c r="K930" s="572"/>
      <c r="L930" s="572"/>
      <c r="M930" s="572"/>
      <c r="N930" s="572"/>
      <c r="O930" s="572"/>
      <c r="P930" s="572"/>
      <c r="Q930" s="572"/>
    </row>
    <row r="931" ht="25.15" customHeight="true" x14ac:dyDescent="0.2">
      <c r="C931" s="572"/>
      <c r="D931" s="572"/>
      <c r="E931" s="572"/>
      <c r="F931" s="572"/>
      <c r="G931" s="572"/>
      <c r="H931" s="572"/>
      <c r="I931" s="572"/>
      <c r="J931" s="572"/>
      <c r="K931" s="572"/>
      <c r="L931" s="572"/>
      <c r="M931" s="572"/>
      <c r="N931" s="572"/>
      <c r="O931" s="572"/>
      <c r="P931" s="572"/>
      <c r="Q931" s="572"/>
    </row>
    <row r="932" ht="25.15" customHeight="true" x14ac:dyDescent="0.2">
      <c r="C932" s="572"/>
      <c r="D932" s="572"/>
      <c r="E932" s="572"/>
      <c r="F932" s="572"/>
      <c r="G932" s="572"/>
      <c r="H932" s="572"/>
      <c r="I932" s="572"/>
      <c r="J932" s="572"/>
      <c r="K932" s="572"/>
      <c r="L932" s="572"/>
      <c r="M932" s="572"/>
      <c r="N932" s="572"/>
      <c r="O932" s="572"/>
      <c r="P932" s="572"/>
      <c r="Q932" s="572"/>
    </row>
    <row r="933" ht="25.15" customHeight="true" x14ac:dyDescent="0.2">
      <c r="C933" s="572"/>
      <c r="D933" s="572"/>
      <c r="E933" s="572"/>
      <c r="F933" s="572"/>
      <c r="G933" s="572"/>
      <c r="H933" s="572"/>
      <c r="I933" s="572"/>
      <c r="J933" s="572"/>
      <c r="K933" s="572"/>
      <c r="L933" s="572"/>
      <c r="M933" s="572"/>
      <c r="N933" s="572"/>
      <c r="O933" s="572"/>
      <c r="P933" s="572"/>
      <c r="Q933" s="572"/>
    </row>
    <row r="934" ht="25.15" customHeight="true" x14ac:dyDescent="0.2">
      <c r="C934" s="572"/>
      <c r="D934" s="572"/>
      <c r="E934" s="572"/>
      <c r="F934" s="572"/>
      <c r="G934" s="572"/>
      <c r="H934" s="572"/>
      <c r="I934" s="572"/>
      <c r="J934" s="572"/>
      <c r="K934" s="572"/>
      <c r="L934" s="572"/>
      <c r="M934" s="572"/>
      <c r="N934" s="572"/>
      <c r="O934" s="572"/>
      <c r="P934" s="572"/>
      <c r="Q934" s="572"/>
    </row>
    <row r="935" ht="25.15" customHeight="true" x14ac:dyDescent="0.2">
      <c r="C935" s="572"/>
      <c r="D935" s="572"/>
      <c r="E935" s="572"/>
      <c r="F935" s="572"/>
      <c r="G935" s="572"/>
      <c r="H935" s="572"/>
      <c r="I935" s="572"/>
      <c r="J935" s="572"/>
      <c r="K935" s="572"/>
      <c r="L935" s="572"/>
      <c r="M935" s="572"/>
      <c r="N935" s="572"/>
      <c r="O935" s="572"/>
      <c r="P935" s="572"/>
      <c r="Q935" s="572"/>
    </row>
    <row r="936" ht="25.15" customHeight="true" x14ac:dyDescent="0.2">
      <c r="C936" s="572"/>
      <c r="D936" s="572"/>
      <c r="E936" s="572"/>
      <c r="F936" s="572"/>
      <c r="G936" s="572"/>
      <c r="H936" s="572"/>
      <c r="I936" s="572"/>
      <c r="J936" s="572"/>
      <c r="K936" s="572"/>
      <c r="L936" s="572"/>
      <c r="M936" s="572"/>
      <c r="N936" s="572"/>
      <c r="O936" s="572"/>
      <c r="P936" s="572"/>
      <c r="Q936" s="572"/>
    </row>
    <row r="937" ht="25.15" customHeight="true" x14ac:dyDescent="0.2">
      <c r="C937" s="572"/>
      <c r="D937" s="572"/>
      <c r="E937" s="572"/>
      <c r="F937" s="572"/>
      <c r="G937" s="572"/>
      <c r="H937" s="572"/>
      <c r="I937" s="572"/>
      <c r="J937" s="572"/>
      <c r="K937" s="572"/>
      <c r="L937" s="572"/>
      <c r="M937" s="572"/>
      <c r="N937" s="572"/>
      <c r="O937" s="572"/>
      <c r="P937" s="572"/>
      <c r="Q937" s="572"/>
    </row>
    <row r="938" ht="25.15" customHeight="true" x14ac:dyDescent="0.2">
      <c r="C938" s="572"/>
      <c r="D938" s="572"/>
      <c r="E938" s="572"/>
      <c r="F938" s="572"/>
      <c r="G938" s="572"/>
      <c r="H938" s="572"/>
      <c r="I938" s="572"/>
      <c r="J938" s="572"/>
      <c r="K938" s="572"/>
      <c r="L938" s="572"/>
      <c r="M938" s="572"/>
      <c r="N938" s="572"/>
      <c r="O938" s="572"/>
      <c r="P938" s="572"/>
      <c r="Q938" s="572"/>
    </row>
    <row r="939" ht="25.15" customHeight="true" x14ac:dyDescent="0.2">
      <c r="C939" s="572"/>
      <c r="D939" s="572"/>
      <c r="E939" s="572"/>
      <c r="F939" s="572"/>
      <c r="G939" s="572"/>
      <c r="H939" s="572"/>
      <c r="I939" s="572"/>
      <c r="J939" s="572"/>
      <c r="K939" s="572"/>
      <c r="L939" s="572"/>
      <c r="M939" s="572"/>
      <c r="N939" s="572"/>
      <c r="O939" s="572"/>
      <c r="P939" s="572"/>
      <c r="Q939" s="572"/>
    </row>
    <row r="940" ht="25.15" customHeight="true" x14ac:dyDescent="0.2">
      <c r="C940" s="572"/>
      <c r="D940" s="572"/>
      <c r="E940" s="572"/>
      <c r="F940" s="572"/>
      <c r="G940" s="572"/>
      <c r="H940" s="572"/>
      <c r="I940" s="572"/>
      <c r="J940" s="572"/>
      <c r="K940" s="572"/>
      <c r="L940" s="572"/>
      <c r="M940" s="572"/>
      <c r="N940" s="572"/>
      <c r="O940" s="572"/>
      <c r="P940" s="572"/>
      <c r="Q940" s="572"/>
    </row>
    <row r="941" ht="25.15" customHeight="true" x14ac:dyDescent="0.2">
      <c r="C941" s="572"/>
      <c r="D941" s="572"/>
      <c r="E941" s="572"/>
      <c r="F941" s="572"/>
      <c r="G941" s="572"/>
      <c r="H941" s="572"/>
      <c r="I941" s="572"/>
      <c r="J941" s="572"/>
      <c r="K941" s="572"/>
      <c r="L941" s="572"/>
      <c r="M941" s="572"/>
      <c r="N941" s="572"/>
      <c r="O941" s="572"/>
      <c r="P941" s="572"/>
      <c r="Q941" s="572"/>
    </row>
    <row r="942" ht="25.15" customHeight="true" x14ac:dyDescent="0.2">
      <c r="C942" s="572"/>
      <c r="D942" s="572"/>
      <c r="E942" s="572"/>
      <c r="F942" s="572"/>
      <c r="G942" s="572"/>
      <c r="H942" s="572"/>
      <c r="I942" s="572"/>
      <c r="J942" s="572"/>
      <c r="K942" s="572"/>
      <c r="L942" s="572"/>
      <c r="M942" s="572"/>
      <c r="N942" s="572"/>
      <c r="O942" s="572"/>
      <c r="P942" s="572"/>
      <c r="Q942" s="572"/>
    </row>
    <row r="943" ht="25.15" customHeight="true" x14ac:dyDescent="0.2">
      <c r="C943" s="572"/>
      <c r="D943" s="572"/>
      <c r="E943" s="572"/>
      <c r="F943" s="572"/>
      <c r="G943" s="572"/>
      <c r="H943" s="572"/>
      <c r="I943" s="572"/>
      <c r="J943" s="572"/>
      <c r="K943" s="572"/>
      <c r="L943" s="572"/>
      <c r="M943" s="572"/>
      <c r="N943" s="572"/>
      <c r="O943" s="572"/>
      <c r="P943" s="572"/>
      <c r="Q943" s="572"/>
    </row>
    <row r="944" ht="25.15" customHeight="true" x14ac:dyDescent="0.2">
      <c r="C944" s="572"/>
      <c r="D944" s="572"/>
      <c r="E944" s="572"/>
      <c r="F944" s="572"/>
      <c r="G944" s="572"/>
      <c r="H944" s="572"/>
      <c r="I944" s="572"/>
      <c r="J944" s="572"/>
      <c r="K944" s="572"/>
      <c r="L944" s="572"/>
      <c r="M944" s="572"/>
      <c r="N944" s="572"/>
      <c r="O944" s="572"/>
      <c r="P944" s="572"/>
      <c r="Q944" s="572"/>
    </row>
    <row r="945" ht="25.15" customHeight="true" x14ac:dyDescent="0.2">
      <c r="C945" s="572"/>
      <c r="D945" s="572"/>
      <c r="E945" s="572"/>
      <c r="F945" s="572"/>
      <c r="G945" s="572"/>
      <c r="H945" s="572"/>
      <c r="I945" s="572"/>
      <c r="J945" s="572"/>
      <c r="K945" s="572"/>
      <c r="L945" s="572"/>
      <c r="M945" s="572"/>
      <c r="N945" s="572"/>
      <c r="O945" s="572"/>
      <c r="P945" s="572"/>
      <c r="Q945" s="572"/>
    </row>
    <row r="946" ht="25.15" customHeight="true" x14ac:dyDescent="0.2">
      <c r="C946" s="572"/>
      <c r="D946" s="572"/>
      <c r="E946" s="572"/>
      <c r="F946" s="572"/>
      <c r="G946" s="572"/>
      <c r="H946" s="572"/>
      <c r="I946" s="572"/>
      <c r="J946" s="572"/>
      <c r="K946" s="572"/>
      <c r="L946" s="572"/>
      <c r="M946" s="572"/>
      <c r="N946" s="572"/>
      <c r="O946" s="572"/>
      <c r="P946" s="572"/>
      <c r="Q946" s="572"/>
    </row>
    <row r="947" ht="25.15" customHeight="true" x14ac:dyDescent="0.2">
      <c r="C947" s="572"/>
      <c r="D947" s="572"/>
      <c r="E947" s="572"/>
      <c r="F947" s="572"/>
      <c r="G947" s="572"/>
      <c r="H947" s="572"/>
      <c r="I947" s="572"/>
      <c r="J947" s="572"/>
      <c r="K947" s="572"/>
      <c r="L947" s="572"/>
      <c r="M947" s="572"/>
      <c r="N947" s="572"/>
      <c r="O947" s="572"/>
      <c r="P947" s="572"/>
      <c r="Q947" s="572"/>
    </row>
    <row r="948" ht="25.15" customHeight="true" x14ac:dyDescent="0.2">
      <c r="C948" s="572"/>
      <c r="D948" s="572"/>
      <c r="E948" s="572"/>
      <c r="F948" s="572"/>
      <c r="G948" s="572"/>
      <c r="H948" s="572"/>
      <c r="I948" s="572"/>
      <c r="J948" s="572"/>
      <c r="K948" s="572"/>
      <c r="L948" s="572"/>
      <c r="M948" s="572"/>
      <c r="N948" s="572"/>
      <c r="O948" s="572"/>
      <c r="P948" s="572"/>
      <c r="Q948" s="572"/>
    </row>
    <row r="949" ht="25.15" customHeight="true" x14ac:dyDescent="0.2">
      <c r="C949" s="572"/>
      <c r="D949" s="572"/>
      <c r="E949" s="572"/>
      <c r="F949" s="572"/>
      <c r="G949" s="572"/>
      <c r="H949" s="572"/>
      <c r="I949" s="572"/>
      <c r="J949" s="572"/>
      <c r="K949" s="572"/>
      <c r="L949" s="572"/>
      <c r="M949" s="572"/>
      <c r="N949" s="572"/>
      <c r="O949" s="572"/>
      <c r="P949" s="572"/>
      <c r="Q949" s="572"/>
    </row>
    <row r="950" ht="25.15" customHeight="true" x14ac:dyDescent="0.2">
      <c r="C950" s="572"/>
      <c r="D950" s="572"/>
      <c r="E950" s="572"/>
      <c r="F950" s="572"/>
      <c r="G950" s="572"/>
      <c r="H950" s="572"/>
      <c r="I950" s="572"/>
      <c r="J950" s="572"/>
      <c r="K950" s="572"/>
      <c r="L950" s="572"/>
      <c r="M950" s="572"/>
      <c r="N950" s="572"/>
      <c r="O950" s="572"/>
      <c r="P950" s="572"/>
      <c r="Q950" s="572"/>
    </row>
    <row r="951" ht="25.15" customHeight="true" x14ac:dyDescent="0.2">
      <c r="C951" s="572"/>
      <c r="D951" s="572"/>
      <c r="E951" s="572"/>
      <c r="F951" s="572"/>
      <c r="G951" s="572"/>
      <c r="H951" s="572"/>
      <c r="I951" s="572"/>
      <c r="J951" s="572"/>
      <c r="K951" s="572"/>
      <c r="L951" s="572"/>
      <c r="M951" s="572"/>
      <c r="N951" s="572"/>
      <c r="O951" s="572"/>
      <c r="P951" s="572"/>
      <c r="Q951" s="572"/>
    </row>
    <row r="952" ht="25.15" customHeight="true" x14ac:dyDescent="0.2">
      <c r="C952" s="572"/>
      <c r="D952" s="572"/>
      <c r="E952" s="572"/>
      <c r="F952" s="572"/>
      <c r="G952" s="572"/>
      <c r="H952" s="572"/>
      <c r="I952" s="572"/>
      <c r="J952" s="572"/>
      <c r="K952" s="572"/>
      <c r="L952" s="572"/>
      <c r="M952" s="572"/>
      <c r="N952" s="572"/>
      <c r="O952" s="572"/>
      <c r="P952" s="572"/>
      <c r="Q952" s="572"/>
    </row>
    <row r="953" ht="25.15" customHeight="true" x14ac:dyDescent="0.2">
      <c r="C953" s="572"/>
      <c r="D953" s="572"/>
      <c r="E953" s="572"/>
      <c r="F953" s="572"/>
      <c r="G953" s="572"/>
      <c r="H953" s="572"/>
      <c r="I953" s="572"/>
      <c r="J953" s="572"/>
      <c r="K953" s="572"/>
      <c r="L953" s="572"/>
      <c r="M953" s="572"/>
      <c r="N953" s="572"/>
      <c r="O953" s="572"/>
      <c r="P953" s="572"/>
      <c r="Q953" s="572"/>
    </row>
    <row r="954" ht="25.15" customHeight="true" x14ac:dyDescent="0.2">
      <c r="C954" s="572"/>
      <c r="D954" s="572"/>
      <c r="E954" s="572"/>
      <c r="F954" s="572"/>
      <c r="G954" s="572"/>
      <c r="H954" s="572"/>
      <c r="I954" s="572"/>
      <c r="J954" s="572"/>
      <c r="K954" s="572"/>
      <c r="L954" s="572"/>
      <c r="M954" s="572"/>
      <c r="N954" s="572"/>
      <c r="O954" s="572"/>
      <c r="P954" s="572"/>
      <c r="Q954" s="572"/>
    </row>
    <row r="955" ht="25.15" customHeight="true" x14ac:dyDescent="0.2">
      <c r="C955" s="572"/>
      <c r="D955" s="572"/>
      <c r="E955" s="572"/>
      <c r="F955" s="572"/>
      <c r="G955" s="572"/>
      <c r="H955" s="572"/>
      <c r="I955" s="572"/>
      <c r="J955" s="572"/>
      <c r="K955" s="572"/>
      <c r="L955" s="572"/>
      <c r="M955" s="572"/>
      <c r="N955" s="572"/>
      <c r="O955" s="572"/>
      <c r="P955" s="572"/>
      <c r="Q955" s="572"/>
    </row>
    <row r="956" ht="25.15" customHeight="true" x14ac:dyDescent="0.2">
      <c r="C956" s="572"/>
      <c r="D956" s="572"/>
      <c r="E956" s="572"/>
      <c r="F956" s="572"/>
      <c r="G956" s="572"/>
      <c r="H956" s="572"/>
      <c r="I956" s="572"/>
      <c r="J956" s="572"/>
      <c r="K956" s="572"/>
      <c r="L956" s="572"/>
      <c r="M956" s="572"/>
      <c r="N956" s="572"/>
      <c r="O956" s="572"/>
      <c r="P956" s="572"/>
      <c r="Q956" s="572"/>
    </row>
    <row r="957" ht="25.15" customHeight="true" x14ac:dyDescent="0.2">
      <c r="C957" s="572"/>
      <c r="D957" s="572"/>
      <c r="E957" s="572"/>
      <c r="F957" s="572"/>
      <c r="G957" s="572"/>
      <c r="H957" s="572"/>
      <c r="I957" s="572"/>
      <c r="J957" s="572"/>
      <c r="K957" s="572"/>
      <c r="L957" s="572"/>
      <c r="M957" s="572"/>
      <c r="N957" s="572"/>
      <c r="O957" s="572"/>
      <c r="P957" s="572"/>
      <c r="Q957" s="572"/>
    </row>
    <row r="958" ht="25.15" customHeight="true" x14ac:dyDescent="0.2">
      <c r="C958" s="572"/>
      <c r="D958" s="572"/>
      <c r="E958" s="572"/>
      <c r="F958" s="572"/>
      <c r="G958" s="572"/>
      <c r="H958" s="572"/>
      <c r="I958" s="572"/>
      <c r="J958" s="572"/>
      <c r="K958" s="572"/>
      <c r="L958" s="572"/>
      <c r="M958" s="572"/>
      <c r="N958" s="572"/>
      <c r="O958" s="572"/>
      <c r="P958" s="572"/>
      <c r="Q958" s="572"/>
    </row>
    <row r="959" ht="25.15" customHeight="true" x14ac:dyDescent="0.2">
      <c r="C959" s="572"/>
      <c r="D959" s="572"/>
      <c r="E959" s="572"/>
      <c r="F959" s="572"/>
      <c r="G959" s="572"/>
      <c r="H959" s="572"/>
      <c r="I959" s="572"/>
      <c r="J959" s="572"/>
      <c r="K959" s="572"/>
      <c r="L959" s="572"/>
      <c r="M959" s="572"/>
      <c r="N959" s="572"/>
      <c r="O959" s="572"/>
      <c r="P959" s="572"/>
      <c r="Q959" s="572"/>
    </row>
    <row r="960" ht="25.15" customHeight="true" x14ac:dyDescent="0.2">
      <c r="C960" s="572"/>
      <c r="D960" s="572"/>
      <c r="E960" s="572"/>
      <c r="F960" s="572"/>
      <c r="G960" s="572"/>
      <c r="H960" s="572"/>
      <c r="I960" s="572"/>
      <c r="J960" s="572"/>
      <c r="K960" s="572"/>
      <c r="L960" s="572"/>
      <c r="M960" s="572"/>
      <c r="N960" s="572"/>
      <c r="O960" s="572"/>
      <c r="P960" s="572"/>
      <c r="Q960" s="572"/>
    </row>
    <row r="961" ht="25.15" customHeight="true" x14ac:dyDescent="0.2">
      <c r="C961" s="572"/>
      <c r="D961" s="572"/>
      <c r="E961" s="572"/>
      <c r="F961" s="572"/>
      <c r="G961" s="572"/>
      <c r="H961" s="572"/>
      <c r="I961" s="572"/>
      <c r="J961" s="572"/>
      <c r="K961" s="572"/>
      <c r="L961" s="572"/>
      <c r="M961" s="572"/>
      <c r="N961" s="572"/>
      <c r="O961" s="572"/>
      <c r="P961" s="572"/>
      <c r="Q961" s="572"/>
    </row>
    <row r="962" ht="25.15" customHeight="true" x14ac:dyDescent="0.2">
      <c r="C962" s="572"/>
      <c r="D962" s="572"/>
      <c r="E962" s="572"/>
      <c r="F962" s="572"/>
      <c r="G962" s="572"/>
      <c r="H962" s="572"/>
      <c r="I962" s="572"/>
      <c r="J962" s="572"/>
      <c r="K962" s="572"/>
      <c r="L962" s="572"/>
      <c r="M962" s="572"/>
      <c r="N962" s="572"/>
      <c r="O962" s="572"/>
      <c r="P962" s="572"/>
      <c r="Q962" s="572"/>
    </row>
    <row r="963" ht="25.15" customHeight="true" x14ac:dyDescent="0.2">
      <c r="C963" s="572"/>
      <c r="D963" s="572"/>
      <c r="E963" s="572"/>
      <c r="F963" s="572"/>
      <c r="G963" s="572"/>
      <c r="H963" s="572"/>
      <c r="I963" s="572"/>
      <c r="J963" s="572"/>
      <c r="K963" s="572"/>
      <c r="L963" s="572"/>
      <c r="M963" s="572"/>
      <c r="N963" s="572"/>
      <c r="O963" s="572"/>
      <c r="P963" s="572"/>
      <c r="Q963" s="572"/>
    </row>
    <row r="964" ht="25.15" customHeight="true" x14ac:dyDescent="0.2">
      <c r="C964" s="572"/>
      <c r="D964" s="572"/>
      <c r="E964" s="572"/>
      <c r="F964" s="572"/>
      <c r="G964" s="572"/>
      <c r="H964" s="572"/>
      <c r="I964" s="572"/>
      <c r="J964" s="572"/>
      <c r="K964" s="572"/>
      <c r="L964" s="572"/>
      <c r="M964" s="572"/>
      <c r="N964" s="572"/>
      <c r="O964" s="572"/>
      <c r="P964" s="572"/>
      <c r="Q964" s="572"/>
    </row>
    <row r="965" ht="25.15" customHeight="true" x14ac:dyDescent="0.2">
      <c r="C965" s="572"/>
      <c r="D965" s="572"/>
      <c r="E965" s="572"/>
      <c r="F965" s="572"/>
      <c r="G965" s="572"/>
      <c r="H965" s="572"/>
      <c r="I965" s="572"/>
      <c r="J965" s="572"/>
      <c r="K965" s="572"/>
      <c r="L965" s="572"/>
      <c r="M965" s="572"/>
      <c r="N965" s="572"/>
      <c r="O965" s="572"/>
      <c r="P965" s="572"/>
      <c r="Q965" s="572"/>
    </row>
    <row r="966" ht="25.15" customHeight="true" x14ac:dyDescent="0.2">
      <c r="C966" s="572"/>
      <c r="D966" s="572"/>
      <c r="E966" s="572"/>
      <c r="F966" s="572"/>
      <c r="G966" s="572"/>
      <c r="H966" s="572"/>
      <c r="I966" s="572"/>
      <c r="J966" s="572"/>
      <c r="K966" s="572"/>
      <c r="L966" s="572"/>
      <c r="M966" s="572"/>
      <c r="N966" s="572"/>
      <c r="O966" s="572"/>
      <c r="P966" s="572"/>
      <c r="Q966" s="572"/>
    </row>
    <row r="967" ht="25.15" customHeight="true" x14ac:dyDescent="0.2">
      <c r="C967" s="572"/>
      <c r="D967" s="572"/>
      <c r="E967" s="572"/>
      <c r="F967" s="572"/>
      <c r="G967" s="572"/>
      <c r="H967" s="572"/>
      <c r="I967" s="572"/>
      <c r="J967" s="572"/>
      <c r="K967" s="572"/>
      <c r="L967" s="572"/>
      <c r="M967" s="572"/>
      <c r="N967" s="572"/>
      <c r="O967" s="572"/>
      <c r="P967" s="572"/>
      <c r="Q967" s="572"/>
    </row>
    <row r="968" ht="25.15" customHeight="true" x14ac:dyDescent="0.2">
      <c r="C968" s="572"/>
      <c r="D968" s="572"/>
      <c r="E968" s="572"/>
      <c r="F968" s="572"/>
      <c r="G968" s="572"/>
      <c r="H968" s="572"/>
      <c r="I968" s="572"/>
      <c r="J968" s="572"/>
      <c r="K968" s="572"/>
      <c r="L968" s="572"/>
      <c r="M968" s="572"/>
      <c r="N968" s="572"/>
      <c r="O968" s="572"/>
      <c r="P968" s="572"/>
      <c r="Q968" s="572"/>
    </row>
    <row r="969" ht="25.15" customHeight="true" x14ac:dyDescent="0.2">
      <c r="C969" s="572"/>
      <c r="D969" s="572"/>
      <c r="E969" s="572"/>
      <c r="F969" s="572"/>
      <c r="G969" s="572"/>
      <c r="H969" s="572"/>
      <c r="I969" s="572"/>
      <c r="J969" s="572"/>
      <c r="K969" s="572"/>
      <c r="L969" s="572"/>
      <c r="M969" s="572"/>
      <c r="N969" s="572"/>
      <c r="O969" s="572"/>
      <c r="P969" s="572"/>
      <c r="Q969" s="572"/>
    </row>
    <row r="970" ht="25.15" customHeight="true" x14ac:dyDescent="0.2">
      <c r="C970" s="572"/>
      <c r="D970" s="572"/>
      <c r="E970" s="572"/>
      <c r="F970" s="572"/>
      <c r="G970" s="572"/>
      <c r="H970" s="572"/>
      <c r="I970" s="572"/>
      <c r="J970" s="572"/>
      <c r="K970" s="572"/>
      <c r="L970" s="572"/>
      <c r="M970" s="572"/>
      <c r="N970" s="572"/>
      <c r="O970" s="572"/>
      <c r="P970" s="572"/>
      <c r="Q970" s="572"/>
    </row>
    <row r="971" ht="25.15" customHeight="true" x14ac:dyDescent="0.2">
      <c r="C971" s="572"/>
      <c r="D971" s="572"/>
      <c r="E971" s="572"/>
      <c r="F971" s="572"/>
      <c r="G971" s="572"/>
      <c r="H971" s="572"/>
      <c r="I971" s="572"/>
      <c r="J971" s="572"/>
      <c r="K971" s="572"/>
      <c r="L971" s="572"/>
      <c r="M971" s="572"/>
      <c r="N971" s="572"/>
      <c r="O971" s="572"/>
      <c r="P971" s="572"/>
      <c r="Q971" s="572"/>
    </row>
    <row r="972" ht="25.15" customHeight="true" x14ac:dyDescent="0.2">
      <c r="C972" s="572"/>
      <c r="D972" s="572"/>
      <c r="E972" s="572"/>
      <c r="F972" s="572"/>
      <c r="G972" s="572"/>
      <c r="H972" s="572"/>
      <c r="I972" s="572"/>
      <c r="J972" s="572"/>
      <c r="K972" s="572"/>
      <c r="L972" s="572"/>
      <c r="M972" s="572"/>
      <c r="N972" s="572"/>
      <c r="O972" s="572"/>
      <c r="P972" s="572"/>
      <c r="Q972" s="572"/>
    </row>
    <row r="973" ht="25.15" customHeight="true" x14ac:dyDescent="0.2">
      <c r="C973" s="572"/>
      <c r="D973" s="572"/>
      <c r="E973" s="572"/>
      <c r="F973" s="572"/>
      <c r="G973" s="572"/>
      <c r="H973" s="572"/>
      <c r="I973" s="572"/>
      <c r="J973" s="572"/>
      <c r="K973" s="572"/>
      <c r="L973" s="572"/>
      <c r="M973" s="572"/>
      <c r="N973" s="572"/>
      <c r="O973" s="572"/>
      <c r="P973" s="572"/>
      <c r="Q973" s="572"/>
    </row>
    <row r="974" ht="25.15" customHeight="true" x14ac:dyDescent="0.2">
      <c r="C974" s="572"/>
      <c r="D974" s="572"/>
      <c r="E974" s="572"/>
      <c r="F974" s="572"/>
      <c r="G974" s="572"/>
      <c r="H974" s="572"/>
      <c r="I974" s="572"/>
      <c r="J974" s="572"/>
      <c r="K974" s="572"/>
      <c r="L974" s="572"/>
      <c r="M974" s="572"/>
      <c r="N974" s="572"/>
      <c r="O974" s="572"/>
      <c r="P974" s="572"/>
      <c r="Q974" s="572"/>
    </row>
    <row r="975" ht="25.15" customHeight="true" x14ac:dyDescent="0.2">
      <c r="C975" s="572"/>
      <c r="D975" s="572"/>
      <c r="E975" s="572"/>
      <c r="F975" s="572"/>
      <c r="G975" s="572"/>
      <c r="H975" s="572"/>
      <c r="I975" s="572"/>
      <c r="J975" s="572"/>
      <c r="K975" s="572"/>
      <c r="L975" s="572"/>
      <c r="M975" s="572"/>
      <c r="N975" s="572"/>
      <c r="O975" s="572"/>
      <c r="P975" s="572"/>
      <c r="Q975" s="572"/>
    </row>
    <row r="976" ht="25.15" customHeight="true" x14ac:dyDescent="0.2">
      <c r="C976" s="572"/>
      <c r="D976" s="572"/>
      <c r="E976" s="572"/>
      <c r="F976" s="572"/>
      <c r="G976" s="572"/>
      <c r="H976" s="572"/>
      <c r="I976" s="572"/>
      <c r="J976" s="572"/>
      <c r="K976" s="572"/>
      <c r="L976" s="572"/>
      <c r="M976" s="572"/>
      <c r="N976" s="572"/>
      <c r="O976" s="572"/>
      <c r="P976" s="572"/>
      <c r="Q976" s="572"/>
    </row>
    <row r="977" ht="25.15" customHeight="true" x14ac:dyDescent="0.2">
      <c r="C977" s="572"/>
      <c r="D977" s="572"/>
      <c r="E977" s="572"/>
      <c r="F977" s="572"/>
      <c r="G977" s="572"/>
      <c r="H977" s="572"/>
      <c r="I977" s="572"/>
      <c r="J977" s="572"/>
      <c r="K977" s="572"/>
      <c r="L977" s="572"/>
      <c r="M977" s="572"/>
      <c r="N977" s="572"/>
      <c r="O977" s="572"/>
      <c r="P977" s="572"/>
      <c r="Q977" s="572"/>
    </row>
    <row r="978" ht="25.15" customHeight="true" x14ac:dyDescent="0.2">
      <c r="C978" s="572"/>
      <c r="D978" s="572"/>
      <c r="E978" s="572"/>
      <c r="F978" s="572"/>
      <c r="G978" s="572"/>
      <c r="H978" s="572"/>
      <c r="I978" s="572"/>
      <c r="J978" s="572"/>
      <c r="K978" s="572"/>
      <c r="L978" s="572"/>
      <c r="M978" s="572"/>
      <c r="N978" s="572"/>
      <c r="O978" s="572"/>
      <c r="P978" s="572"/>
      <c r="Q978" s="572"/>
    </row>
    <row r="979" ht="25.15" customHeight="true" x14ac:dyDescent="0.2">
      <c r="C979" s="572"/>
      <c r="D979" s="572"/>
      <c r="E979" s="572"/>
      <c r="F979" s="572"/>
      <c r="G979" s="572"/>
      <c r="H979" s="572"/>
      <c r="I979" s="572"/>
      <c r="J979" s="572"/>
      <c r="K979" s="572"/>
      <c r="L979" s="572"/>
      <c r="M979" s="572"/>
      <c r="N979" s="572"/>
      <c r="O979" s="572"/>
      <c r="P979" s="572"/>
      <c r="Q979" s="572"/>
    </row>
    <row r="980" ht="25.15" customHeight="true" x14ac:dyDescent="0.2">
      <c r="C980" s="572"/>
      <c r="D980" s="572"/>
      <c r="E980" s="572"/>
      <c r="F980" s="572"/>
      <c r="G980" s="572"/>
      <c r="H980" s="572"/>
      <c r="I980" s="572"/>
      <c r="J980" s="572"/>
      <c r="K980" s="572"/>
      <c r="L980" s="572"/>
      <c r="M980" s="572"/>
      <c r="N980" s="572"/>
      <c r="O980" s="572"/>
      <c r="P980" s="572"/>
      <c r="Q980" s="572"/>
    </row>
    <row r="981" ht="25.15" customHeight="true" x14ac:dyDescent="0.2">
      <c r="C981" s="572"/>
      <c r="D981" s="572"/>
      <c r="E981" s="572"/>
      <c r="F981" s="572"/>
      <c r="G981" s="572"/>
      <c r="H981" s="572"/>
      <c r="I981" s="572"/>
      <c r="J981" s="572"/>
      <c r="K981" s="572"/>
      <c r="L981" s="572"/>
      <c r="M981" s="572"/>
      <c r="N981" s="572"/>
      <c r="O981" s="572"/>
      <c r="P981" s="572"/>
      <c r="Q981" s="572"/>
    </row>
    <row r="982" ht="25.15" customHeight="true" x14ac:dyDescent="0.2">
      <c r="C982" s="572"/>
      <c r="D982" s="572"/>
      <c r="E982" s="572"/>
      <c r="F982" s="572"/>
      <c r="G982" s="572"/>
      <c r="H982" s="572"/>
      <c r="I982" s="572"/>
      <c r="J982" s="572"/>
      <c r="K982" s="572"/>
      <c r="L982" s="572"/>
      <c r="M982" s="572"/>
      <c r="N982" s="572"/>
      <c r="O982" s="572"/>
      <c r="P982" s="572"/>
      <c r="Q982" s="572"/>
    </row>
    <row r="983" ht="25.15" customHeight="true" x14ac:dyDescent="0.2">
      <c r="C983" s="572"/>
      <c r="D983" s="572"/>
      <c r="E983" s="572"/>
      <c r="F983" s="572"/>
      <c r="G983" s="572"/>
      <c r="H983" s="572"/>
      <c r="I983" s="572"/>
      <c r="J983" s="572"/>
      <c r="K983" s="572"/>
      <c r="L983" s="572"/>
      <c r="M983" s="572"/>
      <c r="N983" s="572"/>
      <c r="O983" s="572"/>
      <c r="P983" s="572"/>
      <c r="Q983" s="572"/>
    </row>
    <row r="984" ht="25.15" customHeight="true" x14ac:dyDescent="0.2">
      <c r="C984" s="572"/>
      <c r="D984" s="572"/>
      <c r="E984" s="572"/>
      <c r="F984" s="572"/>
      <c r="G984" s="572"/>
      <c r="H984" s="572"/>
      <c r="I984" s="572"/>
      <c r="J984" s="572"/>
      <c r="K984" s="572"/>
      <c r="L984" s="572"/>
      <c r="M984" s="572"/>
      <c r="N984" s="572"/>
      <c r="O984" s="572"/>
      <c r="P984" s="572"/>
      <c r="Q984" s="572"/>
    </row>
    <row r="985" ht="25.15" customHeight="true" x14ac:dyDescent="0.2">
      <c r="C985" s="572"/>
      <c r="D985" s="572"/>
      <c r="E985" s="572"/>
      <c r="F985" s="572"/>
      <c r="G985" s="572"/>
      <c r="H985" s="572"/>
      <c r="I985" s="572"/>
      <c r="J985" s="572"/>
      <c r="K985" s="572"/>
      <c r="L985" s="572"/>
      <c r="M985" s="572"/>
      <c r="N985" s="572"/>
      <c r="O985" s="572"/>
      <c r="P985" s="572"/>
      <c r="Q985" s="572"/>
    </row>
    <row r="986" ht="25.15" customHeight="true" x14ac:dyDescent="0.2">
      <c r="C986" s="572"/>
      <c r="D986" s="572"/>
      <c r="E986" s="572"/>
      <c r="F986" s="572"/>
      <c r="G986" s="572"/>
      <c r="H986" s="572"/>
      <c r="I986" s="572"/>
      <c r="J986" s="572"/>
      <c r="K986" s="572"/>
      <c r="L986" s="572"/>
      <c r="M986" s="572"/>
      <c r="N986" s="572"/>
      <c r="O986" s="572"/>
      <c r="P986" s="572"/>
      <c r="Q986" s="572"/>
    </row>
    <row r="987" ht="25.15" customHeight="true" x14ac:dyDescent="0.2">
      <c r="C987" s="572"/>
      <c r="D987" s="572"/>
      <c r="E987" s="572"/>
      <c r="F987" s="572"/>
      <c r="G987" s="572"/>
      <c r="H987" s="572"/>
      <c r="I987" s="572"/>
      <c r="J987" s="572"/>
      <c r="K987" s="572"/>
      <c r="L987" s="572"/>
      <c r="M987" s="572"/>
      <c r="N987" s="572"/>
      <c r="O987" s="572"/>
      <c r="P987" s="572"/>
      <c r="Q987" s="572"/>
    </row>
    <row r="988" ht="25.15" customHeight="true" x14ac:dyDescent="0.2">
      <c r="C988" s="572"/>
      <c r="D988" s="572"/>
      <c r="E988" s="572"/>
      <c r="F988" s="572"/>
      <c r="G988" s="572"/>
      <c r="H988" s="572"/>
      <c r="I988" s="572"/>
      <c r="J988" s="572"/>
      <c r="K988" s="572"/>
      <c r="L988" s="572"/>
      <c r="M988" s="572"/>
      <c r="N988" s="572"/>
      <c r="O988" s="572"/>
      <c r="P988" s="572"/>
      <c r="Q988" s="572"/>
    </row>
    <row r="989" ht="25.15" customHeight="true" x14ac:dyDescent="0.2">
      <c r="C989" s="572"/>
      <c r="D989" s="572"/>
      <c r="E989" s="572"/>
      <c r="F989" s="572"/>
      <c r="G989" s="572"/>
      <c r="H989" s="572"/>
      <c r="I989" s="572"/>
      <c r="J989" s="572"/>
      <c r="K989" s="572"/>
      <c r="L989" s="572"/>
      <c r="M989" s="572"/>
      <c r="N989" s="572"/>
      <c r="O989" s="572"/>
      <c r="P989" s="572"/>
      <c r="Q989" s="572"/>
    </row>
    <row r="990" ht="25.15" customHeight="true" x14ac:dyDescent="0.2">
      <c r="C990" s="572"/>
      <c r="D990" s="572"/>
      <c r="E990" s="572"/>
      <c r="F990" s="572"/>
      <c r="G990" s="572"/>
      <c r="H990" s="572"/>
      <c r="I990" s="572"/>
      <c r="J990" s="572"/>
      <c r="K990" s="572"/>
      <c r="L990" s="572"/>
      <c r="M990" s="572"/>
      <c r="N990" s="572"/>
      <c r="O990" s="572"/>
      <c r="P990" s="572"/>
      <c r="Q990" s="572"/>
    </row>
    <row r="991" ht="25.15" customHeight="true" x14ac:dyDescent="0.2">
      <c r="C991" s="572"/>
      <c r="D991" s="572"/>
      <c r="E991" s="572"/>
      <c r="F991" s="572"/>
      <c r="G991" s="572"/>
      <c r="H991" s="572"/>
      <c r="I991" s="572"/>
      <c r="J991" s="572"/>
      <c r="K991" s="572"/>
      <c r="L991" s="572"/>
      <c r="M991" s="572"/>
      <c r="N991" s="572"/>
      <c r="O991" s="572"/>
      <c r="P991" s="572"/>
      <c r="Q991" s="572"/>
    </row>
    <row r="992" ht="25.15" customHeight="true" x14ac:dyDescent="0.2">
      <c r="C992" s="572"/>
      <c r="D992" s="572"/>
      <c r="E992" s="572"/>
      <c r="F992" s="572"/>
      <c r="G992" s="572"/>
      <c r="H992" s="572"/>
      <c r="I992" s="572"/>
      <c r="J992" s="572"/>
      <c r="K992" s="572"/>
      <c r="L992" s="572"/>
      <c r="M992" s="572"/>
      <c r="N992" s="572"/>
      <c r="O992" s="572"/>
      <c r="P992" s="572"/>
      <c r="Q992" s="572"/>
    </row>
    <row r="993" ht="25.15" customHeight="true" x14ac:dyDescent="0.2">
      <c r="C993" s="572"/>
      <c r="D993" s="572"/>
      <c r="E993" s="572"/>
      <c r="F993" s="572"/>
      <c r="G993" s="572"/>
      <c r="H993" s="572"/>
      <c r="I993" s="572"/>
      <c r="J993" s="572"/>
      <c r="K993" s="572"/>
      <c r="L993" s="572"/>
      <c r="M993" s="572"/>
      <c r="N993" s="572"/>
      <c r="O993" s="572"/>
      <c r="P993" s="572"/>
      <c r="Q993" s="572"/>
    </row>
    <row r="994" ht="25.15" customHeight="true" x14ac:dyDescent="0.2">
      <c r="C994" s="572"/>
      <c r="D994" s="572"/>
      <c r="E994" s="572"/>
      <c r="F994" s="572"/>
      <c r="G994" s="572"/>
      <c r="H994" s="572"/>
      <c r="I994" s="572"/>
      <c r="J994" s="572"/>
      <c r="K994" s="572"/>
      <c r="L994" s="572"/>
      <c r="M994" s="572"/>
      <c r="N994" s="572"/>
      <c r="O994" s="572"/>
      <c r="P994" s="572"/>
      <c r="Q994" s="572"/>
    </row>
    <row r="995" ht="25.15" customHeight="true" x14ac:dyDescent="0.2">
      <c r="C995" s="572"/>
      <c r="D995" s="572"/>
      <c r="E995" s="572"/>
      <c r="F995" s="572"/>
      <c r="G995" s="572"/>
      <c r="H995" s="572"/>
      <c r="I995" s="572"/>
      <c r="J995" s="572"/>
      <c r="K995" s="572"/>
      <c r="L995" s="572"/>
      <c r="M995" s="572"/>
      <c r="N995" s="572"/>
      <c r="O995" s="572"/>
      <c r="P995" s="572"/>
      <c r="Q995" s="572"/>
    </row>
    <row r="996" ht="25.15" customHeight="true" x14ac:dyDescent="0.2">
      <c r="C996" s="572"/>
      <c r="D996" s="572"/>
      <c r="E996" s="572"/>
      <c r="F996" s="572"/>
      <c r="G996" s="572"/>
      <c r="H996" s="572"/>
      <c r="I996" s="572"/>
      <c r="J996" s="572"/>
      <c r="K996" s="572"/>
      <c r="L996" s="572"/>
      <c r="M996" s="572"/>
      <c r="N996" s="572"/>
      <c r="O996" s="572"/>
      <c r="P996" s="572"/>
      <c r="Q996" s="572"/>
    </row>
    <row r="997" ht="25.15" customHeight="true" x14ac:dyDescent="0.2">
      <c r="C997" s="572"/>
      <c r="D997" s="572"/>
      <c r="E997" s="572"/>
      <c r="F997" s="572"/>
      <c r="G997" s="572"/>
      <c r="H997" s="572"/>
      <c r="I997" s="572"/>
      <c r="J997" s="572"/>
      <c r="K997" s="572"/>
      <c r="L997" s="572"/>
      <c r="M997" s="572"/>
      <c r="N997" s="572"/>
      <c r="O997" s="572"/>
      <c r="P997" s="572"/>
      <c r="Q997" s="572"/>
    </row>
    <row r="998" ht="25.15" customHeight="true" x14ac:dyDescent="0.2">
      <c r="C998" s="572"/>
      <c r="D998" s="572"/>
      <c r="E998" s="572"/>
      <c r="F998" s="572"/>
      <c r="G998" s="572"/>
      <c r="H998" s="572"/>
      <c r="I998" s="572"/>
      <c r="J998" s="572"/>
      <c r="K998" s="572"/>
      <c r="L998" s="572"/>
      <c r="M998" s="572"/>
      <c r="N998" s="572"/>
      <c r="O998" s="572"/>
      <c r="P998" s="572"/>
      <c r="Q998" s="572"/>
    </row>
    <row r="999" ht="25.15" customHeight="true" x14ac:dyDescent="0.2">
      <c r="C999" s="572"/>
      <c r="D999" s="572"/>
      <c r="E999" s="572"/>
      <c r="F999" s="572"/>
      <c r="G999" s="572"/>
      <c r="H999" s="572"/>
      <c r="I999" s="572"/>
      <c r="J999" s="572"/>
      <c r="K999" s="572"/>
      <c r="L999" s="572"/>
      <c r="M999" s="572"/>
      <c r="N999" s="572"/>
      <c r="O999" s="572"/>
      <c r="P999" s="572"/>
      <c r="Q999" s="572"/>
    </row>
    <row r="1000" ht="25.15" customHeight="true" x14ac:dyDescent="0.2">
      <c r="C1000" s="572"/>
      <c r="D1000" s="572"/>
      <c r="E1000" s="572"/>
      <c r="F1000" s="572"/>
      <c r="G1000" s="572"/>
      <c r="H1000" s="572"/>
      <c r="I1000" s="572"/>
      <c r="J1000" s="572"/>
      <c r="K1000" s="572"/>
      <c r="L1000" s="572"/>
      <c r="M1000" s="572"/>
      <c r="N1000" s="572"/>
      <c r="O1000" s="572"/>
      <c r="P1000" s="572"/>
      <c r="Q1000" s="572"/>
    </row>
    <row r="1001" ht="25.15" customHeight="true" x14ac:dyDescent="0.2">
      <c r="C1001" s="572"/>
      <c r="D1001" s="572"/>
      <c r="E1001" s="572"/>
      <c r="F1001" s="572"/>
      <c r="G1001" s="572"/>
      <c r="H1001" s="572"/>
      <c r="I1001" s="572"/>
      <c r="J1001" s="572"/>
      <c r="K1001" s="572"/>
      <c r="L1001" s="572"/>
      <c r="M1001" s="572"/>
      <c r="N1001" s="572"/>
      <c r="O1001" s="572"/>
      <c r="P1001" s="572"/>
      <c r="Q1001" s="572"/>
    </row>
    <row r="1002" ht="25.15" customHeight="true" x14ac:dyDescent="0.2">
      <c r="C1002" s="572"/>
      <c r="D1002" s="572"/>
      <c r="E1002" s="572"/>
      <c r="F1002" s="572"/>
      <c r="G1002" s="572"/>
      <c r="H1002" s="572"/>
      <c r="I1002" s="572"/>
      <c r="J1002" s="572"/>
      <c r="K1002" s="572"/>
      <c r="L1002" s="572"/>
      <c r="M1002" s="572"/>
      <c r="N1002" s="572"/>
      <c r="O1002" s="572"/>
      <c r="P1002" s="572"/>
      <c r="Q1002" s="572"/>
    </row>
    <row r="1003" ht="25.15" customHeight="true" x14ac:dyDescent="0.2">
      <c r="C1003" s="572"/>
      <c r="D1003" s="572"/>
      <c r="E1003" s="572"/>
      <c r="F1003" s="572"/>
      <c r="G1003" s="572"/>
      <c r="H1003" s="572"/>
      <c r="I1003" s="572"/>
      <c r="J1003" s="572"/>
      <c r="K1003" s="572"/>
      <c r="L1003" s="572"/>
      <c r="M1003" s="572"/>
      <c r="N1003" s="572"/>
      <c r="O1003" s="572"/>
      <c r="P1003" s="572"/>
      <c r="Q1003" s="572"/>
    </row>
    <row r="1004" ht="25.15" customHeight="true" x14ac:dyDescent="0.2">
      <c r="C1004" s="572"/>
      <c r="D1004" s="572"/>
      <c r="E1004" s="572"/>
      <c r="F1004" s="572"/>
      <c r="G1004" s="572"/>
      <c r="H1004" s="572"/>
      <c r="I1004" s="572"/>
      <c r="J1004" s="572"/>
      <c r="K1004" s="572"/>
      <c r="L1004" s="572"/>
      <c r="M1004" s="572"/>
      <c r="N1004" s="572"/>
      <c r="O1004" s="572"/>
      <c r="P1004" s="572"/>
      <c r="Q1004" s="572"/>
    </row>
    <row r="1005" ht="25.15" customHeight="true" x14ac:dyDescent="0.2">
      <c r="C1005" s="572"/>
      <c r="D1005" s="572"/>
      <c r="E1005" s="572"/>
      <c r="F1005" s="572"/>
      <c r="G1005" s="572"/>
      <c r="H1005" s="572"/>
      <c r="I1005" s="572"/>
      <c r="J1005" s="572"/>
      <c r="K1005" s="572"/>
      <c r="L1005" s="572"/>
      <c r="M1005" s="572"/>
      <c r="N1005" s="572"/>
      <c r="O1005" s="572"/>
      <c r="P1005" s="572"/>
      <c r="Q1005" s="572"/>
    </row>
    <row r="1006" ht="25.15" customHeight="true" x14ac:dyDescent="0.2">
      <c r="C1006" s="572"/>
      <c r="D1006" s="572"/>
      <c r="E1006" s="572"/>
      <c r="F1006" s="572"/>
      <c r="G1006" s="572"/>
      <c r="H1006" s="572"/>
      <c r="I1006" s="572"/>
      <c r="J1006" s="572"/>
      <c r="K1006" s="572"/>
      <c r="L1006" s="572"/>
      <c r="M1006" s="572"/>
      <c r="N1006" s="572"/>
      <c r="O1006" s="572"/>
      <c r="P1006" s="572"/>
      <c r="Q1006" s="572"/>
    </row>
    <row r="1007" ht="25.15" customHeight="true" x14ac:dyDescent="0.2">
      <c r="C1007" s="572"/>
      <c r="D1007" s="572"/>
      <c r="E1007" s="572"/>
      <c r="F1007" s="572"/>
      <c r="G1007" s="572"/>
      <c r="H1007" s="572"/>
      <c r="I1007" s="572"/>
      <c r="J1007" s="572"/>
      <c r="K1007" s="572"/>
      <c r="L1007" s="572"/>
      <c r="M1007" s="572"/>
      <c r="N1007" s="572"/>
      <c r="O1007" s="572"/>
      <c r="P1007" s="572"/>
      <c r="Q1007" s="572"/>
    </row>
    <row r="1008" ht="25.15" customHeight="true" x14ac:dyDescent="0.2">
      <c r="C1008" s="572"/>
      <c r="D1008" s="572"/>
      <c r="E1008" s="572"/>
      <c r="F1008" s="572"/>
      <c r="G1008" s="572"/>
      <c r="H1008" s="572"/>
      <c r="I1008" s="572"/>
      <c r="J1008" s="572"/>
      <c r="K1008" s="572"/>
      <c r="L1008" s="572"/>
      <c r="M1008" s="572"/>
      <c r="N1008" s="572"/>
      <c r="O1008" s="572"/>
      <c r="P1008" s="572"/>
      <c r="Q1008" s="572"/>
    </row>
    <row r="1009" ht="25.15" customHeight="true" x14ac:dyDescent="0.2">
      <c r="C1009" s="572"/>
      <c r="D1009" s="572"/>
      <c r="E1009" s="572"/>
      <c r="F1009" s="572"/>
      <c r="G1009" s="572"/>
      <c r="H1009" s="572"/>
      <c r="I1009" s="572"/>
      <c r="J1009" s="572"/>
      <c r="K1009" s="572"/>
      <c r="L1009" s="572"/>
      <c r="M1009" s="572"/>
      <c r="N1009" s="572"/>
      <c r="O1009" s="572"/>
      <c r="P1009" s="572"/>
      <c r="Q1009" s="572"/>
    </row>
    <row r="1010" ht="25.15" customHeight="true" x14ac:dyDescent="0.2">
      <c r="C1010" s="572"/>
      <c r="D1010" s="572"/>
      <c r="E1010" s="572"/>
      <c r="F1010" s="572"/>
      <c r="G1010" s="572"/>
      <c r="H1010" s="572"/>
      <c r="I1010" s="572"/>
      <c r="J1010" s="572"/>
      <c r="K1010" s="572"/>
      <c r="L1010" s="572"/>
      <c r="M1010" s="572"/>
      <c r="N1010" s="572"/>
      <c r="O1010" s="572"/>
      <c r="P1010" s="572"/>
      <c r="Q1010" s="572"/>
    </row>
    <row r="1011" ht="25.15" customHeight="true" x14ac:dyDescent="0.2">
      <c r="C1011" s="572"/>
      <c r="D1011" s="572"/>
      <c r="E1011" s="572"/>
      <c r="F1011" s="572"/>
      <c r="G1011" s="572"/>
      <c r="H1011" s="572"/>
      <c r="I1011" s="572"/>
      <c r="J1011" s="572"/>
      <c r="K1011" s="572"/>
      <c r="L1011" s="572"/>
      <c r="M1011" s="572"/>
      <c r="N1011" s="572"/>
      <c r="O1011" s="572"/>
      <c r="P1011" s="572"/>
      <c r="Q1011" s="572"/>
    </row>
    <row r="1012" ht="25.15" customHeight="true" x14ac:dyDescent="0.2">
      <c r="C1012" s="572"/>
      <c r="D1012" s="572"/>
      <c r="E1012" s="572"/>
      <c r="F1012" s="572"/>
      <c r="G1012" s="572"/>
      <c r="H1012" s="572"/>
      <c r="I1012" s="572"/>
      <c r="J1012" s="572"/>
      <c r="K1012" s="572"/>
      <c r="L1012" s="572"/>
      <c r="M1012" s="572"/>
      <c r="N1012" s="572"/>
      <c r="O1012" s="572"/>
      <c r="P1012" s="572"/>
      <c r="Q1012" s="572"/>
    </row>
    <row r="1013" ht="25.15" customHeight="true" x14ac:dyDescent="0.2">
      <c r="C1013" s="572"/>
      <c r="D1013" s="572"/>
      <c r="E1013" s="572"/>
      <c r="F1013" s="572"/>
      <c r="G1013" s="572"/>
      <c r="H1013" s="572"/>
      <c r="I1013" s="572"/>
      <c r="J1013" s="572"/>
      <c r="K1013" s="572"/>
      <c r="L1013" s="572"/>
      <c r="M1013" s="572"/>
      <c r="N1013" s="572"/>
      <c r="O1013" s="572"/>
      <c r="P1013" s="572"/>
      <c r="Q1013" s="572"/>
    </row>
    <row r="1014" ht="25.15" customHeight="true" x14ac:dyDescent="0.2">
      <c r="C1014" s="572"/>
      <c r="D1014" s="572"/>
      <c r="E1014" s="572"/>
      <c r="F1014" s="572"/>
      <c r="G1014" s="572"/>
      <c r="H1014" s="572"/>
      <c r="I1014" s="572"/>
      <c r="J1014" s="572"/>
      <c r="K1014" s="572"/>
      <c r="L1014" s="572"/>
      <c r="M1014" s="572"/>
      <c r="N1014" s="572"/>
      <c r="O1014" s="572"/>
      <c r="P1014" s="572"/>
      <c r="Q1014" s="572"/>
    </row>
    <row r="1015" ht="25.15" customHeight="true" x14ac:dyDescent="0.2">
      <c r="C1015" s="572"/>
      <c r="D1015" s="572"/>
      <c r="E1015" s="572"/>
      <c r="F1015" s="572"/>
      <c r="G1015" s="572"/>
      <c r="H1015" s="572"/>
      <c r="I1015" s="572"/>
      <c r="J1015" s="572"/>
      <c r="K1015" s="572"/>
      <c r="L1015" s="572"/>
      <c r="M1015" s="572"/>
      <c r="N1015" s="572"/>
      <c r="O1015" s="572"/>
      <c r="P1015" s="572"/>
      <c r="Q1015" s="572"/>
    </row>
    <row r="1016" ht="25.15" customHeight="true" x14ac:dyDescent="0.2">
      <c r="C1016" s="572"/>
      <c r="D1016" s="572"/>
      <c r="E1016" s="572"/>
      <c r="F1016" s="572"/>
      <c r="G1016" s="572"/>
      <c r="H1016" s="572"/>
      <c r="I1016" s="572"/>
      <c r="J1016" s="572"/>
      <c r="K1016" s="572"/>
      <c r="L1016" s="572"/>
      <c r="M1016" s="572"/>
      <c r="N1016" s="572"/>
      <c r="O1016" s="572"/>
      <c r="P1016" s="572"/>
      <c r="Q1016" s="572"/>
    </row>
    <row r="1017" ht="25.15" customHeight="true" x14ac:dyDescent="0.2">
      <c r="C1017" s="572"/>
      <c r="D1017" s="572"/>
      <c r="E1017" s="572"/>
      <c r="F1017" s="572"/>
      <c r="G1017" s="572"/>
      <c r="H1017" s="572"/>
      <c r="I1017" s="572"/>
      <c r="J1017" s="572"/>
      <c r="K1017" s="572"/>
      <c r="L1017" s="572"/>
      <c r="M1017" s="572"/>
      <c r="N1017" s="572"/>
      <c r="O1017" s="572"/>
      <c r="P1017" s="572"/>
      <c r="Q1017" s="572"/>
    </row>
    <row r="1018" ht="25.15" customHeight="true" x14ac:dyDescent="0.2">
      <c r="C1018" s="572"/>
      <c r="D1018" s="572"/>
      <c r="E1018" s="572"/>
      <c r="F1018" s="572"/>
      <c r="G1018" s="572"/>
      <c r="H1018" s="572"/>
      <c r="I1018" s="572"/>
      <c r="J1018" s="572"/>
      <c r="K1018" s="572"/>
      <c r="L1018" s="572"/>
      <c r="M1018" s="572"/>
      <c r="N1018" s="572"/>
      <c r="O1018" s="572"/>
      <c r="P1018" s="572"/>
      <c r="Q1018" s="572"/>
    </row>
    <row r="1019" ht="25.15" customHeight="true" x14ac:dyDescent="0.2">
      <c r="C1019" s="572"/>
      <c r="D1019" s="572"/>
      <c r="E1019" s="572"/>
      <c r="F1019" s="572"/>
      <c r="G1019" s="572"/>
      <c r="H1019" s="572"/>
      <c r="I1019" s="572"/>
      <c r="J1019" s="572"/>
      <c r="K1019" s="572"/>
      <c r="L1019" s="572"/>
      <c r="M1019" s="572"/>
      <c r="N1019" s="572"/>
      <c r="O1019" s="572"/>
      <c r="P1019" s="572"/>
      <c r="Q1019" s="572"/>
    </row>
    <row r="1020" ht="25.15" customHeight="true" x14ac:dyDescent="0.2">
      <c r="C1020" s="572"/>
      <c r="D1020" s="572"/>
      <c r="E1020" s="572"/>
      <c r="F1020" s="572"/>
      <c r="G1020" s="572"/>
      <c r="H1020" s="572"/>
      <c r="I1020" s="572"/>
      <c r="J1020" s="572"/>
      <c r="K1020" s="572"/>
      <c r="L1020" s="572"/>
      <c r="M1020" s="572"/>
      <c r="N1020" s="572"/>
      <c r="O1020" s="572"/>
      <c r="P1020" s="572"/>
      <c r="Q1020" s="572"/>
    </row>
    <row r="1021" ht="25.15" customHeight="true" x14ac:dyDescent="0.2">
      <c r="C1021" s="572"/>
      <c r="D1021" s="572"/>
      <c r="E1021" s="572"/>
      <c r="F1021" s="572"/>
      <c r="G1021" s="572"/>
      <c r="H1021" s="572"/>
      <c r="I1021" s="572"/>
      <c r="J1021" s="572"/>
      <c r="K1021" s="572"/>
      <c r="L1021" s="572"/>
      <c r="M1021" s="572"/>
      <c r="N1021" s="572"/>
      <c r="O1021" s="572"/>
      <c r="P1021" s="572"/>
      <c r="Q1021" s="572"/>
    </row>
    <row r="1022" ht="25.15" customHeight="true" x14ac:dyDescent="0.2">
      <c r="C1022" s="572"/>
      <c r="D1022" s="572"/>
      <c r="E1022" s="572"/>
      <c r="F1022" s="572"/>
      <c r="G1022" s="572"/>
      <c r="H1022" s="572"/>
      <c r="I1022" s="572"/>
      <c r="J1022" s="572"/>
      <c r="K1022" s="572"/>
      <c r="L1022" s="572"/>
      <c r="M1022" s="572"/>
      <c r="N1022" s="572"/>
      <c r="O1022" s="572"/>
      <c r="P1022" s="572"/>
      <c r="Q1022" s="572"/>
    </row>
    <row r="1023" ht="25.15" customHeight="true" x14ac:dyDescent="0.2">
      <c r="C1023" s="572"/>
      <c r="D1023" s="572"/>
      <c r="E1023" s="572"/>
      <c r="F1023" s="572"/>
      <c r="G1023" s="572"/>
      <c r="H1023" s="572"/>
      <c r="I1023" s="572"/>
      <c r="J1023" s="572"/>
      <c r="K1023" s="572"/>
      <c r="L1023" s="572"/>
      <c r="M1023" s="572"/>
      <c r="N1023" s="572"/>
      <c r="O1023" s="572"/>
      <c r="P1023" s="572"/>
      <c r="Q1023" s="572"/>
    </row>
    <row r="1024" ht="25.15" customHeight="true" x14ac:dyDescent="0.2">
      <c r="C1024" s="572"/>
      <c r="D1024" s="572"/>
      <c r="E1024" s="572"/>
      <c r="F1024" s="572"/>
      <c r="G1024" s="572"/>
      <c r="H1024" s="572"/>
      <c r="I1024" s="572"/>
      <c r="J1024" s="572"/>
      <c r="K1024" s="572"/>
      <c r="L1024" s="572"/>
      <c r="M1024" s="572"/>
      <c r="N1024" s="572"/>
      <c r="O1024" s="572"/>
      <c r="P1024" s="572"/>
      <c r="Q1024" s="572"/>
    </row>
    <row r="1025" s="473" customFormat="true" ht="21" customHeight="true" x14ac:dyDescent="0.2">
      <c r="A1025" s="869" t="s">
        <v>540</v>
      </c>
      <c r="B1025" s="869"/>
      <c r="C1025" s="869"/>
      <c r="AZ1025" s="1"/>
      <c r="BA1025" s="330"/>
      <c r="BB1025" s="374"/>
      <c r="BC1025"/>
      <c r="BD1025"/>
      <c r="BE1025"/>
      <c r="BF1025"/>
      <c r="BG1025"/>
      <c r="BH1025"/>
      <c r="BI1025"/>
      <c r="BJ1025"/>
      <c r="BK1025"/>
      <c r="BL1025"/>
      <c r="BM1025"/>
      <c r="BN1025"/>
      <c r="BO1025"/>
      <c r="BP1025"/>
      <c r="BQ1025"/>
      <c r="BR1025"/>
      <c r="BS1025"/>
      <c r="BT1025"/>
      <c r="BU1025"/>
      <c r="BV1025"/>
      <c r="BW1025"/>
      <c r="BX1025"/>
      <c r="BY1025" s="330"/>
      <c r="BZ1025" s="332"/>
      <c r="CA1025" s="332"/>
      <c r="CB1025" s="332"/>
      <c r="CC1025" s="332"/>
      <c r="CD1025" s="332"/>
      <c r="CE1025" s="332"/>
      <c r="CF1025" s="332"/>
      <c r="CG1025" s="332"/>
      <c r="CH1025" s="332"/>
      <c r="CI1025" s="332"/>
      <c r="CJ1025" s="332"/>
      <c r="CK1025" s="332"/>
      <c r="CL1025" s="332"/>
      <c r="CM1025" s="332"/>
      <c r="CN1025" s="332"/>
      <c r="CO1025" s="332"/>
      <c r="CP1025" s="332"/>
      <c r="CQ1025" s="332"/>
      <c r="CR1025" s="332"/>
      <c r="CS1025" s="332"/>
      <c r="CT1025" s="332"/>
      <c r="CU1025" s="332"/>
      <c r="CV1025" s="332"/>
      <c r="CW1025" s="332"/>
      <c r="CX1025" s="332"/>
      <c r="CY1025" s="332"/>
      <c r="CZ1025" s="332"/>
    </row>
    <row r="1026" s="473" customFormat="true" ht="15.95" customHeight="true" x14ac:dyDescent="0.2">
      <c r="A1026" s="850" t="s">
        <v>181</v>
      </c>
      <c r="B1026" s="850"/>
      <c r="C1026" s="474" t="s">
        <v>182</v>
      </c>
      <c r="AZ1026" s="1"/>
      <c r="BA1026" s="330"/>
      <c r="BB1026" s="374"/>
      <c r="BC1026"/>
      <c r="BD1026"/>
      <c r="BE1026"/>
      <c r="BF1026"/>
      <c r="BG1026"/>
      <c r="BH1026"/>
      <c r="BI1026"/>
      <c r="BJ1026"/>
      <c r="BK1026"/>
      <c r="BL1026"/>
      <c r="BM1026"/>
      <c r="BN1026"/>
      <c r="BO1026"/>
      <c r="BP1026"/>
      <c r="BQ1026"/>
      <c r="BR1026"/>
      <c r="BS1026"/>
      <c r="BT1026"/>
      <c r="BU1026"/>
      <c r="BV1026"/>
      <c r="BW1026"/>
      <c r="BX1026"/>
      <c r="BY1026" s="330"/>
      <c r="BZ1026" s="332"/>
      <c r="CA1026" s="332"/>
      <c r="CB1026" s="332"/>
      <c r="CC1026" s="332"/>
      <c r="CD1026" s="332"/>
      <c r="CE1026" s="332"/>
      <c r="CF1026" s="332"/>
      <c r="CG1026" s="332"/>
      <c r="CH1026" s="332"/>
      <c r="CI1026" s="332"/>
      <c r="CJ1026" s="332"/>
      <c r="CK1026" s="332"/>
      <c r="CL1026" s="332"/>
      <c r="CM1026" s="332"/>
      <c r="CN1026" s="332"/>
      <c r="CO1026" s="332"/>
      <c r="CP1026" s="332"/>
      <c r="CQ1026" s="332"/>
      <c r="CR1026" s="332"/>
      <c r="CS1026" s="332"/>
      <c r="CT1026" s="332"/>
      <c r="CU1026" s="332"/>
      <c r="CV1026" s="332"/>
      <c r="CW1026" s="332"/>
      <c r="CX1026" s="332"/>
      <c r="CY1026" s="332"/>
      <c r="CZ1026" s="332"/>
    </row>
    <row r="1027" s="473" customFormat="true" ht="17.1" hidden="true" customHeight="true" x14ac:dyDescent="0.2">
      <c r="A1027" s="475" t="s">
        <v>183</v>
      </c>
      <c r="B1027" s="476" t="s">
        <v>186</v>
      </c>
      <c r="C1027" s="477">
        <v>19838</v>
      </c>
      <c r="AZ1027" s="1"/>
      <c r="BA1027" s="330"/>
      <c r="BB1027" s="374"/>
      <c r="BC1027"/>
      <c r="BD1027"/>
      <c r="BE1027"/>
      <c r="BF1027"/>
      <c r="BG1027"/>
      <c r="BH1027"/>
      <c r="BI1027"/>
      <c r="BJ1027"/>
      <c r="BK1027"/>
      <c r="BL1027"/>
      <c r="BM1027"/>
      <c r="BN1027"/>
      <c r="BO1027"/>
      <c r="BP1027"/>
      <c r="BQ1027"/>
      <c r="BR1027"/>
      <c r="BS1027"/>
      <c r="BT1027"/>
      <c r="BU1027"/>
      <c r="BV1027"/>
      <c r="BW1027"/>
      <c r="BX1027"/>
      <c r="BY1027" s="330"/>
      <c r="BZ1027" s="332"/>
      <c r="CA1027" s="332"/>
      <c r="CB1027" s="332"/>
      <c r="CC1027" s="332"/>
      <c r="CD1027" s="332"/>
      <c r="CE1027" s="332"/>
      <c r="CF1027" s="332"/>
      <c r="CG1027" s="332"/>
      <c r="CH1027" s="332"/>
      <c r="CI1027" s="332"/>
      <c r="CJ1027" s="332"/>
      <c r="CK1027" s="332"/>
      <c r="CL1027" s="332"/>
      <c r="CM1027" s="332"/>
      <c r="CN1027" s="332"/>
      <c r="CO1027" s="332"/>
      <c r="CP1027" s="332"/>
      <c r="CQ1027" s="332"/>
      <c r="CR1027" s="332"/>
      <c r="CS1027" s="332"/>
      <c r="CT1027" s="332"/>
      <c r="CU1027" s="332"/>
      <c r="CV1027" s="332"/>
      <c r="CW1027" s="332"/>
      <c r="CX1027" s="332"/>
      <c r="CY1027" s="332"/>
      <c r="CZ1027" s="332"/>
    </row>
    <row r="1028" s="473" customFormat="true" ht="17.1" hidden="true" customHeight="true" x14ac:dyDescent="0.2">
      <c r="A1028" s="478" t="s">
        <v>185</v>
      </c>
      <c r="B1028" s="479" t="s">
        <v>186</v>
      </c>
      <c r="C1028" s="480">
        <v>19838</v>
      </c>
      <c r="AZ1028" s="1"/>
      <c r="BA1028" s="330"/>
      <c r="BB1028" s="374"/>
      <c r="BC1028"/>
      <c r="BD1028"/>
      <c r="BE1028"/>
      <c r="BF1028"/>
      <c r="BG1028"/>
      <c r="BH1028"/>
      <c r="BI1028"/>
      <c r="BJ1028"/>
      <c r="BK1028"/>
      <c r="BL1028"/>
      <c r="BM1028"/>
      <c r="BN1028"/>
      <c r="BO1028"/>
      <c r="BP1028"/>
      <c r="BQ1028"/>
      <c r="BR1028"/>
      <c r="BS1028"/>
      <c r="BT1028"/>
      <c r="BU1028"/>
      <c r="BV1028"/>
      <c r="BW1028"/>
      <c r="BX1028"/>
      <c r="BY1028" s="330"/>
      <c r="BZ1028" s="332"/>
      <c r="CA1028" s="332"/>
      <c r="CB1028" s="332"/>
      <c r="CC1028" s="332"/>
      <c r="CD1028" s="332"/>
      <c r="CE1028" s="332"/>
      <c r="CF1028" s="332"/>
      <c r="CG1028" s="332"/>
      <c r="CH1028" s="332"/>
      <c r="CI1028" s="332"/>
      <c r="CJ1028" s="332"/>
      <c r="CK1028" s="332"/>
      <c r="CL1028" s="332"/>
      <c r="CM1028" s="332"/>
      <c r="CN1028" s="332"/>
      <c r="CO1028" s="332"/>
      <c r="CP1028" s="332"/>
      <c r="CQ1028" s="332"/>
      <c r="CR1028" s="332"/>
      <c r="CS1028" s="332"/>
      <c r="CT1028" s="332"/>
      <c r="CU1028" s="332"/>
      <c r="CV1028" s="332"/>
      <c r="CW1028" s="332"/>
      <c r="CX1028" s="332"/>
      <c r="CY1028" s="332"/>
      <c r="CZ1028" s="332"/>
    </row>
    <row r="1029" s="473" customFormat="true" ht="17.1" hidden="true" customHeight="true" x14ac:dyDescent="0.2">
      <c r="A1029" s="478" t="s">
        <v>187</v>
      </c>
      <c r="B1029" s="479" t="s">
        <v>186</v>
      </c>
      <c r="C1029" s="480">
        <v>19838</v>
      </c>
      <c r="AZ1029" s="1"/>
      <c r="BA1029" s="330"/>
      <c r="BB1029" s="374"/>
      <c r="BC1029"/>
      <c r="BD1029"/>
      <c r="BE1029"/>
      <c r="BF1029"/>
      <c r="BG1029"/>
      <c r="BH1029"/>
      <c r="BI1029"/>
      <c r="BJ1029"/>
      <c r="BK1029"/>
      <c r="BL1029"/>
      <c r="BM1029"/>
      <c r="BN1029"/>
      <c r="BO1029"/>
      <c r="BP1029"/>
      <c r="BQ1029"/>
      <c r="BR1029"/>
      <c r="BS1029"/>
      <c r="BT1029"/>
      <c r="BU1029"/>
      <c r="BV1029"/>
      <c r="BW1029"/>
      <c r="BX1029"/>
      <c r="BY1029" s="330"/>
      <c r="BZ1029" s="332"/>
      <c r="CA1029" s="332"/>
      <c r="CB1029" s="332"/>
      <c r="CC1029" s="332"/>
      <c r="CD1029" s="332"/>
      <c r="CE1029" s="332"/>
      <c r="CF1029" s="332"/>
      <c r="CG1029" s="332"/>
      <c r="CH1029" s="332"/>
      <c r="CI1029" s="332"/>
      <c r="CJ1029" s="332"/>
      <c r="CK1029" s="332"/>
      <c r="CL1029" s="332"/>
      <c r="CM1029" s="332"/>
      <c r="CN1029" s="332"/>
      <c r="CO1029" s="332"/>
      <c r="CP1029" s="332"/>
      <c r="CQ1029" s="332"/>
      <c r="CR1029" s="332"/>
      <c r="CS1029" s="332"/>
      <c r="CT1029" s="332"/>
      <c r="CU1029" s="332"/>
      <c r="CV1029" s="332"/>
      <c r="CW1029" s="332"/>
      <c r="CX1029" s="332"/>
      <c r="CY1029" s="332"/>
      <c r="CZ1029" s="332"/>
    </row>
    <row r="1030" s="473" customFormat="true" ht="17.1" hidden="true" customHeight="true" x14ac:dyDescent="0.2">
      <c r="A1030" s="478" t="s">
        <v>188</v>
      </c>
      <c r="B1030" s="479" t="s">
        <v>186</v>
      </c>
      <c r="C1030" s="480">
        <v>19838</v>
      </c>
      <c r="AZ1030" s="1"/>
      <c r="BA1030" s="330"/>
      <c r="BB1030" s="374"/>
      <c r="BC1030"/>
      <c r="BD1030"/>
      <c r="BE1030"/>
      <c r="BF1030"/>
      <c r="BG1030"/>
      <c r="BH1030"/>
      <c r="BI1030"/>
      <c r="BJ1030"/>
      <c r="BK1030"/>
      <c r="BL1030"/>
      <c r="BM1030"/>
      <c r="BN1030"/>
      <c r="BO1030"/>
      <c r="BP1030"/>
      <c r="BQ1030"/>
      <c r="BR1030"/>
      <c r="BS1030"/>
      <c r="BT1030"/>
      <c r="BU1030"/>
      <c r="BV1030"/>
      <c r="BW1030"/>
      <c r="BX1030"/>
      <c r="BY1030" s="330"/>
      <c r="BZ1030" s="332"/>
      <c r="CA1030" s="332"/>
      <c r="CB1030" s="332"/>
      <c r="CC1030" s="332"/>
      <c r="CD1030" s="332"/>
      <c r="CE1030" s="332"/>
      <c r="CF1030" s="332"/>
      <c r="CG1030" s="332"/>
      <c r="CH1030" s="332"/>
      <c r="CI1030" s="332"/>
      <c r="CJ1030" s="332"/>
      <c r="CK1030" s="332"/>
      <c r="CL1030" s="332"/>
      <c r="CM1030" s="332"/>
      <c r="CN1030" s="332"/>
      <c r="CO1030" s="332"/>
      <c r="CP1030" s="332"/>
      <c r="CQ1030" s="332"/>
      <c r="CR1030" s="332"/>
      <c r="CS1030" s="332"/>
      <c r="CT1030" s="332"/>
      <c r="CU1030" s="332"/>
      <c r="CV1030" s="332"/>
      <c r="CW1030" s="332"/>
      <c r="CX1030" s="332"/>
      <c r="CY1030" s="332"/>
      <c r="CZ1030" s="332"/>
    </row>
    <row r="1031" s="473" customFormat="true" ht="17.1" customHeight="true" x14ac:dyDescent="0.2">
      <c r="A1031" s="851" t="s">
        <v>189</v>
      </c>
      <c r="B1031" s="479" t="s">
        <v>190</v>
      </c>
      <c r="C1031" s="480">
        <v>3829</v>
      </c>
      <c r="AZ1031" s="1"/>
      <c r="BA1031" s="330"/>
      <c r="BB1031" s="374"/>
      <c r="BC1031"/>
      <c r="BD1031"/>
      <c r="BE1031"/>
      <c r="BF1031"/>
      <c r="BG1031"/>
      <c r="BH1031"/>
      <c r="BI1031"/>
      <c r="BJ1031"/>
      <c r="BK1031"/>
      <c r="BL1031"/>
      <c r="BM1031"/>
      <c r="BN1031"/>
      <c r="BO1031"/>
      <c r="BP1031"/>
      <c r="BQ1031"/>
      <c r="BR1031"/>
      <c r="BS1031"/>
      <c r="BT1031"/>
      <c r="BU1031"/>
      <c r="BV1031"/>
      <c r="BW1031"/>
      <c r="BX1031"/>
      <c r="BY1031" s="330"/>
      <c r="BZ1031" s="332"/>
      <c r="CA1031" s="332"/>
      <c r="CB1031" s="332"/>
      <c r="CC1031" s="332"/>
      <c r="CD1031" s="332"/>
      <c r="CE1031" s="332"/>
      <c r="CF1031" s="332"/>
      <c r="CG1031" s="332"/>
      <c r="CH1031" s="332"/>
      <c r="CI1031" s="332"/>
      <c r="CJ1031" s="332"/>
      <c r="CK1031" s="332"/>
      <c r="CL1031" s="332"/>
      <c r="CM1031" s="332"/>
      <c r="CN1031" s="332"/>
      <c r="CO1031" s="332"/>
      <c r="CP1031" s="332"/>
      <c r="CQ1031" s="332"/>
      <c r="CR1031" s="332"/>
      <c r="CS1031" s="332"/>
      <c r="CT1031" s="332"/>
      <c r="CU1031" s="332"/>
      <c r="CV1031" s="332"/>
      <c r="CW1031" s="332"/>
      <c r="CX1031" s="332"/>
      <c r="CY1031" s="332"/>
      <c r="CZ1031" s="332"/>
    </row>
    <row r="1032" s="473" customFormat="true" ht="17.1" customHeight="true" x14ac:dyDescent="0.2">
      <c r="A1032" s="851"/>
      <c r="B1032" s="479" t="s">
        <v>191</v>
      </c>
      <c r="C1032" s="480">
        <v>15459</v>
      </c>
      <c r="AZ1032" s="1"/>
      <c r="BA1032" s="330"/>
      <c r="BB1032" s="374"/>
      <c r="BC1032"/>
      <c r="BD1032"/>
      <c r="BE1032"/>
      <c r="BF1032"/>
      <c r="BG1032"/>
      <c r="BH1032"/>
      <c r="BI1032"/>
      <c r="BJ1032"/>
      <c r="BK1032"/>
      <c r="BL1032"/>
      <c r="BM1032"/>
      <c r="BN1032"/>
      <c r="BO1032"/>
      <c r="BP1032"/>
      <c r="BQ1032"/>
      <c r="BR1032"/>
      <c r="BS1032"/>
      <c r="BT1032"/>
      <c r="BU1032"/>
      <c r="BV1032"/>
      <c r="BW1032"/>
      <c r="BX1032"/>
      <c r="BY1032" s="330"/>
      <c r="BZ1032" s="332"/>
      <c r="CA1032" s="332"/>
      <c r="CB1032" s="332"/>
      <c r="CC1032" s="332"/>
      <c r="CD1032" s="332"/>
      <c r="CE1032" s="332"/>
      <c r="CF1032" s="332"/>
      <c r="CG1032" s="332"/>
      <c r="CH1032" s="332"/>
      <c r="CI1032" s="332"/>
      <c r="CJ1032" s="332"/>
      <c r="CK1032" s="332"/>
      <c r="CL1032" s="332"/>
      <c r="CM1032" s="332"/>
      <c r="CN1032" s="332"/>
      <c r="CO1032" s="332"/>
      <c r="CP1032" s="332"/>
      <c r="CQ1032" s="332"/>
      <c r="CR1032" s="332"/>
      <c r="CS1032" s="332"/>
      <c r="CT1032" s="332"/>
      <c r="CU1032" s="332"/>
      <c r="CV1032" s="332"/>
      <c r="CW1032" s="332"/>
      <c r="CX1032" s="332"/>
      <c r="CY1032" s="332"/>
      <c r="CZ1032" s="332"/>
    </row>
    <row r="1033" s="473" customFormat="true" ht="17.1" customHeight="true" x14ac:dyDescent="0.2">
      <c r="A1033" s="852"/>
      <c r="B1033" s="481" t="s">
        <v>192</v>
      </c>
      <c r="C1033" s="482">
        <v>550</v>
      </c>
      <c r="AZ1033" s="1"/>
      <c r="BA1033" s="495"/>
      <c r="BB1033" s="300"/>
      <c r="BC1033" s="495"/>
      <c r="BD1033" s="495"/>
      <c r="BE1033" s="495"/>
      <c r="BF1033" s="495"/>
      <c r="BG1033" s="495"/>
      <c r="BH1033" s="495"/>
      <c r="BI1033" s="495"/>
      <c r="BJ1033" s="495"/>
      <c r="BK1033" s="495"/>
      <c r="BL1033" s="495"/>
      <c r="BM1033" s="495"/>
      <c r="BN1033" s="495"/>
      <c r="BO1033" s="495"/>
      <c r="BP1033" s="495"/>
      <c r="BQ1033" s="495"/>
      <c r="BR1033" s="495"/>
      <c r="BS1033" s="495"/>
      <c r="BT1033" s="495"/>
      <c r="BU1033" s="495"/>
      <c r="BV1033" s="495"/>
      <c r="BW1033" s="495"/>
      <c r="BX1033" s="495"/>
      <c r="BY1033" s="495"/>
      <c r="BZ1033" s="318"/>
      <c r="CA1033" s="318"/>
      <c r="CB1033" s="318"/>
      <c r="CC1033" s="318"/>
      <c r="CD1033" s="318"/>
      <c r="CE1033" s="318"/>
      <c r="CF1033" s="318"/>
      <c r="CG1033" s="318"/>
      <c r="CH1033" s="318"/>
      <c r="CI1033" s="318"/>
      <c r="CJ1033" s="318"/>
      <c r="CK1033" s="318"/>
      <c r="CL1033" s="318"/>
      <c r="CM1033" s="318"/>
      <c r="CN1033" s="318"/>
      <c r="CO1033" s="318"/>
      <c r="CP1033" s="318"/>
      <c r="CQ1033" s="318"/>
      <c r="CR1033" s="318"/>
      <c r="CS1033" s="318"/>
      <c r="CT1033" s="318"/>
      <c r="CU1033" s="318"/>
      <c r="CV1033" s="318"/>
      <c r="CW1033" s="318"/>
      <c r="CX1033" s="318"/>
      <c r="CY1033" s="318"/>
      <c r="CZ1033" s="689"/>
    </row>
    <row r="1034" s="473" customFormat="true" ht="12.95" customHeight="true" x14ac:dyDescent="0.2">
      <c r="A1034" s="853" t="s">
        <v>541</v>
      </c>
      <c r="B1034" s="853"/>
      <c r="C1034" s="853"/>
      <c r="AZ1034" s="1"/>
      <c r="BA1034" s="330"/>
      <c r="BB1034" s="374"/>
      <c r="BC1034"/>
      <c r="BD1034"/>
      <c r="BE1034"/>
      <c r="BF1034"/>
      <c r="BG1034"/>
      <c r="BH1034"/>
      <c r="BI1034"/>
      <c r="BJ1034"/>
      <c r="BK1034"/>
      <c r="BL1034"/>
      <c r="BM1034"/>
      <c r="BN1034"/>
      <c r="BO1034"/>
      <c r="BP1034"/>
      <c r="BQ1034"/>
      <c r="BR1034"/>
      <c r="BS1034"/>
      <c r="BT1034"/>
      <c r="BU1034"/>
      <c r="BV1034"/>
      <c r="BW1034"/>
      <c r="BX1034"/>
      <c r="BY1034" s="330"/>
      <c r="BZ1034" s="332"/>
      <c r="CA1034" s="332"/>
      <c r="CB1034" s="332"/>
      <c r="CC1034" s="332"/>
      <c r="CD1034" s="332"/>
      <c r="CE1034" s="332"/>
      <c r="CF1034" s="332"/>
      <c r="CG1034" s="332"/>
      <c r="CH1034" s="332"/>
      <c r="CI1034" s="332"/>
      <c r="CJ1034" s="332"/>
      <c r="CK1034" s="332"/>
      <c r="CL1034" s="332"/>
      <c r="CM1034" s="332"/>
      <c r="CN1034" s="332"/>
      <c r="CO1034" s="332"/>
      <c r="CP1034" s="332"/>
      <c r="CQ1034" s="332"/>
      <c r="CR1034" s="332"/>
      <c r="CS1034" s="332"/>
      <c r="CT1034" s="332"/>
      <c r="CU1034" s="332"/>
      <c r="CV1034" s="332"/>
      <c r="CW1034" s="332"/>
      <c r="CX1034" s="332"/>
      <c r="CY1034" s="332"/>
      <c r="CZ1034" s="332"/>
    </row>
    <row r="1035" s="325" customFormat="true" ht="15" customHeight="true" x14ac:dyDescent="0.2">
      <c r="B1035" s="438"/>
      <c r="AZ1035" s="1"/>
      <c r="BA1035" s="496"/>
      <c r="BB1035" s="343"/>
      <c r="BC1035" s="496"/>
      <c r="BD1035" s="496"/>
      <c r="BE1035" s="496"/>
      <c r="BF1035" s="496"/>
      <c r="BG1035" s="496"/>
      <c r="BH1035" s="496"/>
      <c r="BI1035" s="496"/>
      <c r="BJ1035" s="496"/>
      <c r="BK1035" s="496"/>
      <c r="BL1035" s="496"/>
      <c r="BM1035" s="496"/>
      <c r="BN1035" s="496"/>
      <c r="BO1035" s="496"/>
      <c r="BP1035" s="496"/>
      <c r="BQ1035" s="496"/>
      <c r="BR1035" s="496"/>
      <c r="BS1035" s="496"/>
      <c r="BT1035" s="496"/>
      <c r="BU1035" s="496"/>
      <c r="BV1035" s="496"/>
      <c r="BW1035" s="496"/>
      <c r="BX1035" s="496"/>
      <c r="BY1035" s="496"/>
      <c r="BZ1035" s="318"/>
      <c r="CA1035" s="318"/>
      <c r="CB1035" s="318"/>
      <c r="CC1035" s="318"/>
      <c r="CD1035" s="318"/>
      <c r="CE1035" s="318"/>
      <c r="CF1035" s="318"/>
      <c r="CG1035" s="318"/>
      <c r="CH1035" s="318"/>
      <c r="CI1035" s="318"/>
      <c r="CJ1035" s="318"/>
      <c r="CK1035" s="318"/>
      <c r="CL1035" s="318"/>
      <c r="CM1035" s="318"/>
      <c r="CN1035" s="318"/>
      <c r="CO1035" s="318"/>
      <c r="CP1035" s="318"/>
      <c r="CQ1035" s="318"/>
      <c r="CR1035" s="318"/>
      <c r="CS1035" s="318"/>
      <c r="CT1035" s="318"/>
      <c r="CU1035" s="318"/>
      <c r="CV1035" s="318"/>
      <c r="CW1035" s="318"/>
      <c r="CX1035" s="318"/>
      <c r="CY1035" s="318"/>
      <c r="CZ1035" s="689"/>
    </row>
    <row r="1036" ht="15" customHeight="true" x14ac:dyDescent="0.25">
      <c r="A1036" s="375" t="s">
        <v>120</v>
      </c>
      <c r="B1036" s="282" t="s">
        <v>121</v>
      </c>
    </row>
    <row r="1037" ht="15" customHeight="true" x14ac:dyDescent="0.2">
      <c r="A1037" s="376" t="str">
        <f>R15</f>
        <v>Badakhshan</v>
      </c>
      <c r="B1037" s="376">
        <f>BR122+BR123</f>
        <v>9926.7599999999984</v>
      </c>
    </row>
    <row r="1038" ht="15" customHeight="true" x14ac:dyDescent="0.2">
      <c r="A1038" s="376" t="str">
        <f>S15</f>
        <v>Badghis</v>
      </c>
      <c r="B1038" s="376">
        <f>BS122+BS123</f>
        <v>6969.2100000000028</v>
      </c>
    </row>
    <row r="1039" ht="15" customHeight="true" x14ac:dyDescent="0.2">
      <c r="A1039" s="376" t="str">
        <f>T15</f>
        <v>Baghlan</v>
      </c>
      <c r="B1039" s="376">
        <f>BT122+BT123</f>
        <v>9487.77</v>
      </c>
    </row>
    <row r="1040" ht="15" customHeight="true" x14ac:dyDescent="0.2">
      <c r="A1040" s="376" t="str">
        <f>U15</f>
        <v>Balkh</v>
      </c>
      <c r="B1040" s="376">
        <f>BU122+BU123</f>
        <v>13862.769999999979</v>
      </c>
    </row>
    <row r="1041" ht="15" customHeight="true" x14ac:dyDescent="0.2">
      <c r="A1041" s="376" t="str">
        <f>V15</f>
        <v>Bamyan</v>
      </c>
      <c r="B1041" s="376">
        <f>BV122+BV123</f>
        <v>4527.32</v>
      </c>
    </row>
    <row r="1042" ht="15" customHeight="true" x14ac:dyDescent="0.2">
      <c r="A1042" s="376" t="str">
        <f>W15</f>
        <v>Daykundi</v>
      </c>
      <c r="B1042" s="376">
        <f>BW122+BW123</f>
        <v>4677.2300000000005</v>
      </c>
    </row>
    <row r="1043" ht="15" customHeight="true" x14ac:dyDescent="0.2">
      <c r="A1043" s="376" t="str">
        <f>X15</f>
        <v>Farah</v>
      </c>
      <c r="B1043" s="376">
        <f>BX122+XR123</f>
        <v>1480.3199999999995</v>
      </c>
    </row>
    <row r="1044" ht="15" customHeight="true" x14ac:dyDescent="0.2">
      <c r="A1044" s="376" t="str">
        <f>Y15</f>
        <v>Faryab</v>
      </c>
      <c r="B1044" s="376">
        <f>BY122+BY123</f>
        <v>11585.639999999994</v>
      </c>
    </row>
    <row r="1045" ht="15" customHeight="true" x14ac:dyDescent="0.2">
      <c r="A1045" s="376" t="str">
        <f>Z15</f>
        <v>Ghazni</v>
      </c>
      <c r="B1045" s="376">
        <f>BZ122+BZ123</f>
        <v>12896.95000000001</v>
      </c>
    </row>
    <row r="1046" ht="15" customHeight="true" x14ac:dyDescent="0.2">
      <c r="A1046" s="343" t="str">
        <f>AA15</f>
        <v>Ghor</v>
      </c>
      <c r="B1046" s="376">
        <f>CA122+CA123</f>
        <v>7506.1700000000028</v>
      </c>
    </row>
    <row r="1047" ht="15" customHeight="true" x14ac:dyDescent="0.2">
      <c r="A1047" s="343" t="str">
        <f>AB15</f>
        <v>Helmand</v>
      </c>
      <c r="B1047" s="376">
        <f>CB122+CB123</f>
        <v>9757.5200000000041</v>
      </c>
    </row>
    <row r="1048" ht="15" customHeight="true" x14ac:dyDescent="0.2">
      <c r="A1048" s="343" t="str">
        <f>AC15</f>
        <v>Herat</v>
      </c>
      <c r="B1048" s="376">
        <f>CC122+CC123</f>
        <v>20469.53000000001</v>
      </c>
    </row>
    <row r="1049" ht="15" customHeight="true" x14ac:dyDescent="0.2">
      <c r="A1049" s="343" t="str">
        <f>AD15</f>
        <v>Jawzjan</v>
      </c>
      <c r="B1049" s="376">
        <f>CD122+CD123</f>
        <v>5481.93</v>
      </c>
    </row>
    <row r="1050" ht="15" customHeight="true" x14ac:dyDescent="0.2">
      <c r="A1050" s="343" t="str">
        <f>AE15</f>
        <v>Kabul</v>
      </c>
      <c r="B1050" s="376">
        <f>CE122+CE123</f>
        <v>46271.429999999978</v>
      </c>
    </row>
    <row r="1051" ht="15" customHeight="true" x14ac:dyDescent="0.2">
      <c r="A1051" s="343" t="str">
        <f>AF15</f>
        <v>Kandahar</v>
      </c>
      <c r="B1051" s="376">
        <f>CF122+CF123</f>
        <v>12789.360000000004</v>
      </c>
    </row>
    <row r="1052" ht="15" customHeight="true" x14ac:dyDescent="0.2">
      <c r="A1052" s="343" t="str">
        <f>AG15</f>
        <v>Kapisa</v>
      </c>
      <c r="B1052" s="376">
        <f>CG122+CG123</f>
        <v>4679.2800000000007</v>
      </c>
    </row>
    <row r="1053" ht="15" customHeight="true" x14ac:dyDescent="0.2">
      <c r="A1053" s="343" t="str">
        <f>AH15</f>
        <v>Khost</v>
      </c>
      <c r="B1053" s="376">
        <f>CH122+CH123</f>
        <v>6162.9800000000014</v>
      </c>
    </row>
    <row r="1054" ht="15" customHeight="true" x14ac:dyDescent="0.2">
      <c r="A1054" s="343" t="str">
        <f>AI15</f>
        <v>Kunarha</v>
      </c>
      <c r="B1054" s="376">
        <f>CI122+CI123</f>
        <v>4577.0899999999983</v>
      </c>
    </row>
    <row r="1055" ht="15" customHeight="true" x14ac:dyDescent="0.2">
      <c r="A1055" s="343" t="str">
        <f>AJ15</f>
        <v>Kunduz</v>
      </c>
      <c r="B1055" s="376">
        <f>CJ122+CJ123</f>
        <v>10797.489999999994</v>
      </c>
    </row>
    <row r="1056" ht="15" customHeight="true" x14ac:dyDescent="0.2">
      <c r="A1056" s="343" t="str">
        <f>AK15</f>
        <v>Laghman</v>
      </c>
      <c r="B1056" s="376">
        <f>CK122+CK123</f>
        <v>4799.8999999999987</v>
      </c>
    </row>
    <row r="1057" ht="15" customHeight="true" x14ac:dyDescent="0.2">
      <c r="A1057" s="343" t="str">
        <f>AL15</f>
        <v>Logar</v>
      </c>
      <c r="B1057" s="376">
        <f>CL122+CL123</f>
        <v>4928.2700000000086</v>
      </c>
    </row>
    <row r="1058" ht="15" customHeight="true" x14ac:dyDescent="0.2">
      <c r="A1058" s="343" t="str">
        <f>AM15</f>
        <v>Nangarhar</v>
      </c>
      <c r="B1058" s="376">
        <f>CM122+CM123</f>
        <v>16938.049999999992</v>
      </c>
    </row>
    <row r="1059" ht="15" customHeight="true" x14ac:dyDescent="0.2">
      <c r="A1059" s="343" t="str">
        <f>AN15</f>
        <v>Nimroz</v>
      </c>
      <c r="B1059" s="376">
        <f>CN122+CN123</f>
        <v>2120.75</v>
      </c>
    </row>
    <row r="1060" ht="15" customHeight="true" x14ac:dyDescent="0.2">
      <c r="A1060" s="343" t="str">
        <f>AO15</f>
        <v>Nooristan</v>
      </c>
      <c r="B1060" s="376">
        <f>CO122+CO123</f>
        <v>1508.9399999999989</v>
      </c>
    </row>
    <row r="1061" ht="15" customHeight="true" x14ac:dyDescent="0.2">
      <c r="A1061" s="343" t="str">
        <f>AP15</f>
        <v>Paktika</v>
      </c>
      <c r="B1061" s="376">
        <f>CP122+CP123</f>
        <v>4431.579999999999</v>
      </c>
    </row>
    <row r="1062" ht="15" customHeight="true" x14ac:dyDescent="0.2">
      <c r="A1062" s="343" t="str">
        <f>AQ15</f>
        <v>Paktya</v>
      </c>
      <c r="B1062" s="376">
        <f>CQ122+CQ123</f>
        <v>5623.7899999999918</v>
      </c>
    </row>
    <row r="1063" ht="15" customHeight="true" x14ac:dyDescent="0.2">
      <c r="A1063" s="343" t="str">
        <f>AR15</f>
        <v>Panjsher</v>
      </c>
      <c r="B1063" s="376">
        <f>CR122+CR123</f>
        <v>1549.8900000000003</v>
      </c>
    </row>
    <row r="1064" ht="15" customHeight="true" x14ac:dyDescent="0.2">
      <c r="A1064" s="343" t="str">
        <f>AS15</f>
        <v>Parwan</v>
      </c>
      <c r="B1064" s="376">
        <f>CS122+CS123</f>
        <v>7203.6900000000023</v>
      </c>
    </row>
    <row r="1065" ht="15" customHeight="true" x14ac:dyDescent="0.2">
      <c r="A1065" s="343" t="str">
        <f>AT15</f>
        <v>Samangan</v>
      </c>
      <c r="B1065" s="376">
        <f>CT122+CT123</f>
        <v>3941.9499999999953</v>
      </c>
    </row>
    <row r="1066" ht="15" customHeight="true" x14ac:dyDescent="0.2">
      <c r="A1066" s="343" t="str">
        <f>AU15</f>
        <v>Sar-e-Pul</v>
      </c>
      <c r="B1066" s="376">
        <f>CU122+CU123</f>
        <v>5916.7199999999966</v>
      </c>
    </row>
    <row r="1067" ht="15" customHeight="true" x14ac:dyDescent="0.2">
      <c r="A1067" s="343" t="str">
        <f>AV15</f>
        <v>Takhar</v>
      </c>
      <c r="B1067" s="376">
        <f>CV122+CV123</f>
        <v>9992.4699999999866</v>
      </c>
    </row>
    <row r="1068" ht="15" customHeight="true" x14ac:dyDescent="0.2">
      <c r="A1068" s="343" t="str">
        <f>AW15</f>
        <v>Urozgan</v>
      </c>
      <c r="B1068" s="376">
        <f>CW122+CW123</f>
        <v>3786.9000000000019</v>
      </c>
    </row>
    <row r="1069" ht="15" customHeight="true" x14ac:dyDescent="0.2">
      <c r="A1069" s="343" t="str">
        <f>AX15</f>
        <v>Wardak</v>
      </c>
      <c r="B1069" s="376">
        <f>CX122+CX123</f>
        <v>6412.2099999999973</v>
      </c>
    </row>
    <row r="1070" ht="15" customHeight="true" x14ac:dyDescent="0.2">
      <c r="A1070" s="343" t="str">
        <f>AY15</f>
        <v>Zabul</v>
      </c>
      <c r="B1070" s="376">
        <f>CY122+CY123</f>
        <v>3603.12</v>
      </c>
    </row>
    <row r="1071" ht="15" customHeight="true" x14ac:dyDescent="0.2">
      <c r="A1071" s="343"/>
      <c r="B1071" s="376"/>
    </row>
    <row r="1072" ht="15" customHeight="true" x14ac:dyDescent="0.2">
      <c r="A1072" s="376">
        <f>34-COUNTIF(A1037:A1071,"0")</f>
        <v>34</v>
      </c>
      <c r="B1072" s="343" t="s">
        <v>136</v>
      </c>
    </row>
    <row r="1100" s="733" customFormat="true" ht="17.1" customHeight="true" x14ac:dyDescent="0.2">
      <c r="A1100" s="734"/>
      <c r="B1100" s="722"/>
      <c r="BA1100" s="496"/>
      <c r="BB1100" s="343"/>
      <c r="BC1100" s="496"/>
      <c r="BD1100" s="496"/>
      <c r="BE1100" s="496"/>
      <c r="BF1100" s="496"/>
      <c r="BG1100" s="496"/>
      <c r="BH1100" s="496"/>
      <c r="BI1100" s="496"/>
      <c r="BJ1100" s="496"/>
      <c r="BK1100" s="496"/>
      <c r="BL1100" s="496"/>
      <c r="BM1100" s="496"/>
      <c r="BN1100" s="496"/>
      <c r="BO1100" s="496"/>
      <c r="BP1100" s="496"/>
      <c r="BQ1100" s="496"/>
      <c r="BR1100" s="496"/>
      <c r="BS1100" s="496"/>
      <c r="BT1100" s="496"/>
      <c r="BU1100" s="496"/>
      <c r="BV1100" s="496"/>
      <c r="BW1100" s="496"/>
      <c r="BX1100" s="496"/>
      <c r="BY1100" s="496"/>
      <c r="BZ1100" s="318"/>
      <c r="CA1100" s="318"/>
      <c r="CB1100" s="318"/>
      <c r="CC1100" s="318"/>
      <c r="CD1100" s="318"/>
      <c r="CE1100" s="318"/>
      <c r="CF1100" s="318"/>
      <c r="CG1100" s="318"/>
      <c r="CH1100" s="318"/>
      <c r="CI1100" s="318"/>
      <c r="CJ1100" s="318"/>
      <c r="CK1100" s="318"/>
      <c r="CL1100" s="318"/>
      <c r="CM1100" s="318"/>
      <c r="CN1100" s="318"/>
      <c r="CO1100" s="318"/>
      <c r="CP1100" s="318"/>
      <c r="CQ1100" s="318"/>
      <c r="CR1100" s="318"/>
      <c r="CS1100" s="318"/>
      <c r="CT1100" s="318"/>
      <c r="CU1100" s="318"/>
      <c r="CV1100" s="318"/>
      <c r="CW1100" s="318"/>
      <c r="CX1100" s="318"/>
      <c r="CY1100" s="318"/>
      <c r="CZ1100" s="689"/>
    </row>
    <row r="1101" s="733" customFormat="true" ht="17.1" customHeight="true" x14ac:dyDescent="0.2">
      <c r="A1101" s="735"/>
      <c r="B1101" s="723"/>
      <c r="BA1101" s="496"/>
      <c r="BB1101" s="343"/>
      <c r="BC1101" s="496"/>
      <c r="BD1101" s="496"/>
      <c r="BE1101" s="496"/>
      <c r="BF1101" s="496"/>
      <c r="BG1101" s="496"/>
      <c r="BH1101" s="496"/>
      <c r="BI1101" s="496"/>
      <c r="BJ1101" s="496"/>
      <c r="BK1101" s="496"/>
      <c r="BL1101" s="496"/>
      <c r="BM1101" s="496"/>
      <c r="BN1101" s="496"/>
      <c r="BO1101" s="496"/>
      <c r="BP1101" s="496"/>
      <c r="BQ1101" s="496"/>
      <c r="BR1101" s="496"/>
      <c r="BS1101" s="496"/>
      <c r="BT1101" s="496"/>
      <c r="BU1101" s="496"/>
      <c r="BV1101" s="496"/>
      <c r="BW1101" s="496"/>
      <c r="BX1101" s="496"/>
      <c r="BY1101" s="496"/>
      <c r="BZ1101" s="318"/>
      <c r="CA1101" s="318"/>
      <c r="CB1101" s="318"/>
      <c r="CC1101" s="318"/>
      <c r="CD1101" s="318"/>
      <c r="CE1101" s="318"/>
      <c r="CF1101" s="318"/>
      <c r="CG1101" s="318"/>
      <c r="CH1101" s="318"/>
      <c r="CI1101" s="318"/>
      <c r="CJ1101" s="318"/>
      <c r="CK1101" s="318"/>
      <c r="CL1101" s="318"/>
      <c r="CM1101" s="318"/>
      <c r="CN1101" s="318"/>
      <c r="CO1101" s="318"/>
      <c r="CP1101" s="318"/>
      <c r="CQ1101" s="318"/>
      <c r="CR1101" s="318"/>
      <c r="CS1101" s="318"/>
      <c r="CT1101" s="318"/>
      <c r="CU1101" s="318"/>
      <c r="CV1101" s="318"/>
      <c r="CW1101" s="318"/>
      <c r="CX1101" s="318"/>
      <c r="CY1101" s="318"/>
      <c r="CZ1101" s="689"/>
    </row>
    <row r="1102" s="318" customFormat="true" ht="15" customHeight="true" x14ac:dyDescent="0.2">
      <c r="AZ1102" s="689"/>
      <c r="BA1102" s="496"/>
      <c r="BB1102" s="343"/>
      <c r="BC1102" s="496"/>
      <c r="BD1102" s="496"/>
      <c r="BE1102" s="496"/>
      <c r="BF1102" s="496"/>
      <c r="BG1102" s="496"/>
      <c r="BH1102" s="496"/>
      <c r="BI1102" s="496"/>
      <c r="BJ1102" s="496"/>
      <c r="BK1102" s="496"/>
      <c r="BL1102" s="496"/>
      <c r="BM1102" s="496"/>
      <c r="BN1102" s="496"/>
      <c r="BO1102" s="496"/>
      <c r="BP1102" s="496"/>
      <c r="BQ1102" s="496"/>
      <c r="BR1102" s="496"/>
      <c r="BS1102" s="496"/>
      <c r="BT1102" s="496"/>
      <c r="BU1102" s="496"/>
      <c r="BV1102" s="496"/>
      <c r="BW1102" s="496"/>
      <c r="BX1102" s="496"/>
      <c r="BY1102" s="496"/>
      <c r="CZ1102" s="689"/>
    </row>
    <row r="1103" s="318" customFormat="true" ht="15" customHeight="true" x14ac:dyDescent="0.2">
      <c r="AZ1103" s="689"/>
      <c r="BA1103" s="496"/>
      <c r="BB1103" s="343"/>
      <c r="BC1103" s="496"/>
      <c r="BD1103" s="496"/>
      <c r="BE1103" s="496"/>
      <c r="BF1103" s="496"/>
      <c r="BG1103" s="496"/>
      <c r="BH1103" s="496"/>
      <c r="BI1103" s="496"/>
      <c r="BJ1103" s="496"/>
      <c r="BK1103" s="496"/>
      <c r="BL1103" s="496"/>
      <c r="BM1103" s="496"/>
      <c r="BN1103" s="496"/>
      <c r="BO1103" s="496"/>
      <c r="BP1103" s="496"/>
      <c r="BQ1103" s="496"/>
      <c r="BR1103" s="496"/>
      <c r="BS1103" s="496"/>
      <c r="BT1103" s="496"/>
      <c r="BU1103" s="496"/>
      <c r="BV1103" s="496"/>
      <c r="BW1103" s="496"/>
      <c r="BX1103" s="496"/>
      <c r="BY1103" s="496"/>
      <c r="CZ1103" s="689"/>
    </row>
    <row r="1104" s="318" customFormat="true" ht="15" customHeight="true" x14ac:dyDescent="0.2">
      <c r="AZ1104" s="689"/>
      <c r="BA1104" s="496"/>
      <c r="BB1104" s="343"/>
      <c r="BC1104" s="496"/>
      <c r="BD1104" s="496"/>
      <c r="BE1104" s="496"/>
      <c r="BF1104" s="496"/>
      <c r="BG1104" s="496"/>
      <c r="BH1104" s="496"/>
      <c r="BI1104" s="496"/>
      <c r="BJ1104" s="496"/>
      <c r="BK1104" s="496"/>
      <c r="BL1104" s="496"/>
      <c r="BM1104" s="496"/>
      <c r="BN1104" s="496"/>
      <c r="BO1104" s="496"/>
      <c r="BP1104" s="496"/>
      <c r="BQ1104" s="496"/>
      <c r="BR1104" s="496"/>
      <c r="BS1104" s="496"/>
      <c r="BT1104" s="496"/>
      <c r="BU1104" s="496"/>
      <c r="BV1104" s="496"/>
      <c r="BW1104" s="496"/>
      <c r="BX1104" s="496"/>
      <c r="BY1104" s="496"/>
      <c r="CZ1104" s="689"/>
    </row>
    <row r="1105" s="318" customFormat="true" ht="15" customHeight="true" x14ac:dyDescent="0.2">
      <c r="AZ1105" s="689"/>
      <c r="BA1105" s="496"/>
      <c r="BB1105" s="343"/>
      <c r="BC1105" s="496"/>
      <c r="BD1105" s="496"/>
      <c r="BE1105" s="496"/>
      <c r="BF1105" s="496"/>
      <c r="BG1105" s="496"/>
      <c r="BH1105" s="496"/>
      <c r="BI1105" s="496"/>
      <c r="BJ1105" s="496"/>
      <c r="BK1105" s="496"/>
      <c r="BL1105" s="496"/>
      <c r="BM1105" s="496"/>
      <c r="BN1105" s="496"/>
      <c r="BO1105" s="496"/>
      <c r="BP1105" s="496"/>
      <c r="BQ1105" s="496"/>
      <c r="BR1105" s="496"/>
      <c r="BS1105" s="496"/>
      <c r="BT1105" s="496"/>
      <c r="BU1105" s="496"/>
      <c r="BV1105" s="496"/>
      <c r="BW1105" s="496"/>
      <c r="BX1105" s="496"/>
      <c r="BY1105" s="496"/>
      <c r="CZ1105" s="689"/>
    </row>
    <row r="1106" s="318" customFormat="true" ht="15" customHeight="true" x14ac:dyDescent="0.2">
      <c r="AZ1106" s="689"/>
      <c r="BA1106" s="496"/>
      <c r="BB1106" s="343"/>
      <c r="BC1106" s="496"/>
      <c r="BD1106" s="496"/>
      <c r="BE1106" s="496"/>
      <c r="BF1106" s="496"/>
      <c r="BG1106" s="496"/>
      <c r="BH1106" s="496"/>
      <c r="BI1106" s="496"/>
      <c r="BJ1106" s="496"/>
      <c r="BK1106" s="496"/>
      <c r="BL1106" s="496"/>
      <c r="BM1106" s="496"/>
      <c r="BN1106" s="496"/>
      <c r="BO1106" s="496"/>
      <c r="BP1106" s="496"/>
      <c r="BQ1106" s="496"/>
      <c r="BR1106" s="496"/>
      <c r="BS1106" s="496"/>
      <c r="BT1106" s="496"/>
      <c r="BU1106" s="496"/>
      <c r="BV1106" s="496"/>
      <c r="BW1106" s="496"/>
      <c r="BX1106" s="496"/>
      <c r="BY1106" s="496"/>
      <c r="CZ1106" s="689"/>
    </row>
    <row r="1107" s="318" customFormat="true" ht="15" customHeight="true" x14ac:dyDescent="0.2">
      <c r="AZ1107" s="689"/>
      <c r="BA1107" s="496"/>
      <c r="BB1107" s="343"/>
      <c r="BC1107" s="496"/>
      <c r="BD1107" s="496"/>
      <c r="BE1107" s="496"/>
      <c r="BF1107" s="496"/>
      <c r="BG1107" s="496"/>
      <c r="BH1107" s="496"/>
      <c r="BI1107" s="496"/>
      <c r="BJ1107" s="496"/>
      <c r="BK1107" s="496"/>
      <c r="BL1107" s="496"/>
      <c r="BM1107" s="496"/>
      <c r="BN1107" s="496"/>
      <c r="BO1107" s="496"/>
      <c r="BP1107" s="496"/>
      <c r="BQ1107" s="496"/>
      <c r="BR1107" s="496"/>
      <c r="BS1107" s="496"/>
      <c r="BT1107" s="496"/>
      <c r="BU1107" s="496"/>
      <c r="BV1107" s="496"/>
      <c r="BW1107" s="496"/>
      <c r="BX1107" s="496"/>
      <c r="BY1107" s="496"/>
      <c r="CZ1107" s="689"/>
    </row>
    <row r="1108" s="318" customFormat="true" ht="15" customHeight="true" x14ac:dyDescent="0.2">
      <c r="AZ1108" s="689"/>
      <c r="BA1108" s="496"/>
      <c r="BB1108" s="343"/>
      <c r="BC1108" s="496"/>
      <c r="BD1108" s="496"/>
      <c r="BE1108" s="496"/>
      <c r="BF1108" s="496"/>
      <c r="BG1108" s="496"/>
      <c r="BH1108" s="496"/>
      <c r="BI1108" s="496"/>
      <c r="BJ1108" s="496"/>
      <c r="BK1108" s="496"/>
      <c r="BL1108" s="496"/>
      <c r="BM1108" s="496"/>
      <c r="BN1108" s="496"/>
      <c r="BO1108" s="496"/>
      <c r="BP1108" s="496"/>
      <c r="BQ1108" s="496"/>
      <c r="BR1108" s="496"/>
      <c r="BS1108" s="496"/>
      <c r="BT1108" s="496"/>
      <c r="BU1108" s="496"/>
      <c r="BV1108" s="496"/>
      <c r="BW1108" s="496"/>
      <c r="BX1108" s="496"/>
      <c r="BY1108" s="496"/>
      <c r="CZ1108" s="689"/>
    </row>
    <row r="1109" s="318" customFormat="true" ht="15" customHeight="true" x14ac:dyDescent="0.2">
      <c r="AZ1109" s="689"/>
      <c r="BA1109" s="496"/>
      <c r="BB1109" s="343"/>
      <c r="BC1109" s="496"/>
      <c r="BD1109" s="496"/>
      <c r="BE1109" s="496"/>
      <c r="BF1109" s="496"/>
      <c r="BG1109" s="496"/>
      <c r="BH1109" s="496"/>
      <c r="BI1109" s="496"/>
      <c r="BJ1109" s="496"/>
      <c r="BK1109" s="496"/>
      <c r="BL1109" s="496"/>
      <c r="BM1109" s="496"/>
      <c r="BN1109" s="496"/>
      <c r="BO1109" s="496"/>
      <c r="BP1109" s="496"/>
      <c r="BQ1109" s="496"/>
      <c r="BR1109" s="496"/>
      <c r="BS1109" s="496"/>
      <c r="BT1109" s="496"/>
      <c r="BU1109" s="496"/>
      <c r="BV1109" s="496"/>
      <c r="BW1109" s="496"/>
      <c r="BX1109" s="496"/>
      <c r="BY1109" s="496"/>
      <c r="CZ1109" s="689"/>
    </row>
    <row r="1110" s="318" customFormat="true" ht="15" customHeight="true" x14ac:dyDescent="0.2">
      <c r="AZ1110" s="689"/>
      <c r="BA1110" s="496"/>
      <c r="BB1110" s="343"/>
      <c r="BC1110" s="496"/>
      <c r="BD1110" s="496"/>
      <c r="BE1110" s="496"/>
      <c r="BF1110" s="496"/>
      <c r="BG1110" s="496"/>
      <c r="BH1110" s="496"/>
      <c r="BI1110" s="496"/>
      <c r="BJ1110" s="496"/>
      <c r="BK1110" s="496"/>
      <c r="BL1110" s="496"/>
      <c r="BM1110" s="496"/>
      <c r="BN1110" s="496"/>
      <c r="BO1110" s="496"/>
      <c r="BP1110" s="496"/>
      <c r="BQ1110" s="496"/>
      <c r="BR1110" s="496"/>
      <c r="BS1110" s="496"/>
      <c r="BT1110" s="496"/>
      <c r="BU1110" s="496"/>
      <c r="BV1110" s="496"/>
      <c r="BW1110" s="496"/>
      <c r="BX1110" s="496"/>
      <c r="BY1110" s="496"/>
      <c r="CZ1110" s="689"/>
    </row>
    <row r="1111" s="318" customFormat="true" ht="15" customHeight="true" x14ac:dyDescent="0.2">
      <c r="AZ1111" s="689"/>
      <c r="BA1111" s="496"/>
      <c r="BB1111" s="343"/>
      <c r="BC1111" s="496"/>
      <c r="BD1111" s="496"/>
      <c r="BE1111" s="496"/>
      <c r="BF1111" s="496"/>
      <c r="BG1111" s="496"/>
      <c r="BH1111" s="496"/>
      <c r="BI1111" s="496"/>
      <c r="BJ1111" s="496"/>
      <c r="BK1111" s="496"/>
      <c r="BL1111" s="496"/>
      <c r="BM1111" s="496"/>
      <c r="BN1111" s="496"/>
      <c r="BO1111" s="496"/>
      <c r="BP1111" s="496"/>
      <c r="BQ1111" s="496"/>
      <c r="BR1111" s="496"/>
      <c r="BS1111" s="496"/>
      <c r="BT1111" s="496"/>
      <c r="BU1111" s="496"/>
      <c r="BV1111" s="496"/>
      <c r="BW1111" s="496"/>
      <c r="BX1111" s="496"/>
      <c r="BY1111" s="496"/>
      <c r="CZ1111" s="689"/>
    </row>
    <row r="1112" s="318" customFormat="true" ht="15" customHeight="true" x14ac:dyDescent="0.2">
      <c r="AZ1112" s="689"/>
      <c r="BA1112" s="496"/>
      <c r="BB1112" s="343"/>
      <c r="BC1112" s="496"/>
      <c r="BD1112" s="496"/>
      <c r="BE1112" s="496"/>
      <c r="BF1112" s="496"/>
      <c r="BG1112" s="496"/>
      <c r="BH1112" s="496"/>
      <c r="BI1112" s="496"/>
      <c r="BJ1112" s="496"/>
      <c r="BK1112" s="496"/>
      <c r="BL1112" s="496"/>
      <c r="BM1112" s="496"/>
      <c r="BN1112" s="496"/>
      <c r="BO1112" s="496"/>
      <c r="BP1112" s="496"/>
      <c r="BQ1112" s="496"/>
      <c r="BR1112" s="496"/>
      <c r="BS1112" s="496"/>
      <c r="BT1112" s="496"/>
      <c r="BU1112" s="496"/>
      <c r="BV1112" s="496"/>
      <c r="BW1112" s="496"/>
      <c r="BX1112" s="496"/>
      <c r="BY1112" s="496"/>
      <c r="CZ1112" s="689"/>
    </row>
    <row r="1113" s="318" customFormat="true" ht="15" customHeight="true" x14ac:dyDescent="0.2">
      <c r="AZ1113" s="689"/>
      <c r="BA1113" s="496"/>
      <c r="BB1113" s="343"/>
      <c r="BC1113" s="496"/>
      <c r="BD1113" s="496"/>
      <c r="BE1113" s="496"/>
      <c r="BF1113" s="496"/>
      <c r="BG1113" s="496"/>
      <c r="BH1113" s="496"/>
      <c r="BI1113" s="496"/>
      <c r="BJ1113" s="496"/>
      <c r="BK1113" s="496"/>
      <c r="BL1113" s="496"/>
      <c r="BM1113" s="496"/>
      <c r="BN1113" s="496"/>
      <c r="BO1113" s="496"/>
      <c r="BP1113" s="496"/>
      <c r="BQ1113" s="496"/>
      <c r="BR1113" s="496"/>
      <c r="BS1113" s="496"/>
      <c r="BT1113" s="496"/>
      <c r="BU1113" s="496"/>
      <c r="BV1113" s="496"/>
      <c r="BW1113" s="496"/>
      <c r="BX1113" s="496"/>
      <c r="BY1113" s="496"/>
      <c r="CZ1113" s="689"/>
    </row>
    <row r="1114" s="733" customFormat="true" ht="17.1" customHeight="true" x14ac:dyDescent="0.2">
      <c r="A1114" s="735"/>
      <c r="B1114" s="723"/>
      <c r="C1114" s="724"/>
      <c r="D1114" s="725"/>
      <c r="E1114" s="725"/>
      <c r="F1114" s="725"/>
      <c r="G1114" s="726"/>
      <c r="H1114" s="725"/>
      <c r="I1114" s="725"/>
      <c r="J1114" s="725"/>
      <c r="K1114" s="725"/>
      <c r="L1114" s="726"/>
      <c r="M1114" s="725"/>
      <c r="N1114" s="725"/>
      <c r="O1114" s="725"/>
      <c r="P1114" s="725"/>
      <c r="Q1114" s="726"/>
      <c r="R1114" s="725"/>
      <c r="S1114" s="725"/>
      <c r="T1114" s="725"/>
      <c r="U1114" s="725"/>
      <c r="V1114" s="725"/>
      <c r="W1114" s="725"/>
      <c r="X1114" s="725"/>
      <c r="Y1114" s="725"/>
      <c r="Z1114" s="725"/>
      <c r="AA1114" s="725"/>
      <c r="AB1114" s="725"/>
      <c r="AC1114" s="725"/>
      <c r="AD1114" s="725"/>
      <c r="AE1114" s="725"/>
      <c r="AF1114" s="725"/>
      <c r="AG1114" s="725"/>
      <c r="AH1114" s="725"/>
      <c r="AI1114" s="725"/>
      <c r="AJ1114" s="725"/>
      <c r="AK1114" s="725"/>
      <c r="AL1114" s="725"/>
      <c r="AM1114" s="725"/>
      <c r="AN1114" s="725"/>
      <c r="AO1114" s="725"/>
      <c r="AP1114" s="725"/>
      <c r="AQ1114" s="725"/>
      <c r="AR1114" s="725"/>
      <c r="AS1114" s="725"/>
      <c r="AT1114" s="725"/>
      <c r="AU1114" s="725"/>
      <c r="AV1114" s="725"/>
      <c r="AW1114" s="725"/>
      <c r="AX1114" s="725"/>
      <c r="AY1114" s="727"/>
      <c r="BA1114" s="496"/>
      <c r="BB1114" s="343"/>
      <c r="BC1114" s="496"/>
      <c r="BD1114" s="496"/>
      <c r="BE1114" s="496"/>
      <c r="BF1114" s="496"/>
      <c r="BG1114" s="496"/>
      <c r="BH1114" s="496"/>
      <c r="BI1114" s="496"/>
      <c r="BJ1114" s="496"/>
      <c r="BK1114" s="496"/>
      <c r="BL1114" s="496"/>
      <c r="BM1114" s="496"/>
      <c r="BN1114" s="496"/>
      <c r="BO1114" s="496"/>
      <c r="BP1114" s="496"/>
      <c r="BQ1114" s="496"/>
      <c r="BR1114" s="496"/>
      <c r="BS1114" s="496"/>
      <c r="BT1114" s="496"/>
      <c r="BU1114" s="496"/>
      <c r="BV1114" s="496"/>
      <c r="BW1114" s="496"/>
      <c r="BX1114" s="496"/>
      <c r="BY1114" s="496"/>
      <c r="BZ1114" s="318"/>
      <c r="CA1114" s="318"/>
      <c r="CB1114" s="318"/>
      <c r="CC1114" s="318"/>
      <c r="CD1114" s="318"/>
      <c r="CE1114" s="318"/>
      <c r="CF1114" s="318"/>
      <c r="CG1114" s="318"/>
      <c r="CH1114" s="318"/>
      <c r="CI1114" s="318"/>
      <c r="CJ1114" s="318"/>
      <c r="CK1114" s="318"/>
      <c r="CL1114" s="318"/>
      <c r="CM1114" s="318"/>
      <c r="CN1114" s="318"/>
      <c r="CO1114" s="318"/>
      <c r="CP1114" s="318"/>
      <c r="CQ1114" s="318"/>
      <c r="CR1114" s="318"/>
      <c r="CS1114" s="318"/>
      <c r="CT1114" s="318"/>
      <c r="CU1114" s="318"/>
      <c r="CV1114" s="318"/>
      <c r="CW1114" s="318"/>
      <c r="CX1114" s="318"/>
      <c r="CY1114" s="318"/>
      <c r="CZ1114" s="689"/>
    </row>
    <row r="1115" s="733" customFormat="true" ht="17.1" customHeight="true" x14ac:dyDescent="0.2">
      <c r="A1115" s="735"/>
      <c r="B1115" s="723"/>
      <c r="C1115" s="724"/>
      <c r="D1115" s="725"/>
      <c r="E1115" s="725"/>
      <c r="F1115" s="725"/>
      <c r="G1115" s="726"/>
      <c r="H1115" s="725"/>
      <c r="I1115" s="725"/>
      <c r="J1115" s="725"/>
      <c r="K1115" s="725"/>
      <c r="L1115" s="726"/>
      <c r="M1115" s="725"/>
      <c r="N1115" s="725"/>
      <c r="O1115" s="725"/>
      <c r="P1115" s="725"/>
      <c r="Q1115" s="726"/>
      <c r="R1115" s="725"/>
      <c r="S1115" s="725"/>
      <c r="T1115" s="725"/>
      <c r="U1115" s="725"/>
      <c r="V1115" s="725"/>
      <c r="W1115" s="725"/>
      <c r="X1115" s="725"/>
      <c r="Y1115" s="725"/>
      <c r="Z1115" s="725"/>
      <c r="AA1115" s="725"/>
      <c r="AB1115" s="725"/>
      <c r="AC1115" s="725"/>
      <c r="AD1115" s="725"/>
      <c r="AE1115" s="725"/>
      <c r="AF1115" s="725"/>
      <c r="AG1115" s="725"/>
      <c r="AH1115" s="725"/>
      <c r="AI1115" s="725"/>
      <c r="AJ1115" s="725"/>
      <c r="AK1115" s="725"/>
      <c r="AL1115" s="725"/>
      <c r="AM1115" s="725"/>
      <c r="AN1115" s="725"/>
      <c r="AO1115" s="725"/>
      <c r="AP1115" s="725"/>
      <c r="AQ1115" s="725"/>
      <c r="AR1115" s="725"/>
      <c r="AS1115" s="725"/>
      <c r="AT1115" s="725"/>
      <c r="AU1115" s="725"/>
      <c r="AV1115" s="725"/>
      <c r="AW1115" s="725"/>
      <c r="AX1115" s="725"/>
      <c r="AY1115" s="727"/>
      <c r="BA1115" s="496"/>
      <c r="BB1115" s="343"/>
      <c r="BC1115" s="496"/>
      <c r="BD1115" s="496"/>
      <c r="BE1115" s="496"/>
      <c r="BF1115" s="496"/>
      <c r="BG1115" s="496"/>
      <c r="BH1115" s="496"/>
      <c r="BI1115" s="496"/>
      <c r="BJ1115" s="496"/>
      <c r="BK1115" s="496"/>
      <c r="BL1115" s="496"/>
      <c r="BM1115" s="496"/>
      <c r="BN1115" s="496"/>
      <c r="BO1115" s="496"/>
      <c r="BP1115" s="496"/>
      <c r="BQ1115" s="496"/>
      <c r="BR1115" s="496"/>
      <c r="BS1115" s="496"/>
      <c r="BT1115" s="496"/>
      <c r="BU1115" s="496"/>
      <c r="BV1115" s="496"/>
      <c r="BW1115" s="496"/>
      <c r="BX1115" s="496"/>
      <c r="BY1115" s="496"/>
      <c r="BZ1115" s="318"/>
      <c r="CA1115" s="318"/>
      <c r="CB1115" s="318"/>
      <c r="CC1115" s="318"/>
      <c r="CD1115" s="318"/>
      <c r="CE1115" s="318"/>
      <c r="CF1115" s="318"/>
      <c r="CG1115" s="318"/>
      <c r="CH1115" s="318"/>
      <c r="CI1115" s="318"/>
      <c r="CJ1115" s="318"/>
      <c r="CK1115" s="318"/>
      <c r="CL1115" s="318"/>
      <c r="CM1115" s="318"/>
      <c r="CN1115" s="318"/>
      <c r="CO1115" s="318"/>
      <c r="CP1115" s="318"/>
      <c r="CQ1115" s="318"/>
      <c r="CR1115" s="318"/>
      <c r="CS1115" s="318"/>
      <c r="CT1115" s="318"/>
      <c r="CU1115" s="318"/>
      <c r="CV1115" s="318"/>
      <c r="CW1115" s="318"/>
      <c r="CX1115" s="318"/>
      <c r="CY1115" s="318"/>
      <c r="CZ1115" s="689"/>
    </row>
    <row r="1116" s="733" customFormat="true" ht="17.1" customHeight="true" x14ac:dyDescent="0.2">
      <c r="A1116" s="735"/>
      <c r="B1116" s="723"/>
      <c r="C1116" s="724"/>
      <c r="D1116" s="725"/>
      <c r="E1116" s="725"/>
      <c r="F1116" s="725"/>
      <c r="G1116" s="726"/>
      <c r="H1116" s="725"/>
      <c r="I1116" s="725"/>
      <c r="J1116" s="725"/>
      <c r="K1116" s="725"/>
      <c r="L1116" s="726"/>
      <c r="M1116" s="725"/>
      <c r="N1116" s="725"/>
      <c r="O1116" s="725"/>
      <c r="P1116" s="725"/>
      <c r="Q1116" s="726"/>
      <c r="R1116" s="725"/>
      <c r="S1116" s="725"/>
      <c r="T1116" s="725"/>
      <c r="U1116" s="725"/>
      <c r="V1116" s="725"/>
      <c r="W1116" s="725"/>
      <c r="X1116" s="725"/>
      <c r="Y1116" s="725"/>
      <c r="Z1116" s="725"/>
      <c r="AA1116" s="725"/>
      <c r="AB1116" s="725"/>
      <c r="AC1116" s="725"/>
      <c r="AD1116" s="725"/>
      <c r="AE1116" s="725"/>
      <c r="AF1116" s="725"/>
      <c r="AG1116" s="725"/>
      <c r="AH1116" s="725"/>
      <c r="AI1116" s="725"/>
      <c r="AJ1116" s="725"/>
      <c r="AK1116" s="725"/>
      <c r="AL1116" s="725"/>
      <c r="AM1116" s="725"/>
      <c r="AN1116" s="725"/>
      <c r="AO1116" s="725"/>
      <c r="AP1116" s="725"/>
      <c r="AQ1116" s="725"/>
      <c r="AR1116" s="725"/>
      <c r="AS1116" s="725"/>
      <c r="AT1116" s="725"/>
      <c r="AU1116" s="725"/>
      <c r="AV1116" s="725"/>
      <c r="AW1116" s="725"/>
      <c r="AX1116" s="725"/>
      <c r="AY1116" s="727"/>
      <c r="BA1116" s="496"/>
      <c r="BB1116" s="343"/>
      <c r="BC1116" s="496"/>
      <c r="BD1116" s="496"/>
      <c r="BE1116" s="496"/>
      <c r="BF1116" s="496"/>
      <c r="BG1116" s="496"/>
      <c r="BH1116" s="496"/>
      <c r="BI1116" s="496"/>
      <c r="BJ1116" s="496"/>
      <c r="BK1116" s="496"/>
      <c r="BL1116" s="496"/>
      <c r="BM1116" s="496"/>
      <c r="BN1116" s="496"/>
      <c r="BO1116" s="496"/>
      <c r="BP1116" s="496"/>
      <c r="BQ1116" s="496"/>
      <c r="BR1116" s="496"/>
      <c r="BS1116" s="496"/>
      <c r="BT1116" s="496"/>
      <c r="BU1116" s="496"/>
      <c r="BV1116" s="496"/>
      <c r="BW1116" s="496"/>
      <c r="BX1116" s="496"/>
      <c r="BY1116" s="496"/>
      <c r="BZ1116" s="318"/>
      <c r="CA1116" s="318"/>
      <c r="CB1116" s="318"/>
      <c r="CC1116" s="318"/>
      <c r="CD1116" s="318"/>
      <c r="CE1116" s="318"/>
      <c r="CF1116" s="318"/>
      <c r="CG1116" s="318"/>
      <c r="CH1116" s="318"/>
      <c r="CI1116" s="318"/>
      <c r="CJ1116" s="318"/>
      <c r="CK1116" s="318"/>
      <c r="CL1116" s="318"/>
      <c r="CM1116" s="318"/>
      <c r="CN1116" s="318"/>
      <c r="CO1116" s="318"/>
      <c r="CP1116" s="318"/>
      <c r="CQ1116" s="318"/>
      <c r="CR1116" s="318"/>
      <c r="CS1116" s="318"/>
      <c r="CT1116" s="318"/>
      <c r="CU1116" s="318"/>
      <c r="CV1116" s="318"/>
      <c r="CW1116" s="318"/>
      <c r="CX1116" s="318"/>
      <c r="CY1116" s="318"/>
      <c r="CZ1116" s="689"/>
    </row>
    <row r="1117" s="733" customFormat="true" ht="17.1" customHeight="true" x14ac:dyDescent="0.2">
      <c r="A1117" s="736"/>
      <c r="B1117" s="728"/>
      <c r="C1117" s="729"/>
      <c r="D1117" s="730"/>
      <c r="E1117" s="730"/>
      <c r="F1117" s="730"/>
      <c r="G1117" s="731"/>
      <c r="H1117" s="730"/>
      <c r="I1117" s="730"/>
      <c r="J1117" s="730"/>
      <c r="K1117" s="730"/>
      <c r="L1117" s="731"/>
      <c r="M1117" s="730"/>
      <c r="N1117" s="730"/>
      <c r="O1117" s="730"/>
      <c r="P1117" s="730"/>
      <c r="Q1117" s="731"/>
      <c r="R1117" s="730"/>
      <c r="S1117" s="730"/>
      <c r="T1117" s="730"/>
      <c r="U1117" s="730"/>
      <c r="V1117" s="730"/>
      <c r="W1117" s="730"/>
      <c r="X1117" s="730"/>
      <c r="Y1117" s="730"/>
      <c r="Z1117" s="730"/>
      <c r="AA1117" s="730"/>
      <c r="AB1117" s="730"/>
      <c r="AC1117" s="730"/>
      <c r="AD1117" s="730"/>
      <c r="AE1117" s="730"/>
      <c r="AF1117" s="730"/>
      <c r="AG1117" s="730"/>
      <c r="AH1117" s="730"/>
      <c r="AI1117" s="730"/>
      <c r="AJ1117" s="730"/>
      <c r="AK1117" s="730"/>
      <c r="AL1117" s="730"/>
      <c r="AM1117" s="730"/>
      <c r="AN1117" s="730"/>
      <c r="AO1117" s="730"/>
      <c r="AP1117" s="730"/>
      <c r="AQ1117" s="730"/>
      <c r="AR1117" s="730"/>
      <c r="AS1117" s="730"/>
      <c r="AT1117" s="730"/>
      <c r="AU1117" s="730"/>
      <c r="AV1117" s="730"/>
      <c r="AW1117" s="730"/>
      <c r="AX1117" s="730"/>
      <c r="AY1117" s="732"/>
      <c r="BA1117" s="496"/>
      <c r="BB1117" s="343"/>
      <c r="BC1117" s="496"/>
      <c r="BD1117" s="496"/>
      <c r="BE1117" s="496"/>
      <c r="BF1117" s="496"/>
      <c r="BG1117" s="496"/>
      <c r="BH1117" s="496"/>
      <c r="BI1117" s="496"/>
      <c r="BJ1117" s="496"/>
      <c r="BK1117" s="496"/>
      <c r="BL1117" s="496"/>
      <c r="BM1117" s="496"/>
      <c r="BN1117" s="496"/>
      <c r="BO1117" s="496"/>
      <c r="BP1117" s="496"/>
      <c r="BQ1117" s="496"/>
      <c r="BR1117" s="496"/>
      <c r="BS1117" s="496"/>
      <c r="BT1117" s="496"/>
      <c r="BU1117" s="496"/>
      <c r="BV1117" s="496"/>
      <c r="BW1117" s="496"/>
      <c r="BX1117" s="496"/>
      <c r="BY1117" s="496"/>
      <c r="BZ1117" s="318"/>
      <c r="CA1117" s="318"/>
      <c r="CB1117" s="318"/>
      <c r="CC1117" s="318"/>
      <c r="CD1117" s="318"/>
      <c r="CE1117" s="318"/>
      <c r="CF1117" s="318"/>
      <c r="CG1117" s="318"/>
      <c r="CH1117" s="318"/>
      <c r="CI1117" s="318"/>
      <c r="CJ1117" s="318"/>
      <c r="CK1117" s="318"/>
      <c r="CL1117" s="318"/>
      <c r="CM1117" s="318"/>
      <c r="CN1117" s="318"/>
      <c r="CO1117" s="318"/>
      <c r="CP1117" s="318"/>
      <c r="CQ1117" s="318"/>
      <c r="CR1117" s="318"/>
      <c r="CS1117" s="318"/>
      <c r="CT1117" s="318"/>
      <c r="CU1117" s="318"/>
      <c r="CV1117" s="318"/>
      <c r="CW1117" s="318"/>
      <c r="CX1117" s="318"/>
      <c r="CY1117" s="318"/>
      <c r="CZ1117" s="689"/>
    </row>
    <row r="1118" s="318" customFormat="true" ht="15" customHeight="true" x14ac:dyDescent="0.2">
      <c r="AZ1118" s="689"/>
      <c r="BA1118" s="496"/>
      <c r="BB1118" s="343"/>
      <c r="BC1118" s="496"/>
      <c r="BD1118" s="496"/>
      <c r="BE1118" s="496"/>
      <c r="BF1118" s="496"/>
      <c r="BG1118" s="496"/>
      <c r="BH1118" s="496"/>
      <c r="BI1118" s="496"/>
      <c r="BJ1118" s="496"/>
      <c r="BK1118" s="496"/>
      <c r="BL1118" s="496"/>
      <c r="BM1118" s="496"/>
      <c r="BN1118" s="496"/>
      <c r="BO1118" s="496"/>
      <c r="BP1118" s="496"/>
      <c r="BQ1118" s="496"/>
      <c r="BR1118" s="496"/>
      <c r="BS1118" s="496"/>
      <c r="BT1118" s="496"/>
      <c r="BU1118" s="496"/>
      <c r="BV1118" s="496"/>
      <c r="BW1118" s="496"/>
      <c r="BX1118" s="496"/>
      <c r="BY1118" s="496"/>
      <c r="CZ1118" s="689"/>
    </row>
    <row r="1119" s="318" customFormat="true" ht="15" customHeight="true" x14ac:dyDescent="0.2">
      <c r="AZ1119" s="689"/>
      <c r="BA1119" s="496"/>
      <c r="BB1119" s="343"/>
      <c r="BC1119" s="496"/>
      <c r="BD1119" s="496"/>
      <c r="BE1119" s="496"/>
      <c r="BF1119" s="496"/>
      <c r="BG1119" s="496"/>
      <c r="BH1119" s="496"/>
      <c r="BI1119" s="496"/>
      <c r="BJ1119" s="496"/>
      <c r="BK1119" s="496"/>
      <c r="BL1119" s="496"/>
      <c r="BM1119" s="496"/>
      <c r="BN1119" s="496"/>
      <c r="BO1119" s="496"/>
      <c r="BP1119" s="496"/>
      <c r="BQ1119" s="496"/>
      <c r="BR1119" s="496"/>
      <c r="BS1119" s="496"/>
      <c r="BT1119" s="496"/>
      <c r="BU1119" s="496"/>
      <c r="BV1119" s="496"/>
      <c r="BW1119" s="496"/>
      <c r="BX1119" s="496"/>
      <c r="BY1119" s="496"/>
      <c r="CZ1119" s="689"/>
    </row>
    <row r="1120" s="318" customFormat="true" ht="15" customHeight="true" x14ac:dyDescent="0.2">
      <c r="AZ1120" s="689"/>
      <c r="BA1120" s="496"/>
      <c r="BB1120" s="343"/>
      <c r="BC1120" s="496"/>
      <c r="BD1120" s="496"/>
      <c r="BE1120" s="496"/>
      <c r="BF1120" s="496"/>
      <c r="BG1120" s="496"/>
      <c r="BH1120" s="496"/>
      <c r="BI1120" s="496"/>
      <c r="BJ1120" s="496"/>
      <c r="BK1120" s="496"/>
      <c r="BL1120" s="496"/>
      <c r="BM1120" s="496"/>
      <c r="BN1120" s="496"/>
      <c r="BO1120" s="496"/>
      <c r="BP1120" s="496"/>
      <c r="BQ1120" s="496"/>
      <c r="BR1120" s="496"/>
      <c r="BS1120" s="496"/>
      <c r="BT1120" s="496"/>
      <c r="BU1120" s="496"/>
      <c r="BV1120" s="496"/>
      <c r="BW1120" s="496"/>
      <c r="BX1120" s="496"/>
      <c r="BY1120" s="496"/>
      <c r="CZ1120" s="689"/>
    </row>
    <row r="1121" s="318" customFormat="true" ht="15" customHeight="true" x14ac:dyDescent="0.2">
      <c r="AZ1121" s="689"/>
      <c r="BA1121" s="496"/>
      <c r="BB1121" s="343"/>
      <c r="BC1121" s="496"/>
      <c r="BD1121" s="496"/>
      <c r="BE1121" s="496"/>
      <c r="BF1121" s="496"/>
      <c r="BG1121" s="496"/>
      <c r="BH1121" s="496"/>
      <c r="BI1121" s="496"/>
      <c r="BJ1121" s="496"/>
      <c r="BK1121" s="496"/>
      <c r="BL1121" s="496"/>
      <c r="BM1121" s="496"/>
      <c r="BN1121" s="496"/>
      <c r="BO1121" s="496"/>
      <c r="BP1121" s="496"/>
      <c r="BQ1121" s="496"/>
      <c r="BR1121" s="496"/>
      <c r="BS1121" s="496"/>
      <c r="BT1121" s="496"/>
      <c r="BU1121" s="496"/>
      <c r="BV1121" s="496"/>
      <c r="BW1121" s="496"/>
      <c r="BX1121" s="496"/>
      <c r="BY1121" s="496"/>
      <c r="CZ1121" s="689"/>
    </row>
    <row r="1122" s="318" customFormat="true" ht="15" customHeight="true" x14ac:dyDescent="0.2">
      <c r="AZ1122" s="689"/>
      <c r="BA1122" s="496"/>
      <c r="BB1122" s="343"/>
      <c r="BC1122" s="496"/>
      <c r="BD1122" s="496"/>
      <c r="BE1122" s="496"/>
      <c r="BF1122" s="496"/>
      <c r="BG1122" s="496"/>
      <c r="BH1122" s="496"/>
      <c r="BI1122" s="496"/>
      <c r="BJ1122" s="496"/>
      <c r="BK1122" s="496"/>
      <c r="BL1122" s="496"/>
      <c r="BM1122" s="496"/>
      <c r="BN1122" s="496"/>
      <c r="BO1122" s="496"/>
      <c r="BP1122" s="496"/>
      <c r="BQ1122" s="496"/>
      <c r="BR1122" s="496"/>
      <c r="BS1122" s="496"/>
      <c r="BT1122" s="496"/>
      <c r="BU1122" s="496"/>
      <c r="BV1122" s="496"/>
      <c r="BW1122" s="496"/>
      <c r="BX1122" s="496"/>
      <c r="BY1122" s="496"/>
      <c r="CZ1122" s="689"/>
    </row>
    <row r="1123" s="318" customFormat="true" ht="15" customHeight="true" x14ac:dyDescent="0.2">
      <c r="AZ1123" s="689"/>
      <c r="BA1123" s="496"/>
      <c r="BB1123" s="343"/>
      <c r="BC1123" s="496"/>
      <c r="BD1123" s="496"/>
      <c r="BE1123" s="496"/>
      <c r="BF1123" s="496"/>
      <c r="BG1123" s="496"/>
      <c r="BH1123" s="496"/>
      <c r="BI1123" s="496"/>
      <c r="BJ1123" s="496"/>
      <c r="BK1123" s="496"/>
      <c r="BL1123" s="496"/>
      <c r="BM1123" s="496"/>
      <c r="BN1123" s="496"/>
      <c r="BO1123" s="496"/>
      <c r="BP1123" s="496"/>
      <c r="BQ1123" s="496"/>
      <c r="BR1123" s="496"/>
      <c r="BS1123" s="496"/>
      <c r="BT1123" s="496"/>
      <c r="BU1123" s="496"/>
      <c r="BV1123" s="496"/>
      <c r="BW1123" s="496"/>
      <c r="BX1123" s="496"/>
      <c r="BY1123" s="496"/>
      <c r="CZ1123" s="689"/>
    </row>
    <row r="1124" s="318" customFormat="true" ht="15" customHeight="true" x14ac:dyDescent="0.2">
      <c r="AZ1124" s="689"/>
      <c r="BA1124" s="496"/>
      <c r="BB1124" s="343"/>
      <c r="BC1124" s="496"/>
      <c r="BD1124" s="496"/>
      <c r="BE1124" s="496"/>
      <c r="BF1124" s="496"/>
      <c r="BG1124" s="496"/>
      <c r="BH1124" s="496"/>
      <c r="BI1124" s="496"/>
      <c r="BJ1124" s="496"/>
      <c r="BK1124" s="496"/>
      <c r="BL1124" s="496"/>
      <c r="BM1124" s="496"/>
      <c r="BN1124" s="496"/>
      <c r="BO1124" s="496"/>
      <c r="BP1124" s="496"/>
      <c r="BQ1124" s="496"/>
      <c r="BR1124" s="496"/>
      <c r="BS1124" s="496"/>
      <c r="BT1124" s="496"/>
      <c r="BU1124" s="496"/>
      <c r="BV1124" s="496"/>
      <c r="BW1124" s="496"/>
      <c r="BX1124" s="496"/>
      <c r="BY1124" s="496"/>
      <c r="CZ1124" s="689"/>
    </row>
    <row r="1125" s="318" customFormat="true" ht="15" customHeight="true" x14ac:dyDescent="0.2">
      <c r="AZ1125" s="689"/>
      <c r="BA1125" s="496"/>
      <c r="BB1125" s="343"/>
      <c r="BC1125" s="496"/>
      <c r="BD1125" s="496"/>
      <c r="BE1125" s="496"/>
      <c r="BF1125" s="496"/>
      <c r="BG1125" s="496"/>
      <c r="BH1125" s="496"/>
      <c r="BI1125" s="496"/>
      <c r="BJ1125" s="496"/>
      <c r="BK1125" s="496"/>
      <c r="BL1125" s="496"/>
      <c r="BM1125" s="496"/>
      <c r="BN1125" s="496"/>
      <c r="BO1125" s="496"/>
      <c r="BP1125" s="496"/>
      <c r="BQ1125" s="496"/>
      <c r="BR1125" s="496"/>
      <c r="BS1125" s="496"/>
      <c r="BT1125" s="496"/>
      <c r="BU1125" s="496"/>
      <c r="BV1125" s="496"/>
      <c r="BW1125" s="496"/>
      <c r="BX1125" s="496"/>
      <c r="BY1125" s="496"/>
      <c r="CZ1125" s="689"/>
    </row>
    <row r="1126" s="318" customFormat="true" ht="15" customHeight="true" x14ac:dyDescent="0.2">
      <c r="AZ1126" s="689"/>
      <c r="BA1126" s="496"/>
      <c r="BB1126" s="343"/>
      <c r="BC1126" s="496"/>
      <c r="BD1126" s="496"/>
      <c r="BE1126" s="496"/>
      <c r="BF1126" s="496"/>
      <c r="BG1126" s="496"/>
      <c r="BH1126" s="496"/>
      <c r="BI1126" s="496"/>
      <c r="BJ1126" s="496"/>
      <c r="BK1126" s="496"/>
      <c r="BL1126" s="496"/>
      <c r="BM1126" s="496"/>
      <c r="BN1126" s="496"/>
      <c r="BO1126" s="496"/>
      <c r="BP1126" s="496"/>
      <c r="BQ1126" s="496"/>
      <c r="BR1126" s="496"/>
      <c r="BS1126" s="496"/>
      <c r="BT1126" s="496"/>
      <c r="BU1126" s="496"/>
      <c r="BV1126" s="496"/>
      <c r="BW1126" s="496"/>
      <c r="BX1126" s="496"/>
      <c r="BY1126" s="496"/>
      <c r="CZ1126" s="689"/>
    </row>
    <row r="1127" s="318" customFormat="true" ht="15" customHeight="true" x14ac:dyDescent="0.2">
      <c r="AZ1127" s="689"/>
      <c r="BA1127" s="496"/>
      <c r="BB1127" s="343"/>
      <c r="BC1127" s="496"/>
      <c r="BD1127" s="496"/>
      <c r="BE1127" s="496"/>
      <c r="BF1127" s="496"/>
      <c r="BG1127" s="496"/>
      <c r="BH1127" s="496"/>
      <c r="BI1127" s="496"/>
      <c r="BJ1127" s="496"/>
      <c r="BK1127" s="496"/>
      <c r="BL1127" s="496"/>
      <c r="BM1127" s="496"/>
      <c r="BN1127" s="496"/>
      <c r="BO1127" s="496"/>
      <c r="BP1127" s="496"/>
      <c r="BQ1127" s="496"/>
      <c r="BR1127" s="496"/>
      <c r="BS1127" s="496"/>
      <c r="BT1127" s="496"/>
      <c r="BU1127" s="496"/>
      <c r="BV1127" s="496"/>
      <c r="BW1127" s="496"/>
      <c r="BX1127" s="496"/>
      <c r="BY1127" s="496"/>
      <c r="CZ1127" s="689"/>
    </row>
    <row r="1128" s="318" customFormat="true" ht="15" customHeight="true" x14ac:dyDescent="0.2">
      <c r="AZ1128" s="689"/>
      <c r="BA1128" s="496"/>
      <c r="BB1128" s="343"/>
      <c r="BC1128" s="496"/>
      <c r="BD1128" s="496"/>
      <c r="BE1128" s="496"/>
      <c r="BF1128" s="496"/>
      <c r="BG1128" s="496"/>
      <c r="BH1128" s="496"/>
      <c r="BI1128" s="496"/>
      <c r="BJ1128" s="496"/>
      <c r="BK1128" s="496"/>
      <c r="BL1128" s="496"/>
      <c r="BM1128" s="496"/>
      <c r="BN1128" s="496"/>
      <c r="BO1128" s="496"/>
      <c r="BP1128" s="496"/>
      <c r="BQ1128" s="496"/>
      <c r="BR1128" s="496"/>
      <c r="BS1128" s="496"/>
      <c r="BT1128" s="496"/>
      <c r="BU1128" s="496"/>
      <c r="BV1128" s="496"/>
      <c r="BW1128" s="496"/>
      <c r="BX1128" s="496"/>
      <c r="BY1128" s="496"/>
      <c r="CZ1128" s="689"/>
    </row>
    <row r="1129" s="318" customFormat="true" ht="15" customHeight="true" x14ac:dyDescent="0.2">
      <c r="AZ1129" s="689"/>
      <c r="BA1129" s="496"/>
      <c r="BB1129" s="343"/>
      <c r="BC1129" s="496"/>
      <c r="BD1129" s="496"/>
      <c r="BE1129" s="496"/>
      <c r="BF1129" s="496"/>
      <c r="BG1129" s="496"/>
      <c r="BH1129" s="496"/>
      <c r="BI1129" s="496"/>
      <c r="BJ1129" s="496"/>
      <c r="BK1129" s="496"/>
      <c r="BL1129" s="496"/>
      <c r="BM1129" s="496"/>
      <c r="BN1129" s="496"/>
      <c r="BO1129" s="496"/>
      <c r="BP1129" s="496"/>
      <c r="BQ1129" s="496"/>
      <c r="BR1129" s="496"/>
      <c r="BS1129" s="496"/>
      <c r="BT1129" s="496"/>
      <c r="BU1129" s="496"/>
      <c r="BV1129" s="496"/>
      <c r="BW1129" s="496"/>
      <c r="BX1129" s="496"/>
      <c r="BY1129" s="496"/>
      <c r="CZ1129" s="689"/>
    </row>
    <row r="1130" s="318" customFormat="true" ht="15" customHeight="true" x14ac:dyDescent="0.2">
      <c r="AZ1130" s="689"/>
      <c r="BA1130" s="496"/>
      <c r="BB1130" s="343"/>
      <c r="BC1130" s="496"/>
      <c r="BD1130" s="496"/>
      <c r="BE1130" s="496"/>
      <c r="BF1130" s="496"/>
      <c r="BG1130" s="496"/>
      <c r="BH1130" s="496"/>
      <c r="BI1130" s="496"/>
      <c r="BJ1130" s="496"/>
      <c r="BK1130" s="496"/>
      <c r="BL1130" s="496"/>
      <c r="BM1130" s="496"/>
      <c r="BN1130" s="496"/>
      <c r="BO1130" s="496"/>
      <c r="BP1130" s="496"/>
      <c r="BQ1130" s="496"/>
      <c r="BR1130" s="496"/>
      <c r="BS1130" s="496"/>
      <c r="BT1130" s="496"/>
      <c r="BU1130" s="496"/>
      <c r="BV1130" s="496"/>
      <c r="BW1130" s="496"/>
      <c r="BX1130" s="496"/>
      <c r="BY1130" s="496"/>
      <c r="CZ1130" s="689"/>
    </row>
    <row r="1131" s="318" customFormat="true" ht="15" customHeight="true" x14ac:dyDescent="0.2">
      <c r="AZ1131" s="689"/>
      <c r="BA1131" s="496"/>
      <c r="BB1131" s="343"/>
      <c r="BC1131" s="496"/>
      <c r="BD1131" s="496"/>
      <c r="BE1131" s="496"/>
      <c r="BF1131" s="496"/>
      <c r="BG1131" s="496"/>
      <c r="BH1131" s="496"/>
      <c r="BI1131" s="496"/>
      <c r="BJ1131" s="496"/>
      <c r="BK1131" s="496"/>
      <c r="BL1131" s="496"/>
      <c r="BM1131" s="496"/>
      <c r="BN1131" s="496"/>
      <c r="BO1131" s="496"/>
      <c r="BP1131" s="496"/>
      <c r="BQ1131" s="496"/>
      <c r="BR1131" s="496"/>
      <c r="BS1131" s="496"/>
      <c r="BT1131" s="496"/>
      <c r="BU1131" s="496"/>
      <c r="BV1131" s="496"/>
      <c r="BW1131" s="496"/>
      <c r="BX1131" s="496"/>
      <c r="BY1131" s="496"/>
      <c r="CZ1131" s="689"/>
    </row>
    <row r="1132" s="318" customFormat="true" ht="15" customHeight="true" x14ac:dyDescent="0.2">
      <c r="AZ1132" s="689"/>
      <c r="BA1132" s="496"/>
      <c r="BB1132" s="343"/>
      <c r="BC1132" s="496"/>
      <c r="BD1132" s="496"/>
      <c r="BE1132" s="496"/>
      <c r="BF1132" s="496"/>
      <c r="BG1132" s="496"/>
      <c r="BH1132" s="496"/>
      <c r="BI1132" s="496"/>
      <c r="BJ1132" s="496"/>
      <c r="BK1132" s="496"/>
      <c r="BL1132" s="496"/>
      <c r="BM1132" s="496"/>
      <c r="BN1132" s="496"/>
      <c r="BO1132" s="496"/>
      <c r="BP1132" s="496"/>
      <c r="BQ1132" s="496"/>
      <c r="BR1132" s="496"/>
      <c r="BS1132" s="496"/>
      <c r="BT1132" s="496"/>
      <c r="BU1132" s="496"/>
      <c r="BV1132" s="496"/>
      <c r="BW1132" s="496"/>
      <c r="BX1132" s="496"/>
      <c r="BY1132" s="496"/>
      <c r="CZ1132" s="689"/>
    </row>
    <row r="1133" s="318" customFormat="true" ht="15" customHeight="true" x14ac:dyDescent="0.2">
      <c r="AZ1133" s="689"/>
      <c r="BA1133" s="496"/>
      <c r="BB1133" s="343"/>
      <c r="BC1133" s="496"/>
      <c r="BD1133" s="496"/>
      <c r="BE1133" s="496"/>
      <c r="BF1133" s="496"/>
      <c r="BG1133" s="496"/>
      <c r="BH1133" s="496"/>
      <c r="BI1133" s="496"/>
      <c r="BJ1133" s="496"/>
      <c r="BK1133" s="496"/>
      <c r="BL1133" s="496"/>
      <c r="BM1133" s="496"/>
      <c r="BN1133" s="496"/>
      <c r="BO1133" s="496"/>
      <c r="BP1133" s="496"/>
      <c r="BQ1133" s="496"/>
      <c r="BR1133" s="496"/>
      <c r="BS1133" s="496"/>
      <c r="BT1133" s="496"/>
      <c r="BU1133" s="496"/>
      <c r="BV1133" s="496"/>
      <c r="BW1133" s="496"/>
      <c r="BX1133" s="496"/>
      <c r="BY1133" s="496"/>
      <c r="CZ1133" s="689"/>
    </row>
    <row r="1134" s="318" customFormat="true" ht="15" customHeight="true" x14ac:dyDescent="0.2">
      <c r="AZ1134" s="689"/>
      <c r="BA1134" s="496"/>
      <c r="BB1134" s="343"/>
      <c r="BC1134" s="496"/>
      <c r="BD1134" s="496"/>
      <c r="BE1134" s="496"/>
      <c r="BF1134" s="496"/>
      <c r="BG1134" s="496"/>
      <c r="BH1134" s="496"/>
      <c r="BI1134" s="496"/>
      <c r="BJ1134" s="496"/>
      <c r="BK1134" s="496"/>
      <c r="BL1134" s="496"/>
      <c r="BM1134" s="496"/>
      <c r="BN1134" s="496"/>
      <c r="BO1134" s="496"/>
      <c r="BP1134" s="496"/>
      <c r="BQ1134" s="496"/>
      <c r="BR1134" s="496"/>
      <c r="BS1134" s="496"/>
      <c r="BT1134" s="496"/>
      <c r="BU1134" s="496"/>
      <c r="BV1134" s="496"/>
      <c r="BW1134" s="496"/>
      <c r="BX1134" s="496"/>
      <c r="BY1134" s="496"/>
      <c r="CZ1134" s="689"/>
    </row>
    <row r="1135" s="318" customFormat="true" ht="15" customHeight="true" x14ac:dyDescent="0.2">
      <c r="AZ1135" s="689"/>
      <c r="BA1135" s="496"/>
      <c r="BB1135" s="343"/>
      <c r="BC1135" s="496"/>
      <c r="BD1135" s="496"/>
      <c r="BE1135" s="496"/>
      <c r="BF1135" s="496"/>
      <c r="BG1135" s="496"/>
      <c r="BH1135" s="496"/>
      <c r="BI1135" s="496"/>
      <c r="BJ1135" s="496"/>
      <c r="BK1135" s="496"/>
      <c r="BL1135" s="496"/>
      <c r="BM1135" s="496"/>
      <c r="BN1135" s="496"/>
      <c r="BO1135" s="496"/>
      <c r="BP1135" s="496"/>
      <c r="BQ1135" s="496"/>
      <c r="BR1135" s="496"/>
      <c r="BS1135" s="496"/>
      <c r="BT1135" s="496"/>
      <c r="BU1135" s="496"/>
      <c r="BV1135" s="496"/>
      <c r="BW1135" s="496"/>
      <c r="BX1135" s="496"/>
      <c r="BY1135" s="496"/>
      <c r="CZ1135" s="689"/>
    </row>
    <row r="1136" s="318" customFormat="true" ht="15" customHeight="true" x14ac:dyDescent="0.2">
      <c r="AZ1136" s="689"/>
      <c r="BA1136" s="496"/>
      <c r="BB1136" s="343"/>
      <c r="BC1136" s="496"/>
      <c r="BD1136" s="496"/>
      <c r="BE1136" s="496"/>
      <c r="BF1136" s="496"/>
      <c r="BG1136" s="496"/>
      <c r="BH1136" s="496"/>
      <c r="BI1136" s="496"/>
      <c r="BJ1136" s="496"/>
      <c r="BK1136" s="496"/>
      <c r="BL1136" s="496"/>
      <c r="BM1136" s="496"/>
      <c r="BN1136" s="496"/>
      <c r="BO1136" s="496"/>
      <c r="BP1136" s="496"/>
      <c r="BQ1136" s="496"/>
      <c r="BR1136" s="496"/>
      <c r="BS1136" s="496"/>
      <c r="BT1136" s="496"/>
      <c r="BU1136" s="496"/>
      <c r="BV1136" s="496"/>
      <c r="BW1136" s="496"/>
      <c r="BX1136" s="496"/>
      <c r="BY1136" s="496"/>
      <c r="CZ1136" s="689"/>
    </row>
    <row r="1137" s="318" customFormat="true" ht="15" customHeight="true" x14ac:dyDescent="0.2">
      <c r="AZ1137" s="689"/>
      <c r="BA1137" s="496"/>
      <c r="BB1137" s="343"/>
      <c r="BC1137" s="496"/>
      <c r="BD1137" s="496"/>
      <c r="BE1137" s="496"/>
      <c r="BF1137" s="496"/>
      <c r="BG1137" s="496"/>
      <c r="BH1137" s="496"/>
      <c r="BI1137" s="496"/>
      <c r="BJ1137" s="496"/>
      <c r="BK1137" s="496"/>
      <c r="BL1137" s="496"/>
      <c r="BM1137" s="496"/>
      <c r="BN1137" s="496"/>
      <c r="BO1137" s="496"/>
      <c r="BP1137" s="496"/>
      <c r="BQ1137" s="496"/>
      <c r="BR1137" s="496"/>
      <c r="BS1137" s="496"/>
      <c r="BT1137" s="496"/>
      <c r="BU1137" s="496"/>
      <c r="BV1137" s="496"/>
      <c r="BW1137" s="496"/>
      <c r="BX1137" s="496"/>
      <c r="BY1137" s="496"/>
      <c r="CZ1137" s="689"/>
    </row>
    <row r="1138" s="318" customFormat="true" ht="15" customHeight="true" x14ac:dyDescent="0.2">
      <c r="AZ1138" s="689"/>
      <c r="BA1138" s="496"/>
      <c r="BB1138" s="343"/>
      <c r="BC1138" s="496"/>
      <c r="BD1138" s="496"/>
      <c r="BE1138" s="496"/>
      <c r="BF1138" s="496"/>
      <c r="BG1138" s="496"/>
      <c r="BH1138" s="496"/>
      <c r="BI1138" s="496"/>
      <c r="BJ1138" s="496"/>
      <c r="BK1138" s="496"/>
      <c r="BL1138" s="496"/>
      <c r="BM1138" s="496"/>
      <c r="BN1138" s="496"/>
      <c r="BO1138" s="496"/>
      <c r="BP1138" s="496"/>
      <c r="BQ1138" s="496"/>
      <c r="BR1138" s="496"/>
      <c r="BS1138" s="496"/>
      <c r="BT1138" s="496"/>
      <c r="BU1138" s="496"/>
      <c r="BV1138" s="496"/>
      <c r="BW1138" s="496"/>
      <c r="BX1138" s="496"/>
      <c r="BY1138" s="496"/>
      <c r="CZ1138" s="689"/>
    </row>
    <row r="1139" s="318" customFormat="true" ht="15" customHeight="true" x14ac:dyDescent="0.2">
      <c r="AZ1139" s="689"/>
      <c r="BA1139" s="496"/>
      <c r="BB1139" s="343"/>
      <c r="BC1139" s="496"/>
      <c r="BD1139" s="496"/>
      <c r="BE1139" s="496"/>
      <c r="BF1139" s="496"/>
      <c r="BG1139" s="496"/>
      <c r="BH1139" s="496"/>
      <c r="BI1139" s="496"/>
      <c r="BJ1139" s="496"/>
      <c r="BK1139" s="496"/>
      <c r="BL1139" s="496"/>
      <c r="BM1139" s="496"/>
      <c r="BN1139" s="496"/>
      <c r="BO1139" s="496"/>
      <c r="BP1139" s="496"/>
      <c r="BQ1139" s="496"/>
      <c r="BR1139" s="496"/>
      <c r="BS1139" s="496"/>
      <c r="BT1139" s="496"/>
      <c r="BU1139" s="496"/>
      <c r="BV1139" s="496"/>
      <c r="BW1139" s="496"/>
      <c r="BX1139" s="496"/>
      <c r="BY1139" s="496"/>
      <c r="CZ1139" s="689"/>
    </row>
    <row r="1140" s="318" customFormat="true" ht="15" customHeight="true" x14ac:dyDescent="0.2">
      <c r="AZ1140" s="689"/>
      <c r="BA1140" s="496"/>
      <c r="BB1140" s="343"/>
      <c r="BC1140" s="496"/>
      <c r="BD1140" s="496"/>
      <c r="BE1140" s="496"/>
      <c r="BF1140" s="496"/>
      <c r="BG1140" s="496"/>
      <c r="BH1140" s="496"/>
      <c r="BI1140" s="496"/>
      <c r="BJ1140" s="496"/>
      <c r="BK1140" s="496"/>
      <c r="BL1140" s="496"/>
      <c r="BM1140" s="496"/>
      <c r="BN1140" s="496"/>
      <c r="BO1140" s="496"/>
      <c r="BP1140" s="496"/>
      <c r="BQ1140" s="496"/>
      <c r="BR1140" s="496"/>
      <c r="BS1140" s="496"/>
      <c r="BT1140" s="496"/>
      <c r="BU1140" s="496"/>
      <c r="BV1140" s="496"/>
      <c r="BW1140" s="496"/>
      <c r="BX1140" s="496"/>
      <c r="BY1140" s="496"/>
      <c r="CZ1140" s="689"/>
    </row>
    <row r="1141" s="318" customFormat="true" ht="15" customHeight="true" x14ac:dyDescent="0.2">
      <c r="AZ1141" s="689"/>
      <c r="BA1141" s="496"/>
      <c r="BB1141" s="343"/>
      <c r="BC1141" s="496"/>
      <c r="BD1141" s="496"/>
      <c r="BE1141" s="496"/>
      <c r="BF1141" s="496"/>
      <c r="BG1141" s="496"/>
      <c r="BH1141" s="496"/>
      <c r="BI1141" s="496"/>
      <c r="BJ1141" s="496"/>
      <c r="BK1141" s="496"/>
      <c r="BL1141" s="496"/>
      <c r="BM1141" s="496"/>
      <c r="BN1141" s="496"/>
      <c r="BO1141" s="496"/>
      <c r="BP1141" s="496"/>
      <c r="BQ1141" s="496"/>
      <c r="BR1141" s="496"/>
      <c r="BS1141" s="496"/>
      <c r="BT1141" s="496"/>
      <c r="BU1141" s="496"/>
      <c r="BV1141" s="496"/>
      <c r="BW1141" s="496"/>
      <c r="BX1141" s="496"/>
      <c r="BY1141" s="496"/>
      <c r="CZ1141" s="689"/>
    </row>
    <row r="1142" s="318" customFormat="true" ht="15" customHeight="true" x14ac:dyDescent="0.2">
      <c r="AZ1142" s="689"/>
      <c r="BA1142" s="496"/>
      <c r="BB1142" s="343"/>
      <c r="BC1142" s="496"/>
      <c r="BD1142" s="496"/>
      <c r="BE1142" s="496"/>
      <c r="BF1142" s="496"/>
      <c r="BG1142" s="496"/>
      <c r="BH1142" s="496"/>
      <c r="BI1142" s="496"/>
      <c r="BJ1142" s="496"/>
      <c r="BK1142" s="496"/>
      <c r="BL1142" s="496"/>
      <c r="BM1142" s="496"/>
      <c r="BN1142" s="496"/>
      <c r="BO1142" s="496"/>
      <c r="BP1142" s="496"/>
      <c r="BQ1142" s="496"/>
      <c r="BR1142" s="496"/>
      <c r="BS1142" s="496"/>
      <c r="BT1142" s="496"/>
      <c r="BU1142" s="496"/>
      <c r="BV1142" s="496"/>
      <c r="BW1142" s="496"/>
      <c r="BX1142" s="496"/>
      <c r="BY1142" s="496"/>
      <c r="CZ1142" s="689"/>
    </row>
    <row r="1143" s="318" customFormat="true" ht="15" customHeight="true" x14ac:dyDescent="0.2">
      <c r="AZ1143" s="689"/>
      <c r="BA1143" s="496"/>
      <c r="BB1143" s="343"/>
      <c r="BC1143" s="496"/>
      <c r="BD1143" s="496"/>
      <c r="BE1143" s="496"/>
      <c r="BF1143" s="496"/>
      <c r="BG1143" s="496"/>
      <c r="BH1143" s="496"/>
      <c r="BI1143" s="496"/>
      <c r="BJ1143" s="496"/>
      <c r="BK1143" s="496"/>
      <c r="BL1143" s="496"/>
      <c r="BM1143" s="496"/>
      <c r="BN1143" s="496"/>
      <c r="BO1143" s="496"/>
      <c r="BP1143" s="496"/>
      <c r="BQ1143" s="496"/>
      <c r="BR1143" s="496"/>
      <c r="BS1143" s="496"/>
      <c r="BT1143" s="496"/>
      <c r="BU1143" s="496"/>
      <c r="BV1143" s="496"/>
      <c r="BW1143" s="496"/>
      <c r="BX1143" s="496"/>
      <c r="BY1143" s="496"/>
      <c r="CZ1143" s="689"/>
    </row>
    <row r="1144" s="318" customFormat="true" ht="15" customHeight="true" x14ac:dyDescent="0.2">
      <c r="AZ1144" s="689"/>
      <c r="BA1144" s="496"/>
      <c r="BB1144" s="343"/>
      <c r="BC1144" s="496"/>
      <c r="BD1144" s="496"/>
      <c r="BE1144" s="496"/>
      <c r="BF1144" s="496"/>
      <c r="BG1144" s="496"/>
      <c r="BH1144" s="496"/>
      <c r="BI1144" s="496"/>
      <c r="BJ1144" s="496"/>
      <c r="BK1144" s="496"/>
      <c r="BL1144" s="496"/>
      <c r="BM1144" s="496"/>
      <c r="BN1144" s="496"/>
      <c r="BO1144" s="496"/>
      <c r="BP1144" s="496"/>
      <c r="BQ1144" s="496"/>
      <c r="BR1144" s="496"/>
      <c r="BS1144" s="496"/>
      <c r="BT1144" s="496"/>
      <c r="BU1144" s="496"/>
      <c r="BV1144" s="496"/>
      <c r="BW1144" s="496"/>
      <c r="BX1144" s="496"/>
      <c r="BY1144" s="496"/>
      <c r="CZ1144" s="689"/>
    </row>
    <row r="1145" s="318" customFormat="true" ht="15" customHeight="true" x14ac:dyDescent="0.2">
      <c r="AZ1145" s="689"/>
      <c r="BA1145" s="496"/>
      <c r="BB1145" s="343"/>
      <c r="BC1145" s="496"/>
      <c r="BD1145" s="496"/>
      <c r="BE1145" s="496"/>
      <c r="BF1145" s="496"/>
      <c r="BG1145" s="496"/>
      <c r="BH1145" s="496"/>
      <c r="BI1145" s="496"/>
      <c r="BJ1145" s="496"/>
      <c r="BK1145" s="496"/>
      <c r="BL1145" s="496"/>
      <c r="BM1145" s="496"/>
      <c r="BN1145" s="496"/>
      <c r="BO1145" s="496"/>
      <c r="BP1145" s="496"/>
      <c r="BQ1145" s="496"/>
      <c r="BR1145" s="496"/>
      <c r="BS1145" s="496"/>
      <c r="BT1145" s="496"/>
      <c r="BU1145" s="496"/>
      <c r="BV1145" s="496"/>
      <c r="BW1145" s="496"/>
      <c r="BX1145" s="496"/>
      <c r="BY1145" s="496"/>
      <c r="CZ1145" s="689"/>
    </row>
    <row r="1146" s="318" customFormat="true" ht="15" customHeight="true" x14ac:dyDescent="0.2">
      <c r="AZ1146" s="689"/>
      <c r="BA1146" s="496"/>
      <c r="BB1146" s="343"/>
      <c r="BC1146" s="496"/>
      <c r="BD1146" s="496"/>
      <c r="BE1146" s="496"/>
      <c r="BF1146" s="496"/>
      <c r="BG1146" s="496"/>
      <c r="BH1146" s="496"/>
      <c r="BI1146" s="496"/>
      <c r="BJ1146" s="496"/>
      <c r="BK1146" s="496"/>
      <c r="BL1146" s="496"/>
      <c r="BM1146" s="496"/>
      <c r="BN1146" s="496"/>
      <c r="BO1146" s="496"/>
      <c r="BP1146" s="496"/>
      <c r="BQ1146" s="496"/>
      <c r="BR1146" s="496"/>
      <c r="BS1146" s="496"/>
      <c r="BT1146" s="496"/>
      <c r="BU1146" s="496"/>
      <c r="BV1146" s="496"/>
      <c r="BW1146" s="496"/>
      <c r="BX1146" s="496"/>
      <c r="BY1146" s="496"/>
      <c r="CZ1146" s="689"/>
    </row>
    <row r="1147" s="318" customFormat="true" ht="15" customHeight="true" x14ac:dyDescent="0.2">
      <c r="AZ1147" s="689"/>
      <c r="BA1147" s="496"/>
      <c r="BB1147" s="343"/>
      <c r="BC1147" s="496"/>
      <c r="BD1147" s="496"/>
      <c r="BE1147" s="496"/>
      <c r="BF1147" s="496"/>
      <c r="BG1147" s="496"/>
      <c r="BH1147" s="496"/>
      <c r="BI1147" s="496"/>
      <c r="BJ1147" s="496"/>
      <c r="BK1147" s="496"/>
      <c r="BL1147" s="496"/>
      <c r="BM1147" s="496"/>
      <c r="BN1147" s="496"/>
      <c r="BO1147" s="496"/>
      <c r="BP1147" s="496"/>
      <c r="BQ1147" s="496"/>
      <c r="BR1147" s="496"/>
      <c r="BS1147" s="496"/>
      <c r="BT1147" s="496"/>
      <c r="BU1147" s="496"/>
      <c r="BV1147" s="496"/>
      <c r="BW1147" s="496"/>
      <c r="BX1147" s="496"/>
      <c r="BY1147" s="496"/>
      <c r="CZ1147" s="689"/>
    </row>
    <row r="1148" s="318" customFormat="true" ht="15" customHeight="true" x14ac:dyDescent="0.2">
      <c r="AZ1148" s="689"/>
      <c r="BA1148" s="496"/>
      <c r="BB1148" s="343"/>
      <c r="BC1148" s="496"/>
      <c r="BD1148" s="496"/>
      <c r="BE1148" s="496"/>
      <c r="BF1148" s="496"/>
      <c r="BG1148" s="496"/>
      <c r="BH1148" s="496"/>
      <c r="BI1148" s="496"/>
      <c r="BJ1148" s="496"/>
      <c r="BK1148" s="496"/>
      <c r="BL1148" s="496"/>
      <c r="BM1148" s="496"/>
      <c r="BN1148" s="496"/>
      <c r="BO1148" s="496"/>
      <c r="BP1148" s="496"/>
      <c r="BQ1148" s="496"/>
      <c r="BR1148" s="496"/>
      <c r="BS1148" s="496"/>
      <c r="BT1148" s="496"/>
      <c r="BU1148" s="496"/>
      <c r="BV1148" s="496"/>
      <c r="BW1148" s="496"/>
      <c r="BX1148" s="496"/>
      <c r="BY1148" s="496"/>
      <c r="CZ1148" s="689"/>
    </row>
    <row r="1149" s="318" customFormat="true" ht="15" customHeight="true" x14ac:dyDescent="0.2">
      <c r="AZ1149" s="689"/>
      <c r="BA1149" s="496"/>
      <c r="BB1149" s="343"/>
      <c r="BC1149" s="496"/>
      <c r="BD1149" s="496"/>
      <c r="BE1149" s="496"/>
      <c r="BF1149" s="496"/>
      <c r="BG1149" s="496"/>
      <c r="BH1149" s="496"/>
      <c r="BI1149" s="496"/>
      <c r="BJ1149" s="496"/>
      <c r="BK1149" s="496"/>
      <c r="BL1149" s="496"/>
      <c r="BM1149" s="496"/>
      <c r="BN1149" s="496"/>
      <c r="BO1149" s="496"/>
      <c r="BP1149" s="496"/>
      <c r="BQ1149" s="496"/>
      <c r="BR1149" s="496"/>
      <c r="BS1149" s="496"/>
      <c r="BT1149" s="496"/>
      <c r="BU1149" s="496"/>
      <c r="BV1149" s="496"/>
      <c r="BW1149" s="496"/>
      <c r="BX1149" s="496"/>
      <c r="BY1149" s="496"/>
      <c r="CZ1149" s="689"/>
    </row>
    <row r="1150" s="318" customFormat="true" ht="15" customHeight="true" x14ac:dyDescent="0.2">
      <c r="AZ1150" s="689"/>
      <c r="BA1150" s="496"/>
      <c r="BB1150" s="343"/>
      <c r="BC1150" s="496"/>
      <c r="BD1150" s="496"/>
      <c r="BE1150" s="496"/>
      <c r="BF1150" s="496"/>
      <c r="BG1150" s="496"/>
      <c r="BH1150" s="496"/>
      <c r="BI1150" s="496"/>
      <c r="BJ1150" s="496"/>
      <c r="BK1150" s="496"/>
      <c r="BL1150" s="496"/>
      <c r="BM1150" s="496"/>
      <c r="BN1150" s="496"/>
      <c r="BO1150" s="496"/>
      <c r="BP1150" s="496"/>
      <c r="BQ1150" s="496"/>
      <c r="BR1150" s="496"/>
      <c r="BS1150" s="496"/>
      <c r="BT1150" s="496"/>
      <c r="BU1150" s="496"/>
      <c r="BV1150" s="496"/>
      <c r="BW1150" s="496"/>
      <c r="BX1150" s="496"/>
      <c r="BY1150" s="496"/>
      <c r="CZ1150" s="689"/>
    </row>
    <row r="1151" s="318" customFormat="true" ht="15" customHeight="true" x14ac:dyDescent="0.2">
      <c r="AZ1151" s="689"/>
      <c r="BA1151" s="496"/>
      <c r="BB1151" s="343"/>
      <c r="BC1151" s="496"/>
      <c r="BD1151" s="496"/>
      <c r="BE1151" s="496"/>
      <c r="BF1151" s="496"/>
      <c r="BG1151" s="496"/>
      <c r="BH1151" s="496"/>
      <c r="BI1151" s="496"/>
      <c r="BJ1151" s="496"/>
      <c r="BK1151" s="496"/>
      <c r="BL1151" s="496"/>
      <c r="BM1151" s="496"/>
      <c r="BN1151" s="496"/>
      <c r="BO1151" s="496"/>
      <c r="BP1151" s="496"/>
      <c r="BQ1151" s="496"/>
      <c r="BR1151" s="496"/>
      <c r="BS1151" s="496"/>
      <c r="BT1151" s="496"/>
      <c r="BU1151" s="496"/>
      <c r="BV1151" s="496"/>
      <c r="BW1151" s="496"/>
      <c r="BX1151" s="496"/>
      <c r="BY1151" s="496"/>
      <c r="CZ1151" s="689"/>
    </row>
    <row r="1152" s="318" customFormat="true" ht="15" customHeight="true" x14ac:dyDescent="0.2">
      <c r="AZ1152" s="689"/>
      <c r="BA1152" s="496"/>
      <c r="BB1152" s="343"/>
      <c r="BC1152" s="496"/>
      <c r="BD1152" s="496"/>
      <c r="BE1152" s="496"/>
      <c r="BF1152" s="496"/>
      <c r="BG1152" s="496"/>
      <c r="BH1152" s="496"/>
      <c r="BI1152" s="496"/>
      <c r="BJ1152" s="496"/>
      <c r="BK1152" s="496"/>
      <c r="BL1152" s="496"/>
      <c r="BM1152" s="496"/>
      <c r="BN1152" s="496"/>
      <c r="BO1152" s="496"/>
      <c r="BP1152" s="496"/>
      <c r="BQ1152" s="496"/>
      <c r="BR1152" s="496"/>
      <c r="BS1152" s="496"/>
      <c r="BT1152" s="496"/>
      <c r="BU1152" s="496"/>
      <c r="BV1152" s="496"/>
      <c r="BW1152" s="496"/>
      <c r="BX1152" s="496"/>
      <c r="BY1152" s="496"/>
      <c r="CZ1152" s="689"/>
    </row>
    <row r="1153" s="318" customFormat="true" ht="15" customHeight="true" x14ac:dyDescent="0.2">
      <c r="AZ1153" s="689"/>
      <c r="BA1153" s="496"/>
      <c r="BB1153" s="343"/>
      <c r="BC1153" s="496"/>
      <c r="BD1153" s="496"/>
      <c r="BE1153" s="496"/>
      <c r="BF1153" s="496"/>
      <c r="BG1153" s="496"/>
      <c r="BH1153" s="496"/>
      <c r="BI1153" s="496"/>
      <c r="BJ1153" s="496"/>
      <c r="BK1153" s="496"/>
      <c r="BL1153" s="496"/>
      <c r="BM1153" s="496"/>
      <c r="BN1153" s="496"/>
      <c r="BO1153" s="496"/>
      <c r="BP1153" s="496"/>
      <c r="BQ1153" s="496"/>
      <c r="BR1153" s="496"/>
      <c r="BS1153" s="496"/>
      <c r="BT1153" s="496"/>
      <c r="BU1153" s="496"/>
      <c r="BV1153" s="496"/>
      <c r="BW1153" s="496"/>
      <c r="BX1153" s="496"/>
      <c r="BY1153" s="496"/>
      <c r="CZ1153" s="689"/>
    </row>
    <row r="1154" s="318" customFormat="true" ht="15" customHeight="true" x14ac:dyDescent="0.2">
      <c r="AZ1154" s="689"/>
      <c r="BA1154" s="496"/>
      <c r="BB1154" s="343"/>
      <c r="BC1154" s="496"/>
      <c r="BD1154" s="496"/>
      <c r="BE1154" s="496"/>
      <c r="BF1154" s="496"/>
      <c r="BG1154" s="496"/>
      <c r="BH1154" s="496"/>
      <c r="BI1154" s="496"/>
      <c r="BJ1154" s="496"/>
      <c r="BK1154" s="496"/>
      <c r="BL1154" s="496"/>
      <c r="BM1154" s="496"/>
      <c r="BN1154" s="496"/>
      <c r="BO1154" s="496"/>
      <c r="BP1154" s="496"/>
      <c r="BQ1154" s="496"/>
      <c r="BR1154" s="496"/>
      <c r="BS1154" s="496"/>
      <c r="BT1154" s="496"/>
      <c r="BU1154" s="496"/>
      <c r="BV1154" s="496"/>
      <c r="BW1154" s="496"/>
      <c r="BX1154" s="496"/>
      <c r="BY1154" s="496"/>
      <c r="CZ1154" s="689"/>
    </row>
    <row r="1155" s="318" customFormat="true" ht="15" customHeight="true" x14ac:dyDescent="0.2">
      <c r="AZ1155" s="689"/>
      <c r="BA1155" s="496"/>
      <c r="BB1155" s="343"/>
      <c r="BC1155" s="496"/>
      <c r="BD1155" s="496"/>
      <c r="BE1155" s="496"/>
      <c r="BF1155" s="496"/>
      <c r="BG1155" s="496"/>
      <c r="BH1155" s="496"/>
      <c r="BI1155" s="496"/>
      <c r="BJ1155" s="496"/>
      <c r="BK1155" s="496"/>
      <c r="BL1155" s="496"/>
      <c r="BM1155" s="496"/>
      <c r="BN1155" s="496"/>
      <c r="BO1155" s="496"/>
      <c r="BP1155" s="496"/>
      <c r="BQ1155" s="496"/>
      <c r="BR1155" s="496"/>
      <c r="BS1155" s="496"/>
      <c r="BT1155" s="496"/>
      <c r="BU1155" s="496"/>
      <c r="BV1155" s="496"/>
      <c r="BW1155" s="496"/>
      <c r="BX1155" s="496"/>
      <c r="BY1155" s="496"/>
      <c r="CZ1155" s="689"/>
    </row>
    <row r="1156" s="318" customFormat="true" ht="15" customHeight="true" x14ac:dyDescent="0.2">
      <c r="AZ1156" s="689"/>
      <c r="BA1156" s="496"/>
      <c r="BB1156" s="343"/>
      <c r="BC1156" s="496"/>
      <c r="BD1156" s="496"/>
      <c r="BE1156" s="496"/>
      <c r="BF1156" s="496"/>
      <c r="BG1156" s="496"/>
      <c r="BH1156" s="496"/>
      <c r="BI1156" s="496"/>
      <c r="BJ1156" s="496"/>
      <c r="BK1156" s="496"/>
      <c r="BL1156" s="496"/>
      <c r="BM1156" s="496"/>
      <c r="BN1156" s="496"/>
      <c r="BO1156" s="496"/>
      <c r="BP1156" s="496"/>
      <c r="BQ1156" s="496"/>
      <c r="BR1156" s="496"/>
      <c r="BS1156" s="496"/>
      <c r="BT1156" s="496"/>
      <c r="BU1156" s="496"/>
      <c r="BV1156" s="496"/>
      <c r="BW1156" s="496"/>
      <c r="BX1156" s="496"/>
      <c r="BY1156" s="496"/>
      <c r="CZ1156" s="689"/>
    </row>
    <row r="1157" s="318" customFormat="true" ht="15" customHeight="true" x14ac:dyDescent="0.2">
      <c r="AZ1157" s="689"/>
      <c r="BA1157" s="496"/>
      <c r="BB1157" s="343"/>
      <c r="BC1157" s="496"/>
      <c r="BD1157" s="496"/>
      <c r="BE1157" s="496"/>
      <c r="BF1157" s="496"/>
      <c r="BG1157" s="496"/>
      <c r="BH1157" s="496"/>
      <c r="BI1157" s="496"/>
      <c r="BJ1157" s="496"/>
      <c r="BK1157" s="496"/>
      <c r="BL1157" s="496"/>
      <c r="BM1157" s="496"/>
      <c r="BN1157" s="496"/>
      <c r="BO1157" s="496"/>
      <c r="BP1157" s="496"/>
      <c r="BQ1157" s="496"/>
      <c r="BR1157" s="496"/>
      <c r="BS1157" s="496"/>
      <c r="BT1157" s="496"/>
      <c r="BU1157" s="496"/>
      <c r="BV1157" s="496"/>
      <c r="BW1157" s="496"/>
      <c r="BX1157" s="496"/>
      <c r="BY1157" s="496"/>
      <c r="CZ1157" s="689"/>
    </row>
    <row r="1158" s="318" customFormat="true" ht="15" customHeight="true" x14ac:dyDescent="0.2">
      <c r="AZ1158" s="689"/>
      <c r="BA1158" s="496"/>
      <c r="BB1158" s="343"/>
      <c r="BC1158" s="496"/>
      <c r="BD1158" s="496"/>
      <c r="BE1158" s="496"/>
      <c r="BF1158" s="496"/>
      <c r="BG1158" s="496"/>
      <c r="BH1158" s="496"/>
      <c r="BI1158" s="496"/>
      <c r="BJ1158" s="496"/>
      <c r="BK1158" s="496"/>
      <c r="BL1158" s="496"/>
      <c r="BM1158" s="496"/>
      <c r="BN1158" s="496"/>
      <c r="BO1158" s="496"/>
      <c r="BP1158" s="496"/>
      <c r="BQ1158" s="496"/>
      <c r="BR1158" s="496"/>
      <c r="BS1158" s="496"/>
      <c r="BT1158" s="496"/>
      <c r="BU1158" s="496"/>
      <c r="BV1158" s="496"/>
      <c r="BW1158" s="496"/>
      <c r="BX1158" s="496"/>
      <c r="BY1158" s="496"/>
      <c r="CZ1158" s="689"/>
    </row>
    <row r="1159" s="318" customFormat="true" ht="15" customHeight="true" x14ac:dyDescent="0.2">
      <c r="AZ1159" s="689"/>
      <c r="BA1159" s="496"/>
      <c r="BB1159" s="343"/>
      <c r="BC1159" s="496"/>
      <c r="BD1159" s="496"/>
      <c r="BE1159" s="496"/>
      <c r="BF1159" s="496"/>
      <c r="BG1159" s="496"/>
      <c r="BH1159" s="496"/>
      <c r="BI1159" s="496"/>
      <c r="BJ1159" s="496"/>
      <c r="BK1159" s="496"/>
      <c r="BL1159" s="496"/>
      <c r="BM1159" s="496"/>
      <c r="BN1159" s="496"/>
      <c r="BO1159" s="496"/>
      <c r="BP1159" s="496"/>
      <c r="BQ1159" s="496"/>
      <c r="BR1159" s="496"/>
      <c r="BS1159" s="496"/>
      <c r="BT1159" s="496"/>
      <c r="BU1159" s="496"/>
      <c r="BV1159" s="496"/>
      <c r="BW1159" s="496"/>
      <c r="BX1159" s="496"/>
      <c r="BY1159" s="496"/>
      <c r="CZ1159" s="689"/>
    </row>
    <row r="1160" s="318" customFormat="true" ht="15" customHeight="true" x14ac:dyDescent="0.2">
      <c r="AZ1160" s="689"/>
      <c r="BA1160" s="496"/>
      <c r="BB1160" s="343"/>
      <c r="BC1160" s="496"/>
      <c r="BD1160" s="496"/>
      <c r="BE1160" s="496"/>
      <c r="BF1160" s="496"/>
      <c r="BG1160" s="496"/>
      <c r="BH1160" s="496"/>
      <c r="BI1160" s="496"/>
      <c r="BJ1160" s="496"/>
      <c r="BK1160" s="496"/>
      <c r="BL1160" s="496"/>
      <c r="BM1160" s="496"/>
      <c r="BN1160" s="496"/>
      <c r="BO1160" s="496"/>
      <c r="BP1160" s="496"/>
      <c r="BQ1160" s="496"/>
      <c r="BR1160" s="496"/>
      <c r="BS1160" s="496"/>
      <c r="BT1160" s="496"/>
      <c r="BU1160" s="496"/>
      <c r="BV1160" s="496"/>
      <c r="BW1160" s="496"/>
      <c r="BX1160" s="496"/>
      <c r="BY1160" s="496"/>
      <c r="CZ1160" s="689"/>
    </row>
    <row r="1161" s="318" customFormat="true" ht="15" customHeight="true" x14ac:dyDescent="0.2">
      <c r="AZ1161" s="689"/>
      <c r="BA1161" s="496"/>
      <c r="BB1161" s="343"/>
      <c r="BC1161" s="496"/>
      <c r="BD1161" s="496"/>
      <c r="BE1161" s="496"/>
      <c r="BF1161" s="496"/>
      <c r="BG1161" s="496"/>
      <c r="BH1161" s="496"/>
      <c r="BI1161" s="496"/>
      <c r="BJ1161" s="496"/>
      <c r="BK1161" s="496"/>
      <c r="BL1161" s="496"/>
      <c r="BM1161" s="496"/>
      <c r="BN1161" s="496"/>
      <c r="BO1161" s="496"/>
      <c r="BP1161" s="496"/>
      <c r="BQ1161" s="496"/>
      <c r="BR1161" s="496"/>
      <c r="BS1161" s="496"/>
      <c r="BT1161" s="496"/>
      <c r="BU1161" s="496"/>
      <c r="BV1161" s="496"/>
      <c r="BW1161" s="496"/>
      <c r="BX1161" s="496"/>
      <c r="BY1161" s="496"/>
      <c r="CZ1161" s="689"/>
    </row>
    <row r="1162" s="318" customFormat="true" ht="15" customHeight="true" x14ac:dyDescent="0.2">
      <c r="AZ1162" s="689"/>
      <c r="BA1162" s="496"/>
      <c r="BB1162" s="343"/>
      <c r="BC1162" s="496"/>
      <c r="BD1162" s="496"/>
      <c r="BE1162" s="496"/>
      <c r="BF1162" s="496"/>
      <c r="BG1162" s="496"/>
      <c r="BH1162" s="496"/>
      <c r="BI1162" s="496"/>
      <c r="BJ1162" s="496"/>
      <c r="BK1162" s="496"/>
      <c r="BL1162" s="496"/>
      <c r="BM1162" s="496"/>
      <c r="BN1162" s="496"/>
      <c r="BO1162" s="496"/>
      <c r="BP1162" s="496"/>
      <c r="BQ1162" s="496"/>
      <c r="BR1162" s="496"/>
      <c r="BS1162" s="496"/>
      <c r="BT1162" s="496"/>
      <c r="BU1162" s="496"/>
      <c r="BV1162" s="496"/>
      <c r="BW1162" s="496"/>
      <c r="BX1162" s="496"/>
      <c r="BY1162" s="496"/>
      <c r="CZ1162" s="689"/>
    </row>
    <row r="1163" s="318" customFormat="true" ht="15" customHeight="true" x14ac:dyDescent="0.2">
      <c r="AZ1163" s="689"/>
      <c r="BA1163" s="496"/>
      <c r="BB1163" s="343"/>
      <c r="BC1163" s="496"/>
      <c r="BD1163" s="496"/>
      <c r="BE1163" s="496"/>
      <c r="BF1163" s="496"/>
      <c r="BG1163" s="496"/>
      <c r="BH1163" s="496"/>
      <c r="BI1163" s="496"/>
      <c r="BJ1163" s="496"/>
      <c r="BK1163" s="496"/>
      <c r="BL1163" s="496"/>
      <c r="BM1163" s="496"/>
      <c r="BN1163" s="496"/>
      <c r="BO1163" s="496"/>
      <c r="BP1163" s="496"/>
      <c r="BQ1163" s="496"/>
      <c r="BR1163" s="496"/>
      <c r="BS1163" s="496"/>
      <c r="BT1163" s="496"/>
      <c r="BU1163" s="496"/>
      <c r="BV1163" s="496"/>
      <c r="BW1163" s="496"/>
      <c r="BX1163" s="496"/>
      <c r="BY1163" s="496"/>
      <c r="CZ1163" s="689"/>
    </row>
    <row r="1164" s="318" customFormat="true" ht="15" customHeight="true" x14ac:dyDescent="0.2">
      <c r="AZ1164" s="689"/>
      <c r="BA1164" s="496"/>
      <c r="BB1164" s="343"/>
      <c r="BC1164" s="496"/>
      <c r="BD1164" s="496"/>
      <c r="BE1164" s="496"/>
      <c r="BF1164" s="496"/>
      <c r="BG1164" s="496"/>
      <c r="BH1164" s="496"/>
      <c r="BI1164" s="496"/>
      <c r="BJ1164" s="496"/>
      <c r="BK1164" s="496"/>
      <c r="BL1164" s="496"/>
      <c r="BM1164" s="496"/>
      <c r="BN1164" s="496"/>
      <c r="BO1164" s="496"/>
      <c r="BP1164" s="496"/>
      <c r="BQ1164" s="496"/>
      <c r="BR1164" s="496"/>
      <c r="BS1164" s="496"/>
      <c r="BT1164" s="496"/>
      <c r="BU1164" s="496"/>
      <c r="BV1164" s="496"/>
      <c r="BW1164" s="496"/>
      <c r="BX1164" s="496"/>
      <c r="BY1164" s="496"/>
      <c r="CZ1164" s="689"/>
    </row>
    <row r="1165" s="318" customFormat="true" ht="15" customHeight="true" x14ac:dyDescent="0.2">
      <c r="AZ1165" s="689"/>
      <c r="BA1165" s="496"/>
      <c r="BB1165" s="343"/>
      <c r="BC1165" s="496"/>
      <c r="BD1165" s="496"/>
      <c r="BE1165" s="496"/>
      <c r="BF1165" s="496"/>
      <c r="BG1165" s="496"/>
      <c r="BH1165" s="496"/>
      <c r="BI1165" s="496"/>
      <c r="BJ1165" s="496"/>
      <c r="BK1165" s="496"/>
      <c r="BL1165" s="496"/>
      <c r="BM1165" s="496"/>
      <c r="BN1165" s="496"/>
      <c r="BO1165" s="496"/>
      <c r="BP1165" s="496"/>
      <c r="BQ1165" s="496"/>
      <c r="BR1165" s="496"/>
      <c r="BS1165" s="496"/>
      <c r="BT1165" s="496"/>
      <c r="BU1165" s="496"/>
      <c r="BV1165" s="496"/>
      <c r="BW1165" s="496"/>
      <c r="BX1165" s="496"/>
      <c r="BY1165" s="496"/>
      <c r="CZ1165" s="689"/>
    </row>
    <row r="1166" s="318" customFormat="true" ht="15" customHeight="true" x14ac:dyDescent="0.2">
      <c r="AZ1166" s="689"/>
      <c r="BA1166" s="496"/>
      <c r="BB1166" s="343"/>
      <c r="BC1166" s="496"/>
      <c r="BD1166" s="496"/>
      <c r="BE1166" s="496"/>
      <c r="BF1166" s="496"/>
      <c r="BG1166" s="496"/>
      <c r="BH1166" s="496"/>
      <c r="BI1166" s="496"/>
      <c r="BJ1166" s="496"/>
      <c r="BK1166" s="496"/>
      <c r="BL1166" s="496"/>
      <c r="BM1166" s="496"/>
      <c r="BN1166" s="496"/>
      <c r="BO1166" s="496"/>
      <c r="BP1166" s="496"/>
      <c r="BQ1166" s="496"/>
      <c r="BR1166" s="496"/>
      <c r="BS1166" s="496"/>
      <c r="BT1166" s="496"/>
      <c r="BU1166" s="496"/>
      <c r="BV1166" s="496"/>
      <c r="BW1166" s="496"/>
      <c r="BX1166" s="496"/>
      <c r="BY1166" s="496"/>
      <c r="CZ1166" s="689"/>
    </row>
    <row r="1167" s="318" customFormat="true" ht="15" customHeight="true" x14ac:dyDescent="0.2">
      <c r="AZ1167" s="689"/>
      <c r="BA1167" s="496"/>
      <c r="BB1167" s="343"/>
      <c r="BC1167" s="496"/>
      <c r="BD1167" s="496"/>
      <c r="BE1167" s="496"/>
      <c r="BF1167" s="496"/>
      <c r="BG1167" s="496"/>
      <c r="BH1167" s="496"/>
      <c r="BI1167" s="496"/>
      <c r="BJ1167" s="496"/>
      <c r="BK1167" s="496"/>
      <c r="BL1167" s="496"/>
      <c r="BM1167" s="496"/>
      <c r="BN1167" s="496"/>
      <c r="BO1167" s="496"/>
      <c r="BP1167" s="496"/>
      <c r="BQ1167" s="496"/>
      <c r="BR1167" s="496"/>
      <c r="BS1167" s="496"/>
      <c r="BT1167" s="496"/>
      <c r="BU1167" s="496"/>
      <c r="BV1167" s="496"/>
      <c r="BW1167" s="496"/>
      <c r="BX1167" s="496"/>
      <c r="BY1167" s="496"/>
      <c r="CZ1167" s="689"/>
    </row>
    <row r="1168" s="318" customFormat="true" ht="15" customHeight="true" x14ac:dyDescent="0.2">
      <c r="AZ1168" s="689"/>
      <c r="BA1168" s="496"/>
      <c r="BB1168" s="343"/>
      <c r="BC1168" s="496"/>
      <c r="BD1168" s="496"/>
      <c r="BE1168" s="496"/>
      <c r="BF1168" s="496"/>
      <c r="BG1168" s="496"/>
      <c r="BH1168" s="496"/>
      <c r="BI1168" s="496"/>
      <c r="BJ1168" s="496"/>
      <c r="BK1168" s="496"/>
      <c r="BL1168" s="496"/>
      <c r="BM1168" s="496"/>
      <c r="BN1168" s="496"/>
      <c r="BO1168" s="496"/>
      <c r="BP1168" s="496"/>
      <c r="BQ1168" s="496"/>
      <c r="BR1168" s="496"/>
      <c r="BS1168" s="496"/>
      <c r="BT1168" s="496"/>
      <c r="BU1168" s="496"/>
      <c r="BV1168" s="496"/>
      <c r="BW1168" s="496"/>
      <c r="BX1168" s="496"/>
      <c r="BY1168" s="496"/>
      <c r="CZ1168" s="689"/>
    </row>
    <row r="1169" s="318" customFormat="true" ht="15" customHeight="true" x14ac:dyDescent="0.2">
      <c r="AZ1169" s="689"/>
      <c r="BA1169" s="496"/>
      <c r="BB1169" s="343"/>
      <c r="BC1169" s="496"/>
      <c r="BD1169" s="496"/>
      <c r="BE1169" s="496"/>
      <c r="BF1169" s="496"/>
      <c r="BG1169" s="496"/>
      <c r="BH1169" s="496"/>
      <c r="BI1169" s="496"/>
      <c r="BJ1169" s="496"/>
      <c r="BK1169" s="496"/>
      <c r="BL1169" s="496"/>
      <c r="BM1169" s="496"/>
      <c r="BN1169" s="496"/>
      <c r="BO1169" s="496"/>
      <c r="BP1169" s="496"/>
      <c r="BQ1169" s="496"/>
      <c r="BR1169" s="496"/>
      <c r="BS1169" s="496"/>
      <c r="BT1169" s="496"/>
      <c r="BU1169" s="496"/>
      <c r="BV1169" s="496"/>
      <c r="BW1169" s="496"/>
      <c r="BX1169" s="496"/>
      <c r="BY1169" s="496"/>
      <c r="CZ1169" s="689"/>
    </row>
    <row r="1170" s="318" customFormat="true" ht="15" customHeight="true" x14ac:dyDescent="0.2">
      <c r="A1170" s="388"/>
      <c r="B1170" s="708"/>
      <c r="C1170" s="709"/>
      <c r="D1170" s="709"/>
      <c r="E1170" s="709"/>
      <c r="F1170" s="709"/>
      <c r="G1170" s="709"/>
      <c r="H1170" s="709"/>
      <c r="I1170" s="709"/>
      <c r="J1170" s="709"/>
      <c r="K1170" s="709"/>
      <c r="L1170" s="709"/>
      <c r="M1170" s="709"/>
      <c r="N1170" s="709"/>
      <c r="O1170" s="709"/>
      <c r="P1170" s="709"/>
      <c r="Q1170" s="709"/>
      <c r="R1170" s="709"/>
      <c r="S1170" s="709"/>
      <c r="T1170" s="709"/>
      <c r="U1170" s="709"/>
      <c r="V1170" s="709"/>
      <c r="W1170" s="709"/>
      <c r="X1170" s="709"/>
      <c r="Y1170" s="709"/>
      <c r="Z1170" s="709"/>
      <c r="AA1170" s="709"/>
      <c r="AB1170" s="709"/>
      <c r="AZ1170" s="733"/>
      <c r="BA1170" s="496"/>
      <c r="BB1170" s="343"/>
      <c r="BC1170" s="496"/>
      <c r="BD1170" s="496"/>
      <c r="BE1170" s="496"/>
      <c r="BF1170" s="496"/>
      <c r="BG1170" s="496"/>
      <c r="BH1170" s="496"/>
      <c r="BI1170" s="496"/>
      <c r="BJ1170" s="496"/>
      <c r="BK1170" s="496"/>
      <c r="BL1170" s="496"/>
      <c r="BM1170" s="496"/>
      <c r="BN1170" s="496"/>
      <c r="BO1170" s="496"/>
      <c r="BP1170" s="496"/>
      <c r="BQ1170" s="496"/>
      <c r="BR1170" s="496"/>
      <c r="BS1170" s="496"/>
      <c r="BT1170" s="496"/>
      <c r="BU1170" s="496"/>
      <c r="BV1170" s="496"/>
      <c r="BW1170" s="496"/>
      <c r="BX1170" s="496"/>
      <c r="BY1170" s="496"/>
      <c r="CZ1170" s="689"/>
    </row>
    <row r="1171" s="318" customFormat="true" ht="15" customHeight="true" x14ac:dyDescent="0.2">
      <c r="A1171" s="388"/>
      <c r="B1171" s="708"/>
      <c r="C1171" s="709"/>
      <c r="D1171" s="709"/>
      <c r="E1171" s="709"/>
      <c r="F1171" s="709"/>
      <c r="G1171" s="709"/>
      <c r="H1171" s="709"/>
      <c r="I1171" s="709"/>
      <c r="J1171" s="709"/>
      <c r="K1171" s="709"/>
      <c r="L1171" s="709"/>
      <c r="M1171" s="709"/>
      <c r="N1171" s="709"/>
      <c r="O1171" s="709"/>
      <c r="P1171" s="709"/>
      <c r="Q1171" s="709"/>
      <c r="R1171" s="709"/>
      <c r="S1171" s="709"/>
      <c r="T1171" s="709"/>
      <c r="U1171" s="709"/>
      <c r="V1171" s="709"/>
      <c r="W1171" s="709"/>
      <c r="X1171" s="709"/>
      <c r="Y1171" s="709"/>
      <c r="Z1171" s="709"/>
      <c r="AA1171" s="709"/>
      <c r="AB1171" s="709"/>
      <c r="AZ1171" s="733"/>
      <c r="BA1171" s="496"/>
      <c r="BB1171" s="343"/>
      <c r="BC1171" s="496"/>
      <c r="BD1171" s="496"/>
      <c r="BE1171" s="496"/>
      <c r="BF1171" s="496"/>
      <c r="BG1171" s="496"/>
      <c r="BH1171" s="496"/>
      <c r="BI1171" s="496"/>
      <c r="BJ1171" s="496"/>
      <c r="BK1171" s="496"/>
      <c r="BL1171" s="496"/>
      <c r="BM1171" s="496"/>
      <c r="BN1171" s="496"/>
      <c r="BO1171" s="496"/>
      <c r="BP1171" s="496"/>
      <c r="BQ1171" s="496"/>
      <c r="BR1171" s="496"/>
      <c r="BS1171" s="496"/>
      <c r="BT1171" s="496"/>
      <c r="BU1171" s="496"/>
      <c r="BV1171" s="496"/>
      <c r="BW1171" s="496"/>
      <c r="BX1171" s="496"/>
      <c r="BY1171" s="496"/>
      <c r="CZ1171" s="689"/>
    </row>
    <row r="1172" s="318" customFormat="true" ht="15" customHeight="true" x14ac:dyDescent="0.2">
      <c r="A1172" s="388"/>
      <c r="B1172" s="708"/>
      <c r="C1172" s="709"/>
      <c r="D1172" s="709"/>
      <c r="E1172" s="709"/>
      <c r="F1172" s="709"/>
      <c r="G1172" s="709"/>
      <c r="H1172" s="709"/>
      <c r="I1172" s="709"/>
      <c r="J1172" s="709"/>
      <c r="K1172" s="709"/>
      <c r="L1172" s="709"/>
      <c r="M1172" s="709"/>
      <c r="N1172" s="709"/>
      <c r="O1172" s="709"/>
      <c r="P1172" s="709"/>
      <c r="Q1172" s="709"/>
      <c r="R1172" s="709"/>
      <c r="S1172" s="709"/>
      <c r="T1172" s="709"/>
      <c r="U1172" s="709"/>
      <c r="V1172" s="709"/>
      <c r="W1172" s="709"/>
      <c r="X1172" s="709"/>
      <c r="Y1172" s="709"/>
      <c r="Z1172" s="709"/>
      <c r="AA1172" s="709"/>
      <c r="AB1172" s="709"/>
      <c r="AZ1172" s="733"/>
      <c r="BA1172" s="496"/>
      <c r="BB1172" s="343"/>
      <c r="BC1172" s="496"/>
      <c r="BD1172" s="496"/>
      <c r="BE1172" s="496"/>
      <c r="BF1172" s="496"/>
      <c r="BG1172" s="496"/>
      <c r="BH1172" s="496"/>
      <c r="BI1172" s="496"/>
      <c r="BJ1172" s="496"/>
      <c r="BK1172" s="496"/>
      <c r="BL1172" s="496"/>
      <c r="BM1172" s="496"/>
      <c r="BN1172" s="496"/>
      <c r="BO1172" s="496"/>
      <c r="BP1172" s="496"/>
      <c r="BQ1172" s="496"/>
      <c r="BR1172" s="496"/>
      <c r="BS1172" s="496"/>
      <c r="BT1172" s="496"/>
      <c r="BU1172" s="496"/>
      <c r="BV1172" s="496"/>
      <c r="BW1172" s="496"/>
      <c r="BX1172" s="496"/>
      <c r="BY1172" s="496"/>
      <c r="CZ1172" s="689"/>
    </row>
    <row r="1173" s="318" customFormat="true" ht="15" customHeight="true" x14ac:dyDescent="0.2">
      <c r="A1173" s="388"/>
      <c r="B1173" s="708"/>
      <c r="C1173" s="709"/>
      <c r="D1173" s="709"/>
      <c r="E1173" s="709"/>
      <c r="F1173" s="709"/>
      <c r="G1173" s="709"/>
      <c r="H1173" s="709"/>
      <c r="I1173" s="709"/>
      <c r="J1173" s="709"/>
      <c r="K1173" s="709"/>
      <c r="L1173" s="709"/>
      <c r="M1173" s="709"/>
      <c r="N1173" s="709"/>
      <c r="O1173" s="709"/>
      <c r="P1173" s="709"/>
      <c r="Q1173" s="709"/>
      <c r="R1173" s="709"/>
      <c r="S1173" s="709"/>
      <c r="T1173" s="709"/>
      <c r="U1173" s="709"/>
      <c r="V1173" s="709"/>
      <c r="W1173" s="709"/>
      <c r="X1173" s="709"/>
      <c r="Y1173" s="709"/>
      <c r="Z1173" s="709"/>
      <c r="AA1173" s="709"/>
      <c r="AB1173" s="709"/>
      <c r="AZ1173" s="733"/>
      <c r="BA1173" s="496"/>
      <c r="BB1173" s="343"/>
      <c r="BC1173" s="496"/>
      <c r="BD1173" s="496"/>
      <c r="BE1173" s="496"/>
      <c r="BF1173" s="496"/>
      <c r="BG1173" s="496"/>
      <c r="BH1173" s="496"/>
      <c r="BI1173" s="496"/>
      <c r="BJ1173" s="496"/>
      <c r="BK1173" s="496"/>
      <c r="BL1173" s="496"/>
      <c r="BM1173" s="496"/>
      <c r="BN1173" s="496"/>
      <c r="BO1173" s="496"/>
      <c r="BP1173" s="496"/>
      <c r="BQ1173" s="496"/>
      <c r="BR1173" s="496"/>
      <c r="BS1173" s="496"/>
      <c r="BT1173" s="496"/>
      <c r="BU1173" s="496"/>
      <c r="BV1173" s="496"/>
      <c r="BW1173" s="496"/>
      <c r="BX1173" s="496"/>
      <c r="BY1173" s="496"/>
      <c r="CZ1173" s="689"/>
    </row>
    <row r="1174" s="318" customFormat="true" ht="15" customHeight="true" x14ac:dyDescent="0.2">
      <c r="A1174" s="388"/>
      <c r="B1174" s="708"/>
      <c r="C1174" s="709"/>
      <c r="D1174" s="709"/>
      <c r="E1174" s="709"/>
      <c r="F1174" s="709"/>
      <c r="G1174" s="709"/>
      <c r="H1174" s="709"/>
      <c r="I1174" s="709"/>
      <c r="J1174" s="709"/>
      <c r="K1174" s="709"/>
      <c r="L1174" s="709"/>
      <c r="M1174" s="709"/>
      <c r="N1174" s="709"/>
      <c r="O1174" s="709"/>
      <c r="P1174" s="709"/>
      <c r="Q1174" s="709"/>
      <c r="R1174" s="709"/>
      <c r="S1174" s="709"/>
      <c r="T1174" s="709"/>
      <c r="U1174" s="709"/>
      <c r="V1174" s="709"/>
      <c r="W1174" s="709"/>
      <c r="X1174" s="709"/>
      <c r="Y1174" s="709"/>
      <c r="Z1174" s="709"/>
      <c r="AA1174" s="709"/>
      <c r="AB1174" s="709"/>
      <c r="AZ1174" s="733"/>
      <c r="BA1174" s="496"/>
      <c r="BB1174" s="343"/>
      <c r="BC1174" s="496"/>
      <c r="BD1174" s="496"/>
      <c r="BE1174" s="496"/>
      <c r="BF1174" s="496"/>
      <c r="BG1174" s="496"/>
      <c r="BH1174" s="496"/>
      <c r="BI1174" s="496"/>
      <c r="BJ1174" s="496"/>
      <c r="BK1174" s="496"/>
      <c r="BL1174" s="496"/>
      <c r="BM1174" s="496"/>
      <c r="BN1174" s="496"/>
      <c r="BO1174" s="496"/>
      <c r="BP1174" s="496"/>
      <c r="BQ1174" s="496"/>
      <c r="BR1174" s="496"/>
      <c r="BS1174" s="496"/>
      <c r="BT1174" s="496"/>
      <c r="BU1174" s="496"/>
      <c r="BV1174" s="496"/>
      <c r="BW1174" s="496"/>
      <c r="BX1174" s="496"/>
      <c r="BY1174" s="496"/>
      <c r="CZ1174" s="689"/>
    </row>
    <row r="1175" s="318" customFormat="true" ht="15" customHeight="true" x14ac:dyDescent="0.2">
      <c r="A1175" s="388"/>
      <c r="B1175" s="708"/>
      <c r="C1175" s="709"/>
      <c r="D1175" s="709"/>
      <c r="E1175" s="709"/>
      <c r="F1175" s="709"/>
      <c r="G1175" s="709"/>
      <c r="H1175" s="709"/>
      <c r="I1175" s="709"/>
      <c r="J1175" s="709"/>
      <c r="K1175" s="709"/>
      <c r="L1175" s="709"/>
      <c r="M1175" s="709"/>
      <c r="N1175" s="709"/>
      <c r="O1175" s="709"/>
      <c r="P1175" s="709"/>
      <c r="Q1175" s="709"/>
      <c r="R1175" s="709"/>
      <c r="S1175" s="709"/>
      <c r="T1175" s="709"/>
      <c r="U1175" s="709"/>
      <c r="V1175" s="709"/>
      <c r="W1175" s="709"/>
      <c r="X1175" s="709"/>
      <c r="Y1175" s="709"/>
      <c r="Z1175" s="709"/>
      <c r="AA1175" s="709"/>
      <c r="AB1175" s="709"/>
      <c r="AZ1175" s="733"/>
      <c r="BA1175" s="496"/>
      <c r="BB1175" s="343"/>
      <c r="BC1175" s="496"/>
      <c r="BD1175" s="496"/>
      <c r="BE1175" s="496"/>
      <c r="BF1175" s="496"/>
      <c r="BG1175" s="496"/>
      <c r="BH1175" s="496"/>
      <c r="BI1175" s="496"/>
      <c r="BJ1175" s="496"/>
      <c r="BK1175" s="496"/>
      <c r="BL1175" s="496"/>
      <c r="BM1175" s="496"/>
      <c r="BN1175" s="496"/>
      <c r="BO1175" s="496"/>
      <c r="BP1175" s="496"/>
      <c r="BQ1175" s="496"/>
      <c r="BR1175" s="496"/>
      <c r="BS1175" s="496"/>
      <c r="BT1175" s="496"/>
      <c r="BU1175" s="496"/>
      <c r="BV1175" s="496"/>
      <c r="BW1175" s="496"/>
      <c r="BX1175" s="496"/>
      <c r="BY1175" s="496"/>
      <c r="CZ1175" s="689"/>
    </row>
    <row r="1176" s="318" customFormat="true" ht="15" customHeight="true" x14ac:dyDescent="0.2">
      <c r="A1176" s="710"/>
      <c r="B1176" s="388"/>
      <c r="C1176" s="711"/>
      <c r="D1176" s="712"/>
      <c r="E1176" s="712"/>
      <c r="F1176" s="712"/>
      <c r="G1176" s="712"/>
      <c r="H1176" s="711"/>
      <c r="I1176" s="712"/>
      <c r="J1176" s="712"/>
      <c r="K1176" s="712"/>
      <c r="L1176" s="712"/>
      <c r="M1176" s="711"/>
      <c r="N1176" s="712"/>
      <c r="O1176" s="712"/>
      <c r="P1176" s="712"/>
      <c r="Q1176" s="712"/>
      <c r="R1176" s="711"/>
      <c r="S1176" s="712"/>
      <c r="T1176" s="712"/>
      <c r="U1176" s="712"/>
      <c r="AZ1176" s="733"/>
      <c r="BA1176" s="496"/>
      <c r="BB1176" s="343"/>
      <c r="BC1176" s="496"/>
      <c r="BD1176" s="496"/>
      <c r="BE1176" s="496"/>
      <c r="BF1176" s="496"/>
      <c r="BG1176" s="496"/>
      <c r="BH1176" s="496"/>
      <c r="BI1176" s="496"/>
      <c r="BJ1176" s="496"/>
      <c r="BK1176" s="496"/>
      <c r="BL1176" s="496"/>
      <c r="BM1176" s="496"/>
      <c r="BN1176" s="496"/>
      <c r="BO1176" s="496"/>
      <c r="BP1176" s="496"/>
      <c r="BQ1176" s="496"/>
      <c r="BR1176" s="496"/>
      <c r="BS1176" s="496"/>
      <c r="BT1176" s="496"/>
      <c r="BU1176" s="496"/>
      <c r="BV1176" s="496"/>
      <c r="BW1176" s="496"/>
      <c r="BX1176" s="496"/>
      <c r="BY1176" s="496"/>
      <c r="CZ1176" s="689"/>
    </row>
    <row r="1177" s="318" customFormat="true" ht="15" customHeight="true" x14ac:dyDescent="0.2">
      <c r="A1177" s="712"/>
      <c r="B1177" s="712"/>
      <c r="C1177" s="711"/>
      <c r="D1177" s="711"/>
      <c r="E1177" s="711"/>
      <c r="F1177" s="711"/>
      <c r="G1177" s="711"/>
      <c r="H1177" s="711"/>
      <c r="I1177" s="711"/>
      <c r="J1177" s="711"/>
      <c r="K1177" s="711"/>
      <c r="L1177" s="711"/>
      <c r="M1177" s="711"/>
      <c r="N1177" s="711"/>
      <c r="O1177" s="711"/>
      <c r="P1177" s="711"/>
      <c r="Q1177" s="711"/>
      <c r="R1177" s="711"/>
      <c r="S1177" s="711"/>
      <c r="T1177" s="711"/>
      <c r="U1177" s="711"/>
      <c r="AZ1177" s="733"/>
      <c r="BA1177" s="496"/>
      <c r="BB1177" s="343"/>
      <c r="BC1177" s="496"/>
      <c r="BD1177" s="496"/>
      <c r="BE1177" s="496"/>
      <c r="BF1177" s="496"/>
      <c r="BG1177" s="496"/>
      <c r="BH1177" s="496"/>
      <c r="BI1177" s="496"/>
      <c r="BJ1177" s="496"/>
      <c r="BK1177" s="496"/>
      <c r="BL1177" s="496"/>
      <c r="BM1177" s="496"/>
      <c r="BN1177" s="496"/>
      <c r="BO1177" s="496"/>
      <c r="BP1177" s="496"/>
      <c r="BQ1177" s="496"/>
      <c r="BR1177" s="496"/>
      <c r="BS1177" s="496"/>
      <c r="BT1177" s="496"/>
      <c r="BU1177" s="496"/>
      <c r="BV1177" s="496"/>
      <c r="BW1177" s="496"/>
      <c r="BX1177" s="496"/>
      <c r="BY1177" s="496"/>
      <c r="CZ1177" s="689"/>
    </row>
    <row r="1178" s="318" customFormat="true" ht="15" customHeight="true" x14ac:dyDescent="0.2">
      <c r="AZ1178" s="689"/>
      <c r="BA1178" s="496"/>
      <c r="BB1178" s="343"/>
      <c r="BC1178" s="496"/>
      <c r="BD1178" s="496"/>
      <c r="BE1178" s="496"/>
      <c r="BF1178" s="496"/>
      <c r="BG1178" s="496"/>
      <c r="BH1178" s="496"/>
      <c r="BI1178" s="496"/>
      <c r="BJ1178" s="496"/>
      <c r="BK1178" s="496"/>
      <c r="BL1178" s="496"/>
      <c r="BM1178" s="496"/>
      <c r="BN1178" s="496"/>
      <c r="BO1178" s="496"/>
      <c r="BP1178" s="496"/>
      <c r="BQ1178" s="496"/>
      <c r="BR1178" s="496"/>
      <c r="BS1178" s="496"/>
      <c r="BT1178" s="496"/>
      <c r="BU1178" s="496"/>
      <c r="BV1178" s="496"/>
      <c r="BW1178" s="496"/>
      <c r="BX1178" s="496"/>
      <c r="BY1178" s="496"/>
      <c r="CZ1178" s="689"/>
    </row>
    <row r="1179" s="318" customFormat="true" ht="15" customHeight="true" x14ac:dyDescent="0.2">
      <c r="AZ1179" s="689"/>
      <c r="BA1179" s="496"/>
      <c r="BB1179" s="343"/>
      <c r="BC1179" s="496"/>
      <c r="BD1179" s="496"/>
      <c r="BE1179" s="496"/>
      <c r="BF1179" s="496"/>
      <c r="BG1179" s="496"/>
      <c r="BH1179" s="496"/>
      <c r="BI1179" s="496"/>
      <c r="BJ1179" s="496"/>
      <c r="BK1179" s="496"/>
      <c r="BL1179" s="496"/>
      <c r="BM1179" s="496"/>
      <c r="BN1179" s="496"/>
      <c r="BO1179" s="496"/>
      <c r="BP1179" s="496"/>
      <c r="BQ1179" s="496"/>
      <c r="BR1179" s="496"/>
      <c r="BS1179" s="496"/>
      <c r="BT1179" s="496"/>
      <c r="BU1179" s="496"/>
      <c r="BV1179" s="496"/>
      <c r="BW1179" s="496"/>
      <c r="BX1179" s="496"/>
      <c r="BY1179" s="496"/>
      <c r="CZ1179" s="689"/>
    </row>
    <row r="1180" s="318" customFormat="true" ht="15" customHeight="true" x14ac:dyDescent="0.2">
      <c r="AZ1180" s="689"/>
      <c r="BA1180" s="496"/>
      <c r="BB1180" s="343"/>
      <c r="BC1180" s="496"/>
      <c r="BD1180" s="496"/>
      <c r="BE1180" s="496"/>
      <c r="BF1180" s="496"/>
      <c r="BG1180" s="496"/>
      <c r="BH1180" s="496"/>
      <c r="BI1180" s="496"/>
      <c r="BJ1180" s="496"/>
      <c r="BK1180" s="496"/>
      <c r="BL1180" s="496"/>
      <c r="BM1180" s="496"/>
      <c r="BN1180" s="496"/>
      <c r="BO1180" s="496"/>
      <c r="BP1180" s="496"/>
      <c r="BQ1180" s="496"/>
      <c r="BR1180" s="496"/>
      <c r="BS1180" s="496"/>
      <c r="BT1180" s="496"/>
      <c r="BU1180" s="496"/>
      <c r="BV1180" s="496"/>
      <c r="BW1180" s="496"/>
      <c r="BX1180" s="496"/>
      <c r="BY1180" s="496"/>
      <c r="CZ1180" s="689"/>
    </row>
    <row r="1181" s="318" customFormat="true" ht="15" customHeight="true" x14ac:dyDescent="0.2">
      <c r="AZ1181" s="689"/>
      <c r="BA1181" s="496"/>
      <c r="BB1181" s="343"/>
      <c r="BC1181" s="496"/>
      <c r="BD1181" s="496"/>
      <c r="BE1181" s="496"/>
      <c r="BF1181" s="496"/>
      <c r="BG1181" s="496"/>
      <c r="BH1181" s="496"/>
      <c r="BI1181" s="496"/>
      <c r="BJ1181" s="496"/>
      <c r="BK1181" s="496"/>
      <c r="BL1181" s="496"/>
      <c r="BM1181" s="496"/>
      <c r="BN1181" s="496"/>
      <c r="BO1181" s="496"/>
      <c r="BP1181" s="496"/>
      <c r="BQ1181" s="496"/>
      <c r="BR1181" s="496"/>
      <c r="BS1181" s="496"/>
      <c r="BT1181" s="496"/>
      <c r="BU1181" s="496"/>
      <c r="BV1181" s="496"/>
      <c r="BW1181" s="496"/>
      <c r="BX1181" s="496"/>
      <c r="BY1181" s="496"/>
      <c r="CZ1181" s="689"/>
    </row>
    <row r="1182" s="318" customFormat="true" ht="15" customHeight="true" x14ac:dyDescent="0.2">
      <c r="AZ1182" s="689"/>
      <c r="BA1182" s="496"/>
      <c r="BB1182" s="343"/>
      <c r="BC1182" s="496"/>
      <c r="BD1182" s="496"/>
      <c r="BE1182" s="496"/>
      <c r="BF1182" s="496"/>
      <c r="BG1182" s="496"/>
      <c r="BH1182" s="496"/>
      <c r="BI1182" s="496"/>
      <c r="BJ1182" s="496"/>
      <c r="BK1182" s="496"/>
      <c r="BL1182" s="496"/>
      <c r="BM1182" s="496"/>
      <c r="BN1182" s="496"/>
      <c r="BO1182" s="496"/>
      <c r="BP1182" s="496"/>
      <c r="BQ1182" s="496"/>
      <c r="BR1182" s="496"/>
      <c r="BS1182" s="496"/>
      <c r="BT1182" s="496"/>
      <c r="BU1182" s="496"/>
      <c r="BV1182" s="496"/>
      <c r="BW1182" s="496"/>
      <c r="BX1182" s="496"/>
      <c r="BY1182" s="496"/>
      <c r="CZ1182" s="689"/>
    </row>
    <row r="1183" s="318" customFormat="true" ht="15" customHeight="true" x14ac:dyDescent="0.2">
      <c r="AZ1183" s="689"/>
      <c r="BA1183" s="496"/>
      <c r="BB1183" s="343"/>
      <c r="BC1183" s="496"/>
      <c r="BD1183" s="496"/>
      <c r="BE1183" s="496"/>
      <c r="BF1183" s="496"/>
      <c r="BG1183" s="496"/>
      <c r="BH1183" s="496"/>
      <c r="BI1183" s="496"/>
      <c r="BJ1183" s="496"/>
      <c r="BK1183" s="496"/>
      <c r="BL1183" s="496"/>
      <c r="BM1183" s="496"/>
      <c r="BN1183" s="496"/>
      <c r="BO1183" s="496"/>
      <c r="BP1183" s="496"/>
      <c r="BQ1183" s="496"/>
      <c r="BR1183" s="496"/>
      <c r="BS1183" s="496"/>
      <c r="BT1183" s="496"/>
      <c r="BU1183" s="496"/>
      <c r="BV1183" s="496"/>
      <c r="BW1183" s="496"/>
      <c r="BX1183" s="496"/>
      <c r="BY1183" s="496"/>
      <c r="CZ1183" s="689"/>
    </row>
    <row r="1184" s="318" customFormat="true" ht="15" customHeight="true" x14ac:dyDescent="0.2">
      <c r="AZ1184" s="689"/>
      <c r="BA1184" s="496"/>
      <c r="BB1184" s="343"/>
      <c r="BC1184" s="496"/>
      <c r="BD1184" s="496"/>
      <c r="BE1184" s="496"/>
      <c r="BF1184" s="496"/>
      <c r="BG1184" s="496"/>
      <c r="BH1184" s="496"/>
      <c r="BI1184" s="496"/>
      <c r="BJ1184" s="496"/>
      <c r="BK1184" s="496"/>
      <c r="BL1184" s="496"/>
      <c r="BM1184" s="496"/>
      <c r="BN1184" s="496"/>
      <c r="BO1184" s="496"/>
      <c r="BP1184" s="496"/>
      <c r="BQ1184" s="496"/>
      <c r="BR1184" s="496"/>
      <c r="BS1184" s="496"/>
      <c r="BT1184" s="496"/>
      <c r="BU1184" s="496"/>
      <c r="BV1184" s="496"/>
      <c r="BW1184" s="496"/>
      <c r="BX1184" s="496"/>
      <c r="BY1184" s="496"/>
      <c r="CZ1184" s="689"/>
    </row>
    <row r="1185" s="318" customFormat="true" ht="15" customHeight="true" x14ac:dyDescent="0.2">
      <c r="AZ1185" s="689"/>
      <c r="BA1185" s="496"/>
      <c r="BB1185" s="343"/>
      <c r="BC1185" s="496"/>
      <c r="BD1185" s="496"/>
      <c r="BE1185" s="496"/>
      <c r="BF1185" s="496"/>
      <c r="BG1185" s="496"/>
      <c r="BH1185" s="496"/>
      <c r="BI1185" s="496"/>
      <c r="BJ1185" s="496"/>
      <c r="BK1185" s="496"/>
      <c r="BL1185" s="496"/>
      <c r="BM1185" s="496"/>
      <c r="BN1185" s="496"/>
      <c r="BO1185" s="496"/>
      <c r="BP1185" s="496"/>
      <c r="BQ1185" s="496"/>
      <c r="BR1185" s="496"/>
      <c r="BS1185" s="496"/>
      <c r="BT1185" s="496"/>
      <c r="BU1185" s="496"/>
      <c r="BV1185" s="496"/>
      <c r="BW1185" s="496"/>
      <c r="BX1185" s="496"/>
      <c r="BY1185" s="496"/>
      <c r="CZ1185" s="689"/>
    </row>
    <row r="1186" s="318" customFormat="true" ht="15" customHeight="true" x14ac:dyDescent="0.2">
      <c r="AZ1186" s="689"/>
      <c r="BA1186" s="496"/>
      <c r="BB1186" s="343"/>
      <c r="BC1186" s="496"/>
      <c r="BD1186" s="496"/>
      <c r="BE1186" s="496"/>
      <c r="BF1186" s="496"/>
      <c r="BG1186" s="496"/>
      <c r="BH1186" s="496"/>
      <c r="BI1186" s="496"/>
      <c r="BJ1186" s="496"/>
      <c r="BK1186" s="496"/>
      <c r="BL1186" s="496"/>
      <c r="BM1186" s="496"/>
      <c r="BN1186" s="496"/>
      <c r="BO1186" s="496"/>
      <c r="BP1186" s="496"/>
      <c r="BQ1186" s="496"/>
      <c r="BR1186" s="496"/>
      <c r="BS1186" s="496"/>
      <c r="BT1186" s="496"/>
      <c r="BU1186" s="496"/>
      <c r="BV1186" s="496"/>
      <c r="BW1186" s="496"/>
      <c r="BX1186" s="496"/>
      <c r="BY1186" s="496"/>
      <c r="CZ1186" s="689"/>
    </row>
    <row r="1187" s="318" customFormat="true" ht="15" customHeight="true" x14ac:dyDescent="0.2">
      <c r="AZ1187" s="689"/>
      <c r="BA1187" s="496"/>
      <c r="BB1187" s="343"/>
      <c r="BC1187" s="496"/>
      <c r="BD1187" s="496"/>
      <c r="BE1187" s="496"/>
      <c r="BF1187" s="496"/>
      <c r="BG1187" s="496"/>
      <c r="BH1187" s="496"/>
      <c r="BI1187" s="496"/>
      <c r="BJ1187" s="496"/>
      <c r="BK1187" s="496"/>
      <c r="BL1187" s="496"/>
      <c r="BM1187" s="496"/>
      <c r="BN1187" s="496"/>
      <c r="BO1187" s="496"/>
      <c r="BP1187" s="496"/>
      <c r="BQ1187" s="496"/>
      <c r="BR1187" s="496"/>
      <c r="BS1187" s="496"/>
      <c r="BT1187" s="496"/>
      <c r="BU1187" s="496"/>
      <c r="BV1187" s="496"/>
      <c r="BW1187" s="496"/>
      <c r="BX1187" s="496"/>
      <c r="BY1187" s="496"/>
      <c r="CZ1187" s="689"/>
    </row>
    <row r="1188" s="318" customFormat="true" ht="15" customHeight="true" x14ac:dyDescent="0.2">
      <c r="AZ1188" s="689"/>
      <c r="BA1188" s="496"/>
      <c r="BB1188" s="343"/>
      <c r="BC1188" s="496"/>
      <c r="BD1188" s="496"/>
      <c r="BE1188" s="496"/>
      <c r="BF1188" s="496"/>
      <c r="BG1188" s="496"/>
      <c r="BH1188" s="496"/>
      <c r="BI1188" s="496"/>
      <c r="BJ1188" s="496"/>
      <c r="BK1188" s="496"/>
      <c r="BL1188" s="496"/>
      <c r="BM1188" s="496"/>
      <c r="BN1188" s="496"/>
      <c r="BO1188" s="496"/>
      <c r="BP1188" s="496"/>
      <c r="BQ1188" s="496"/>
      <c r="BR1188" s="496"/>
      <c r="BS1188" s="496"/>
      <c r="BT1188" s="496"/>
      <c r="BU1188" s="496"/>
      <c r="BV1188" s="496"/>
      <c r="BW1188" s="496"/>
      <c r="BX1188" s="496"/>
      <c r="BY1188" s="496"/>
      <c r="CZ1188" s="689"/>
    </row>
    <row r="1189" s="318" customFormat="true" ht="15" customHeight="true" x14ac:dyDescent="0.2">
      <c r="AZ1189" s="689"/>
      <c r="BA1189" s="496"/>
      <c r="BB1189" s="343"/>
      <c r="BC1189" s="496"/>
      <c r="BD1189" s="496"/>
      <c r="BE1189" s="496"/>
      <c r="BF1189" s="496"/>
      <c r="BG1189" s="496"/>
      <c r="BH1189" s="496"/>
      <c r="BI1189" s="496"/>
      <c r="BJ1189" s="496"/>
      <c r="BK1189" s="496"/>
      <c r="BL1189" s="496"/>
      <c r="BM1189" s="496"/>
      <c r="BN1189" s="496"/>
      <c r="BO1189" s="496"/>
      <c r="BP1189" s="496"/>
      <c r="BQ1189" s="496"/>
      <c r="BR1189" s="496"/>
      <c r="BS1189" s="496"/>
      <c r="BT1189" s="496"/>
      <c r="BU1189" s="496"/>
      <c r="BV1189" s="496"/>
      <c r="BW1189" s="496"/>
      <c r="BX1189" s="496"/>
      <c r="BY1189" s="496"/>
      <c r="CZ1189" s="689"/>
    </row>
    <row r="1190" s="318" customFormat="true" ht="15" customHeight="true" x14ac:dyDescent="0.2">
      <c r="AZ1190" s="689"/>
      <c r="BA1190" s="496"/>
      <c r="BB1190" s="343"/>
      <c r="BC1190" s="496"/>
      <c r="BD1190" s="496"/>
      <c r="BE1190" s="496"/>
      <c r="BF1190" s="496"/>
      <c r="BG1190" s="496"/>
      <c r="BH1190" s="496"/>
      <c r="BI1190" s="496"/>
      <c r="BJ1190" s="496"/>
      <c r="BK1190" s="496"/>
      <c r="BL1190" s="496"/>
      <c r="BM1190" s="496"/>
      <c r="BN1190" s="496"/>
      <c r="BO1190" s="496"/>
      <c r="BP1190" s="496"/>
      <c r="BQ1190" s="496"/>
      <c r="BR1190" s="496"/>
      <c r="BS1190" s="496"/>
      <c r="BT1190" s="496"/>
      <c r="BU1190" s="496"/>
      <c r="BV1190" s="496"/>
      <c r="BW1190" s="496"/>
      <c r="BX1190" s="496"/>
      <c r="BY1190" s="496"/>
      <c r="CZ1190" s="689"/>
    </row>
    <row r="1191" s="318" customFormat="true" ht="15" customHeight="true" x14ac:dyDescent="0.2">
      <c r="AZ1191" s="689"/>
      <c r="BA1191" s="496"/>
      <c r="BB1191" s="343"/>
      <c r="BC1191" s="496"/>
      <c r="BD1191" s="496"/>
      <c r="BE1191" s="496"/>
      <c r="BF1191" s="496"/>
      <c r="BG1191" s="496"/>
      <c r="BH1191" s="496"/>
      <c r="BI1191" s="496"/>
      <c r="BJ1191" s="496"/>
      <c r="BK1191" s="496"/>
      <c r="BL1191" s="496"/>
      <c r="BM1191" s="496"/>
      <c r="BN1191" s="496"/>
      <c r="BO1191" s="496"/>
      <c r="BP1191" s="496"/>
      <c r="BQ1191" s="496"/>
      <c r="BR1191" s="496"/>
      <c r="BS1191" s="496"/>
      <c r="BT1191" s="496"/>
      <c r="BU1191" s="496"/>
      <c r="BV1191" s="496"/>
      <c r="BW1191" s="496"/>
      <c r="BX1191" s="496"/>
      <c r="BY1191" s="496"/>
      <c r="CZ1191" s="689"/>
    </row>
    <row r="1192" s="318" customFormat="true" ht="15" customHeight="true" x14ac:dyDescent="0.2">
      <c r="AZ1192" s="689"/>
      <c r="BA1192" s="496"/>
      <c r="BB1192" s="343"/>
      <c r="BC1192" s="496"/>
      <c r="BD1192" s="496"/>
      <c r="BE1192" s="496"/>
      <c r="BF1192" s="496"/>
      <c r="BG1192" s="496"/>
      <c r="BH1192" s="496"/>
      <c r="BI1192" s="496"/>
      <c r="BJ1192" s="496"/>
      <c r="BK1192" s="496"/>
      <c r="BL1192" s="496"/>
      <c r="BM1192" s="496"/>
      <c r="BN1192" s="496"/>
      <c r="BO1192" s="496"/>
      <c r="BP1192" s="496"/>
      <c r="BQ1192" s="496"/>
      <c r="BR1192" s="496"/>
      <c r="BS1192" s="496"/>
      <c r="BT1192" s="496"/>
      <c r="BU1192" s="496"/>
      <c r="BV1192" s="496"/>
      <c r="BW1192" s="496"/>
      <c r="BX1192" s="496"/>
      <c r="BY1192" s="496"/>
      <c r="CZ1192" s="689"/>
    </row>
    <row r="1193" s="318" customFormat="true" ht="15" customHeight="true" x14ac:dyDescent="0.2">
      <c r="AZ1193" s="689"/>
      <c r="BA1193" s="496"/>
      <c r="BB1193" s="343"/>
      <c r="BC1193" s="496"/>
      <c r="BD1193" s="496"/>
      <c r="BE1193" s="496"/>
      <c r="BF1193" s="496"/>
      <c r="BG1193" s="496"/>
      <c r="BH1193" s="496"/>
      <c r="BI1193" s="496"/>
      <c r="BJ1193" s="496"/>
      <c r="BK1193" s="496"/>
      <c r="BL1193" s="496"/>
      <c r="BM1193" s="496"/>
      <c r="BN1193" s="496"/>
      <c r="BO1193" s="496"/>
      <c r="BP1193" s="496"/>
      <c r="BQ1193" s="496"/>
      <c r="BR1193" s="496"/>
      <c r="BS1193" s="496"/>
      <c r="BT1193" s="496"/>
      <c r="BU1193" s="496"/>
      <c r="BV1193" s="496"/>
      <c r="BW1193" s="496"/>
      <c r="BX1193" s="496"/>
      <c r="BY1193" s="496"/>
      <c r="CZ1193" s="689"/>
    </row>
    <row r="1194" s="318" customFormat="true" ht="15" customHeight="true" x14ac:dyDescent="0.2">
      <c r="AZ1194" s="689"/>
      <c r="BA1194" s="496"/>
      <c r="BB1194" s="343"/>
      <c r="BC1194" s="496"/>
      <c r="BD1194" s="496"/>
      <c r="BE1194" s="496"/>
      <c r="BF1194" s="496"/>
      <c r="BG1194" s="496"/>
      <c r="BH1194" s="496"/>
      <c r="BI1194" s="496"/>
      <c r="BJ1194" s="496"/>
      <c r="BK1194" s="496"/>
      <c r="BL1194" s="496"/>
      <c r="BM1194" s="496"/>
      <c r="BN1194" s="496"/>
      <c r="BO1194" s="496"/>
      <c r="BP1194" s="496"/>
      <c r="BQ1194" s="496"/>
      <c r="BR1194" s="496"/>
      <c r="BS1194" s="496"/>
      <c r="BT1194" s="496"/>
      <c r="BU1194" s="496"/>
      <c r="BV1194" s="496"/>
      <c r="BW1194" s="496"/>
      <c r="BX1194" s="496"/>
      <c r="BY1194" s="496"/>
      <c r="CZ1194" s="689"/>
    </row>
    <row r="1195" s="318" customFormat="true" ht="15" customHeight="true" x14ac:dyDescent="0.2">
      <c r="AZ1195" s="689"/>
      <c r="BA1195" s="496"/>
      <c r="BB1195" s="343"/>
      <c r="BC1195" s="496"/>
      <c r="BD1195" s="496"/>
      <c r="BE1195" s="496"/>
      <c r="BF1195" s="496"/>
      <c r="BG1195" s="496"/>
      <c r="BH1195" s="496"/>
      <c r="BI1195" s="496"/>
      <c r="BJ1195" s="496"/>
      <c r="BK1195" s="496"/>
      <c r="BL1195" s="496"/>
      <c r="BM1195" s="496"/>
      <c r="BN1195" s="496"/>
      <c r="BO1195" s="496"/>
      <c r="BP1195" s="496"/>
      <c r="BQ1195" s="496"/>
      <c r="BR1195" s="496"/>
      <c r="BS1195" s="496"/>
      <c r="BT1195" s="496"/>
      <c r="BU1195" s="496"/>
      <c r="BV1195" s="496"/>
      <c r="BW1195" s="496"/>
      <c r="BX1195" s="496"/>
      <c r="BY1195" s="496"/>
      <c r="CZ1195" s="689"/>
    </row>
    <row r="1196" s="318" customFormat="true" ht="15" customHeight="true" x14ac:dyDescent="0.2">
      <c r="AZ1196" s="689"/>
      <c r="BA1196" s="496"/>
      <c r="BB1196" s="343"/>
      <c r="BC1196" s="496"/>
      <c r="BD1196" s="496"/>
      <c r="BE1196" s="496"/>
      <c r="BF1196" s="496"/>
      <c r="BG1196" s="496"/>
      <c r="BH1196" s="496"/>
      <c r="BI1196" s="496"/>
      <c r="BJ1196" s="496"/>
      <c r="BK1196" s="496"/>
      <c r="BL1196" s="496"/>
      <c r="BM1196" s="496"/>
      <c r="BN1196" s="496"/>
      <c r="BO1196" s="496"/>
      <c r="BP1196" s="496"/>
      <c r="BQ1196" s="496"/>
      <c r="BR1196" s="496"/>
      <c r="BS1196" s="496"/>
      <c r="BT1196" s="496"/>
      <c r="BU1196" s="496"/>
      <c r="BV1196" s="496"/>
      <c r="BW1196" s="496"/>
      <c r="BX1196" s="496"/>
      <c r="BY1196" s="496"/>
      <c r="CZ1196" s="689"/>
    </row>
    <row r="1197" s="318" customFormat="true" ht="15" customHeight="true" x14ac:dyDescent="0.2">
      <c r="AZ1197" s="689"/>
      <c r="BA1197" s="496"/>
      <c r="BB1197" s="343"/>
      <c r="BC1197" s="496"/>
      <c r="BD1197" s="496"/>
      <c r="BE1197" s="496"/>
      <c r="BF1197" s="496"/>
      <c r="BG1197" s="496"/>
      <c r="BH1197" s="496"/>
      <c r="BI1197" s="496"/>
      <c r="BJ1197" s="496"/>
      <c r="BK1197" s="496"/>
      <c r="BL1197" s="496"/>
      <c r="BM1197" s="496"/>
      <c r="BN1197" s="496"/>
      <c r="BO1197" s="496"/>
      <c r="BP1197" s="496"/>
      <c r="BQ1197" s="496"/>
      <c r="BR1197" s="496"/>
      <c r="BS1197" s="496"/>
      <c r="BT1197" s="496"/>
      <c r="BU1197" s="496"/>
      <c r="BV1197" s="496"/>
      <c r="BW1197" s="496"/>
      <c r="BX1197" s="496"/>
      <c r="BY1197" s="496"/>
      <c r="CZ1197" s="689"/>
    </row>
    <row r="1198" s="318" customFormat="true" ht="15" customHeight="true" x14ac:dyDescent="0.2">
      <c r="AZ1198" s="689"/>
      <c r="BA1198" s="496"/>
      <c r="BB1198" s="343"/>
      <c r="BC1198" s="496"/>
      <c r="BD1198" s="496"/>
      <c r="BE1198" s="496"/>
      <c r="BF1198" s="496"/>
      <c r="BG1198" s="496"/>
      <c r="BH1198" s="496"/>
      <c r="BI1198" s="496"/>
      <c r="BJ1198" s="496"/>
      <c r="BK1198" s="496"/>
      <c r="BL1198" s="496"/>
      <c r="BM1198" s="496"/>
      <c r="BN1198" s="496"/>
      <c r="BO1198" s="496"/>
      <c r="BP1198" s="496"/>
      <c r="BQ1198" s="496"/>
      <c r="BR1198" s="496"/>
      <c r="BS1198" s="496"/>
      <c r="BT1198" s="496"/>
      <c r="BU1198" s="496"/>
      <c r="BV1198" s="496"/>
      <c r="BW1198" s="496"/>
      <c r="BX1198" s="496"/>
      <c r="BY1198" s="496"/>
      <c r="CZ1198" s="689"/>
    </row>
    <row r="1199" s="318" customFormat="true" ht="15" customHeight="true" x14ac:dyDescent="0.2">
      <c r="AZ1199" s="689"/>
      <c r="BA1199" s="496"/>
      <c r="BB1199" s="343"/>
      <c r="BC1199" s="496"/>
      <c r="BD1199" s="496"/>
      <c r="BE1199" s="496"/>
      <c r="BF1199" s="496"/>
      <c r="BG1199" s="496"/>
      <c r="BH1199" s="496"/>
      <c r="BI1199" s="496"/>
      <c r="BJ1199" s="496"/>
      <c r="BK1199" s="496"/>
      <c r="BL1199" s="496"/>
      <c r="BM1199" s="496"/>
      <c r="BN1199" s="496"/>
      <c r="BO1199" s="496"/>
      <c r="BP1199" s="496"/>
      <c r="BQ1199" s="496"/>
      <c r="BR1199" s="496"/>
      <c r="BS1199" s="496"/>
      <c r="BT1199" s="496"/>
      <c r="BU1199" s="496"/>
      <c r="BV1199" s="496"/>
      <c r="BW1199" s="496"/>
      <c r="BX1199" s="496"/>
      <c r="BY1199" s="496"/>
      <c r="CZ1199" s="689"/>
    </row>
    <row r="1200" s="318" customFormat="true" ht="15" customHeight="true" x14ac:dyDescent="0.2">
      <c r="AZ1200" s="689"/>
      <c r="BA1200" s="496"/>
      <c r="BB1200" s="343"/>
      <c r="BC1200" s="496"/>
      <c r="BD1200" s="496"/>
      <c r="BE1200" s="496"/>
      <c r="BF1200" s="496"/>
      <c r="BG1200" s="496"/>
      <c r="BH1200" s="496"/>
      <c r="BI1200" s="496"/>
      <c r="BJ1200" s="496"/>
      <c r="BK1200" s="496"/>
      <c r="BL1200" s="496"/>
      <c r="BM1200" s="496"/>
      <c r="BN1200" s="496"/>
      <c r="BO1200" s="496"/>
      <c r="BP1200" s="496"/>
      <c r="BQ1200" s="496"/>
      <c r="BR1200" s="496"/>
      <c r="BS1200" s="496"/>
      <c r="BT1200" s="496"/>
      <c r="BU1200" s="496"/>
      <c r="BV1200" s="496"/>
      <c r="BW1200" s="496"/>
      <c r="BX1200" s="496"/>
      <c r="BY1200" s="496"/>
      <c r="CZ1200" s="689"/>
    </row>
  </sheetData>
  <mergeCells count="1014">
    <mergeCell ref="BA153:BA164"/>
    <mergeCell ref="M27:Q27"/>
    <mergeCell ref="M14:Q14"/>
    <mergeCell ref="A16:A17"/>
    <mergeCell ref="A18:A21"/>
    <mergeCell ref="A22:A23"/>
    <mergeCell ref="A24:A26"/>
    <mergeCell ref="A39:A40"/>
    <mergeCell ref="A50:A52"/>
    <mergeCell ref="C14:G14"/>
    <mergeCell ref="H14:L14"/>
    <mergeCell ref="C27:G27"/>
    <mergeCell ref="H27:L27"/>
    <mergeCell ref="A151:A152"/>
    <mergeCell ref="M133:Q133"/>
    <mergeCell ref="A135:A139"/>
    <mergeCell ref="M120:Q120"/>
    <mergeCell ref="A122:A123"/>
    <mergeCell ref="A124:A127"/>
    <mergeCell ref="A128:A129"/>
    <mergeCell ref="A130:A132"/>
    <mergeCell ref="A108:B108"/>
    <mergeCell ref="C120:G120"/>
    <mergeCell ref="H120:L120"/>
    <mergeCell ref="A58:A68"/>
    <mergeCell ref="C56:G56"/>
    <mergeCell ref="H56:L56"/>
    <mergeCell ref="M56:Q56"/>
    <mergeCell ref="A53:A55"/>
    <mergeCell ref="BA53:BA55"/>
    <mergeCell ref="A140:A143"/>
    <mergeCell ref="BA140:BA143"/>
    <mergeCell ref="C220:G220"/>
    <mergeCell ref="H220:L220"/>
    <mergeCell ref="M220:Q220"/>
    <mergeCell ref="A208:B208"/>
    <mergeCell ref="A153:A163"/>
    <mergeCell ref="A1025:C1025"/>
    <mergeCell ref="A1026:B1026"/>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H409:I409"/>
    <mergeCell ref="C418:D418"/>
    <mergeCell ref="H418:I418"/>
    <mergeCell ref="M418:N418"/>
    <mergeCell ref="C419:D419"/>
    <mergeCell ref="H419:I419"/>
    <mergeCell ref="M419:N419"/>
    <mergeCell ref="C416:D416"/>
    <mergeCell ref="H416:I416"/>
    <mergeCell ref="M416:N416"/>
    <mergeCell ref="C417:D417"/>
    <mergeCell ref="H417:I417"/>
    <mergeCell ref="M417:N417"/>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4:D454"/>
    <mergeCell ref="H454:I454"/>
    <mergeCell ref="M454:N454"/>
    <mergeCell ref="C455:E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6:D466"/>
    <mergeCell ref="H466:J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72:D472"/>
    <mergeCell ref="H472:I472"/>
    <mergeCell ref="M472:N472"/>
    <mergeCell ref="C473:D473"/>
    <mergeCell ref="H473:I473"/>
    <mergeCell ref="M473:N473"/>
    <mergeCell ref="C470:D470"/>
    <mergeCell ref="H470:I470"/>
    <mergeCell ref="M470:O470"/>
    <mergeCell ref="C471:D471"/>
    <mergeCell ref="H471:I471"/>
    <mergeCell ref="M471:N471"/>
    <mergeCell ref="C468:D468"/>
    <mergeCell ref="H468:I468"/>
    <mergeCell ref="M468:N468"/>
    <mergeCell ref="C469:D469"/>
    <mergeCell ref="H469:I469"/>
    <mergeCell ref="M469:N469"/>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08:G508"/>
    <mergeCell ref="H508:I508"/>
    <mergeCell ref="M508:N508"/>
    <mergeCell ref="C509:D510"/>
    <mergeCell ref="E509:G509"/>
    <mergeCell ref="H509:I509"/>
    <mergeCell ref="M509:N509"/>
    <mergeCell ref="H510:I510"/>
    <mergeCell ref="M510:N510"/>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15:D516"/>
    <mergeCell ref="H515:I515"/>
    <mergeCell ref="M515:N515"/>
    <mergeCell ref="H516:I516"/>
    <mergeCell ref="M516:N516"/>
    <mergeCell ref="C517:D517"/>
    <mergeCell ref="H517:I517"/>
    <mergeCell ref="M517:N517"/>
    <mergeCell ref="C513:D513"/>
    <mergeCell ref="H513:I513"/>
    <mergeCell ref="M513:N513"/>
    <mergeCell ref="C514:E514"/>
    <mergeCell ref="H514:I514"/>
    <mergeCell ref="M514:N514"/>
    <mergeCell ref="C511:D511"/>
    <mergeCell ref="H511:I511"/>
    <mergeCell ref="M511:N511"/>
    <mergeCell ref="C512:D512"/>
    <mergeCell ref="H512:I512"/>
    <mergeCell ref="M512:N512"/>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5:D535"/>
    <mergeCell ref="H535:I535"/>
    <mergeCell ref="M535:N535"/>
    <mergeCell ref="C536:D536"/>
    <mergeCell ref="H536:J536"/>
    <mergeCell ref="M536:N536"/>
    <mergeCell ref="C533:D533"/>
    <mergeCell ref="H533:I533"/>
    <mergeCell ref="M533:N533"/>
    <mergeCell ref="C534:D534"/>
    <mergeCell ref="H534:I534"/>
    <mergeCell ref="M534:N534"/>
    <mergeCell ref="C530:D530"/>
    <mergeCell ref="H530:L530"/>
    <mergeCell ref="M530:N530"/>
    <mergeCell ref="C531:D531"/>
    <mergeCell ref="H531:I532"/>
    <mergeCell ref="J531:L531"/>
    <mergeCell ref="M531:N531"/>
    <mergeCell ref="C532:D532"/>
    <mergeCell ref="M532:N532"/>
    <mergeCell ref="H540:I540"/>
    <mergeCell ref="C541:D541"/>
    <mergeCell ref="H541:I541"/>
    <mergeCell ref="M541:N541"/>
    <mergeCell ref="C542:D542"/>
    <mergeCell ref="H542:I542"/>
    <mergeCell ref="M542:N542"/>
    <mergeCell ref="C537:D537"/>
    <mergeCell ref="H537:I538"/>
    <mergeCell ref="M537:N537"/>
    <mergeCell ref="C538:D538"/>
    <mergeCell ref="M538:Q538"/>
    <mergeCell ref="C539:D539"/>
    <mergeCell ref="H539:I539"/>
    <mergeCell ref="M539:N540"/>
    <mergeCell ref="O539:Q539"/>
    <mergeCell ref="C540:D540"/>
    <mergeCell ref="C548:D548"/>
    <mergeCell ref="H548:I548"/>
    <mergeCell ref="M548:N548"/>
    <mergeCell ref="C549:D549"/>
    <mergeCell ref="H549:I549"/>
    <mergeCell ref="M549:N549"/>
    <mergeCell ref="C545:D545"/>
    <mergeCell ref="H545:I545"/>
    <mergeCell ref="M545:N546"/>
    <mergeCell ref="C546:D546"/>
    <mergeCell ref="H546:I546"/>
    <mergeCell ref="C547:D547"/>
    <mergeCell ref="H547:I547"/>
    <mergeCell ref="M547:N547"/>
    <mergeCell ref="C543:D543"/>
    <mergeCell ref="H543:I543"/>
    <mergeCell ref="M543:N543"/>
    <mergeCell ref="C544:D544"/>
    <mergeCell ref="H544:I544"/>
    <mergeCell ref="M544:O544"/>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E568"/>
    <mergeCell ref="H568:I568"/>
    <mergeCell ref="M568:N568"/>
    <mergeCell ref="C569:D569"/>
    <mergeCell ref="H569:I569"/>
    <mergeCell ref="M569:N569"/>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602:D602"/>
    <mergeCell ref="H602:I602"/>
    <mergeCell ref="M602:N602"/>
    <mergeCell ref="C603:D603"/>
    <mergeCell ref="H603:I603"/>
    <mergeCell ref="M603:N603"/>
    <mergeCell ref="C600:D600"/>
    <mergeCell ref="H600:I600"/>
    <mergeCell ref="M600:N600"/>
    <mergeCell ref="C601:D601"/>
    <mergeCell ref="H601:J601"/>
    <mergeCell ref="M601:N601"/>
    <mergeCell ref="C598:D598"/>
    <mergeCell ref="H598:I598"/>
    <mergeCell ref="M598:N598"/>
    <mergeCell ref="C599:D599"/>
    <mergeCell ref="H599:I599"/>
    <mergeCell ref="M599:N599"/>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4:D614"/>
    <mergeCell ref="H614:I614"/>
    <mergeCell ref="M614:N614"/>
    <mergeCell ref="C615:D615"/>
    <mergeCell ref="H615:I615"/>
    <mergeCell ref="M615:N615"/>
    <mergeCell ref="C612:D612"/>
    <mergeCell ref="H612:I612"/>
    <mergeCell ref="M612:N612"/>
    <mergeCell ref="C613:D613"/>
    <mergeCell ref="H613:I613"/>
    <mergeCell ref="M613:O613"/>
    <mergeCell ref="C610:D610"/>
    <mergeCell ref="H610:I610"/>
    <mergeCell ref="M610:N610"/>
    <mergeCell ref="C611:D611"/>
    <mergeCell ref="H611:I611"/>
    <mergeCell ref="M611:N611"/>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A144:A147"/>
    <mergeCell ref="BA144:BA147"/>
    <mergeCell ref="A148:A150"/>
    <mergeCell ref="BA148:BA150"/>
    <mergeCell ref="BA39:BA40"/>
    <mergeCell ref="BA41:BA42"/>
    <mergeCell ref="BA43:BA44"/>
    <mergeCell ref="BA45:BA46"/>
    <mergeCell ref="A47:A49"/>
    <mergeCell ref="BA47:BA49"/>
    <mergeCell ref="BA29:BA30"/>
    <mergeCell ref="A31:A32"/>
    <mergeCell ref="BA31:BA32"/>
    <mergeCell ref="A33:A34"/>
    <mergeCell ref="BA33:BA34"/>
    <mergeCell ref="BA35:BA36"/>
    <mergeCell ref="BA37:BA38"/>
    <mergeCell ref="C133:G133"/>
    <mergeCell ref="H133:L133"/>
    <mergeCell ref="A29:A30"/>
    <mergeCell ref="A35:A36"/>
    <mergeCell ref="A37:A38"/>
    <mergeCell ref="A41:A42"/>
    <mergeCell ref="A43:A44"/>
    <mergeCell ref="A45:A46"/>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50:BA52"/>
    <mergeCell ref="BA341:BA342"/>
    <mergeCell ref="BA343:BA344"/>
    <mergeCell ref="BA345:BA346"/>
    <mergeCell ref="BA347:BA348"/>
    <mergeCell ref="BA349:BA350"/>
    <mergeCell ref="BA351:BA352"/>
    <mergeCell ref="BA353:BA354"/>
    <mergeCell ref="BA261:BA263"/>
    <mergeCell ref="BA264:BA267"/>
    <mergeCell ref="BA268:BA270"/>
    <mergeCell ref="BA271:BA273"/>
    <mergeCell ref="BA274:BA276"/>
    <mergeCell ref="BA277:BA284"/>
    <mergeCell ref="BC339:BG339"/>
    <mergeCell ref="BH339:BL339"/>
    <mergeCell ref="BM339:BQ339"/>
    <mergeCell ref="BC220:BG220"/>
    <mergeCell ref="BH220:BL220"/>
    <mergeCell ref="BM220:BQ220"/>
    <mergeCell ref="BA222:BA224"/>
    <mergeCell ref="BA225:BA226"/>
    <mergeCell ref="BA227:BA230"/>
    <mergeCell ref="BC259:BG259"/>
    <mergeCell ref="BH259:BL259"/>
    <mergeCell ref="BM259:BQ259"/>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57150</xdr:rowOff>
                  </from>
                  <to>
                    <xdr:col>1</xdr:col>
                    <xdr:colOff>1704975</xdr:colOff>
                    <xdr:row>400</xdr:row>
                    <xdr:rowOff>57150</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EI259"/>
  <sheetViews>
    <sheetView workbookViewId="0"/>
  </sheetViews>
  <sheetFormatPr defaultRowHeight="12.75" x14ac:dyDescent="0.2"/>
  <sheetData>
    <row r="1">
      <c r="A1" t="s">
        <v>592</v>
      </c>
      <c r="B1" t="s">
        <v>594</v>
      </c>
      <c r="C1" t="s">
        <v>595</v>
      </c>
      <c r="D1" t="s">
        <v>600</v>
      </c>
      <c r="E1" t="s">
        <v>601</v>
      </c>
      <c r="F1" t="s">
        <v>602</v>
      </c>
      <c r="G1" t="s">
        <v>603</v>
      </c>
      <c r="H1" t="s">
        <v>625</v>
      </c>
      <c r="I1" t="s">
        <v>626</v>
      </c>
      <c r="J1" t="s">
        <v>627</v>
      </c>
      <c r="K1" t="s">
        <v>628</v>
      </c>
      <c r="L1" t="s">
        <v>629</v>
      </c>
      <c r="M1" t="s">
        <v>630</v>
      </c>
      <c r="N1" t="s">
        <v>631</v>
      </c>
      <c r="O1" t="s">
        <v>632</v>
      </c>
      <c r="P1" t="s">
        <v>633</v>
      </c>
      <c r="Q1" t="s">
        <v>634</v>
      </c>
      <c r="R1" t="s">
        <v>635</v>
      </c>
      <c r="S1" t="s">
        <v>636</v>
      </c>
      <c r="T1" t="s">
        <v>637</v>
      </c>
      <c r="U1" t="s">
        <v>638</v>
      </c>
      <c r="V1" t="s">
        <v>639</v>
      </c>
      <c r="W1" t="s">
        <v>640</v>
      </c>
      <c r="X1" t="s">
        <v>641</v>
      </c>
      <c r="Y1" t="s">
        <v>642</v>
      </c>
      <c r="Z1" t="s">
        <v>643</v>
      </c>
      <c r="AA1" t="s">
        <v>644</v>
      </c>
      <c r="AB1" t="s">
        <v>645</v>
      </c>
      <c r="AC1" t="s">
        <v>646</v>
      </c>
      <c r="AD1" t="s">
        <v>647</v>
      </c>
      <c r="AE1" t="s">
        <v>648</v>
      </c>
      <c r="AF1" t="s">
        <v>649</v>
      </c>
      <c r="AG1" t="s">
        <v>650</v>
      </c>
      <c r="AH1" t="s">
        <v>651</v>
      </c>
      <c r="AI1" t="s">
        <v>652</v>
      </c>
      <c r="AJ1" t="s">
        <v>653</v>
      </c>
      <c r="AK1" t="s">
        <v>654</v>
      </c>
      <c r="AL1" t="s">
        <v>655</v>
      </c>
      <c r="AM1" t="s">
        <v>656</v>
      </c>
      <c r="AN1" t="s">
        <v>657</v>
      </c>
      <c r="AO1" t="s">
        <v>658</v>
      </c>
      <c r="AP1" t="s">
        <v>659</v>
      </c>
      <c r="AQ1" t="s">
        <v>660</v>
      </c>
      <c r="AR1" t="s">
        <v>661</v>
      </c>
      <c r="AS1" t="s">
        <v>662</v>
      </c>
      <c r="AT1" t="s">
        <v>663</v>
      </c>
      <c r="AU1" t="s">
        <v>664</v>
      </c>
      <c r="AV1" t="s">
        <v>665</v>
      </c>
      <c r="AW1" t="s">
        <v>666</v>
      </c>
      <c r="AX1" t="s">
        <v>667</v>
      </c>
      <c r="AY1" t="s">
        <v>668</v>
      </c>
      <c r="AZ1" t="s">
        <v>669</v>
      </c>
      <c r="BA1" t="s">
        <v>670</v>
      </c>
      <c r="BB1" t="s">
        <v>671</v>
      </c>
      <c r="BC1" t="s">
        <v>672</v>
      </c>
      <c r="BD1" t="s">
        <v>673</v>
      </c>
      <c r="BE1" t="s">
        <v>674</v>
      </c>
      <c r="BF1" t="s">
        <v>675</v>
      </c>
      <c r="BG1" t="s">
        <v>676</v>
      </c>
      <c r="BH1" t="s">
        <v>677</v>
      </c>
      <c r="BI1" t="s">
        <v>678</v>
      </c>
      <c r="BJ1" t="s">
        <v>679</v>
      </c>
      <c r="BK1" t="s">
        <v>680</v>
      </c>
      <c r="BL1" t="s">
        <v>681</v>
      </c>
      <c r="BM1" t="s">
        <v>682</v>
      </c>
      <c r="BN1" t="s">
        <v>683</v>
      </c>
      <c r="BO1" t="s">
        <v>684</v>
      </c>
      <c r="BP1" t="s">
        <v>685</v>
      </c>
      <c r="BQ1" t="s">
        <v>686</v>
      </c>
      <c r="BR1" t="s">
        <v>687</v>
      </c>
      <c r="BS1" t="s">
        <v>688</v>
      </c>
      <c r="BT1" t="s">
        <v>689</v>
      </c>
      <c r="BU1" t="s">
        <v>690</v>
      </c>
      <c r="BV1" t="s">
        <v>691</v>
      </c>
      <c r="BW1" t="s">
        <v>692</v>
      </c>
      <c r="BX1" t="s">
        <v>693</v>
      </c>
      <c r="BY1" t="s">
        <v>694</v>
      </c>
      <c r="BZ1" t="s">
        <v>695</v>
      </c>
      <c r="CA1" t="s">
        <v>696</v>
      </c>
      <c r="CB1" t="s">
        <v>697</v>
      </c>
      <c r="CC1" t="s">
        <v>698</v>
      </c>
      <c r="CD1" t="s">
        <v>699</v>
      </c>
      <c r="CE1" t="s">
        <v>700</v>
      </c>
      <c r="CF1" t="s">
        <v>701</v>
      </c>
      <c r="CG1" t="s">
        <v>702</v>
      </c>
      <c r="CH1" t="s">
        <v>703</v>
      </c>
      <c r="CI1" t="s">
        <v>704</v>
      </c>
      <c r="CJ1" t="s">
        <v>705</v>
      </c>
      <c r="CK1" t="s">
        <v>706</v>
      </c>
      <c r="CL1" t="s">
        <v>707</v>
      </c>
      <c r="CM1" t="s">
        <v>708</v>
      </c>
      <c r="CN1" t="s">
        <v>709</v>
      </c>
      <c r="CO1" t="s">
        <v>710</v>
      </c>
      <c r="CP1" t="s">
        <v>711</v>
      </c>
      <c r="CQ1" t="s">
        <v>712</v>
      </c>
      <c r="CR1" t="s">
        <v>713</v>
      </c>
      <c r="CS1" t="s">
        <v>714</v>
      </c>
      <c r="CT1" t="s">
        <v>715</v>
      </c>
      <c r="CU1" t="s">
        <v>716</v>
      </c>
      <c r="CV1" t="s">
        <v>717</v>
      </c>
      <c r="CW1" t="s">
        <v>718</v>
      </c>
      <c r="CX1" t="s">
        <v>719</v>
      </c>
      <c r="CY1" t="s">
        <v>720</v>
      </c>
      <c r="CZ1" t="s">
        <v>721</v>
      </c>
      <c r="DA1" t="s">
        <v>722</v>
      </c>
      <c r="DB1" t="s">
        <v>723</v>
      </c>
      <c r="DC1" t="s">
        <v>724</v>
      </c>
      <c r="DD1" t="s">
        <v>725</v>
      </c>
      <c r="DE1" t="s">
        <v>726</v>
      </c>
      <c r="DF1" t="s">
        <v>727</v>
      </c>
      <c r="DG1" t="s">
        <v>728</v>
      </c>
      <c r="DH1" t="s">
        <v>729</v>
      </c>
      <c r="DI1" t="s">
        <v>730</v>
      </c>
      <c r="DJ1" t="s">
        <v>731</v>
      </c>
      <c r="DK1" t="s">
        <v>732</v>
      </c>
      <c r="DL1" t="s">
        <v>733</v>
      </c>
      <c r="DM1" t="s">
        <v>734</v>
      </c>
      <c r="DN1" t="s">
        <v>735</v>
      </c>
      <c r="DO1" t="s">
        <v>736</v>
      </c>
      <c r="DP1" t="s">
        <v>737</v>
      </c>
      <c r="DQ1" t="s">
        <v>738</v>
      </c>
      <c r="DR1" t="s">
        <v>739</v>
      </c>
      <c r="DS1" t="s">
        <v>740</v>
      </c>
      <c r="DT1" t="s">
        <v>741</v>
      </c>
      <c r="DU1" t="s">
        <v>742</v>
      </c>
      <c r="DV1" t="s">
        <v>743</v>
      </c>
      <c r="DW1" t="s">
        <v>744</v>
      </c>
      <c r="DX1" t="s">
        <v>745</v>
      </c>
      <c r="DY1" t="s">
        <v>746</v>
      </c>
      <c r="DZ1" t="s">
        <v>747</v>
      </c>
      <c r="EA1" t="s">
        <v>748</v>
      </c>
      <c r="EB1" t="s">
        <v>749</v>
      </c>
      <c r="EC1" t="s">
        <v>750</v>
      </c>
      <c r="ED1" t="s">
        <v>751</v>
      </c>
      <c r="EE1" t="s">
        <v>752</v>
      </c>
      <c r="EF1" t="s">
        <v>753</v>
      </c>
      <c r="EG1" t="s">
        <v>754</v>
      </c>
      <c r="EH1" t="s">
        <v>755</v>
      </c>
      <c r="EI1" t="s">
        <v>756</v>
      </c>
    </row>
    <row r="2">
      <c r="A2" t="s">
        <v>593</v>
      </c>
      <c r="B2">
        <v>2010</v>
      </c>
      <c r="C2" t="s">
        <v>596</v>
      </c>
      <c r="D2">
        <v>16</v>
      </c>
      <c r="E2" t="s">
        <v>13</v>
      </c>
      <c r="F2" t="s">
        <v>14</v>
      </c>
      <c r="G2" t="s">
        <v>604</v>
      </c>
      <c r="H2">
        <v>42.797174245446882</v>
      </c>
      <c r="I2">
        <v>45.373736568271752</v>
      </c>
      <c r="J2">
        <v>50.714351809453149</v>
      </c>
      <c r="K2">
        <v>63.380614923353917</v>
      </c>
      <c r="L2">
        <v>85.460405192525982</v>
      </c>
      <c r="M2">
        <v>61.444798814120787</v>
      </c>
      <c r="N2">
        <v>79.060707568193152</v>
      </c>
      <c r="O2">
        <v>83.474267037665868</v>
      </c>
      <c r="P2">
        <v>88.327724909506685</v>
      </c>
      <c r="Q2">
        <v>96.940340110499264</v>
      </c>
      <c r="R2">
        <v>43.113032506491876</v>
      </c>
      <c r="S2">
        <v>44.124087829443667</v>
      </c>
      <c r="T2">
        <v>47.520555768411697</v>
      </c>
      <c r="U2">
        <v>53.33042341284829</v>
      </c>
      <c r="V2">
        <v>69.304462918211669</v>
      </c>
      <c r="W2" t="s">
        <v>146</v>
      </c>
      <c r="X2" t="s">
        <v>147</v>
      </c>
      <c r="Y2" t="s">
        <v>148</v>
      </c>
      <c r="Z2" t="s">
        <v>149</v>
      </c>
      <c r="AA2" t="s">
        <v>150</v>
      </c>
      <c r="AB2" t="s">
        <v>151</v>
      </c>
      <c r="AC2" t="s">
        <v>152</v>
      </c>
      <c r="AD2" t="s">
        <v>153</v>
      </c>
      <c r="AE2" t="s">
        <v>186</v>
      </c>
      <c r="AF2" t="s">
        <v>186</v>
      </c>
      <c r="AG2" t="s">
        <v>186</v>
      </c>
      <c r="AH2" t="s">
        <v>186</v>
      </c>
      <c r="AI2" t="s">
        <v>186</v>
      </c>
      <c r="AJ2" t="s">
        <v>186</v>
      </c>
      <c r="AK2" t="s">
        <v>186</v>
      </c>
      <c r="AL2" t="s">
        <v>186</v>
      </c>
      <c r="AM2" t="s">
        <v>186</v>
      </c>
      <c r="AN2" t="s">
        <v>186</v>
      </c>
      <c r="AO2" t="s">
        <v>186</v>
      </c>
      <c r="AP2" t="s">
        <v>186</v>
      </c>
      <c r="AQ2" t="s">
        <v>186</v>
      </c>
      <c r="AR2" t="s">
        <v>186</v>
      </c>
      <c r="AS2" t="s">
        <v>186</v>
      </c>
      <c r="AT2" t="s">
        <v>186</v>
      </c>
      <c r="AU2" t="s">
        <v>186</v>
      </c>
      <c r="AV2" t="s">
        <v>186</v>
      </c>
      <c r="AW2" t="s">
        <v>186</v>
      </c>
      <c r="AX2" t="s">
        <v>186</v>
      </c>
      <c r="AY2" t="s">
        <v>186</v>
      </c>
      <c r="AZ2" t="s">
        <v>186</v>
      </c>
      <c r="BA2" t="s">
        <v>186</v>
      </c>
      <c r="BB2" t="s">
        <v>186</v>
      </c>
      <c r="BC2" t="s">
        <v>186</v>
      </c>
      <c r="BD2" t="s">
        <v>186</v>
      </c>
      <c r="BE2">
        <v>68.593045884351397</v>
      </c>
      <c r="BF2">
        <v>50.105207506637697</v>
      </c>
      <c r="BG2">
        <v>59.67888652620055</v>
      </c>
      <c r="BH2">
        <v>47.444972161647733</v>
      </c>
      <c r="BI2">
        <v>41.489825307045088</v>
      </c>
      <c r="BJ2">
        <v>65.751106759015869</v>
      </c>
      <c r="BK2">
        <v>66.456611070254056</v>
      </c>
      <c r="BL2">
        <v>60.029019127784878</v>
      </c>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row>
    <row r="3">
      <c r="A3" t="s">
        <v>593</v>
      </c>
      <c r="B3">
        <v>2010</v>
      </c>
      <c r="C3" t="s">
        <v>596</v>
      </c>
      <c r="D3">
        <v>17</v>
      </c>
      <c r="E3" t="s">
        <v>13</v>
      </c>
      <c r="F3" t="s">
        <v>51</v>
      </c>
      <c r="G3" t="s">
        <v>186</v>
      </c>
      <c r="H3">
        <v>57.202825754552997</v>
      </c>
      <c r="I3">
        <v>54.626263431727978</v>
      </c>
      <c r="J3">
        <v>49.28564819054715</v>
      </c>
      <c r="K3">
        <v>36.619385076645841</v>
      </c>
      <c r="L3">
        <v>14.53959480747452</v>
      </c>
      <c r="M3">
        <v>38.555201185879369</v>
      </c>
      <c r="N3">
        <v>20.93929243180699</v>
      </c>
      <c r="O3">
        <v>16.525732962334139</v>
      </c>
      <c r="P3">
        <v>11.67227509049331</v>
      </c>
      <c r="Q3">
        <v>3.059659889500717</v>
      </c>
      <c r="R3">
        <v>56.88696749350818</v>
      </c>
      <c r="S3">
        <v>55.875912170556397</v>
      </c>
      <c r="T3">
        <v>52.479444231588232</v>
      </c>
      <c r="U3">
        <v>46.669576587152143</v>
      </c>
      <c r="V3">
        <v>30.69553708178843</v>
      </c>
      <c r="W3" t="s">
        <v>146</v>
      </c>
      <c r="X3" t="s">
        <v>147</v>
      </c>
      <c r="Y3" t="s">
        <v>148</v>
      </c>
      <c r="Z3" t="s">
        <v>149</v>
      </c>
      <c r="AA3" t="s">
        <v>150</v>
      </c>
      <c r="AB3" t="s">
        <v>151</v>
      </c>
      <c r="AC3" t="s">
        <v>152</v>
      </c>
      <c r="AD3" t="s">
        <v>153</v>
      </c>
      <c r="AE3" t="s">
        <v>186</v>
      </c>
      <c r="AF3" t="s">
        <v>186</v>
      </c>
      <c r="AG3" t="s">
        <v>186</v>
      </c>
      <c r="AH3" t="s">
        <v>186</v>
      </c>
      <c r="AI3" t="s">
        <v>186</v>
      </c>
      <c r="AJ3" t="s">
        <v>186</v>
      </c>
      <c r="AK3" t="s">
        <v>186</v>
      </c>
      <c r="AL3" t="s">
        <v>186</v>
      </c>
      <c r="AM3" t="s">
        <v>186</v>
      </c>
      <c r="AN3" t="s">
        <v>186</v>
      </c>
      <c r="AO3" t="s">
        <v>186</v>
      </c>
      <c r="AP3" t="s">
        <v>186</v>
      </c>
      <c r="AQ3" t="s">
        <v>186</v>
      </c>
      <c r="AR3" t="s">
        <v>186</v>
      </c>
      <c r="AS3" t="s">
        <v>186</v>
      </c>
      <c r="AT3" t="s">
        <v>186</v>
      </c>
      <c r="AU3" t="s">
        <v>186</v>
      </c>
      <c r="AV3" t="s">
        <v>186</v>
      </c>
      <c r="AW3" t="s">
        <v>186</v>
      </c>
      <c r="AX3" t="s">
        <v>186</v>
      </c>
      <c r="AY3" t="s">
        <v>186</v>
      </c>
      <c r="AZ3" t="s">
        <v>186</v>
      </c>
      <c r="BA3" t="s">
        <v>186</v>
      </c>
      <c r="BB3" t="s">
        <v>186</v>
      </c>
      <c r="BC3" t="s">
        <v>186</v>
      </c>
      <c r="BD3" t="s">
        <v>186</v>
      </c>
      <c r="BE3">
        <v>31.406954115648531</v>
      </c>
      <c r="BF3">
        <v>49.894792493362147</v>
      </c>
      <c r="BG3">
        <v>40.321113473799187</v>
      </c>
      <c r="BH3">
        <v>52.555027838352167</v>
      </c>
      <c r="BI3">
        <v>58.510174692954777</v>
      </c>
      <c r="BJ3">
        <v>34.248893240983847</v>
      </c>
      <c r="BK3">
        <v>33.543388929746051</v>
      </c>
      <c r="BL3">
        <v>39.970980872215328</v>
      </c>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row>
    <row r="4">
      <c r="A4" t="s">
        <v>593</v>
      </c>
      <c r="B4">
        <v>2010</v>
      </c>
      <c r="C4" t="s">
        <v>596</v>
      </c>
      <c r="D4">
        <v>18</v>
      </c>
      <c r="E4" t="s">
        <v>60</v>
      </c>
      <c r="F4" t="s">
        <v>15</v>
      </c>
      <c r="G4" t="s">
        <v>605</v>
      </c>
      <c r="H4">
        <v>38.539979851498742</v>
      </c>
      <c r="I4">
        <v>42.101139088581178</v>
      </c>
      <c r="J4">
        <v>47.672565421871937</v>
      </c>
      <c r="K4">
        <v>59.207258197770507</v>
      </c>
      <c r="L4">
        <v>82.470823908985281</v>
      </c>
      <c r="M4">
        <v>57.074307276896832</v>
      </c>
      <c r="N4">
        <v>73.52530348657244</v>
      </c>
      <c r="O4">
        <v>80.100156463659076</v>
      </c>
      <c r="P4">
        <v>86.445092670756907</v>
      </c>
      <c r="Q4">
        <v>96.076626924367744</v>
      </c>
      <c r="R4">
        <v>38.452519631605298</v>
      </c>
      <c r="S4">
        <v>41.005579870917373</v>
      </c>
      <c r="T4">
        <v>44.641469894690033</v>
      </c>
      <c r="U4">
        <v>49.507651482822887</v>
      </c>
      <c r="V4">
        <v>65.922126262468524</v>
      </c>
      <c r="W4" t="s">
        <v>146</v>
      </c>
      <c r="X4" t="s">
        <v>147</v>
      </c>
      <c r="Y4" t="s">
        <v>148</v>
      </c>
      <c r="Z4" t="s">
        <v>149</v>
      </c>
      <c r="AA4" t="s">
        <v>150</v>
      </c>
      <c r="AB4" t="s">
        <v>151</v>
      </c>
      <c r="AC4" t="s">
        <v>152</v>
      </c>
      <c r="AD4" t="s">
        <v>153</v>
      </c>
      <c r="AE4" t="s">
        <v>186</v>
      </c>
      <c r="AF4" t="s">
        <v>186</v>
      </c>
      <c r="AG4" t="s">
        <v>186</v>
      </c>
      <c r="AH4" t="s">
        <v>186</v>
      </c>
      <c r="AI4" t="s">
        <v>186</v>
      </c>
      <c r="AJ4" t="s">
        <v>186</v>
      </c>
      <c r="AK4" t="s">
        <v>186</v>
      </c>
      <c r="AL4" t="s">
        <v>186</v>
      </c>
      <c r="AM4" t="s">
        <v>186</v>
      </c>
      <c r="AN4" t="s">
        <v>186</v>
      </c>
      <c r="AO4" t="s">
        <v>186</v>
      </c>
      <c r="AP4" t="s">
        <v>186</v>
      </c>
      <c r="AQ4" t="s">
        <v>186</v>
      </c>
      <c r="AR4" t="s">
        <v>186</v>
      </c>
      <c r="AS4" t="s">
        <v>186</v>
      </c>
      <c r="AT4" t="s">
        <v>186</v>
      </c>
      <c r="AU4" t="s">
        <v>186</v>
      </c>
      <c r="AV4" t="s">
        <v>186</v>
      </c>
      <c r="AW4" t="s">
        <v>186</v>
      </c>
      <c r="AX4" t="s">
        <v>186</v>
      </c>
      <c r="AY4" t="s">
        <v>186</v>
      </c>
      <c r="AZ4" t="s">
        <v>186</v>
      </c>
      <c r="BA4" t="s">
        <v>186</v>
      </c>
      <c r="BB4" t="s">
        <v>186</v>
      </c>
      <c r="BC4" t="s">
        <v>186</v>
      </c>
      <c r="BD4" t="s">
        <v>186</v>
      </c>
      <c r="BE4">
        <v>65.843736783873226</v>
      </c>
      <c r="BF4">
        <v>45.703333398075053</v>
      </c>
      <c r="BG4">
        <v>57.078390664406271</v>
      </c>
      <c r="BH4">
        <v>44.24569769176783</v>
      </c>
      <c r="BI4">
        <v>37.077155684237049</v>
      </c>
      <c r="BJ4">
        <v>62.924854580359487</v>
      </c>
      <c r="BK4">
        <v>63.351921788288877</v>
      </c>
      <c r="BL4">
        <v>54.011014259252043</v>
      </c>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row>
    <row r="5">
      <c r="A5" t="s">
        <v>593</v>
      </c>
      <c r="B5">
        <v>2010</v>
      </c>
      <c r="C5" t="s">
        <v>596</v>
      </c>
      <c r="D5">
        <v>19</v>
      </c>
      <c r="E5" t="s">
        <v>60</v>
      </c>
      <c r="F5" t="s">
        <v>16</v>
      </c>
      <c r="G5" t="s">
        <v>606</v>
      </c>
      <c r="H5">
        <v>4.2571943939481143</v>
      </c>
      <c r="I5">
        <v>3.2725974796905448</v>
      </c>
      <c r="J5">
        <v>3.0417863875812001</v>
      </c>
      <c r="K5">
        <v>4.1733567255833792</v>
      </c>
      <c r="L5">
        <v>2.989581283540748</v>
      </c>
      <c r="M5">
        <v>4.3704915372238791</v>
      </c>
      <c r="N5">
        <v>5.5354040816207473</v>
      </c>
      <c r="O5">
        <v>3.374110574006794</v>
      </c>
      <c r="P5">
        <v>1.8826322387498009</v>
      </c>
      <c r="Q5">
        <v>0.8637131861315589</v>
      </c>
      <c r="R5">
        <v>4.6605128748865594</v>
      </c>
      <c r="S5">
        <v>3.1185079585263349</v>
      </c>
      <c r="T5">
        <v>2.879085873721638</v>
      </c>
      <c r="U5">
        <v>3.8227719300253731</v>
      </c>
      <c r="V5">
        <v>3.382336655743178</v>
      </c>
      <c r="W5" t="s">
        <v>146</v>
      </c>
      <c r="X5" t="s">
        <v>147</v>
      </c>
      <c r="Y5" t="s">
        <v>148</v>
      </c>
      <c r="Z5" t="s">
        <v>149</v>
      </c>
      <c r="AA5" t="s">
        <v>150</v>
      </c>
      <c r="AB5" t="s">
        <v>151</v>
      </c>
      <c r="AC5" t="s">
        <v>152</v>
      </c>
      <c r="AD5" t="s">
        <v>153</v>
      </c>
      <c r="AE5" t="s">
        <v>186</v>
      </c>
      <c r="AF5" t="s">
        <v>186</v>
      </c>
      <c r="AG5" t="s">
        <v>186</v>
      </c>
      <c r="AH5" t="s">
        <v>186</v>
      </c>
      <c r="AI5" t="s">
        <v>186</v>
      </c>
      <c r="AJ5" t="s">
        <v>186</v>
      </c>
      <c r="AK5" t="s">
        <v>186</v>
      </c>
      <c r="AL5" t="s">
        <v>186</v>
      </c>
      <c r="AM5" t="s">
        <v>186</v>
      </c>
      <c r="AN5" t="s">
        <v>186</v>
      </c>
      <c r="AO5" t="s">
        <v>186</v>
      </c>
      <c r="AP5" t="s">
        <v>186</v>
      </c>
      <c r="AQ5" t="s">
        <v>186</v>
      </c>
      <c r="AR5" t="s">
        <v>186</v>
      </c>
      <c r="AS5" t="s">
        <v>186</v>
      </c>
      <c r="AT5" t="s">
        <v>186</v>
      </c>
      <c r="AU5" t="s">
        <v>186</v>
      </c>
      <c r="AV5" t="s">
        <v>186</v>
      </c>
      <c r="AW5" t="s">
        <v>186</v>
      </c>
      <c r="AX5" t="s">
        <v>186</v>
      </c>
      <c r="AY5" t="s">
        <v>186</v>
      </c>
      <c r="AZ5" t="s">
        <v>186</v>
      </c>
      <c r="BA5" t="s">
        <v>186</v>
      </c>
      <c r="BB5" t="s">
        <v>186</v>
      </c>
      <c r="BC5" t="s">
        <v>186</v>
      </c>
      <c r="BD5" t="s">
        <v>186</v>
      </c>
      <c r="BE5">
        <v>2.7493091004782491</v>
      </c>
      <c r="BF5">
        <v>4.4018741085626258</v>
      </c>
      <c r="BG5">
        <v>2.6004958617942662</v>
      </c>
      <c r="BH5">
        <v>3.199274469879906</v>
      </c>
      <c r="BI5">
        <v>4.4126696228080364</v>
      </c>
      <c r="BJ5">
        <v>2.826252178656397</v>
      </c>
      <c r="BK5">
        <v>3.1046892819651228</v>
      </c>
      <c r="BL5">
        <v>6.0180048685328522</v>
      </c>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row>
    <row r="6">
      <c r="A6" t="s">
        <v>593</v>
      </c>
      <c r="B6">
        <v>2010</v>
      </c>
      <c r="C6" t="s">
        <v>596</v>
      </c>
      <c r="D6">
        <v>20</v>
      </c>
      <c r="E6" t="s">
        <v>60</v>
      </c>
      <c r="F6" t="s">
        <v>22</v>
      </c>
      <c r="G6" t="s">
        <v>607</v>
      </c>
      <c r="H6">
        <v>28.71829180333258</v>
      </c>
      <c r="I6">
        <v>33.811517434365413</v>
      </c>
      <c r="J6">
        <v>38.67456742906694</v>
      </c>
      <c r="K6">
        <v>31.752274506898061</v>
      </c>
      <c r="L6">
        <v>12.87415594839716</v>
      </c>
      <c r="M6">
        <v>28.33593432976599</v>
      </c>
      <c r="N6">
        <v>18.6521544645842</v>
      </c>
      <c r="O6">
        <v>15.41716956194387</v>
      </c>
      <c r="P6">
        <v>10.711153951593531</v>
      </c>
      <c r="Q6">
        <v>2.8912064773491579</v>
      </c>
      <c r="R6">
        <v>28.776650389642889</v>
      </c>
      <c r="S6">
        <v>31.712257022535901</v>
      </c>
      <c r="T6">
        <v>37.720203174432093</v>
      </c>
      <c r="U6">
        <v>38.874568141296052</v>
      </c>
      <c r="V6">
        <v>26.168867801071599</v>
      </c>
      <c r="W6" t="s">
        <v>146</v>
      </c>
      <c r="X6" t="s">
        <v>147</v>
      </c>
      <c r="Y6" t="s">
        <v>148</v>
      </c>
      <c r="Z6" t="s">
        <v>149</v>
      </c>
      <c r="AA6" t="s">
        <v>150</v>
      </c>
      <c r="AB6" t="s">
        <v>151</v>
      </c>
      <c r="AC6" t="s">
        <v>152</v>
      </c>
      <c r="AD6" t="s">
        <v>153</v>
      </c>
      <c r="AE6" t="s">
        <v>186</v>
      </c>
      <c r="AF6" t="s">
        <v>186</v>
      </c>
      <c r="AG6" t="s">
        <v>186</v>
      </c>
      <c r="AH6" t="s">
        <v>186</v>
      </c>
      <c r="AI6" t="s">
        <v>186</v>
      </c>
      <c r="AJ6" t="s">
        <v>186</v>
      </c>
      <c r="AK6" t="s">
        <v>186</v>
      </c>
      <c r="AL6" t="s">
        <v>186</v>
      </c>
      <c r="AM6" t="s">
        <v>186</v>
      </c>
      <c r="AN6" t="s">
        <v>186</v>
      </c>
      <c r="AO6" t="s">
        <v>186</v>
      </c>
      <c r="AP6" t="s">
        <v>186</v>
      </c>
      <c r="AQ6" t="s">
        <v>186</v>
      </c>
      <c r="AR6" t="s">
        <v>186</v>
      </c>
      <c r="AS6" t="s">
        <v>186</v>
      </c>
      <c r="AT6" t="s">
        <v>186</v>
      </c>
      <c r="AU6" t="s">
        <v>186</v>
      </c>
      <c r="AV6" t="s">
        <v>186</v>
      </c>
      <c r="AW6" t="s">
        <v>186</v>
      </c>
      <c r="AX6" t="s">
        <v>186</v>
      </c>
      <c r="AY6" t="s">
        <v>186</v>
      </c>
      <c r="AZ6" t="s">
        <v>186</v>
      </c>
      <c r="BA6" t="s">
        <v>186</v>
      </c>
      <c r="BB6" t="s">
        <v>186</v>
      </c>
      <c r="BC6" t="s">
        <v>186</v>
      </c>
      <c r="BD6" t="s">
        <v>186</v>
      </c>
      <c r="BE6">
        <v>26.19875828916533</v>
      </c>
      <c r="BF6">
        <v>32.078636278262223</v>
      </c>
      <c r="BG6">
        <v>33.063129831701531</v>
      </c>
      <c r="BH6">
        <v>28.077286838034961</v>
      </c>
      <c r="BI6">
        <v>23.32649104245116</v>
      </c>
      <c r="BJ6">
        <v>30.903267189019779</v>
      </c>
      <c r="BK6">
        <v>27.370234276627539</v>
      </c>
      <c r="BL6">
        <v>36.103582515188471</v>
      </c>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row>
    <row r="7">
      <c r="A7" t="s">
        <v>593</v>
      </c>
      <c r="B7">
        <v>2010</v>
      </c>
      <c r="C7" t="s">
        <v>596</v>
      </c>
      <c r="D7">
        <v>21</v>
      </c>
      <c r="E7" t="s">
        <v>60</v>
      </c>
      <c r="F7" t="s">
        <v>17</v>
      </c>
      <c r="G7" t="s">
        <v>608</v>
      </c>
      <c r="H7">
        <v>28.484533951220559</v>
      </c>
      <c r="I7">
        <v>20.814745997362859</v>
      </c>
      <c r="J7">
        <v>10.61108076147991</v>
      </c>
      <c r="K7">
        <v>4.8671105697480446</v>
      </c>
      <c r="L7">
        <v>1.665438859076809</v>
      </c>
      <c r="M7">
        <v>10.2192668561133</v>
      </c>
      <c r="N7">
        <v>2.2871379672226171</v>
      </c>
      <c r="O7">
        <v>1.1085634003902589</v>
      </c>
      <c r="P7">
        <v>0.96112113889976014</v>
      </c>
      <c r="Q7">
        <v>0.1684534121515385</v>
      </c>
      <c r="R7">
        <v>28.11031710386526</v>
      </c>
      <c r="S7">
        <v>24.163655148020389</v>
      </c>
      <c r="T7">
        <v>14.759241057156251</v>
      </c>
      <c r="U7">
        <v>7.7950084458556823</v>
      </c>
      <c r="V7">
        <v>4.5266692807166997</v>
      </c>
      <c r="W7" t="s">
        <v>146</v>
      </c>
      <c r="X7" t="s">
        <v>147</v>
      </c>
      <c r="Y7" t="s">
        <v>148</v>
      </c>
      <c r="Z7" t="s">
        <v>149</v>
      </c>
      <c r="AA7" t="s">
        <v>150</v>
      </c>
      <c r="AB7" t="s">
        <v>151</v>
      </c>
      <c r="AC7" t="s">
        <v>152</v>
      </c>
      <c r="AD7" t="s">
        <v>153</v>
      </c>
      <c r="AE7" t="s">
        <v>186</v>
      </c>
      <c r="AF7" t="s">
        <v>186</v>
      </c>
      <c r="AG7" t="s">
        <v>186</v>
      </c>
      <c r="AH7" t="s">
        <v>186</v>
      </c>
      <c r="AI7" t="s">
        <v>186</v>
      </c>
      <c r="AJ7" t="s">
        <v>186</v>
      </c>
      <c r="AK7" t="s">
        <v>186</v>
      </c>
      <c r="AL7" t="s">
        <v>186</v>
      </c>
      <c r="AM7" t="s">
        <v>186</v>
      </c>
      <c r="AN7" t="s">
        <v>186</v>
      </c>
      <c r="AO7" t="s">
        <v>186</v>
      </c>
      <c r="AP7" t="s">
        <v>186</v>
      </c>
      <c r="AQ7" t="s">
        <v>186</v>
      </c>
      <c r="AR7" t="s">
        <v>186</v>
      </c>
      <c r="AS7" t="s">
        <v>186</v>
      </c>
      <c r="AT7" t="s">
        <v>186</v>
      </c>
      <c r="AU7" t="s">
        <v>186</v>
      </c>
      <c r="AV7" t="s">
        <v>186</v>
      </c>
      <c r="AW7" t="s">
        <v>186</v>
      </c>
      <c r="AX7" t="s">
        <v>186</v>
      </c>
      <c r="AY7" t="s">
        <v>186</v>
      </c>
      <c r="AZ7" t="s">
        <v>186</v>
      </c>
      <c r="BA7" t="s">
        <v>186</v>
      </c>
      <c r="BB7" t="s">
        <v>186</v>
      </c>
      <c r="BC7" t="s">
        <v>186</v>
      </c>
      <c r="BD7" t="s">
        <v>186</v>
      </c>
      <c r="BE7">
        <v>5.2081958264831929</v>
      </c>
      <c r="BF7">
        <v>17.816156215100101</v>
      </c>
      <c r="BG7">
        <v>7.2579836420979298</v>
      </c>
      <c r="BH7">
        <v>24.477741000317291</v>
      </c>
      <c r="BI7">
        <v>35.183683650503752</v>
      </c>
      <c r="BJ7">
        <v>3.345626051964341</v>
      </c>
      <c r="BK7">
        <v>6.1731546531184529</v>
      </c>
      <c r="BL7">
        <v>3.867398357026635</v>
      </c>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row>
    <row r="8">
      <c r="A8" t="s">
        <v>593</v>
      </c>
      <c r="B8">
        <v>2010</v>
      </c>
      <c r="C8" t="s">
        <v>596</v>
      </c>
      <c r="D8">
        <v>29</v>
      </c>
      <c r="E8" t="s">
        <v>57</v>
      </c>
      <c r="F8" t="s">
        <v>49</v>
      </c>
      <c r="G8" t="s">
        <v>609</v>
      </c>
      <c r="H8">
        <v>8.8280594195888398</v>
      </c>
      <c r="I8">
        <v>7.1792704171798229</v>
      </c>
      <c r="J8">
        <v>7.411773414732953</v>
      </c>
      <c r="K8">
        <v>7.4159287333928221</v>
      </c>
      <c r="L8">
        <v>27.25257265526335</v>
      </c>
      <c r="M8">
        <v>16.245172093966971</v>
      </c>
      <c r="N8">
        <v>26.430701800531519</v>
      </c>
      <c r="O8">
        <v>28.293862586385838</v>
      </c>
      <c r="P8">
        <v>31.488577947585281</v>
      </c>
      <c r="Q8">
        <v>43.042171922444858</v>
      </c>
      <c r="R8">
        <v>9.1798150308852957</v>
      </c>
      <c r="S8">
        <v>6.9714428236446464</v>
      </c>
      <c r="T8">
        <v>7.2621012864595906</v>
      </c>
      <c r="U8">
        <v>6.0144766194311421</v>
      </c>
      <c r="V8">
        <v>6.8407534042711227</v>
      </c>
      <c r="W8" t="s">
        <v>146</v>
      </c>
      <c r="X8" t="s">
        <v>147</v>
      </c>
      <c r="Y8" t="s">
        <v>148</v>
      </c>
      <c r="Z8" t="s">
        <v>149</v>
      </c>
      <c r="AA8" t="s">
        <v>150</v>
      </c>
      <c r="AB8" t="s">
        <v>151</v>
      </c>
      <c r="AC8" t="s">
        <v>152</v>
      </c>
      <c r="AD8" t="s">
        <v>153</v>
      </c>
      <c r="AE8" t="s">
        <v>186</v>
      </c>
      <c r="AF8" t="s">
        <v>186</v>
      </c>
      <c r="AG8" t="s">
        <v>186</v>
      </c>
      <c r="AH8" t="s">
        <v>186</v>
      </c>
      <c r="AI8" t="s">
        <v>186</v>
      </c>
      <c r="AJ8" t="s">
        <v>186</v>
      </c>
      <c r="AK8" t="s">
        <v>186</v>
      </c>
      <c r="AL8" t="s">
        <v>186</v>
      </c>
      <c r="AM8" t="s">
        <v>186</v>
      </c>
      <c r="AN8" t="s">
        <v>186</v>
      </c>
      <c r="AO8" t="s">
        <v>186</v>
      </c>
      <c r="AP8" t="s">
        <v>186</v>
      </c>
      <c r="AQ8" t="s">
        <v>186</v>
      </c>
      <c r="AR8" t="s">
        <v>186</v>
      </c>
      <c r="AS8" t="s">
        <v>186</v>
      </c>
      <c r="AT8" t="s">
        <v>186</v>
      </c>
      <c r="AU8" t="s">
        <v>186</v>
      </c>
      <c r="AV8" t="s">
        <v>186</v>
      </c>
      <c r="AW8" t="s">
        <v>186</v>
      </c>
      <c r="AX8" t="s">
        <v>186</v>
      </c>
      <c r="AY8" t="s">
        <v>186</v>
      </c>
      <c r="AZ8" t="s">
        <v>186</v>
      </c>
      <c r="BA8" t="s">
        <v>186</v>
      </c>
      <c r="BB8" t="s">
        <v>186</v>
      </c>
      <c r="BC8" t="s">
        <v>186</v>
      </c>
      <c r="BD8" t="s">
        <v>186</v>
      </c>
      <c r="BE8">
        <v>15.7728194488183</v>
      </c>
      <c r="BF8">
        <v>0</v>
      </c>
      <c r="BG8">
        <v>6.6209671096112768</v>
      </c>
      <c r="BH8">
        <v>18.96133493399315</v>
      </c>
      <c r="BI8">
        <v>6.3241482805668774</v>
      </c>
      <c r="BJ8">
        <v>5.5524834697516692</v>
      </c>
      <c r="BK8">
        <v>11.126095712415379</v>
      </c>
      <c r="BL8">
        <v>17.649916250981629</v>
      </c>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row>
    <row r="9">
      <c r="A9" t="s">
        <v>593</v>
      </c>
      <c r="B9">
        <v>2010</v>
      </c>
      <c r="C9" t="s">
        <v>596</v>
      </c>
      <c r="D9">
        <v>30</v>
      </c>
      <c r="E9" t="s">
        <v>57</v>
      </c>
      <c r="F9" t="s">
        <v>48</v>
      </c>
      <c r="G9" t="s">
        <v>186</v>
      </c>
      <c r="H9">
        <v>91.171940580411089</v>
      </c>
      <c r="I9">
        <v>92.820729582820078</v>
      </c>
      <c r="J9">
        <v>92.588226585267137</v>
      </c>
      <c r="K9">
        <v>92.584071266607026</v>
      </c>
      <c r="L9">
        <v>72.747427344736764</v>
      </c>
      <c r="M9">
        <v>83.754827906032958</v>
      </c>
      <c r="N9">
        <v>73.569298199468619</v>
      </c>
      <c r="O9">
        <v>71.706137413614101</v>
      </c>
      <c r="P9">
        <v>68.511422052414687</v>
      </c>
      <c r="Q9">
        <v>56.95782807755522</v>
      </c>
      <c r="R9">
        <v>90.820184969114663</v>
      </c>
      <c r="S9">
        <v>93.028557176355307</v>
      </c>
      <c r="T9">
        <v>92.737898713540332</v>
      </c>
      <c r="U9">
        <v>93.985523380568935</v>
      </c>
      <c r="V9">
        <v>93.159246595728817</v>
      </c>
      <c r="W9" t="s">
        <v>146</v>
      </c>
      <c r="X9" t="s">
        <v>147</v>
      </c>
      <c r="Y9" t="s">
        <v>148</v>
      </c>
      <c r="Z9" t="s">
        <v>149</v>
      </c>
      <c r="AA9" t="s">
        <v>150</v>
      </c>
      <c r="AB9" t="s">
        <v>151</v>
      </c>
      <c r="AC9" t="s">
        <v>152</v>
      </c>
      <c r="AD9" t="s">
        <v>153</v>
      </c>
      <c r="AE9" t="s">
        <v>186</v>
      </c>
      <c r="AF9" t="s">
        <v>186</v>
      </c>
      <c r="AG9" t="s">
        <v>186</v>
      </c>
      <c r="AH9" t="s">
        <v>186</v>
      </c>
      <c r="AI9" t="s">
        <v>186</v>
      </c>
      <c r="AJ9" t="s">
        <v>186</v>
      </c>
      <c r="AK9" t="s">
        <v>186</v>
      </c>
      <c r="AL9" t="s">
        <v>186</v>
      </c>
      <c r="AM9" t="s">
        <v>186</v>
      </c>
      <c r="AN9" t="s">
        <v>186</v>
      </c>
      <c r="AO9" t="s">
        <v>186</v>
      </c>
      <c r="AP9" t="s">
        <v>186</v>
      </c>
      <c r="AQ9" t="s">
        <v>186</v>
      </c>
      <c r="AR9" t="s">
        <v>186</v>
      </c>
      <c r="AS9" t="s">
        <v>186</v>
      </c>
      <c r="AT9" t="s">
        <v>186</v>
      </c>
      <c r="AU9" t="s">
        <v>186</v>
      </c>
      <c r="AV9" t="s">
        <v>186</v>
      </c>
      <c r="AW9" t="s">
        <v>186</v>
      </c>
      <c r="AX9" t="s">
        <v>186</v>
      </c>
      <c r="AY9" t="s">
        <v>186</v>
      </c>
      <c r="AZ9" t="s">
        <v>186</v>
      </c>
      <c r="BA9" t="s">
        <v>186</v>
      </c>
      <c r="BB9" t="s">
        <v>186</v>
      </c>
      <c r="BC9" t="s">
        <v>186</v>
      </c>
      <c r="BD9" t="s">
        <v>186</v>
      </c>
      <c r="BE9">
        <v>84.227180551181419</v>
      </c>
      <c r="BF9">
        <v>100</v>
      </c>
      <c r="BG9">
        <v>93.379032890388643</v>
      </c>
      <c r="BH9">
        <v>81.038665066006828</v>
      </c>
      <c r="BI9">
        <v>93.675851719432984</v>
      </c>
      <c r="BJ9">
        <v>94.447516530248308</v>
      </c>
      <c r="BK9">
        <v>88.873904287584665</v>
      </c>
      <c r="BL9">
        <v>82.350083749018424</v>
      </c>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row>
    <row r="10">
      <c r="A10" t="s">
        <v>593</v>
      </c>
      <c r="B10">
        <v>2010</v>
      </c>
      <c r="C10" t="s">
        <v>596</v>
      </c>
      <c r="D10">
        <v>31</v>
      </c>
      <c r="E10" t="s">
        <v>103</v>
      </c>
      <c r="F10" t="s">
        <v>49</v>
      </c>
      <c r="G10" t="s">
        <v>610</v>
      </c>
      <c r="H10">
        <v>0.56970225963124099</v>
      </c>
      <c r="I10">
        <v>2.4260671832798111</v>
      </c>
      <c r="J10">
        <v>3.4152868935372371</v>
      </c>
      <c r="K10">
        <v>4.7846374181884421</v>
      </c>
      <c r="L10">
        <v>21.26920858016215</v>
      </c>
      <c r="M10">
        <v>9.2643622391441429</v>
      </c>
      <c r="N10">
        <v>15.99572279132695</v>
      </c>
      <c r="O10">
        <v>19.737236544206951</v>
      </c>
      <c r="P10">
        <v>25.42973349607681</v>
      </c>
      <c r="Q10">
        <v>39.443297117304141</v>
      </c>
      <c r="R10">
        <v>0.48066855888735771</v>
      </c>
      <c r="S10">
        <v>1.4068863605056421</v>
      </c>
      <c r="T10">
        <v>3.3738111784672551</v>
      </c>
      <c r="U10">
        <v>3.0763613146463551</v>
      </c>
      <c r="V10">
        <v>4.8073551827939456</v>
      </c>
      <c r="W10" t="s">
        <v>146</v>
      </c>
      <c r="X10" t="s">
        <v>147</v>
      </c>
      <c r="Y10" t="s">
        <v>148</v>
      </c>
      <c r="Z10" t="s">
        <v>149</v>
      </c>
      <c r="AA10" t="s">
        <v>150</v>
      </c>
      <c r="AB10" t="s">
        <v>151</v>
      </c>
      <c r="AC10" t="s">
        <v>152</v>
      </c>
      <c r="AD10" t="s">
        <v>153</v>
      </c>
      <c r="AE10" t="s">
        <v>186</v>
      </c>
      <c r="AF10" t="s">
        <v>186</v>
      </c>
      <c r="AG10" t="s">
        <v>186</v>
      </c>
      <c r="AH10" t="s">
        <v>186</v>
      </c>
      <c r="AI10" t="s">
        <v>186</v>
      </c>
      <c r="AJ10" t="s">
        <v>186</v>
      </c>
      <c r="AK10" t="s">
        <v>186</v>
      </c>
      <c r="AL10" t="s">
        <v>186</v>
      </c>
      <c r="AM10" t="s">
        <v>186</v>
      </c>
      <c r="AN10" t="s">
        <v>186</v>
      </c>
      <c r="AO10" t="s">
        <v>186</v>
      </c>
      <c r="AP10" t="s">
        <v>186</v>
      </c>
      <c r="AQ10" t="s">
        <v>186</v>
      </c>
      <c r="AR10" t="s">
        <v>186</v>
      </c>
      <c r="AS10" t="s">
        <v>186</v>
      </c>
      <c r="AT10" t="s">
        <v>186</v>
      </c>
      <c r="AU10" t="s">
        <v>186</v>
      </c>
      <c r="AV10" t="s">
        <v>186</v>
      </c>
      <c r="AW10" t="s">
        <v>186</v>
      </c>
      <c r="AX10" t="s">
        <v>186</v>
      </c>
      <c r="AY10" t="s">
        <v>186</v>
      </c>
      <c r="AZ10" t="s">
        <v>186</v>
      </c>
      <c r="BA10" t="s">
        <v>186</v>
      </c>
      <c r="BB10" t="s">
        <v>186</v>
      </c>
      <c r="BC10" t="s">
        <v>186</v>
      </c>
      <c r="BD10" t="s">
        <v>186</v>
      </c>
      <c r="BE10">
        <v>11.71890945918185</v>
      </c>
      <c r="BF10">
        <v>0</v>
      </c>
      <c r="BG10">
        <v>3.3972070529959879</v>
      </c>
      <c r="BH10">
        <v>2.46682942016312</v>
      </c>
      <c r="BI10">
        <v>4.7345753434971067</v>
      </c>
      <c r="BJ10">
        <v>4.2453228638476874</v>
      </c>
      <c r="BK10">
        <v>9.1969075138410563</v>
      </c>
      <c r="BL10">
        <v>11.26314632652616</v>
      </c>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row>
    <row r="11">
      <c r="A11" t="s">
        <v>593</v>
      </c>
      <c r="B11">
        <v>2010</v>
      </c>
      <c r="C11" t="s">
        <v>596</v>
      </c>
      <c r="D11">
        <v>32</v>
      </c>
      <c r="E11" t="s">
        <v>103</v>
      </c>
      <c r="F11" t="s">
        <v>48</v>
      </c>
      <c r="G11" t="s">
        <v>186</v>
      </c>
      <c r="H11">
        <v>99.430297740368843</v>
      </c>
      <c r="I11">
        <v>97.573932816720202</v>
      </c>
      <c r="J11">
        <v>96.584713106462715</v>
      </c>
      <c r="K11">
        <v>95.215362581811533</v>
      </c>
      <c r="L11">
        <v>78.730791419838113</v>
      </c>
      <c r="M11">
        <v>90.735637760855809</v>
      </c>
      <c r="N11">
        <v>84.004277208673145</v>
      </c>
      <c r="O11">
        <v>80.262763455793007</v>
      </c>
      <c r="P11">
        <v>74.570266503923165</v>
      </c>
      <c r="Q11">
        <v>60.556702882695973</v>
      </c>
      <c r="R11">
        <v>99.519331441112641</v>
      </c>
      <c r="S11">
        <v>98.593113639494334</v>
      </c>
      <c r="T11">
        <v>96.626188821532693</v>
      </c>
      <c r="U11">
        <v>96.923638685353637</v>
      </c>
      <c r="V11">
        <v>95.192644817206016</v>
      </c>
      <c r="W11" t="s">
        <v>146</v>
      </c>
      <c r="X11" t="s">
        <v>147</v>
      </c>
      <c r="Y11" t="s">
        <v>148</v>
      </c>
      <c r="Z11" t="s">
        <v>149</v>
      </c>
      <c r="AA11" t="s">
        <v>150</v>
      </c>
      <c r="AB11" t="s">
        <v>151</v>
      </c>
      <c r="AC11" t="s">
        <v>152</v>
      </c>
      <c r="AD11" t="s">
        <v>153</v>
      </c>
      <c r="AE11" t="s">
        <v>186</v>
      </c>
      <c r="AF11" t="s">
        <v>186</v>
      </c>
      <c r="AG11" t="s">
        <v>186</v>
      </c>
      <c r="AH11" t="s">
        <v>186</v>
      </c>
      <c r="AI11" t="s">
        <v>186</v>
      </c>
      <c r="AJ11" t="s">
        <v>186</v>
      </c>
      <c r="AK11" t="s">
        <v>186</v>
      </c>
      <c r="AL11" t="s">
        <v>186</v>
      </c>
      <c r="AM11" t="s">
        <v>186</v>
      </c>
      <c r="AN11" t="s">
        <v>186</v>
      </c>
      <c r="AO11" t="s">
        <v>186</v>
      </c>
      <c r="AP11" t="s">
        <v>186</v>
      </c>
      <c r="AQ11" t="s">
        <v>186</v>
      </c>
      <c r="AR11" t="s">
        <v>186</v>
      </c>
      <c r="AS11" t="s">
        <v>186</v>
      </c>
      <c r="AT11" t="s">
        <v>186</v>
      </c>
      <c r="AU11" t="s">
        <v>186</v>
      </c>
      <c r="AV11" t="s">
        <v>186</v>
      </c>
      <c r="AW11" t="s">
        <v>186</v>
      </c>
      <c r="AX11" t="s">
        <v>186</v>
      </c>
      <c r="AY11" t="s">
        <v>186</v>
      </c>
      <c r="AZ11" t="s">
        <v>186</v>
      </c>
      <c r="BA11" t="s">
        <v>186</v>
      </c>
      <c r="BB11" t="s">
        <v>186</v>
      </c>
      <c r="BC11" t="s">
        <v>186</v>
      </c>
      <c r="BD11" t="s">
        <v>186</v>
      </c>
      <c r="BE11">
        <v>88.281090540817829</v>
      </c>
      <c r="BF11">
        <v>100</v>
      </c>
      <c r="BG11">
        <v>96.602792947003991</v>
      </c>
      <c r="BH11">
        <v>97.533170579836778</v>
      </c>
      <c r="BI11">
        <v>95.265424656502802</v>
      </c>
      <c r="BJ11">
        <v>95.754677136152281</v>
      </c>
      <c r="BK11">
        <v>90.803092486158903</v>
      </c>
      <c r="BL11">
        <v>88.73685367347403</v>
      </c>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row>
    <row r="12">
      <c r="A12" t="s">
        <v>593</v>
      </c>
      <c r="B12">
        <v>2010</v>
      </c>
      <c r="C12" t="s">
        <v>596</v>
      </c>
      <c r="D12">
        <v>58</v>
      </c>
      <c r="E12" t="s">
        <v>155</v>
      </c>
      <c r="F12" t="s">
        <v>156</v>
      </c>
      <c r="G12" t="s">
        <v>186</v>
      </c>
      <c r="H12">
        <v>0.2263952942431047</v>
      </c>
      <c r="I12">
        <v>0.49163019780562328</v>
      </c>
      <c r="J12">
        <v>1.3561606886291999</v>
      </c>
      <c r="K12">
        <v>1.9521343535717559</v>
      </c>
      <c r="L12">
        <v>7.6135250530244756</v>
      </c>
      <c r="M12">
        <v>3.6609445072939448</v>
      </c>
      <c r="N12">
        <v>5.984052811180451</v>
      </c>
      <c r="O12">
        <v>6.7950026142317874</v>
      </c>
      <c r="P12">
        <v>7.3274480841977088</v>
      </c>
      <c r="Q12">
        <v>16.460227636250931</v>
      </c>
      <c r="R12">
        <v>0.24323472681271599</v>
      </c>
      <c r="S12">
        <v>0.20149355979338121</v>
      </c>
      <c r="T12">
        <v>1.0075852762802799</v>
      </c>
      <c r="U12">
        <v>1.1907268285325441</v>
      </c>
      <c r="V12">
        <v>1.858568372707321</v>
      </c>
      <c r="W12" t="s">
        <v>146</v>
      </c>
      <c r="X12" t="s">
        <v>147</v>
      </c>
      <c r="Y12" t="s">
        <v>148</v>
      </c>
      <c r="Z12" t="s">
        <v>149</v>
      </c>
      <c r="AA12" t="s">
        <v>150</v>
      </c>
      <c r="AB12" t="s">
        <v>151</v>
      </c>
      <c r="AC12" t="s">
        <v>152</v>
      </c>
      <c r="AD12" t="s">
        <v>153</v>
      </c>
      <c r="AE12" t="s">
        <v>186</v>
      </c>
      <c r="AF12" t="s">
        <v>186</v>
      </c>
      <c r="AG12" t="s">
        <v>186</v>
      </c>
      <c r="AH12" t="s">
        <v>186</v>
      </c>
      <c r="AI12" t="s">
        <v>186</v>
      </c>
      <c r="AJ12" t="s">
        <v>186</v>
      </c>
      <c r="AK12" t="s">
        <v>186</v>
      </c>
      <c r="AL12" t="s">
        <v>186</v>
      </c>
      <c r="AM12" t="s">
        <v>186</v>
      </c>
      <c r="AN12" t="s">
        <v>186</v>
      </c>
      <c r="AO12" t="s">
        <v>186</v>
      </c>
      <c r="AP12" t="s">
        <v>186</v>
      </c>
      <c r="AQ12" t="s">
        <v>186</v>
      </c>
      <c r="AR12" t="s">
        <v>186</v>
      </c>
      <c r="AS12" t="s">
        <v>186</v>
      </c>
      <c r="AT12" t="s">
        <v>186</v>
      </c>
      <c r="AU12" t="s">
        <v>186</v>
      </c>
      <c r="AV12" t="s">
        <v>186</v>
      </c>
      <c r="AW12" t="s">
        <v>186</v>
      </c>
      <c r="AX12" t="s">
        <v>186</v>
      </c>
      <c r="AY12" t="s">
        <v>186</v>
      </c>
      <c r="AZ12" t="s">
        <v>186</v>
      </c>
      <c r="BA12" t="s">
        <v>186</v>
      </c>
      <c r="BB12" t="s">
        <v>186</v>
      </c>
      <c r="BC12" t="s">
        <v>186</v>
      </c>
      <c r="BD12" t="s">
        <v>186</v>
      </c>
      <c r="BE12">
        <v>4.931223795125609</v>
      </c>
      <c r="BF12">
        <v>0</v>
      </c>
      <c r="BG12">
        <v>2.3795993498844421</v>
      </c>
      <c r="BH12">
        <v>0.73012143667278051</v>
      </c>
      <c r="BI12">
        <v>1.4868312739184719</v>
      </c>
      <c r="BJ12">
        <v>1.172755906954438</v>
      </c>
      <c r="BK12">
        <v>4.0262244804071106</v>
      </c>
      <c r="BL12">
        <v>1.5423352754501281</v>
      </c>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row>
    <row r="13">
      <c r="A13" t="s">
        <v>593</v>
      </c>
      <c r="B13">
        <v>2010</v>
      </c>
      <c r="C13" t="s">
        <v>596</v>
      </c>
      <c r="D13">
        <v>59</v>
      </c>
      <c r="E13" t="s">
        <v>155</v>
      </c>
      <c r="F13" t="s">
        <v>157</v>
      </c>
      <c r="G13" t="s">
        <v>186</v>
      </c>
      <c r="H13">
        <v>0.34344051586686669</v>
      </c>
      <c r="I13">
        <v>1.936166546204642</v>
      </c>
      <c r="J13">
        <v>2.0659544219345829</v>
      </c>
      <c r="K13">
        <v>2.85594889148024</v>
      </c>
      <c r="L13">
        <v>13.676037528267161</v>
      </c>
      <c r="M13">
        <v>5.6098792590318229</v>
      </c>
      <c r="N13">
        <v>10.0300282346673</v>
      </c>
      <c r="O13">
        <v>13.014360687961529</v>
      </c>
      <c r="P13">
        <v>18.102285411879102</v>
      </c>
      <c r="Q13">
        <v>22.98306948105321</v>
      </c>
      <c r="R13">
        <v>0.23757461520101031</v>
      </c>
      <c r="S13">
        <v>1.2058202594712399</v>
      </c>
      <c r="T13">
        <v>2.3747547243353142</v>
      </c>
      <c r="U13">
        <v>1.8927814296798571</v>
      </c>
      <c r="V13">
        <v>2.9688689377696051</v>
      </c>
      <c r="W13" t="s">
        <v>146</v>
      </c>
      <c r="X13" t="s">
        <v>147</v>
      </c>
      <c r="Y13" t="s">
        <v>148</v>
      </c>
      <c r="Z13" t="s">
        <v>149</v>
      </c>
      <c r="AA13" t="s">
        <v>150</v>
      </c>
      <c r="AB13" t="s">
        <v>151</v>
      </c>
      <c r="AC13" t="s">
        <v>152</v>
      </c>
      <c r="AD13" t="s">
        <v>153</v>
      </c>
      <c r="AE13" t="s">
        <v>186</v>
      </c>
      <c r="AF13" t="s">
        <v>186</v>
      </c>
      <c r="AG13" t="s">
        <v>186</v>
      </c>
      <c r="AH13" t="s">
        <v>186</v>
      </c>
      <c r="AI13" t="s">
        <v>186</v>
      </c>
      <c r="AJ13" t="s">
        <v>186</v>
      </c>
      <c r="AK13" t="s">
        <v>186</v>
      </c>
      <c r="AL13" t="s">
        <v>186</v>
      </c>
      <c r="AM13" t="s">
        <v>186</v>
      </c>
      <c r="AN13" t="s">
        <v>186</v>
      </c>
      <c r="AO13" t="s">
        <v>186</v>
      </c>
      <c r="AP13" t="s">
        <v>186</v>
      </c>
      <c r="AQ13" t="s">
        <v>186</v>
      </c>
      <c r="AR13" t="s">
        <v>186</v>
      </c>
      <c r="AS13" t="s">
        <v>186</v>
      </c>
      <c r="AT13" t="s">
        <v>186</v>
      </c>
      <c r="AU13" t="s">
        <v>186</v>
      </c>
      <c r="AV13" t="s">
        <v>186</v>
      </c>
      <c r="AW13" t="s">
        <v>186</v>
      </c>
      <c r="AX13" t="s">
        <v>186</v>
      </c>
      <c r="AY13" t="s">
        <v>186</v>
      </c>
      <c r="AZ13" t="s">
        <v>186</v>
      </c>
      <c r="BA13" t="s">
        <v>186</v>
      </c>
      <c r="BB13" t="s">
        <v>186</v>
      </c>
      <c r="BC13" t="s">
        <v>186</v>
      </c>
      <c r="BD13" t="s">
        <v>186</v>
      </c>
      <c r="BE13">
        <v>6.8104039958945668</v>
      </c>
      <c r="BF13">
        <v>0</v>
      </c>
      <c r="BG13">
        <v>1.0202210932795841</v>
      </c>
      <c r="BH13">
        <v>1.738569262162827</v>
      </c>
      <c r="BI13">
        <v>3.2490254727519172</v>
      </c>
      <c r="BJ13">
        <v>3.118411582317993</v>
      </c>
      <c r="BK13">
        <v>5.179390069948953</v>
      </c>
      <c r="BL13">
        <v>9.7250303861874166</v>
      </c>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row>
    <row r="14">
      <c r="A14" t="s">
        <v>593</v>
      </c>
      <c r="B14">
        <v>2010</v>
      </c>
      <c r="C14" t="s">
        <v>596</v>
      </c>
      <c r="D14">
        <v>60</v>
      </c>
      <c r="E14" t="s">
        <v>155</v>
      </c>
      <c r="F14" t="s">
        <v>158</v>
      </c>
      <c r="G14" t="s">
        <v>186</v>
      </c>
      <c r="H14">
        <v>8.26029309672737</v>
      </c>
      <c r="I14">
        <v>4.7565918266454554</v>
      </c>
      <c r="J14">
        <v>4.0044767364136602</v>
      </c>
      <c r="K14">
        <v>2.6441852495220179</v>
      </c>
      <c r="L14">
        <v>5.9890899768753556</v>
      </c>
      <c r="M14">
        <v>6.9856786943028046</v>
      </c>
      <c r="N14">
        <v>10.446955210784781</v>
      </c>
      <c r="O14">
        <v>8.5878949431895251</v>
      </c>
      <c r="P14">
        <v>6.0588444515084872</v>
      </c>
      <c r="Q14">
        <v>3.5988748051407491</v>
      </c>
      <c r="R14">
        <v>8.7016943670379252</v>
      </c>
      <c r="S14">
        <v>5.566247160033063</v>
      </c>
      <c r="T14">
        <v>3.8981195065680061</v>
      </c>
      <c r="U14">
        <v>2.944941077873874</v>
      </c>
      <c r="V14">
        <v>2.0418924893565711</v>
      </c>
      <c r="W14" t="s">
        <v>146</v>
      </c>
      <c r="X14" t="s">
        <v>147</v>
      </c>
      <c r="Y14" t="s">
        <v>148</v>
      </c>
      <c r="Z14" t="s">
        <v>149</v>
      </c>
      <c r="AA14" t="s">
        <v>150</v>
      </c>
      <c r="AB14" t="s">
        <v>151</v>
      </c>
      <c r="AC14" t="s">
        <v>152</v>
      </c>
      <c r="AD14" t="s">
        <v>153</v>
      </c>
      <c r="AE14" t="s">
        <v>186</v>
      </c>
      <c r="AF14" t="s">
        <v>186</v>
      </c>
      <c r="AG14" t="s">
        <v>186</v>
      </c>
      <c r="AH14" t="s">
        <v>186</v>
      </c>
      <c r="AI14" t="s">
        <v>186</v>
      </c>
      <c r="AJ14" t="s">
        <v>186</v>
      </c>
      <c r="AK14" t="s">
        <v>186</v>
      </c>
      <c r="AL14" t="s">
        <v>186</v>
      </c>
      <c r="AM14" t="s">
        <v>186</v>
      </c>
      <c r="AN14" t="s">
        <v>186</v>
      </c>
      <c r="AO14" t="s">
        <v>186</v>
      </c>
      <c r="AP14" t="s">
        <v>186</v>
      </c>
      <c r="AQ14" t="s">
        <v>186</v>
      </c>
      <c r="AR14" t="s">
        <v>186</v>
      </c>
      <c r="AS14" t="s">
        <v>186</v>
      </c>
      <c r="AT14" t="s">
        <v>186</v>
      </c>
      <c r="AU14" t="s">
        <v>186</v>
      </c>
      <c r="AV14" t="s">
        <v>186</v>
      </c>
      <c r="AW14" t="s">
        <v>186</v>
      </c>
      <c r="AX14" t="s">
        <v>186</v>
      </c>
      <c r="AY14" t="s">
        <v>186</v>
      </c>
      <c r="AZ14" t="s">
        <v>186</v>
      </c>
      <c r="BA14" t="s">
        <v>186</v>
      </c>
      <c r="BB14" t="s">
        <v>186</v>
      </c>
      <c r="BC14" t="s">
        <v>186</v>
      </c>
      <c r="BD14" t="s">
        <v>186</v>
      </c>
      <c r="BE14">
        <v>4.0617689182089567</v>
      </c>
      <c r="BF14">
        <v>0</v>
      </c>
      <c r="BG14">
        <v>3.226240018155643</v>
      </c>
      <c r="BH14">
        <v>16.50695099184939</v>
      </c>
      <c r="BI14">
        <v>1.5900031517475279</v>
      </c>
      <c r="BJ14">
        <v>1.3212764435609881</v>
      </c>
      <c r="BK14">
        <v>1.9310146290417429</v>
      </c>
      <c r="BL14">
        <v>6.3891624994793119</v>
      </c>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row>
    <row r="15">
      <c r="A15" t="s">
        <v>593</v>
      </c>
      <c r="B15">
        <v>2010</v>
      </c>
      <c r="C15" t="s">
        <v>596</v>
      </c>
      <c r="D15">
        <v>61</v>
      </c>
      <c r="E15" t="s">
        <v>155</v>
      </c>
      <c r="F15" t="s">
        <v>159</v>
      </c>
      <c r="G15" t="s">
        <v>186</v>
      </c>
      <c r="H15">
        <v>9.1306903412496503</v>
      </c>
      <c r="I15">
        <v>13.24322191902052</v>
      </c>
      <c r="J15">
        <v>20.237439819810529</v>
      </c>
      <c r="K15">
        <v>34.20180837029195</v>
      </c>
      <c r="L15">
        <v>36.859301561640621</v>
      </c>
      <c r="M15">
        <v>21.73178822758943</v>
      </c>
      <c r="N15">
        <v>27.297778022279061</v>
      </c>
      <c r="O15">
        <v>33.68481920374343</v>
      </c>
      <c r="P15">
        <v>33.36609529926988</v>
      </c>
      <c r="Q15">
        <v>38.465795228061957</v>
      </c>
      <c r="R15">
        <v>8.6990676550933728</v>
      </c>
      <c r="S15">
        <v>11.59881533105623</v>
      </c>
      <c r="T15">
        <v>17.130685952812168</v>
      </c>
      <c r="U15">
        <v>24.48490072007548</v>
      </c>
      <c r="V15">
        <v>41.560560915150958</v>
      </c>
      <c r="W15" t="s">
        <v>146</v>
      </c>
      <c r="X15" t="s">
        <v>147</v>
      </c>
      <c r="Y15" t="s">
        <v>148</v>
      </c>
      <c r="Z15" t="s">
        <v>149</v>
      </c>
      <c r="AA15" t="s">
        <v>150</v>
      </c>
      <c r="AB15" t="s">
        <v>151</v>
      </c>
      <c r="AC15" t="s">
        <v>152</v>
      </c>
      <c r="AD15" t="s">
        <v>153</v>
      </c>
      <c r="AE15" t="s">
        <v>186</v>
      </c>
      <c r="AF15" t="s">
        <v>186</v>
      </c>
      <c r="AG15" t="s">
        <v>186</v>
      </c>
      <c r="AH15" t="s">
        <v>186</v>
      </c>
      <c r="AI15" t="s">
        <v>186</v>
      </c>
      <c r="AJ15" t="s">
        <v>186</v>
      </c>
      <c r="AK15" t="s">
        <v>186</v>
      </c>
      <c r="AL15" t="s">
        <v>186</v>
      </c>
      <c r="AM15" t="s">
        <v>186</v>
      </c>
      <c r="AN15" t="s">
        <v>186</v>
      </c>
      <c r="AO15" t="s">
        <v>186</v>
      </c>
      <c r="AP15" t="s">
        <v>186</v>
      </c>
      <c r="AQ15" t="s">
        <v>186</v>
      </c>
      <c r="AR15" t="s">
        <v>186</v>
      </c>
      <c r="AS15" t="s">
        <v>186</v>
      </c>
      <c r="AT15" t="s">
        <v>186</v>
      </c>
      <c r="AU15" t="s">
        <v>186</v>
      </c>
      <c r="AV15" t="s">
        <v>186</v>
      </c>
      <c r="AW15" t="s">
        <v>186</v>
      </c>
      <c r="AX15" t="s">
        <v>186</v>
      </c>
      <c r="AY15" t="s">
        <v>186</v>
      </c>
      <c r="AZ15" t="s">
        <v>186</v>
      </c>
      <c r="BA15" t="s">
        <v>186</v>
      </c>
      <c r="BB15" t="s">
        <v>186</v>
      </c>
      <c r="BC15" t="s">
        <v>186</v>
      </c>
      <c r="BD15" t="s">
        <v>186</v>
      </c>
      <c r="BE15">
        <v>28.242433714660859</v>
      </c>
      <c r="BF15">
        <v>1.9266294064456</v>
      </c>
      <c r="BG15">
        <v>34.870212445763457</v>
      </c>
      <c r="BH15">
        <v>3.6662792239592261</v>
      </c>
      <c r="BI15">
        <v>17.983476353398771</v>
      </c>
      <c r="BJ15">
        <v>46.252162244375519</v>
      </c>
      <c r="BK15">
        <v>30.839730941685971</v>
      </c>
      <c r="BL15">
        <v>9.8079057456771963</v>
      </c>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row>
    <row r="16">
      <c r="A16" t="s">
        <v>593</v>
      </c>
      <c r="B16">
        <v>2010</v>
      </c>
      <c r="C16" t="s">
        <v>596</v>
      </c>
      <c r="D16">
        <v>62</v>
      </c>
      <c r="E16" t="s">
        <v>155</v>
      </c>
      <c r="F16" t="s">
        <v>160</v>
      </c>
      <c r="G16" t="s">
        <v>186</v>
      </c>
      <c r="H16">
        <v>11.448175456914891</v>
      </c>
      <c r="I16">
        <v>14.77798319694025</v>
      </c>
      <c r="J16">
        <v>15.21895857349538</v>
      </c>
      <c r="K16">
        <v>15.328384682186449</v>
      </c>
      <c r="L16">
        <v>17.044543117696069</v>
      </c>
      <c r="M16">
        <v>18.049835042133981</v>
      </c>
      <c r="N16">
        <v>18.203004096007231</v>
      </c>
      <c r="O16">
        <v>16.428169970317711</v>
      </c>
      <c r="P16">
        <v>19.474928241871321</v>
      </c>
      <c r="Q16">
        <v>13.38779737155998</v>
      </c>
      <c r="R16">
        <v>11.02311355544979</v>
      </c>
      <c r="S16">
        <v>14.07263945865526</v>
      </c>
      <c r="T16">
        <v>15.09904673242125</v>
      </c>
      <c r="U16">
        <v>15.428162195103431</v>
      </c>
      <c r="V16">
        <v>15.267983658705131</v>
      </c>
      <c r="W16" t="s">
        <v>146</v>
      </c>
      <c r="X16" t="s">
        <v>147</v>
      </c>
      <c r="Y16" t="s">
        <v>148</v>
      </c>
      <c r="Z16" t="s">
        <v>149</v>
      </c>
      <c r="AA16" t="s">
        <v>150</v>
      </c>
      <c r="AB16" t="s">
        <v>151</v>
      </c>
      <c r="AC16" t="s">
        <v>152</v>
      </c>
      <c r="AD16" t="s">
        <v>153</v>
      </c>
      <c r="AE16" t="s">
        <v>186</v>
      </c>
      <c r="AF16" t="s">
        <v>186</v>
      </c>
      <c r="AG16" t="s">
        <v>186</v>
      </c>
      <c r="AH16" t="s">
        <v>186</v>
      </c>
      <c r="AI16" t="s">
        <v>186</v>
      </c>
      <c r="AJ16" t="s">
        <v>186</v>
      </c>
      <c r="AK16" t="s">
        <v>186</v>
      </c>
      <c r="AL16" t="s">
        <v>186</v>
      </c>
      <c r="AM16" t="s">
        <v>186</v>
      </c>
      <c r="AN16" t="s">
        <v>186</v>
      </c>
      <c r="AO16" t="s">
        <v>186</v>
      </c>
      <c r="AP16" t="s">
        <v>186</v>
      </c>
      <c r="AQ16" t="s">
        <v>186</v>
      </c>
      <c r="AR16" t="s">
        <v>186</v>
      </c>
      <c r="AS16" t="s">
        <v>186</v>
      </c>
      <c r="AT16" t="s">
        <v>186</v>
      </c>
      <c r="AU16" t="s">
        <v>186</v>
      </c>
      <c r="AV16" t="s">
        <v>186</v>
      </c>
      <c r="AW16" t="s">
        <v>186</v>
      </c>
      <c r="AX16" t="s">
        <v>186</v>
      </c>
      <c r="AY16" t="s">
        <v>186</v>
      </c>
      <c r="AZ16" t="s">
        <v>186</v>
      </c>
      <c r="BA16" t="s">
        <v>186</v>
      </c>
      <c r="BB16" t="s">
        <v>186</v>
      </c>
      <c r="BC16" t="s">
        <v>186</v>
      </c>
      <c r="BD16" t="s">
        <v>186</v>
      </c>
      <c r="BE16">
        <v>18.08216234300534</v>
      </c>
      <c r="BF16">
        <v>15.216050950114759</v>
      </c>
      <c r="BG16">
        <v>10.393012232858879</v>
      </c>
      <c r="BH16">
        <v>15.623936907112279</v>
      </c>
      <c r="BI16">
        <v>10.651276906011841</v>
      </c>
      <c r="BJ16">
        <v>5.7822318519549603</v>
      </c>
      <c r="BK16">
        <v>15.713088155779189</v>
      </c>
      <c r="BL16">
        <v>25.40949764288262</v>
      </c>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row>
    <row r="17">
      <c r="A17" t="s">
        <v>593</v>
      </c>
      <c r="B17">
        <v>2010</v>
      </c>
      <c r="C17" t="s">
        <v>596</v>
      </c>
      <c r="D17">
        <v>63</v>
      </c>
      <c r="E17" t="s">
        <v>155</v>
      </c>
      <c r="F17" t="s">
        <v>161</v>
      </c>
      <c r="G17" t="s">
        <v>186</v>
      </c>
      <c r="H17">
        <v>14.209360769003091</v>
      </c>
      <c r="I17">
        <v>20.29671762193766</v>
      </c>
      <c r="J17">
        <v>23.404474494171929</v>
      </c>
      <c r="K17">
        <v>17.60158119598028</v>
      </c>
      <c r="L17">
        <v>7.9390087550715958</v>
      </c>
      <c r="M17">
        <v>18.50913032185003</v>
      </c>
      <c r="N17">
        <v>11.281227106070039</v>
      </c>
      <c r="O17">
        <v>9.5083947079286091</v>
      </c>
      <c r="P17">
        <v>6.4969993065362592</v>
      </c>
      <c r="Q17">
        <v>1.4705635908657819</v>
      </c>
      <c r="R17">
        <v>14.2581693037652</v>
      </c>
      <c r="S17">
        <v>17.477074561596211</v>
      </c>
      <c r="T17">
        <v>23.480058146364691</v>
      </c>
      <c r="U17">
        <v>21.83902470854925</v>
      </c>
      <c r="V17">
        <v>15.43163392370287</v>
      </c>
      <c r="W17" t="s">
        <v>146</v>
      </c>
      <c r="X17" t="s">
        <v>147</v>
      </c>
      <c r="Y17" t="s">
        <v>148</v>
      </c>
      <c r="Z17" t="s">
        <v>149</v>
      </c>
      <c r="AA17" t="s">
        <v>150</v>
      </c>
      <c r="AB17" t="s">
        <v>151</v>
      </c>
      <c r="AC17" t="s">
        <v>152</v>
      </c>
      <c r="AD17" t="s">
        <v>153</v>
      </c>
      <c r="AE17" t="s">
        <v>186</v>
      </c>
      <c r="AF17" t="s">
        <v>186</v>
      </c>
      <c r="AG17" t="s">
        <v>186</v>
      </c>
      <c r="AH17" t="s">
        <v>186</v>
      </c>
      <c r="AI17" t="s">
        <v>186</v>
      </c>
      <c r="AJ17" t="s">
        <v>186</v>
      </c>
      <c r="AK17" t="s">
        <v>186</v>
      </c>
      <c r="AL17" t="s">
        <v>186</v>
      </c>
      <c r="AM17" t="s">
        <v>186</v>
      </c>
      <c r="AN17" t="s">
        <v>186</v>
      </c>
      <c r="AO17" t="s">
        <v>186</v>
      </c>
      <c r="AP17" t="s">
        <v>186</v>
      </c>
      <c r="AQ17" t="s">
        <v>186</v>
      </c>
      <c r="AR17" t="s">
        <v>186</v>
      </c>
      <c r="AS17" t="s">
        <v>186</v>
      </c>
      <c r="AT17" t="s">
        <v>186</v>
      </c>
      <c r="AU17" t="s">
        <v>186</v>
      </c>
      <c r="AV17" t="s">
        <v>186</v>
      </c>
      <c r="AW17" t="s">
        <v>186</v>
      </c>
      <c r="AX17" t="s">
        <v>186</v>
      </c>
      <c r="AY17" t="s">
        <v>186</v>
      </c>
      <c r="AZ17" t="s">
        <v>186</v>
      </c>
      <c r="BA17" t="s">
        <v>186</v>
      </c>
      <c r="BB17" t="s">
        <v>186</v>
      </c>
      <c r="BC17" t="s">
        <v>186</v>
      </c>
      <c r="BD17" t="s">
        <v>186</v>
      </c>
      <c r="BE17">
        <v>12.14146204669434</v>
      </c>
      <c r="BF17">
        <v>4.6251281010144263</v>
      </c>
      <c r="BG17">
        <v>14.21358080822769</v>
      </c>
      <c r="BH17">
        <v>22.294190306463591</v>
      </c>
      <c r="BI17">
        <v>15.68973709168862</v>
      </c>
      <c r="BJ17">
        <v>9.3412256311515147</v>
      </c>
      <c r="BK17">
        <v>21.603067762847701</v>
      </c>
      <c r="BL17">
        <v>27.680411234631261</v>
      </c>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row>
    <row r="18">
      <c r="A18" t="s">
        <v>593</v>
      </c>
      <c r="B18">
        <v>2010</v>
      </c>
      <c r="C18" t="s">
        <v>596</v>
      </c>
      <c r="D18">
        <v>64</v>
      </c>
      <c r="E18" t="s">
        <v>155</v>
      </c>
      <c r="F18" t="s">
        <v>162</v>
      </c>
      <c r="G18" t="s">
        <v>186</v>
      </c>
      <c r="H18">
        <v>10.46765170034254</v>
      </c>
      <c r="I18">
        <v>8.3760143989115008</v>
      </c>
      <c r="J18">
        <v>5.9338841096801103</v>
      </c>
      <c r="K18">
        <v>4.971298389193036</v>
      </c>
      <c r="L18">
        <v>1.0120151518563589</v>
      </c>
      <c r="M18">
        <v>1.1089546819751961</v>
      </c>
      <c r="N18">
        <v>1.0344511781038821</v>
      </c>
      <c r="O18">
        <v>0.73841326353752745</v>
      </c>
      <c r="P18">
        <v>0.43063771938865752</v>
      </c>
      <c r="Q18">
        <v>0.0477592379355933</v>
      </c>
      <c r="R18">
        <v>11.00667934372737</v>
      </c>
      <c r="S18">
        <v>9.5415689645331661</v>
      </c>
      <c r="T18">
        <v>6.5052877694596489</v>
      </c>
      <c r="U18">
        <v>5.6680121038286604</v>
      </c>
      <c r="V18">
        <v>4.8787617924442674</v>
      </c>
      <c r="W18" t="s">
        <v>146</v>
      </c>
      <c r="X18" t="s">
        <v>147</v>
      </c>
      <c r="Y18" t="s">
        <v>148</v>
      </c>
      <c r="Z18" t="s">
        <v>149</v>
      </c>
      <c r="AA18" t="s">
        <v>150</v>
      </c>
      <c r="AB18" t="s">
        <v>151</v>
      </c>
      <c r="AC18" t="s">
        <v>152</v>
      </c>
      <c r="AD18" t="s">
        <v>153</v>
      </c>
      <c r="AE18" t="s">
        <v>186</v>
      </c>
      <c r="AF18" t="s">
        <v>186</v>
      </c>
      <c r="AG18" t="s">
        <v>186</v>
      </c>
      <c r="AH18" t="s">
        <v>186</v>
      </c>
      <c r="AI18" t="s">
        <v>186</v>
      </c>
      <c r="AJ18" t="s">
        <v>186</v>
      </c>
      <c r="AK18" t="s">
        <v>186</v>
      </c>
      <c r="AL18" t="s">
        <v>186</v>
      </c>
      <c r="AM18" t="s">
        <v>186</v>
      </c>
      <c r="AN18" t="s">
        <v>186</v>
      </c>
      <c r="AO18" t="s">
        <v>186</v>
      </c>
      <c r="AP18" t="s">
        <v>186</v>
      </c>
      <c r="AQ18" t="s">
        <v>186</v>
      </c>
      <c r="AR18" t="s">
        <v>186</v>
      </c>
      <c r="AS18" t="s">
        <v>186</v>
      </c>
      <c r="AT18" t="s">
        <v>186</v>
      </c>
      <c r="AU18" t="s">
        <v>186</v>
      </c>
      <c r="AV18" t="s">
        <v>186</v>
      </c>
      <c r="AW18" t="s">
        <v>186</v>
      </c>
      <c r="AX18" t="s">
        <v>186</v>
      </c>
      <c r="AY18" t="s">
        <v>186</v>
      </c>
      <c r="AZ18" t="s">
        <v>186</v>
      </c>
      <c r="BA18" t="s">
        <v>186</v>
      </c>
      <c r="BB18" t="s">
        <v>186</v>
      </c>
      <c r="BC18" t="s">
        <v>186</v>
      </c>
      <c r="BD18" t="s">
        <v>186</v>
      </c>
      <c r="BE18">
        <v>3.691364213029888</v>
      </c>
      <c r="BF18">
        <v>32.761020766934188</v>
      </c>
      <c r="BG18">
        <v>5.1688821255608222</v>
      </c>
      <c r="BH18">
        <v>7.9663127744721711</v>
      </c>
      <c r="BI18">
        <v>2.7243671914420649</v>
      </c>
      <c r="BJ18">
        <v>7.8234296987221672</v>
      </c>
      <c r="BK18">
        <v>4.896925099212619</v>
      </c>
      <c r="BL18">
        <v>5.8882330800994431</v>
      </c>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row>
    <row r="19">
      <c r="A19" t="s">
        <v>593</v>
      </c>
      <c r="B19">
        <v>2010</v>
      </c>
      <c r="C19" t="s">
        <v>596</v>
      </c>
      <c r="D19">
        <v>65</v>
      </c>
      <c r="E19" t="s">
        <v>155</v>
      </c>
      <c r="F19" t="s">
        <v>163</v>
      </c>
      <c r="G19" t="s">
        <v>186</v>
      </c>
      <c r="H19">
        <v>13.728040341561909</v>
      </c>
      <c r="I19">
        <v>11.4125500628504</v>
      </c>
      <c r="J19">
        <v>11.4793037046382</v>
      </c>
      <c r="K19">
        <v>7.1643207256098256</v>
      </c>
      <c r="L19">
        <v>0.75774490162252206</v>
      </c>
      <c r="M19">
        <v>4.1480788443353918</v>
      </c>
      <c r="N19">
        <v>0.74983152538222164</v>
      </c>
      <c r="O19">
        <v>0.38737817544401859</v>
      </c>
      <c r="P19">
        <v>0.086614284250625506</v>
      </c>
      <c r="Q19">
        <v>0</v>
      </c>
      <c r="R19">
        <v>13.77534816884944</v>
      </c>
      <c r="S19">
        <v>12.905662073892101</v>
      </c>
      <c r="T19">
        <v>10.7025045072729</v>
      </c>
      <c r="U19">
        <v>12.619239595331671</v>
      </c>
      <c r="V19">
        <v>4.3128491073674917</v>
      </c>
      <c r="W19" t="s">
        <v>146</v>
      </c>
      <c r="X19" t="s">
        <v>147</v>
      </c>
      <c r="Y19" t="s">
        <v>148</v>
      </c>
      <c r="Z19" t="s">
        <v>149</v>
      </c>
      <c r="AA19" t="s">
        <v>150</v>
      </c>
      <c r="AB19" t="s">
        <v>151</v>
      </c>
      <c r="AC19" t="s">
        <v>152</v>
      </c>
      <c r="AD19" t="s">
        <v>153</v>
      </c>
      <c r="AE19" t="s">
        <v>186</v>
      </c>
      <c r="AF19" t="s">
        <v>186</v>
      </c>
      <c r="AG19" t="s">
        <v>186</v>
      </c>
      <c r="AH19" t="s">
        <v>186</v>
      </c>
      <c r="AI19" t="s">
        <v>186</v>
      </c>
      <c r="AJ19" t="s">
        <v>186</v>
      </c>
      <c r="AK19" t="s">
        <v>186</v>
      </c>
      <c r="AL19" t="s">
        <v>186</v>
      </c>
      <c r="AM19" t="s">
        <v>186</v>
      </c>
      <c r="AN19" t="s">
        <v>186</v>
      </c>
      <c r="AO19" t="s">
        <v>186</v>
      </c>
      <c r="AP19" t="s">
        <v>186</v>
      </c>
      <c r="AQ19" t="s">
        <v>186</v>
      </c>
      <c r="AR19" t="s">
        <v>186</v>
      </c>
      <c r="AS19" t="s">
        <v>186</v>
      </c>
      <c r="AT19" t="s">
        <v>186</v>
      </c>
      <c r="AU19" t="s">
        <v>186</v>
      </c>
      <c r="AV19" t="s">
        <v>186</v>
      </c>
      <c r="AW19" t="s">
        <v>186</v>
      </c>
      <c r="AX19" t="s">
        <v>186</v>
      </c>
      <c r="AY19" t="s">
        <v>186</v>
      </c>
      <c r="AZ19" t="s">
        <v>186</v>
      </c>
      <c r="BA19" t="s">
        <v>186</v>
      </c>
      <c r="BB19" t="s">
        <v>186</v>
      </c>
      <c r="BC19" t="s">
        <v>186</v>
      </c>
      <c r="BD19" t="s">
        <v>186</v>
      </c>
      <c r="BE19">
        <v>8.6880673499522825</v>
      </c>
      <c r="BF19">
        <v>27.45350817724756</v>
      </c>
      <c r="BG19">
        <v>16.923680040703431</v>
      </c>
      <c r="BH19">
        <v>5.1922714039280224</v>
      </c>
      <c r="BI19">
        <v>6.0823961972986513</v>
      </c>
      <c r="BJ19">
        <v>4.2477792964373888</v>
      </c>
      <c r="BK19">
        <v>5.2778983662518701</v>
      </c>
      <c r="BL19">
        <v>6.4733838343429317</v>
      </c>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row>
    <row r="20">
      <c r="A20" t="s">
        <v>593</v>
      </c>
      <c r="B20">
        <v>2010</v>
      </c>
      <c r="C20" t="s">
        <v>596</v>
      </c>
      <c r="D20">
        <v>66</v>
      </c>
      <c r="E20" t="s">
        <v>155</v>
      </c>
      <c r="F20" t="s">
        <v>164</v>
      </c>
      <c r="G20" t="s">
        <v>186</v>
      </c>
      <c r="H20">
        <v>2.030928562668227</v>
      </c>
      <c r="I20">
        <v>0.49547307963993947</v>
      </c>
      <c r="J20">
        <v>0.11337212317973321</v>
      </c>
      <c r="K20">
        <v>0.087863472105836504</v>
      </c>
      <c r="L20">
        <v>0</v>
      </c>
      <c r="M20">
        <v>0</v>
      </c>
      <c r="N20">
        <v>0</v>
      </c>
      <c r="O20">
        <v>0</v>
      </c>
      <c r="P20">
        <v>0</v>
      </c>
      <c r="Q20">
        <v>0</v>
      </c>
      <c r="R20">
        <v>2.3555067848026758</v>
      </c>
      <c r="S20">
        <v>0.7475524056881897</v>
      </c>
      <c r="T20">
        <v>0.19535518134712479</v>
      </c>
      <c r="U20">
        <v>0.1095117577614844</v>
      </c>
      <c r="V20">
        <v>0</v>
      </c>
      <c r="W20" t="s">
        <v>146</v>
      </c>
      <c r="X20" t="s">
        <v>147</v>
      </c>
      <c r="Y20" t="s">
        <v>148</v>
      </c>
      <c r="Z20" t="s">
        <v>149</v>
      </c>
      <c r="AA20" t="s">
        <v>150</v>
      </c>
      <c r="AB20" t="s">
        <v>151</v>
      </c>
      <c r="AC20" t="s">
        <v>152</v>
      </c>
      <c r="AD20" t="s">
        <v>153</v>
      </c>
      <c r="AE20" t="s">
        <v>186</v>
      </c>
      <c r="AF20" t="s">
        <v>186</v>
      </c>
      <c r="AG20" t="s">
        <v>186</v>
      </c>
      <c r="AH20" t="s">
        <v>186</v>
      </c>
      <c r="AI20" t="s">
        <v>186</v>
      </c>
      <c r="AJ20" t="s">
        <v>186</v>
      </c>
      <c r="AK20" t="s">
        <v>186</v>
      </c>
      <c r="AL20" t="s">
        <v>186</v>
      </c>
      <c r="AM20" t="s">
        <v>186</v>
      </c>
      <c r="AN20" t="s">
        <v>186</v>
      </c>
      <c r="AO20" t="s">
        <v>186</v>
      </c>
      <c r="AP20" t="s">
        <v>186</v>
      </c>
      <c r="AQ20" t="s">
        <v>186</v>
      </c>
      <c r="AR20" t="s">
        <v>186</v>
      </c>
      <c r="AS20" t="s">
        <v>186</v>
      </c>
      <c r="AT20" t="s">
        <v>186</v>
      </c>
      <c r="AU20" t="s">
        <v>186</v>
      </c>
      <c r="AV20" t="s">
        <v>186</v>
      </c>
      <c r="AW20" t="s">
        <v>186</v>
      </c>
      <c r="AX20" t="s">
        <v>186</v>
      </c>
      <c r="AY20" t="s">
        <v>186</v>
      </c>
      <c r="AZ20" t="s">
        <v>186</v>
      </c>
      <c r="BA20" t="s">
        <v>186</v>
      </c>
      <c r="BB20" t="s">
        <v>186</v>
      </c>
      <c r="BC20" t="s">
        <v>186</v>
      </c>
      <c r="BD20" t="s">
        <v>186</v>
      </c>
      <c r="BE20">
        <v>0.20112299472221101</v>
      </c>
      <c r="BF20">
        <v>0.20150638314310079</v>
      </c>
      <c r="BG20">
        <v>0</v>
      </c>
      <c r="BH20">
        <v>0</v>
      </c>
      <c r="BI20">
        <v>2.624472072635438</v>
      </c>
      <c r="BJ20">
        <v>0</v>
      </c>
      <c r="BK20">
        <v>0</v>
      </c>
      <c r="BL20">
        <v>0.69529718491927062</v>
      </c>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row>
    <row r="21">
      <c r="A21" t="s">
        <v>593</v>
      </c>
      <c r="B21">
        <v>2010</v>
      </c>
      <c r="C21" t="s">
        <v>596</v>
      </c>
      <c r="D21">
        <v>67</v>
      </c>
      <c r="E21" t="s">
        <v>155</v>
      </c>
      <c r="F21" t="s">
        <v>165</v>
      </c>
      <c r="G21" t="s">
        <v>186</v>
      </c>
      <c r="H21">
        <v>0.072698069622054703</v>
      </c>
      <c r="I21">
        <v>0.11553998249837751</v>
      </c>
      <c r="J21">
        <v>0.26478592480967528</v>
      </c>
      <c r="K21">
        <v>0.8026498823824243</v>
      </c>
      <c r="L21">
        <v>2.6487651164815</v>
      </c>
      <c r="M21">
        <v>3.7954062433478368</v>
      </c>
      <c r="N21">
        <v>5.0457860313124829</v>
      </c>
      <c r="O21">
        <v>3.6859158722898262</v>
      </c>
      <c r="P21">
        <v>3.229688511176608</v>
      </c>
      <c r="Q21">
        <v>1.632579074292704</v>
      </c>
      <c r="R21">
        <v>0.076380361257478505</v>
      </c>
      <c r="S21">
        <v>0.061953787001843001</v>
      </c>
      <c r="T21">
        <v>0.0137573267661261</v>
      </c>
      <c r="U21">
        <v>0.17008536463433871</v>
      </c>
      <c r="V21">
        <v>0.21378007277127761</v>
      </c>
      <c r="W21" t="s">
        <v>146</v>
      </c>
      <c r="X21" t="s">
        <v>147</v>
      </c>
      <c r="Y21" t="s">
        <v>148</v>
      </c>
      <c r="Z21" t="s">
        <v>149</v>
      </c>
      <c r="AA21" t="s">
        <v>150</v>
      </c>
      <c r="AB21" t="s">
        <v>151</v>
      </c>
      <c r="AC21" t="s">
        <v>152</v>
      </c>
      <c r="AD21" t="s">
        <v>153</v>
      </c>
      <c r="AE21" t="s">
        <v>186</v>
      </c>
      <c r="AF21" t="s">
        <v>186</v>
      </c>
      <c r="AG21" t="s">
        <v>186</v>
      </c>
      <c r="AH21" t="s">
        <v>186</v>
      </c>
      <c r="AI21" t="s">
        <v>186</v>
      </c>
      <c r="AJ21" t="s">
        <v>186</v>
      </c>
      <c r="AK21" t="s">
        <v>186</v>
      </c>
      <c r="AL21" t="s">
        <v>186</v>
      </c>
      <c r="AM21" t="s">
        <v>186</v>
      </c>
      <c r="AN21" t="s">
        <v>186</v>
      </c>
      <c r="AO21" t="s">
        <v>186</v>
      </c>
      <c r="AP21" t="s">
        <v>186</v>
      </c>
      <c r="AQ21" t="s">
        <v>186</v>
      </c>
      <c r="AR21" t="s">
        <v>186</v>
      </c>
      <c r="AS21" t="s">
        <v>186</v>
      </c>
      <c r="AT21" t="s">
        <v>186</v>
      </c>
      <c r="AU21" t="s">
        <v>186</v>
      </c>
      <c r="AV21" t="s">
        <v>186</v>
      </c>
      <c r="AW21" t="s">
        <v>186</v>
      </c>
      <c r="AX21" t="s">
        <v>186</v>
      </c>
      <c r="AY21" t="s">
        <v>186</v>
      </c>
      <c r="AZ21" t="s">
        <v>186</v>
      </c>
      <c r="BA21" t="s">
        <v>186</v>
      </c>
      <c r="BB21" t="s">
        <v>186</v>
      </c>
      <c r="BC21" t="s">
        <v>186</v>
      </c>
      <c r="BD21" t="s">
        <v>186</v>
      </c>
      <c r="BE21">
        <v>2.4570820746014141</v>
      </c>
      <c r="BF21">
        <v>0</v>
      </c>
      <c r="BG21">
        <v>0.068070236859915895</v>
      </c>
      <c r="BH21">
        <v>0.10609264035334851</v>
      </c>
      <c r="BI21">
        <v>0.12992579188667369</v>
      </c>
      <c r="BJ21">
        <v>0.54760616208472512</v>
      </c>
      <c r="BK21">
        <v>2.6876734776675941</v>
      </c>
      <c r="BL21">
        <v>0</v>
      </c>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row>
    <row r="22">
      <c r="A22" t="s">
        <v>593</v>
      </c>
      <c r="B22">
        <v>2010</v>
      </c>
      <c r="C22" t="s">
        <v>596</v>
      </c>
      <c r="D22">
        <v>68</v>
      </c>
      <c r="E22" t="s">
        <v>155</v>
      </c>
      <c r="F22" t="s">
        <v>166</v>
      </c>
      <c r="G22" t="s">
        <v>186</v>
      </c>
      <c r="H22">
        <v>0.79516874648088687</v>
      </c>
      <c r="I22">
        <v>0.96509504568700277</v>
      </c>
      <c r="J22">
        <v>0.52933462636646178</v>
      </c>
      <c r="K22">
        <v>0.61997536702674028</v>
      </c>
      <c r="L22">
        <v>0.62611365297095567</v>
      </c>
      <c r="M22">
        <v>0.45873335674110599</v>
      </c>
      <c r="N22">
        <v>1.1093897773959931</v>
      </c>
      <c r="O22">
        <v>0.8447346177895757</v>
      </c>
      <c r="P22">
        <v>0.33779719021495491</v>
      </c>
      <c r="Q22">
        <v>0</v>
      </c>
      <c r="R22">
        <v>0.7427207040161653</v>
      </c>
      <c r="S22">
        <v>1.08190807171536</v>
      </c>
      <c r="T22">
        <v>0.74564808684561101</v>
      </c>
      <c r="U22">
        <v>0.35862489757358079</v>
      </c>
      <c r="V22">
        <v>0.80355744362557535</v>
      </c>
      <c r="W22" t="s">
        <v>146</v>
      </c>
      <c r="X22" t="s">
        <v>147</v>
      </c>
      <c r="Y22" t="s">
        <v>148</v>
      </c>
      <c r="Z22" t="s">
        <v>149</v>
      </c>
      <c r="AA22" t="s">
        <v>150</v>
      </c>
      <c r="AB22" t="s">
        <v>151</v>
      </c>
      <c r="AC22" t="s">
        <v>152</v>
      </c>
      <c r="AD22" t="s">
        <v>153</v>
      </c>
      <c r="AE22" t="s">
        <v>186</v>
      </c>
      <c r="AF22" t="s">
        <v>186</v>
      </c>
      <c r="AG22" t="s">
        <v>186</v>
      </c>
      <c r="AH22" t="s">
        <v>186</v>
      </c>
      <c r="AI22" t="s">
        <v>186</v>
      </c>
      <c r="AJ22" t="s">
        <v>186</v>
      </c>
      <c r="AK22" t="s">
        <v>186</v>
      </c>
      <c r="AL22" t="s">
        <v>186</v>
      </c>
      <c r="AM22" t="s">
        <v>186</v>
      </c>
      <c r="AN22" t="s">
        <v>186</v>
      </c>
      <c r="AO22" t="s">
        <v>186</v>
      </c>
      <c r="AP22" t="s">
        <v>186</v>
      </c>
      <c r="AQ22" t="s">
        <v>186</v>
      </c>
      <c r="AR22" t="s">
        <v>186</v>
      </c>
      <c r="AS22" t="s">
        <v>186</v>
      </c>
      <c r="AT22" t="s">
        <v>186</v>
      </c>
      <c r="AU22" t="s">
        <v>186</v>
      </c>
      <c r="AV22" t="s">
        <v>186</v>
      </c>
      <c r="AW22" t="s">
        <v>186</v>
      </c>
      <c r="AX22" t="s">
        <v>186</v>
      </c>
      <c r="AY22" t="s">
        <v>186</v>
      </c>
      <c r="AZ22" t="s">
        <v>186</v>
      </c>
      <c r="BA22" t="s">
        <v>186</v>
      </c>
      <c r="BB22" t="s">
        <v>186</v>
      </c>
      <c r="BC22" t="s">
        <v>186</v>
      </c>
      <c r="BD22" t="s">
        <v>186</v>
      </c>
      <c r="BE22">
        <v>0.18552659817744471</v>
      </c>
      <c r="BF22">
        <v>0</v>
      </c>
      <c r="BG22">
        <v>0.83672235580835674</v>
      </c>
      <c r="BH22">
        <v>1.083736664170877</v>
      </c>
      <c r="BI22">
        <v>1.0199064335264461</v>
      </c>
      <c r="BJ22">
        <v>0.44326952757539873</v>
      </c>
      <c r="BK22">
        <v>1.245481032667012</v>
      </c>
      <c r="BL22">
        <v>0.59404503905560047</v>
      </c>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row>
    <row r="23">
      <c r="A23" t="s">
        <v>593</v>
      </c>
      <c r="B23">
        <v>2010</v>
      </c>
      <c r="C23" t="s">
        <v>596</v>
      </c>
      <c r="D23">
        <v>69</v>
      </c>
      <c r="E23" t="s">
        <v>155</v>
      </c>
      <c r="F23" t="s">
        <v>167</v>
      </c>
      <c r="G23" t="s">
        <v>186</v>
      </c>
      <c r="H23">
        <v>28.484533951220559</v>
      </c>
      <c r="I23">
        <v>20.814745997362859</v>
      </c>
      <c r="J23">
        <v>10.61108076147991</v>
      </c>
      <c r="K23">
        <v>4.8671105697480446</v>
      </c>
      <c r="L23">
        <v>1.665438859076809</v>
      </c>
      <c r="M23">
        <v>10.2192668561133</v>
      </c>
      <c r="N23">
        <v>2.2871379672226171</v>
      </c>
      <c r="O23">
        <v>1.1085634003902589</v>
      </c>
      <c r="P23">
        <v>0.96112113889976014</v>
      </c>
      <c r="Q23">
        <v>0.1684534121515385</v>
      </c>
      <c r="R23">
        <v>28.11031710386526</v>
      </c>
      <c r="S23">
        <v>24.163655148020389</v>
      </c>
      <c r="T23">
        <v>14.759241057156251</v>
      </c>
      <c r="U23">
        <v>7.7950084458556823</v>
      </c>
      <c r="V23">
        <v>4.5266692807166997</v>
      </c>
      <c r="W23" t="s">
        <v>146</v>
      </c>
      <c r="X23" t="s">
        <v>147</v>
      </c>
      <c r="Y23" t="s">
        <v>148</v>
      </c>
      <c r="Z23" t="s">
        <v>149</v>
      </c>
      <c r="AA23" t="s">
        <v>150</v>
      </c>
      <c r="AB23" t="s">
        <v>151</v>
      </c>
      <c r="AC23" t="s">
        <v>152</v>
      </c>
      <c r="AD23" t="s">
        <v>153</v>
      </c>
      <c r="AE23" t="s">
        <v>186</v>
      </c>
      <c r="AF23" t="s">
        <v>186</v>
      </c>
      <c r="AG23" t="s">
        <v>186</v>
      </c>
      <c r="AH23" t="s">
        <v>186</v>
      </c>
      <c r="AI23" t="s">
        <v>186</v>
      </c>
      <c r="AJ23" t="s">
        <v>186</v>
      </c>
      <c r="AK23" t="s">
        <v>186</v>
      </c>
      <c r="AL23" t="s">
        <v>186</v>
      </c>
      <c r="AM23" t="s">
        <v>186</v>
      </c>
      <c r="AN23" t="s">
        <v>186</v>
      </c>
      <c r="AO23" t="s">
        <v>186</v>
      </c>
      <c r="AP23" t="s">
        <v>186</v>
      </c>
      <c r="AQ23" t="s">
        <v>186</v>
      </c>
      <c r="AR23" t="s">
        <v>186</v>
      </c>
      <c r="AS23" t="s">
        <v>186</v>
      </c>
      <c r="AT23" t="s">
        <v>186</v>
      </c>
      <c r="AU23" t="s">
        <v>186</v>
      </c>
      <c r="AV23" t="s">
        <v>186</v>
      </c>
      <c r="AW23" t="s">
        <v>186</v>
      </c>
      <c r="AX23" t="s">
        <v>186</v>
      </c>
      <c r="AY23" t="s">
        <v>186</v>
      </c>
      <c r="AZ23" t="s">
        <v>186</v>
      </c>
      <c r="BA23" t="s">
        <v>186</v>
      </c>
      <c r="BB23" t="s">
        <v>186</v>
      </c>
      <c r="BC23" t="s">
        <v>186</v>
      </c>
      <c r="BD23" t="s">
        <v>186</v>
      </c>
      <c r="BE23">
        <v>5.2081958264831929</v>
      </c>
      <c r="BF23">
        <v>17.816156215100101</v>
      </c>
      <c r="BG23">
        <v>7.2579836420979298</v>
      </c>
      <c r="BH23">
        <v>24.477741000317291</v>
      </c>
      <c r="BI23">
        <v>35.183683650503752</v>
      </c>
      <c r="BJ23">
        <v>3.345626051964341</v>
      </c>
      <c r="BK23">
        <v>6.1731546531184529</v>
      </c>
      <c r="BL23">
        <v>3.867398357026635</v>
      </c>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row>
    <row r="24">
      <c r="A24" t="s">
        <v>593</v>
      </c>
      <c r="B24">
        <v>2010</v>
      </c>
      <c r="C24" t="s">
        <v>596</v>
      </c>
      <c r="D24">
        <v>70</v>
      </c>
      <c r="E24" t="s">
        <v>155</v>
      </c>
      <c r="F24" t="s">
        <v>168</v>
      </c>
      <c r="G24" t="s">
        <v>186</v>
      </c>
      <c r="H24">
        <v>0.031765040651713997</v>
      </c>
      <c r="I24">
        <v>0.24836763780677551</v>
      </c>
      <c r="J24">
        <v>1.0913784926933421</v>
      </c>
      <c r="K24">
        <v>0.2269458966327865</v>
      </c>
      <c r="L24">
        <v>0.072797104167200394</v>
      </c>
      <c r="M24">
        <v>0.086434124872938695</v>
      </c>
      <c r="N24">
        <v>0</v>
      </c>
      <c r="O24">
        <v>0</v>
      </c>
      <c r="P24">
        <v>0</v>
      </c>
      <c r="Q24">
        <v>0.36423727620422919</v>
      </c>
      <c r="R24">
        <v>0.039687779243845298</v>
      </c>
      <c r="S24">
        <v>0.059495193483767</v>
      </c>
      <c r="T24">
        <v>0.67044474672185694</v>
      </c>
      <c r="U24">
        <v>1.2065732539641949</v>
      </c>
      <c r="V24">
        <v>0</v>
      </c>
      <c r="W24" t="s">
        <v>146</v>
      </c>
      <c r="X24" t="s">
        <v>147</v>
      </c>
      <c r="Y24" t="s">
        <v>148</v>
      </c>
      <c r="Z24" t="s">
        <v>149</v>
      </c>
      <c r="AA24" t="s">
        <v>150</v>
      </c>
      <c r="AB24" t="s">
        <v>151</v>
      </c>
      <c r="AC24" t="s">
        <v>152</v>
      </c>
      <c r="AD24" t="s">
        <v>153</v>
      </c>
      <c r="AE24" t="s">
        <v>186</v>
      </c>
      <c r="AF24" t="s">
        <v>186</v>
      </c>
      <c r="AG24" t="s">
        <v>186</v>
      </c>
      <c r="AH24" t="s">
        <v>186</v>
      </c>
      <c r="AI24" t="s">
        <v>186</v>
      </c>
      <c r="AJ24" t="s">
        <v>186</v>
      </c>
      <c r="AK24" t="s">
        <v>186</v>
      </c>
      <c r="AL24" t="s">
        <v>186</v>
      </c>
      <c r="AM24" t="s">
        <v>186</v>
      </c>
      <c r="AN24" t="s">
        <v>186</v>
      </c>
      <c r="AO24" t="s">
        <v>186</v>
      </c>
      <c r="AP24" t="s">
        <v>186</v>
      </c>
      <c r="AQ24" t="s">
        <v>186</v>
      </c>
      <c r="AR24" t="s">
        <v>186</v>
      </c>
      <c r="AS24" t="s">
        <v>186</v>
      </c>
      <c r="AT24" t="s">
        <v>186</v>
      </c>
      <c r="AU24" t="s">
        <v>186</v>
      </c>
      <c r="AV24" t="s">
        <v>186</v>
      </c>
      <c r="AW24" t="s">
        <v>186</v>
      </c>
      <c r="AX24" t="s">
        <v>186</v>
      </c>
      <c r="AY24" t="s">
        <v>186</v>
      </c>
      <c r="AZ24" t="s">
        <v>186</v>
      </c>
      <c r="BA24" t="s">
        <v>186</v>
      </c>
      <c r="BB24" t="s">
        <v>186</v>
      </c>
      <c r="BC24" t="s">
        <v>186</v>
      </c>
      <c r="BD24" t="s">
        <v>186</v>
      </c>
      <c r="BE24">
        <v>0.062932031519310497</v>
      </c>
      <c r="BF24">
        <v>0</v>
      </c>
      <c r="BG24">
        <v>1.7618362086770669</v>
      </c>
      <c r="BH24">
        <v>0.058770567044190099</v>
      </c>
      <c r="BI24">
        <v>0.041769796438399301</v>
      </c>
      <c r="BJ24">
        <v>0</v>
      </c>
      <c r="BK24">
        <v>0</v>
      </c>
      <c r="BL24">
        <v>0</v>
      </c>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row>
    <row r="25">
      <c r="A25" t="s">
        <v>593</v>
      </c>
      <c r="B25">
        <v>2010</v>
      </c>
      <c r="C25" t="s">
        <v>596</v>
      </c>
      <c r="D25">
        <v>71</v>
      </c>
      <c r="E25" t="s">
        <v>155</v>
      </c>
      <c r="F25" t="s">
        <v>46</v>
      </c>
      <c r="G25" t="s">
        <v>186</v>
      </c>
      <c r="H25">
        <v>0.77085811344704103</v>
      </c>
      <c r="I25">
        <v>2.0699024866887958</v>
      </c>
      <c r="J25">
        <v>3.689395522697521</v>
      </c>
      <c r="K25">
        <v>6.6757929542682204</v>
      </c>
      <c r="L25">
        <v>4.0956192212492937</v>
      </c>
      <c r="M25">
        <v>5.6358698404123384</v>
      </c>
      <c r="N25">
        <v>6.5303580395940237</v>
      </c>
      <c r="O25">
        <v>5.2163525431761073</v>
      </c>
      <c r="P25">
        <v>4.1275403608066581</v>
      </c>
      <c r="Q25">
        <v>1.420642886483394</v>
      </c>
      <c r="R25">
        <v>0.73050553087777981</v>
      </c>
      <c r="S25">
        <v>1.316114025059846</v>
      </c>
      <c r="T25">
        <v>3.417510985648613</v>
      </c>
      <c r="U25">
        <v>4.2924076212362401</v>
      </c>
      <c r="V25">
        <v>6.1348740056823319</v>
      </c>
      <c r="W25" t="s">
        <v>146</v>
      </c>
      <c r="X25" t="s">
        <v>147</v>
      </c>
      <c r="Y25" t="s">
        <v>148</v>
      </c>
      <c r="Z25" t="s">
        <v>149</v>
      </c>
      <c r="AA25" t="s">
        <v>150</v>
      </c>
      <c r="AB25" t="s">
        <v>151</v>
      </c>
      <c r="AC25" t="s">
        <v>152</v>
      </c>
      <c r="AD25" t="s">
        <v>153</v>
      </c>
      <c r="AE25" t="s">
        <v>186</v>
      </c>
      <c r="AF25" t="s">
        <v>186</v>
      </c>
      <c r="AG25" t="s">
        <v>186</v>
      </c>
      <c r="AH25" t="s">
        <v>186</v>
      </c>
      <c r="AI25" t="s">
        <v>186</v>
      </c>
      <c r="AJ25" t="s">
        <v>186</v>
      </c>
      <c r="AK25" t="s">
        <v>186</v>
      </c>
      <c r="AL25" t="s">
        <v>186</v>
      </c>
      <c r="AM25" t="s">
        <v>186</v>
      </c>
      <c r="AN25" t="s">
        <v>186</v>
      </c>
      <c r="AO25" t="s">
        <v>186</v>
      </c>
      <c r="AP25" t="s">
        <v>186</v>
      </c>
      <c r="AQ25" t="s">
        <v>186</v>
      </c>
      <c r="AR25" t="s">
        <v>186</v>
      </c>
      <c r="AS25" t="s">
        <v>186</v>
      </c>
      <c r="AT25" t="s">
        <v>186</v>
      </c>
      <c r="AU25" t="s">
        <v>186</v>
      </c>
      <c r="AV25" t="s">
        <v>186</v>
      </c>
      <c r="AW25" t="s">
        <v>186</v>
      </c>
      <c r="AX25" t="s">
        <v>186</v>
      </c>
      <c r="AY25" t="s">
        <v>186</v>
      </c>
      <c r="AZ25" t="s">
        <v>186</v>
      </c>
      <c r="BA25" t="s">
        <v>186</v>
      </c>
      <c r="BB25" t="s">
        <v>186</v>
      </c>
      <c r="BC25" t="s">
        <v>186</v>
      </c>
      <c r="BD25" t="s">
        <v>186</v>
      </c>
      <c r="BE25">
        <v>5.2362540979245757</v>
      </c>
      <c r="BF25">
        <v>0</v>
      </c>
      <c r="BG25">
        <v>1.879959442122858</v>
      </c>
      <c r="BH25">
        <v>0.55502682149400517</v>
      </c>
      <c r="BI25">
        <v>1.5431286167512821</v>
      </c>
      <c r="BJ25">
        <v>16.604225602900119</v>
      </c>
      <c r="BK25">
        <v>0.42635133137196252</v>
      </c>
      <c r="BL25">
        <v>1.927299720248312</v>
      </c>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row>
    <row r="26">
      <c r="A26" t="s">
        <v>593</v>
      </c>
      <c r="B26">
        <v>2010</v>
      </c>
      <c r="C26" t="s">
        <v>596</v>
      </c>
      <c r="D26">
        <v>122</v>
      </c>
      <c r="E26" t="s">
        <v>18</v>
      </c>
      <c r="F26" t="s">
        <v>14</v>
      </c>
      <c r="G26" t="s">
        <v>611</v>
      </c>
      <c r="H26">
        <v>19.984808691722989</v>
      </c>
      <c r="I26">
        <v>30.80709933861894</v>
      </c>
      <c r="J26">
        <v>31.410891378115949</v>
      </c>
      <c r="K26">
        <v>37.738308081097713</v>
      </c>
      <c r="L26">
        <v>70.194607682449245</v>
      </c>
      <c r="M26">
        <v>48.835271642977013</v>
      </c>
      <c r="N26">
        <v>59.886343262336403</v>
      </c>
      <c r="O26">
        <v>68.613052268414961</v>
      </c>
      <c r="P26">
        <v>75.329195572381579</v>
      </c>
      <c r="Q26">
        <v>91.933992491918318</v>
      </c>
      <c r="R26">
        <v>18.91810256970496</v>
      </c>
      <c r="S26">
        <v>28.83914475699352</v>
      </c>
      <c r="T26">
        <v>31.558039229912389</v>
      </c>
      <c r="U26">
        <v>29.520988906399062</v>
      </c>
      <c r="V26">
        <v>42.747311988599797</v>
      </c>
      <c r="W26" t="s">
        <v>146</v>
      </c>
      <c r="X26" t="s">
        <v>147</v>
      </c>
      <c r="Y26" t="s">
        <v>148</v>
      </c>
      <c r="Z26" t="s">
        <v>149</v>
      </c>
      <c r="AA26" t="s">
        <v>150</v>
      </c>
      <c r="AB26" t="s">
        <v>151</v>
      </c>
      <c r="AC26" t="s">
        <v>152</v>
      </c>
      <c r="AD26" t="s">
        <v>153</v>
      </c>
      <c r="AE26" t="s">
        <v>186</v>
      </c>
      <c r="AF26" t="s">
        <v>186</v>
      </c>
      <c r="AG26" t="s">
        <v>186</v>
      </c>
      <c r="AH26" t="s">
        <v>186</v>
      </c>
      <c r="AI26" t="s">
        <v>186</v>
      </c>
      <c r="AJ26" t="s">
        <v>186</v>
      </c>
      <c r="AK26" t="s">
        <v>186</v>
      </c>
      <c r="AL26" t="s">
        <v>186</v>
      </c>
      <c r="AM26" t="s">
        <v>186</v>
      </c>
      <c r="AN26" t="s">
        <v>186</v>
      </c>
      <c r="AO26" t="s">
        <v>186</v>
      </c>
      <c r="AP26" t="s">
        <v>186</v>
      </c>
      <c r="AQ26" t="s">
        <v>186</v>
      </c>
      <c r="AR26" t="s">
        <v>186</v>
      </c>
      <c r="AS26" t="s">
        <v>186</v>
      </c>
      <c r="AT26" t="s">
        <v>186</v>
      </c>
      <c r="AU26" t="s">
        <v>186</v>
      </c>
      <c r="AV26" t="s">
        <v>186</v>
      </c>
      <c r="AW26" t="s">
        <v>186</v>
      </c>
      <c r="AX26" t="s">
        <v>186</v>
      </c>
      <c r="AY26" t="s">
        <v>186</v>
      </c>
      <c r="AZ26" t="s">
        <v>186</v>
      </c>
      <c r="BA26" t="s">
        <v>186</v>
      </c>
      <c r="BB26" t="s">
        <v>186</v>
      </c>
      <c r="BC26" t="s">
        <v>186</v>
      </c>
      <c r="BD26" t="s">
        <v>186</v>
      </c>
      <c r="BE26">
        <v>53.007326143987321</v>
      </c>
      <c r="BF26">
        <v>44.235143406858597</v>
      </c>
      <c r="BG26">
        <v>39.176299612766023</v>
      </c>
      <c r="BH26">
        <v>13.71494076538923</v>
      </c>
      <c r="BI26">
        <v>48.962078579240703</v>
      </c>
      <c r="BJ26">
        <v>20.291158326841551</v>
      </c>
      <c r="BK26">
        <v>51.446820277779977</v>
      </c>
      <c r="BL26">
        <v>31.106406153553898</v>
      </c>
      <c r="BM26"/>
      <c r="BN26"/>
      <c r="BO26"/>
      <c r="BP26"/>
      <c r="BQ26"/>
      <c r="BR26"/>
      <c r="BS26"/>
      <c r="BT26"/>
      <c r="BU26"/>
      <c r="BV26"/>
      <c r="BW26"/>
      <c r="BX26"/>
      <c r="BY26"/>
      <c r="BZ26"/>
      <c r="CA26"/>
      <c r="CB26"/>
      <c r="CC26"/>
      <c r="CD26"/>
      <c r="CE26"/>
      <c r="CF26"/>
      <c r="CG26"/>
      <c r="CH26"/>
      <c r="CI26"/>
      <c r="CJ26"/>
      <c r="CK26"/>
      <c r="CL26"/>
      <c r="CM26">
        <v>7125.9800880000021</v>
      </c>
      <c r="CN26">
        <v>10985.752176000011</v>
      </c>
      <c r="CO26">
        <v>11200.590484000029</v>
      </c>
      <c r="CP26">
        <v>13456.21030799998</v>
      </c>
      <c r="CQ26">
        <v>25032.70522100012</v>
      </c>
      <c r="CR26">
        <v>3478.373198000002</v>
      </c>
      <c r="CS26">
        <v>4268.005846</v>
      </c>
      <c r="CT26">
        <v>4885.324823999993</v>
      </c>
      <c r="CU26">
        <v>5368.8995919999988</v>
      </c>
      <c r="CV26">
        <v>6546.2782480000014</v>
      </c>
      <c r="CW26">
        <v>5399.3339320000114</v>
      </c>
      <c r="CX26">
        <v>8228.4102130000174</v>
      </c>
      <c r="CY26">
        <v>9003.986393000012</v>
      </c>
      <c r="CZ26">
        <v>8423.7153340000114</v>
      </c>
      <c r="DA26">
        <v>12198.91069699999</v>
      </c>
      <c r="DB26">
        <v>18886.727852999978</v>
      </c>
      <c r="DC26">
        <v>2680.8732040000009</v>
      </c>
      <c r="DD26">
        <v>12129.811959000001</v>
      </c>
      <c r="DE26">
        <v>3631.4076239999972</v>
      </c>
      <c r="DF26">
        <v>13682.997708000021</v>
      </c>
      <c r="DG26">
        <v>3269.9299649999971</v>
      </c>
      <c r="DH26">
        <v>6577.7470169999897</v>
      </c>
      <c r="DI26">
        <v>6941.7429470000116</v>
      </c>
      <c r="DJ26"/>
      <c r="DK26"/>
      <c r="DL26"/>
      <c r="DM26"/>
      <c r="DN26"/>
      <c r="DO26"/>
      <c r="DP26"/>
      <c r="DQ26"/>
      <c r="DR26"/>
      <c r="DS26"/>
      <c r="DT26"/>
      <c r="DU26"/>
      <c r="DV26"/>
      <c r="DW26"/>
      <c r="DX26"/>
      <c r="DY26"/>
      <c r="DZ26"/>
      <c r="EA26"/>
      <c r="EB26"/>
      <c r="EC26"/>
      <c r="ED26"/>
      <c r="EE26"/>
      <c r="EF26"/>
      <c r="EG26"/>
      <c r="EH26"/>
      <c r="EI26"/>
    </row>
    <row r="27">
      <c r="A27" t="s">
        <v>593</v>
      </c>
      <c r="B27">
        <v>2010</v>
      </c>
      <c r="C27" t="s">
        <v>596</v>
      </c>
      <c r="D27">
        <v>123</v>
      </c>
      <c r="E27" t="s">
        <v>18</v>
      </c>
      <c r="F27" t="s">
        <v>51</v>
      </c>
      <c r="G27" t="s">
        <v>186</v>
      </c>
      <c r="H27">
        <v>80.01519130827694</v>
      </c>
      <c r="I27">
        <v>69.192900661380875</v>
      </c>
      <c r="J27">
        <v>68.589108621884293</v>
      </c>
      <c r="K27">
        <v>62.261691918901882</v>
      </c>
      <c r="L27">
        <v>29.805392317551028</v>
      </c>
      <c r="M27">
        <v>51.164728357023037</v>
      </c>
      <c r="N27">
        <v>40.11365673766371</v>
      </c>
      <c r="O27">
        <v>31.386947731584922</v>
      </c>
      <c r="P27">
        <v>24.67080442761841</v>
      </c>
      <c r="Q27">
        <v>8.0660075080817091</v>
      </c>
      <c r="R27">
        <v>81.081897430294944</v>
      </c>
      <c r="S27">
        <v>71.160855243006509</v>
      </c>
      <c r="T27">
        <v>68.441960770087505</v>
      </c>
      <c r="U27">
        <v>70.479011093601258</v>
      </c>
      <c r="V27">
        <v>57.252688011400252</v>
      </c>
      <c r="W27" t="s">
        <v>146</v>
      </c>
      <c r="X27" t="s">
        <v>147</v>
      </c>
      <c r="Y27" t="s">
        <v>148</v>
      </c>
      <c r="Z27" t="s">
        <v>149</v>
      </c>
      <c r="AA27" t="s">
        <v>150</v>
      </c>
      <c r="AB27" t="s">
        <v>151</v>
      </c>
      <c r="AC27" t="s">
        <v>152</v>
      </c>
      <c r="AD27" t="s">
        <v>153</v>
      </c>
      <c r="AE27" t="s">
        <v>186</v>
      </c>
      <c r="AF27" t="s">
        <v>186</v>
      </c>
      <c r="AG27" t="s">
        <v>186</v>
      </c>
      <c r="AH27" t="s">
        <v>186</v>
      </c>
      <c r="AI27" t="s">
        <v>186</v>
      </c>
      <c r="AJ27" t="s">
        <v>186</v>
      </c>
      <c r="AK27" t="s">
        <v>186</v>
      </c>
      <c r="AL27" t="s">
        <v>186</v>
      </c>
      <c r="AM27" t="s">
        <v>186</v>
      </c>
      <c r="AN27" t="s">
        <v>186</v>
      </c>
      <c r="AO27" t="s">
        <v>186</v>
      </c>
      <c r="AP27" t="s">
        <v>186</v>
      </c>
      <c r="AQ27" t="s">
        <v>186</v>
      </c>
      <c r="AR27" t="s">
        <v>186</v>
      </c>
      <c r="AS27" t="s">
        <v>186</v>
      </c>
      <c r="AT27" t="s">
        <v>186</v>
      </c>
      <c r="AU27" t="s">
        <v>186</v>
      </c>
      <c r="AV27" t="s">
        <v>186</v>
      </c>
      <c r="AW27" t="s">
        <v>186</v>
      </c>
      <c r="AX27" t="s">
        <v>186</v>
      </c>
      <c r="AY27" t="s">
        <v>186</v>
      </c>
      <c r="AZ27" t="s">
        <v>186</v>
      </c>
      <c r="BA27" t="s">
        <v>186</v>
      </c>
      <c r="BB27" t="s">
        <v>186</v>
      </c>
      <c r="BC27" t="s">
        <v>186</v>
      </c>
      <c r="BD27" t="s">
        <v>186</v>
      </c>
      <c r="BE27">
        <v>46.99267385601275</v>
      </c>
      <c r="BF27">
        <v>55.764856593141211</v>
      </c>
      <c r="BG27">
        <v>60.823700387233828</v>
      </c>
      <c r="BH27">
        <v>86.285059234610756</v>
      </c>
      <c r="BI27">
        <v>51.037921420759169</v>
      </c>
      <c r="BJ27">
        <v>79.70884167315846</v>
      </c>
      <c r="BK27">
        <v>48.553179722220108</v>
      </c>
      <c r="BL27">
        <v>68.893593846446279</v>
      </c>
      <c r="BM27"/>
      <c r="BN27"/>
      <c r="BO27"/>
      <c r="BP27"/>
      <c r="BQ27"/>
      <c r="BR27"/>
      <c r="BS27"/>
      <c r="BT27"/>
      <c r="BU27"/>
      <c r="BV27"/>
      <c r="BW27"/>
      <c r="BX27"/>
      <c r="BY27"/>
      <c r="BZ27"/>
      <c r="CA27"/>
      <c r="CB27"/>
      <c r="CC27"/>
      <c r="CD27"/>
      <c r="CE27"/>
      <c r="CF27"/>
      <c r="CG27"/>
      <c r="CH27"/>
      <c r="CI27"/>
      <c r="CJ27"/>
      <c r="CK27"/>
      <c r="CL27"/>
      <c r="CM27">
        <v>28531.00416400002</v>
      </c>
      <c r="CN27">
        <v>24674.054854999991</v>
      </c>
      <c r="CO27">
        <v>24457.71143799998</v>
      </c>
      <c r="CP27">
        <v>22200.423474000021</v>
      </c>
      <c r="CQ27">
        <v>10629.15834299999</v>
      </c>
      <c r="CR27">
        <v>3644.2926149999912</v>
      </c>
      <c r="CS27">
        <v>2858.837460000002</v>
      </c>
      <c r="CT27">
        <v>2234.7852170000001</v>
      </c>
      <c r="CU27">
        <v>1758.3497449999991</v>
      </c>
      <c r="CV27">
        <v>574.35044500000038</v>
      </c>
      <c r="CW27">
        <v>23141.23408799995</v>
      </c>
      <c r="CX27">
        <v>20303.677968999978</v>
      </c>
      <c r="CY27">
        <v>19527.527644999991</v>
      </c>
      <c r="CZ27">
        <v>20110.94981799999</v>
      </c>
      <c r="DA27">
        <v>16338.347272000021</v>
      </c>
      <c r="DB27">
        <v>16743.68255800004</v>
      </c>
      <c r="DC27">
        <v>3379.632081000002</v>
      </c>
      <c r="DD27">
        <v>18832.305644999931</v>
      </c>
      <c r="DE27">
        <v>22846.34161399999</v>
      </c>
      <c r="DF27">
        <v>14263.115089999979</v>
      </c>
      <c r="DG27">
        <v>12845.11833500005</v>
      </c>
      <c r="DH27">
        <v>6207.7798270000112</v>
      </c>
      <c r="DI27">
        <v>15374.377124000001</v>
      </c>
      <c r="DJ27"/>
      <c r="DK27"/>
      <c r="DL27"/>
      <c r="DM27"/>
      <c r="DN27"/>
      <c r="DO27"/>
      <c r="DP27"/>
      <c r="DQ27"/>
      <c r="DR27"/>
      <c r="DS27"/>
      <c r="DT27"/>
      <c r="DU27"/>
      <c r="DV27"/>
      <c r="DW27"/>
      <c r="DX27"/>
      <c r="DY27"/>
      <c r="DZ27"/>
      <c r="EA27"/>
      <c r="EB27"/>
      <c r="EC27"/>
      <c r="ED27"/>
      <c r="EE27"/>
      <c r="EF27"/>
      <c r="EG27"/>
      <c r="EH27"/>
      <c r="EI27"/>
    </row>
    <row r="28">
      <c r="A28" t="s">
        <v>593</v>
      </c>
      <c r="B28">
        <v>2010</v>
      </c>
      <c r="C28" t="s">
        <v>596</v>
      </c>
      <c r="D28">
        <v>124</v>
      </c>
      <c r="E28" t="s">
        <v>50</v>
      </c>
      <c r="F28" t="s">
        <v>15</v>
      </c>
      <c r="G28" t="s">
        <v>612</v>
      </c>
      <c r="H28">
        <v>14.975214309724031</v>
      </c>
      <c r="I28">
        <v>20.653077530025548</v>
      </c>
      <c r="J28">
        <v>18.58313749176396</v>
      </c>
      <c r="K28">
        <v>13.96698744302611</v>
      </c>
      <c r="L28">
        <v>34.252252680951372</v>
      </c>
      <c r="M28">
        <v>23.10704127611832</v>
      </c>
      <c r="N28">
        <v>28.308986971744339</v>
      </c>
      <c r="O28">
        <v>31.113601798065009</v>
      </c>
      <c r="P28">
        <v>39.45715152626812</v>
      </c>
      <c r="Q28">
        <v>52.989210446281348</v>
      </c>
      <c r="R28">
        <v>14.2835679219877</v>
      </c>
      <c r="S28">
        <v>19.963111750002831</v>
      </c>
      <c r="T28">
        <v>20.60501432913567</v>
      </c>
      <c r="U28">
        <v>14.91897692806651</v>
      </c>
      <c r="V28">
        <v>14.41086320651231</v>
      </c>
      <c r="W28" t="s">
        <v>146</v>
      </c>
      <c r="X28" t="s">
        <v>147</v>
      </c>
      <c r="Y28" t="s">
        <v>148</v>
      </c>
      <c r="Z28" t="s">
        <v>149</v>
      </c>
      <c r="AA28" t="s">
        <v>150</v>
      </c>
      <c r="AB28" t="s">
        <v>151</v>
      </c>
      <c r="AC28" t="s">
        <v>152</v>
      </c>
      <c r="AD28" t="s">
        <v>153</v>
      </c>
      <c r="AE28" t="s">
        <v>186</v>
      </c>
      <c r="AF28" t="s">
        <v>186</v>
      </c>
      <c r="AG28" t="s">
        <v>186</v>
      </c>
      <c r="AH28" t="s">
        <v>186</v>
      </c>
      <c r="AI28" t="s">
        <v>186</v>
      </c>
      <c r="AJ28" t="s">
        <v>186</v>
      </c>
      <c r="AK28" t="s">
        <v>186</v>
      </c>
      <c r="AL28" t="s">
        <v>186</v>
      </c>
      <c r="AM28" t="s">
        <v>186</v>
      </c>
      <c r="AN28" t="s">
        <v>186</v>
      </c>
      <c r="AO28" t="s">
        <v>186</v>
      </c>
      <c r="AP28" t="s">
        <v>186</v>
      </c>
      <c r="AQ28" t="s">
        <v>186</v>
      </c>
      <c r="AR28" t="s">
        <v>186</v>
      </c>
      <c r="AS28" t="s">
        <v>186</v>
      </c>
      <c r="AT28" t="s">
        <v>186</v>
      </c>
      <c r="AU28" t="s">
        <v>186</v>
      </c>
      <c r="AV28" t="s">
        <v>186</v>
      </c>
      <c r="AW28" t="s">
        <v>186</v>
      </c>
      <c r="AX28" t="s">
        <v>186</v>
      </c>
      <c r="AY28" t="s">
        <v>186</v>
      </c>
      <c r="AZ28" t="s">
        <v>186</v>
      </c>
      <c r="BA28" t="s">
        <v>186</v>
      </c>
      <c r="BB28" t="s">
        <v>186</v>
      </c>
      <c r="BC28" t="s">
        <v>186</v>
      </c>
      <c r="BD28" t="s">
        <v>186</v>
      </c>
      <c r="BE28">
        <v>27.344076088827361</v>
      </c>
      <c r="BF28">
        <v>32.710837884079332</v>
      </c>
      <c r="BG28">
        <v>15.805727590819281</v>
      </c>
      <c r="BH28">
        <v>11.565702175787109</v>
      </c>
      <c r="BI28">
        <v>32.497620861490013</v>
      </c>
      <c r="BJ28">
        <v>1.6875074063079749</v>
      </c>
      <c r="BK28">
        <v>20.685573573108599</v>
      </c>
      <c r="BL28">
        <v>21.339107064883979</v>
      </c>
      <c r="BM28"/>
      <c r="BN28"/>
      <c r="BO28"/>
      <c r="BP28"/>
      <c r="BQ28"/>
      <c r="BR28"/>
      <c r="BS28"/>
      <c r="BT28"/>
      <c r="BU28"/>
      <c r="BV28"/>
      <c r="BW28"/>
      <c r="BX28"/>
      <c r="BY28"/>
      <c r="BZ28"/>
      <c r="CA28"/>
      <c r="CB28"/>
      <c r="CC28"/>
      <c r="CD28"/>
      <c r="CE28"/>
      <c r="CF28"/>
      <c r="CG28"/>
      <c r="CH28"/>
      <c r="CI28"/>
      <c r="CJ28"/>
      <c r="CK28"/>
      <c r="CL28"/>
      <c r="CM28">
        <v>5171.4250780000093</v>
      </c>
      <c r="CN28">
        <v>6917.875451000009</v>
      </c>
      <c r="CO28">
        <v>6275.1492740000003</v>
      </c>
      <c r="CP28">
        <v>4788.2206709999973</v>
      </c>
      <c r="CQ28">
        <v>11881.423316</v>
      </c>
      <c r="CR28">
        <v>1584.9390269999999</v>
      </c>
      <c r="CS28">
        <v>1953.2363269999989</v>
      </c>
      <c r="CT28">
        <v>2164.7536870000022</v>
      </c>
      <c r="CU28">
        <v>2754.1594720000012</v>
      </c>
      <c r="CV28">
        <v>3724.8540069999981</v>
      </c>
      <c r="CW28">
        <v>3970.2393920000059</v>
      </c>
      <c r="CX28">
        <v>5292.7144070000122</v>
      </c>
      <c r="CY28">
        <v>5619.0340910000004</v>
      </c>
      <c r="CZ28">
        <v>4065.0181769999972</v>
      </c>
      <c r="DA28">
        <v>3905.145203</v>
      </c>
      <c r="DB28">
        <v>9513.0123500000009</v>
      </c>
      <c r="DC28">
        <v>1576.770446999999</v>
      </c>
      <c r="DD28">
        <v>4689.0321880000001</v>
      </c>
      <c r="DE28">
        <v>3004.7443130000001</v>
      </c>
      <c r="DF28">
        <v>8975.2109040000105</v>
      </c>
      <c r="DG28">
        <v>265.15225099999998</v>
      </c>
      <c r="DH28">
        <v>2356.2941549999982</v>
      </c>
      <c r="DI28">
        <v>4653.8771820000047</v>
      </c>
      <c r="DJ28"/>
      <c r="DK28"/>
      <c r="DL28"/>
      <c r="DM28"/>
      <c r="DN28"/>
      <c r="DO28"/>
      <c r="DP28"/>
      <c r="DQ28"/>
      <c r="DR28"/>
      <c r="DS28"/>
      <c r="DT28"/>
      <c r="DU28"/>
      <c r="DV28"/>
      <c r="DW28"/>
      <c r="DX28"/>
      <c r="DY28"/>
      <c r="DZ28"/>
      <c r="EA28"/>
      <c r="EB28"/>
      <c r="EC28"/>
      <c r="ED28"/>
      <c r="EE28"/>
      <c r="EF28"/>
      <c r="EG28"/>
      <c r="EH28"/>
      <c r="EI28"/>
    </row>
    <row r="29">
      <c r="A29" t="s">
        <v>593</v>
      </c>
      <c r="B29">
        <v>2010</v>
      </c>
      <c r="C29" t="s">
        <v>596</v>
      </c>
      <c r="D29">
        <v>125</v>
      </c>
      <c r="E29" t="s">
        <v>50</v>
      </c>
      <c r="F29" t="s">
        <v>16</v>
      </c>
      <c r="G29" t="s">
        <v>613</v>
      </c>
      <c r="H29">
        <v>5.0095943819989754</v>
      </c>
      <c r="I29">
        <v>10.154021808593381</v>
      </c>
      <c r="J29">
        <v>12.8277538863519</v>
      </c>
      <c r="K29">
        <v>23.771320638071671</v>
      </c>
      <c r="L29">
        <v>35.942355001497518</v>
      </c>
      <c r="M29">
        <v>25.728230366858671</v>
      </c>
      <c r="N29">
        <v>31.577356290592071</v>
      </c>
      <c r="O29">
        <v>37.499450470350077</v>
      </c>
      <c r="P29">
        <v>35.872044046113487</v>
      </c>
      <c r="Q29">
        <v>38.944782045636963</v>
      </c>
      <c r="R29">
        <v>4.6345346477172384</v>
      </c>
      <c r="S29">
        <v>8.8760330069906797</v>
      </c>
      <c r="T29">
        <v>10.953024900776679</v>
      </c>
      <c r="U29">
        <v>14.602011978332509</v>
      </c>
      <c r="V29">
        <v>28.33644878208754</v>
      </c>
      <c r="W29" t="s">
        <v>146</v>
      </c>
      <c r="X29" t="s">
        <v>147</v>
      </c>
      <c r="Y29" t="s">
        <v>148</v>
      </c>
      <c r="Z29" t="s">
        <v>149</v>
      </c>
      <c r="AA29" t="s">
        <v>150</v>
      </c>
      <c r="AB29" t="s">
        <v>151</v>
      </c>
      <c r="AC29" t="s">
        <v>152</v>
      </c>
      <c r="AD29" t="s">
        <v>153</v>
      </c>
      <c r="AE29" t="s">
        <v>186</v>
      </c>
      <c r="AF29" t="s">
        <v>186</v>
      </c>
      <c r="AG29" t="s">
        <v>186</v>
      </c>
      <c r="AH29" t="s">
        <v>186</v>
      </c>
      <c r="AI29" t="s">
        <v>186</v>
      </c>
      <c r="AJ29" t="s">
        <v>186</v>
      </c>
      <c r="AK29" t="s">
        <v>186</v>
      </c>
      <c r="AL29" t="s">
        <v>186</v>
      </c>
      <c r="AM29" t="s">
        <v>186</v>
      </c>
      <c r="AN29" t="s">
        <v>186</v>
      </c>
      <c r="AO29" t="s">
        <v>186</v>
      </c>
      <c r="AP29" t="s">
        <v>186</v>
      </c>
      <c r="AQ29" t="s">
        <v>186</v>
      </c>
      <c r="AR29" t="s">
        <v>186</v>
      </c>
      <c r="AS29" t="s">
        <v>186</v>
      </c>
      <c r="AT29" t="s">
        <v>186</v>
      </c>
      <c r="AU29" t="s">
        <v>186</v>
      </c>
      <c r="AV29" t="s">
        <v>186</v>
      </c>
      <c r="AW29" t="s">
        <v>186</v>
      </c>
      <c r="AX29" t="s">
        <v>186</v>
      </c>
      <c r="AY29" t="s">
        <v>186</v>
      </c>
      <c r="AZ29" t="s">
        <v>186</v>
      </c>
      <c r="BA29" t="s">
        <v>186</v>
      </c>
      <c r="BB29" t="s">
        <v>186</v>
      </c>
      <c r="BC29" t="s">
        <v>186</v>
      </c>
      <c r="BD29" t="s">
        <v>186</v>
      </c>
      <c r="BE29">
        <v>25.66325005516012</v>
      </c>
      <c r="BF29">
        <v>11.524305522779271</v>
      </c>
      <c r="BG29">
        <v>23.370572021946739</v>
      </c>
      <c r="BH29">
        <v>2.1492385896021329</v>
      </c>
      <c r="BI29">
        <v>16.46445771775063</v>
      </c>
      <c r="BJ29">
        <v>18.603650920533589</v>
      </c>
      <c r="BK29">
        <v>30.761246704671581</v>
      </c>
      <c r="BL29">
        <v>9.7672990886698763</v>
      </c>
      <c r="BM29"/>
      <c r="BN29"/>
      <c r="BO29"/>
      <c r="BP29"/>
      <c r="BQ29"/>
      <c r="BR29"/>
      <c r="BS29"/>
      <c r="BT29"/>
      <c r="BU29"/>
      <c r="BV29"/>
      <c r="BW29"/>
      <c r="BX29"/>
      <c r="BY29"/>
      <c r="BZ29"/>
      <c r="CA29"/>
      <c r="CB29"/>
      <c r="CC29"/>
      <c r="CD29"/>
      <c r="CE29"/>
      <c r="CF29"/>
      <c r="CG29"/>
      <c r="CH29"/>
      <c r="CI29"/>
      <c r="CJ29"/>
      <c r="CK29"/>
      <c r="CL29"/>
      <c r="CM29">
        <v>1729.9747089999989</v>
      </c>
      <c r="CN29">
        <v>3401.1521089999992</v>
      </c>
      <c r="CO29">
        <v>4331.6727609999989</v>
      </c>
      <c r="CP29">
        <v>8149.3829160000096</v>
      </c>
      <c r="CQ29">
        <v>12467.686103</v>
      </c>
      <c r="CR29">
        <v>1764.729456999999</v>
      </c>
      <c r="CS29">
        <v>2178.7441380000009</v>
      </c>
      <c r="CT29">
        <v>2609.0542070000001</v>
      </c>
      <c r="CU29">
        <v>2503.9144000000001</v>
      </c>
      <c r="CV29">
        <v>2737.606887000004</v>
      </c>
      <c r="CW29">
        <v>1288.2083889999999</v>
      </c>
      <c r="CX29">
        <v>2353.255763000001</v>
      </c>
      <c r="CY29">
        <v>2986.914706</v>
      </c>
      <c r="CZ29">
        <v>3978.6537909999988</v>
      </c>
      <c r="DA29">
        <v>7678.7868600000083</v>
      </c>
      <c r="DB29">
        <v>8928.2524640000011</v>
      </c>
      <c r="DC29">
        <v>555.50959699999987</v>
      </c>
      <c r="DD29">
        <v>6933.2692110000007</v>
      </c>
      <c r="DE29">
        <v>558.36751900000013</v>
      </c>
      <c r="DF29">
        <v>4547.1630389999973</v>
      </c>
      <c r="DG29">
        <v>2923.1278629999988</v>
      </c>
      <c r="DH29">
        <v>3504.01431000001</v>
      </c>
      <c r="DI29">
        <v>2130.1645949999979</v>
      </c>
      <c r="DJ29"/>
      <c r="DK29"/>
      <c r="DL29"/>
      <c r="DM29"/>
      <c r="DN29"/>
      <c r="DO29"/>
      <c r="DP29"/>
      <c r="DQ29"/>
      <c r="DR29"/>
      <c r="DS29"/>
      <c r="DT29"/>
      <c r="DU29"/>
      <c r="DV29"/>
      <c r="DW29"/>
      <c r="DX29"/>
      <c r="DY29"/>
      <c r="DZ29"/>
      <c r="EA29"/>
      <c r="EB29"/>
      <c r="EC29"/>
      <c r="ED29"/>
      <c r="EE29"/>
      <c r="EF29"/>
      <c r="EG29"/>
      <c r="EH29"/>
      <c r="EI29"/>
    </row>
    <row r="30">
      <c r="A30" t="s">
        <v>593</v>
      </c>
      <c r="B30">
        <v>2010</v>
      </c>
      <c r="C30" t="s">
        <v>596</v>
      </c>
      <c r="D30">
        <v>126</v>
      </c>
      <c r="E30" t="s">
        <v>50</v>
      </c>
      <c r="F30" t="s">
        <v>22</v>
      </c>
      <c r="G30" t="s">
        <v>614</v>
      </c>
      <c r="H30">
        <v>41.248147745565923</v>
      </c>
      <c r="I30">
        <v>48.233519398483033</v>
      </c>
      <c r="J30">
        <v>47.525293354850163</v>
      </c>
      <c r="K30">
        <v>43.53396521820823</v>
      </c>
      <c r="L30">
        <v>27.6000592111529</v>
      </c>
      <c r="M30">
        <v>46.017263781455448</v>
      </c>
      <c r="N30">
        <v>39.763253762463798</v>
      </c>
      <c r="O30">
        <v>31.279592776305929</v>
      </c>
      <c r="P30">
        <v>24.670804427618389</v>
      </c>
      <c r="Q30">
        <v>8.0660075080816966</v>
      </c>
      <c r="R30">
        <v>39.444759428029293</v>
      </c>
      <c r="S30">
        <v>47.662858866315872</v>
      </c>
      <c r="T30">
        <v>47.440020408465031</v>
      </c>
      <c r="U30">
        <v>49.374519748756683</v>
      </c>
      <c r="V30">
        <v>38.724905787993748</v>
      </c>
      <c r="W30" t="s">
        <v>146</v>
      </c>
      <c r="X30" t="s">
        <v>147</v>
      </c>
      <c r="Y30" t="s">
        <v>148</v>
      </c>
      <c r="Z30" t="s">
        <v>149</v>
      </c>
      <c r="AA30" t="s">
        <v>150</v>
      </c>
      <c r="AB30" t="s">
        <v>151</v>
      </c>
      <c r="AC30" t="s">
        <v>152</v>
      </c>
      <c r="AD30" t="s">
        <v>153</v>
      </c>
      <c r="AE30" t="s">
        <v>186</v>
      </c>
      <c r="AF30" t="s">
        <v>186</v>
      </c>
      <c r="AG30" t="s">
        <v>186</v>
      </c>
      <c r="AH30" t="s">
        <v>186</v>
      </c>
      <c r="AI30" t="s">
        <v>186</v>
      </c>
      <c r="AJ30" t="s">
        <v>186</v>
      </c>
      <c r="AK30" t="s">
        <v>186</v>
      </c>
      <c r="AL30" t="s">
        <v>186</v>
      </c>
      <c r="AM30" t="s">
        <v>186</v>
      </c>
      <c r="AN30" t="s">
        <v>186</v>
      </c>
      <c r="AO30" t="s">
        <v>186</v>
      </c>
      <c r="AP30" t="s">
        <v>186</v>
      </c>
      <c r="AQ30" t="s">
        <v>186</v>
      </c>
      <c r="AR30" t="s">
        <v>186</v>
      </c>
      <c r="AS30" t="s">
        <v>186</v>
      </c>
      <c r="AT30" t="s">
        <v>186</v>
      </c>
      <c r="AU30" t="s">
        <v>186</v>
      </c>
      <c r="AV30" t="s">
        <v>186</v>
      </c>
      <c r="AW30" t="s">
        <v>186</v>
      </c>
      <c r="AX30" t="s">
        <v>186</v>
      </c>
      <c r="AY30" t="s">
        <v>186</v>
      </c>
      <c r="AZ30" t="s">
        <v>186</v>
      </c>
      <c r="BA30" t="s">
        <v>186</v>
      </c>
      <c r="BB30" t="s">
        <v>186</v>
      </c>
      <c r="BC30" t="s">
        <v>186</v>
      </c>
      <c r="BD30" t="s">
        <v>186</v>
      </c>
      <c r="BE30">
        <v>44.206072797230632</v>
      </c>
      <c r="BF30">
        <v>0.59689213652385575</v>
      </c>
      <c r="BG30">
        <v>36.94823010290294</v>
      </c>
      <c r="BH30">
        <v>58.861622820795361</v>
      </c>
      <c r="BI30">
        <v>42.106500775066827</v>
      </c>
      <c r="BJ30">
        <v>40.986081656006853</v>
      </c>
      <c r="BK30">
        <v>38.106062444864698</v>
      </c>
      <c r="BL30">
        <v>35.847536698977301</v>
      </c>
      <c r="BM30"/>
      <c r="BN30"/>
      <c r="BO30"/>
      <c r="BP30"/>
      <c r="BQ30"/>
      <c r="BR30"/>
      <c r="BS30"/>
      <c r="BT30"/>
      <c r="BU30"/>
      <c r="BV30"/>
      <c r="BW30"/>
      <c r="BX30"/>
      <c r="BY30"/>
      <c r="BZ30"/>
      <c r="CA30"/>
      <c r="CB30"/>
      <c r="CC30"/>
      <c r="CD30"/>
      <c r="CE30"/>
      <c r="CF30"/>
      <c r="CG30"/>
      <c r="CH30"/>
      <c r="CI30"/>
      <c r="CJ30"/>
      <c r="CK30"/>
      <c r="CL30"/>
      <c r="CM30">
        <v>14794.90868900002</v>
      </c>
      <c r="CN30">
        <v>17339.721296000011</v>
      </c>
      <c r="CO30">
        <v>17071.782883000011</v>
      </c>
      <c r="CP30">
        <v>15619.869798</v>
      </c>
      <c r="CQ30">
        <v>9857.7710239999815</v>
      </c>
      <c r="CR30">
        <v>3284.28094499999</v>
      </c>
      <c r="CS30">
        <v>2834.3414260000009</v>
      </c>
      <c r="CT30">
        <v>2227.2611449999999</v>
      </c>
      <c r="CU30">
        <v>1758.3497449999991</v>
      </c>
      <c r="CV30">
        <v>574.35044500000038</v>
      </c>
      <c r="CW30">
        <v>11316.41935600002</v>
      </c>
      <c r="CX30">
        <v>13736.07066200002</v>
      </c>
      <c r="CY30">
        <v>13618.951700999991</v>
      </c>
      <c r="CZ30">
        <v>14169.06010000001</v>
      </c>
      <c r="DA30">
        <v>11164.968164999969</v>
      </c>
      <c r="DB30">
        <v>15763.218442000039</v>
      </c>
      <c r="DC30">
        <v>338.82235899999989</v>
      </c>
      <c r="DD30">
        <v>11561.12499</v>
      </c>
      <c r="DE30">
        <v>15603.96194099998</v>
      </c>
      <c r="DF30">
        <v>11781.476186000011</v>
      </c>
      <c r="DG30">
        <v>6636.5439309999856</v>
      </c>
      <c r="DH30">
        <v>4947.0124900000046</v>
      </c>
      <c r="DI30">
        <v>8051.8933509999952</v>
      </c>
      <c r="DJ30"/>
      <c r="DK30"/>
      <c r="DL30"/>
      <c r="DM30"/>
      <c r="DN30"/>
      <c r="DO30"/>
      <c r="DP30"/>
      <c r="DQ30"/>
      <c r="DR30"/>
      <c r="DS30"/>
      <c r="DT30"/>
      <c r="DU30"/>
      <c r="DV30"/>
      <c r="DW30"/>
      <c r="DX30"/>
      <c r="DY30"/>
      <c r="DZ30"/>
      <c r="EA30"/>
      <c r="EB30"/>
      <c r="EC30"/>
      <c r="ED30"/>
      <c r="EE30"/>
      <c r="EF30"/>
      <c r="EG30"/>
      <c r="EH30"/>
      <c r="EI30"/>
    </row>
    <row r="31">
      <c r="A31" t="s">
        <v>593</v>
      </c>
      <c r="B31">
        <v>2010</v>
      </c>
      <c r="C31" t="s">
        <v>596</v>
      </c>
      <c r="D31">
        <v>127</v>
      </c>
      <c r="E31" t="s">
        <v>50</v>
      </c>
      <c r="F31" t="s">
        <v>19</v>
      </c>
      <c r="G31" t="s">
        <v>615</v>
      </c>
      <c r="H31">
        <v>38.767043562711059</v>
      </c>
      <c r="I31">
        <v>20.959381262898049</v>
      </c>
      <c r="J31">
        <v>21.06381526703397</v>
      </c>
      <c r="K31">
        <v>18.727726700693989</v>
      </c>
      <c r="L31">
        <v>2.2053331063982049</v>
      </c>
      <c r="M31">
        <v>5.1474645755675636</v>
      </c>
      <c r="N31">
        <v>0.35040297519978703</v>
      </c>
      <c r="O31">
        <v>0.10735495527898389</v>
      </c>
      <c r="P31">
        <v>0</v>
      </c>
      <c r="Q31">
        <v>0</v>
      </c>
      <c r="R31">
        <v>41.637138002265793</v>
      </c>
      <c r="S31">
        <v>23.497996376690619</v>
      </c>
      <c r="T31">
        <v>21.001940361622609</v>
      </c>
      <c r="U31">
        <v>21.104491344844291</v>
      </c>
      <c r="V31">
        <v>18.52778222340639</v>
      </c>
      <c r="W31" t="s">
        <v>146</v>
      </c>
      <c r="X31" t="s">
        <v>147</v>
      </c>
      <c r="Y31" t="s">
        <v>148</v>
      </c>
      <c r="Z31" t="s">
        <v>149</v>
      </c>
      <c r="AA31" t="s">
        <v>150</v>
      </c>
      <c r="AB31" t="s">
        <v>151</v>
      </c>
      <c r="AC31" t="s">
        <v>152</v>
      </c>
      <c r="AD31" t="s">
        <v>153</v>
      </c>
      <c r="AE31" t="s">
        <v>186</v>
      </c>
      <c r="AF31" t="s">
        <v>186</v>
      </c>
      <c r="AG31" t="s">
        <v>186</v>
      </c>
      <c r="AH31" t="s">
        <v>186</v>
      </c>
      <c r="AI31" t="s">
        <v>186</v>
      </c>
      <c r="AJ31" t="s">
        <v>186</v>
      </c>
      <c r="AK31" t="s">
        <v>186</v>
      </c>
      <c r="AL31" t="s">
        <v>186</v>
      </c>
      <c r="AM31" t="s">
        <v>186</v>
      </c>
      <c r="AN31" t="s">
        <v>186</v>
      </c>
      <c r="AO31" t="s">
        <v>186</v>
      </c>
      <c r="AP31" t="s">
        <v>186</v>
      </c>
      <c r="AQ31" t="s">
        <v>186</v>
      </c>
      <c r="AR31" t="s">
        <v>186</v>
      </c>
      <c r="AS31" t="s">
        <v>186</v>
      </c>
      <c r="AT31" t="s">
        <v>186</v>
      </c>
      <c r="AU31" t="s">
        <v>186</v>
      </c>
      <c r="AV31" t="s">
        <v>186</v>
      </c>
      <c r="AW31" t="s">
        <v>186</v>
      </c>
      <c r="AX31" t="s">
        <v>186</v>
      </c>
      <c r="AY31" t="s">
        <v>186</v>
      </c>
      <c r="AZ31" t="s">
        <v>186</v>
      </c>
      <c r="BA31" t="s">
        <v>186</v>
      </c>
      <c r="BB31" t="s">
        <v>186</v>
      </c>
      <c r="BC31" t="s">
        <v>186</v>
      </c>
      <c r="BD31" t="s">
        <v>186</v>
      </c>
      <c r="BE31">
        <v>2.786601058781883</v>
      </c>
      <c r="BF31">
        <v>55.167964456617547</v>
      </c>
      <c r="BG31">
        <v>23.87547028433104</v>
      </c>
      <c r="BH31">
        <v>27.423436413815399</v>
      </c>
      <c r="BI31">
        <v>8.931420645692528</v>
      </c>
      <c r="BJ31">
        <v>38.7227600171516</v>
      </c>
      <c r="BK31">
        <v>10.447117277355121</v>
      </c>
      <c r="BL31">
        <v>33.046057147468836</v>
      </c>
      <c r="BM31"/>
      <c r="BN31"/>
      <c r="BO31"/>
      <c r="BP31"/>
      <c r="BQ31"/>
      <c r="BR31"/>
      <c r="BS31"/>
      <c r="BT31"/>
      <c r="BU31"/>
      <c r="BV31"/>
      <c r="BW31"/>
      <c r="BX31"/>
      <c r="BY31"/>
      <c r="BZ31"/>
      <c r="CA31"/>
      <c r="CB31"/>
      <c r="CC31"/>
      <c r="CD31"/>
      <c r="CE31"/>
      <c r="CF31"/>
      <c r="CG31"/>
      <c r="CH31"/>
      <c r="CI31"/>
      <c r="CJ31"/>
      <c r="CK31"/>
      <c r="CL31"/>
      <c r="CM31">
        <v>13736.095474999949</v>
      </c>
      <c r="CN31">
        <v>7334.3335589999979</v>
      </c>
      <c r="CO31">
        <v>7385.9285549999977</v>
      </c>
      <c r="CP31">
        <v>6580.5536760000005</v>
      </c>
      <c r="CQ31">
        <v>771.38731899999993</v>
      </c>
      <c r="CR31">
        <v>360.01167000000021</v>
      </c>
      <c r="CS31">
        <v>24.496034000000002</v>
      </c>
      <c r="CT31">
        <v>7.5240720000000003</v>
      </c>
      <c r="CU31">
        <v>0</v>
      </c>
      <c r="CV31">
        <v>0</v>
      </c>
      <c r="CW31">
        <v>11824.814731999981</v>
      </c>
      <c r="CX31">
        <v>6567.6073069999948</v>
      </c>
      <c r="CY31">
        <v>5908.5759439999956</v>
      </c>
      <c r="CZ31">
        <v>5941.889717999994</v>
      </c>
      <c r="DA31">
        <v>5173.3791070000043</v>
      </c>
      <c r="DB31">
        <v>980.46411599999954</v>
      </c>
      <c r="DC31">
        <v>3040.809722</v>
      </c>
      <c r="DD31">
        <v>7271.1806550000038</v>
      </c>
      <c r="DE31">
        <v>7242.3796729999876</v>
      </c>
      <c r="DF31">
        <v>2481.638903999999</v>
      </c>
      <c r="DG31">
        <v>6208.5744039999981</v>
      </c>
      <c r="DH31">
        <v>1260.767337</v>
      </c>
      <c r="DI31">
        <v>7322.4837729999908</v>
      </c>
      <c r="DJ31"/>
      <c r="DK31"/>
      <c r="DL31"/>
      <c r="DM31"/>
      <c r="DN31"/>
      <c r="DO31"/>
      <c r="DP31"/>
      <c r="DQ31"/>
      <c r="DR31"/>
      <c r="DS31"/>
      <c r="DT31"/>
      <c r="DU31"/>
      <c r="DV31"/>
      <c r="DW31"/>
      <c r="DX31"/>
      <c r="DY31"/>
      <c r="DZ31"/>
      <c r="EA31"/>
      <c r="EB31"/>
      <c r="EC31"/>
      <c r="ED31"/>
      <c r="EE31"/>
      <c r="EF31"/>
      <c r="EG31"/>
      <c r="EH31"/>
      <c r="EI31"/>
    </row>
    <row r="32">
      <c r="A32" t="s">
        <v>593</v>
      </c>
      <c r="B32">
        <v>2010</v>
      </c>
      <c r="C32" t="s">
        <v>596</v>
      </c>
      <c r="D32">
        <v>128</v>
      </c>
      <c r="E32" t="s">
        <v>169</v>
      </c>
      <c r="F32" t="s">
        <v>49</v>
      </c>
      <c r="G32" t="s">
        <v>616</v>
      </c>
      <c r="H32">
        <v>25.0670119452971</v>
      </c>
      <c r="I32">
        <v>32.960006058942973</v>
      </c>
      <c r="J32">
        <v>40.838554156056297</v>
      </c>
      <c r="K32">
        <v>62.9898950079805</v>
      </c>
      <c r="L32">
        <v>51.20386905514993</v>
      </c>
      <c r="M32">
        <v>52.683704833161613</v>
      </c>
      <c r="N32">
        <v>52.728810226841219</v>
      </c>
      <c r="O32">
        <v>54.653523244603441</v>
      </c>
      <c r="P32">
        <v>47.620373181398328</v>
      </c>
      <c r="Q32">
        <v>42.361678188903298</v>
      </c>
      <c r="R32">
        <v>24.49788307596387</v>
      </c>
      <c r="S32">
        <v>30.77772618356941</v>
      </c>
      <c r="T32">
        <v>34.707558416350587</v>
      </c>
      <c r="U32">
        <v>49.463153231859827</v>
      </c>
      <c r="V32">
        <v>66.28825875564884</v>
      </c>
      <c r="W32" t="s">
        <v>146</v>
      </c>
      <c r="X32" t="s">
        <v>147</v>
      </c>
      <c r="Y32" t="s">
        <v>148</v>
      </c>
      <c r="Z32" t="s">
        <v>149</v>
      </c>
      <c r="AA32" t="s">
        <v>150</v>
      </c>
      <c r="AB32" t="s">
        <v>151</v>
      </c>
      <c r="AC32" t="s">
        <v>152</v>
      </c>
      <c r="AD32" t="s">
        <v>153</v>
      </c>
      <c r="AE32" t="s">
        <v>186</v>
      </c>
      <c r="AF32" t="s">
        <v>186</v>
      </c>
      <c r="AG32" t="s">
        <v>186</v>
      </c>
      <c r="AH32" t="s">
        <v>186</v>
      </c>
      <c r="AI32" t="s">
        <v>186</v>
      </c>
      <c r="AJ32" t="s">
        <v>186</v>
      </c>
      <c r="AK32" t="s">
        <v>186</v>
      </c>
      <c r="AL32" t="s">
        <v>186</v>
      </c>
      <c r="AM32" t="s">
        <v>186</v>
      </c>
      <c r="AN32" t="s">
        <v>186</v>
      </c>
      <c r="AO32" t="s">
        <v>186</v>
      </c>
      <c r="AP32" t="s">
        <v>186</v>
      </c>
      <c r="AQ32" t="s">
        <v>186</v>
      </c>
      <c r="AR32" t="s">
        <v>186</v>
      </c>
      <c r="AS32" t="s">
        <v>186</v>
      </c>
      <c r="AT32" t="s">
        <v>186</v>
      </c>
      <c r="AU32" t="s">
        <v>186</v>
      </c>
      <c r="AV32" t="s">
        <v>186</v>
      </c>
      <c r="AW32" t="s">
        <v>186</v>
      </c>
      <c r="AX32" t="s">
        <v>186</v>
      </c>
      <c r="AY32" t="s">
        <v>186</v>
      </c>
      <c r="AZ32" t="s">
        <v>186</v>
      </c>
      <c r="BA32" t="s">
        <v>186</v>
      </c>
      <c r="BB32" t="s">
        <v>186</v>
      </c>
      <c r="BC32" t="s">
        <v>186</v>
      </c>
      <c r="BD32" t="s">
        <v>186</v>
      </c>
      <c r="BE32">
        <v>48.414534220136517</v>
      </c>
      <c r="BF32">
        <v>26.052375182291019</v>
      </c>
      <c r="BG32">
        <v>59.654873617341821</v>
      </c>
      <c r="BH32">
        <v>15.67078288100166</v>
      </c>
      <c r="BI32">
        <v>33.626958240966822</v>
      </c>
      <c r="BJ32">
        <v>91.683533393578159</v>
      </c>
      <c r="BK32">
        <v>59.792318628402093</v>
      </c>
      <c r="BL32">
        <v>31.399638519649319</v>
      </c>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row>
    <row r="33">
      <c r="A33" t="s">
        <v>593</v>
      </c>
      <c r="B33">
        <v>2010</v>
      </c>
      <c r="C33" t="s">
        <v>596</v>
      </c>
      <c r="D33">
        <v>129</v>
      </c>
      <c r="E33" t="s">
        <v>169</v>
      </c>
      <c r="F33" t="s">
        <v>48</v>
      </c>
      <c r="G33" t="s">
        <v>186</v>
      </c>
      <c r="H33">
        <v>74.932988054702989</v>
      </c>
      <c r="I33">
        <v>67.039993941056991</v>
      </c>
      <c r="J33">
        <v>59.16144584394344</v>
      </c>
      <c r="K33">
        <v>37.01010499201967</v>
      </c>
      <c r="L33">
        <v>48.796130944849573</v>
      </c>
      <c r="M33">
        <v>47.316295166838373</v>
      </c>
      <c r="N33">
        <v>47.271189773158802</v>
      </c>
      <c r="O33">
        <v>45.346476755396743</v>
      </c>
      <c r="P33">
        <v>52.379626818601722</v>
      </c>
      <c r="Q33">
        <v>57.638321811096702</v>
      </c>
      <c r="R33">
        <v>75.502116924036017</v>
      </c>
      <c r="S33">
        <v>69.222273816430572</v>
      </c>
      <c r="T33">
        <v>65.292441583649278</v>
      </c>
      <c r="U33">
        <v>50.53684676814003</v>
      </c>
      <c r="V33">
        <v>33.711741244351273</v>
      </c>
      <c r="W33" t="s">
        <v>146</v>
      </c>
      <c r="X33" t="s">
        <v>147</v>
      </c>
      <c r="Y33" t="s">
        <v>148</v>
      </c>
      <c r="Z33" t="s">
        <v>149</v>
      </c>
      <c r="AA33" t="s">
        <v>150</v>
      </c>
      <c r="AB33" t="s">
        <v>151</v>
      </c>
      <c r="AC33" t="s">
        <v>152</v>
      </c>
      <c r="AD33" t="s">
        <v>153</v>
      </c>
      <c r="AE33" t="s">
        <v>186</v>
      </c>
      <c r="AF33" t="s">
        <v>186</v>
      </c>
      <c r="AG33" t="s">
        <v>186</v>
      </c>
      <c r="AH33" t="s">
        <v>186</v>
      </c>
      <c r="AI33" t="s">
        <v>186</v>
      </c>
      <c r="AJ33" t="s">
        <v>186</v>
      </c>
      <c r="AK33" t="s">
        <v>186</v>
      </c>
      <c r="AL33" t="s">
        <v>186</v>
      </c>
      <c r="AM33" t="s">
        <v>186</v>
      </c>
      <c r="AN33" t="s">
        <v>186</v>
      </c>
      <c r="AO33" t="s">
        <v>186</v>
      </c>
      <c r="AP33" t="s">
        <v>186</v>
      </c>
      <c r="AQ33" t="s">
        <v>186</v>
      </c>
      <c r="AR33" t="s">
        <v>186</v>
      </c>
      <c r="AS33" t="s">
        <v>186</v>
      </c>
      <c r="AT33" t="s">
        <v>186</v>
      </c>
      <c r="AU33" t="s">
        <v>186</v>
      </c>
      <c r="AV33" t="s">
        <v>186</v>
      </c>
      <c r="AW33" t="s">
        <v>186</v>
      </c>
      <c r="AX33" t="s">
        <v>186</v>
      </c>
      <c r="AY33" t="s">
        <v>186</v>
      </c>
      <c r="AZ33" t="s">
        <v>186</v>
      </c>
      <c r="BA33" t="s">
        <v>186</v>
      </c>
      <c r="BB33" t="s">
        <v>186</v>
      </c>
      <c r="BC33" t="s">
        <v>186</v>
      </c>
      <c r="BD33" t="s">
        <v>186</v>
      </c>
      <c r="BE33">
        <v>51.585465779863767</v>
      </c>
      <c r="BF33">
        <v>73.94762481770897</v>
      </c>
      <c r="BG33">
        <v>40.345126382658179</v>
      </c>
      <c r="BH33">
        <v>84.329217118998429</v>
      </c>
      <c r="BI33">
        <v>66.373041759033043</v>
      </c>
      <c r="BJ33">
        <v>8.3164666064219066</v>
      </c>
      <c r="BK33">
        <v>40.207681371598312</v>
      </c>
      <c r="BL33">
        <v>68.600361480350543</v>
      </c>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row>
    <row r="34">
      <c r="A34" t="s">
        <v>593</v>
      </c>
      <c r="B34">
        <v>2010</v>
      </c>
      <c r="C34" t="s">
        <v>596</v>
      </c>
      <c r="D34">
        <v>135</v>
      </c>
      <c r="E34" t="s">
        <v>45</v>
      </c>
      <c r="F34" t="s">
        <v>44</v>
      </c>
      <c r="G34" t="s">
        <v>617</v>
      </c>
      <c r="H34">
        <v>0</v>
      </c>
      <c r="I34">
        <v>0.026637227710577499</v>
      </c>
      <c r="J34">
        <v>0.035026003277778897</v>
      </c>
      <c r="K34">
        <v>0.1059411194869137</v>
      </c>
      <c r="L34">
        <v>2.774743345154028</v>
      </c>
      <c r="M34">
        <v>0.26667301960640272</v>
      </c>
      <c r="N34">
        <v>0.54539171595475566</v>
      </c>
      <c r="O34">
        <v>1.1165328139905359</v>
      </c>
      <c r="P34">
        <v>2.2486683210027838</v>
      </c>
      <c r="Q34">
        <v>9.1884292835433197</v>
      </c>
      <c r="R34">
        <v>0</v>
      </c>
      <c r="S34">
        <v>0.0232462971433838</v>
      </c>
      <c r="T34">
        <v>0</v>
      </c>
      <c r="U34">
        <v>0.0244450739577406</v>
      </c>
      <c r="V34">
        <v>0.29356981350838501</v>
      </c>
      <c r="W34" t="s">
        <v>146</v>
      </c>
      <c r="X34" t="s">
        <v>147</v>
      </c>
      <c r="Y34" t="s">
        <v>148</v>
      </c>
      <c r="Z34" t="s">
        <v>149</v>
      </c>
      <c r="AA34" t="s">
        <v>150</v>
      </c>
      <c r="AB34" t="s">
        <v>151</v>
      </c>
      <c r="AC34" t="s">
        <v>152</v>
      </c>
      <c r="AD34" t="s">
        <v>153</v>
      </c>
      <c r="AE34" t="s">
        <v>186</v>
      </c>
      <c r="AF34" t="s">
        <v>186</v>
      </c>
      <c r="AG34" t="s">
        <v>186</v>
      </c>
      <c r="AH34" t="s">
        <v>186</v>
      </c>
      <c r="AI34" t="s">
        <v>186</v>
      </c>
      <c r="AJ34" t="s">
        <v>186</v>
      </c>
      <c r="AK34" t="s">
        <v>186</v>
      </c>
      <c r="AL34" t="s">
        <v>186</v>
      </c>
      <c r="AM34" t="s">
        <v>186</v>
      </c>
      <c r="AN34" t="s">
        <v>186</v>
      </c>
      <c r="AO34" t="s">
        <v>186</v>
      </c>
      <c r="AP34" t="s">
        <v>186</v>
      </c>
      <c r="AQ34" t="s">
        <v>186</v>
      </c>
      <c r="AR34" t="s">
        <v>186</v>
      </c>
      <c r="AS34" t="s">
        <v>186</v>
      </c>
      <c r="AT34" t="s">
        <v>186</v>
      </c>
      <c r="AU34" t="s">
        <v>186</v>
      </c>
      <c r="AV34" t="s">
        <v>186</v>
      </c>
      <c r="AW34" t="s">
        <v>186</v>
      </c>
      <c r="AX34" t="s">
        <v>186</v>
      </c>
      <c r="AY34" t="s">
        <v>186</v>
      </c>
      <c r="AZ34" t="s">
        <v>186</v>
      </c>
      <c r="BA34" t="s">
        <v>186</v>
      </c>
      <c r="BB34" t="s">
        <v>186</v>
      </c>
      <c r="BC34" t="s">
        <v>186</v>
      </c>
      <c r="BD34" t="s">
        <v>186</v>
      </c>
      <c r="BE34">
        <v>2.3086595397342018</v>
      </c>
      <c r="BF34">
        <v>0</v>
      </c>
      <c r="BG34">
        <v>0.28610440711121099</v>
      </c>
      <c r="BH34">
        <v>0.0221676017369947</v>
      </c>
      <c r="BI34">
        <v>0.26739024686591722</v>
      </c>
      <c r="BJ34">
        <v>0.022695160026296599</v>
      </c>
      <c r="BK34">
        <v>0.036997943516264897</v>
      </c>
      <c r="BL34">
        <v>0.22018815476734521</v>
      </c>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row>
    <row r="35">
      <c r="A35" t="s">
        <v>593</v>
      </c>
      <c r="B35">
        <v>2010</v>
      </c>
      <c r="C35" t="s">
        <v>596</v>
      </c>
      <c r="D35">
        <v>136</v>
      </c>
      <c r="E35" t="s">
        <v>45</v>
      </c>
      <c r="F35" t="s">
        <v>43</v>
      </c>
      <c r="G35" t="s">
        <v>618</v>
      </c>
      <c r="H35">
        <v>0.042649083535848897</v>
      </c>
      <c r="I35">
        <v>0.21730714059286591</v>
      </c>
      <c r="J35">
        <v>0.65680418128801465</v>
      </c>
      <c r="K35">
        <v>1.279984815140895</v>
      </c>
      <c r="L35">
        <v>17.557705989657769</v>
      </c>
      <c r="M35">
        <v>2.419304801377745</v>
      </c>
      <c r="N35">
        <v>6.1053137738229966</v>
      </c>
      <c r="O35">
        <v>12.11464747079742</v>
      </c>
      <c r="P35">
        <v>20.76661965951369</v>
      </c>
      <c r="Q35">
        <v>43.538069441082762</v>
      </c>
      <c r="R35">
        <v>0.0441183650976264</v>
      </c>
      <c r="S35">
        <v>0.051593356595914401</v>
      </c>
      <c r="T35">
        <v>0.44516319684555761</v>
      </c>
      <c r="U35">
        <v>0.63263157649967339</v>
      </c>
      <c r="V35">
        <v>2.3112969007621609</v>
      </c>
      <c r="W35" t="s">
        <v>146</v>
      </c>
      <c r="X35" t="s">
        <v>147</v>
      </c>
      <c r="Y35" t="s">
        <v>148</v>
      </c>
      <c r="Z35" t="s">
        <v>149</v>
      </c>
      <c r="AA35" t="s">
        <v>150</v>
      </c>
      <c r="AB35" t="s">
        <v>151</v>
      </c>
      <c r="AC35" t="s">
        <v>152</v>
      </c>
      <c r="AD35" t="s">
        <v>153</v>
      </c>
      <c r="AE35" t="s">
        <v>186</v>
      </c>
      <c r="AF35" t="s">
        <v>186</v>
      </c>
      <c r="AG35" t="s">
        <v>186</v>
      </c>
      <c r="AH35" t="s">
        <v>186</v>
      </c>
      <c r="AI35" t="s">
        <v>186</v>
      </c>
      <c r="AJ35" t="s">
        <v>186</v>
      </c>
      <c r="AK35" t="s">
        <v>186</v>
      </c>
      <c r="AL35" t="s">
        <v>186</v>
      </c>
      <c r="AM35" t="s">
        <v>186</v>
      </c>
      <c r="AN35" t="s">
        <v>186</v>
      </c>
      <c r="AO35" t="s">
        <v>186</v>
      </c>
      <c r="AP35" t="s">
        <v>186</v>
      </c>
      <c r="AQ35" t="s">
        <v>186</v>
      </c>
      <c r="AR35" t="s">
        <v>186</v>
      </c>
      <c r="AS35" t="s">
        <v>186</v>
      </c>
      <c r="AT35" t="s">
        <v>186</v>
      </c>
      <c r="AU35" t="s">
        <v>186</v>
      </c>
      <c r="AV35" t="s">
        <v>186</v>
      </c>
      <c r="AW35" t="s">
        <v>186</v>
      </c>
      <c r="AX35" t="s">
        <v>186</v>
      </c>
      <c r="AY35" t="s">
        <v>186</v>
      </c>
      <c r="AZ35" t="s">
        <v>186</v>
      </c>
      <c r="BA35" t="s">
        <v>186</v>
      </c>
      <c r="BB35" t="s">
        <v>186</v>
      </c>
      <c r="BC35" t="s">
        <v>186</v>
      </c>
      <c r="BD35" t="s">
        <v>186</v>
      </c>
      <c r="BE35">
        <v>8.8945499460808879</v>
      </c>
      <c r="BF35">
        <v>0</v>
      </c>
      <c r="BG35">
        <v>2.4220528924776081</v>
      </c>
      <c r="BH35">
        <v>0.79125351296598789</v>
      </c>
      <c r="BI35">
        <v>3.3287379669725441</v>
      </c>
      <c r="BJ35">
        <v>0.17414738992746251</v>
      </c>
      <c r="BK35">
        <v>4.2631238168788332</v>
      </c>
      <c r="BL35">
        <v>6.3305774996069806</v>
      </c>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row>
    <row r="36">
      <c r="A36" t="s">
        <v>593</v>
      </c>
      <c r="B36">
        <v>2010</v>
      </c>
      <c r="C36" t="s">
        <v>596</v>
      </c>
      <c r="D36">
        <v>137</v>
      </c>
      <c r="E36" t="s">
        <v>45</v>
      </c>
      <c r="F36" t="s">
        <v>42</v>
      </c>
      <c r="G36" t="s">
        <v>619</v>
      </c>
      <c r="H36">
        <v>19.94215960818714</v>
      </c>
      <c r="I36">
        <v>30.563154970315502</v>
      </c>
      <c r="J36">
        <v>30.71906119355015</v>
      </c>
      <c r="K36">
        <v>36.352382146469957</v>
      </c>
      <c r="L36">
        <v>49.862158347637163</v>
      </c>
      <c r="M36">
        <v>46.149293821992863</v>
      </c>
      <c r="N36">
        <v>53.235637772558697</v>
      </c>
      <c r="O36">
        <v>55.38187198362705</v>
      </c>
      <c r="P36">
        <v>52.313907591865139</v>
      </c>
      <c r="Q36">
        <v>39.20749376729222</v>
      </c>
      <c r="R36">
        <v>18.873984204607339</v>
      </c>
      <c r="S36">
        <v>28.76430510325422</v>
      </c>
      <c r="T36">
        <v>31.11287603306684</v>
      </c>
      <c r="U36">
        <v>28.863912255941639</v>
      </c>
      <c r="V36">
        <v>40.142445274329312</v>
      </c>
      <c r="W36" t="s">
        <v>146</v>
      </c>
      <c r="X36" t="s">
        <v>147</v>
      </c>
      <c r="Y36" t="s">
        <v>148</v>
      </c>
      <c r="Z36" t="s">
        <v>149</v>
      </c>
      <c r="AA36" t="s">
        <v>150</v>
      </c>
      <c r="AB36" t="s">
        <v>151</v>
      </c>
      <c r="AC36" t="s">
        <v>152</v>
      </c>
      <c r="AD36" t="s">
        <v>153</v>
      </c>
      <c r="AE36" t="s">
        <v>186</v>
      </c>
      <c r="AF36" t="s">
        <v>186</v>
      </c>
      <c r="AG36" t="s">
        <v>186</v>
      </c>
      <c r="AH36" t="s">
        <v>186</v>
      </c>
      <c r="AI36" t="s">
        <v>186</v>
      </c>
      <c r="AJ36" t="s">
        <v>186</v>
      </c>
      <c r="AK36" t="s">
        <v>186</v>
      </c>
      <c r="AL36" t="s">
        <v>186</v>
      </c>
      <c r="AM36" t="s">
        <v>186</v>
      </c>
      <c r="AN36" t="s">
        <v>186</v>
      </c>
      <c r="AO36" t="s">
        <v>186</v>
      </c>
      <c r="AP36" t="s">
        <v>186</v>
      </c>
      <c r="AQ36" t="s">
        <v>186</v>
      </c>
      <c r="AR36" t="s">
        <v>186</v>
      </c>
      <c r="AS36" t="s">
        <v>186</v>
      </c>
      <c r="AT36" t="s">
        <v>186</v>
      </c>
      <c r="AU36" t="s">
        <v>186</v>
      </c>
      <c r="AV36" t="s">
        <v>186</v>
      </c>
      <c r="AW36" t="s">
        <v>186</v>
      </c>
      <c r="AX36" t="s">
        <v>186</v>
      </c>
      <c r="AY36" t="s">
        <v>186</v>
      </c>
      <c r="AZ36" t="s">
        <v>186</v>
      </c>
      <c r="BA36" t="s">
        <v>186</v>
      </c>
      <c r="BB36" t="s">
        <v>186</v>
      </c>
      <c r="BC36" t="s">
        <v>186</v>
      </c>
      <c r="BD36" t="s">
        <v>186</v>
      </c>
      <c r="BE36">
        <v>41.804116658172177</v>
      </c>
      <c r="BF36">
        <v>44.235143406858597</v>
      </c>
      <c r="BG36">
        <v>36.468142313177182</v>
      </c>
      <c r="BH36">
        <v>12.90151965068625</v>
      </c>
      <c r="BI36">
        <v>45.365950365402227</v>
      </c>
      <c r="BJ36">
        <v>20.09431577688779</v>
      </c>
      <c r="BK36">
        <v>47.146698517384841</v>
      </c>
      <c r="BL36">
        <v>24.55564049917955</v>
      </c>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row>
    <row r="37">
      <c r="A37" t="s">
        <v>593</v>
      </c>
      <c r="B37">
        <v>2010</v>
      </c>
      <c r="C37" t="s">
        <v>596</v>
      </c>
      <c r="D37">
        <v>138</v>
      </c>
      <c r="E37" t="s">
        <v>45</v>
      </c>
      <c r="F37" t="s">
        <v>41</v>
      </c>
      <c r="G37" t="s">
        <v>186</v>
      </c>
      <c r="H37">
        <v>41.492316300333663</v>
      </c>
      <c r="I37">
        <v>48.625392955509007</v>
      </c>
      <c r="J37">
        <v>47.876039976169828</v>
      </c>
      <c r="K37">
        <v>43.80635001469232</v>
      </c>
      <c r="L37">
        <v>27.642332841941599</v>
      </c>
      <c r="M37">
        <v>46.110277124130391</v>
      </c>
      <c r="N37">
        <v>39.769941674090227</v>
      </c>
      <c r="O37">
        <v>31.281274196250859</v>
      </c>
      <c r="P37">
        <v>24.67080442761841</v>
      </c>
      <c r="Q37">
        <v>8.0660075080817091</v>
      </c>
      <c r="R37">
        <v>39.650294794658478</v>
      </c>
      <c r="S37">
        <v>48.142535430216697</v>
      </c>
      <c r="T37">
        <v>47.733014388445802</v>
      </c>
      <c r="U37">
        <v>49.655603191849409</v>
      </c>
      <c r="V37">
        <v>39.124179965462943</v>
      </c>
      <c r="W37" t="s">
        <v>146</v>
      </c>
      <c r="X37" t="s">
        <v>147</v>
      </c>
      <c r="Y37" t="s">
        <v>148</v>
      </c>
      <c r="Z37" t="s">
        <v>149</v>
      </c>
      <c r="AA37" t="s">
        <v>150</v>
      </c>
      <c r="AB37" t="s">
        <v>151</v>
      </c>
      <c r="AC37" t="s">
        <v>152</v>
      </c>
      <c r="AD37" t="s">
        <v>153</v>
      </c>
      <c r="AE37" t="s">
        <v>186</v>
      </c>
      <c r="AF37" t="s">
        <v>186</v>
      </c>
      <c r="AG37" t="s">
        <v>186</v>
      </c>
      <c r="AH37" t="s">
        <v>186</v>
      </c>
      <c r="AI37" t="s">
        <v>186</v>
      </c>
      <c r="AJ37" t="s">
        <v>186</v>
      </c>
      <c r="AK37" t="s">
        <v>186</v>
      </c>
      <c r="AL37" t="s">
        <v>186</v>
      </c>
      <c r="AM37" t="s">
        <v>186</v>
      </c>
      <c r="AN37" t="s">
        <v>186</v>
      </c>
      <c r="AO37" t="s">
        <v>186</v>
      </c>
      <c r="AP37" t="s">
        <v>186</v>
      </c>
      <c r="AQ37" t="s">
        <v>186</v>
      </c>
      <c r="AR37" t="s">
        <v>186</v>
      </c>
      <c r="AS37" t="s">
        <v>186</v>
      </c>
      <c r="AT37" t="s">
        <v>186</v>
      </c>
      <c r="AU37" t="s">
        <v>186</v>
      </c>
      <c r="AV37" t="s">
        <v>186</v>
      </c>
      <c r="AW37" t="s">
        <v>186</v>
      </c>
      <c r="AX37" t="s">
        <v>186</v>
      </c>
      <c r="AY37" t="s">
        <v>186</v>
      </c>
      <c r="AZ37" t="s">
        <v>186</v>
      </c>
      <c r="BA37" t="s">
        <v>186</v>
      </c>
      <c r="BB37" t="s">
        <v>186</v>
      </c>
      <c r="BC37" t="s">
        <v>186</v>
      </c>
      <c r="BD37" t="s">
        <v>186</v>
      </c>
      <c r="BE37">
        <v>44.240911794643651</v>
      </c>
      <c r="BF37">
        <v>5.5906618848860417</v>
      </c>
      <c r="BG37">
        <v>37.33958102564155</v>
      </c>
      <c r="BH37">
        <v>58.932357885638133</v>
      </c>
      <c r="BI37">
        <v>42.157835227957527</v>
      </c>
      <c r="BJ37">
        <v>41.182277629288677</v>
      </c>
      <c r="BK37">
        <v>38.692285037292351</v>
      </c>
      <c r="BL37">
        <v>36.081063040449912</v>
      </c>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row>
    <row r="38">
      <c r="A38" t="s">
        <v>593</v>
      </c>
      <c r="B38">
        <v>2010</v>
      </c>
      <c r="C38" t="s">
        <v>596</v>
      </c>
      <c r="D38">
        <v>139</v>
      </c>
      <c r="E38" t="s">
        <v>45</v>
      </c>
      <c r="F38" t="s">
        <v>19</v>
      </c>
      <c r="G38" t="s">
        <v>186</v>
      </c>
      <c r="H38">
        <v>38.522875007943163</v>
      </c>
      <c r="I38">
        <v>20.567507705871929</v>
      </c>
      <c r="J38">
        <v>20.713068645714561</v>
      </c>
      <c r="K38">
        <v>18.455341904209529</v>
      </c>
      <c r="L38">
        <v>2.1630594756094039</v>
      </c>
      <c r="M38">
        <v>5.0544512328926343</v>
      </c>
      <c r="N38">
        <v>0.34371506357347748</v>
      </c>
      <c r="O38">
        <v>0.1056735353340587</v>
      </c>
      <c r="P38">
        <v>0</v>
      </c>
      <c r="Q38">
        <v>0</v>
      </c>
      <c r="R38">
        <v>41.431602635636622</v>
      </c>
      <c r="S38">
        <v>23.018319812789919</v>
      </c>
      <c r="T38">
        <v>20.708946381641681</v>
      </c>
      <c r="U38">
        <v>20.823407901751899</v>
      </c>
      <c r="V38">
        <v>18.128508045937149</v>
      </c>
      <c r="W38" t="s">
        <v>146</v>
      </c>
      <c r="X38" t="s">
        <v>147</v>
      </c>
      <c r="Y38" t="s">
        <v>148</v>
      </c>
      <c r="Z38" t="s">
        <v>149</v>
      </c>
      <c r="AA38" t="s">
        <v>150</v>
      </c>
      <c r="AB38" t="s">
        <v>151</v>
      </c>
      <c r="AC38" t="s">
        <v>152</v>
      </c>
      <c r="AD38" t="s">
        <v>153</v>
      </c>
      <c r="AE38" t="s">
        <v>186</v>
      </c>
      <c r="AF38" t="s">
        <v>186</v>
      </c>
      <c r="AG38" t="s">
        <v>186</v>
      </c>
      <c r="AH38" t="s">
        <v>186</v>
      </c>
      <c r="AI38" t="s">
        <v>186</v>
      </c>
      <c r="AJ38" t="s">
        <v>186</v>
      </c>
      <c r="AK38" t="s">
        <v>186</v>
      </c>
      <c r="AL38" t="s">
        <v>186</v>
      </c>
      <c r="AM38" t="s">
        <v>186</v>
      </c>
      <c r="AN38" t="s">
        <v>186</v>
      </c>
      <c r="AO38" t="s">
        <v>186</v>
      </c>
      <c r="AP38" t="s">
        <v>186</v>
      </c>
      <c r="AQ38" t="s">
        <v>186</v>
      </c>
      <c r="AR38" t="s">
        <v>186</v>
      </c>
      <c r="AS38" t="s">
        <v>186</v>
      </c>
      <c r="AT38" t="s">
        <v>186</v>
      </c>
      <c r="AU38" t="s">
        <v>186</v>
      </c>
      <c r="AV38" t="s">
        <v>186</v>
      </c>
      <c r="AW38" t="s">
        <v>186</v>
      </c>
      <c r="AX38" t="s">
        <v>186</v>
      </c>
      <c r="AY38" t="s">
        <v>186</v>
      </c>
      <c r="AZ38" t="s">
        <v>186</v>
      </c>
      <c r="BA38" t="s">
        <v>186</v>
      </c>
      <c r="BB38" t="s">
        <v>186</v>
      </c>
      <c r="BC38" t="s">
        <v>186</v>
      </c>
      <c r="BD38" t="s">
        <v>186</v>
      </c>
      <c r="BE38">
        <v>2.751762061369087</v>
      </c>
      <c r="BF38">
        <v>50.174194708255129</v>
      </c>
      <c r="BG38">
        <v>23.484119361592519</v>
      </c>
      <c r="BH38">
        <v>27.352701348972531</v>
      </c>
      <c r="BI38">
        <v>8.8800861928017287</v>
      </c>
      <c r="BJ38">
        <v>38.52656404386935</v>
      </c>
      <c r="BK38">
        <v>9.8608946849277039</v>
      </c>
      <c r="BL38">
        <v>32.81253080599631</v>
      </c>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row>
    <row r="39">
      <c r="A39" t="s">
        <v>593</v>
      </c>
      <c r="B39">
        <v>2010</v>
      </c>
      <c r="C39" t="s">
        <v>596</v>
      </c>
      <c r="D39">
        <v>148</v>
      </c>
      <c r="E39" t="s">
        <v>108</v>
      </c>
      <c r="F39" t="s">
        <v>49</v>
      </c>
      <c r="G39" t="s">
        <v>186</v>
      </c>
      <c r="H39">
        <v>4.8517134729445388</v>
      </c>
      <c r="I39">
        <v>9.5377748568389134</v>
      </c>
      <c r="J39">
        <v>12.14772585210377</v>
      </c>
      <c r="K39">
        <v>22.855166210653088</v>
      </c>
      <c r="L39">
        <v>34.960837311894977</v>
      </c>
      <c r="M39">
        <v>24.77624955784237</v>
      </c>
      <c r="N39">
        <v>30.570956094484998</v>
      </c>
      <c r="O39">
        <v>36.64345342945802</v>
      </c>
      <c r="P39">
        <v>35.13156733554024</v>
      </c>
      <c r="Q39">
        <v>38.446140151799163</v>
      </c>
      <c r="R39">
        <v>4.5136045929333974</v>
      </c>
      <c r="S39">
        <v>8.2477516121115766</v>
      </c>
      <c r="T39">
        <v>10.46882651240254</v>
      </c>
      <c r="U39">
        <v>13.943229296038</v>
      </c>
      <c r="V39">
        <v>26.90793512236344</v>
      </c>
      <c r="W39" t="s">
        <v>146</v>
      </c>
      <c r="X39" t="s">
        <v>147</v>
      </c>
      <c r="Y39" t="s">
        <v>148</v>
      </c>
      <c r="Z39" t="s">
        <v>149</v>
      </c>
      <c r="AA39" t="s">
        <v>150</v>
      </c>
      <c r="AB39" t="s">
        <v>151</v>
      </c>
      <c r="AC39" t="s">
        <v>152</v>
      </c>
      <c r="AD39" t="s">
        <v>153</v>
      </c>
      <c r="AE39" t="s">
        <v>186</v>
      </c>
      <c r="AF39" t="s">
        <v>186</v>
      </c>
      <c r="AG39" t="s">
        <v>186</v>
      </c>
      <c r="AH39" t="s">
        <v>186</v>
      </c>
      <c r="AI39" t="s">
        <v>186</v>
      </c>
      <c r="AJ39" t="s">
        <v>186</v>
      </c>
      <c r="AK39" t="s">
        <v>186</v>
      </c>
      <c r="AL39" t="s">
        <v>186</v>
      </c>
      <c r="AM39" t="s">
        <v>186</v>
      </c>
      <c r="AN39" t="s">
        <v>186</v>
      </c>
      <c r="AO39" t="s">
        <v>186</v>
      </c>
      <c r="AP39" t="s">
        <v>186</v>
      </c>
      <c r="AQ39" t="s">
        <v>186</v>
      </c>
      <c r="AR39" t="s">
        <v>186</v>
      </c>
      <c r="AS39" t="s">
        <v>186</v>
      </c>
      <c r="AT39" t="s">
        <v>186</v>
      </c>
      <c r="AU39" t="s">
        <v>186</v>
      </c>
      <c r="AV39" t="s">
        <v>186</v>
      </c>
      <c r="AW39" t="s">
        <v>186</v>
      </c>
      <c r="AX39" t="s">
        <v>186</v>
      </c>
      <c r="AY39" t="s">
        <v>186</v>
      </c>
      <c r="AZ39" t="s">
        <v>186</v>
      </c>
      <c r="BA39" t="s">
        <v>186</v>
      </c>
      <c r="BB39" t="s">
        <v>186</v>
      </c>
      <c r="BC39" t="s">
        <v>186</v>
      </c>
      <c r="BD39" t="s">
        <v>186</v>
      </c>
      <c r="BE39">
        <v>25.057955721002941</v>
      </c>
      <c r="BF39">
        <v>9.1660607635292024</v>
      </c>
      <c r="BG39">
        <v>22.392748776667311</v>
      </c>
      <c r="BH39">
        <v>2.1088179134148208</v>
      </c>
      <c r="BI39">
        <v>16.271182585813559</v>
      </c>
      <c r="BJ39">
        <v>18.13911946512745</v>
      </c>
      <c r="BK39">
        <v>27.406100294133591</v>
      </c>
      <c r="BL39">
        <v>9.5454074822270236</v>
      </c>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row>
    <row r="40">
      <c r="A40" t="s">
        <v>593</v>
      </c>
      <c r="B40">
        <v>2010</v>
      </c>
      <c r="C40" t="s">
        <v>596</v>
      </c>
      <c r="D40">
        <v>149</v>
      </c>
      <c r="E40" t="s">
        <v>108</v>
      </c>
      <c r="F40" t="s">
        <v>48</v>
      </c>
      <c r="G40" t="s">
        <v>186</v>
      </c>
      <c r="H40">
        <v>14.503259842312479</v>
      </c>
      <c r="I40">
        <v>19.399643539815301</v>
      </c>
      <c r="J40">
        <v>17.598003650668669</v>
      </c>
      <c r="K40">
        <v>13.428695205146211</v>
      </c>
      <c r="L40">
        <v>33.316888486988859</v>
      </c>
      <c r="M40">
        <v>22.252048160216031</v>
      </c>
      <c r="N40">
        <v>27.40675279552725</v>
      </c>
      <c r="O40">
        <v>30.403374028415541</v>
      </c>
      <c r="P40">
        <v>38.642670429701589</v>
      </c>
      <c r="Q40">
        <v>52.310746250001081</v>
      </c>
      <c r="R40">
        <v>13.91086326389102</v>
      </c>
      <c r="S40">
        <v>18.55004223048428</v>
      </c>
      <c r="T40">
        <v>19.694132191920211</v>
      </c>
      <c r="U40">
        <v>14.245894091787131</v>
      </c>
      <c r="V40">
        <v>13.684374326510831</v>
      </c>
      <c r="W40" t="s">
        <v>146</v>
      </c>
      <c r="X40" t="s">
        <v>147</v>
      </c>
      <c r="Y40" t="s">
        <v>148</v>
      </c>
      <c r="Z40" t="s">
        <v>149</v>
      </c>
      <c r="AA40" t="s">
        <v>150</v>
      </c>
      <c r="AB40" t="s">
        <v>151</v>
      </c>
      <c r="AC40" t="s">
        <v>152</v>
      </c>
      <c r="AD40" t="s">
        <v>153</v>
      </c>
      <c r="AE40" t="s">
        <v>186</v>
      </c>
      <c r="AF40" t="s">
        <v>186</v>
      </c>
      <c r="AG40" t="s">
        <v>186</v>
      </c>
      <c r="AH40" t="s">
        <v>186</v>
      </c>
      <c r="AI40" t="s">
        <v>186</v>
      </c>
      <c r="AJ40" t="s">
        <v>186</v>
      </c>
      <c r="AK40" t="s">
        <v>186</v>
      </c>
      <c r="AL40" t="s">
        <v>186</v>
      </c>
      <c r="AM40" t="s">
        <v>186</v>
      </c>
      <c r="AN40" t="s">
        <v>186</v>
      </c>
      <c r="AO40" t="s">
        <v>186</v>
      </c>
      <c r="AP40" t="s">
        <v>186</v>
      </c>
      <c r="AQ40" t="s">
        <v>186</v>
      </c>
      <c r="AR40" t="s">
        <v>186</v>
      </c>
      <c r="AS40" t="s">
        <v>186</v>
      </c>
      <c r="AT40" t="s">
        <v>186</v>
      </c>
      <c r="AU40" t="s">
        <v>186</v>
      </c>
      <c r="AV40" t="s">
        <v>186</v>
      </c>
      <c r="AW40" t="s">
        <v>186</v>
      </c>
      <c r="AX40" t="s">
        <v>186</v>
      </c>
      <c r="AY40" t="s">
        <v>186</v>
      </c>
      <c r="AZ40" t="s">
        <v>186</v>
      </c>
      <c r="BA40" t="s">
        <v>186</v>
      </c>
      <c r="BB40" t="s">
        <v>186</v>
      </c>
      <c r="BC40" t="s">
        <v>186</v>
      </c>
      <c r="BD40" t="s">
        <v>186</v>
      </c>
      <c r="BE40">
        <v>26.699137731691959</v>
      </c>
      <c r="BF40">
        <v>26.017144987936359</v>
      </c>
      <c r="BG40">
        <v>15.14441695484752</v>
      </c>
      <c r="BH40">
        <v>11.348186305381621</v>
      </c>
      <c r="BI40">
        <v>32.116133534830361</v>
      </c>
      <c r="BJ40">
        <v>1.6453705013096309</v>
      </c>
      <c r="BK40">
        <v>18.42938647542524</v>
      </c>
      <c r="BL40">
        <v>20.854329369054462</v>
      </c>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row>
    <row r="41">
      <c r="A41" t="s">
        <v>593</v>
      </c>
      <c r="B41">
        <v>2010</v>
      </c>
      <c r="C41" t="s">
        <v>596</v>
      </c>
      <c r="D41">
        <v>150</v>
      </c>
      <c r="E41" t="s">
        <v>108</v>
      </c>
      <c r="F41" t="s">
        <v>110</v>
      </c>
      <c r="G41" t="s">
        <v>186</v>
      </c>
      <c r="H41">
        <v>80.64502668474293</v>
      </c>
      <c r="I41">
        <v>71.06258160334562</v>
      </c>
      <c r="J41">
        <v>70.254270497227694</v>
      </c>
      <c r="K41">
        <v>63.716138584200401</v>
      </c>
      <c r="L41">
        <v>31.722274201116079</v>
      </c>
      <c r="M41">
        <v>52.971702281941653</v>
      </c>
      <c r="N41">
        <v>42.022291109987897</v>
      </c>
      <c r="O41">
        <v>32.953172542126453</v>
      </c>
      <c r="P41">
        <v>26.2257622347582</v>
      </c>
      <c r="Q41">
        <v>9.2431135981998107</v>
      </c>
      <c r="R41">
        <v>81.575532143175494</v>
      </c>
      <c r="S41">
        <v>73.20220615740412</v>
      </c>
      <c r="T41">
        <v>69.83704129567711</v>
      </c>
      <c r="U41">
        <v>71.810876612175107</v>
      </c>
      <c r="V41">
        <v>59.40769055112591</v>
      </c>
      <c r="W41" t="s">
        <v>146</v>
      </c>
      <c r="X41" t="s">
        <v>147</v>
      </c>
      <c r="Y41" t="s">
        <v>148</v>
      </c>
      <c r="Z41" t="s">
        <v>149</v>
      </c>
      <c r="AA41" t="s">
        <v>150</v>
      </c>
      <c r="AB41" t="s">
        <v>151</v>
      </c>
      <c r="AC41" t="s">
        <v>152</v>
      </c>
      <c r="AD41" t="s">
        <v>153</v>
      </c>
      <c r="AE41" t="s">
        <v>186</v>
      </c>
      <c r="AF41" t="s">
        <v>186</v>
      </c>
      <c r="AG41" t="s">
        <v>186</v>
      </c>
      <c r="AH41" t="s">
        <v>186</v>
      </c>
      <c r="AI41" t="s">
        <v>186</v>
      </c>
      <c r="AJ41" t="s">
        <v>186</v>
      </c>
      <c r="AK41" t="s">
        <v>186</v>
      </c>
      <c r="AL41" t="s">
        <v>186</v>
      </c>
      <c r="AM41" t="s">
        <v>186</v>
      </c>
      <c r="AN41" t="s">
        <v>186</v>
      </c>
      <c r="AO41" t="s">
        <v>186</v>
      </c>
      <c r="AP41" t="s">
        <v>186</v>
      </c>
      <c r="AQ41" t="s">
        <v>186</v>
      </c>
      <c r="AR41" t="s">
        <v>186</v>
      </c>
      <c r="AS41" t="s">
        <v>186</v>
      </c>
      <c r="AT41" t="s">
        <v>186</v>
      </c>
      <c r="AU41" t="s">
        <v>186</v>
      </c>
      <c r="AV41" t="s">
        <v>186</v>
      </c>
      <c r="AW41" t="s">
        <v>186</v>
      </c>
      <c r="AX41" t="s">
        <v>186</v>
      </c>
      <c r="AY41" t="s">
        <v>186</v>
      </c>
      <c r="AZ41" t="s">
        <v>186</v>
      </c>
      <c r="BA41" t="s">
        <v>186</v>
      </c>
      <c r="BB41" t="s">
        <v>186</v>
      </c>
      <c r="BC41" t="s">
        <v>186</v>
      </c>
      <c r="BD41" t="s">
        <v>186</v>
      </c>
      <c r="BE41">
        <v>48.242906547305232</v>
      </c>
      <c r="BF41">
        <v>64.816794248534237</v>
      </c>
      <c r="BG41">
        <v>62.462834268484947</v>
      </c>
      <c r="BH41">
        <v>86.542995781203558</v>
      </c>
      <c r="BI41">
        <v>51.612683879355878</v>
      </c>
      <c r="BJ41">
        <v>80.215510033562936</v>
      </c>
      <c r="BK41">
        <v>54.164513230441472</v>
      </c>
      <c r="BL41">
        <v>69.600263148718639</v>
      </c>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row>
    <row r="42">
      <c r="A42" t="s">
        <v>593</v>
      </c>
      <c r="B42">
        <v>2010</v>
      </c>
      <c r="C42" t="s">
        <v>596</v>
      </c>
      <c r="D42">
        <v>151</v>
      </c>
      <c r="E42" t="s">
        <v>109</v>
      </c>
      <c r="F42" t="s">
        <v>49</v>
      </c>
      <c r="G42" t="s">
        <v>186</v>
      </c>
      <c r="H42">
        <v>30.226162978172781</v>
      </c>
      <c r="I42">
        <v>31.977108806154881</v>
      </c>
      <c r="J42">
        <v>48.673767258119213</v>
      </c>
      <c r="K42">
        <v>66.452933681431176</v>
      </c>
      <c r="L42">
        <v>51.272776640770388</v>
      </c>
      <c r="M42">
        <v>46.65955626706377</v>
      </c>
      <c r="N42">
        <v>49.20545404443309</v>
      </c>
      <c r="O42">
        <v>51.272784243235357</v>
      </c>
      <c r="P42">
        <v>47.667165050100742</v>
      </c>
      <c r="Q42">
        <v>41.965710807777498</v>
      </c>
      <c r="R42">
        <v>30.05869436112723</v>
      </c>
      <c r="S42">
        <v>29.929680470993649</v>
      </c>
      <c r="T42">
        <v>39.059685436453456</v>
      </c>
      <c r="U42">
        <v>59.081946155726342</v>
      </c>
      <c r="V42">
        <v>69.29611678620941</v>
      </c>
      <c r="W42" t="s">
        <v>146</v>
      </c>
      <c r="X42" t="s">
        <v>147</v>
      </c>
      <c r="Y42" t="s">
        <v>148</v>
      </c>
      <c r="Z42" t="s">
        <v>149</v>
      </c>
      <c r="AA42" t="s">
        <v>150</v>
      </c>
      <c r="AB42" t="s">
        <v>151</v>
      </c>
      <c r="AC42" t="s">
        <v>152</v>
      </c>
      <c r="AD42" t="s">
        <v>153</v>
      </c>
      <c r="AE42" t="s">
        <v>186</v>
      </c>
      <c r="AF42" t="s">
        <v>186</v>
      </c>
      <c r="AG42" t="s">
        <v>186</v>
      </c>
      <c r="AH42" t="s">
        <v>186</v>
      </c>
      <c r="AI42" t="s">
        <v>186</v>
      </c>
      <c r="AJ42" t="s">
        <v>186</v>
      </c>
      <c r="AK42" t="s">
        <v>186</v>
      </c>
      <c r="AL42" t="s">
        <v>186</v>
      </c>
      <c r="AM42" t="s">
        <v>186</v>
      </c>
      <c r="AN42" t="s">
        <v>186</v>
      </c>
      <c r="AO42" t="s">
        <v>186</v>
      </c>
      <c r="AP42" t="s">
        <v>186</v>
      </c>
      <c r="AQ42" t="s">
        <v>186</v>
      </c>
      <c r="AR42" t="s">
        <v>186</v>
      </c>
      <c r="AS42" t="s">
        <v>186</v>
      </c>
      <c r="AT42" t="s">
        <v>186</v>
      </c>
      <c r="AU42" t="s">
        <v>186</v>
      </c>
      <c r="AV42" t="s">
        <v>186</v>
      </c>
      <c r="AW42" t="s">
        <v>186</v>
      </c>
      <c r="AX42" t="s">
        <v>186</v>
      </c>
      <c r="AY42" t="s">
        <v>186</v>
      </c>
      <c r="AZ42" t="s">
        <v>186</v>
      </c>
      <c r="BA42" t="s">
        <v>186</v>
      </c>
      <c r="BB42" t="s">
        <v>186</v>
      </c>
      <c r="BC42" t="s">
        <v>186</v>
      </c>
      <c r="BD42" t="s">
        <v>186</v>
      </c>
      <c r="BE42">
        <v>50.960360924276692</v>
      </c>
      <c r="BF42">
        <v>20.305342085241168</v>
      </c>
      <c r="BG42">
        <v>65.894712925902169</v>
      </c>
      <c r="BH42">
        <v>19.09246516730493</v>
      </c>
      <c r="BI42">
        <v>32.279675504848257</v>
      </c>
      <c r="BJ42">
        <v>91.197333015210162</v>
      </c>
      <c r="BK42">
        <v>55.605891351638078</v>
      </c>
      <c r="BL42">
        <v>36.273731161035712</v>
      </c>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row>
    <row r="43">
      <c r="A43" t="s">
        <v>593</v>
      </c>
      <c r="B43">
        <v>2010</v>
      </c>
      <c r="C43" t="s">
        <v>596</v>
      </c>
      <c r="D43">
        <v>152</v>
      </c>
      <c r="E43" t="s">
        <v>109</v>
      </c>
      <c r="F43" t="s">
        <v>48</v>
      </c>
      <c r="G43" t="s">
        <v>186</v>
      </c>
      <c r="H43">
        <v>67.675947836410344</v>
      </c>
      <c r="I43">
        <v>63.82282248828195</v>
      </c>
      <c r="J43">
        <v>46.833135319495277</v>
      </c>
      <c r="K43">
        <v>29.606675007830891</v>
      </c>
      <c r="L43">
        <v>45.402121945154107</v>
      </c>
      <c r="M43">
        <v>50.11969295381423</v>
      </c>
      <c r="N43">
        <v>47.632149970151502</v>
      </c>
      <c r="O43">
        <v>45.293984551344991</v>
      </c>
      <c r="P43">
        <v>49.625541071483958</v>
      </c>
      <c r="Q43">
        <v>56.548146330932397</v>
      </c>
      <c r="R43">
        <v>67.976338566549472</v>
      </c>
      <c r="S43">
        <v>65.968576787499529</v>
      </c>
      <c r="T43">
        <v>56.861201412258943</v>
      </c>
      <c r="U43">
        <v>36.548413000970051</v>
      </c>
      <c r="V43">
        <v>25.991826176932008</v>
      </c>
      <c r="W43" t="s">
        <v>146</v>
      </c>
      <c r="X43" t="s">
        <v>147</v>
      </c>
      <c r="Y43" t="s">
        <v>148</v>
      </c>
      <c r="Z43" t="s">
        <v>149</v>
      </c>
      <c r="AA43" t="s">
        <v>150</v>
      </c>
      <c r="AB43" t="s">
        <v>151</v>
      </c>
      <c r="AC43" t="s">
        <v>152</v>
      </c>
      <c r="AD43" t="s">
        <v>153</v>
      </c>
      <c r="AE43" t="s">
        <v>186</v>
      </c>
      <c r="AF43" t="s">
        <v>186</v>
      </c>
      <c r="AG43" t="s">
        <v>186</v>
      </c>
      <c r="AH43" t="s">
        <v>186</v>
      </c>
      <c r="AI43" t="s">
        <v>186</v>
      </c>
      <c r="AJ43" t="s">
        <v>186</v>
      </c>
      <c r="AK43" t="s">
        <v>186</v>
      </c>
      <c r="AL43" t="s">
        <v>186</v>
      </c>
      <c r="AM43" t="s">
        <v>186</v>
      </c>
      <c r="AN43" t="s">
        <v>186</v>
      </c>
      <c r="AO43" t="s">
        <v>186</v>
      </c>
      <c r="AP43" t="s">
        <v>186</v>
      </c>
      <c r="AQ43" t="s">
        <v>186</v>
      </c>
      <c r="AR43" t="s">
        <v>186</v>
      </c>
      <c r="AS43" t="s">
        <v>186</v>
      </c>
      <c r="AT43" t="s">
        <v>186</v>
      </c>
      <c r="AU43" t="s">
        <v>186</v>
      </c>
      <c r="AV43" t="s">
        <v>186</v>
      </c>
      <c r="AW43" t="s">
        <v>186</v>
      </c>
      <c r="AX43" t="s">
        <v>186</v>
      </c>
      <c r="AY43" t="s">
        <v>186</v>
      </c>
      <c r="AZ43" t="s">
        <v>186</v>
      </c>
      <c r="BA43" t="s">
        <v>186</v>
      </c>
      <c r="BB43" t="s">
        <v>186</v>
      </c>
      <c r="BC43" t="s">
        <v>186</v>
      </c>
      <c r="BD43" t="s">
        <v>186</v>
      </c>
      <c r="BE43">
        <v>46.520740334671302</v>
      </c>
      <c r="BF43">
        <v>61.52749011407537</v>
      </c>
      <c r="BG43">
        <v>29.666985671061351</v>
      </c>
      <c r="BH43">
        <v>78.122143103206682</v>
      </c>
      <c r="BI43">
        <v>66.381193918885131</v>
      </c>
      <c r="BJ43">
        <v>6.3537495945368674</v>
      </c>
      <c r="BK43">
        <v>32.795107982117493</v>
      </c>
      <c r="BL43">
        <v>61.747302715585732</v>
      </c>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row>
    <row r="44">
      <c r="A44" t="s">
        <v>593</v>
      </c>
      <c r="B44">
        <v>2010</v>
      </c>
      <c r="C44" t="s">
        <v>596</v>
      </c>
      <c r="D44">
        <v>153</v>
      </c>
      <c r="E44" t="s">
        <v>62</v>
      </c>
      <c r="F44" t="s">
        <v>170</v>
      </c>
      <c r="G44" t="s">
        <v>186</v>
      </c>
      <c r="H44">
        <v>0</v>
      </c>
      <c r="I44">
        <v>0.0266514902378409</v>
      </c>
      <c r="J44">
        <v>0.035051340029273403</v>
      </c>
      <c r="K44">
        <v>0.1060454747066768</v>
      </c>
      <c r="L44">
        <v>2.77689379326557</v>
      </c>
      <c r="M44">
        <v>0.26667301960640272</v>
      </c>
      <c r="N44">
        <v>0.54539171595475566</v>
      </c>
      <c r="O44">
        <v>1.1208803810971619</v>
      </c>
      <c r="P44">
        <v>2.2486683210027838</v>
      </c>
      <c r="Q44">
        <v>9.1884292835433197</v>
      </c>
      <c r="R44">
        <v>0</v>
      </c>
      <c r="S44">
        <v>0.0232462971433838</v>
      </c>
      <c r="T44">
        <v>0</v>
      </c>
      <c r="U44">
        <v>0.024486926399903099</v>
      </c>
      <c r="V44">
        <v>0.29356981350838501</v>
      </c>
      <c r="W44" t="s">
        <v>146</v>
      </c>
      <c r="X44" t="s">
        <v>147</v>
      </c>
      <c r="Y44" t="s">
        <v>148</v>
      </c>
      <c r="Z44" t="s">
        <v>149</v>
      </c>
      <c r="AA44" t="s">
        <v>150</v>
      </c>
      <c r="AB44" t="s">
        <v>151</v>
      </c>
      <c r="AC44" t="s">
        <v>152</v>
      </c>
      <c r="AD44" t="s">
        <v>153</v>
      </c>
      <c r="AE44" t="s">
        <v>186</v>
      </c>
      <c r="AF44" t="s">
        <v>186</v>
      </c>
      <c r="AG44" t="s">
        <v>186</v>
      </c>
      <c r="AH44" t="s">
        <v>186</v>
      </c>
      <c r="AI44" t="s">
        <v>186</v>
      </c>
      <c r="AJ44" t="s">
        <v>186</v>
      </c>
      <c r="AK44" t="s">
        <v>186</v>
      </c>
      <c r="AL44" t="s">
        <v>186</v>
      </c>
      <c r="AM44" t="s">
        <v>186</v>
      </c>
      <c r="AN44" t="s">
        <v>186</v>
      </c>
      <c r="AO44" t="s">
        <v>186</v>
      </c>
      <c r="AP44" t="s">
        <v>186</v>
      </c>
      <c r="AQ44" t="s">
        <v>186</v>
      </c>
      <c r="AR44" t="s">
        <v>186</v>
      </c>
      <c r="AS44" t="s">
        <v>186</v>
      </c>
      <c r="AT44" t="s">
        <v>186</v>
      </c>
      <c r="AU44" t="s">
        <v>186</v>
      </c>
      <c r="AV44" t="s">
        <v>186</v>
      </c>
      <c r="AW44" t="s">
        <v>186</v>
      </c>
      <c r="AX44" t="s">
        <v>186</v>
      </c>
      <c r="AY44" t="s">
        <v>186</v>
      </c>
      <c r="AZ44" t="s">
        <v>186</v>
      </c>
      <c r="BA44" t="s">
        <v>186</v>
      </c>
      <c r="BB44" t="s">
        <v>186</v>
      </c>
      <c r="BC44" t="s">
        <v>186</v>
      </c>
      <c r="BD44" t="s">
        <v>186</v>
      </c>
      <c r="BE44">
        <v>2.312729658702958</v>
      </c>
      <c r="BF44">
        <v>0</v>
      </c>
      <c r="BG44">
        <v>0.28610440711121099</v>
      </c>
      <c r="BH44">
        <v>0.022183492216697302</v>
      </c>
      <c r="BI44">
        <v>0.26746261549160799</v>
      </c>
      <c r="BJ44">
        <v>0.022695160026296599</v>
      </c>
      <c r="BK44">
        <v>0.037051064061968703</v>
      </c>
      <c r="BL44">
        <v>0.22018815476734521</v>
      </c>
      <c r="BM44"/>
      <c r="BN44"/>
      <c r="BO44"/>
      <c r="BP44"/>
      <c r="BQ44"/>
      <c r="BR44"/>
      <c r="BS44"/>
      <c r="BT44"/>
      <c r="BU44"/>
      <c r="BV44"/>
      <c r="BW44"/>
      <c r="BX44"/>
      <c r="BY44"/>
      <c r="BZ44"/>
      <c r="CA44"/>
      <c r="CB44"/>
      <c r="CC44"/>
      <c r="CD44"/>
      <c r="CE44"/>
      <c r="CF44"/>
      <c r="CG44"/>
      <c r="CH44"/>
      <c r="CI44"/>
      <c r="CJ44"/>
      <c r="CK44"/>
      <c r="CL44"/>
      <c r="CM44">
        <v>0</v>
      </c>
      <c r="CN44">
        <v>9.4987840000000006</v>
      </c>
      <c r="CO44">
        <v>12.489678</v>
      </c>
      <c r="CP44">
        <v>37.775036999999998</v>
      </c>
      <c r="CQ44">
        <v>989.52518599999951</v>
      </c>
      <c r="CR44">
        <v>18.994228</v>
      </c>
      <c r="CS44">
        <v>38.869213000000002</v>
      </c>
      <c r="CT44">
        <v>79.498364999999993</v>
      </c>
      <c r="CU44">
        <v>160.2681979999999</v>
      </c>
      <c r="CV44">
        <v>654.27393199999995</v>
      </c>
      <c r="CW44">
        <v>0</v>
      </c>
      <c r="CX44">
        <v>6.6326539999999996</v>
      </c>
      <c r="CY44">
        <v>0</v>
      </c>
      <c r="CZ44">
        <v>6.97532</v>
      </c>
      <c r="DA44">
        <v>83.776775000000015</v>
      </c>
      <c r="DB44">
        <v>822.58486899999969</v>
      </c>
      <c r="DC44">
        <v>0</v>
      </c>
      <c r="DD44">
        <v>88.583983000000018</v>
      </c>
      <c r="DE44">
        <v>5.8694819999999996</v>
      </c>
      <c r="DF44">
        <v>74.725179999999995</v>
      </c>
      <c r="DG44">
        <v>3.6573359999999999</v>
      </c>
      <c r="DH44">
        <v>4.7303819999999996</v>
      </c>
      <c r="DI44">
        <v>49.137452999999987</v>
      </c>
      <c r="DJ44"/>
      <c r="DK44"/>
      <c r="DL44"/>
      <c r="DM44"/>
      <c r="DN44"/>
      <c r="DO44"/>
      <c r="DP44"/>
      <c r="DQ44"/>
      <c r="DR44"/>
      <c r="DS44"/>
      <c r="DT44"/>
      <c r="DU44"/>
      <c r="DV44"/>
      <c r="DW44"/>
      <c r="DX44"/>
      <c r="DY44"/>
      <c r="DZ44"/>
      <c r="EA44"/>
      <c r="EB44"/>
      <c r="EC44"/>
      <c r="ED44"/>
      <c r="EE44"/>
      <c r="EF44"/>
      <c r="EG44"/>
      <c r="EH44"/>
      <c r="EI44"/>
    </row>
    <row r="45">
      <c r="A45" t="s">
        <v>593</v>
      </c>
      <c r="B45">
        <v>2010</v>
      </c>
      <c r="C45" t="s">
        <v>596</v>
      </c>
      <c r="D45">
        <v>154</v>
      </c>
      <c r="E45" t="s">
        <v>62</v>
      </c>
      <c r="F45" t="s">
        <v>171</v>
      </c>
      <c r="G45" t="s">
        <v>186</v>
      </c>
      <c r="H45">
        <v>0.042649083535848897</v>
      </c>
      <c r="I45">
        <v>0.21742349463131611</v>
      </c>
      <c r="J45">
        <v>0.6572792935693067</v>
      </c>
      <c r="K45">
        <v>1.2812456390525571</v>
      </c>
      <c r="L45">
        <v>17.57131335112938</v>
      </c>
      <c r="M45">
        <v>2.419304801377745</v>
      </c>
      <c r="N45">
        <v>6.1053137738229966</v>
      </c>
      <c r="O45">
        <v>12.161819611367269</v>
      </c>
      <c r="P45">
        <v>20.76661965951369</v>
      </c>
      <c r="Q45">
        <v>43.538069441082762</v>
      </c>
      <c r="R45">
        <v>0.0441183650976264</v>
      </c>
      <c r="S45">
        <v>0.051593356595914401</v>
      </c>
      <c r="T45">
        <v>0.44565015872105229</v>
      </c>
      <c r="U45">
        <v>0.63371470582509137</v>
      </c>
      <c r="V45">
        <v>2.3112969007621609</v>
      </c>
      <c r="W45" t="s">
        <v>146</v>
      </c>
      <c r="X45" t="s">
        <v>147</v>
      </c>
      <c r="Y45" t="s">
        <v>148</v>
      </c>
      <c r="Z45" t="s">
        <v>149</v>
      </c>
      <c r="AA45" t="s">
        <v>150</v>
      </c>
      <c r="AB45" t="s">
        <v>151</v>
      </c>
      <c r="AC45" t="s">
        <v>152</v>
      </c>
      <c r="AD45" t="s">
        <v>153</v>
      </c>
      <c r="AE45" t="s">
        <v>186</v>
      </c>
      <c r="AF45" t="s">
        <v>186</v>
      </c>
      <c r="AG45" t="s">
        <v>186</v>
      </c>
      <c r="AH45" t="s">
        <v>186</v>
      </c>
      <c r="AI45" t="s">
        <v>186</v>
      </c>
      <c r="AJ45" t="s">
        <v>186</v>
      </c>
      <c r="AK45" t="s">
        <v>186</v>
      </c>
      <c r="AL45" t="s">
        <v>186</v>
      </c>
      <c r="AM45" t="s">
        <v>186</v>
      </c>
      <c r="AN45" t="s">
        <v>186</v>
      </c>
      <c r="AO45" t="s">
        <v>186</v>
      </c>
      <c r="AP45" t="s">
        <v>186</v>
      </c>
      <c r="AQ45" t="s">
        <v>186</v>
      </c>
      <c r="AR45" t="s">
        <v>186</v>
      </c>
      <c r="AS45" t="s">
        <v>186</v>
      </c>
      <c r="AT45" t="s">
        <v>186</v>
      </c>
      <c r="AU45" t="s">
        <v>186</v>
      </c>
      <c r="AV45" t="s">
        <v>186</v>
      </c>
      <c r="AW45" t="s">
        <v>186</v>
      </c>
      <c r="AX45" t="s">
        <v>186</v>
      </c>
      <c r="AY45" t="s">
        <v>186</v>
      </c>
      <c r="AZ45" t="s">
        <v>186</v>
      </c>
      <c r="BA45" t="s">
        <v>186</v>
      </c>
      <c r="BB45" t="s">
        <v>186</v>
      </c>
      <c r="BC45" t="s">
        <v>186</v>
      </c>
      <c r="BD45" t="s">
        <v>186</v>
      </c>
      <c r="BE45">
        <v>8.9102308534780246</v>
      </c>
      <c r="BF45">
        <v>0</v>
      </c>
      <c r="BG45">
        <v>2.4220528924776081</v>
      </c>
      <c r="BH45">
        <v>0.7918207099968847</v>
      </c>
      <c r="BI45">
        <v>3.3296388831232941</v>
      </c>
      <c r="BJ45">
        <v>0.17414738992746251</v>
      </c>
      <c r="BK45">
        <v>4.2692446831225519</v>
      </c>
      <c r="BL45">
        <v>6.3305774996069806</v>
      </c>
      <c r="BM45"/>
      <c r="BN45"/>
      <c r="BO45"/>
      <c r="BP45"/>
      <c r="BQ45"/>
      <c r="BR45"/>
      <c r="BS45"/>
      <c r="BT45"/>
      <c r="BU45"/>
      <c r="BV45"/>
      <c r="BW45"/>
      <c r="BX45"/>
      <c r="BY45"/>
      <c r="BZ45"/>
      <c r="CA45"/>
      <c r="CB45"/>
      <c r="CC45"/>
      <c r="CD45"/>
      <c r="CE45"/>
      <c r="CF45"/>
      <c r="CG45"/>
      <c r="CH45"/>
      <c r="CI45"/>
      <c r="CJ45"/>
      <c r="CK45"/>
      <c r="CL45"/>
      <c r="CM45">
        <v>15.207376999999999</v>
      </c>
      <c r="CN45">
        <v>77.491306999999992</v>
      </c>
      <c r="CO45">
        <v>234.20521799999989</v>
      </c>
      <c r="CP45">
        <v>456.39949800000022</v>
      </c>
      <c r="CQ45">
        <v>6261.4051550000104</v>
      </c>
      <c r="CR45">
        <v>172.318996</v>
      </c>
      <c r="CS45">
        <v>435.1161459999999</v>
      </c>
      <c r="CT45">
        <v>862.57623099999978</v>
      </c>
      <c r="CU45">
        <v>1480.088762000001</v>
      </c>
      <c r="CV45">
        <v>3100.184265000004</v>
      </c>
      <c r="CW45">
        <v>12.591632000000001</v>
      </c>
      <c r="CX45">
        <v>14.720662000000001</v>
      </c>
      <c r="CY45">
        <v>127.01179999999999</v>
      </c>
      <c r="CZ45">
        <v>180.51930200000001</v>
      </c>
      <c r="DA45">
        <v>659.58075899999972</v>
      </c>
      <c r="DB45">
        <v>3169.1646499999988</v>
      </c>
      <c r="DC45">
        <v>0</v>
      </c>
      <c r="DD45">
        <v>749.91886499999998</v>
      </c>
      <c r="DE45">
        <v>209.50612100000001</v>
      </c>
      <c r="DF45">
        <v>930.25286700000049</v>
      </c>
      <c r="DG45">
        <v>28.063936000000002</v>
      </c>
      <c r="DH45">
        <v>545.06284000000016</v>
      </c>
      <c r="DI45">
        <v>1412.7392760000021</v>
      </c>
      <c r="DJ45"/>
      <c r="DK45"/>
      <c r="DL45"/>
      <c r="DM45"/>
      <c r="DN45"/>
      <c r="DO45"/>
      <c r="DP45"/>
      <c r="DQ45"/>
      <c r="DR45"/>
      <c r="DS45"/>
      <c r="DT45"/>
      <c r="DU45"/>
      <c r="DV45"/>
      <c r="DW45"/>
      <c r="DX45"/>
      <c r="DY45"/>
      <c r="DZ45"/>
      <c r="EA45"/>
      <c r="EB45"/>
      <c r="EC45"/>
      <c r="ED45"/>
      <c r="EE45"/>
      <c r="EF45"/>
      <c r="EG45"/>
      <c r="EH45"/>
      <c r="EI45"/>
    </row>
    <row r="46">
      <c r="A46" t="s">
        <v>593</v>
      </c>
      <c r="B46">
        <v>2010</v>
      </c>
      <c r="C46" t="s">
        <v>596</v>
      </c>
      <c r="D46">
        <v>155</v>
      </c>
      <c r="E46" t="s">
        <v>62</v>
      </c>
      <c r="F46" t="s">
        <v>172</v>
      </c>
      <c r="G46" t="s">
        <v>186</v>
      </c>
      <c r="H46">
        <v>0.63065510366986965</v>
      </c>
      <c r="I46">
        <v>2.013390120411032</v>
      </c>
      <c r="J46">
        <v>5.4666658027369159</v>
      </c>
      <c r="K46">
        <v>2.682599977561805</v>
      </c>
      <c r="L46">
        <v>5.7905346871940013</v>
      </c>
      <c r="M46">
        <v>5.7533385639414192</v>
      </c>
      <c r="N46">
        <v>5.9895563108652468</v>
      </c>
      <c r="O46">
        <v>6.8838233335176122</v>
      </c>
      <c r="P46">
        <v>5.7153729544062983</v>
      </c>
      <c r="Q46">
        <v>6.6175156059355578</v>
      </c>
      <c r="R46">
        <v>0.68328739590376264</v>
      </c>
      <c r="S46">
        <v>1.5955984402403729</v>
      </c>
      <c r="T46">
        <v>4.2679867224096499</v>
      </c>
      <c r="U46">
        <v>4.2747563310353449</v>
      </c>
      <c r="V46">
        <v>2.1780403592916762</v>
      </c>
      <c r="W46" t="s">
        <v>146</v>
      </c>
      <c r="X46" t="s">
        <v>147</v>
      </c>
      <c r="Y46" t="s">
        <v>148</v>
      </c>
      <c r="Z46" t="s">
        <v>149</v>
      </c>
      <c r="AA46" t="s">
        <v>150</v>
      </c>
      <c r="AB46" t="s">
        <v>151</v>
      </c>
      <c r="AC46" t="s">
        <v>152</v>
      </c>
      <c r="AD46" t="s">
        <v>153</v>
      </c>
      <c r="AE46" t="s">
        <v>186</v>
      </c>
      <c r="AF46" t="s">
        <v>186</v>
      </c>
      <c r="AG46" t="s">
        <v>186</v>
      </c>
      <c r="AH46" t="s">
        <v>186</v>
      </c>
      <c r="AI46" t="s">
        <v>186</v>
      </c>
      <c r="AJ46" t="s">
        <v>186</v>
      </c>
      <c r="AK46" t="s">
        <v>186</v>
      </c>
      <c r="AL46" t="s">
        <v>186</v>
      </c>
      <c r="AM46" t="s">
        <v>186</v>
      </c>
      <c r="AN46" t="s">
        <v>186</v>
      </c>
      <c r="AO46" t="s">
        <v>186</v>
      </c>
      <c r="AP46" t="s">
        <v>186</v>
      </c>
      <c r="AQ46" t="s">
        <v>186</v>
      </c>
      <c r="AR46" t="s">
        <v>186</v>
      </c>
      <c r="AS46" t="s">
        <v>186</v>
      </c>
      <c r="AT46" t="s">
        <v>186</v>
      </c>
      <c r="AU46" t="s">
        <v>186</v>
      </c>
      <c r="AV46" t="s">
        <v>186</v>
      </c>
      <c r="AW46" t="s">
        <v>186</v>
      </c>
      <c r="AX46" t="s">
        <v>186</v>
      </c>
      <c r="AY46" t="s">
        <v>186</v>
      </c>
      <c r="AZ46" t="s">
        <v>186</v>
      </c>
      <c r="BA46" t="s">
        <v>186</v>
      </c>
      <c r="BB46" t="s">
        <v>186</v>
      </c>
      <c r="BC46" t="s">
        <v>186</v>
      </c>
      <c r="BD46" t="s">
        <v>186</v>
      </c>
      <c r="BE46">
        <v>10.5994694653577</v>
      </c>
      <c r="BF46">
        <v>0</v>
      </c>
      <c r="BG46">
        <v>1.641373182221701</v>
      </c>
      <c r="BH46">
        <v>0.38857868172273541</v>
      </c>
      <c r="BI46">
        <v>1.6774237332586339</v>
      </c>
      <c r="BJ46">
        <v>0.45438933000281351</v>
      </c>
      <c r="BK46">
        <v>3.666674804083792</v>
      </c>
      <c r="BL46">
        <v>2.3227956667683078</v>
      </c>
      <c r="BM46"/>
      <c r="BN46"/>
      <c r="BO46"/>
      <c r="BP46"/>
      <c r="BQ46"/>
      <c r="BR46"/>
      <c r="BS46"/>
      <c r="BT46"/>
      <c r="BU46"/>
      <c r="BV46"/>
      <c r="BW46"/>
      <c r="BX46"/>
      <c r="BY46"/>
      <c r="BZ46"/>
      <c r="CA46"/>
      <c r="CB46"/>
      <c r="CC46"/>
      <c r="CD46"/>
      <c r="CE46"/>
      <c r="CF46"/>
      <c r="CG46"/>
      <c r="CH46"/>
      <c r="CI46"/>
      <c r="CJ46"/>
      <c r="CK46"/>
      <c r="CL46"/>
      <c r="CM46">
        <v>224.872591</v>
      </c>
      <c r="CN46">
        <v>717.58681000000013</v>
      </c>
      <c r="CO46">
        <v>1947.9111369999989</v>
      </c>
      <c r="CP46">
        <v>955.58357099999978</v>
      </c>
      <c r="CQ46">
        <v>2063.4134179999992</v>
      </c>
      <c r="CR46">
        <v>409.79107900000002</v>
      </c>
      <c r="CS46">
        <v>426.86629299999998</v>
      </c>
      <c r="CT46">
        <v>488.23470300000002</v>
      </c>
      <c r="CU46">
        <v>407.34888100000018</v>
      </c>
      <c r="CV46">
        <v>471.2087150000001</v>
      </c>
      <c r="CW46">
        <v>195.014104</v>
      </c>
      <c r="CX46">
        <v>455.25755399999969</v>
      </c>
      <c r="CY46">
        <v>1216.3906269999991</v>
      </c>
      <c r="CZ46">
        <v>1217.702575</v>
      </c>
      <c r="DA46">
        <v>621.55299599999989</v>
      </c>
      <c r="DB46">
        <v>3769.9880610000009</v>
      </c>
      <c r="DC46">
        <v>0</v>
      </c>
      <c r="DD46">
        <v>508.20389499999999</v>
      </c>
      <c r="DE46">
        <v>102.81318899999999</v>
      </c>
      <c r="DF46">
        <v>468.64789000000002</v>
      </c>
      <c r="DG46">
        <v>73.225059999999999</v>
      </c>
      <c r="DH46">
        <v>468.13156200000009</v>
      </c>
      <c r="DI46">
        <v>518.35787000000005</v>
      </c>
      <c r="DJ46"/>
      <c r="DK46"/>
      <c r="DL46"/>
      <c r="DM46"/>
      <c r="DN46"/>
      <c r="DO46"/>
      <c r="DP46"/>
      <c r="DQ46"/>
      <c r="DR46"/>
      <c r="DS46"/>
      <c r="DT46"/>
      <c r="DU46"/>
      <c r="DV46"/>
      <c r="DW46"/>
      <c r="DX46"/>
      <c r="DY46"/>
      <c r="DZ46"/>
      <c r="EA46"/>
      <c r="EB46"/>
      <c r="EC46"/>
      <c r="ED46"/>
      <c r="EE46"/>
      <c r="EF46"/>
      <c r="EG46"/>
      <c r="EH46"/>
      <c r="EI46"/>
    </row>
    <row r="47">
      <c r="A47" t="s">
        <v>593</v>
      </c>
      <c r="B47">
        <v>2010</v>
      </c>
      <c r="C47" t="s">
        <v>596</v>
      </c>
      <c r="D47">
        <v>156</v>
      </c>
      <c r="E47" t="s">
        <v>62</v>
      </c>
      <c r="F47" t="s">
        <v>173</v>
      </c>
      <c r="G47" t="s">
        <v>186</v>
      </c>
      <c r="H47">
        <v>0</v>
      </c>
      <c r="I47">
        <v>0.080860824362897196</v>
      </c>
      <c r="J47">
        <v>0.65630101603772406</v>
      </c>
      <c r="K47">
        <v>0.33291479751556757</v>
      </c>
      <c r="L47">
        <v>1.648807127275338</v>
      </c>
      <c r="M47">
        <v>0.73280548842731552</v>
      </c>
      <c r="N47">
        <v>0.91445348524967351</v>
      </c>
      <c r="O47">
        <v>1.1109115171396291</v>
      </c>
      <c r="P47">
        <v>2.1949180336357861</v>
      </c>
      <c r="Q47">
        <v>2.449107059485315</v>
      </c>
      <c r="R47">
        <v>0</v>
      </c>
      <c r="S47">
        <v>0.047282785311559897</v>
      </c>
      <c r="T47">
        <v>0.44839649109594337</v>
      </c>
      <c r="U47">
        <v>0.40924043071128541</v>
      </c>
      <c r="V47">
        <v>0.6446202967357002</v>
      </c>
      <c r="W47" t="s">
        <v>146</v>
      </c>
      <c r="X47" t="s">
        <v>147</v>
      </c>
      <c r="Y47" t="s">
        <v>148</v>
      </c>
      <c r="Z47" t="s">
        <v>149</v>
      </c>
      <c r="AA47" t="s">
        <v>150</v>
      </c>
      <c r="AB47" t="s">
        <v>151</v>
      </c>
      <c r="AC47" t="s">
        <v>152</v>
      </c>
      <c r="AD47" t="s">
        <v>153</v>
      </c>
      <c r="AE47" t="s">
        <v>186</v>
      </c>
      <c r="AF47" t="s">
        <v>186</v>
      </c>
      <c r="AG47" t="s">
        <v>186</v>
      </c>
      <c r="AH47" t="s">
        <v>186</v>
      </c>
      <c r="AI47" t="s">
        <v>186</v>
      </c>
      <c r="AJ47" t="s">
        <v>186</v>
      </c>
      <c r="AK47" t="s">
        <v>186</v>
      </c>
      <c r="AL47" t="s">
        <v>186</v>
      </c>
      <c r="AM47" t="s">
        <v>186</v>
      </c>
      <c r="AN47" t="s">
        <v>186</v>
      </c>
      <c r="AO47" t="s">
        <v>186</v>
      </c>
      <c r="AP47" t="s">
        <v>186</v>
      </c>
      <c r="AQ47" t="s">
        <v>186</v>
      </c>
      <c r="AR47" t="s">
        <v>186</v>
      </c>
      <c r="AS47" t="s">
        <v>186</v>
      </c>
      <c r="AT47" t="s">
        <v>186</v>
      </c>
      <c r="AU47" t="s">
        <v>186</v>
      </c>
      <c r="AV47" t="s">
        <v>186</v>
      </c>
      <c r="AW47" t="s">
        <v>186</v>
      </c>
      <c r="AX47" t="s">
        <v>186</v>
      </c>
      <c r="AY47" t="s">
        <v>186</v>
      </c>
      <c r="AZ47" t="s">
        <v>186</v>
      </c>
      <c r="BA47" t="s">
        <v>186</v>
      </c>
      <c r="BB47" t="s">
        <v>186</v>
      </c>
      <c r="BC47" t="s">
        <v>186</v>
      </c>
      <c r="BD47" t="s">
        <v>186</v>
      </c>
      <c r="BE47">
        <v>1.4591788895868421</v>
      </c>
      <c r="BF47">
        <v>0</v>
      </c>
      <c r="BG47">
        <v>0.90386051619365282</v>
      </c>
      <c r="BH47">
        <v>0.081501345877337206</v>
      </c>
      <c r="BI47">
        <v>0.058527161385758003</v>
      </c>
      <c r="BJ47">
        <v>0.18462560239425349</v>
      </c>
      <c r="BK47">
        <v>0.80116415794840301</v>
      </c>
      <c r="BL47">
        <v>0</v>
      </c>
      <c r="BM47"/>
      <c r="BN47"/>
      <c r="BO47"/>
      <c r="BP47"/>
      <c r="BQ47"/>
      <c r="BR47"/>
      <c r="BS47"/>
      <c r="BT47"/>
      <c r="BU47"/>
      <c r="BV47"/>
      <c r="BW47"/>
      <c r="BX47"/>
      <c r="BY47"/>
      <c r="BZ47"/>
      <c r="CA47"/>
      <c r="CB47"/>
      <c r="CC47"/>
      <c r="CD47"/>
      <c r="CE47"/>
      <c r="CF47"/>
      <c r="CG47"/>
      <c r="CH47"/>
      <c r="CI47"/>
      <c r="CJ47"/>
      <c r="CK47"/>
      <c r="CL47"/>
      <c r="CM47">
        <v>0</v>
      </c>
      <c r="CN47">
        <v>28.819382999999998</v>
      </c>
      <c r="CO47">
        <v>233.85663299999999</v>
      </c>
      <c r="CP47">
        <v>118.58939599999999</v>
      </c>
      <c r="CQ47">
        <v>587.5400000000003</v>
      </c>
      <c r="CR47">
        <v>52.195286000000003</v>
      </c>
      <c r="CS47">
        <v>65.171666999999999</v>
      </c>
      <c r="CT47">
        <v>78.791324000000003</v>
      </c>
      <c r="CU47">
        <v>156.43728100000001</v>
      </c>
      <c r="CV47">
        <v>174.39182</v>
      </c>
      <c r="CW47">
        <v>0</v>
      </c>
      <c r="CX47">
        <v>13.490766000000001</v>
      </c>
      <c r="CY47">
        <v>127.79451400000001</v>
      </c>
      <c r="CZ47">
        <v>116.57579699999999</v>
      </c>
      <c r="DA47">
        <v>183.95695699999999</v>
      </c>
      <c r="DB47">
        <v>518.99644699999999</v>
      </c>
      <c r="DC47">
        <v>0</v>
      </c>
      <c r="DD47">
        <v>279.85435600000011</v>
      </c>
      <c r="DE47">
        <v>21.564264000000001</v>
      </c>
      <c r="DF47">
        <v>16.351641000000001</v>
      </c>
      <c r="DG47">
        <v>29.752504999999999</v>
      </c>
      <c r="DH47">
        <v>102.286199</v>
      </c>
      <c r="DI47">
        <v>0</v>
      </c>
      <c r="DJ47"/>
      <c r="DK47"/>
      <c r="DL47"/>
      <c r="DM47"/>
      <c r="DN47"/>
      <c r="DO47"/>
      <c r="DP47"/>
      <c r="DQ47"/>
      <c r="DR47"/>
      <c r="DS47"/>
      <c r="DT47"/>
      <c r="DU47"/>
      <c r="DV47"/>
      <c r="DW47"/>
      <c r="DX47"/>
      <c r="DY47"/>
      <c r="DZ47"/>
      <c r="EA47"/>
      <c r="EB47"/>
      <c r="EC47"/>
      <c r="ED47"/>
      <c r="EE47"/>
      <c r="EF47"/>
      <c r="EG47"/>
      <c r="EH47"/>
      <c r="EI47"/>
    </row>
    <row r="48">
      <c r="A48" t="s">
        <v>593</v>
      </c>
      <c r="B48">
        <v>2010</v>
      </c>
      <c r="C48" t="s">
        <v>596</v>
      </c>
      <c r="D48">
        <v>157</v>
      </c>
      <c r="E48" t="s">
        <v>62</v>
      </c>
      <c r="F48" t="s">
        <v>174</v>
      </c>
      <c r="G48" t="s">
        <v>186</v>
      </c>
      <c r="H48">
        <v>0.030641447192458999</v>
      </c>
      <c r="I48">
        <v>0.27639343915770248</v>
      </c>
      <c r="J48">
        <v>0.2144348679572429</v>
      </c>
      <c r="K48">
        <v>0.40073649552392798</v>
      </c>
      <c r="L48">
        <v>1.446724567412589</v>
      </c>
      <c r="M48">
        <v>1.9419921786522849</v>
      </c>
      <c r="N48">
        <v>2.4097693975594212</v>
      </c>
      <c r="O48">
        <v>1.603423937402124</v>
      </c>
      <c r="P48">
        <v>0.7203446038217366</v>
      </c>
      <c r="Q48">
        <v>2.8138925597535018</v>
      </c>
      <c r="R48">
        <v>0</v>
      </c>
      <c r="S48">
        <v>0.2102303540399173</v>
      </c>
      <c r="T48">
        <v>0.1606881699184313</v>
      </c>
      <c r="U48">
        <v>0.051628464899945298</v>
      </c>
      <c r="V48">
        <v>0.16869837337664509</v>
      </c>
      <c r="W48" t="s">
        <v>146</v>
      </c>
      <c r="X48" t="s">
        <v>147</v>
      </c>
      <c r="Y48" t="s">
        <v>148</v>
      </c>
      <c r="Z48" t="s">
        <v>149</v>
      </c>
      <c r="AA48" t="s">
        <v>150</v>
      </c>
      <c r="AB48" t="s">
        <v>151</v>
      </c>
      <c r="AC48" t="s">
        <v>152</v>
      </c>
      <c r="AD48" t="s">
        <v>153</v>
      </c>
      <c r="AE48" t="s">
        <v>186</v>
      </c>
      <c r="AF48" t="s">
        <v>186</v>
      </c>
      <c r="AG48" t="s">
        <v>186</v>
      </c>
      <c r="AH48" t="s">
        <v>186</v>
      </c>
      <c r="AI48" t="s">
        <v>186</v>
      </c>
      <c r="AJ48" t="s">
        <v>186</v>
      </c>
      <c r="AK48" t="s">
        <v>186</v>
      </c>
      <c r="AL48" t="s">
        <v>186</v>
      </c>
      <c r="AM48" t="s">
        <v>186</v>
      </c>
      <c r="AN48" t="s">
        <v>186</v>
      </c>
      <c r="AO48" t="s">
        <v>186</v>
      </c>
      <c r="AP48" t="s">
        <v>186</v>
      </c>
      <c r="AQ48" t="s">
        <v>186</v>
      </c>
      <c r="AR48" t="s">
        <v>186</v>
      </c>
      <c r="AS48" t="s">
        <v>186</v>
      </c>
      <c r="AT48" t="s">
        <v>186</v>
      </c>
      <c r="AU48" t="s">
        <v>186</v>
      </c>
      <c r="AV48" t="s">
        <v>186</v>
      </c>
      <c r="AW48" t="s">
        <v>186</v>
      </c>
      <c r="AX48" t="s">
        <v>186</v>
      </c>
      <c r="AY48" t="s">
        <v>186</v>
      </c>
      <c r="AZ48" t="s">
        <v>186</v>
      </c>
      <c r="BA48" t="s">
        <v>186</v>
      </c>
      <c r="BB48" t="s">
        <v>186</v>
      </c>
      <c r="BC48" t="s">
        <v>186</v>
      </c>
      <c r="BD48" t="s">
        <v>186</v>
      </c>
      <c r="BE48">
        <v>1.7777301402185599</v>
      </c>
      <c r="BF48">
        <v>0</v>
      </c>
      <c r="BG48">
        <v>0.28330602616362333</v>
      </c>
      <c r="BH48">
        <v>0.0086120364121834003</v>
      </c>
      <c r="BI48">
        <v>0.291777856215647</v>
      </c>
      <c r="BJ48">
        <v>0.066569362997192905</v>
      </c>
      <c r="BK48">
        <v>0.23169332408915499</v>
      </c>
      <c r="BL48">
        <v>0</v>
      </c>
      <c r="BM48"/>
      <c r="BN48"/>
      <c r="BO48"/>
      <c r="BP48"/>
      <c r="BQ48"/>
      <c r="BR48"/>
      <c r="BS48"/>
      <c r="BT48"/>
      <c r="BU48"/>
      <c r="BV48"/>
      <c r="BW48"/>
      <c r="BX48"/>
      <c r="BY48"/>
      <c r="BZ48"/>
      <c r="CA48"/>
      <c r="CB48"/>
      <c r="CC48"/>
      <c r="CD48"/>
      <c r="CE48"/>
      <c r="CF48"/>
      <c r="CG48"/>
      <c r="CH48"/>
      <c r="CI48"/>
      <c r="CJ48"/>
      <c r="CK48"/>
      <c r="CL48"/>
      <c r="CM48">
        <v>10.925815999999999</v>
      </c>
      <c r="CN48">
        <v>98.508622000000003</v>
      </c>
      <c r="CO48">
        <v>76.408561000000006</v>
      </c>
      <c r="CP48">
        <v>142.74853300000001</v>
      </c>
      <c r="CQ48">
        <v>515.52940200000012</v>
      </c>
      <c r="CR48">
        <v>138.32161300000001</v>
      </c>
      <c r="CS48">
        <v>171.740489</v>
      </c>
      <c r="CT48">
        <v>113.722734</v>
      </c>
      <c r="CU48">
        <v>51.340755999999999</v>
      </c>
      <c r="CV48">
        <v>200.36684099999999</v>
      </c>
      <c r="CW48">
        <v>0</v>
      </c>
      <c r="CX48">
        <v>59.983110000000003</v>
      </c>
      <c r="CY48">
        <v>45.796671000000003</v>
      </c>
      <c r="CZ48">
        <v>14.70683</v>
      </c>
      <c r="DA48">
        <v>48.141889999999997</v>
      </c>
      <c r="DB48">
        <v>632.29781700000012</v>
      </c>
      <c r="DC48">
        <v>0</v>
      </c>
      <c r="DD48">
        <v>87.717545000000001</v>
      </c>
      <c r="DE48">
        <v>2.2786400000000002</v>
      </c>
      <c r="DF48">
        <v>81.518506000000002</v>
      </c>
      <c r="DG48">
        <v>10.727684999999999</v>
      </c>
      <c r="DH48">
        <v>29.580741</v>
      </c>
      <c r="DI48">
        <v>0</v>
      </c>
      <c r="DJ48"/>
      <c r="DK48"/>
      <c r="DL48"/>
      <c r="DM48"/>
      <c r="DN48"/>
      <c r="DO48"/>
      <c r="DP48"/>
      <c r="DQ48"/>
      <c r="DR48"/>
      <c r="DS48"/>
      <c r="DT48"/>
      <c r="DU48"/>
      <c r="DV48"/>
      <c r="DW48"/>
      <c r="DX48"/>
      <c r="DY48"/>
      <c r="DZ48"/>
      <c r="EA48"/>
      <c r="EB48"/>
      <c r="EC48"/>
      <c r="ED48"/>
      <c r="EE48"/>
      <c r="EF48"/>
      <c r="EG48"/>
      <c r="EH48"/>
      <c r="EI48"/>
    </row>
    <row r="49">
      <c r="A49" t="s">
        <v>593</v>
      </c>
      <c r="B49">
        <v>2010</v>
      </c>
      <c r="C49" t="s">
        <v>596</v>
      </c>
      <c r="D49">
        <v>158</v>
      </c>
      <c r="E49" t="s">
        <v>62</v>
      </c>
      <c r="F49" t="s">
        <v>175</v>
      </c>
      <c r="G49" t="s">
        <v>186</v>
      </c>
      <c r="H49">
        <v>1.363062968435806</v>
      </c>
      <c r="I49">
        <v>6.9846151030075188</v>
      </c>
      <c r="J49">
        <v>12.961840800352171</v>
      </c>
      <c r="K49">
        <v>16.840834920273089</v>
      </c>
      <c r="L49">
        <v>17.10045687358339</v>
      </c>
      <c r="M49">
        <v>11.28523266573762</v>
      </c>
      <c r="N49">
        <v>15.302669627685511</v>
      </c>
      <c r="O49">
        <v>20.07334771343216</v>
      </c>
      <c r="P49">
        <v>17.537677074254439</v>
      </c>
      <c r="Q49">
        <v>9.7011081855606065</v>
      </c>
      <c r="R49">
        <v>0.93472419964821707</v>
      </c>
      <c r="S49">
        <v>5.136701855297809</v>
      </c>
      <c r="T49">
        <v>11.543147294282701</v>
      </c>
      <c r="U49">
        <v>13.22995153658653</v>
      </c>
      <c r="V49">
        <v>19.752701097363129</v>
      </c>
      <c r="W49" t="s">
        <v>146</v>
      </c>
      <c r="X49" t="s">
        <v>147</v>
      </c>
      <c r="Y49" t="s">
        <v>148</v>
      </c>
      <c r="Z49" t="s">
        <v>149</v>
      </c>
      <c r="AA49" t="s">
        <v>150</v>
      </c>
      <c r="AB49" t="s">
        <v>151</v>
      </c>
      <c r="AC49" t="s">
        <v>152</v>
      </c>
      <c r="AD49" t="s">
        <v>153</v>
      </c>
      <c r="AE49" t="s">
        <v>186</v>
      </c>
      <c r="AF49" t="s">
        <v>186</v>
      </c>
      <c r="AG49" t="s">
        <v>186</v>
      </c>
      <c r="AH49" t="s">
        <v>186</v>
      </c>
      <c r="AI49" t="s">
        <v>186</v>
      </c>
      <c r="AJ49" t="s">
        <v>186</v>
      </c>
      <c r="AK49" t="s">
        <v>186</v>
      </c>
      <c r="AL49" t="s">
        <v>186</v>
      </c>
      <c r="AM49" t="s">
        <v>186</v>
      </c>
      <c r="AN49" t="s">
        <v>186</v>
      </c>
      <c r="AO49" t="s">
        <v>186</v>
      </c>
      <c r="AP49" t="s">
        <v>186</v>
      </c>
      <c r="AQ49" t="s">
        <v>186</v>
      </c>
      <c r="AR49" t="s">
        <v>186</v>
      </c>
      <c r="AS49" t="s">
        <v>186</v>
      </c>
      <c r="AT49" t="s">
        <v>186</v>
      </c>
      <c r="AU49" t="s">
        <v>186</v>
      </c>
      <c r="AV49" t="s">
        <v>186</v>
      </c>
      <c r="AW49" t="s">
        <v>186</v>
      </c>
      <c r="AX49" t="s">
        <v>186</v>
      </c>
      <c r="AY49" t="s">
        <v>186</v>
      </c>
      <c r="AZ49" t="s">
        <v>186</v>
      </c>
      <c r="BA49" t="s">
        <v>186</v>
      </c>
      <c r="BB49" t="s">
        <v>186</v>
      </c>
      <c r="BC49" t="s">
        <v>186</v>
      </c>
      <c r="BD49" t="s">
        <v>186</v>
      </c>
      <c r="BE49">
        <v>12.335764062060759</v>
      </c>
      <c r="BF49">
        <v>0</v>
      </c>
      <c r="BG49">
        <v>27.367325101514719</v>
      </c>
      <c r="BH49">
        <v>2.9424241846080772</v>
      </c>
      <c r="BI49">
        <v>1.216323257141414</v>
      </c>
      <c r="BJ49">
        <v>9.8520353116161381</v>
      </c>
      <c r="BK49">
        <v>25.577285658613601</v>
      </c>
      <c r="BL49">
        <v>3.8270262137092481</v>
      </c>
      <c r="BM49"/>
      <c r="BN49"/>
      <c r="BO49"/>
      <c r="BP49"/>
      <c r="BQ49"/>
      <c r="BR49"/>
      <c r="BS49"/>
      <c r="BT49"/>
      <c r="BU49"/>
      <c r="BV49"/>
      <c r="BW49"/>
      <c r="BX49"/>
      <c r="BY49"/>
      <c r="BZ49"/>
      <c r="CA49"/>
      <c r="CB49"/>
      <c r="CC49"/>
      <c r="CD49"/>
      <c r="CE49"/>
      <c r="CF49"/>
      <c r="CG49"/>
      <c r="CH49"/>
      <c r="CI49"/>
      <c r="CJ49"/>
      <c r="CK49"/>
      <c r="CL49"/>
      <c r="CM49">
        <v>486.0271479999999</v>
      </c>
      <c r="CN49">
        <v>2489.3673710000012</v>
      </c>
      <c r="CO49">
        <v>4618.6313490000002</v>
      </c>
      <c r="CP49">
        <v>5998.9656700000078</v>
      </c>
      <c r="CQ49">
        <v>6093.6189959999983</v>
      </c>
      <c r="CR49">
        <v>803.80940900000098</v>
      </c>
      <c r="CS49">
        <v>1090.597285999999</v>
      </c>
      <c r="CT49">
        <v>1423.700825000001</v>
      </c>
      <c r="CU49">
        <v>1249.953973000001</v>
      </c>
      <c r="CV49">
        <v>690.77989300000024</v>
      </c>
      <c r="CW49">
        <v>266.77559599999989</v>
      </c>
      <c r="CX49">
        <v>1465.608303</v>
      </c>
      <c r="CY49">
        <v>3289.8359550000018</v>
      </c>
      <c r="CZ49">
        <v>3768.6700259999971</v>
      </c>
      <c r="DA49">
        <v>5636.8792680000079</v>
      </c>
      <c r="DB49">
        <v>4387.5482059999986</v>
      </c>
      <c r="DC49">
        <v>0</v>
      </c>
      <c r="DD49">
        <v>8473.503382999992</v>
      </c>
      <c r="DE49">
        <v>778.5296210000007</v>
      </c>
      <c r="DF49">
        <v>339.82309700000002</v>
      </c>
      <c r="DG49">
        <v>1587.6602490000009</v>
      </c>
      <c r="DH49">
        <v>3265.5022130000061</v>
      </c>
      <c r="DI49">
        <v>854.04376499999978</v>
      </c>
      <c r="DJ49"/>
      <c r="DK49"/>
      <c r="DL49"/>
      <c r="DM49"/>
      <c r="DN49"/>
      <c r="DO49"/>
      <c r="DP49"/>
      <c r="DQ49"/>
      <c r="DR49"/>
      <c r="DS49"/>
      <c r="DT49"/>
      <c r="DU49"/>
      <c r="DV49"/>
      <c r="DW49"/>
      <c r="DX49"/>
      <c r="DY49"/>
      <c r="DZ49"/>
      <c r="EA49"/>
      <c r="EB49"/>
      <c r="EC49"/>
      <c r="ED49"/>
      <c r="EE49"/>
      <c r="EF49"/>
      <c r="EG49"/>
      <c r="EH49"/>
      <c r="EI49"/>
    </row>
    <row r="50">
      <c r="A50" t="s">
        <v>593</v>
      </c>
      <c r="B50">
        <v>2010</v>
      </c>
      <c r="C50" t="s">
        <v>596</v>
      </c>
      <c r="D50">
        <v>159</v>
      </c>
      <c r="E50" t="s">
        <v>62</v>
      </c>
      <c r="F50" t="s">
        <v>176</v>
      </c>
      <c r="G50" t="s">
        <v>186</v>
      </c>
      <c r="H50">
        <v>17.91780008888901</v>
      </c>
      <c r="I50">
        <v>21.305120917290839</v>
      </c>
      <c r="J50">
        <v>12.09834096234756</v>
      </c>
      <c r="K50">
        <v>16.46401895342262</v>
      </c>
      <c r="L50">
        <v>25.563085787848969</v>
      </c>
      <c r="M50">
        <v>27.16873041366151</v>
      </c>
      <c r="N50">
        <v>29.533642436448439</v>
      </c>
      <c r="O50">
        <v>27.036923509545591</v>
      </c>
      <c r="P50">
        <v>28.340512959382661</v>
      </c>
      <c r="Q50">
        <v>20.0749774160426</v>
      </c>
      <c r="R50">
        <v>17.255972609055359</v>
      </c>
      <c r="S50">
        <v>21.82177445367607</v>
      </c>
      <c r="T50">
        <v>15.17508807159515</v>
      </c>
      <c r="U50">
        <v>11.35699386424352</v>
      </c>
      <c r="V50">
        <v>18.043005444297862</v>
      </c>
      <c r="W50" t="s">
        <v>146</v>
      </c>
      <c r="X50" t="s">
        <v>147</v>
      </c>
      <c r="Y50" t="s">
        <v>148</v>
      </c>
      <c r="Z50" t="s">
        <v>149</v>
      </c>
      <c r="AA50" t="s">
        <v>150</v>
      </c>
      <c r="AB50" t="s">
        <v>151</v>
      </c>
      <c r="AC50" t="s">
        <v>152</v>
      </c>
      <c r="AD50" t="s">
        <v>153</v>
      </c>
      <c r="AE50" t="s">
        <v>186</v>
      </c>
      <c r="AF50" t="s">
        <v>186</v>
      </c>
      <c r="AG50" t="s">
        <v>186</v>
      </c>
      <c r="AH50" t="s">
        <v>186</v>
      </c>
      <c r="AI50" t="s">
        <v>186</v>
      </c>
      <c r="AJ50" t="s">
        <v>186</v>
      </c>
      <c r="AK50" t="s">
        <v>186</v>
      </c>
      <c r="AL50" t="s">
        <v>186</v>
      </c>
      <c r="AM50" t="s">
        <v>186</v>
      </c>
      <c r="AN50" t="s">
        <v>186</v>
      </c>
      <c r="AO50" t="s">
        <v>186</v>
      </c>
      <c r="AP50" t="s">
        <v>186</v>
      </c>
      <c r="AQ50" t="s">
        <v>186</v>
      </c>
      <c r="AR50" t="s">
        <v>186</v>
      </c>
      <c r="AS50" t="s">
        <v>186</v>
      </c>
      <c r="AT50" t="s">
        <v>186</v>
      </c>
      <c r="AU50" t="s">
        <v>186</v>
      </c>
      <c r="AV50" t="s">
        <v>186</v>
      </c>
      <c r="AW50" t="s">
        <v>186</v>
      </c>
      <c r="AX50" t="s">
        <v>186</v>
      </c>
      <c r="AY50" t="s">
        <v>186</v>
      </c>
      <c r="AZ50" t="s">
        <v>186</v>
      </c>
      <c r="BA50" t="s">
        <v>186</v>
      </c>
      <c r="BB50" t="s">
        <v>186</v>
      </c>
      <c r="BC50" t="s">
        <v>186</v>
      </c>
      <c r="BD50" t="s">
        <v>186</v>
      </c>
      <c r="BE50">
        <v>17.164852782667509</v>
      </c>
      <c r="BF50">
        <v>44.235143406858597</v>
      </c>
      <c r="BG50">
        <v>7.176138003277126</v>
      </c>
      <c r="BH50">
        <v>9.5711529895245278</v>
      </c>
      <c r="BI50">
        <v>42.192703720851057</v>
      </c>
      <c r="BJ50">
        <v>9.7213217722716667</v>
      </c>
      <c r="BK50">
        <v>17.738736556558401</v>
      </c>
      <c r="BL50">
        <v>18.405818618701961</v>
      </c>
      <c r="BM50"/>
      <c r="BN50"/>
      <c r="BO50"/>
      <c r="BP50"/>
      <c r="BQ50"/>
      <c r="BR50"/>
      <c r="BS50"/>
      <c r="BT50"/>
      <c r="BU50"/>
      <c r="BV50"/>
      <c r="BW50"/>
      <c r="BX50"/>
      <c r="BY50"/>
      <c r="BZ50"/>
      <c r="CA50"/>
      <c r="CB50"/>
      <c r="CC50"/>
      <c r="CD50"/>
      <c r="CE50"/>
      <c r="CF50"/>
      <c r="CG50"/>
      <c r="CH50"/>
      <c r="CI50"/>
      <c r="CJ50"/>
      <c r="CK50"/>
      <c r="CL50"/>
      <c r="CM50">
        <v>6388.9471560000047</v>
      </c>
      <c r="CN50">
        <v>7593.29928200001</v>
      </c>
      <c r="CO50">
        <v>4310.9445410000008</v>
      </c>
      <c r="CP50">
        <v>5864.737998999999</v>
      </c>
      <c r="CQ50">
        <v>9109.2130639999814</v>
      </c>
      <c r="CR50">
        <v>1935.137872999999</v>
      </c>
      <c r="CS50">
        <v>2104.8164189999989</v>
      </c>
      <c r="CT50">
        <v>1917.591966</v>
      </c>
      <c r="CU50">
        <v>2019.8990220000001</v>
      </c>
      <c r="CV50">
        <v>1429.4646019999991</v>
      </c>
      <c r="CW50">
        <v>4924.9526000000124</v>
      </c>
      <c r="CX50">
        <v>6226.2079300000032</v>
      </c>
      <c r="CY50">
        <v>4324.9513400000023</v>
      </c>
      <c r="CZ50">
        <v>3235.141280999997</v>
      </c>
      <c r="DA50">
        <v>5148.9790089999942</v>
      </c>
      <c r="DB50">
        <v>6105.1442500000021</v>
      </c>
      <c r="DC50">
        <v>2680.8732040000009</v>
      </c>
      <c r="DD50">
        <v>2221.8842879999988</v>
      </c>
      <c r="DE50">
        <v>2532.4105710000008</v>
      </c>
      <c r="DF50">
        <v>11788.030168000019</v>
      </c>
      <c r="DG50">
        <v>1566.595699</v>
      </c>
      <c r="DH50">
        <v>2264.7392789999981</v>
      </c>
      <c r="DI50">
        <v>4107.4645829999972</v>
      </c>
      <c r="DJ50"/>
      <c r="DK50"/>
      <c r="DL50"/>
      <c r="DM50"/>
      <c r="DN50"/>
      <c r="DO50"/>
      <c r="DP50"/>
      <c r="DQ50"/>
      <c r="DR50"/>
      <c r="DS50"/>
      <c r="DT50"/>
      <c r="DU50"/>
      <c r="DV50"/>
      <c r="DW50"/>
      <c r="DX50"/>
      <c r="DY50"/>
      <c r="DZ50"/>
      <c r="EA50"/>
      <c r="EB50"/>
      <c r="EC50"/>
      <c r="ED50"/>
      <c r="EE50"/>
      <c r="EF50"/>
      <c r="EG50"/>
      <c r="EH50"/>
      <c r="EI50"/>
    </row>
    <row r="51">
      <c r="A51" t="s">
        <v>593</v>
      </c>
      <c r="B51">
        <v>2010</v>
      </c>
      <c r="C51" t="s">
        <v>596</v>
      </c>
      <c r="D51">
        <v>160</v>
      </c>
      <c r="E51" t="s">
        <v>62</v>
      </c>
      <c r="F51" t="s">
        <v>177</v>
      </c>
      <c r="G51" t="s">
        <v>186</v>
      </c>
      <c r="H51">
        <v>41.300199495065257</v>
      </c>
      <c r="I51">
        <v>48.131391649233379</v>
      </c>
      <c r="J51">
        <v>46.598381000625707</v>
      </c>
      <c r="K51">
        <v>43.092037804705001</v>
      </c>
      <c r="L51">
        <v>25.677908941818121</v>
      </c>
      <c r="M51">
        <v>44.869944693557031</v>
      </c>
      <c r="N51">
        <v>38.313402087866841</v>
      </c>
      <c r="O51">
        <v>29.41479874805496</v>
      </c>
      <c r="P51">
        <v>22.27792373920704</v>
      </c>
      <c r="Q51">
        <v>5.396999374195568</v>
      </c>
      <c r="R51">
        <v>39.410274837970867</v>
      </c>
      <c r="S51">
        <v>47.77390101296308</v>
      </c>
      <c r="T51">
        <v>46.824488071250983</v>
      </c>
      <c r="U51">
        <v>48.593459204233739</v>
      </c>
      <c r="V51">
        <v>38.315162234149078</v>
      </c>
      <c r="W51" t="s">
        <v>146</v>
      </c>
      <c r="X51" t="s">
        <v>147</v>
      </c>
      <c r="Y51" t="s">
        <v>148</v>
      </c>
      <c r="Z51" t="s">
        <v>149</v>
      </c>
      <c r="AA51" t="s">
        <v>150</v>
      </c>
      <c r="AB51" t="s">
        <v>151</v>
      </c>
      <c r="AC51" t="s">
        <v>152</v>
      </c>
      <c r="AD51" t="s">
        <v>153</v>
      </c>
      <c r="AE51" t="s">
        <v>186</v>
      </c>
      <c r="AF51" t="s">
        <v>186</v>
      </c>
      <c r="AG51" t="s">
        <v>186</v>
      </c>
      <c r="AH51" t="s">
        <v>186</v>
      </c>
      <c r="AI51" t="s">
        <v>186</v>
      </c>
      <c r="AJ51" t="s">
        <v>186</v>
      </c>
      <c r="AK51" t="s">
        <v>186</v>
      </c>
      <c r="AL51" t="s">
        <v>186</v>
      </c>
      <c r="AM51" t="s">
        <v>186</v>
      </c>
      <c r="AN51" t="s">
        <v>186</v>
      </c>
      <c r="AO51" t="s">
        <v>186</v>
      </c>
      <c r="AP51" t="s">
        <v>186</v>
      </c>
      <c r="AQ51" t="s">
        <v>186</v>
      </c>
      <c r="AR51" t="s">
        <v>186</v>
      </c>
      <c r="AS51" t="s">
        <v>186</v>
      </c>
      <c r="AT51" t="s">
        <v>186</v>
      </c>
      <c r="AU51" t="s">
        <v>186</v>
      </c>
      <c r="AV51" t="s">
        <v>186</v>
      </c>
      <c r="AW51" t="s">
        <v>186</v>
      </c>
      <c r="AX51" t="s">
        <v>186</v>
      </c>
      <c r="AY51" t="s">
        <v>186</v>
      </c>
      <c r="AZ51" t="s">
        <v>186</v>
      </c>
      <c r="BA51" t="s">
        <v>186</v>
      </c>
      <c r="BB51" t="s">
        <v>186</v>
      </c>
      <c r="BC51" t="s">
        <v>186</v>
      </c>
      <c r="BD51" t="s">
        <v>186</v>
      </c>
      <c r="BE51">
        <v>41.847807980781262</v>
      </c>
      <c r="BF51">
        <v>5.5906618848860417</v>
      </c>
      <c r="BG51">
        <v>36.330830390447112</v>
      </c>
      <c r="BH51">
        <v>58.821417877825652</v>
      </c>
      <c r="BI51">
        <v>41.254078917741033</v>
      </c>
      <c r="BJ51">
        <v>40.81165848568984</v>
      </c>
      <c r="BK51">
        <v>37.634519697097247</v>
      </c>
      <c r="BL51">
        <v>36.038098403364721</v>
      </c>
      <c r="BM51"/>
      <c r="BN51"/>
      <c r="BO51"/>
      <c r="BP51"/>
      <c r="BQ51"/>
      <c r="BR51"/>
      <c r="BS51"/>
      <c r="BT51"/>
      <c r="BU51"/>
      <c r="BV51"/>
      <c r="BW51"/>
      <c r="BX51"/>
      <c r="BY51"/>
      <c r="BZ51"/>
      <c r="CA51"/>
      <c r="CB51"/>
      <c r="CC51"/>
      <c r="CD51"/>
      <c r="CE51"/>
      <c r="CF51"/>
      <c r="CG51"/>
      <c r="CH51"/>
      <c r="CI51"/>
      <c r="CJ51"/>
      <c r="CK51"/>
      <c r="CL51"/>
      <c r="CM51">
        <v>14726.405630000019</v>
      </c>
      <c r="CN51">
        <v>17154.376315000001</v>
      </c>
      <c r="CO51">
        <v>16604.180426000021</v>
      </c>
      <c r="CP51">
        <v>15350.049843999999</v>
      </c>
      <c r="CQ51">
        <v>9150.129429999999</v>
      </c>
      <c r="CR51">
        <v>3195.9362109999888</v>
      </c>
      <c r="CS51">
        <v>2730.5361320000002</v>
      </c>
      <c r="CT51">
        <v>2086.2426059999989</v>
      </c>
      <c r="CU51">
        <v>1587.803171999999</v>
      </c>
      <c r="CV51">
        <v>384.30028600000003</v>
      </c>
      <c r="CW51">
        <v>11247.91629700002</v>
      </c>
      <c r="CX51">
        <v>13630.891565000011</v>
      </c>
      <c r="CY51">
        <v>13345.13720599999</v>
      </c>
      <c r="CZ51">
        <v>13842.281482000009</v>
      </c>
      <c r="DA51">
        <v>10934.096687999991</v>
      </c>
      <c r="DB51">
        <v>14884.305010000029</v>
      </c>
      <c r="DC51">
        <v>338.82235899999989</v>
      </c>
      <c r="DD51">
        <v>11248.794432000001</v>
      </c>
      <c r="DE51">
        <v>15563.431134999981</v>
      </c>
      <c r="DF51">
        <v>11525.791996000011</v>
      </c>
      <c r="DG51">
        <v>6576.8184769999862</v>
      </c>
      <c r="DH51">
        <v>4804.8729250000042</v>
      </c>
      <c r="DI51">
        <v>8042.3053109999946</v>
      </c>
      <c r="DJ51"/>
      <c r="DK51"/>
      <c r="DL51"/>
      <c r="DM51"/>
      <c r="DN51"/>
      <c r="DO51"/>
      <c r="DP51"/>
      <c r="DQ51"/>
      <c r="DR51"/>
      <c r="DS51"/>
      <c r="DT51"/>
      <c r="DU51"/>
      <c r="DV51"/>
      <c r="DW51"/>
      <c r="DX51"/>
      <c r="DY51"/>
      <c r="DZ51"/>
      <c r="EA51"/>
      <c r="EB51"/>
      <c r="EC51"/>
      <c r="ED51"/>
      <c r="EE51"/>
      <c r="EF51"/>
      <c r="EG51"/>
      <c r="EH51"/>
      <c r="EI51"/>
    </row>
    <row r="52">
      <c r="A52" t="s">
        <v>593</v>
      </c>
      <c r="B52">
        <v>2010</v>
      </c>
      <c r="C52" t="s">
        <v>596</v>
      </c>
      <c r="D52">
        <v>161</v>
      </c>
      <c r="E52" t="s">
        <v>62</v>
      </c>
      <c r="F52" t="s">
        <v>178</v>
      </c>
      <c r="G52" t="s">
        <v>186</v>
      </c>
      <c r="H52">
        <v>38.522875007943163</v>
      </c>
      <c r="I52">
        <v>20.57852028730807</v>
      </c>
      <c r="J52">
        <v>20.728051853156281</v>
      </c>
      <c r="K52">
        <v>18.473520976410612</v>
      </c>
      <c r="L52">
        <v>2.1647358638680161</v>
      </c>
      <c r="M52">
        <v>5.0544512328926343</v>
      </c>
      <c r="N52">
        <v>0.34371506357347748</v>
      </c>
      <c r="O52">
        <v>0.1060850080471779</v>
      </c>
      <c r="P52">
        <v>0</v>
      </c>
      <c r="Q52">
        <v>0</v>
      </c>
      <c r="R52">
        <v>41.431602635636622</v>
      </c>
      <c r="S52">
        <v>23.018319812789919</v>
      </c>
      <c r="T52">
        <v>20.731599798278499</v>
      </c>
      <c r="U52">
        <v>20.8590596848613</v>
      </c>
      <c r="V52">
        <v>18.128508045937149</v>
      </c>
      <c r="W52" t="s">
        <v>146</v>
      </c>
      <c r="X52" t="s">
        <v>147</v>
      </c>
      <c r="Y52" t="s">
        <v>148</v>
      </c>
      <c r="Z52" t="s">
        <v>149</v>
      </c>
      <c r="AA52" t="s">
        <v>150</v>
      </c>
      <c r="AB52" t="s">
        <v>151</v>
      </c>
      <c r="AC52" t="s">
        <v>152</v>
      </c>
      <c r="AD52" t="s">
        <v>153</v>
      </c>
      <c r="AE52" t="s">
        <v>186</v>
      </c>
      <c r="AF52" t="s">
        <v>186</v>
      </c>
      <c r="AG52" t="s">
        <v>186</v>
      </c>
      <c r="AH52" t="s">
        <v>186</v>
      </c>
      <c r="AI52" t="s">
        <v>186</v>
      </c>
      <c r="AJ52" t="s">
        <v>186</v>
      </c>
      <c r="AK52" t="s">
        <v>186</v>
      </c>
      <c r="AL52" t="s">
        <v>186</v>
      </c>
      <c r="AM52" t="s">
        <v>186</v>
      </c>
      <c r="AN52" t="s">
        <v>186</v>
      </c>
      <c r="AO52" t="s">
        <v>186</v>
      </c>
      <c r="AP52" t="s">
        <v>186</v>
      </c>
      <c r="AQ52" t="s">
        <v>186</v>
      </c>
      <c r="AR52" t="s">
        <v>186</v>
      </c>
      <c r="AS52" t="s">
        <v>186</v>
      </c>
      <c r="AT52" t="s">
        <v>186</v>
      </c>
      <c r="AU52" t="s">
        <v>186</v>
      </c>
      <c r="AV52" t="s">
        <v>186</v>
      </c>
      <c r="AW52" t="s">
        <v>186</v>
      </c>
      <c r="AX52" t="s">
        <v>186</v>
      </c>
      <c r="AY52" t="s">
        <v>186</v>
      </c>
      <c r="AZ52" t="s">
        <v>186</v>
      </c>
      <c r="BA52" t="s">
        <v>186</v>
      </c>
      <c r="BB52" t="s">
        <v>186</v>
      </c>
      <c r="BC52" t="s">
        <v>186</v>
      </c>
      <c r="BD52" t="s">
        <v>186</v>
      </c>
      <c r="BE52">
        <v>2.75661336090924</v>
      </c>
      <c r="BF52">
        <v>50.174194708255129</v>
      </c>
      <c r="BG52">
        <v>23.484119361592519</v>
      </c>
      <c r="BH52">
        <v>27.37230868181582</v>
      </c>
      <c r="BI52">
        <v>8.8824895700427504</v>
      </c>
      <c r="BJ52">
        <v>38.52656404386935</v>
      </c>
      <c r="BK52">
        <v>9.8750526639127081</v>
      </c>
      <c r="BL52">
        <v>32.81253080599631</v>
      </c>
      <c r="BM52"/>
      <c r="BN52"/>
      <c r="BO52"/>
      <c r="BP52"/>
      <c r="BQ52"/>
      <c r="BR52"/>
      <c r="BS52"/>
      <c r="BT52"/>
      <c r="BU52"/>
      <c r="BV52"/>
      <c r="BW52"/>
      <c r="BX52"/>
      <c r="BY52"/>
      <c r="BZ52"/>
      <c r="CA52"/>
      <c r="CB52"/>
      <c r="CC52"/>
      <c r="CD52"/>
      <c r="CE52"/>
      <c r="CF52"/>
      <c r="CG52"/>
      <c r="CH52"/>
      <c r="CI52"/>
      <c r="CJ52"/>
      <c r="CK52"/>
      <c r="CL52"/>
      <c r="CM52">
        <v>13736.095474999949</v>
      </c>
      <c r="CN52">
        <v>7334.3335589999979</v>
      </c>
      <c r="CO52">
        <v>7385.9285549999977</v>
      </c>
      <c r="CP52">
        <v>6580.5536760000005</v>
      </c>
      <c r="CQ52">
        <v>771.38731899999993</v>
      </c>
      <c r="CR52">
        <v>360.01167000000021</v>
      </c>
      <c r="CS52">
        <v>24.496034000000002</v>
      </c>
      <c r="CT52">
        <v>7.5240720000000003</v>
      </c>
      <c r="CU52">
        <v>0</v>
      </c>
      <c r="CV52">
        <v>0</v>
      </c>
      <c r="CW52">
        <v>11824.814731999981</v>
      </c>
      <c r="CX52">
        <v>6567.6073069999948</v>
      </c>
      <c r="CY52">
        <v>5908.5759439999956</v>
      </c>
      <c r="CZ52">
        <v>5941.889717999994</v>
      </c>
      <c r="DA52">
        <v>5173.3791070000043</v>
      </c>
      <c r="DB52">
        <v>980.46411599999954</v>
      </c>
      <c r="DC52">
        <v>3040.809722</v>
      </c>
      <c r="DD52">
        <v>7271.1806550000038</v>
      </c>
      <c r="DE52">
        <v>7242.3796729999876</v>
      </c>
      <c r="DF52">
        <v>2481.638903999999</v>
      </c>
      <c r="DG52">
        <v>6208.5744039999981</v>
      </c>
      <c r="DH52">
        <v>1260.767337</v>
      </c>
      <c r="DI52">
        <v>7322.4837729999908</v>
      </c>
      <c r="DJ52"/>
      <c r="DK52"/>
      <c r="DL52"/>
      <c r="DM52"/>
      <c r="DN52"/>
      <c r="DO52"/>
      <c r="DP52"/>
      <c r="DQ52"/>
      <c r="DR52"/>
      <c r="DS52"/>
      <c r="DT52"/>
      <c r="DU52"/>
      <c r="DV52"/>
      <c r="DW52"/>
      <c r="DX52"/>
      <c r="DY52"/>
      <c r="DZ52"/>
      <c r="EA52"/>
      <c r="EB52"/>
      <c r="EC52"/>
      <c r="ED52"/>
      <c r="EE52"/>
      <c r="EF52"/>
      <c r="EG52"/>
      <c r="EH52"/>
      <c r="EI52"/>
    </row>
    <row r="53">
      <c r="A53" t="s">
        <v>593</v>
      </c>
      <c r="B53">
        <v>2010</v>
      </c>
      <c r="C53" t="s">
        <v>596</v>
      </c>
      <c r="D53">
        <v>162</v>
      </c>
      <c r="E53" t="s">
        <v>62</v>
      </c>
      <c r="F53" t="s">
        <v>46</v>
      </c>
      <c r="G53" t="s">
        <v>186</v>
      </c>
      <c r="H53">
        <v>0.19211680526840291</v>
      </c>
      <c r="I53">
        <v>0.38563267435922682</v>
      </c>
      <c r="J53">
        <v>0.58365306318808907</v>
      </c>
      <c r="K53">
        <v>0.32604496082779288</v>
      </c>
      <c r="L53">
        <v>0.25953900660452112</v>
      </c>
      <c r="M53">
        <v>0.50752694214603677</v>
      </c>
      <c r="N53">
        <v>0.54208610097369292</v>
      </c>
      <c r="O53">
        <v>0.4879862403962873</v>
      </c>
      <c r="P53">
        <v>0.19796265477557831</v>
      </c>
      <c r="Q53">
        <v>0.2199010744008191</v>
      </c>
      <c r="R53">
        <v>0.24001995668760351</v>
      </c>
      <c r="S53">
        <v>0.32135163194204391</v>
      </c>
      <c r="T53">
        <v>0.40295522244741733</v>
      </c>
      <c r="U53">
        <v>0.56670885120365788</v>
      </c>
      <c r="V53">
        <v>0.16439743457820369</v>
      </c>
      <c r="W53" t="s">
        <v>146</v>
      </c>
      <c r="X53" t="s">
        <v>147</v>
      </c>
      <c r="Y53" t="s">
        <v>148</v>
      </c>
      <c r="Z53" t="s">
        <v>149</v>
      </c>
      <c r="AA53" t="s">
        <v>150</v>
      </c>
      <c r="AB53" t="s">
        <v>151</v>
      </c>
      <c r="AC53" t="s">
        <v>152</v>
      </c>
      <c r="AD53" t="s">
        <v>153</v>
      </c>
      <c r="AE53" t="s">
        <v>186</v>
      </c>
      <c r="AF53" t="s">
        <v>186</v>
      </c>
      <c r="AG53" t="s">
        <v>186</v>
      </c>
      <c r="AH53" t="s">
        <v>186</v>
      </c>
      <c r="AI53" t="s">
        <v>186</v>
      </c>
      <c r="AJ53" t="s">
        <v>186</v>
      </c>
      <c r="AK53" t="s">
        <v>186</v>
      </c>
      <c r="AL53" t="s">
        <v>186</v>
      </c>
      <c r="AM53" t="s">
        <v>186</v>
      </c>
      <c r="AN53" t="s">
        <v>186</v>
      </c>
      <c r="AO53" t="s">
        <v>186</v>
      </c>
      <c r="AP53" t="s">
        <v>186</v>
      </c>
      <c r="AQ53" t="s">
        <v>186</v>
      </c>
      <c r="AR53" t="s">
        <v>186</v>
      </c>
      <c r="AS53" t="s">
        <v>186</v>
      </c>
      <c r="AT53" t="s">
        <v>186</v>
      </c>
      <c r="AU53" t="s">
        <v>186</v>
      </c>
      <c r="AV53" t="s">
        <v>186</v>
      </c>
      <c r="AW53" t="s">
        <v>186</v>
      </c>
      <c r="AX53" t="s">
        <v>186</v>
      </c>
      <c r="AY53" t="s">
        <v>186</v>
      </c>
      <c r="AZ53" t="s">
        <v>186</v>
      </c>
      <c r="BA53" t="s">
        <v>186</v>
      </c>
      <c r="BB53" t="s">
        <v>186</v>
      </c>
      <c r="BC53" t="s">
        <v>186</v>
      </c>
      <c r="BD53" t="s">
        <v>186</v>
      </c>
      <c r="BE53">
        <v>0.83562280623725227</v>
      </c>
      <c r="BF53">
        <v>0</v>
      </c>
      <c r="BG53">
        <v>0.10489011900078959</v>
      </c>
      <c r="BH53">
        <v>0</v>
      </c>
      <c r="BI53">
        <v>0.82957428474875905</v>
      </c>
      <c r="BJ53">
        <v>0.18599354120458891</v>
      </c>
      <c r="BK53">
        <v>0.16857739051233339</v>
      </c>
      <c r="BL53">
        <v>0.042964637085188301</v>
      </c>
      <c r="BM53"/>
      <c r="BN53"/>
      <c r="BO53"/>
      <c r="BP53"/>
      <c r="BQ53"/>
      <c r="BR53"/>
      <c r="BS53"/>
      <c r="BT53"/>
      <c r="BU53"/>
      <c r="BV53"/>
      <c r="BW53"/>
      <c r="BX53"/>
      <c r="BY53"/>
      <c r="BZ53"/>
      <c r="CA53"/>
      <c r="CB53"/>
      <c r="CC53"/>
      <c r="CD53"/>
      <c r="CE53"/>
      <c r="CF53"/>
      <c r="CG53"/>
      <c r="CH53"/>
      <c r="CI53"/>
      <c r="CJ53"/>
      <c r="CK53"/>
      <c r="CL53"/>
      <c r="CM53">
        <v>68.503059000000007</v>
      </c>
      <c r="CN53">
        <v>137.44227599999999</v>
      </c>
      <c r="CO53">
        <v>207.97033200000001</v>
      </c>
      <c r="CP53">
        <v>116.14225399999999</v>
      </c>
      <c r="CQ53">
        <v>92.484769999999997</v>
      </c>
      <c r="CR53">
        <v>36.149448</v>
      </c>
      <c r="CS53">
        <v>38.633626999999997</v>
      </c>
      <c r="CT53">
        <v>34.610391</v>
      </c>
      <c r="CU53">
        <v>14.109292</v>
      </c>
      <c r="CV53">
        <v>15.658339</v>
      </c>
      <c r="CW53">
        <v>68.503059000000007</v>
      </c>
      <c r="CX53">
        <v>91.688331000000005</v>
      </c>
      <c r="CY53">
        <v>114.843599</v>
      </c>
      <c r="CZ53">
        <v>161.432085</v>
      </c>
      <c r="DA53">
        <v>46.914520000000003</v>
      </c>
      <c r="DB53">
        <v>297.21185700000001</v>
      </c>
      <c r="DC53">
        <v>0</v>
      </c>
      <c r="DD53">
        <v>32.476202000000008</v>
      </c>
      <c r="DE53">
        <v>0</v>
      </c>
      <c r="DF53">
        <v>231.77103700000009</v>
      </c>
      <c r="DG53">
        <v>29.972949</v>
      </c>
      <c r="DH53">
        <v>21.522606</v>
      </c>
      <c r="DI53">
        <v>9.5880399999999995</v>
      </c>
      <c r="DJ53"/>
      <c r="DK53"/>
      <c r="DL53"/>
      <c r="DM53"/>
      <c r="DN53"/>
      <c r="DO53"/>
      <c r="DP53"/>
      <c r="DQ53"/>
      <c r="DR53"/>
      <c r="DS53"/>
      <c r="DT53"/>
      <c r="DU53"/>
      <c r="DV53"/>
      <c r="DW53"/>
      <c r="DX53"/>
      <c r="DY53"/>
      <c r="DZ53"/>
      <c r="EA53"/>
      <c r="EB53"/>
      <c r="EC53"/>
      <c r="ED53"/>
      <c r="EE53"/>
      <c r="EF53"/>
      <c r="EG53"/>
      <c r="EH53"/>
      <c r="EI53"/>
    </row>
    <row r="54">
      <c r="A54" t="s">
        <v>593</v>
      </c>
      <c r="B54">
        <v>2011</v>
      </c>
      <c r="C54" t="s">
        <v>597</v>
      </c>
      <c r="D54">
        <v>16</v>
      </c>
      <c r="E54" t="s">
        <v>13</v>
      </c>
      <c r="F54" t="s">
        <v>14</v>
      </c>
      <c r="G54" t="s">
        <v>604</v>
      </c>
      <c r="H54">
        <v>45.929886282695882</v>
      </c>
      <c r="I54">
        <v>48.247030689770376</v>
      </c>
      <c r="J54">
        <v>57.434577214820791</v>
      </c>
      <c r="K54">
        <v>56.704772585153513</v>
      </c>
      <c r="L54">
        <v>84.304985552044627</v>
      </c>
      <c r="M54">
        <v>69.140507112585851</v>
      </c>
      <c r="N54">
        <v>76.938844424143113</v>
      </c>
      <c r="O54">
        <v>88.598045128837043</v>
      </c>
      <c r="P54">
        <v>93.339733320741487</v>
      </c>
      <c r="Q54">
        <v>97.817378195930189</v>
      </c>
      <c r="R54">
        <v>44.965270846018242</v>
      </c>
      <c r="S54">
        <v>47.493203309353312</v>
      </c>
      <c r="T54">
        <v>54.467517795310471</v>
      </c>
      <c r="U54">
        <v>56.497604083789653</v>
      </c>
      <c r="V54">
        <v>60.559775044968433</v>
      </c>
      <c r="W54" t="s">
        <v>279</v>
      </c>
      <c r="X54" t="s">
        <v>280</v>
      </c>
      <c r="Y54" t="s">
        <v>281</v>
      </c>
      <c r="Z54" t="s">
        <v>282</v>
      </c>
      <c r="AA54" t="s">
        <v>283</v>
      </c>
      <c r="AB54" t="s">
        <v>284</v>
      </c>
      <c r="AC54" t="s">
        <v>285</v>
      </c>
      <c r="AD54" t="s">
        <v>286</v>
      </c>
      <c r="AE54" t="s">
        <v>186</v>
      </c>
      <c r="AF54" t="s">
        <v>186</v>
      </c>
      <c r="AG54" t="s">
        <v>186</v>
      </c>
      <c r="AH54" t="s">
        <v>186</v>
      </c>
      <c r="AI54" t="s">
        <v>186</v>
      </c>
      <c r="AJ54" t="s">
        <v>186</v>
      </c>
      <c r="AK54" t="s">
        <v>186</v>
      </c>
      <c r="AL54" t="s">
        <v>186</v>
      </c>
      <c r="AM54" t="s">
        <v>186</v>
      </c>
      <c r="AN54" t="s">
        <v>186</v>
      </c>
      <c r="AO54" t="s">
        <v>186</v>
      </c>
      <c r="AP54" t="s">
        <v>186</v>
      </c>
      <c r="AQ54" t="s">
        <v>186</v>
      </c>
      <c r="AR54" t="s">
        <v>186</v>
      </c>
      <c r="AS54" t="s">
        <v>186</v>
      </c>
      <c r="AT54" t="s">
        <v>186</v>
      </c>
      <c r="AU54" t="s">
        <v>186</v>
      </c>
      <c r="AV54" t="s">
        <v>186</v>
      </c>
      <c r="AW54" t="s">
        <v>186</v>
      </c>
      <c r="AX54" t="s">
        <v>186</v>
      </c>
      <c r="AY54" t="s">
        <v>186</v>
      </c>
      <c r="AZ54" t="s">
        <v>186</v>
      </c>
      <c r="BA54" t="s">
        <v>186</v>
      </c>
      <c r="BB54" t="s">
        <v>186</v>
      </c>
      <c r="BC54" t="s">
        <v>186</v>
      </c>
      <c r="BD54" t="s">
        <v>186</v>
      </c>
      <c r="BE54">
        <v>71.856163099825068</v>
      </c>
      <c r="BF54">
        <v>25.925215085257481</v>
      </c>
      <c r="BG54">
        <v>62.595912118593859</v>
      </c>
      <c r="BH54">
        <v>45.687243904300423</v>
      </c>
      <c r="BI54">
        <v>46.751732906528083</v>
      </c>
      <c r="BJ54">
        <v>61.089015641023437</v>
      </c>
      <c r="BK54">
        <v>72.438817105038893</v>
      </c>
      <c r="BL54">
        <v>59.330744017226841</v>
      </c>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row>
    <row r="55">
      <c r="A55" t="s">
        <v>593</v>
      </c>
      <c r="B55">
        <v>2011</v>
      </c>
      <c r="C55" t="s">
        <v>597</v>
      </c>
      <c r="D55">
        <v>17</v>
      </c>
      <c r="E55" t="s">
        <v>13</v>
      </c>
      <c r="F55" t="s">
        <v>51</v>
      </c>
      <c r="G55" t="s">
        <v>186</v>
      </c>
      <c r="H55">
        <v>54.070113717304061</v>
      </c>
      <c r="I55">
        <v>51.752969310229481</v>
      </c>
      <c r="J55">
        <v>42.56542278517901</v>
      </c>
      <c r="K55">
        <v>43.295227414846579</v>
      </c>
      <c r="L55">
        <v>15.695014447955399</v>
      </c>
      <c r="M55">
        <v>30.859492887414358</v>
      </c>
      <c r="N55">
        <v>23.061155575856901</v>
      </c>
      <c r="O55">
        <v>11.401954871162969</v>
      </c>
      <c r="P55">
        <v>6.6602666792584886</v>
      </c>
      <c r="Q55">
        <v>2.1826218040698362</v>
      </c>
      <c r="R55">
        <v>55.034729153981978</v>
      </c>
      <c r="S55">
        <v>52.506796690646993</v>
      </c>
      <c r="T55">
        <v>45.532482204689408</v>
      </c>
      <c r="U55">
        <v>43.502395916210347</v>
      </c>
      <c r="V55">
        <v>39.440224955031518</v>
      </c>
      <c r="W55" t="s">
        <v>279</v>
      </c>
      <c r="X55" t="s">
        <v>280</v>
      </c>
      <c r="Y55" t="s">
        <v>281</v>
      </c>
      <c r="Z55" t="s">
        <v>282</v>
      </c>
      <c r="AA55" t="s">
        <v>283</v>
      </c>
      <c r="AB55" t="s">
        <v>284</v>
      </c>
      <c r="AC55" t="s">
        <v>285</v>
      </c>
      <c r="AD55" t="s">
        <v>286</v>
      </c>
      <c r="AE55" t="s">
        <v>186</v>
      </c>
      <c r="AF55" t="s">
        <v>186</v>
      </c>
      <c r="AG55" t="s">
        <v>186</v>
      </c>
      <c r="AH55" t="s">
        <v>186</v>
      </c>
      <c r="AI55" t="s">
        <v>186</v>
      </c>
      <c r="AJ55" t="s">
        <v>186</v>
      </c>
      <c r="AK55" t="s">
        <v>186</v>
      </c>
      <c r="AL55" t="s">
        <v>186</v>
      </c>
      <c r="AM55" t="s">
        <v>186</v>
      </c>
      <c r="AN55" t="s">
        <v>186</v>
      </c>
      <c r="AO55" t="s">
        <v>186</v>
      </c>
      <c r="AP55" t="s">
        <v>186</v>
      </c>
      <c r="AQ55" t="s">
        <v>186</v>
      </c>
      <c r="AR55" t="s">
        <v>186</v>
      </c>
      <c r="AS55" t="s">
        <v>186</v>
      </c>
      <c r="AT55" t="s">
        <v>186</v>
      </c>
      <c r="AU55" t="s">
        <v>186</v>
      </c>
      <c r="AV55" t="s">
        <v>186</v>
      </c>
      <c r="AW55" t="s">
        <v>186</v>
      </c>
      <c r="AX55" t="s">
        <v>186</v>
      </c>
      <c r="AY55" t="s">
        <v>186</v>
      </c>
      <c r="AZ55" t="s">
        <v>186</v>
      </c>
      <c r="BA55" t="s">
        <v>186</v>
      </c>
      <c r="BB55" t="s">
        <v>186</v>
      </c>
      <c r="BC55" t="s">
        <v>186</v>
      </c>
      <c r="BD55" t="s">
        <v>186</v>
      </c>
      <c r="BE55">
        <v>28.14383690017506</v>
      </c>
      <c r="BF55">
        <v>74.074784914742679</v>
      </c>
      <c r="BG55">
        <v>37.404087881406312</v>
      </c>
      <c r="BH55">
        <v>54.312756095699648</v>
      </c>
      <c r="BI55">
        <v>53.248267093471853</v>
      </c>
      <c r="BJ55">
        <v>38.910984358976883</v>
      </c>
      <c r="BK55">
        <v>27.561182894961039</v>
      </c>
      <c r="BL55">
        <v>40.669255982772967</v>
      </c>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row>
    <row r="56">
      <c r="A56" t="s">
        <v>593</v>
      </c>
      <c r="B56">
        <v>2011</v>
      </c>
      <c r="C56" t="s">
        <v>597</v>
      </c>
      <c r="D56">
        <v>18</v>
      </c>
      <c r="E56" t="s">
        <v>60</v>
      </c>
      <c r="F56" t="s">
        <v>15</v>
      </c>
      <c r="G56" t="s">
        <v>605</v>
      </c>
      <c r="H56">
        <v>41.361069349223442</v>
      </c>
      <c r="I56">
        <v>44.767195812157397</v>
      </c>
      <c r="J56">
        <v>53.989719715607741</v>
      </c>
      <c r="K56">
        <v>52.970993032413169</v>
      </c>
      <c r="L56">
        <v>81.35582323122749</v>
      </c>
      <c r="M56">
        <v>64.222629488328991</v>
      </c>
      <c r="N56">
        <v>71.552001748933847</v>
      </c>
      <c r="O56">
        <v>85.016826490874649</v>
      </c>
      <c r="P56">
        <v>91.350274277321461</v>
      </c>
      <c r="Q56">
        <v>96.945850828847142</v>
      </c>
      <c r="R56">
        <v>40.104531261785198</v>
      </c>
      <c r="S56">
        <v>44.136580208868629</v>
      </c>
      <c r="T56">
        <v>51.167542478830647</v>
      </c>
      <c r="U56">
        <v>52.447805841363433</v>
      </c>
      <c r="V56">
        <v>57.604214344066882</v>
      </c>
      <c r="W56" t="s">
        <v>279</v>
      </c>
      <c r="X56" t="s">
        <v>280</v>
      </c>
      <c r="Y56" t="s">
        <v>281</v>
      </c>
      <c r="Z56" t="s">
        <v>282</v>
      </c>
      <c r="AA56" t="s">
        <v>283</v>
      </c>
      <c r="AB56" t="s">
        <v>284</v>
      </c>
      <c r="AC56" t="s">
        <v>285</v>
      </c>
      <c r="AD56" t="s">
        <v>286</v>
      </c>
      <c r="AE56" t="s">
        <v>186</v>
      </c>
      <c r="AF56" t="s">
        <v>186</v>
      </c>
      <c r="AG56" t="s">
        <v>186</v>
      </c>
      <c r="AH56" t="s">
        <v>186</v>
      </c>
      <c r="AI56" t="s">
        <v>186</v>
      </c>
      <c r="AJ56" t="s">
        <v>186</v>
      </c>
      <c r="AK56" t="s">
        <v>186</v>
      </c>
      <c r="AL56" t="s">
        <v>186</v>
      </c>
      <c r="AM56" t="s">
        <v>186</v>
      </c>
      <c r="AN56" t="s">
        <v>186</v>
      </c>
      <c r="AO56" t="s">
        <v>186</v>
      </c>
      <c r="AP56" t="s">
        <v>186</v>
      </c>
      <c r="AQ56" t="s">
        <v>186</v>
      </c>
      <c r="AR56" t="s">
        <v>186</v>
      </c>
      <c r="AS56" t="s">
        <v>186</v>
      </c>
      <c r="AT56" t="s">
        <v>186</v>
      </c>
      <c r="AU56" t="s">
        <v>186</v>
      </c>
      <c r="AV56" t="s">
        <v>186</v>
      </c>
      <c r="AW56" t="s">
        <v>186</v>
      </c>
      <c r="AX56" t="s">
        <v>186</v>
      </c>
      <c r="AY56" t="s">
        <v>186</v>
      </c>
      <c r="AZ56" t="s">
        <v>186</v>
      </c>
      <c r="BA56" t="s">
        <v>186</v>
      </c>
      <c r="BB56" t="s">
        <v>186</v>
      </c>
      <c r="BC56" t="s">
        <v>186</v>
      </c>
      <c r="BD56" t="s">
        <v>186</v>
      </c>
      <c r="BE56">
        <v>68.976063512632621</v>
      </c>
      <c r="BF56">
        <v>23.647616833067939</v>
      </c>
      <c r="BG56">
        <v>59.868307434512218</v>
      </c>
      <c r="BH56">
        <v>42.606495273566523</v>
      </c>
      <c r="BI56">
        <v>41.779430659325278</v>
      </c>
      <c r="BJ56">
        <v>58.463159255362797</v>
      </c>
      <c r="BK56">
        <v>69.054653882714817</v>
      </c>
      <c r="BL56">
        <v>53.38274234174915</v>
      </c>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row>
    <row r="57">
      <c r="A57" t="s">
        <v>593</v>
      </c>
      <c r="B57">
        <v>2011</v>
      </c>
      <c r="C57" t="s">
        <v>597</v>
      </c>
      <c r="D57">
        <v>19</v>
      </c>
      <c r="E57" t="s">
        <v>60</v>
      </c>
      <c r="F57" t="s">
        <v>16</v>
      </c>
      <c r="G57" t="s">
        <v>606</v>
      </c>
      <c r="H57">
        <v>4.5688169334724158</v>
      </c>
      <c r="I57">
        <v>3.4798348776129679</v>
      </c>
      <c r="J57">
        <v>3.4448574992130432</v>
      </c>
      <c r="K57">
        <v>3.7337795527403128</v>
      </c>
      <c r="L57">
        <v>2.9491623208171718</v>
      </c>
      <c r="M57">
        <v>4.9178776242567759</v>
      </c>
      <c r="N57">
        <v>5.386842675209297</v>
      </c>
      <c r="O57">
        <v>3.5812186379624098</v>
      </c>
      <c r="P57">
        <v>1.989459043420055</v>
      </c>
      <c r="Q57">
        <v>0.87152736708308853</v>
      </c>
      <c r="R57">
        <v>4.8607395842330012</v>
      </c>
      <c r="S57">
        <v>3.3566231004847271</v>
      </c>
      <c r="T57">
        <v>3.2999753164797991</v>
      </c>
      <c r="U57">
        <v>4.0497982424261973</v>
      </c>
      <c r="V57">
        <v>2.9555607009015872</v>
      </c>
      <c r="W57" t="s">
        <v>279</v>
      </c>
      <c r="X57" t="s">
        <v>280</v>
      </c>
      <c r="Y57" t="s">
        <v>281</v>
      </c>
      <c r="Z57" t="s">
        <v>282</v>
      </c>
      <c r="AA57" t="s">
        <v>283</v>
      </c>
      <c r="AB57" t="s">
        <v>284</v>
      </c>
      <c r="AC57" t="s">
        <v>285</v>
      </c>
      <c r="AD57" t="s">
        <v>286</v>
      </c>
      <c r="AE57" t="s">
        <v>186</v>
      </c>
      <c r="AF57" t="s">
        <v>186</v>
      </c>
      <c r="AG57" t="s">
        <v>186</v>
      </c>
      <c r="AH57" t="s">
        <v>186</v>
      </c>
      <c r="AI57" t="s">
        <v>186</v>
      </c>
      <c r="AJ57" t="s">
        <v>186</v>
      </c>
      <c r="AK57" t="s">
        <v>186</v>
      </c>
      <c r="AL57" t="s">
        <v>186</v>
      </c>
      <c r="AM57" t="s">
        <v>186</v>
      </c>
      <c r="AN57" t="s">
        <v>186</v>
      </c>
      <c r="AO57" t="s">
        <v>186</v>
      </c>
      <c r="AP57" t="s">
        <v>186</v>
      </c>
      <c r="AQ57" t="s">
        <v>186</v>
      </c>
      <c r="AR57" t="s">
        <v>186</v>
      </c>
      <c r="AS57" t="s">
        <v>186</v>
      </c>
      <c r="AT57" t="s">
        <v>186</v>
      </c>
      <c r="AU57" t="s">
        <v>186</v>
      </c>
      <c r="AV57" t="s">
        <v>186</v>
      </c>
      <c r="AW57" t="s">
        <v>186</v>
      </c>
      <c r="AX57" t="s">
        <v>186</v>
      </c>
      <c r="AY57" t="s">
        <v>186</v>
      </c>
      <c r="AZ57" t="s">
        <v>186</v>
      </c>
      <c r="BA57" t="s">
        <v>186</v>
      </c>
      <c r="BB57" t="s">
        <v>186</v>
      </c>
      <c r="BC57" t="s">
        <v>186</v>
      </c>
      <c r="BD57" t="s">
        <v>186</v>
      </c>
      <c r="BE57">
        <v>2.8800995871925261</v>
      </c>
      <c r="BF57">
        <v>2.2775982521895379</v>
      </c>
      <c r="BG57">
        <v>2.727604684081633</v>
      </c>
      <c r="BH57">
        <v>3.0807486307339098</v>
      </c>
      <c r="BI57">
        <v>4.9723022472027862</v>
      </c>
      <c r="BJ57">
        <v>2.6258563856606538</v>
      </c>
      <c r="BK57">
        <v>3.3841632223240339</v>
      </c>
      <c r="BL57">
        <v>5.9480016754777019</v>
      </c>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row>
    <row r="58">
      <c r="A58" t="s">
        <v>593</v>
      </c>
      <c r="B58">
        <v>2011</v>
      </c>
      <c r="C58" t="s">
        <v>597</v>
      </c>
      <c r="D58">
        <v>20</v>
      </c>
      <c r="E58" t="s">
        <v>60</v>
      </c>
      <c r="F58" t="s">
        <v>22</v>
      </c>
      <c r="G58" t="s">
        <v>607</v>
      </c>
      <c r="H58">
        <v>35.552609922386509</v>
      </c>
      <c r="I58">
        <v>31.063431546613891</v>
      </c>
      <c r="J58">
        <v>24.096911561176789</v>
      </c>
      <c r="K58">
        <v>24.040599378144961</v>
      </c>
      <c r="L58">
        <v>10.20128773925061</v>
      </c>
      <c r="M58">
        <v>17.735468915405178</v>
      </c>
      <c r="N58">
        <v>13.65045059067317</v>
      </c>
      <c r="O58">
        <v>8.2796162278198864</v>
      </c>
      <c r="P58">
        <v>5.7779950402488529</v>
      </c>
      <c r="Q58">
        <v>1.6730910643006429</v>
      </c>
      <c r="R58">
        <v>36.167017554599127</v>
      </c>
      <c r="S58">
        <v>31.375130041042901</v>
      </c>
      <c r="T58">
        <v>27.605637142487431</v>
      </c>
      <c r="U58">
        <v>25.370915967460309</v>
      </c>
      <c r="V58">
        <v>21.07881605775885</v>
      </c>
      <c r="W58" t="s">
        <v>279</v>
      </c>
      <c r="X58" t="s">
        <v>280</v>
      </c>
      <c r="Y58" t="s">
        <v>281</v>
      </c>
      <c r="Z58" t="s">
        <v>282</v>
      </c>
      <c r="AA58" t="s">
        <v>283</v>
      </c>
      <c r="AB58" t="s">
        <v>284</v>
      </c>
      <c r="AC58" t="s">
        <v>285</v>
      </c>
      <c r="AD58" t="s">
        <v>286</v>
      </c>
      <c r="AE58" t="s">
        <v>186</v>
      </c>
      <c r="AF58" t="s">
        <v>186</v>
      </c>
      <c r="AG58" t="s">
        <v>186</v>
      </c>
      <c r="AH58" t="s">
        <v>186</v>
      </c>
      <c r="AI58" t="s">
        <v>186</v>
      </c>
      <c r="AJ58" t="s">
        <v>186</v>
      </c>
      <c r="AK58" t="s">
        <v>186</v>
      </c>
      <c r="AL58" t="s">
        <v>186</v>
      </c>
      <c r="AM58" t="s">
        <v>186</v>
      </c>
      <c r="AN58" t="s">
        <v>186</v>
      </c>
      <c r="AO58" t="s">
        <v>186</v>
      </c>
      <c r="AP58" t="s">
        <v>186</v>
      </c>
      <c r="AQ58" t="s">
        <v>186</v>
      </c>
      <c r="AR58" t="s">
        <v>186</v>
      </c>
      <c r="AS58" t="s">
        <v>186</v>
      </c>
      <c r="AT58" t="s">
        <v>186</v>
      </c>
      <c r="AU58" t="s">
        <v>186</v>
      </c>
      <c r="AV58" t="s">
        <v>186</v>
      </c>
      <c r="AW58" t="s">
        <v>186</v>
      </c>
      <c r="AX58" t="s">
        <v>186</v>
      </c>
      <c r="AY58" t="s">
        <v>186</v>
      </c>
      <c r="AZ58" t="s">
        <v>186</v>
      </c>
      <c r="BA58" t="s">
        <v>186</v>
      </c>
      <c r="BB58" t="s">
        <v>186</v>
      </c>
      <c r="BC58" t="s">
        <v>186</v>
      </c>
      <c r="BD58" t="s">
        <v>186</v>
      </c>
      <c r="BE58">
        <v>11.156218632003061</v>
      </c>
      <c r="BF58">
        <v>48.302624767280342</v>
      </c>
      <c r="BG58">
        <v>32.740438065390613</v>
      </c>
      <c r="BH58">
        <v>27.003524114356761</v>
      </c>
      <c r="BI58">
        <v>20.014863101889961</v>
      </c>
      <c r="BJ58">
        <v>31.0915508384773</v>
      </c>
      <c r="BK58">
        <v>22.284450493251651</v>
      </c>
      <c r="BL58">
        <v>29.50433047177253</v>
      </c>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row>
    <row r="59">
      <c r="A59" t="s">
        <v>593</v>
      </c>
      <c r="B59">
        <v>2011</v>
      </c>
      <c r="C59" t="s">
        <v>597</v>
      </c>
      <c r="D59">
        <v>21</v>
      </c>
      <c r="E59" t="s">
        <v>60</v>
      </c>
      <c r="F59" t="s">
        <v>17</v>
      </c>
      <c r="G59" t="s">
        <v>608</v>
      </c>
      <c r="H59">
        <v>18.51750379491763</v>
      </c>
      <c r="I59">
        <v>20.68953776361575</v>
      </c>
      <c r="J59">
        <v>18.46851122400243</v>
      </c>
      <c r="K59">
        <v>19.254628036701551</v>
      </c>
      <c r="L59">
        <v>5.4937267087047266</v>
      </c>
      <c r="M59">
        <v>13.124023972009059</v>
      </c>
      <c r="N59">
        <v>9.410704985183683</v>
      </c>
      <c r="O59">
        <v>3.122338643343054</v>
      </c>
      <c r="P59">
        <v>0.8822716390096309</v>
      </c>
      <c r="Q59">
        <v>0.50953073976912566</v>
      </c>
      <c r="R59">
        <v>18.867711599382659</v>
      </c>
      <c r="S59">
        <v>21.131666649603751</v>
      </c>
      <c r="T59">
        <v>17.92684506220213</v>
      </c>
      <c r="U59">
        <v>18.131479948750059</v>
      </c>
      <c r="V59">
        <v>18.361408897272689</v>
      </c>
      <c r="W59" t="s">
        <v>279</v>
      </c>
      <c r="X59" t="s">
        <v>280</v>
      </c>
      <c r="Y59" t="s">
        <v>281</v>
      </c>
      <c r="Z59" t="s">
        <v>282</v>
      </c>
      <c r="AA59" t="s">
        <v>283</v>
      </c>
      <c r="AB59" t="s">
        <v>284</v>
      </c>
      <c r="AC59" t="s">
        <v>285</v>
      </c>
      <c r="AD59" t="s">
        <v>286</v>
      </c>
      <c r="AE59" t="s">
        <v>186</v>
      </c>
      <c r="AF59" t="s">
        <v>186</v>
      </c>
      <c r="AG59" t="s">
        <v>186</v>
      </c>
      <c r="AH59" t="s">
        <v>186</v>
      </c>
      <c r="AI59" t="s">
        <v>186</v>
      </c>
      <c r="AJ59" t="s">
        <v>186</v>
      </c>
      <c r="AK59" t="s">
        <v>186</v>
      </c>
      <c r="AL59" t="s">
        <v>186</v>
      </c>
      <c r="AM59" t="s">
        <v>186</v>
      </c>
      <c r="AN59" t="s">
        <v>186</v>
      </c>
      <c r="AO59" t="s">
        <v>186</v>
      </c>
      <c r="AP59" t="s">
        <v>186</v>
      </c>
      <c r="AQ59" t="s">
        <v>186</v>
      </c>
      <c r="AR59" t="s">
        <v>186</v>
      </c>
      <c r="AS59" t="s">
        <v>186</v>
      </c>
      <c r="AT59" t="s">
        <v>186</v>
      </c>
      <c r="AU59" t="s">
        <v>186</v>
      </c>
      <c r="AV59" t="s">
        <v>186</v>
      </c>
      <c r="AW59" t="s">
        <v>186</v>
      </c>
      <c r="AX59" t="s">
        <v>186</v>
      </c>
      <c r="AY59" t="s">
        <v>186</v>
      </c>
      <c r="AZ59" t="s">
        <v>186</v>
      </c>
      <c r="BA59" t="s">
        <v>186</v>
      </c>
      <c r="BB59" t="s">
        <v>186</v>
      </c>
      <c r="BC59" t="s">
        <v>186</v>
      </c>
      <c r="BD59" t="s">
        <v>186</v>
      </c>
      <c r="BE59">
        <v>16.98761826817179</v>
      </c>
      <c r="BF59">
        <v>25.772160147462198</v>
      </c>
      <c r="BG59">
        <v>4.6636498160155391</v>
      </c>
      <c r="BH59">
        <v>27.309231981342808</v>
      </c>
      <c r="BI59">
        <v>33.233403991581973</v>
      </c>
      <c r="BJ59">
        <v>7.8194335204992456</v>
      </c>
      <c r="BK59">
        <v>5.2767324017095021</v>
      </c>
      <c r="BL59">
        <v>11.16492551100062</v>
      </c>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row>
    <row r="60">
      <c r="A60" t="s">
        <v>593</v>
      </c>
      <c r="B60">
        <v>2011</v>
      </c>
      <c r="C60" t="s">
        <v>597</v>
      </c>
      <c r="D60">
        <v>22</v>
      </c>
      <c r="E60" t="s">
        <v>54</v>
      </c>
      <c r="F60" t="s">
        <v>49</v>
      </c>
      <c r="G60" t="s">
        <v>186</v>
      </c>
      <c r="H60">
        <v>9.9473726221563101</v>
      </c>
      <c r="I60">
        <v>7.2125368708975959</v>
      </c>
      <c r="J60">
        <v>5.9978808346204904</v>
      </c>
      <c r="K60">
        <v>6.584594880674814</v>
      </c>
      <c r="L60">
        <v>3.4982063059562991</v>
      </c>
      <c r="M60">
        <v>7.112874680321168</v>
      </c>
      <c r="N60">
        <v>7.0014603358390533</v>
      </c>
      <c r="O60">
        <v>4.0420966769127826</v>
      </c>
      <c r="P60">
        <v>2.131417106778863</v>
      </c>
      <c r="Q60">
        <v>0.89097395898037823</v>
      </c>
      <c r="R60">
        <v>10.809986224431761</v>
      </c>
      <c r="S60">
        <v>7.0675862367524767</v>
      </c>
      <c r="T60">
        <v>6.0586115359270494</v>
      </c>
      <c r="U60">
        <v>7.1680884669376086</v>
      </c>
      <c r="V60">
        <v>4.8804023771669343</v>
      </c>
      <c r="W60" t="s">
        <v>279</v>
      </c>
      <c r="X60" t="s">
        <v>280</v>
      </c>
      <c r="Y60" t="s">
        <v>281</v>
      </c>
      <c r="Z60" t="s">
        <v>282</v>
      </c>
      <c r="AA60" t="s">
        <v>283</v>
      </c>
      <c r="AB60" t="s">
        <v>284</v>
      </c>
      <c r="AC60" t="s">
        <v>285</v>
      </c>
      <c r="AD60" t="s">
        <v>286</v>
      </c>
      <c r="AE60" t="s">
        <v>186</v>
      </c>
      <c r="AF60" t="s">
        <v>186</v>
      </c>
      <c r="AG60" t="s">
        <v>186</v>
      </c>
      <c r="AH60" t="s">
        <v>186</v>
      </c>
      <c r="AI60" t="s">
        <v>186</v>
      </c>
      <c r="AJ60" t="s">
        <v>186</v>
      </c>
      <c r="AK60" t="s">
        <v>186</v>
      </c>
      <c r="AL60" t="s">
        <v>186</v>
      </c>
      <c r="AM60" t="s">
        <v>186</v>
      </c>
      <c r="AN60" t="s">
        <v>186</v>
      </c>
      <c r="AO60" t="s">
        <v>186</v>
      </c>
      <c r="AP60" t="s">
        <v>186</v>
      </c>
      <c r="AQ60" t="s">
        <v>186</v>
      </c>
      <c r="AR60" t="s">
        <v>186</v>
      </c>
      <c r="AS60" t="s">
        <v>186</v>
      </c>
      <c r="AT60" t="s">
        <v>186</v>
      </c>
      <c r="AU60" t="s">
        <v>186</v>
      </c>
      <c r="AV60" t="s">
        <v>186</v>
      </c>
      <c r="AW60" t="s">
        <v>186</v>
      </c>
      <c r="AX60" t="s">
        <v>186</v>
      </c>
      <c r="AY60" t="s">
        <v>186</v>
      </c>
      <c r="AZ60" t="s">
        <v>186</v>
      </c>
      <c r="BA60" t="s">
        <v>186</v>
      </c>
      <c r="BB60" t="s">
        <v>186</v>
      </c>
      <c r="BC60" t="s">
        <v>186</v>
      </c>
      <c r="BD60" t="s">
        <v>186</v>
      </c>
      <c r="BE60">
        <v>4.008145527046012</v>
      </c>
      <c r="BF60">
        <v>8.7852627054373276</v>
      </c>
      <c r="BG60">
        <v>4.3574805314984921</v>
      </c>
      <c r="BH60">
        <v>6.7431264560126536</v>
      </c>
      <c r="BI60">
        <v>10.63554640240616</v>
      </c>
      <c r="BJ60">
        <v>4.2984100465637534</v>
      </c>
      <c r="BK60">
        <v>4.6717538435461696</v>
      </c>
      <c r="BL60">
        <v>10.02515942451469</v>
      </c>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row>
    <row r="61">
      <c r="A61" t="s">
        <v>593</v>
      </c>
      <c r="B61">
        <v>2011</v>
      </c>
      <c r="C61" t="s">
        <v>597</v>
      </c>
      <c r="D61">
        <v>23</v>
      </c>
      <c r="E61" t="s">
        <v>54</v>
      </c>
      <c r="F61" t="s">
        <v>48</v>
      </c>
      <c r="G61" t="s">
        <v>186</v>
      </c>
      <c r="H61">
        <v>90.052627377843649</v>
      </c>
      <c r="I61">
        <v>92.787463129102363</v>
      </c>
      <c r="J61">
        <v>94.002119165379497</v>
      </c>
      <c r="K61">
        <v>93.415405119325143</v>
      </c>
      <c r="L61">
        <v>96.501793694043741</v>
      </c>
      <c r="M61">
        <v>92.887125319678702</v>
      </c>
      <c r="N61">
        <v>92.998539664160987</v>
      </c>
      <c r="O61">
        <v>95.957903323087223</v>
      </c>
      <c r="P61">
        <v>97.868582893221159</v>
      </c>
      <c r="Q61">
        <v>99.109026041019661</v>
      </c>
      <c r="R61">
        <v>89.190013775568175</v>
      </c>
      <c r="S61">
        <v>92.932413763247609</v>
      </c>
      <c r="T61">
        <v>93.941388464072901</v>
      </c>
      <c r="U61">
        <v>92.831911533062339</v>
      </c>
      <c r="V61">
        <v>95.119597622833112</v>
      </c>
      <c r="W61" t="s">
        <v>279</v>
      </c>
      <c r="X61" t="s">
        <v>280</v>
      </c>
      <c r="Y61" t="s">
        <v>281</v>
      </c>
      <c r="Z61" t="s">
        <v>282</v>
      </c>
      <c r="AA61" t="s">
        <v>283</v>
      </c>
      <c r="AB61" t="s">
        <v>284</v>
      </c>
      <c r="AC61" t="s">
        <v>285</v>
      </c>
      <c r="AD61" t="s">
        <v>286</v>
      </c>
      <c r="AE61" t="s">
        <v>186</v>
      </c>
      <c r="AF61" t="s">
        <v>186</v>
      </c>
      <c r="AG61" t="s">
        <v>186</v>
      </c>
      <c r="AH61" t="s">
        <v>186</v>
      </c>
      <c r="AI61" t="s">
        <v>186</v>
      </c>
      <c r="AJ61" t="s">
        <v>186</v>
      </c>
      <c r="AK61" t="s">
        <v>186</v>
      </c>
      <c r="AL61" t="s">
        <v>186</v>
      </c>
      <c r="AM61" t="s">
        <v>186</v>
      </c>
      <c r="AN61" t="s">
        <v>186</v>
      </c>
      <c r="AO61" t="s">
        <v>186</v>
      </c>
      <c r="AP61" t="s">
        <v>186</v>
      </c>
      <c r="AQ61" t="s">
        <v>186</v>
      </c>
      <c r="AR61" t="s">
        <v>186</v>
      </c>
      <c r="AS61" t="s">
        <v>186</v>
      </c>
      <c r="AT61" t="s">
        <v>186</v>
      </c>
      <c r="AU61" t="s">
        <v>186</v>
      </c>
      <c r="AV61" t="s">
        <v>186</v>
      </c>
      <c r="AW61" t="s">
        <v>186</v>
      </c>
      <c r="AX61" t="s">
        <v>186</v>
      </c>
      <c r="AY61" t="s">
        <v>186</v>
      </c>
      <c r="AZ61" t="s">
        <v>186</v>
      </c>
      <c r="BA61" t="s">
        <v>186</v>
      </c>
      <c r="BB61" t="s">
        <v>186</v>
      </c>
      <c r="BC61" t="s">
        <v>186</v>
      </c>
      <c r="BD61" t="s">
        <v>186</v>
      </c>
      <c r="BE61">
        <v>95.991854472954103</v>
      </c>
      <c r="BF61">
        <v>91.214737294562639</v>
      </c>
      <c r="BG61">
        <v>95.64251946850149</v>
      </c>
      <c r="BH61">
        <v>93.256873543987368</v>
      </c>
      <c r="BI61">
        <v>89.364453597593808</v>
      </c>
      <c r="BJ61">
        <v>95.701589953436269</v>
      </c>
      <c r="BK61">
        <v>95.328246156453758</v>
      </c>
      <c r="BL61">
        <v>89.974840575485331</v>
      </c>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row>
    <row r="62">
      <c r="A62" t="s">
        <v>593</v>
      </c>
      <c r="B62">
        <v>2011</v>
      </c>
      <c r="C62" t="s">
        <v>597</v>
      </c>
      <c r="D62">
        <v>29</v>
      </c>
      <c r="E62" t="s">
        <v>57</v>
      </c>
      <c r="F62" t="s">
        <v>49</v>
      </c>
      <c r="G62" t="s">
        <v>609</v>
      </c>
      <c r="H62">
        <v>10.41539014553805</v>
      </c>
      <c r="I62">
        <v>10.315421409166889</v>
      </c>
      <c r="J62">
        <v>12.33549890383714</v>
      </c>
      <c r="K62">
        <v>13.308711649874979</v>
      </c>
      <c r="L62">
        <v>41.804133073085048</v>
      </c>
      <c r="M62">
        <v>25.508705643215329</v>
      </c>
      <c r="N62">
        <v>33.017228605940893</v>
      </c>
      <c r="O62">
        <v>44.744739535336457</v>
      </c>
      <c r="P62">
        <v>54.260615205223871</v>
      </c>
      <c r="Q62">
        <v>56.858383799164478</v>
      </c>
      <c r="R62">
        <v>10.00034224273527</v>
      </c>
      <c r="S62">
        <v>10.20001596081859</v>
      </c>
      <c r="T62">
        <v>12.723343811198371</v>
      </c>
      <c r="U62">
        <v>11.85589775093187</v>
      </c>
      <c r="V62">
        <v>16.26566649461363</v>
      </c>
      <c r="W62" t="s">
        <v>279</v>
      </c>
      <c r="X62" t="s">
        <v>280</v>
      </c>
      <c r="Y62" t="s">
        <v>281</v>
      </c>
      <c r="Z62" t="s">
        <v>282</v>
      </c>
      <c r="AA62" t="s">
        <v>283</v>
      </c>
      <c r="AB62" t="s">
        <v>284</v>
      </c>
      <c r="AC62" t="s">
        <v>285</v>
      </c>
      <c r="AD62" t="s">
        <v>286</v>
      </c>
      <c r="AE62" t="s">
        <v>186</v>
      </c>
      <c r="AF62" t="s">
        <v>186</v>
      </c>
      <c r="AG62" t="s">
        <v>186</v>
      </c>
      <c r="AH62" t="s">
        <v>186</v>
      </c>
      <c r="AI62" t="s">
        <v>186</v>
      </c>
      <c r="AJ62" t="s">
        <v>186</v>
      </c>
      <c r="AK62" t="s">
        <v>186</v>
      </c>
      <c r="AL62" t="s">
        <v>186</v>
      </c>
      <c r="AM62" t="s">
        <v>186</v>
      </c>
      <c r="AN62" t="s">
        <v>186</v>
      </c>
      <c r="AO62" t="s">
        <v>186</v>
      </c>
      <c r="AP62" t="s">
        <v>186</v>
      </c>
      <c r="AQ62" t="s">
        <v>186</v>
      </c>
      <c r="AR62" t="s">
        <v>186</v>
      </c>
      <c r="AS62" t="s">
        <v>186</v>
      </c>
      <c r="AT62" t="s">
        <v>186</v>
      </c>
      <c r="AU62" t="s">
        <v>186</v>
      </c>
      <c r="AV62" t="s">
        <v>186</v>
      </c>
      <c r="AW62" t="s">
        <v>186</v>
      </c>
      <c r="AX62" t="s">
        <v>186</v>
      </c>
      <c r="AY62" t="s">
        <v>186</v>
      </c>
      <c r="AZ62" t="s">
        <v>186</v>
      </c>
      <c r="BA62" t="s">
        <v>186</v>
      </c>
      <c r="BB62" t="s">
        <v>186</v>
      </c>
      <c r="BC62" t="s">
        <v>186</v>
      </c>
      <c r="BD62" t="s">
        <v>186</v>
      </c>
      <c r="BE62">
        <v>21.74745591031591</v>
      </c>
      <c r="BF62">
        <v>4.1873467050239217</v>
      </c>
      <c r="BG62">
        <v>24.823268906253801</v>
      </c>
      <c r="BH62">
        <v>22.01808137831155</v>
      </c>
      <c r="BI62">
        <v>9.9476163003176712</v>
      </c>
      <c r="BJ62">
        <v>6.9057420042246118</v>
      </c>
      <c r="BK62">
        <v>12.97499104445575</v>
      </c>
      <c r="BL62">
        <v>30.49676166550984</v>
      </c>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row>
    <row r="63">
      <c r="A63" t="s">
        <v>593</v>
      </c>
      <c r="B63">
        <v>2011</v>
      </c>
      <c r="C63" t="s">
        <v>597</v>
      </c>
      <c r="D63">
        <v>30</v>
      </c>
      <c r="E63" t="s">
        <v>57</v>
      </c>
      <c r="F63" t="s">
        <v>48</v>
      </c>
      <c r="G63" t="s">
        <v>186</v>
      </c>
      <c r="H63">
        <v>89.584609854461888</v>
      </c>
      <c r="I63">
        <v>89.684578590832871</v>
      </c>
      <c r="J63">
        <v>87.66450109616288</v>
      </c>
      <c r="K63">
        <v>86.691288350124921</v>
      </c>
      <c r="L63">
        <v>58.195866926915052</v>
      </c>
      <c r="M63">
        <v>74.491294356784749</v>
      </c>
      <c r="N63">
        <v>66.982771394059185</v>
      </c>
      <c r="O63">
        <v>55.2552604646635</v>
      </c>
      <c r="P63">
        <v>45.739384794776157</v>
      </c>
      <c r="Q63">
        <v>43.141616200835557</v>
      </c>
      <c r="R63">
        <v>89.999657757264757</v>
      </c>
      <c r="S63">
        <v>89.799984039181496</v>
      </c>
      <c r="T63">
        <v>87.276656188801496</v>
      </c>
      <c r="U63">
        <v>88.144102249068197</v>
      </c>
      <c r="V63">
        <v>83.734333505386374</v>
      </c>
      <c r="W63" t="s">
        <v>279</v>
      </c>
      <c r="X63" t="s">
        <v>280</v>
      </c>
      <c r="Y63" t="s">
        <v>281</v>
      </c>
      <c r="Z63" t="s">
        <v>282</v>
      </c>
      <c r="AA63" t="s">
        <v>283</v>
      </c>
      <c r="AB63" t="s">
        <v>284</v>
      </c>
      <c r="AC63" t="s">
        <v>285</v>
      </c>
      <c r="AD63" t="s">
        <v>286</v>
      </c>
      <c r="AE63" t="s">
        <v>186</v>
      </c>
      <c r="AF63" t="s">
        <v>186</v>
      </c>
      <c r="AG63" t="s">
        <v>186</v>
      </c>
      <c r="AH63" t="s">
        <v>186</v>
      </c>
      <c r="AI63" t="s">
        <v>186</v>
      </c>
      <c r="AJ63" t="s">
        <v>186</v>
      </c>
      <c r="AK63" t="s">
        <v>186</v>
      </c>
      <c r="AL63" t="s">
        <v>186</v>
      </c>
      <c r="AM63" t="s">
        <v>186</v>
      </c>
      <c r="AN63" t="s">
        <v>186</v>
      </c>
      <c r="AO63" t="s">
        <v>186</v>
      </c>
      <c r="AP63" t="s">
        <v>186</v>
      </c>
      <c r="AQ63" t="s">
        <v>186</v>
      </c>
      <c r="AR63" t="s">
        <v>186</v>
      </c>
      <c r="AS63" t="s">
        <v>186</v>
      </c>
      <c r="AT63" t="s">
        <v>186</v>
      </c>
      <c r="AU63" t="s">
        <v>186</v>
      </c>
      <c r="AV63" t="s">
        <v>186</v>
      </c>
      <c r="AW63" t="s">
        <v>186</v>
      </c>
      <c r="AX63" t="s">
        <v>186</v>
      </c>
      <c r="AY63" t="s">
        <v>186</v>
      </c>
      <c r="AZ63" t="s">
        <v>186</v>
      </c>
      <c r="BA63" t="s">
        <v>186</v>
      </c>
      <c r="BB63" t="s">
        <v>186</v>
      </c>
      <c r="BC63" t="s">
        <v>186</v>
      </c>
      <c r="BD63" t="s">
        <v>186</v>
      </c>
      <c r="BE63">
        <v>78.252544089684122</v>
      </c>
      <c r="BF63">
        <v>95.81265329497603</v>
      </c>
      <c r="BG63">
        <v>75.176731093746412</v>
      </c>
      <c r="BH63">
        <v>77.981918621688479</v>
      </c>
      <c r="BI63">
        <v>90.052383699682224</v>
      </c>
      <c r="BJ63">
        <v>93.09425799577545</v>
      </c>
      <c r="BK63">
        <v>87.025008955544251</v>
      </c>
      <c r="BL63">
        <v>69.503238334490035</v>
      </c>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row>
    <row r="64">
      <c r="A64" t="s">
        <v>593</v>
      </c>
      <c r="B64">
        <v>2011</v>
      </c>
      <c r="C64" t="s">
        <v>597</v>
      </c>
      <c r="D64">
        <v>31</v>
      </c>
      <c r="E64" t="s">
        <v>103</v>
      </c>
      <c r="F64" t="s">
        <v>49</v>
      </c>
      <c r="G64" t="s">
        <v>610</v>
      </c>
      <c r="H64">
        <v>3.1823173529606672</v>
      </c>
      <c r="I64">
        <v>3.1988942129952078</v>
      </c>
      <c r="J64">
        <v>7.2224233830140756</v>
      </c>
      <c r="K64">
        <v>5.5847874262457404</v>
      </c>
      <c r="L64">
        <v>30.227061758854848</v>
      </c>
      <c r="M64">
        <v>13.03141174703233</v>
      </c>
      <c r="N64">
        <v>19.620332507000029</v>
      </c>
      <c r="O64">
        <v>28.257594840965709</v>
      </c>
      <c r="P64">
        <v>43.842417038210279</v>
      </c>
      <c r="Q64">
        <v>51.234864173813918</v>
      </c>
      <c r="R64">
        <v>2.600332432773341</v>
      </c>
      <c r="S64">
        <v>3.3771074468549171</v>
      </c>
      <c r="T64">
        <v>6.5121521456188196</v>
      </c>
      <c r="U64">
        <v>5.8064494271106772</v>
      </c>
      <c r="V64">
        <v>8.2060227415010409</v>
      </c>
      <c r="W64" t="s">
        <v>279</v>
      </c>
      <c r="X64" t="s">
        <v>280</v>
      </c>
      <c r="Y64" t="s">
        <v>281</v>
      </c>
      <c r="Z64" t="s">
        <v>282</v>
      </c>
      <c r="AA64" t="s">
        <v>283</v>
      </c>
      <c r="AB64" t="s">
        <v>284</v>
      </c>
      <c r="AC64" t="s">
        <v>285</v>
      </c>
      <c r="AD64" t="s">
        <v>286</v>
      </c>
      <c r="AE64" t="s">
        <v>186</v>
      </c>
      <c r="AF64" t="s">
        <v>186</v>
      </c>
      <c r="AG64" t="s">
        <v>186</v>
      </c>
      <c r="AH64" t="s">
        <v>186</v>
      </c>
      <c r="AI64" t="s">
        <v>186</v>
      </c>
      <c r="AJ64" t="s">
        <v>186</v>
      </c>
      <c r="AK64" t="s">
        <v>186</v>
      </c>
      <c r="AL64" t="s">
        <v>186</v>
      </c>
      <c r="AM64" t="s">
        <v>186</v>
      </c>
      <c r="AN64" t="s">
        <v>186</v>
      </c>
      <c r="AO64" t="s">
        <v>186</v>
      </c>
      <c r="AP64" t="s">
        <v>186</v>
      </c>
      <c r="AQ64" t="s">
        <v>186</v>
      </c>
      <c r="AR64" t="s">
        <v>186</v>
      </c>
      <c r="AS64" t="s">
        <v>186</v>
      </c>
      <c r="AT64" t="s">
        <v>186</v>
      </c>
      <c r="AU64" t="s">
        <v>186</v>
      </c>
      <c r="AV64" t="s">
        <v>186</v>
      </c>
      <c r="AW64" t="s">
        <v>186</v>
      </c>
      <c r="AX64" t="s">
        <v>186</v>
      </c>
      <c r="AY64" t="s">
        <v>186</v>
      </c>
      <c r="AZ64" t="s">
        <v>186</v>
      </c>
      <c r="BA64" t="s">
        <v>186</v>
      </c>
      <c r="BB64" t="s">
        <v>186</v>
      </c>
      <c r="BC64" t="s">
        <v>186</v>
      </c>
      <c r="BD64" t="s">
        <v>186</v>
      </c>
      <c r="BE64">
        <v>14.78213104081952</v>
      </c>
      <c r="BF64">
        <v>0.62234506758181962</v>
      </c>
      <c r="BG64">
        <v>11.759336898245239</v>
      </c>
      <c r="BH64">
        <v>3.8101442075522871</v>
      </c>
      <c r="BI64">
        <v>7.3889541973976787</v>
      </c>
      <c r="BJ64">
        <v>5.5109670874090648</v>
      </c>
      <c r="BK64">
        <v>8.1660097241691929</v>
      </c>
      <c r="BL64">
        <v>20.365627938067991</v>
      </c>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row>
    <row r="65">
      <c r="A65" t="s">
        <v>593</v>
      </c>
      <c r="B65">
        <v>2011</v>
      </c>
      <c r="C65" t="s">
        <v>597</v>
      </c>
      <c r="D65">
        <v>32</v>
      </c>
      <c r="E65" t="s">
        <v>103</v>
      </c>
      <c r="F65" t="s">
        <v>48</v>
      </c>
      <c r="G65" t="s">
        <v>186</v>
      </c>
      <c r="H65">
        <v>96.817682647039291</v>
      </c>
      <c r="I65">
        <v>96.801105787004644</v>
      </c>
      <c r="J65">
        <v>92.77757661698584</v>
      </c>
      <c r="K65">
        <v>94.415212573754147</v>
      </c>
      <c r="L65">
        <v>69.772938241145198</v>
      </c>
      <c r="M65">
        <v>86.968588252967649</v>
      </c>
      <c r="N65">
        <v>80.379667493000028</v>
      </c>
      <c r="O65">
        <v>71.742405159034234</v>
      </c>
      <c r="P65">
        <v>56.157582961789707</v>
      </c>
      <c r="Q65">
        <v>48.765135826186111</v>
      </c>
      <c r="R65">
        <v>97.399667567226672</v>
      </c>
      <c r="S65">
        <v>96.622892553145164</v>
      </c>
      <c r="T65">
        <v>93.487847854381087</v>
      </c>
      <c r="U65">
        <v>94.193550572889336</v>
      </c>
      <c r="V65">
        <v>91.79397725849897</v>
      </c>
      <c r="W65" t="s">
        <v>279</v>
      </c>
      <c r="X65" t="s">
        <v>280</v>
      </c>
      <c r="Y65" t="s">
        <v>281</v>
      </c>
      <c r="Z65" t="s">
        <v>282</v>
      </c>
      <c r="AA65" t="s">
        <v>283</v>
      </c>
      <c r="AB65" t="s">
        <v>284</v>
      </c>
      <c r="AC65" t="s">
        <v>285</v>
      </c>
      <c r="AD65" t="s">
        <v>286</v>
      </c>
      <c r="AE65" t="s">
        <v>186</v>
      </c>
      <c r="AF65" t="s">
        <v>186</v>
      </c>
      <c r="AG65" t="s">
        <v>186</v>
      </c>
      <c r="AH65" t="s">
        <v>186</v>
      </c>
      <c r="AI65" t="s">
        <v>186</v>
      </c>
      <c r="AJ65" t="s">
        <v>186</v>
      </c>
      <c r="AK65" t="s">
        <v>186</v>
      </c>
      <c r="AL65" t="s">
        <v>186</v>
      </c>
      <c r="AM65" t="s">
        <v>186</v>
      </c>
      <c r="AN65" t="s">
        <v>186</v>
      </c>
      <c r="AO65" t="s">
        <v>186</v>
      </c>
      <c r="AP65" t="s">
        <v>186</v>
      </c>
      <c r="AQ65" t="s">
        <v>186</v>
      </c>
      <c r="AR65" t="s">
        <v>186</v>
      </c>
      <c r="AS65" t="s">
        <v>186</v>
      </c>
      <c r="AT65" t="s">
        <v>186</v>
      </c>
      <c r="AU65" t="s">
        <v>186</v>
      </c>
      <c r="AV65" t="s">
        <v>186</v>
      </c>
      <c r="AW65" t="s">
        <v>186</v>
      </c>
      <c r="AX65" t="s">
        <v>186</v>
      </c>
      <c r="AY65" t="s">
        <v>186</v>
      </c>
      <c r="AZ65" t="s">
        <v>186</v>
      </c>
      <c r="BA65" t="s">
        <v>186</v>
      </c>
      <c r="BB65" t="s">
        <v>186</v>
      </c>
      <c r="BC65" t="s">
        <v>186</v>
      </c>
      <c r="BD65" t="s">
        <v>186</v>
      </c>
      <c r="BE65">
        <v>85.217868959180606</v>
      </c>
      <c r="BF65">
        <v>99.377654932418181</v>
      </c>
      <c r="BG65">
        <v>88.240663101754848</v>
      </c>
      <c r="BH65">
        <v>96.189855792447759</v>
      </c>
      <c r="BI65">
        <v>92.611045802602249</v>
      </c>
      <c r="BJ65">
        <v>94.489032912591</v>
      </c>
      <c r="BK65">
        <v>91.8339902758308</v>
      </c>
      <c r="BL65">
        <v>79.634372061931955</v>
      </c>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row>
    <row r="66">
      <c r="A66" t="s">
        <v>593</v>
      </c>
      <c r="B66">
        <v>2011</v>
      </c>
      <c r="C66" t="s">
        <v>597</v>
      </c>
      <c r="D66">
        <v>35</v>
      </c>
      <c r="E66" t="s">
        <v>55</v>
      </c>
      <c r="F66" t="s">
        <v>49</v>
      </c>
      <c r="G66" t="s">
        <v>186</v>
      </c>
      <c r="H66">
        <v>27.676196752339909</v>
      </c>
      <c r="I66">
        <v>31.750972109642561</v>
      </c>
      <c r="J66">
        <v>42.0775682820341</v>
      </c>
      <c r="K66">
        <v>39.484145914225323</v>
      </c>
      <c r="L66">
        <v>73.479284050900802</v>
      </c>
      <c r="M66">
        <v>54.074110730608332</v>
      </c>
      <c r="N66">
        <v>66.185272027389587</v>
      </c>
      <c r="O66">
        <v>69.497382019193296</v>
      </c>
      <c r="P66">
        <v>82.030788220640702</v>
      </c>
      <c r="Q66">
        <v>93.168130744600305</v>
      </c>
      <c r="R66">
        <v>25.468430583402832</v>
      </c>
      <c r="S66">
        <v>32.159220072857778</v>
      </c>
      <c r="T66">
        <v>39.550414638184357</v>
      </c>
      <c r="U66">
        <v>39.73337717645348</v>
      </c>
      <c r="V66">
        <v>44.992356772863673</v>
      </c>
      <c r="W66" t="s">
        <v>279</v>
      </c>
      <c r="X66" t="s">
        <v>280</v>
      </c>
      <c r="Y66" t="s">
        <v>281</v>
      </c>
      <c r="Z66" t="s">
        <v>282</v>
      </c>
      <c r="AA66" t="s">
        <v>283</v>
      </c>
      <c r="AB66" t="s">
        <v>284</v>
      </c>
      <c r="AC66" t="s">
        <v>285</v>
      </c>
      <c r="AD66" t="s">
        <v>286</v>
      </c>
      <c r="AE66" t="s">
        <v>186</v>
      </c>
      <c r="AF66" t="s">
        <v>186</v>
      </c>
      <c r="AG66" t="s">
        <v>186</v>
      </c>
      <c r="AH66" t="s">
        <v>186</v>
      </c>
      <c r="AI66" t="s">
        <v>186</v>
      </c>
      <c r="AJ66" t="s">
        <v>186</v>
      </c>
      <c r="AK66" t="s">
        <v>186</v>
      </c>
      <c r="AL66" t="s">
        <v>186</v>
      </c>
      <c r="AM66" t="s">
        <v>186</v>
      </c>
      <c r="AN66" t="s">
        <v>186</v>
      </c>
      <c r="AO66" t="s">
        <v>186</v>
      </c>
      <c r="AP66" t="s">
        <v>186</v>
      </c>
      <c r="AQ66" t="s">
        <v>186</v>
      </c>
      <c r="AR66" t="s">
        <v>186</v>
      </c>
      <c r="AS66" t="s">
        <v>186</v>
      </c>
      <c r="AT66" t="s">
        <v>186</v>
      </c>
      <c r="AU66" t="s">
        <v>186</v>
      </c>
      <c r="AV66" t="s">
        <v>186</v>
      </c>
      <c r="AW66" t="s">
        <v>186</v>
      </c>
      <c r="AX66" t="s">
        <v>186</v>
      </c>
      <c r="AY66" t="s">
        <v>186</v>
      </c>
      <c r="AZ66" t="s">
        <v>186</v>
      </c>
      <c r="BA66" t="s">
        <v>186</v>
      </c>
      <c r="BB66" t="s">
        <v>186</v>
      </c>
      <c r="BC66" t="s">
        <v>186</v>
      </c>
      <c r="BD66" t="s">
        <v>186</v>
      </c>
      <c r="BE66">
        <v>53.387808405386139</v>
      </c>
      <c r="BF66">
        <v>5.9522744274169748</v>
      </c>
      <c r="BG66">
        <v>35.955320858791048</v>
      </c>
      <c r="BH66">
        <v>21.712229022565761</v>
      </c>
      <c r="BI66">
        <v>23.83751578235454</v>
      </c>
      <c r="BJ66">
        <v>72.186900109416868</v>
      </c>
      <c r="BK66">
        <v>58.291121524135903</v>
      </c>
      <c r="BL66">
        <v>45.417098914264933</v>
      </c>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row>
    <row r="67">
      <c r="A67" t="s">
        <v>593</v>
      </c>
      <c r="B67">
        <v>2011</v>
      </c>
      <c r="C67" t="s">
        <v>597</v>
      </c>
      <c r="D67">
        <v>36</v>
      </c>
      <c r="E67" t="s">
        <v>55</v>
      </c>
      <c r="F67" t="s">
        <v>48</v>
      </c>
      <c r="G67" t="s">
        <v>186</v>
      </c>
      <c r="H67">
        <v>72.323803247659811</v>
      </c>
      <c r="I67">
        <v>68.24902789035734</v>
      </c>
      <c r="J67">
        <v>57.922431717965651</v>
      </c>
      <c r="K67">
        <v>60.515854085774812</v>
      </c>
      <c r="L67">
        <v>26.520715949099301</v>
      </c>
      <c r="M67">
        <v>45.925889269391732</v>
      </c>
      <c r="N67">
        <v>33.814727972610449</v>
      </c>
      <c r="O67">
        <v>30.502617980806718</v>
      </c>
      <c r="P67">
        <v>17.96921177935933</v>
      </c>
      <c r="Q67">
        <v>6.8318692553997611</v>
      </c>
      <c r="R67">
        <v>74.53156941659725</v>
      </c>
      <c r="S67">
        <v>67.840779927142421</v>
      </c>
      <c r="T67">
        <v>60.449585361815593</v>
      </c>
      <c r="U67">
        <v>60.266622823546633</v>
      </c>
      <c r="V67">
        <v>55.007643227136363</v>
      </c>
      <c r="W67" t="s">
        <v>279</v>
      </c>
      <c r="X67" t="s">
        <v>280</v>
      </c>
      <c r="Y67" t="s">
        <v>281</v>
      </c>
      <c r="Z67" t="s">
        <v>282</v>
      </c>
      <c r="AA67" t="s">
        <v>283</v>
      </c>
      <c r="AB67" t="s">
        <v>284</v>
      </c>
      <c r="AC67" t="s">
        <v>285</v>
      </c>
      <c r="AD67" t="s">
        <v>286</v>
      </c>
      <c r="AE67" t="s">
        <v>186</v>
      </c>
      <c r="AF67" t="s">
        <v>186</v>
      </c>
      <c r="AG67" t="s">
        <v>186</v>
      </c>
      <c r="AH67" t="s">
        <v>186</v>
      </c>
      <c r="AI67" t="s">
        <v>186</v>
      </c>
      <c r="AJ67" t="s">
        <v>186</v>
      </c>
      <c r="AK67" t="s">
        <v>186</v>
      </c>
      <c r="AL67" t="s">
        <v>186</v>
      </c>
      <c r="AM67" t="s">
        <v>186</v>
      </c>
      <c r="AN67" t="s">
        <v>186</v>
      </c>
      <c r="AO67" t="s">
        <v>186</v>
      </c>
      <c r="AP67" t="s">
        <v>186</v>
      </c>
      <c r="AQ67" t="s">
        <v>186</v>
      </c>
      <c r="AR67" t="s">
        <v>186</v>
      </c>
      <c r="AS67" t="s">
        <v>186</v>
      </c>
      <c r="AT67" t="s">
        <v>186</v>
      </c>
      <c r="AU67" t="s">
        <v>186</v>
      </c>
      <c r="AV67" t="s">
        <v>186</v>
      </c>
      <c r="AW67" t="s">
        <v>186</v>
      </c>
      <c r="AX67" t="s">
        <v>186</v>
      </c>
      <c r="AY67" t="s">
        <v>186</v>
      </c>
      <c r="AZ67" t="s">
        <v>186</v>
      </c>
      <c r="BA67" t="s">
        <v>186</v>
      </c>
      <c r="BB67" t="s">
        <v>186</v>
      </c>
      <c r="BC67" t="s">
        <v>186</v>
      </c>
      <c r="BD67" t="s">
        <v>186</v>
      </c>
      <c r="BE67">
        <v>46.612191594614018</v>
      </c>
      <c r="BF67">
        <v>94.047725572582991</v>
      </c>
      <c r="BG67">
        <v>64.044679141209187</v>
      </c>
      <c r="BH67">
        <v>78.28777097743432</v>
      </c>
      <c r="BI67">
        <v>76.162484217645471</v>
      </c>
      <c r="BJ67">
        <v>27.81309989058337</v>
      </c>
      <c r="BK67">
        <v>41.708878475864033</v>
      </c>
      <c r="BL67">
        <v>54.582901085734839</v>
      </c>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row>
    <row r="68">
      <c r="A68" t="s">
        <v>593</v>
      </c>
      <c r="B68">
        <v>2011</v>
      </c>
      <c r="C68" t="s">
        <v>597</v>
      </c>
      <c r="D68">
        <v>37</v>
      </c>
      <c r="E68" t="s">
        <v>154</v>
      </c>
      <c r="F68" t="s">
        <v>49</v>
      </c>
      <c r="G68" t="s">
        <v>620</v>
      </c>
      <c r="H68">
        <v>41.88214156792445</v>
      </c>
      <c r="I68">
        <v>44.792500114878663</v>
      </c>
      <c r="J68">
        <v>52.295909908133893</v>
      </c>
      <c r="K68">
        <v>45.542494571370582</v>
      </c>
      <c r="L68">
        <v>77.321270928544862</v>
      </c>
      <c r="M68">
        <v>63.71790985115706</v>
      </c>
      <c r="N68">
        <v>70.77815437390889</v>
      </c>
      <c r="O68">
        <v>69.423738140313205</v>
      </c>
      <c r="P68">
        <v>82.132875167084705</v>
      </c>
      <c r="Q68">
        <v>94.0229119599245</v>
      </c>
      <c r="R68">
        <v>39.050690572466642</v>
      </c>
      <c r="S68">
        <v>46.442198265408649</v>
      </c>
      <c r="T68">
        <v>51.150018258693173</v>
      </c>
      <c r="U68">
        <v>47.84452718642919</v>
      </c>
      <c r="V68">
        <v>51.755564624119287</v>
      </c>
      <c r="W68" t="s">
        <v>279</v>
      </c>
      <c r="X68" t="s">
        <v>280</v>
      </c>
      <c r="Y68" t="s">
        <v>281</v>
      </c>
      <c r="Z68" t="s">
        <v>282</v>
      </c>
      <c r="AA68" t="s">
        <v>283</v>
      </c>
      <c r="AB68" t="s">
        <v>284</v>
      </c>
      <c r="AC68" t="s">
        <v>285</v>
      </c>
      <c r="AD68" t="s">
        <v>286</v>
      </c>
      <c r="AE68" t="s">
        <v>186</v>
      </c>
      <c r="AF68" t="s">
        <v>186</v>
      </c>
      <c r="AG68" t="s">
        <v>186</v>
      </c>
      <c r="AH68" t="s">
        <v>186</v>
      </c>
      <c r="AI68" t="s">
        <v>186</v>
      </c>
      <c r="AJ68" t="s">
        <v>186</v>
      </c>
      <c r="AK68" t="s">
        <v>186</v>
      </c>
      <c r="AL68" t="s">
        <v>186</v>
      </c>
      <c r="AM68" t="s">
        <v>186</v>
      </c>
      <c r="AN68" t="s">
        <v>186</v>
      </c>
      <c r="AO68" t="s">
        <v>186</v>
      </c>
      <c r="AP68" t="s">
        <v>186</v>
      </c>
      <c r="AQ68" t="s">
        <v>186</v>
      </c>
      <c r="AR68" t="s">
        <v>186</v>
      </c>
      <c r="AS68" t="s">
        <v>186</v>
      </c>
      <c r="AT68" t="s">
        <v>186</v>
      </c>
      <c r="AU68" t="s">
        <v>186</v>
      </c>
      <c r="AV68" t="s">
        <v>186</v>
      </c>
      <c r="AW68" t="s">
        <v>186</v>
      </c>
      <c r="AX68" t="s">
        <v>186</v>
      </c>
      <c r="AY68" t="s">
        <v>186</v>
      </c>
      <c r="AZ68" t="s">
        <v>186</v>
      </c>
      <c r="BA68" t="s">
        <v>186</v>
      </c>
      <c r="BB68" t="s">
        <v>186</v>
      </c>
      <c r="BC68" t="s">
        <v>186</v>
      </c>
      <c r="BD68" t="s">
        <v>186</v>
      </c>
      <c r="BE68">
        <v>65.208728814091259</v>
      </c>
      <c r="BF68">
        <v>11.28370984995127</v>
      </c>
      <c r="BG68">
        <v>47.730616536660378</v>
      </c>
      <c r="BH68">
        <v>28.0902223498124</v>
      </c>
      <c r="BI68">
        <v>31.42551540398081</v>
      </c>
      <c r="BJ68">
        <v>76.865711288420172</v>
      </c>
      <c r="BK68">
        <v>70.456104892415937</v>
      </c>
      <c r="BL68">
        <v>55.732825021620272</v>
      </c>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row>
    <row r="69">
      <c r="A69" t="s">
        <v>593</v>
      </c>
      <c r="B69">
        <v>2011</v>
      </c>
      <c r="C69" t="s">
        <v>597</v>
      </c>
      <c r="D69">
        <v>38</v>
      </c>
      <c r="E69" t="s">
        <v>154</v>
      </c>
      <c r="F69" t="s">
        <v>48</v>
      </c>
      <c r="G69" t="s">
        <v>186</v>
      </c>
      <c r="H69">
        <v>58.117858432075622</v>
      </c>
      <c r="I69">
        <v>55.207499885121493</v>
      </c>
      <c r="J69">
        <v>47.704090091866178</v>
      </c>
      <c r="K69">
        <v>54.457505428629439</v>
      </c>
      <c r="L69">
        <v>22.678729071455091</v>
      </c>
      <c r="M69">
        <v>36.282090148842848</v>
      </c>
      <c r="N69">
        <v>29.22184562609111</v>
      </c>
      <c r="O69">
        <v>30.576261859686831</v>
      </c>
      <c r="P69">
        <v>17.867124832915319</v>
      </c>
      <c r="Q69">
        <v>5.9770880400755608</v>
      </c>
      <c r="R69">
        <v>60.949309427533379</v>
      </c>
      <c r="S69">
        <v>53.557801734591557</v>
      </c>
      <c r="T69">
        <v>48.849981741306927</v>
      </c>
      <c r="U69">
        <v>52.155472813570789</v>
      </c>
      <c r="V69">
        <v>48.244435375880848</v>
      </c>
      <c r="W69" t="s">
        <v>279</v>
      </c>
      <c r="X69" t="s">
        <v>280</v>
      </c>
      <c r="Y69" t="s">
        <v>281</v>
      </c>
      <c r="Z69" t="s">
        <v>282</v>
      </c>
      <c r="AA69" t="s">
        <v>283</v>
      </c>
      <c r="AB69" t="s">
        <v>284</v>
      </c>
      <c r="AC69" t="s">
        <v>285</v>
      </c>
      <c r="AD69" t="s">
        <v>286</v>
      </c>
      <c r="AE69" t="s">
        <v>186</v>
      </c>
      <c r="AF69" t="s">
        <v>186</v>
      </c>
      <c r="AG69" t="s">
        <v>186</v>
      </c>
      <c r="AH69" t="s">
        <v>186</v>
      </c>
      <c r="AI69" t="s">
        <v>186</v>
      </c>
      <c r="AJ69" t="s">
        <v>186</v>
      </c>
      <c r="AK69" t="s">
        <v>186</v>
      </c>
      <c r="AL69" t="s">
        <v>186</v>
      </c>
      <c r="AM69" t="s">
        <v>186</v>
      </c>
      <c r="AN69" t="s">
        <v>186</v>
      </c>
      <c r="AO69" t="s">
        <v>186</v>
      </c>
      <c r="AP69" t="s">
        <v>186</v>
      </c>
      <c r="AQ69" t="s">
        <v>186</v>
      </c>
      <c r="AR69" t="s">
        <v>186</v>
      </c>
      <c r="AS69" t="s">
        <v>186</v>
      </c>
      <c r="AT69" t="s">
        <v>186</v>
      </c>
      <c r="AU69" t="s">
        <v>186</v>
      </c>
      <c r="AV69" t="s">
        <v>186</v>
      </c>
      <c r="AW69" t="s">
        <v>186</v>
      </c>
      <c r="AX69" t="s">
        <v>186</v>
      </c>
      <c r="AY69" t="s">
        <v>186</v>
      </c>
      <c r="AZ69" t="s">
        <v>186</v>
      </c>
      <c r="BA69" t="s">
        <v>186</v>
      </c>
      <c r="BB69" t="s">
        <v>186</v>
      </c>
      <c r="BC69" t="s">
        <v>186</v>
      </c>
      <c r="BD69" t="s">
        <v>186</v>
      </c>
      <c r="BE69">
        <v>34.791271185908769</v>
      </c>
      <c r="BF69">
        <v>88.716290150048721</v>
      </c>
      <c r="BG69">
        <v>52.269383463339622</v>
      </c>
      <c r="BH69">
        <v>71.909777650187579</v>
      </c>
      <c r="BI69">
        <v>68.574484596019332</v>
      </c>
      <c r="BJ69">
        <v>23.13428871157971</v>
      </c>
      <c r="BK69">
        <v>29.543895107584</v>
      </c>
      <c r="BL69">
        <v>44.267174978379707</v>
      </c>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row>
    <row r="70">
      <c r="A70" t="s">
        <v>593</v>
      </c>
      <c r="B70">
        <v>2011</v>
      </c>
      <c r="C70" t="s">
        <v>597</v>
      </c>
      <c r="D70">
        <v>41</v>
      </c>
      <c r="E70" t="s">
        <v>56</v>
      </c>
      <c r="F70" t="s">
        <v>49</v>
      </c>
      <c r="G70" t="s">
        <v>186</v>
      </c>
      <c r="H70">
        <v>14.653063682871011</v>
      </c>
      <c r="I70">
        <v>13.85340381479304</v>
      </c>
      <c r="J70">
        <v>9.2793772252363595</v>
      </c>
      <c r="K70">
        <v>10.132828859646789</v>
      </c>
      <c r="L70">
        <v>4.2310788680185469</v>
      </c>
      <c r="M70">
        <v>11.04179146854881</v>
      </c>
      <c r="N70">
        <v>7.5087169532141704</v>
      </c>
      <c r="O70">
        <v>3.5921285523423752</v>
      </c>
      <c r="P70">
        <v>2.2918033293495701</v>
      </c>
      <c r="Q70">
        <v>0.87114944315285736</v>
      </c>
      <c r="R70">
        <v>16.06300615073966</v>
      </c>
      <c r="S70">
        <v>13.16646823507527</v>
      </c>
      <c r="T70">
        <v>10.37918235722193</v>
      </c>
      <c r="U70">
        <v>11.15406465733845</v>
      </c>
      <c r="V70">
        <v>7.2024427874356407</v>
      </c>
      <c r="W70" t="s">
        <v>279</v>
      </c>
      <c r="X70" t="s">
        <v>280</v>
      </c>
      <c r="Y70" t="s">
        <v>281</v>
      </c>
      <c r="Z70" t="s">
        <v>282</v>
      </c>
      <c r="AA70" t="s">
        <v>283</v>
      </c>
      <c r="AB70" t="s">
        <v>284</v>
      </c>
      <c r="AC70" t="s">
        <v>285</v>
      </c>
      <c r="AD70" t="s">
        <v>286</v>
      </c>
      <c r="AE70" t="s">
        <v>186</v>
      </c>
      <c r="AF70" t="s">
        <v>186</v>
      </c>
      <c r="AG70" t="s">
        <v>186</v>
      </c>
      <c r="AH70" t="s">
        <v>186</v>
      </c>
      <c r="AI70" t="s">
        <v>186</v>
      </c>
      <c r="AJ70" t="s">
        <v>186</v>
      </c>
      <c r="AK70" t="s">
        <v>186</v>
      </c>
      <c r="AL70" t="s">
        <v>186</v>
      </c>
      <c r="AM70" t="s">
        <v>186</v>
      </c>
      <c r="AN70" t="s">
        <v>186</v>
      </c>
      <c r="AO70" t="s">
        <v>186</v>
      </c>
      <c r="AP70" t="s">
        <v>186</v>
      </c>
      <c r="AQ70" t="s">
        <v>186</v>
      </c>
      <c r="AR70" t="s">
        <v>186</v>
      </c>
      <c r="AS70" t="s">
        <v>186</v>
      </c>
      <c r="AT70" t="s">
        <v>186</v>
      </c>
      <c r="AU70" t="s">
        <v>186</v>
      </c>
      <c r="AV70" t="s">
        <v>186</v>
      </c>
      <c r="AW70" t="s">
        <v>186</v>
      </c>
      <c r="AX70" t="s">
        <v>186</v>
      </c>
      <c r="AY70" t="s">
        <v>186</v>
      </c>
      <c r="AZ70" t="s">
        <v>186</v>
      </c>
      <c r="BA70" t="s">
        <v>186</v>
      </c>
      <c r="BB70" t="s">
        <v>186</v>
      </c>
      <c r="BC70" t="s">
        <v>186</v>
      </c>
      <c r="BD70" t="s">
        <v>186</v>
      </c>
      <c r="BE70">
        <v>3.6324755654625891</v>
      </c>
      <c r="BF70">
        <v>13.824542112869031</v>
      </c>
      <c r="BG70">
        <v>12.211834158631881</v>
      </c>
      <c r="BH70">
        <v>10.237464929497451</v>
      </c>
      <c r="BI70">
        <v>18.609360963117631</v>
      </c>
      <c r="BJ70">
        <v>5.0481532883028271</v>
      </c>
      <c r="BK70">
        <v>9.7964064868536571</v>
      </c>
      <c r="BL70">
        <v>12.79926956361153</v>
      </c>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row>
    <row r="71">
      <c r="A71" t="s">
        <v>593</v>
      </c>
      <c r="B71">
        <v>2011</v>
      </c>
      <c r="C71" t="s">
        <v>597</v>
      </c>
      <c r="D71">
        <v>42</v>
      </c>
      <c r="E71" t="s">
        <v>56</v>
      </c>
      <c r="F71" t="s">
        <v>48</v>
      </c>
      <c r="G71" t="s">
        <v>621</v>
      </c>
      <c r="H71">
        <v>85.346936317128822</v>
      </c>
      <c r="I71">
        <v>86.146596185206789</v>
      </c>
      <c r="J71">
        <v>90.720622774763612</v>
      </c>
      <c r="K71">
        <v>89.867171140353094</v>
      </c>
      <c r="L71">
        <v>95.7689211319816</v>
      </c>
      <c r="M71">
        <v>88.958208531451248</v>
      </c>
      <c r="N71">
        <v>92.491283046785838</v>
      </c>
      <c r="O71">
        <v>96.407871447657612</v>
      </c>
      <c r="P71">
        <v>97.708196670650423</v>
      </c>
      <c r="Q71">
        <v>99.128850556847183</v>
      </c>
      <c r="R71">
        <v>83.936993849260276</v>
      </c>
      <c r="S71">
        <v>86.8335317649248</v>
      </c>
      <c r="T71">
        <v>89.620817642777979</v>
      </c>
      <c r="U71">
        <v>88.845935342661562</v>
      </c>
      <c r="V71">
        <v>92.797557212564271</v>
      </c>
      <c r="W71" t="s">
        <v>279</v>
      </c>
      <c r="X71" t="s">
        <v>280</v>
      </c>
      <c r="Y71" t="s">
        <v>281</v>
      </c>
      <c r="Z71" t="s">
        <v>282</v>
      </c>
      <c r="AA71" t="s">
        <v>283</v>
      </c>
      <c r="AB71" t="s">
        <v>284</v>
      </c>
      <c r="AC71" t="s">
        <v>285</v>
      </c>
      <c r="AD71" t="s">
        <v>286</v>
      </c>
      <c r="AE71" t="s">
        <v>186</v>
      </c>
      <c r="AF71" t="s">
        <v>186</v>
      </c>
      <c r="AG71" t="s">
        <v>186</v>
      </c>
      <c r="AH71" t="s">
        <v>186</v>
      </c>
      <c r="AI71" t="s">
        <v>186</v>
      </c>
      <c r="AJ71" t="s">
        <v>186</v>
      </c>
      <c r="AK71" t="s">
        <v>186</v>
      </c>
      <c r="AL71" t="s">
        <v>186</v>
      </c>
      <c r="AM71" t="s">
        <v>186</v>
      </c>
      <c r="AN71" t="s">
        <v>186</v>
      </c>
      <c r="AO71" t="s">
        <v>186</v>
      </c>
      <c r="AP71" t="s">
        <v>186</v>
      </c>
      <c r="AQ71" t="s">
        <v>186</v>
      </c>
      <c r="AR71" t="s">
        <v>186</v>
      </c>
      <c r="AS71" t="s">
        <v>186</v>
      </c>
      <c r="AT71" t="s">
        <v>186</v>
      </c>
      <c r="AU71" t="s">
        <v>186</v>
      </c>
      <c r="AV71" t="s">
        <v>186</v>
      </c>
      <c r="AW71" t="s">
        <v>186</v>
      </c>
      <c r="AX71" t="s">
        <v>186</v>
      </c>
      <c r="AY71" t="s">
        <v>186</v>
      </c>
      <c r="AZ71" t="s">
        <v>186</v>
      </c>
      <c r="BA71" t="s">
        <v>186</v>
      </c>
      <c r="BB71" t="s">
        <v>186</v>
      </c>
      <c r="BC71" t="s">
        <v>186</v>
      </c>
      <c r="BD71" t="s">
        <v>186</v>
      </c>
      <c r="BE71">
        <v>96.367524434537387</v>
      </c>
      <c r="BF71">
        <v>86.175457887131046</v>
      </c>
      <c r="BG71">
        <v>87.788165841368112</v>
      </c>
      <c r="BH71">
        <v>89.762535070502594</v>
      </c>
      <c r="BI71">
        <v>81.390639036882277</v>
      </c>
      <c r="BJ71">
        <v>94.951846711697186</v>
      </c>
      <c r="BK71">
        <v>90.203593513146245</v>
      </c>
      <c r="BL71">
        <v>87.200730436388412</v>
      </c>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row>
    <row r="72">
      <c r="A72" t="s">
        <v>593</v>
      </c>
      <c r="B72">
        <v>2011</v>
      </c>
      <c r="C72" t="s">
        <v>597</v>
      </c>
      <c r="D72">
        <v>58</v>
      </c>
      <c r="E72" t="s">
        <v>288</v>
      </c>
      <c r="F72" t="s">
        <v>289</v>
      </c>
      <c r="G72" t="s">
        <v>186</v>
      </c>
      <c r="H72">
        <v>1.828067898571679</v>
      </c>
      <c r="I72">
        <v>0.80077670822166314</v>
      </c>
      <c r="J72">
        <v>2.1432124083984578</v>
      </c>
      <c r="K72">
        <v>1.8723492626058471</v>
      </c>
      <c r="L72">
        <v>12.47438693970256</v>
      </c>
      <c r="M72">
        <v>5.6536612017717749</v>
      </c>
      <c r="N72">
        <v>7.8023572190961472</v>
      </c>
      <c r="O72">
        <v>10.22670565454497</v>
      </c>
      <c r="P72">
        <v>14.962517542433661</v>
      </c>
      <c r="Q72">
        <v>26.157544621515239</v>
      </c>
      <c r="R72">
        <v>1.5881453346373779</v>
      </c>
      <c r="S72">
        <v>1.1010650887756099</v>
      </c>
      <c r="T72">
        <v>1.940714346193251</v>
      </c>
      <c r="U72">
        <v>1.781171935270621</v>
      </c>
      <c r="V72">
        <v>2.8866255338486759</v>
      </c>
      <c r="W72" t="s">
        <v>279</v>
      </c>
      <c r="X72" t="s">
        <v>280</v>
      </c>
      <c r="Y72" t="s">
        <v>281</v>
      </c>
      <c r="Z72" t="s">
        <v>282</v>
      </c>
      <c r="AA72" t="s">
        <v>283</v>
      </c>
      <c r="AB72" t="s">
        <v>284</v>
      </c>
      <c r="AC72" t="s">
        <v>285</v>
      </c>
      <c r="AD72" t="s">
        <v>286</v>
      </c>
      <c r="AE72" t="s">
        <v>186</v>
      </c>
      <c r="AF72" t="s">
        <v>186</v>
      </c>
      <c r="AG72" t="s">
        <v>186</v>
      </c>
      <c r="AH72" t="s">
        <v>186</v>
      </c>
      <c r="AI72" t="s">
        <v>186</v>
      </c>
      <c r="AJ72" t="s">
        <v>186</v>
      </c>
      <c r="AK72" t="s">
        <v>186</v>
      </c>
      <c r="AL72" t="s">
        <v>186</v>
      </c>
      <c r="AM72" t="s">
        <v>186</v>
      </c>
      <c r="AN72" t="s">
        <v>186</v>
      </c>
      <c r="AO72" t="s">
        <v>186</v>
      </c>
      <c r="AP72" t="s">
        <v>186</v>
      </c>
      <c r="AQ72" t="s">
        <v>186</v>
      </c>
      <c r="AR72" t="s">
        <v>186</v>
      </c>
      <c r="AS72" t="s">
        <v>186</v>
      </c>
      <c r="AT72" t="s">
        <v>186</v>
      </c>
      <c r="AU72" t="s">
        <v>186</v>
      </c>
      <c r="AV72" t="s">
        <v>186</v>
      </c>
      <c r="AW72" t="s">
        <v>186</v>
      </c>
      <c r="AX72" t="s">
        <v>186</v>
      </c>
      <c r="AY72" t="s">
        <v>186</v>
      </c>
      <c r="AZ72" t="s">
        <v>186</v>
      </c>
      <c r="BA72" t="s">
        <v>186</v>
      </c>
      <c r="BB72" t="s">
        <v>186</v>
      </c>
      <c r="BC72" t="s">
        <v>186</v>
      </c>
      <c r="BD72" t="s">
        <v>186</v>
      </c>
      <c r="BE72">
        <v>5.1220236868861173</v>
      </c>
      <c r="BF72">
        <v>0.1027681488066496</v>
      </c>
      <c r="BG72">
        <v>6.4965775371506789</v>
      </c>
      <c r="BH72">
        <v>0.83859525343688446</v>
      </c>
      <c r="BI72">
        <v>0.68481887171732203</v>
      </c>
      <c r="BJ72">
        <v>4.1708237652846423</v>
      </c>
      <c r="BK72">
        <v>3.3993921976591062</v>
      </c>
      <c r="BL72">
        <v>8.0107612599259284</v>
      </c>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row>
    <row r="73">
      <c r="A73" t="s">
        <v>593</v>
      </c>
      <c r="B73">
        <v>2011</v>
      </c>
      <c r="C73" t="s">
        <v>597</v>
      </c>
      <c r="D73">
        <v>59</v>
      </c>
      <c r="E73" t="s">
        <v>288</v>
      </c>
      <c r="F73" t="s">
        <v>290</v>
      </c>
      <c r="G73" t="s">
        <v>186</v>
      </c>
      <c r="H73">
        <v>1.3542494543889889</v>
      </c>
      <c r="I73">
        <v>2.3981175047735448</v>
      </c>
      <c r="J73">
        <v>5.0792109746156164</v>
      </c>
      <c r="K73">
        <v>3.7124381636398902</v>
      </c>
      <c r="L73">
        <v>17.75267481915235</v>
      </c>
      <c r="M73">
        <v>7.3777505452605512</v>
      </c>
      <c r="N73">
        <v>11.81797528790389</v>
      </c>
      <c r="O73">
        <v>18.030889186420751</v>
      </c>
      <c r="P73">
        <v>28.879899495776641</v>
      </c>
      <c r="Q73">
        <v>25.077319552298729</v>
      </c>
      <c r="R73">
        <v>1.0121870981359611</v>
      </c>
      <c r="S73">
        <v>2.2760423580793052</v>
      </c>
      <c r="T73">
        <v>4.5714377994255671</v>
      </c>
      <c r="U73">
        <v>4.025277491840054</v>
      </c>
      <c r="V73">
        <v>5.3193972076523579</v>
      </c>
      <c r="W73" t="s">
        <v>279</v>
      </c>
      <c r="X73" t="s">
        <v>280</v>
      </c>
      <c r="Y73" t="s">
        <v>281</v>
      </c>
      <c r="Z73" t="s">
        <v>282</v>
      </c>
      <c r="AA73" t="s">
        <v>283</v>
      </c>
      <c r="AB73" t="s">
        <v>284</v>
      </c>
      <c r="AC73" t="s">
        <v>285</v>
      </c>
      <c r="AD73" t="s">
        <v>286</v>
      </c>
      <c r="AE73" t="s">
        <v>186</v>
      </c>
      <c r="AF73" t="s">
        <v>186</v>
      </c>
      <c r="AG73" t="s">
        <v>186</v>
      </c>
      <c r="AH73" t="s">
        <v>186</v>
      </c>
      <c r="AI73" t="s">
        <v>186</v>
      </c>
      <c r="AJ73" t="s">
        <v>186</v>
      </c>
      <c r="AK73" t="s">
        <v>186</v>
      </c>
      <c r="AL73" t="s">
        <v>186</v>
      </c>
      <c r="AM73" t="s">
        <v>186</v>
      </c>
      <c r="AN73" t="s">
        <v>186</v>
      </c>
      <c r="AO73" t="s">
        <v>186</v>
      </c>
      <c r="AP73" t="s">
        <v>186</v>
      </c>
      <c r="AQ73" t="s">
        <v>186</v>
      </c>
      <c r="AR73" t="s">
        <v>186</v>
      </c>
      <c r="AS73" t="s">
        <v>186</v>
      </c>
      <c r="AT73" t="s">
        <v>186</v>
      </c>
      <c r="AU73" t="s">
        <v>186</v>
      </c>
      <c r="AV73" t="s">
        <v>186</v>
      </c>
      <c r="AW73" t="s">
        <v>186</v>
      </c>
      <c r="AX73" t="s">
        <v>186</v>
      </c>
      <c r="AY73" t="s">
        <v>186</v>
      </c>
      <c r="AZ73" t="s">
        <v>186</v>
      </c>
      <c r="BA73" t="s">
        <v>186</v>
      </c>
      <c r="BB73" t="s">
        <v>186</v>
      </c>
      <c r="BC73" t="s">
        <v>186</v>
      </c>
      <c r="BD73" t="s">
        <v>186</v>
      </c>
      <c r="BE73">
        <v>9.660107353933391</v>
      </c>
      <c r="BF73">
        <v>0.51957691877516987</v>
      </c>
      <c r="BG73">
        <v>5.2627593610945516</v>
      </c>
      <c r="BH73">
        <v>2.971548954115403</v>
      </c>
      <c r="BI73">
        <v>6.7041353256803573</v>
      </c>
      <c r="BJ73">
        <v>1.340143322124421</v>
      </c>
      <c r="BK73">
        <v>4.766617526510089</v>
      </c>
      <c r="BL73">
        <v>12.354866678142059</v>
      </c>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row>
    <row r="74">
      <c r="A74" t="s">
        <v>593</v>
      </c>
      <c r="B74">
        <v>2011</v>
      </c>
      <c r="C74" t="s">
        <v>597</v>
      </c>
      <c r="D74">
        <v>60</v>
      </c>
      <c r="E74" t="s">
        <v>288</v>
      </c>
      <c r="F74" t="s">
        <v>291</v>
      </c>
      <c r="G74" t="s">
        <v>186</v>
      </c>
      <c r="H74">
        <v>0.65682987464752807</v>
      </c>
      <c r="I74">
        <v>0.95918825933393637</v>
      </c>
      <c r="J74">
        <v>0.69448384712156563</v>
      </c>
      <c r="K74">
        <v>0.92474956320649937</v>
      </c>
      <c r="L74">
        <v>3.724339013397918</v>
      </c>
      <c r="M74">
        <v>5.3176347329074929</v>
      </c>
      <c r="N74">
        <v>4.8193501848982541</v>
      </c>
      <c r="O74">
        <v>4.3077265585256601</v>
      </c>
      <c r="P74">
        <v>2.7414850295897679</v>
      </c>
      <c r="Q74">
        <v>1.7905995573064599</v>
      </c>
      <c r="R74">
        <v>0.43643199493517082</v>
      </c>
      <c r="S74">
        <v>0.91009447213751948</v>
      </c>
      <c r="T74">
        <v>1.168276694860017</v>
      </c>
      <c r="U74">
        <v>0.46940104957394391</v>
      </c>
      <c r="V74">
        <v>1.392658068952729</v>
      </c>
      <c r="W74" t="s">
        <v>279</v>
      </c>
      <c r="X74" t="s">
        <v>280</v>
      </c>
      <c r="Y74" t="s">
        <v>281</v>
      </c>
      <c r="Z74" t="s">
        <v>282</v>
      </c>
      <c r="AA74" t="s">
        <v>283</v>
      </c>
      <c r="AB74" t="s">
        <v>284</v>
      </c>
      <c r="AC74" t="s">
        <v>285</v>
      </c>
      <c r="AD74" t="s">
        <v>286</v>
      </c>
      <c r="AE74" t="s">
        <v>186</v>
      </c>
      <c r="AF74" t="s">
        <v>186</v>
      </c>
      <c r="AG74" t="s">
        <v>186</v>
      </c>
      <c r="AH74" t="s">
        <v>186</v>
      </c>
      <c r="AI74" t="s">
        <v>186</v>
      </c>
      <c r="AJ74" t="s">
        <v>186</v>
      </c>
      <c r="AK74" t="s">
        <v>186</v>
      </c>
      <c r="AL74" t="s">
        <v>186</v>
      </c>
      <c r="AM74" t="s">
        <v>186</v>
      </c>
      <c r="AN74" t="s">
        <v>186</v>
      </c>
      <c r="AO74" t="s">
        <v>186</v>
      </c>
      <c r="AP74" t="s">
        <v>186</v>
      </c>
      <c r="AQ74" t="s">
        <v>186</v>
      </c>
      <c r="AR74" t="s">
        <v>186</v>
      </c>
      <c r="AS74" t="s">
        <v>186</v>
      </c>
      <c r="AT74" t="s">
        <v>186</v>
      </c>
      <c r="AU74" t="s">
        <v>186</v>
      </c>
      <c r="AV74" t="s">
        <v>186</v>
      </c>
      <c r="AW74" t="s">
        <v>186</v>
      </c>
      <c r="AX74" t="s">
        <v>186</v>
      </c>
      <c r="AY74" t="s">
        <v>186</v>
      </c>
      <c r="AZ74" t="s">
        <v>186</v>
      </c>
      <c r="BA74" t="s">
        <v>186</v>
      </c>
      <c r="BB74" t="s">
        <v>186</v>
      </c>
      <c r="BC74" t="s">
        <v>186</v>
      </c>
      <c r="BD74" t="s">
        <v>186</v>
      </c>
      <c r="BE74">
        <v>0.95924668491726006</v>
      </c>
      <c r="BF74">
        <v>0.0188524926669606</v>
      </c>
      <c r="BG74">
        <v>4.1923351794287269</v>
      </c>
      <c r="BH74">
        <v>0.5401108999189479</v>
      </c>
      <c r="BI74">
        <v>1.2028073629430449</v>
      </c>
      <c r="BJ74">
        <v>1.285427118696113</v>
      </c>
      <c r="BK74">
        <v>1.25900106627669</v>
      </c>
      <c r="BL74">
        <v>1.2655080728693711</v>
      </c>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row>
    <row r="75">
      <c r="A75" t="s">
        <v>593</v>
      </c>
      <c r="B75">
        <v>2011</v>
      </c>
      <c r="C75" t="s">
        <v>597</v>
      </c>
      <c r="D75">
        <v>61</v>
      </c>
      <c r="E75" t="s">
        <v>288</v>
      </c>
      <c r="F75" t="s">
        <v>292</v>
      </c>
      <c r="G75" t="s">
        <v>186</v>
      </c>
      <c r="H75">
        <v>6.5762429179298474</v>
      </c>
      <c r="I75">
        <v>6.1573389368377294</v>
      </c>
      <c r="J75">
        <v>4.4185916737014974</v>
      </c>
      <c r="K75">
        <v>6.7991746604227368</v>
      </c>
      <c r="L75">
        <v>7.8527323008323018</v>
      </c>
      <c r="M75">
        <v>7.1596591632755002</v>
      </c>
      <c r="N75">
        <v>8.5775459140426005</v>
      </c>
      <c r="O75">
        <v>12.179418135845109</v>
      </c>
      <c r="P75">
        <v>7.6767131374237909</v>
      </c>
      <c r="Q75">
        <v>3.832920068044106</v>
      </c>
      <c r="R75">
        <v>6.9635778150267589</v>
      </c>
      <c r="S75">
        <v>5.9128140418261523</v>
      </c>
      <c r="T75">
        <v>5.0429149707195258</v>
      </c>
      <c r="U75">
        <v>5.580047274247244</v>
      </c>
      <c r="V75">
        <v>6.66698568415985</v>
      </c>
      <c r="W75" t="s">
        <v>279</v>
      </c>
      <c r="X75" t="s">
        <v>280</v>
      </c>
      <c r="Y75" t="s">
        <v>281</v>
      </c>
      <c r="Z75" t="s">
        <v>282</v>
      </c>
      <c r="AA75" t="s">
        <v>283</v>
      </c>
      <c r="AB75" t="s">
        <v>284</v>
      </c>
      <c r="AC75" t="s">
        <v>285</v>
      </c>
      <c r="AD75" t="s">
        <v>286</v>
      </c>
      <c r="AE75" t="s">
        <v>186</v>
      </c>
      <c r="AF75" t="s">
        <v>186</v>
      </c>
      <c r="AG75" t="s">
        <v>186</v>
      </c>
      <c r="AH75" t="s">
        <v>186</v>
      </c>
      <c r="AI75" t="s">
        <v>186</v>
      </c>
      <c r="AJ75" t="s">
        <v>186</v>
      </c>
      <c r="AK75" t="s">
        <v>186</v>
      </c>
      <c r="AL75" t="s">
        <v>186</v>
      </c>
      <c r="AM75" t="s">
        <v>186</v>
      </c>
      <c r="AN75" t="s">
        <v>186</v>
      </c>
      <c r="AO75" t="s">
        <v>186</v>
      </c>
      <c r="AP75" t="s">
        <v>186</v>
      </c>
      <c r="AQ75" t="s">
        <v>186</v>
      </c>
      <c r="AR75" t="s">
        <v>186</v>
      </c>
      <c r="AS75" t="s">
        <v>186</v>
      </c>
      <c r="AT75" t="s">
        <v>186</v>
      </c>
      <c r="AU75" t="s">
        <v>186</v>
      </c>
      <c r="AV75" t="s">
        <v>186</v>
      </c>
      <c r="AW75" t="s">
        <v>186</v>
      </c>
      <c r="AX75" t="s">
        <v>186</v>
      </c>
      <c r="AY75" t="s">
        <v>186</v>
      </c>
      <c r="AZ75" t="s">
        <v>186</v>
      </c>
      <c r="BA75" t="s">
        <v>186</v>
      </c>
      <c r="BB75" t="s">
        <v>186</v>
      </c>
      <c r="BC75" t="s">
        <v>186</v>
      </c>
      <c r="BD75" t="s">
        <v>186</v>
      </c>
      <c r="BE75">
        <v>6.0060781845791329</v>
      </c>
      <c r="BF75">
        <v>3.5461491447751419</v>
      </c>
      <c r="BG75">
        <v>8.8715968285798397</v>
      </c>
      <c r="BH75">
        <v>17.667826270840319</v>
      </c>
      <c r="BI75">
        <v>1.3558547399769461</v>
      </c>
      <c r="BJ75">
        <v>0.1093477981194278</v>
      </c>
      <c r="BK75">
        <v>3.5499802540098639</v>
      </c>
      <c r="BL75">
        <v>8.8656256545725061</v>
      </c>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row>
    <row r="76">
      <c r="A76" t="s">
        <v>593</v>
      </c>
      <c r="B76">
        <v>2011</v>
      </c>
      <c r="C76" t="s">
        <v>597</v>
      </c>
      <c r="D76">
        <v>62</v>
      </c>
      <c r="E76" t="s">
        <v>288</v>
      </c>
      <c r="F76" t="s">
        <v>293</v>
      </c>
      <c r="G76" t="s">
        <v>186</v>
      </c>
      <c r="H76">
        <v>15.343614263121969</v>
      </c>
      <c r="I76">
        <v>17.684342283783089</v>
      </c>
      <c r="J76">
        <v>18.758845805078799</v>
      </c>
      <c r="K76">
        <v>25.823614787112682</v>
      </c>
      <c r="L76">
        <v>28.92283893119636</v>
      </c>
      <c r="M76">
        <v>24.933834667149789</v>
      </c>
      <c r="N76">
        <v>29.120513187715101</v>
      </c>
      <c r="O76">
        <v>29.669068610724882</v>
      </c>
      <c r="P76">
        <v>28.977185806558591</v>
      </c>
      <c r="Q76">
        <v>32.871309629971663</v>
      </c>
      <c r="R76">
        <v>14.781139754654509</v>
      </c>
      <c r="S76">
        <v>17.571896787414051</v>
      </c>
      <c r="T76">
        <v>18.32895027703853</v>
      </c>
      <c r="U76">
        <v>20.54538798158184</v>
      </c>
      <c r="V76">
        <v>26.91528000355633</v>
      </c>
      <c r="W76" t="s">
        <v>279</v>
      </c>
      <c r="X76" t="s">
        <v>280</v>
      </c>
      <c r="Y76" t="s">
        <v>281</v>
      </c>
      <c r="Z76" t="s">
        <v>282</v>
      </c>
      <c r="AA76" t="s">
        <v>283</v>
      </c>
      <c r="AB76" t="s">
        <v>284</v>
      </c>
      <c r="AC76" t="s">
        <v>285</v>
      </c>
      <c r="AD76" t="s">
        <v>286</v>
      </c>
      <c r="AE76" t="s">
        <v>186</v>
      </c>
      <c r="AF76" t="s">
        <v>186</v>
      </c>
      <c r="AG76" t="s">
        <v>186</v>
      </c>
      <c r="AH76" t="s">
        <v>186</v>
      </c>
      <c r="AI76" t="s">
        <v>186</v>
      </c>
      <c r="AJ76" t="s">
        <v>186</v>
      </c>
      <c r="AK76" t="s">
        <v>186</v>
      </c>
      <c r="AL76" t="s">
        <v>186</v>
      </c>
      <c r="AM76" t="s">
        <v>186</v>
      </c>
      <c r="AN76" t="s">
        <v>186</v>
      </c>
      <c r="AO76" t="s">
        <v>186</v>
      </c>
      <c r="AP76" t="s">
        <v>186</v>
      </c>
      <c r="AQ76" t="s">
        <v>186</v>
      </c>
      <c r="AR76" t="s">
        <v>186</v>
      </c>
      <c r="AS76" t="s">
        <v>186</v>
      </c>
      <c r="AT76" t="s">
        <v>186</v>
      </c>
      <c r="AU76" t="s">
        <v>186</v>
      </c>
      <c r="AV76" t="s">
        <v>186</v>
      </c>
      <c r="AW76" t="s">
        <v>186</v>
      </c>
      <c r="AX76" t="s">
        <v>186</v>
      </c>
      <c r="AY76" t="s">
        <v>186</v>
      </c>
      <c r="AZ76" t="s">
        <v>186</v>
      </c>
      <c r="BA76" t="s">
        <v>186</v>
      </c>
      <c r="BB76" t="s">
        <v>186</v>
      </c>
      <c r="BC76" t="s">
        <v>186</v>
      </c>
      <c r="BD76" t="s">
        <v>186</v>
      </c>
      <c r="BE76">
        <v>32.144099980920828</v>
      </c>
      <c r="BF76">
        <v>3.700204487442166</v>
      </c>
      <c r="BG76">
        <v>8.7518645521571603</v>
      </c>
      <c r="BH76">
        <v>9.6212795752888844</v>
      </c>
      <c r="BI76">
        <v>23.133249119539549</v>
      </c>
      <c r="BJ76">
        <v>32.388131437107937</v>
      </c>
      <c r="BK76">
        <v>26.8357404596957</v>
      </c>
      <c r="BL76">
        <v>16.586905360027611</v>
      </c>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row>
    <row r="77">
      <c r="A77" t="s">
        <v>593</v>
      </c>
      <c r="B77">
        <v>2011</v>
      </c>
      <c r="C77" t="s">
        <v>597</v>
      </c>
      <c r="D77">
        <v>63</v>
      </c>
      <c r="E77" t="s">
        <v>288</v>
      </c>
      <c r="F77" t="s">
        <v>294</v>
      </c>
      <c r="G77" t="s">
        <v>186</v>
      </c>
      <c r="H77">
        <v>12.14011099296507</v>
      </c>
      <c r="I77">
        <v>15.119405811094399</v>
      </c>
      <c r="J77">
        <v>22.178050735929439</v>
      </c>
      <c r="K77">
        <v>14.3126045470781</v>
      </c>
      <c r="L77">
        <v>10.511127583748859</v>
      </c>
      <c r="M77">
        <v>14.104396069857341</v>
      </c>
      <c r="N77">
        <v>10.958481803224339</v>
      </c>
      <c r="O77">
        <v>10.04780803154568</v>
      </c>
      <c r="P77">
        <v>7.1641592972023478</v>
      </c>
      <c r="Q77">
        <v>6.1277066394606914</v>
      </c>
      <c r="R77">
        <v>11.647584706904251</v>
      </c>
      <c r="S77">
        <v>14.47430875526663</v>
      </c>
      <c r="T77">
        <v>19.01425797346463</v>
      </c>
      <c r="U77">
        <v>20.435106716548638</v>
      </c>
      <c r="V77">
        <v>14.24880022806237</v>
      </c>
      <c r="W77" t="s">
        <v>279</v>
      </c>
      <c r="X77" t="s">
        <v>280</v>
      </c>
      <c r="Y77" t="s">
        <v>281</v>
      </c>
      <c r="Z77" t="s">
        <v>282</v>
      </c>
      <c r="AA77" t="s">
        <v>283</v>
      </c>
      <c r="AB77" t="s">
        <v>284</v>
      </c>
      <c r="AC77" t="s">
        <v>285</v>
      </c>
      <c r="AD77" t="s">
        <v>286</v>
      </c>
      <c r="AE77" t="s">
        <v>186</v>
      </c>
      <c r="AF77" t="s">
        <v>186</v>
      </c>
      <c r="AG77" t="s">
        <v>186</v>
      </c>
      <c r="AH77" t="s">
        <v>186</v>
      </c>
      <c r="AI77" t="s">
        <v>186</v>
      </c>
      <c r="AJ77" t="s">
        <v>186</v>
      </c>
      <c r="AK77" t="s">
        <v>186</v>
      </c>
      <c r="AL77" t="s">
        <v>186</v>
      </c>
      <c r="AM77" t="s">
        <v>186</v>
      </c>
      <c r="AN77" t="s">
        <v>186</v>
      </c>
      <c r="AO77" t="s">
        <v>186</v>
      </c>
      <c r="AP77" t="s">
        <v>186</v>
      </c>
      <c r="AQ77" t="s">
        <v>186</v>
      </c>
      <c r="AR77" t="s">
        <v>186</v>
      </c>
      <c r="AS77" t="s">
        <v>186</v>
      </c>
      <c r="AT77" t="s">
        <v>186</v>
      </c>
      <c r="AU77" t="s">
        <v>186</v>
      </c>
      <c r="AV77" t="s">
        <v>186</v>
      </c>
      <c r="AW77" t="s">
        <v>186</v>
      </c>
      <c r="AX77" t="s">
        <v>186</v>
      </c>
      <c r="AY77" t="s">
        <v>186</v>
      </c>
      <c r="AZ77" t="s">
        <v>186</v>
      </c>
      <c r="BA77" t="s">
        <v>186</v>
      </c>
      <c r="BB77" t="s">
        <v>186</v>
      </c>
      <c r="BC77" t="s">
        <v>186</v>
      </c>
      <c r="BD77" t="s">
        <v>186</v>
      </c>
      <c r="BE77">
        <v>13.426970897510669</v>
      </c>
      <c r="BF77">
        <v>9.5354052639116063</v>
      </c>
      <c r="BG77">
        <v>26.030262504802369</v>
      </c>
      <c r="BH77">
        <v>12.49284217623169</v>
      </c>
      <c r="BI77">
        <v>8.8783546600734002</v>
      </c>
      <c r="BJ77">
        <v>15.480611786461219</v>
      </c>
      <c r="BK77">
        <v>23.995223275755709</v>
      </c>
      <c r="BL77">
        <v>8.9179319403918473</v>
      </c>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row>
    <row r="78">
      <c r="A78" t="s">
        <v>593</v>
      </c>
      <c r="B78">
        <v>2011</v>
      </c>
      <c r="C78" t="s">
        <v>597</v>
      </c>
      <c r="D78">
        <v>64</v>
      </c>
      <c r="E78" t="s">
        <v>288</v>
      </c>
      <c r="F78" t="s">
        <v>295</v>
      </c>
      <c r="G78" t="s">
        <v>186</v>
      </c>
      <c r="H78">
        <v>16.219641130634301</v>
      </c>
      <c r="I78">
        <v>14.64663935286471</v>
      </c>
      <c r="J78">
        <v>15.937716509785581</v>
      </c>
      <c r="K78">
        <v>16.92363661018279</v>
      </c>
      <c r="L78">
        <v>8.1999324774513962</v>
      </c>
      <c r="M78">
        <v>12.063745494922779</v>
      </c>
      <c r="N78">
        <v>11.495414269522319</v>
      </c>
      <c r="O78">
        <v>7.0825020612050551</v>
      </c>
      <c r="P78">
        <v>4.4310196038217597</v>
      </c>
      <c r="Q78">
        <v>1.2136784522758559</v>
      </c>
      <c r="R78">
        <v>15.21737201428547</v>
      </c>
      <c r="S78">
        <v>15.868445914489319</v>
      </c>
      <c r="T78">
        <v>16.170364473096441</v>
      </c>
      <c r="U78">
        <v>16.46507861330312</v>
      </c>
      <c r="V78">
        <v>15.869016224419401</v>
      </c>
      <c r="W78" t="s">
        <v>279</v>
      </c>
      <c r="X78" t="s">
        <v>280</v>
      </c>
      <c r="Y78" t="s">
        <v>281</v>
      </c>
      <c r="Z78" t="s">
        <v>282</v>
      </c>
      <c r="AA78" t="s">
        <v>283</v>
      </c>
      <c r="AB78" t="s">
        <v>284</v>
      </c>
      <c r="AC78" t="s">
        <v>285</v>
      </c>
      <c r="AD78" t="s">
        <v>286</v>
      </c>
      <c r="AE78" t="s">
        <v>186</v>
      </c>
      <c r="AF78" t="s">
        <v>186</v>
      </c>
      <c r="AG78" t="s">
        <v>186</v>
      </c>
      <c r="AH78" t="s">
        <v>186</v>
      </c>
      <c r="AI78" t="s">
        <v>186</v>
      </c>
      <c r="AJ78" t="s">
        <v>186</v>
      </c>
      <c r="AK78" t="s">
        <v>186</v>
      </c>
      <c r="AL78" t="s">
        <v>186</v>
      </c>
      <c r="AM78" t="s">
        <v>186</v>
      </c>
      <c r="AN78" t="s">
        <v>186</v>
      </c>
      <c r="AO78" t="s">
        <v>186</v>
      </c>
      <c r="AP78" t="s">
        <v>186</v>
      </c>
      <c r="AQ78" t="s">
        <v>186</v>
      </c>
      <c r="AR78" t="s">
        <v>186</v>
      </c>
      <c r="AS78" t="s">
        <v>186</v>
      </c>
      <c r="AT78" t="s">
        <v>186</v>
      </c>
      <c r="AU78" t="s">
        <v>186</v>
      </c>
      <c r="AV78" t="s">
        <v>186</v>
      </c>
      <c r="AW78" t="s">
        <v>186</v>
      </c>
      <c r="AX78" t="s">
        <v>186</v>
      </c>
      <c r="AY78" t="s">
        <v>186</v>
      </c>
      <c r="AZ78" t="s">
        <v>186</v>
      </c>
      <c r="BA78" t="s">
        <v>186</v>
      </c>
      <c r="BB78" t="s">
        <v>186</v>
      </c>
      <c r="BC78" t="s">
        <v>186</v>
      </c>
      <c r="BD78" t="s">
        <v>186</v>
      </c>
      <c r="BE78">
        <v>6.2744001093874386</v>
      </c>
      <c r="BF78">
        <v>13.175841632154331</v>
      </c>
      <c r="BG78">
        <v>9.079580442951956</v>
      </c>
      <c r="BH78">
        <v>15.58980895992206</v>
      </c>
      <c r="BI78">
        <v>15.55203523073598</v>
      </c>
      <c r="BJ78">
        <v>26.555051205383229</v>
      </c>
      <c r="BK78">
        <v>12.24669934958176</v>
      </c>
      <c r="BL78">
        <v>15.80452728714701</v>
      </c>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row>
    <row r="79">
      <c r="A79" t="s">
        <v>593</v>
      </c>
      <c r="B79">
        <v>2011</v>
      </c>
      <c r="C79" t="s">
        <v>597</v>
      </c>
      <c r="D79">
        <v>65</v>
      </c>
      <c r="E79" t="s">
        <v>288</v>
      </c>
      <c r="F79" t="s">
        <v>296</v>
      </c>
      <c r="G79" t="s">
        <v>186</v>
      </c>
      <c r="H79">
        <v>6.4871672945517256</v>
      </c>
      <c r="I79">
        <v>2.8508848782449689</v>
      </c>
      <c r="J79">
        <v>2.0553140519302651</v>
      </c>
      <c r="K79">
        <v>1.3503259189654111</v>
      </c>
      <c r="L79">
        <v>0.44878401052034012</v>
      </c>
      <c r="M79">
        <v>1.201001297894116</v>
      </c>
      <c r="N79">
        <v>0.41038644498748872</v>
      </c>
      <c r="O79">
        <v>0.1880436098163816</v>
      </c>
      <c r="P79">
        <v>0</v>
      </c>
      <c r="Q79">
        <v>0.027570191112260101</v>
      </c>
      <c r="R79">
        <v>7.1953304627682106</v>
      </c>
      <c r="S79">
        <v>2.65577703568905</v>
      </c>
      <c r="T79">
        <v>2.7511098944465942</v>
      </c>
      <c r="U79">
        <v>1.521965652632014</v>
      </c>
      <c r="V79">
        <v>1.5117381503722831</v>
      </c>
      <c r="W79" t="s">
        <v>279</v>
      </c>
      <c r="X79" t="s">
        <v>280</v>
      </c>
      <c r="Y79" t="s">
        <v>281</v>
      </c>
      <c r="Z79" t="s">
        <v>282</v>
      </c>
      <c r="AA79" t="s">
        <v>283</v>
      </c>
      <c r="AB79" t="s">
        <v>284</v>
      </c>
      <c r="AC79" t="s">
        <v>285</v>
      </c>
      <c r="AD79" t="s">
        <v>286</v>
      </c>
      <c r="AE79" t="s">
        <v>186</v>
      </c>
      <c r="AF79" t="s">
        <v>186</v>
      </c>
      <c r="AG79" t="s">
        <v>186</v>
      </c>
      <c r="AH79" t="s">
        <v>186</v>
      </c>
      <c r="AI79" t="s">
        <v>186</v>
      </c>
      <c r="AJ79" t="s">
        <v>186</v>
      </c>
      <c r="AK79" t="s">
        <v>186</v>
      </c>
      <c r="AL79" t="s">
        <v>186</v>
      </c>
      <c r="AM79" t="s">
        <v>186</v>
      </c>
      <c r="AN79" t="s">
        <v>186</v>
      </c>
      <c r="AO79" t="s">
        <v>186</v>
      </c>
      <c r="AP79" t="s">
        <v>186</v>
      </c>
      <c r="AQ79" t="s">
        <v>186</v>
      </c>
      <c r="AR79" t="s">
        <v>186</v>
      </c>
      <c r="AS79" t="s">
        <v>186</v>
      </c>
      <c r="AT79" t="s">
        <v>186</v>
      </c>
      <c r="AU79" t="s">
        <v>186</v>
      </c>
      <c r="AV79" t="s">
        <v>186</v>
      </c>
      <c r="AW79" t="s">
        <v>186</v>
      </c>
      <c r="AX79" t="s">
        <v>186</v>
      </c>
      <c r="AY79" t="s">
        <v>186</v>
      </c>
      <c r="AZ79" t="s">
        <v>186</v>
      </c>
      <c r="BA79" t="s">
        <v>186</v>
      </c>
      <c r="BB79" t="s">
        <v>186</v>
      </c>
      <c r="BC79" t="s">
        <v>186</v>
      </c>
      <c r="BD79" t="s">
        <v>186</v>
      </c>
      <c r="BE79">
        <v>1.775383020948095</v>
      </c>
      <c r="BF79">
        <v>7.8663566347806153</v>
      </c>
      <c r="BG79">
        <v>2.7563134046772189</v>
      </c>
      <c r="BH79">
        <v>1.0695381233878509</v>
      </c>
      <c r="BI79">
        <v>2.1656553552077842</v>
      </c>
      <c r="BJ79">
        <v>4.7300017664896856</v>
      </c>
      <c r="BK79">
        <v>2.9838622532968828</v>
      </c>
      <c r="BL79">
        <v>1.978469442853207</v>
      </c>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row>
    <row r="80">
      <c r="A80" t="s">
        <v>593</v>
      </c>
      <c r="B80">
        <v>2011</v>
      </c>
      <c r="C80" t="s">
        <v>597</v>
      </c>
      <c r="D80">
        <v>66</v>
      </c>
      <c r="E80" t="s">
        <v>288</v>
      </c>
      <c r="F80" t="s">
        <v>297</v>
      </c>
      <c r="G80" t="s">
        <v>186</v>
      </c>
      <c r="H80">
        <v>17.810683246804619</v>
      </c>
      <c r="I80">
        <v>15.50852128521635</v>
      </c>
      <c r="J80">
        <v>7.9183217217129922</v>
      </c>
      <c r="K80">
        <v>6.2466900512253929</v>
      </c>
      <c r="L80">
        <v>0.94308176261043952</v>
      </c>
      <c r="M80">
        <v>4.7188959069105181</v>
      </c>
      <c r="N80">
        <v>1.0459018224872609</v>
      </c>
      <c r="O80">
        <v>0.36784741208497779</v>
      </c>
      <c r="P80">
        <v>0.46813223016329469</v>
      </c>
      <c r="Q80">
        <v>0</v>
      </c>
      <c r="R80">
        <v>19.242572894832421</v>
      </c>
      <c r="S80">
        <v>14.521066012550881</v>
      </c>
      <c r="T80">
        <v>11.078640596740099</v>
      </c>
      <c r="U80">
        <v>8.4991464632209635</v>
      </c>
      <c r="V80">
        <v>4.0760337806704374</v>
      </c>
      <c r="W80" t="s">
        <v>279</v>
      </c>
      <c r="X80" t="s">
        <v>280</v>
      </c>
      <c r="Y80" t="s">
        <v>281</v>
      </c>
      <c r="Z80" t="s">
        <v>282</v>
      </c>
      <c r="AA80" t="s">
        <v>283</v>
      </c>
      <c r="AB80" t="s">
        <v>284</v>
      </c>
      <c r="AC80" t="s">
        <v>285</v>
      </c>
      <c r="AD80" t="s">
        <v>286</v>
      </c>
      <c r="AE80" t="s">
        <v>186</v>
      </c>
      <c r="AF80" t="s">
        <v>186</v>
      </c>
      <c r="AG80" t="s">
        <v>186</v>
      </c>
      <c r="AH80" t="s">
        <v>186</v>
      </c>
      <c r="AI80" t="s">
        <v>186</v>
      </c>
      <c r="AJ80" t="s">
        <v>186</v>
      </c>
      <c r="AK80" t="s">
        <v>186</v>
      </c>
      <c r="AL80" t="s">
        <v>186</v>
      </c>
      <c r="AM80" t="s">
        <v>186</v>
      </c>
      <c r="AN80" t="s">
        <v>186</v>
      </c>
      <c r="AO80" t="s">
        <v>186</v>
      </c>
      <c r="AP80" t="s">
        <v>186</v>
      </c>
      <c r="AQ80" t="s">
        <v>186</v>
      </c>
      <c r="AR80" t="s">
        <v>186</v>
      </c>
      <c r="AS80" t="s">
        <v>186</v>
      </c>
      <c r="AT80" t="s">
        <v>186</v>
      </c>
      <c r="AU80" t="s">
        <v>186</v>
      </c>
      <c r="AV80" t="s">
        <v>186</v>
      </c>
      <c r="AW80" t="s">
        <v>186</v>
      </c>
      <c r="AX80" t="s">
        <v>186</v>
      </c>
      <c r="AY80" t="s">
        <v>186</v>
      </c>
      <c r="AZ80" t="s">
        <v>186</v>
      </c>
      <c r="BA80" t="s">
        <v>186</v>
      </c>
      <c r="BB80" t="s">
        <v>186</v>
      </c>
      <c r="BC80" t="s">
        <v>186</v>
      </c>
      <c r="BD80" t="s">
        <v>186</v>
      </c>
      <c r="BE80">
        <v>4.1172026495271439</v>
      </c>
      <c r="BF80">
        <v>35.094116050929223</v>
      </c>
      <c r="BG80">
        <v>23.564317400232969</v>
      </c>
      <c r="BH80">
        <v>10.819606365120009</v>
      </c>
      <c r="BI80">
        <v>3.973681051137131</v>
      </c>
      <c r="BJ80">
        <v>3.706909921793033</v>
      </c>
      <c r="BK80">
        <v>6.7316482324780447</v>
      </c>
      <c r="BL80">
        <v>13.02193917389515</v>
      </c>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row>
    <row r="81">
      <c r="A81" t="s">
        <v>593</v>
      </c>
      <c r="B81">
        <v>2011</v>
      </c>
      <c r="C81" t="s">
        <v>597</v>
      </c>
      <c r="D81">
        <v>67</v>
      </c>
      <c r="E81" t="s">
        <v>288</v>
      </c>
      <c r="F81" t="s">
        <v>298</v>
      </c>
      <c r="G81" t="s">
        <v>186</v>
      </c>
      <c r="H81">
        <v>0.20140605968264419</v>
      </c>
      <c r="I81">
        <v>0.42085472053016082</v>
      </c>
      <c r="J81">
        <v>0.13926840396067011</v>
      </c>
      <c r="K81">
        <v>0.42900130055903368</v>
      </c>
      <c r="L81">
        <v>0.0196395977479202</v>
      </c>
      <c r="M81">
        <v>0</v>
      </c>
      <c r="N81">
        <v>0</v>
      </c>
      <c r="O81">
        <v>0</v>
      </c>
      <c r="P81">
        <v>0</v>
      </c>
      <c r="Q81">
        <v>0.11105260972918569</v>
      </c>
      <c r="R81">
        <v>0.16115921847228859</v>
      </c>
      <c r="S81">
        <v>0.59487701817336813</v>
      </c>
      <c r="T81">
        <v>0.091165204771842201</v>
      </c>
      <c r="U81">
        <v>0.29970140400677031</v>
      </c>
      <c r="V81">
        <v>0.29951718418737511</v>
      </c>
      <c r="W81" t="s">
        <v>279</v>
      </c>
      <c r="X81" t="s">
        <v>280</v>
      </c>
      <c r="Y81" t="s">
        <v>281</v>
      </c>
      <c r="Z81" t="s">
        <v>282</v>
      </c>
      <c r="AA81" t="s">
        <v>283</v>
      </c>
      <c r="AB81" t="s">
        <v>284</v>
      </c>
      <c r="AC81" t="s">
        <v>285</v>
      </c>
      <c r="AD81" t="s">
        <v>286</v>
      </c>
      <c r="AE81" t="s">
        <v>186</v>
      </c>
      <c r="AF81" t="s">
        <v>186</v>
      </c>
      <c r="AG81" t="s">
        <v>186</v>
      </c>
      <c r="AH81" t="s">
        <v>186</v>
      </c>
      <c r="AI81" t="s">
        <v>186</v>
      </c>
      <c r="AJ81" t="s">
        <v>186</v>
      </c>
      <c r="AK81" t="s">
        <v>186</v>
      </c>
      <c r="AL81" t="s">
        <v>186</v>
      </c>
      <c r="AM81" t="s">
        <v>186</v>
      </c>
      <c r="AN81" t="s">
        <v>186</v>
      </c>
      <c r="AO81" t="s">
        <v>186</v>
      </c>
      <c r="AP81" t="s">
        <v>186</v>
      </c>
      <c r="AQ81" t="s">
        <v>186</v>
      </c>
      <c r="AR81" t="s">
        <v>186</v>
      </c>
      <c r="AS81" t="s">
        <v>186</v>
      </c>
      <c r="AT81" t="s">
        <v>186</v>
      </c>
      <c r="AU81" t="s">
        <v>186</v>
      </c>
      <c r="AV81" t="s">
        <v>186</v>
      </c>
      <c r="AW81" t="s">
        <v>186</v>
      </c>
      <c r="AX81" t="s">
        <v>186</v>
      </c>
      <c r="AY81" t="s">
        <v>186</v>
      </c>
      <c r="AZ81" t="s">
        <v>186</v>
      </c>
      <c r="BA81" t="s">
        <v>186</v>
      </c>
      <c r="BB81" t="s">
        <v>186</v>
      </c>
      <c r="BC81" t="s">
        <v>186</v>
      </c>
      <c r="BD81" t="s">
        <v>186</v>
      </c>
      <c r="BE81">
        <v>0</v>
      </c>
      <c r="BF81">
        <v>0</v>
      </c>
      <c r="BG81">
        <v>0</v>
      </c>
      <c r="BH81">
        <v>0.091361063742787504</v>
      </c>
      <c r="BI81">
        <v>0.037590030294693003</v>
      </c>
      <c r="BJ81">
        <v>0.15358514760164271</v>
      </c>
      <c r="BK81">
        <v>0.19408843590624289</v>
      </c>
      <c r="BL81">
        <v>1.350675608444319</v>
      </c>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row>
    <row r="82">
      <c r="A82" t="s">
        <v>593</v>
      </c>
      <c r="B82">
        <v>2011</v>
      </c>
      <c r="C82" t="s">
        <v>597</v>
      </c>
      <c r="D82">
        <v>68</v>
      </c>
      <c r="E82" t="s">
        <v>288</v>
      </c>
      <c r="F82" t="s">
        <v>299</v>
      </c>
      <c r="G82" t="s">
        <v>186</v>
      </c>
      <c r="H82">
        <v>0.17972780833264609</v>
      </c>
      <c r="I82">
        <v>0.13907298353531169</v>
      </c>
      <c r="J82">
        <v>0.43399329526391478</v>
      </c>
      <c r="K82">
        <v>0.40124422649484032</v>
      </c>
      <c r="L82">
        <v>1.9539045138764981</v>
      </c>
      <c r="M82">
        <v>1.2193027575117239</v>
      </c>
      <c r="N82">
        <v>2.9049639975810759</v>
      </c>
      <c r="O82">
        <v>3.6565884636749799</v>
      </c>
      <c r="P82">
        <v>2.3296909993274508</v>
      </c>
      <c r="Q82">
        <v>1.2672280327499581</v>
      </c>
      <c r="R82">
        <v>0.080578856779996197</v>
      </c>
      <c r="S82">
        <v>0.20626075941220751</v>
      </c>
      <c r="T82">
        <v>0.20986256598231701</v>
      </c>
      <c r="U82">
        <v>0.56628402652748733</v>
      </c>
      <c r="V82">
        <v>0.26697262582332582</v>
      </c>
      <c r="W82" t="s">
        <v>279</v>
      </c>
      <c r="X82" t="s">
        <v>280</v>
      </c>
      <c r="Y82" t="s">
        <v>281</v>
      </c>
      <c r="Z82" t="s">
        <v>282</v>
      </c>
      <c r="AA82" t="s">
        <v>283</v>
      </c>
      <c r="AB82" t="s">
        <v>284</v>
      </c>
      <c r="AC82" t="s">
        <v>285</v>
      </c>
      <c r="AD82" t="s">
        <v>286</v>
      </c>
      <c r="AE82" t="s">
        <v>186</v>
      </c>
      <c r="AF82" t="s">
        <v>186</v>
      </c>
      <c r="AG82" t="s">
        <v>186</v>
      </c>
      <c r="AH82" t="s">
        <v>186</v>
      </c>
      <c r="AI82" t="s">
        <v>186</v>
      </c>
      <c r="AJ82" t="s">
        <v>186</v>
      </c>
      <c r="AK82" t="s">
        <v>186</v>
      </c>
      <c r="AL82" t="s">
        <v>186</v>
      </c>
      <c r="AM82" t="s">
        <v>186</v>
      </c>
      <c r="AN82" t="s">
        <v>186</v>
      </c>
      <c r="AO82" t="s">
        <v>186</v>
      </c>
      <c r="AP82" t="s">
        <v>186</v>
      </c>
      <c r="AQ82" t="s">
        <v>186</v>
      </c>
      <c r="AR82" t="s">
        <v>186</v>
      </c>
      <c r="AS82" t="s">
        <v>186</v>
      </c>
      <c r="AT82" t="s">
        <v>186</v>
      </c>
      <c r="AU82" t="s">
        <v>186</v>
      </c>
      <c r="AV82" t="s">
        <v>186</v>
      </c>
      <c r="AW82" t="s">
        <v>186</v>
      </c>
      <c r="AX82" t="s">
        <v>186</v>
      </c>
      <c r="AY82" t="s">
        <v>186</v>
      </c>
      <c r="AZ82" t="s">
        <v>186</v>
      </c>
      <c r="BA82" t="s">
        <v>186</v>
      </c>
      <c r="BB82" t="s">
        <v>186</v>
      </c>
      <c r="BC82" t="s">
        <v>186</v>
      </c>
      <c r="BD82" t="s">
        <v>186</v>
      </c>
      <c r="BE82">
        <v>2.193591065603814</v>
      </c>
      <c r="BF82">
        <v>0.040848565423450001</v>
      </c>
      <c r="BG82">
        <v>0</v>
      </c>
      <c r="BH82">
        <v>0.089471990892451794</v>
      </c>
      <c r="BI82">
        <v>0.21794532345806211</v>
      </c>
      <c r="BJ82">
        <v>0.51958833833824625</v>
      </c>
      <c r="BK82">
        <v>1.199199411683479</v>
      </c>
      <c r="BL82">
        <v>0</v>
      </c>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row>
    <row r="83">
      <c r="A83" t="s">
        <v>593</v>
      </c>
      <c r="B83">
        <v>2011</v>
      </c>
      <c r="C83" t="s">
        <v>597</v>
      </c>
      <c r="D83">
        <v>69</v>
      </c>
      <c r="E83" t="s">
        <v>288</v>
      </c>
      <c r="F83" t="s">
        <v>300</v>
      </c>
      <c r="G83" t="s">
        <v>186</v>
      </c>
      <c r="H83">
        <v>1.0870128854379599</v>
      </c>
      <c r="I83">
        <v>1.700186864643171</v>
      </c>
      <c r="J83">
        <v>1.533606018820608</v>
      </c>
      <c r="K83">
        <v>1.0792701550684951</v>
      </c>
      <c r="L83">
        <v>0.50391742076298307</v>
      </c>
      <c r="M83">
        <v>1.901799022191877</v>
      </c>
      <c r="N83">
        <v>0.52727038469425225</v>
      </c>
      <c r="O83">
        <v>0.29179687773859209</v>
      </c>
      <c r="P83">
        <v>0.36756446363016881</v>
      </c>
      <c r="Q83">
        <v>0</v>
      </c>
      <c r="R83">
        <v>1.0991356037037341</v>
      </c>
      <c r="S83">
        <v>1.7362514835695619</v>
      </c>
      <c r="T83">
        <v>1.348828068408257</v>
      </c>
      <c r="U83">
        <v>1.273260551561038</v>
      </c>
      <c r="V83">
        <v>1.0518003583532509</v>
      </c>
      <c r="W83" t="s">
        <v>279</v>
      </c>
      <c r="X83" t="s">
        <v>280</v>
      </c>
      <c r="Y83" t="s">
        <v>281</v>
      </c>
      <c r="Z83" t="s">
        <v>282</v>
      </c>
      <c r="AA83" t="s">
        <v>283</v>
      </c>
      <c r="AB83" t="s">
        <v>284</v>
      </c>
      <c r="AC83" t="s">
        <v>285</v>
      </c>
      <c r="AD83" t="s">
        <v>286</v>
      </c>
      <c r="AE83" t="s">
        <v>186</v>
      </c>
      <c r="AF83" t="s">
        <v>186</v>
      </c>
      <c r="AG83" t="s">
        <v>186</v>
      </c>
      <c r="AH83" t="s">
        <v>186</v>
      </c>
      <c r="AI83" t="s">
        <v>186</v>
      </c>
      <c r="AJ83" t="s">
        <v>186</v>
      </c>
      <c r="AK83" t="s">
        <v>186</v>
      </c>
      <c r="AL83" t="s">
        <v>186</v>
      </c>
      <c r="AM83" t="s">
        <v>186</v>
      </c>
      <c r="AN83" t="s">
        <v>186</v>
      </c>
      <c r="AO83" t="s">
        <v>186</v>
      </c>
      <c r="AP83" t="s">
        <v>186</v>
      </c>
      <c r="AQ83" t="s">
        <v>186</v>
      </c>
      <c r="AR83" t="s">
        <v>186</v>
      </c>
      <c r="AS83" t="s">
        <v>186</v>
      </c>
      <c r="AT83" t="s">
        <v>186</v>
      </c>
      <c r="AU83" t="s">
        <v>186</v>
      </c>
      <c r="AV83" t="s">
        <v>186</v>
      </c>
      <c r="AW83" t="s">
        <v>186</v>
      </c>
      <c r="AX83" t="s">
        <v>186</v>
      </c>
      <c r="AY83" t="s">
        <v>186</v>
      </c>
      <c r="AZ83" t="s">
        <v>186</v>
      </c>
      <c r="BA83" t="s">
        <v>186</v>
      </c>
      <c r="BB83" t="s">
        <v>186</v>
      </c>
      <c r="BC83" t="s">
        <v>186</v>
      </c>
      <c r="BD83" t="s">
        <v>186</v>
      </c>
      <c r="BE83">
        <v>0.34996136442412851</v>
      </c>
      <c r="BF83">
        <v>0.58187239808514601</v>
      </c>
      <c r="BG83">
        <v>0.23420275070331001</v>
      </c>
      <c r="BH83">
        <v>0.26497385124930722</v>
      </c>
      <c r="BI83">
        <v>2.335942740136232</v>
      </c>
      <c r="BJ83">
        <v>0.91135516080009493</v>
      </c>
      <c r="BK83">
        <v>4.2557122242451344</v>
      </c>
      <c r="BL83">
        <v>0</v>
      </c>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row>
    <row r="84">
      <c r="A84" t="s">
        <v>593</v>
      </c>
      <c r="B84">
        <v>2011</v>
      </c>
      <c r="C84" t="s">
        <v>597</v>
      </c>
      <c r="D84">
        <v>70</v>
      </c>
      <c r="E84" t="s">
        <v>288</v>
      </c>
      <c r="F84" t="s">
        <v>301</v>
      </c>
      <c r="G84" t="s">
        <v>186</v>
      </c>
      <c r="H84">
        <v>18.363548398734189</v>
      </c>
      <c r="I84">
        <v>20.459537843222019</v>
      </c>
      <c r="J84">
        <v>18.326468556205739</v>
      </c>
      <c r="K84">
        <v>19.052093118706811</v>
      </c>
      <c r="L84">
        <v>5.2875524257688076</v>
      </c>
      <c r="M84">
        <v>12.39050883483071</v>
      </c>
      <c r="N84">
        <v>8.9571701570800055</v>
      </c>
      <c r="O84">
        <v>2.986405630139505</v>
      </c>
      <c r="P84">
        <v>0.85808429410586529</v>
      </c>
      <c r="Q84">
        <v>0.49981731920327072</v>
      </c>
      <c r="R84">
        <v>18.756361381101261</v>
      </c>
      <c r="S84">
        <v>20.925353311411449</v>
      </c>
      <c r="T84">
        <v>17.679800533073209</v>
      </c>
      <c r="U84">
        <v>18.046370591567339</v>
      </c>
      <c r="V84">
        <v>18.077325162487</v>
      </c>
      <c r="W84" t="s">
        <v>279</v>
      </c>
      <c r="X84" t="s">
        <v>280</v>
      </c>
      <c r="Y84" t="s">
        <v>281</v>
      </c>
      <c r="Z84" t="s">
        <v>282</v>
      </c>
      <c r="AA84" t="s">
        <v>283</v>
      </c>
      <c r="AB84" t="s">
        <v>284</v>
      </c>
      <c r="AC84" t="s">
        <v>285</v>
      </c>
      <c r="AD84" t="s">
        <v>286</v>
      </c>
      <c r="AE84" t="s">
        <v>186</v>
      </c>
      <c r="AF84" t="s">
        <v>186</v>
      </c>
      <c r="AG84" t="s">
        <v>186</v>
      </c>
      <c r="AH84" t="s">
        <v>186</v>
      </c>
      <c r="AI84" t="s">
        <v>186</v>
      </c>
      <c r="AJ84" t="s">
        <v>186</v>
      </c>
      <c r="AK84" t="s">
        <v>186</v>
      </c>
      <c r="AL84" t="s">
        <v>186</v>
      </c>
      <c r="AM84" t="s">
        <v>186</v>
      </c>
      <c r="AN84" t="s">
        <v>186</v>
      </c>
      <c r="AO84" t="s">
        <v>186</v>
      </c>
      <c r="AP84" t="s">
        <v>186</v>
      </c>
      <c r="AQ84" t="s">
        <v>186</v>
      </c>
      <c r="AR84" t="s">
        <v>186</v>
      </c>
      <c r="AS84" t="s">
        <v>186</v>
      </c>
      <c r="AT84" t="s">
        <v>186</v>
      </c>
      <c r="AU84" t="s">
        <v>186</v>
      </c>
      <c r="AV84" t="s">
        <v>186</v>
      </c>
      <c r="AW84" t="s">
        <v>186</v>
      </c>
      <c r="AX84" t="s">
        <v>186</v>
      </c>
      <c r="AY84" t="s">
        <v>186</v>
      </c>
      <c r="AZ84" t="s">
        <v>186</v>
      </c>
      <c r="BA84" t="s">
        <v>186</v>
      </c>
      <c r="BB84" t="s">
        <v>186</v>
      </c>
      <c r="BC84" t="s">
        <v>186</v>
      </c>
      <c r="BD84" t="s">
        <v>186</v>
      </c>
      <c r="BE84">
        <v>16.810081486336561</v>
      </c>
      <c r="BF84">
        <v>25.767301452860291</v>
      </c>
      <c r="BG84">
        <v>4.4614188056903226</v>
      </c>
      <c r="BH84">
        <v>27.161731842727431</v>
      </c>
      <c r="BI84">
        <v>32.773673484001293</v>
      </c>
      <c r="BJ84">
        <v>7.6897421219919853</v>
      </c>
      <c r="BK84">
        <v>5.2102982845074131</v>
      </c>
      <c r="BL84">
        <v>11.02225957228984</v>
      </c>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row>
    <row r="85">
      <c r="A85" t="s">
        <v>593</v>
      </c>
      <c r="B85">
        <v>2011</v>
      </c>
      <c r="C85" t="s">
        <v>597</v>
      </c>
      <c r="D85">
        <v>71</v>
      </c>
      <c r="E85" t="s">
        <v>288</v>
      </c>
      <c r="F85" t="s">
        <v>168</v>
      </c>
      <c r="G85" t="s">
        <v>186</v>
      </c>
      <c r="H85">
        <v>0.075456833065808998</v>
      </c>
      <c r="I85">
        <v>0.016861738772472799</v>
      </c>
      <c r="J85">
        <v>0</v>
      </c>
      <c r="K85">
        <v>0</v>
      </c>
      <c r="L85">
        <v>0.1406404211066207</v>
      </c>
      <c r="M85">
        <v>0.27146765476561441</v>
      </c>
      <c r="N85">
        <v>0</v>
      </c>
      <c r="O85">
        <v>0</v>
      </c>
      <c r="P85">
        <v>0.24051754879907461</v>
      </c>
      <c r="Q85">
        <v>0.55412729374198222</v>
      </c>
      <c r="R85">
        <v>0</v>
      </c>
      <c r="S85">
        <v>0.053815509009939803</v>
      </c>
      <c r="T85">
        <v>0</v>
      </c>
      <c r="U85">
        <v>0</v>
      </c>
      <c r="V85">
        <v>0</v>
      </c>
      <c r="W85" t="s">
        <v>279</v>
      </c>
      <c r="X85" t="s">
        <v>280</v>
      </c>
      <c r="Y85" t="s">
        <v>281</v>
      </c>
      <c r="Z85" t="s">
        <v>282</v>
      </c>
      <c r="AA85" t="s">
        <v>283</v>
      </c>
      <c r="AB85" t="s">
        <v>284</v>
      </c>
      <c r="AC85" t="s">
        <v>285</v>
      </c>
      <c r="AD85" t="s">
        <v>286</v>
      </c>
      <c r="AE85" t="s">
        <v>186</v>
      </c>
      <c r="AF85" t="s">
        <v>186</v>
      </c>
      <c r="AG85" t="s">
        <v>186</v>
      </c>
      <c r="AH85" t="s">
        <v>186</v>
      </c>
      <c r="AI85" t="s">
        <v>186</v>
      </c>
      <c r="AJ85" t="s">
        <v>186</v>
      </c>
      <c r="AK85" t="s">
        <v>186</v>
      </c>
      <c r="AL85" t="s">
        <v>186</v>
      </c>
      <c r="AM85" t="s">
        <v>186</v>
      </c>
      <c r="AN85" t="s">
        <v>186</v>
      </c>
      <c r="AO85" t="s">
        <v>186</v>
      </c>
      <c r="AP85" t="s">
        <v>186</v>
      </c>
      <c r="AQ85" t="s">
        <v>186</v>
      </c>
      <c r="AR85" t="s">
        <v>186</v>
      </c>
      <c r="AS85" t="s">
        <v>186</v>
      </c>
      <c r="AT85" t="s">
        <v>186</v>
      </c>
      <c r="AU85" t="s">
        <v>186</v>
      </c>
      <c r="AV85" t="s">
        <v>186</v>
      </c>
      <c r="AW85" t="s">
        <v>186</v>
      </c>
      <c r="AX85" t="s">
        <v>186</v>
      </c>
      <c r="AY85" t="s">
        <v>186</v>
      </c>
      <c r="AZ85" t="s">
        <v>186</v>
      </c>
      <c r="BA85" t="s">
        <v>186</v>
      </c>
      <c r="BB85" t="s">
        <v>186</v>
      </c>
      <c r="BC85" t="s">
        <v>186</v>
      </c>
      <c r="BD85" t="s">
        <v>186</v>
      </c>
      <c r="BE85">
        <v>0.21870086010162801</v>
      </c>
      <c r="BF85">
        <v>0.013181030590566</v>
      </c>
      <c r="BG85">
        <v>0</v>
      </c>
      <c r="BH85">
        <v>0.039695745195878498</v>
      </c>
      <c r="BI85">
        <v>0.035379377500698701</v>
      </c>
      <c r="BJ85">
        <v>0</v>
      </c>
      <c r="BK85">
        <v>0</v>
      </c>
      <c r="BL85">
        <v>0</v>
      </c>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row>
    <row r="86">
      <c r="A86" t="s">
        <v>593</v>
      </c>
      <c r="B86">
        <v>2011</v>
      </c>
      <c r="C86" t="s">
        <v>597</v>
      </c>
      <c r="D86">
        <v>72</v>
      </c>
      <c r="E86" t="s">
        <v>288</v>
      </c>
      <c r="F86" t="s">
        <v>46</v>
      </c>
      <c r="G86" t="s">
        <v>186</v>
      </c>
      <c r="H86">
        <v>1.676240941131085</v>
      </c>
      <c r="I86">
        <v>1.112674477854587</v>
      </c>
      <c r="J86">
        <v>0.38291599747472199</v>
      </c>
      <c r="K86">
        <v>1.061903918245672</v>
      </c>
      <c r="L86">
        <v>1.2644477821247699</v>
      </c>
      <c r="M86">
        <v>1.6863426507503441</v>
      </c>
      <c r="N86">
        <v>1.5626693267673091</v>
      </c>
      <c r="O86">
        <v>0.9651997677334333</v>
      </c>
      <c r="P86">
        <v>0.90303055116757125</v>
      </c>
      <c r="Q86">
        <v>0.46912603259070917</v>
      </c>
      <c r="R86">
        <v>1.8184228637628881</v>
      </c>
      <c r="S86">
        <v>1.160832139774487</v>
      </c>
      <c r="T86">
        <v>0.60367660177963589</v>
      </c>
      <c r="U86">
        <v>0.49180024811896378</v>
      </c>
      <c r="V86">
        <v>1.404596545032901</v>
      </c>
      <c r="W86" t="s">
        <v>279</v>
      </c>
      <c r="X86" t="s">
        <v>280</v>
      </c>
      <c r="Y86" t="s">
        <v>281</v>
      </c>
      <c r="Z86" t="s">
        <v>282</v>
      </c>
      <c r="AA86" t="s">
        <v>283</v>
      </c>
      <c r="AB86" t="s">
        <v>284</v>
      </c>
      <c r="AC86" t="s">
        <v>285</v>
      </c>
      <c r="AD86" t="s">
        <v>286</v>
      </c>
      <c r="AE86" t="s">
        <v>186</v>
      </c>
      <c r="AF86" t="s">
        <v>186</v>
      </c>
      <c r="AG86" t="s">
        <v>186</v>
      </c>
      <c r="AH86" t="s">
        <v>186</v>
      </c>
      <c r="AI86" t="s">
        <v>186</v>
      </c>
      <c r="AJ86" t="s">
        <v>186</v>
      </c>
      <c r="AK86" t="s">
        <v>186</v>
      </c>
      <c r="AL86" t="s">
        <v>186</v>
      </c>
      <c r="AM86" t="s">
        <v>186</v>
      </c>
      <c r="AN86" t="s">
        <v>186</v>
      </c>
      <c r="AO86" t="s">
        <v>186</v>
      </c>
      <c r="AP86" t="s">
        <v>186</v>
      </c>
      <c r="AQ86" t="s">
        <v>186</v>
      </c>
      <c r="AR86" t="s">
        <v>186</v>
      </c>
      <c r="AS86" t="s">
        <v>186</v>
      </c>
      <c r="AT86" t="s">
        <v>186</v>
      </c>
      <c r="AU86" t="s">
        <v>186</v>
      </c>
      <c r="AV86" t="s">
        <v>186</v>
      </c>
      <c r="AW86" t="s">
        <v>186</v>
      </c>
      <c r="AX86" t="s">
        <v>186</v>
      </c>
      <c r="AY86" t="s">
        <v>186</v>
      </c>
      <c r="AZ86" t="s">
        <v>186</v>
      </c>
      <c r="BA86" t="s">
        <v>186</v>
      </c>
      <c r="BB86" t="s">
        <v>186</v>
      </c>
      <c r="BC86" t="s">
        <v>186</v>
      </c>
      <c r="BD86" t="s">
        <v>186</v>
      </c>
      <c r="BE86">
        <v>0.9421526549239565</v>
      </c>
      <c r="BF86">
        <v>0.037525778799142498</v>
      </c>
      <c r="BG86">
        <v>0.27920213856677051</v>
      </c>
      <c r="BH86">
        <v>0.74160892793007338</v>
      </c>
      <c r="BI86">
        <v>0.91743425132517398</v>
      </c>
      <c r="BJ86">
        <v>0.95928110980862336</v>
      </c>
      <c r="BK86">
        <v>3.372537028393833</v>
      </c>
      <c r="BL86">
        <v>0.8205299494410101</v>
      </c>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row>
    <row r="87">
      <c r="A87" t="s">
        <v>593</v>
      </c>
      <c r="B87">
        <v>2011</v>
      </c>
      <c r="C87" t="s">
        <v>597</v>
      </c>
      <c r="D87">
        <v>73</v>
      </c>
      <c r="E87" t="s">
        <v>288</v>
      </c>
      <c r="F87" t="s">
        <v>192</v>
      </c>
      <c r="G87" t="s">
        <v>186</v>
      </c>
      <c r="H87">
        <v>0</v>
      </c>
      <c r="I87">
        <v>0.025596351071770301</v>
      </c>
      <c r="J87">
        <v>0</v>
      </c>
      <c r="K87">
        <v>0.0109037164858212</v>
      </c>
      <c r="L87">
        <v>0</v>
      </c>
      <c r="M87">
        <v>0</v>
      </c>
      <c r="N87">
        <v>0</v>
      </c>
      <c r="O87">
        <v>0</v>
      </c>
      <c r="P87">
        <v>0</v>
      </c>
      <c r="Q87">
        <v>0</v>
      </c>
      <c r="R87">
        <v>0</v>
      </c>
      <c r="S87">
        <v>0.031099312420720299</v>
      </c>
      <c r="T87">
        <v>0</v>
      </c>
      <c r="U87">
        <v>0</v>
      </c>
      <c r="V87">
        <v>0.013253242421726799</v>
      </c>
      <c r="W87" t="s">
        <v>279</v>
      </c>
      <c r="X87" t="s">
        <v>280</v>
      </c>
      <c r="Y87" t="s">
        <v>281</v>
      </c>
      <c r="Z87" t="s">
        <v>282</v>
      </c>
      <c r="AA87" t="s">
        <v>283</v>
      </c>
      <c r="AB87" t="s">
        <v>284</v>
      </c>
      <c r="AC87" t="s">
        <v>285</v>
      </c>
      <c r="AD87" t="s">
        <v>286</v>
      </c>
      <c r="AE87" t="s">
        <v>186</v>
      </c>
      <c r="AF87" t="s">
        <v>186</v>
      </c>
      <c r="AG87" t="s">
        <v>186</v>
      </c>
      <c r="AH87" t="s">
        <v>186</v>
      </c>
      <c r="AI87" t="s">
        <v>186</v>
      </c>
      <c r="AJ87" t="s">
        <v>186</v>
      </c>
      <c r="AK87" t="s">
        <v>186</v>
      </c>
      <c r="AL87" t="s">
        <v>186</v>
      </c>
      <c r="AM87" t="s">
        <v>186</v>
      </c>
      <c r="AN87" t="s">
        <v>186</v>
      </c>
      <c r="AO87" t="s">
        <v>186</v>
      </c>
      <c r="AP87" t="s">
        <v>186</v>
      </c>
      <c r="AQ87" t="s">
        <v>186</v>
      </c>
      <c r="AR87" t="s">
        <v>186</v>
      </c>
      <c r="AS87" t="s">
        <v>186</v>
      </c>
      <c r="AT87" t="s">
        <v>186</v>
      </c>
      <c r="AU87" t="s">
        <v>186</v>
      </c>
      <c r="AV87" t="s">
        <v>186</v>
      </c>
      <c r="AW87" t="s">
        <v>186</v>
      </c>
      <c r="AX87" t="s">
        <v>186</v>
      </c>
      <c r="AY87" t="s">
        <v>186</v>
      </c>
      <c r="AZ87" t="s">
        <v>186</v>
      </c>
      <c r="BA87" t="s">
        <v>186</v>
      </c>
      <c r="BB87" t="s">
        <v>186</v>
      </c>
      <c r="BC87" t="s">
        <v>186</v>
      </c>
      <c r="BD87" t="s">
        <v>186</v>
      </c>
      <c r="BE87">
        <v>0</v>
      </c>
      <c r="BF87">
        <v>0</v>
      </c>
      <c r="BG87">
        <v>0.0195690939643649</v>
      </c>
      <c r="BH87">
        <v>0</v>
      </c>
      <c r="BI87">
        <v>0.031443076272243402</v>
      </c>
      <c r="BJ87">
        <v>0</v>
      </c>
      <c r="BK87">
        <v>0</v>
      </c>
      <c r="BL87">
        <v>0</v>
      </c>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row>
    <row r="88">
      <c r="A88" t="s">
        <v>593</v>
      </c>
      <c r="B88">
        <v>2011</v>
      </c>
      <c r="C88" t="s">
        <v>597</v>
      </c>
      <c r="D88">
        <v>122</v>
      </c>
      <c r="E88" t="s">
        <v>18</v>
      </c>
      <c r="F88" t="s">
        <v>14</v>
      </c>
      <c r="G88" t="s">
        <v>611</v>
      </c>
      <c r="H88">
        <v>27.409442358353409</v>
      </c>
      <c r="I88">
        <v>31.90264985887195</v>
      </c>
      <c r="J88">
        <v>37.996352956755871</v>
      </c>
      <c r="K88">
        <v>33.911797310826167</v>
      </c>
      <c r="L88">
        <v>61.857426352117812</v>
      </c>
      <c r="M88">
        <v>53.658020227142828</v>
      </c>
      <c r="N88">
        <v>55.928253415269481</v>
      </c>
      <c r="O88">
        <v>57.49848987818784</v>
      </c>
      <c r="P88">
        <v>66.353542443515693</v>
      </c>
      <c r="Q88">
        <v>86.821341001354853</v>
      </c>
      <c r="R88">
        <v>25.05479447628986</v>
      </c>
      <c r="S88">
        <v>31.86163541119252</v>
      </c>
      <c r="T88">
        <v>36.538407135522959</v>
      </c>
      <c r="U88">
        <v>36.936086443141861</v>
      </c>
      <c r="V88">
        <v>35.343783571048732</v>
      </c>
      <c r="W88" t="s">
        <v>279</v>
      </c>
      <c r="X88" t="s">
        <v>280</v>
      </c>
      <c r="Y88" t="s">
        <v>281</v>
      </c>
      <c r="Z88" t="s">
        <v>282</v>
      </c>
      <c r="AA88" t="s">
        <v>283</v>
      </c>
      <c r="AB88" t="s">
        <v>284</v>
      </c>
      <c r="AC88" t="s">
        <v>285</v>
      </c>
      <c r="AD88" t="s">
        <v>286</v>
      </c>
      <c r="AE88" t="s">
        <v>186</v>
      </c>
      <c r="AF88" t="s">
        <v>186</v>
      </c>
      <c r="AG88" t="s">
        <v>186</v>
      </c>
      <c r="AH88" t="s">
        <v>186</v>
      </c>
      <c r="AI88" t="s">
        <v>186</v>
      </c>
      <c r="AJ88" t="s">
        <v>186</v>
      </c>
      <c r="AK88" t="s">
        <v>186</v>
      </c>
      <c r="AL88" t="s">
        <v>186</v>
      </c>
      <c r="AM88" t="s">
        <v>186</v>
      </c>
      <c r="AN88" t="s">
        <v>186</v>
      </c>
      <c r="AO88" t="s">
        <v>186</v>
      </c>
      <c r="AP88" t="s">
        <v>186</v>
      </c>
      <c r="AQ88" t="s">
        <v>186</v>
      </c>
      <c r="AR88" t="s">
        <v>186</v>
      </c>
      <c r="AS88" t="s">
        <v>186</v>
      </c>
      <c r="AT88" t="s">
        <v>186</v>
      </c>
      <c r="AU88" t="s">
        <v>186</v>
      </c>
      <c r="AV88" t="s">
        <v>186</v>
      </c>
      <c r="AW88" t="s">
        <v>186</v>
      </c>
      <c r="AX88" t="s">
        <v>186</v>
      </c>
      <c r="AY88" t="s">
        <v>186</v>
      </c>
      <c r="AZ88" t="s">
        <v>186</v>
      </c>
      <c r="BA88" t="s">
        <v>186</v>
      </c>
      <c r="BB88" t="s">
        <v>186</v>
      </c>
      <c r="BC88" t="s">
        <v>186</v>
      </c>
      <c r="BD88" t="s">
        <v>186</v>
      </c>
      <c r="BE88">
        <v>40.222098042498779</v>
      </c>
      <c r="BF88">
        <v>23.243492043946379</v>
      </c>
      <c r="BG88">
        <v>46.436784159514559</v>
      </c>
      <c r="BH88">
        <v>35.876714943548613</v>
      </c>
      <c r="BI88">
        <v>25.221226667677289</v>
      </c>
      <c r="BJ88">
        <v>41.975774400322798</v>
      </c>
      <c r="BK88">
        <v>55.456139774048111</v>
      </c>
      <c r="BL88">
        <v>33.797512174809412</v>
      </c>
      <c r="BM88"/>
      <c r="BN88"/>
      <c r="BO88"/>
      <c r="BP88"/>
      <c r="BQ88"/>
      <c r="BR88"/>
      <c r="BS88"/>
      <c r="BT88"/>
      <c r="BU88"/>
      <c r="BV88"/>
      <c r="BW88"/>
      <c r="BX88"/>
      <c r="BY88"/>
      <c r="BZ88"/>
      <c r="CA88"/>
      <c r="CB88"/>
      <c r="CC88"/>
      <c r="CD88"/>
      <c r="CE88"/>
      <c r="CF88"/>
      <c r="CG88"/>
      <c r="CH88"/>
      <c r="CI88"/>
      <c r="CJ88"/>
      <c r="CK88"/>
      <c r="CL88"/>
      <c r="CM88">
        <v>5575.8172959999974</v>
      </c>
      <c r="CN88">
        <v>6488.6514820000002</v>
      </c>
      <c r="CO88">
        <v>7730.1078840000046</v>
      </c>
      <c r="CP88">
        <v>6898.5430530000076</v>
      </c>
      <c r="CQ88">
        <v>12584.43303599996</v>
      </c>
      <c r="CR88">
        <v>1931.273729</v>
      </c>
      <c r="CS88">
        <v>2015.229260999999</v>
      </c>
      <c r="CT88">
        <v>2065.8559479999999</v>
      </c>
      <c r="CU88">
        <v>2393.3700730000019</v>
      </c>
      <c r="CV88">
        <v>3123.7201309999969</v>
      </c>
      <c r="CW88">
        <v>4195.4658909999962</v>
      </c>
      <c r="CX88">
        <v>5333.6317239999944</v>
      </c>
      <c r="CY88">
        <v>6114.6475180000016</v>
      </c>
      <c r="CZ88">
        <v>6189.1232569999993</v>
      </c>
      <c r="DA88">
        <v>5915.2352190000074</v>
      </c>
      <c r="DB88">
        <v>6528.9569600000041</v>
      </c>
      <c r="DC88">
        <v>801.68965100000014</v>
      </c>
      <c r="DD88">
        <v>5263.4746979999982</v>
      </c>
      <c r="DE88">
        <v>5042.4497020000044</v>
      </c>
      <c r="DF88">
        <v>4175.8695649999991</v>
      </c>
      <c r="DG88">
        <v>5803.072465999996</v>
      </c>
      <c r="DH88">
        <v>7135.5174900000065</v>
      </c>
      <c r="DI88">
        <v>4526.5222189999949</v>
      </c>
      <c r="DJ88"/>
      <c r="DK88"/>
      <c r="DL88"/>
      <c r="DM88"/>
      <c r="DN88"/>
      <c r="DO88"/>
      <c r="DP88"/>
      <c r="DQ88"/>
      <c r="DR88"/>
      <c r="DS88"/>
      <c r="DT88"/>
      <c r="DU88"/>
      <c r="DV88"/>
      <c r="DW88"/>
      <c r="DX88"/>
      <c r="DY88"/>
      <c r="DZ88"/>
      <c r="EA88"/>
      <c r="EB88"/>
      <c r="EC88"/>
      <c r="ED88"/>
      <c r="EE88"/>
      <c r="EF88"/>
      <c r="EG88"/>
      <c r="EH88"/>
      <c r="EI88"/>
    </row>
    <row r="89">
      <c r="A89" t="s">
        <v>593</v>
      </c>
      <c r="B89">
        <v>2011</v>
      </c>
      <c r="C89" t="s">
        <v>597</v>
      </c>
      <c r="D89">
        <v>123</v>
      </c>
      <c r="E89" t="s">
        <v>18</v>
      </c>
      <c r="F89" t="s">
        <v>51</v>
      </c>
      <c r="G89" t="s">
        <v>186</v>
      </c>
      <c r="H89">
        <v>72.59055764164637</v>
      </c>
      <c r="I89">
        <v>68.097350141127805</v>
      </c>
      <c r="J89">
        <v>62.003647043244023</v>
      </c>
      <c r="K89">
        <v>66.088202689173926</v>
      </c>
      <c r="L89">
        <v>38.142573647882053</v>
      </c>
      <c r="M89">
        <v>46.341979772857307</v>
      </c>
      <c r="N89">
        <v>44.071746584730541</v>
      </c>
      <c r="O89">
        <v>42.501510121812167</v>
      </c>
      <c r="P89">
        <v>33.646457556484357</v>
      </c>
      <c r="Q89">
        <v>13.17865899864519</v>
      </c>
      <c r="R89">
        <v>74.945205523710129</v>
      </c>
      <c r="S89">
        <v>68.138364588807562</v>
      </c>
      <c r="T89">
        <v>63.461592864476891</v>
      </c>
      <c r="U89">
        <v>63.063913556858132</v>
      </c>
      <c r="V89">
        <v>64.656216428951325</v>
      </c>
      <c r="W89" t="s">
        <v>279</v>
      </c>
      <c r="X89" t="s">
        <v>280</v>
      </c>
      <c r="Y89" t="s">
        <v>281</v>
      </c>
      <c r="Z89" t="s">
        <v>282</v>
      </c>
      <c r="AA89" t="s">
        <v>283</v>
      </c>
      <c r="AB89" t="s">
        <v>284</v>
      </c>
      <c r="AC89" t="s">
        <v>285</v>
      </c>
      <c r="AD89" t="s">
        <v>286</v>
      </c>
      <c r="AE89" t="s">
        <v>186</v>
      </c>
      <c r="AF89" t="s">
        <v>186</v>
      </c>
      <c r="AG89" t="s">
        <v>186</v>
      </c>
      <c r="AH89" t="s">
        <v>186</v>
      </c>
      <c r="AI89" t="s">
        <v>186</v>
      </c>
      <c r="AJ89" t="s">
        <v>186</v>
      </c>
      <c r="AK89" t="s">
        <v>186</v>
      </c>
      <c r="AL89" t="s">
        <v>186</v>
      </c>
      <c r="AM89" t="s">
        <v>186</v>
      </c>
      <c r="AN89" t="s">
        <v>186</v>
      </c>
      <c r="AO89" t="s">
        <v>186</v>
      </c>
      <c r="AP89" t="s">
        <v>186</v>
      </c>
      <c r="AQ89" t="s">
        <v>186</v>
      </c>
      <c r="AR89" t="s">
        <v>186</v>
      </c>
      <c r="AS89" t="s">
        <v>186</v>
      </c>
      <c r="AT89" t="s">
        <v>186</v>
      </c>
      <c r="AU89" t="s">
        <v>186</v>
      </c>
      <c r="AV89" t="s">
        <v>186</v>
      </c>
      <c r="AW89" t="s">
        <v>186</v>
      </c>
      <c r="AX89" t="s">
        <v>186</v>
      </c>
      <c r="AY89" t="s">
        <v>186</v>
      </c>
      <c r="AZ89" t="s">
        <v>186</v>
      </c>
      <c r="BA89" t="s">
        <v>186</v>
      </c>
      <c r="BB89" t="s">
        <v>186</v>
      </c>
      <c r="BC89" t="s">
        <v>186</v>
      </c>
      <c r="BD89" t="s">
        <v>186</v>
      </c>
      <c r="BE89">
        <v>59.777901957501363</v>
      </c>
      <c r="BF89">
        <v>76.756507956053753</v>
      </c>
      <c r="BG89">
        <v>53.563215840485732</v>
      </c>
      <c r="BH89">
        <v>64.123285056451465</v>
      </c>
      <c r="BI89">
        <v>74.778773332322785</v>
      </c>
      <c r="BJ89">
        <v>58.024225599677443</v>
      </c>
      <c r="BK89">
        <v>44.543860225951903</v>
      </c>
      <c r="BL89">
        <v>66.202487825190374</v>
      </c>
      <c r="BM89"/>
      <c r="BN89"/>
      <c r="BO89"/>
      <c r="BP89"/>
      <c r="BQ89"/>
      <c r="BR89"/>
      <c r="BS89"/>
      <c r="BT89"/>
      <c r="BU89"/>
      <c r="BV89"/>
      <c r="BW89"/>
      <c r="BX89"/>
      <c r="BY89"/>
      <c r="BZ89"/>
      <c r="CA89"/>
      <c r="CB89"/>
      <c r="CC89"/>
      <c r="CD89"/>
      <c r="CE89"/>
      <c r="CF89"/>
      <c r="CG89"/>
      <c r="CH89"/>
      <c r="CI89"/>
      <c r="CJ89"/>
      <c r="CK89"/>
      <c r="CL89"/>
      <c r="CM89">
        <v>14766.870537999939</v>
      </c>
      <c r="CN89">
        <v>13850.259268999969</v>
      </c>
      <c r="CO89">
        <v>12614.233829000001</v>
      </c>
      <c r="CP89">
        <v>13444.06217600001</v>
      </c>
      <c r="CQ89">
        <v>7759.8227439999937</v>
      </c>
      <c r="CR89">
        <v>1667.952856000001</v>
      </c>
      <c r="CS89">
        <v>1588.010851</v>
      </c>
      <c r="CT89">
        <v>1527.0313650000001</v>
      </c>
      <c r="CU89">
        <v>1213.6266069999999</v>
      </c>
      <c r="CV89">
        <v>474.15119300000009</v>
      </c>
      <c r="CW89">
        <v>12549.695977999951</v>
      </c>
      <c r="CX89">
        <v>11406.34930699998</v>
      </c>
      <c r="CY89">
        <v>10620.202184999989</v>
      </c>
      <c r="CZ89">
        <v>10567.181627999989</v>
      </c>
      <c r="DA89">
        <v>10821.046586</v>
      </c>
      <c r="DB89">
        <v>9703.3065909999932</v>
      </c>
      <c r="DC89">
        <v>2647.40332299999</v>
      </c>
      <c r="DD89">
        <v>6071.2350440000109</v>
      </c>
      <c r="DE89">
        <v>9012.4873510000143</v>
      </c>
      <c r="DF89">
        <v>12381.09501100003</v>
      </c>
      <c r="DG89">
        <v>8021.7408909999976</v>
      </c>
      <c r="DH89">
        <v>5731.4392060000018</v>
      </c>
      <c r="DI89">
        <v>8866.5411389999954</v>
      </c>
      <c r="DJ89"/>
      <c r="DK89"/>
      <c r="DL89"/>
      <c r="DM89"/>
      <c r="DN89"/>
      <c r="DO89"/>
      <c r="DP89"/>
      <c r="DQ89"/>
      <c r="DR89"/>
      <c r="DS89"/>
      <c r="DT89"/>
      <c r="DU89"/>
      <c r="DV89"/>
      <c r="DW89"/>
      <c r="DX89"/>
      <c r="DY89"/>
      <c r="DZ89"/>
      <c r="EA89"/>
      <c r="EB89"/>
      <c r="EC89"/>
      <c r="ED89"/>
      <c r="EE89"/>
      <c r="EF89"/>
      <c r="EG89"/>
      <c r="EH89"/>
      <c r="EI89"/>
    </row>
    <row r="90">
      <c r="A90" t="s">
        <v>593</v>
      </c>
      <c r="B90">
        <v>2011</v>
      </c>
      <c r="C90" t="s">
        <v>597</v>
      </c>
      <c r="D90">
        <v>124</v>
      </c>
      <c r="E90" t="s">
        <v>50</v>
      </c>
      <c r="F90" t="s">
        <v>15</v>
      </c>
      <c r="G90" t="s">
        <v>612</v>
      </c>
      <c r="H90">
        <v>25.886922999692551</v>
      </c>
      <c r="I90">
        <v>30.329762672746352</v>
      </c>
      <c r="J90">
        <v>36.268965553255818</v>
      </c>
      <c r="K90">
        <v>30.78661171221022</v>
      </c>
      <c r="L90">
        <v>52.314710631917997</v>
      </c>
      <c r="M90">
        <v>48.390415853743818</v>
      </c>
      <c r="N90">
        <v>45.799841792687431</v>
      </c>
      <c r="O90">
        <v>45.832283245895361</v>
      </c>
      <c r="P90">
        <v>53.35521994436661</v>
      </c>
      <c r="Q90">
        <v>75.62676429947831</v>
      </c>
      <c r="R90">
        <v>23.516140678759349</v>
      </c>
      <c r="S90">
        <v>30.354870840200821</v>
      </c>
      <c r="T90">
        <v>34.819875115445583</v>
      </c>
      <c r="U90">
        <v>34.801458800264612</v>
      </c>
      <c r="V90">
        <v>32.014073790490272</v>
      </c>
      <c r="W90" t="s">
        <v>279</v>
      </c>
      <c r="X90" t="s">
        <v>280</v>
      </c>
      <c r="Y90" t="s">
        <v>281</v>
      </c>
      <c r="Z90" t="s">
        <v>282</v>
      </c>
      <c r="AA90" t="s">
        <v>283</v>
      </c>
      <c r="AB90" t="s">
        <v>284</v>
      </c>
      <c r="AC90" t="s">
        <v>285</v>
      </c>
      <c r="AD90" t="s">
        <v>286</v>
      </c>
      <c r="AE90" t="s">
        <v>186</v>
      </c>
      <c r="AF90" t="s">
        <v>186</v>
      </c>
      <c r="AG90" t="s">
        <v>186</v>
      </c>
      <c r="AH90" t="s">
        <v>186</v>
      </c>
      <c r="AI90" t="s">
        <v>186</v>
      </c>
      <c r="AJ90" t="s">
        <v>186</v>
      </c>
      <c r="AK90" t="s">
        <v>186</v>
      </c>
      <c r="AL90" t="s">
        <v>186</v>
      </c>
      <c r="AM90" t="s">
        <v>186</v>
      </c>
      <c r="AN90" t="s">
        <v>186</v>
      </c>
      <c r="AO90" t="s">
        <v>186</v>
      </c>
      <c r="AP90" t="s">
        <v>186</v>
      </c>
      <c r="AQ90" t="s">
        <v>186</v>
      </c>
      <c r="AR90" t="s">
        <v>186</v>
      </c>
      <c r="AS90" t="s">
        <v>186</v>
      </c>
      <c r="AT90" t="s">
        <v>186</v>
      </c>
      <c r="AU90" t="s">
        <v>186</v>
      </c>
      <c r="AV90" t="s">
        <v>186</v>
      </c>
      <c r="AW90" t="s">
        <v>186</v>
      </c>
      <c r="AX90" t="s">
        <v>186</v>
      </c>
      <c r="AY90" t="s">
        <v>186</v>
      </c>
      <c r="AZ90" t="s">
        <v>186</v>
      </c>
      <c r="BA90" t="s">
        <v>186</v>
      </c>
      <c r="BB90" t="s">
        <v>186</v>
      </c>
      <c r="BC90" t="s">
        <v>186</v>
      </c>
      <c r="BD90" t="s">
        <v>186</v>
      </c>
      <c r="BE90">
        <v>31.023358203728598</v>
      </c>
      <c r="BF90">
        <v>20.741760845325452</v>
      </c>
      <c r="BG90">
        <v>43.074162839034237</v>
      </c>
      <c r="BH90">
        <v>35.166815442584948</v>
      </c>
      <c r="BI90">
        <v>22.581288682335561</v>
      </c>
      <c r="BJ90">
        <v>40.333529797025093</v>
      </c>
      <c r="BK90">
        <v>52.110606784620828</v>
      </c>
      <c r="BL90">
        <v>30.798880664863571</v>
      </c>
      <c r="BM90"/>
      <c r="BN90"/>
      <c r="BO90"/>
      <c r="BP90"/>
      <c r="BQ90"/>
      <c r="BR90"/>
      <c r="BS90"/>
      <c r="BT90"/>
      <c r="BU90"/>
      <c r="BV90"/>
      <c r="BW90"/>
      <c r="BX90"/>
      <c r="BY90"/>
      <c r="BZ90"/>
      <c r="CA90"/>
      <c r="CB90"/>
      <c r="CC90"/>
      <c r="CD90"/>
      <c r="CE90"/>
      <c r="CF90"/>
      <c r="CG90"/>
      <c r="CH90"/>
      <c r="CI90"/>
      <c r="CJ90"/>
      <c r="CK90"/>
      <c r="CL90"/>
      <c r="CM90">
        <v>5257.5418089999939</v>
      </c>
      <c r="CN90">
        <v>6168.7433609999989</v>
      </c>
      <c r="CO90">
        <v>7374.8398559999987</v>
      </c>
      <c r="CP90">
        <v>6262.7988840000035</v>
      </c>
      <c r="CQ90">
        <v>10623.49154599997</v>
      </c>
      <c r="CR90">
        <v>1741.6807120000001</v>
      </c>
      <c r="CS90">
        <v>1640.793977</v>
      </c>
      <c r="CT90">
        <v>1646.702289999999</v>
      </c>
      <c r="CU90">
        <v>1924.521012000002</v>
      </c>
      <c r="CV90">
        <v>2720.9536659999958</v>
      </c>
      <c r="CW90">
        <v>3937.8158219999982</v>
      </c>
      <c r="CX90">
        <v>5072.7707139999948</v>
      </c>
      <c r="CY90">
        <v>5823.217662</v>
      </c>
      <c r="CZ90">
        <v>5831.4385409999977</v>
      </c>
      <c r="DA90">
        <v>5347.5210600000046</v>
      </c>
      <c r="DB90">
        <v>5035.7932659999988</v>
      </c>
      <c r="DC90">
        <v>715.40261600000019</v>
      </c>
      <c r="DD90">
        <v>4859.5001410000004</v>
      </c>
      <c r="DE90">
        <v>4942.6737740000008</v>
      </c>
      <c r="DF90">
        <v>3733.3089090000012</v>
      </c>
      <c r="DG90">
        <v>5570.7739399999973</v>
      </c>
      <c r="DH90">
        <v>6705.0492090000034</v>
      </c>
      <c r="DI90">
        <v>4124.9136009999966</v>
      </c>
      <c r="DJ90"/>
      <c r="DK90"/>
      <c r="DL90"/>
      <c r="DM90"/>
      <c r="DN90"/>
      <c r="DO90"/>
      <c r="DP90"/>
      <c r="DQ90"/>
      <c r="DR90"/>
      <c r="DS90"/>
      <c r="DT90"/>
      <c r="DU90"/>
      <c r="DV90"/>
      <c r="DW90"/>
      <c r="DX90"/>
      <c r="DY90"/>
      <c r="DZ90"/>
      <c r="EA90"/>
      <c r="EB90"/>
      <c r="EC90"/>
      <c r="ED90"/>
      <c r="EE90"/>
      <c r="EF90"/>
      <c r="EG90"/>
      <c r="EH90"/>
      <c r="EI90"/>
    </row>
    <row r="91">
      <c r="A91" t="s">
        <v>593</v>
      </c>
      <c r="B91">
        <v>2011</v>
      </c>
      <c r="C91" t="s">
        <v>597</v>
      </c>
      <c r="D91">
        <v>125</v>
      </c>
      <c r="E91" t="s">
        <v>50</v>
      </c>
      <c r="F91" t="s">
        <v>16</v>
      </c>
      <c r="G91" t="s">
        <v>613</v>
      </c>
      <c r="H91">
        <v>1.522519358660839</v>
      </c>
      <c r="I91">
        <v>1.572887186125594</v>
      </c>
      <c r="J91">
        <v>1.727387403500019</v>
      </c>
      <c r="K91">
        <v>3.1251855986159329</v>
      </c>
      <c r="L91">
        <v>9.5427157201998334</v>
      </c>
      <c r="M91">
        <v>5.2676043733990241</v>
      </c>
      <c r="N91">
        <v>10.128411622582069</v>
      </c>
      <c r="O91">
        <v>11.66620663229245</v>
      </c>
      <c r="P91">
        <v>12.99832249914907</v>
      </c>
      <c r="Q91">
        <v>11.19457670187653</v>
      </c>
      <c r="R91">
        <v>1.5386537975305179</v>
      </c>
      <c r="S91">
        <v>1.5067645709917019</v>
      </c>
      <c r="T91">
        <v>1.7185320200773679</v>
      </c>
      <c r="U91">
        <v>2.1346276428772462</v>
      </c>
      <c r="V91">
        <v>3.329709780558451</v>
      </c>
      <c r="W91" t="s">
        <v>279</v>
      </c>
      <c r="X91" t="s">
        <v>280</v>
      </c>
      <c r="Y91" t="s">
        <v>281</v>
      </c>
      <c r="Z91" t="s">
        <v>282</v>
      </c>
      <c r="AA91" t="s">
        <v>283</v>
      </c>
      <c r="AB91" t="s">
        <v>284</v>
      </c>
      <c r="AC91" t="s">
        <v>285</v>
      </c>
      <c r="AD91" t="s">
        <v>286</v>
      </c>
      <c r="AE91" t="s">
        <v>186</v>
      </c>
      <c r="AF91" t="s">
        <v>186</v>
      </c>
      <c r="AG91" t="s">
        <v>186</v>
      </c>
      <c r="AH91" t="s">
        <v>186</v>
      </c>
      <c r="AI91" t="s">
        <v>186</v>
      </c>
      <c r="AJ91" t="s">
        <v>186</v>
      </c>
      <c r="AK91" t="s">
        <v>186</v>
      </c>
      <c r="AL91" t="s">
        <v>186</v>
      </c>
      <c r="AM91" t="s">
        <v>186</v>
      </c>
      <c r="AN91" t="s">
        <v>186</v>
      </c>
      <c r="AO91" t="s">
        <v>186</v>
      </c>
      <c r="AP91" t="s">
        <v>186</v>
      </c>
      <c r="AQ91" t="s">
        <v>186</v>
      </c>
      <c r="AR91" t="s">
        <v>186</v>
      </c>
      <c r="AS91" t="s">
        <v>186</v>
      </c>
      <c r="AT91" t="s">
        <v>186</v>
      </c>
      <c r="AU91" t="s">
        <v>186</v>
      </c>
      <c r="AV91" t="s">
        <v>186</v>
      </c>
      <c r="AW91" t="s">
        <v>186</v>
      </c>
      <c r="AX91" t="s">
        <v>186</v>
      </c>
      <c r="AY91" t="s">
        <v>186</v>
      </c>
      <c r="AZ91" t="s">
        <v>186</v>
      </c>
      <c r="BA91" t="s">
        <v>186</v>
      </c>
      <c r="BB91" t="s">
        <v>186</v>
      </c>
      <c r="BC91" t="s">
        <v>186</v>
      </c>
      <c r="BD91" t="s">
        <v>186</v>
      </c>
      <c r="BE91">
        <v>9.1987398387701358</v>
      </c>
      <c r="BF91">
        <v>2.5017311986209259</v>
      </c>
      <c r="BG91">
        <v>3.362621320480327</v>
      </c>
      <c r="BH91">
        <v>0.70989950096363441</v>
      </c>
      <c r="BI91">
        <v>2.6399379853417471</v>
      </c>
      <c r="BJ91">
        <v>1.64224460329771</v>
      </c>
      <c r="BK91">
        <v>3.3455329894272601</v>
      </c>
      <c r="BL91">
        <v>2.9986315099458469</v>
      </c>
      <c r="BM91"/>
      <c r="BN91"/>
      <c r="BO91"/>
      <c r="BP91"/>
      <c r="BQ91"/>
      <c r="BR91"/>
      <c r="BS91"/>
      <c r="BT91"/>
      <c r="BU91"/>
      <c r="BV91"/>
      <c r="BW91"/>
      <c r="BX91"/>
      <c r="BY91"/>
      <c r="BZ91"/>
      <c r="CA91"/>
      <c r="CB91"/>
      <c r="CC91"/>
      <c r="CD91"/>
      <c r="CE91"/>
      <c r="CF91"/>
      <c r="CG91"/>
      <c r="CH91"/>
      <c r="CI91"/>
      <c r="CJ91"/>
      <c r="CK91"/>
      <c r="CL91"/>
      <c r="CM91">
        <v>309.21825599999988</v>
      </c>
      <c r="CN91">
        <v>319.90812100000011</v>
      </c>
      <c r="CO91">
        <v>351.24259199999989</v>
      </c>
      <c r="CP91">
        <v>635.74416899999983</v>
      </c>
      <c r="CQ91">
        <v>1937.8289309999991</v>
      </c>
      <c r="CR91">
        <v>189.59301700000009</v>
      </c>
      <c r="CS91">
        <v>362.85358500000001</v>
      </c>
      <c r="CT91">
        <v>419.15365800000001</v>
      </c>
      <c r="CU91">
        <v>468.84906099999989</v>
      </c>
      <c r="CV91">
        <v>402.76646499999998</v>
      </c>
      <c r="CW91">
        <v>257.65006899999997</v>
      </c>
      <c r="CX91">
        <v>251.80377899999999</v>
      </c>
      <c r="CY91">
        <v>287.40442000000002</v>
      </c>
      <c r="CZ91">
        <v>357.68471600000009</v>
      </c>
      <c r="DA91">
        <v>556.18329900000003</v>
      </c>
      <c r="DB91">
        <v>1493.1636939999989</v>
      </c>
      <c r="DC91">
        <v>86.287035000000003</v>
      </c>
      <c r="DD91">
        <v>379.36103000000003</v>
      </c>
      <c r="DE91">
        <v>99.775927999999993</v>
      </c>
      <c r="DF91">
        <v>436.45445300000011</v>
      </c>
      <c r="DG91">
        <v>226.8230300000001</v>
      </c>
      <c r="DH91">
        <v>430.46828099999999</v>
      </c>
      <c r="DI91">
        <v>401.60861799999998</v>
      </c>
      <c r="DJ91"/>
      <c r="DK91"/>
      <c r="DL91"/>
      <c r="DM91"/>
      <c r="DN91"/>
      <c r="DO91"/>
      <c r="DP91"/>
      <c r="DQ91"/>
      <c r="DR91"/>
      <c r="DS91"/>
      <c r="DT91"/>
      <c r="DU91"/>
      <c r="DV91"/>
      <c r="DW91"/>
      <c r="DX91"/>
      <c r="DY91"/>
      <c r="DZ91"/>
      <c r="EA91"/>
      <c r="EB91"/>
      <c r="EC91"/>
      <c r="ED91"/>
      <c r="EE91"/>
      <c r="EF91"/>
      <c r="EG91"/>
      <c r="EH91"/>
      <c r="EI91"/>
    </row>
    <row r="92">
      <c r="A92" t="s">
        <v>593</v>
      </c>
      <c r="B92">
        <v>2011</v>
      </c>
      <c r="C92" t="s">
        <v>597</v>
      </c>
      <c r="D92">
        <v>126</v>
      </c>
      <c r="E92" t="s">
        <v>50</v>
      </c>
      <c r="F92" t="s">
        <v>22</v>
      </c>
      <c r="G92" t="s">
        <v>614</v>
      </c>
      <c r="H92">
        <v>45.883321034334642</v>
      </c>
      <c r="I92">
        <v>40.901355907621529</v>
      </c>
      <c r="J92">
        <v>44.50621438028994</v>
      </c>
      <c r="K92">
        <v>49.877504443410807</v>
      </c>
      <c r="L92">
        <v>37.434874590619557</v>
      </c>
      <c r="M92">
        <v>43.848452319652928</v>
      </c>
      <c r="N92">
        <v>43.566859456980133</v>
      </c>
      <c r="O92">
        <v>42.358501406192048</v>
      </c>
      <c r="P92">
        <v>33.632654715944973</v>
      </c>
      <c r="Q92">
        <v>13.17865899864516</v>
      </c>
      <c r="R92">
        <v>46.772802946142598</v>
      </c>
      <c r="S92">
        <v>41.656116238599743</v>
      </c>
      <c r="T92">
        <v>41.795189218424113</v>
      </c>
      <c r="U92">
        <v>45.058762041020223</v>
      </c>
      <c r="V92">
        <v>52.346788756334902</v>
      </c>
      <c r="W92" t="s">
        <v>279</v>
      </c>
      <c r="X92" t="s">
        <v>280</v>
      </c>
      <c r="Y92" t="s">
        <v>281</v>
      </c>
      <c r="Z92" t="s">
        <v>282</v>
      </c>
      <c r="AA92" t="s">
        <v>283</v>
      </c>
      <c r="AB92" t="s">
        <v>284</v>
      </c>
      <c r="AC92" t="s">
        <v>285</v>
      </c>
      <c r="AD92" t="s">
        <v>286</v>
      </c>
      <c r="AE92" t="s">
        <v>186</v>
      </c>
      <c r="AF92" t="s">
        <v>186</v>
      </c>
      <c r="AG92" t="s">
        <v>186</v>
      </c>
      <c r="AH92" t="s">
        <v>186</v>
      </c>
      <c r="AI92" t="s">
        <v>186</v>
      </c>
      <c r="AJ92" t="s">
        <v>186</v>
      </c>
      <c r="AK92" t="s">
        <v>186</v>
      </c>
      <c r="AL92" t="s">
        <v>186</v>
      </c>
      <c r="AM92" t="s">
        <v>186</v>
      </c>
      <c r="AN92" t="s">
        <v>186</v>
      </c>
      <c r="AO92" t="s">
        <v>186</v>
      </c>
      <c r="AP92" t="s">
        <v>186</v>
      </c>
      <c r="AQ92" t="s">
        <v>186</v>
      </c>
      <c r="AR92" t="s">
        <v>186</v>
      </c>
      <c r="AS92" t="s">
        <v>186</v>
      </c>
      <c r="AT92" t="s">
        <v>186</v>
      </c>
      <c r="AU92" t="s">
        <v>186</v>
      </c>
      <c r="AV92" t="s">
        <v>186</v>
      </c>
      <c r="AW92" t="s">
        <v>186</v>
      </c>
      <c r="AX92" t="s">
        <v>186</v>
      </c>
      <c r="AY92" t="s">
        <v>186</v>
      </c>
      <c r="AZ92" t="s">
        <v>186</v>
      </c>
      <c r="BA92" t="s">
        <v>186</v>
      </c>
      <c r="BB92" t="s">
        <v>186</v>
      </c>
      <c r="BC92" t="s">
        <v>186</v>
      </c>
      <c r="BD92" t="s">
        <v>186</v>
      </c>
      <c r="BE92">
        <v>58.914151417969371</v>
      </c>
      <c r="BF92">
        <v>26.578277040089691</v>
      </c>
      <c r="BG92">
        <v>25.9599066762406</v>
      </c>
      <c r="BH92">
        <v>48.647964457020187</v>
      </c>
      <c r="BI92">
        <v>71.66415524797641</v>
      </c>
      <c r="BJ92">
        <v>34.330940755398302</v>
      </c>
      <c r="BK92">
        <v>22.456730035457959</v>
      </c>
      <c r="BL92">
        <v>35.120399517787597</v>
      </c>
      <c r="BM92"/>
      <c r="BN92"/>
      <c r="BO92"/>
      <c r="BP92"/>
      <c r="BQ92"/>
      <c r="BR92"/>
      <c r="BS92"/>
      <c r="BT92"/>
      <c r="BU92"/>
      <c r="BV92"/>
      <c r="BW92"/>
      <c r="BX92"/>
      <c r="BY92"/>
      <c r="BZ92"/>
      <c r="CA92"/>
      <c r="CB92"/>
      <c r="CC92"/>
      <c r="CD92"/>
      <c r="CE92"/>
      <c r="CF92"/>
      <c r="CG92"/>
      <c r="CH92"/>
      <c r="CI92"/>
      <c r="CJ92"/>
      <c r="CK92"/>
      <c r="CL92"/>
      <c r="CM92">
        <v>9336.3197020000025</v>
      </c>
      <c r="CN92">
        <v>8318.890274000003</v>
      </c>
      <c r="CO92">
        <v>9055.2006849999852</v>
      </c>
      <c r="CP92">
        <v>10146.383827</v>
      </c>
      <c r="CQ92">
        <v>7616.0102049999914</v>
      </c>
      <c r="CR92">
        <v>1578.2051530000001</v>
      </c>
      <c r="CS92">
        <v>1569.8770300000001</v>
      </c>
      <c r="CT92">
        <v>1521.893223</v>
      </c>
      <c r="CU92">
        <v>1213.128739</v>
      </c>
      <c r="CV92">
        <v>474.15119300000009</v>
      </c>
      <c r="CW92">
        <v>7832.1815640000013</v>
      </c>
      <c r="CX92">
        <v>6975.6245150000068</v>
      </c>
      <c r="CY92">
        <v>6995.2342659999986</v>
      </c>
      <c r="CZ92">
        <v>7550.1835449999853</v>
      </c>
      <c r="DA92">
        <v>8762.3254649999999</v>
      </c>
      <c r="DB92">
        <v>9563.1003269999874</v>
      </c>
      <c r="DC92">
        <v>916.70948599999997</v>
      </c>
      <c r="DD92">
        <v>2949.2742189999972</v>
      </c>
      <c r="DE92">
        <v>6837.4407820000097</v>
      </c>
      <c r="DF92">
        <v>11865.598983000031</v>
      </c>
      <c r="DG92">
        <v>4747.4858080000004</v>
      </c>
      <c r="DH92">
        <v>2889.4977290000011</v>
      </c>
      <c r="DI92">
        <v>4703.697358999997</v>
      </c>
      <c r="DJ92"/>
      <c r="DK92"/>
      <c r="DL92"/>
      <c r="DM92"/>
      <c r="DN92"/>
      <c r="DO92"/>
      <c r="DP92"/>
      <c r="DQ92"/>
      <c r="DR92"/>
      <c r="DS92"/>
      <c r="DT92"/>
      <c r="DU92"/>
      <c r="DV92"/>
      <c r="DW92"/>
      <c r="DX92"/>
      <c r="DY92"/>
      <c r="DZ92"/>
      <c r="EA92"/>
      <c r="EB92"/>
      <c r="EC92"/>
      <c r="ED92"/>
      <c r="EE92"/>
      <c r="EF92"/>
      <c r="EG92"/>
      <c r="EH92"/>
      <c r="EI92"/>
    </row>
    <row r="93">
      <c r="A93" t="s">
        <v>593</v>
      </c>
      <c r="B93">
        <v>2011</v>
      </c>
      <c r="C93" t="s">
        <v>597</v>
      </c>
      <c r="D93">
        <v>127</v>
      </c>
      <c r="E93" t="s">
        <v>50</v>
      </c>
      <c r="F93" t="s">
        <v>19</v>
      </c>
      <c r="G93" t="s">
        <v>615</v>
      </c>
      <c r="H93">
        <v>26.707236607311959</v>
      </c>
      <c r="I93">
        <v>27.195994233506529</v>
      </c>
      <c r="J93">
        <v>17.497432662954221</v>
      </c>
      <c r="K93">
        <v>16.210698245763041</v>
      </c>
      <c r="L93">
        <v>0.70769905726260207</v>
      </c>
      <c r="M93">
        <v>2.4935274532042309</v>
      </c>
      <c r="N93">
        <v>0.50488712775036404</v>
      </c>
      <c r="O93">
        <v>0.14300871562013279</v>
      </c>
      <c r="P93">
        <v>0.013802840539348601</v>
      </c>
      <c r="Q93">
        <v>0</v>
      </c>
      <c r="R93">
        <v>28.172402577567539</v>
      </c>
      <c r="S93">
        <v>26.48224835020773</v>
      </c>
      <c r="T93">
        <v>21.666403646052931</v>
      </c>
      <c r="U93">
        <v>18.00515151583792</v>
      </c>
      <c r="V93">
        <v>12.30942767261639</v>
      </c>
      <c r="W93" t="s">
        <v>279</v>
      </c>
      <c r="X93" t="s">
        <v>280</v>
      </c>
      <c r="Y93" t="s">
        <v>281</v>
      </c>
      <c r="Z93" t="s">
        <v>282</v>
      </c>
      <c r="AA93" t="s">
        <v>283</v>
      </c>
      <c r="AB93" t="s">
        <v>284</v>
      </c>
      <c r="AC93" t="s">
        <v>285</v>
      </c>
      <c r="AD93" t="s">
        <v>286</v>
      </c>
      <c r="AE93" t="s">
        <v>186</v>
      </c>
      <c r="AF93" t="s">
        <v>186</v>
      </c>
      <c r="AG93" t="s">
        <v>186</v>
      </c>
      <c r="AH93" t="s">
        <v>186</v>
      </c>
      <c r="AI93" t="s">
        <v>186</v>
      </c>
      <c r="AJ93" t="s">
        <v>186</v>
      </c>
      <c r="AK93" t="s">
        <v>186</v>
      </c>
      <c r="AL93" t="s">
        <v>186</v>
      </c>
      <c r="AM93" t="s">
        <v>186</v>
      </c>
      <c r="AN93" t="s">
        <v>186</v>
      </c>
      <c r="AO93" t="s">
        <v>186</v>
      </c>
      <c r="AP93" t="s">
        <v>186</v>
      </c>
      <c r="AQ93" t="s">
        <v>186</v>
      </c>
      <c r="AR93" t="s">
        <v>186</v>
      </c>
      <c r="AS93" t="s">
        <v>186</v>
      </c>
      <c r="AT93" t="s">
        <v>186</v>
      </c>
      <c r="AU93" t="s">
        <v>186</v>
      </c>
      <c r="AV93" t="s">
        <v>186</v>
      </c>
      <c r="AW93" t="s">
        <v>186</v>
      </c>
      <c r="AX93" t="s">
        <v>186</v>
      </c>
      <c r="AY93" t="s">
        <v>186</v>
      </c>
      <c r="AZ93" t="s">
        <v>186</v>
      </c>
      <c r="BA93" t="s">
        <v>186</v>
      </c>
      <c r="BB93" t="s">
        <v>186</v>
      </c>
      <c r="BC93" t="s">
        <v>186</v>
      </c>
      <c r="BD93" t="s">
        <v>186</v>
      </c>
      <c r="BE93">
        <v>0.8637505395318863</v>
      </c>
      <c r="BF93">
        <v>50.178230915963937</v>
      </c>
      <c r="BG93">
        <v>27.60330916424483</v>
      </c>
      <c r="BH93">
        <v>15.475320599431219</v>
      </c>
      <c r="BI93">
        <v>3.114618084346287</v>
      </c>
      <c r="BJ93">
        <v>23.69328484427891</v>
      </c>
      <c r="BK93">
        <v>22.087130190493941</v>
      </c>
      <c r="BL93">
        <v>31.082088307402969</v>
      </c>
      <c r="BM93"/>
      <c r="BN93"/>
      <c r="BO93"/>
      <c r="BP93"/>
      <c r="BQ93"/>
      <c r="BR93"/>
      <c r="BS93"/>
      <c r="BT93"/>
      <c r="BU93"/>
      <c r="BV93"/>
      <c r="BW93"/>
      <c r="BX93"/>
      <c r="BY93"/>
      <c r="BZ93"/>
      <c r="CA93"/>
      <c r="CB93"/>
      <c r="CC93"/>
      <c r="CD93"/>
      <c r="CE93"/>
      <c r="CF93"/>
      <c r="CG93"/>
      <c r="CH93"/>
      <c r="CI93"/>
      <c r="CJ93"/>
      <c r="CK93"/>
      <c r="CL93"/>
      <c r="CM93">
        <v>5430.5508359999994</v>
      </c>
      <c r="CN93">
        <v>5531.3689950000071</v>
      </c>
      <c r="CO93">
        <v>3559.0331439999982</v>
      </c>
      <c r="CP93">
        <v>3297.678349000003</v>
      </c>
      <c r="CQ93">
        <v>143.81253899999999</v>
      </c>
      <c r="CR93">
        <v>89.747703000000001</v>
      </c>
      <c r="CS93">
        <v>18.133821000000001</v>
      </c>
      <c r="CT93">
        <v>5.1381420000000002</v>
      </c>
      <c r="CU93">
        <v>0.49786799999999998</v>
      </c>
      <c r="CV93">
        <v>0</v>
      </c>
      <c r="CW93">
        <v>4717.5144139999993</v>
      </c>
      <c r="CX93">
        <v>4430.7247920000018</v>
      </c>
      <c r="CY93">
        <v>3624.9679190000011</v>
      </c>
      <c r="CZ93">
        <v>3016.998083</v>
      </c>
      <c r="DA93">
        <v>2058.721121</v>
      </c>
      <c r="DB93">
        <v>140.206264</v>
      </c>
      <c r="DC93">
        <v>1730.6938370000009</v>
      </c>
      <c r="DD93">
        <v>3121.960824999996</v>
      </c>
      <c r="DE93">
        <v>2175.0465690000019</v>
      </c>
      <c r="DF93">
        <v>515.49602800000014</v>
      </c>
      <c r="DG93">
        <v>3274.255083</v>
      </c>
      <c r="DH93">
        <v>2841.9414769999989</v>
      </c>
      <c r="DI93">
        <v>4162.8437799999956</v>
      </c>
      <c r="DJ93"/>
      <c r="DK93"/>
      <c r="DL93"/>
      <c r="DM93"/>
      <c r="DN93"/>
      <c r="DO93"/>
      <c r="DP93"/>
      <c r="DQ93"/>
      <c r="DR93"/>
      <c r="DS93"/>
      <c r="DT93"/>
      <c r="DU93"/>
      <c r="DV93"/>
      <c r="DW93"/>
      <c r="DX93"/>
      <c r="DY93"/>
      <c r="DZ93"/>
      <c r="EA93"/>
      <c r="EB93"/>
      <c r="EC93"/>
      <c r="ED93"/>
      <c r="EE93"/>
      <c r="EF93"/>
      <c r="EG93"/>
      <c r="EH93"/>
      <c r="EI93"/>
    </row>
    <row r="94">
      <c r="A94" t="s">
        <v>593</v>
      </c>
      <c r="B94">
        <v>2011</v>
      </c>
      <c r="C94" t="s">
        <v>597</v>
      </c>
      <c r="D94">
        <v>128</v>
      </c>
      <c r="E94" t="s">
        <v>169</v>
      </c>
      <c r="F94" t="s">
        <v>49</v>
      </c>
      <c r="G94" t="s">
        <v>616</v>
      </c>
      <c r="H94">
        <v>5.5547257720725938</v>
      </c>
      <c r="I94">
        <v>4.9302712880703936</v>
      </c>
      <c r="J94">
        <v>4.5461926450309056</v>
      </c>
      <c r="K94">
        <v>9.2156295048927799</v>
      </c>
      <c r="L94">
        <v>15.42695240160622</v>
      </c>
      <c r="M94">
        <v>9.8169935288339492</v>
      </c>
      <c r="N94">
        <v>18.109651212202561</v>
      </c>
      <c r="O94">
        <v>20.289587877886241</v>
      </c>
      <c r="P94">
        <v>19.5894929200111</v>
      </c>
      <c r="Q94">
        <v>12.89380764310221</v>
      </c>
      <c r="R94">
        <v>6.1411551349447073</v>
      </c>
      <c r="S94">
        <v>4.729087353947933</v>
      </c>
      <c r="T94">
        <v>4.7033577947260774</v>
      </c>
      <c r="U94">
        <v>5.7792469328422706</v>
      </c>
      <c r="V94">
        <v>9.4209205810266656</v>
      </c>
      <c r="W94" t="s">
        <v>279</v>
      </c>
      <c r="X94" t="s">
        <v>280</v>
      </c>
      <c r="Y94" t="s">
        <v>281</v>
      </c>
      <c r="Z94" t="s">
        <v>282</v>
      </c>
      <c r="AA94" t="s">
        <v>283</v>
      </c>
      <c r="AB94" t="s">
        <v>284</v>
      </c>
      <c r="AC94" t="s">
        <v>285</v>
      </c>
      <c r="AD94" t="s">
        <v>286</v>
      </c>
      <c r="AE94" t="s">
        <v>186</v>
      </c>
      <c r="AF94" t="s">
        <v>186</v>
      </c>
      <c r="AG94" t="s">
        <v>186</v>
      </c>
      <c r="AH94" t="s">
        <v>186</v>
      </c>
      <c r="AI94" t="s">
        <v>186</v>
      </c>
      <c r="AJ94" t="s">
        <v>186</v>
      </c>
      <c r="AK94" t="s">
        <v>186</v>
      </c>
      <c r="AL94" t="s">
        <v>186</v>
      </c>
      <c r="AM94" t="s">
        <v>186</v>
      </c>
      <c r="AN94" t="s">
        <v>186</v>
      </c>
      <c r="AO94" t="s">
        <v>186</v>
      </c>
      <c r="AP94" t="s">
        <v>186</v>
      </c>
      <c r="AQ94" t="s">
        <v>186</v>
      </c>
      <c r="AR94" t="s">
        <v>186</v>
      </c>
      <c r="AS94" t="s">
        <v>186</v>
      </c>
      <c r="AT94" t="s">
        <v>186</v>
      </c>
      <c r="AU94" t="s">
        <v>186</v>
      </c>
      <c r="AV94" t="s">
        <v>186</v>
      </c>
      <c r="AW94" t="s">
        <v>186</v>
      </c>
      <c r="AX94" t="s">
        <v>186</v>
      </c>
      <c r="AY94" t="s">
        <v>186</v>
      </c>
      <c r="AZ94" t="s">
        <v>186</v>
      </c>
      <c r="BA94" t="s">
        <v>186</v>
      </c>
      <c r="BB94" t="s">
        <v>186</v>
      </c>
      <c r="BC94" t="s">
        <v>186</v>
      </c>
      <c r="BD94" t="s">
        <v>186</v>
      </c>
      <c r="BE94">
        <v>22.869865786341439</v>
      </c>
      <c r="BF94">
        <v>10.763146922548961</v>
      </c>
      <c r="BG94">
        <v>7.2412880894797071</v>
      </c>
      <c r="BH94">
        <v>1.9787193506446981</v>
      </c>
      <c r="BI94">
        <v>10.46712763073101</v>
      </c>
      <c r="BJ94">
        <v>3.9123628491892251</v>
      </c>
      <c r="BK94">
        <v>6.0327548997430824</v>
      </c>
      <c r="BL94">
        <v>8.8723439004508826</v>
      </c>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row>
    <row r="95">
      <c r="A95" t="s">
        <v>593</v>
      </c>
      <c r="B95">
        <v>2011</v>
      </c>
      <c r="C95" t="s">
        <v>597</v>
      </c>
      <c r="D95">
        <v>129</v>
      </c>
      <c r="E95" t="s">
        <v>169</v>
      </c>
      <c r="F95" t="s">
        <v>48</v>
      </c>
      <c r="G95" t="s">
        <v>186</v>
      </c>
      <c r="H95">
        <v>94.445274227927328</v>
      </c>
      <c r="I95">
        <v>95.069728711929585</v>
      </c>
      <c r="J95">
        <v>95.453807354969015</v>
      </c>
      <c r="K95">
        <v>90.784370495107154</v>
      </c>
      <c r="L95">
        <v>84.573047598393842</v>
      </c>
      <c r="M95">
        <v>90.183006471166053</v>
      </c>
      <c r="N95">
        <v>81.890348787797478</v>
      </c>
      <c r="O95">
        <v>79.710412122113695</v>
      </c>
      <c r="P95">
        <v>80.410507079988875</v>
      </c>
      <c r="Q95">
        <v>87.106192356897765</v>
      </c>
      <c r="R95">
        <v>93.858844865055318</v>
      </c>
      <c r="S95">
        <v>95.270912646052068</v>
      </c>
      <c r="T95">
        <v>95.296642205273898</v>
      </c>
      <c r="U95">
        <v>94.220753067157702</v>
      </c>
      <c r="V95">
        <v>90.579079418973294</v>
      </c>
      <c r="W95" t="s">
        <v>279</v>
      </c>
      <c r="X95" t="s">
        <v>280</v>
      </c>
      <c r="Y95" t="s">
        <v>281</v>
      </c>
      <c r="Z95" t="s">
        <v>282</v>
      </c>
      <c r="AA95" t="s">
        <v>283</v>
      </c>
      <c r="AB95" t="s">
        <v>284</v>
      </c>
      <c r="AC95" t="s">
        <v>285</v>
      </c>
      <c r="AD95" t="s">
        <v>286</v>
      </c>
      <c r="AE95" t="s">
        <v>186</v>
      </c>
      <c r="AF95" t="s">
        <v>186</v>
      </c>
      <c r="AG95" t="s">
        <v>186</v>
      </c>
      <c r="AH95" t="s">
        <v>186</v>
      </c>
      <c r="AI95" t="s">
        <v>186</v>
      </c>
      <c r="AJ95" t="s">
        <v>186</v>
      </c>
      <c r="AK95" t="s">
        <v>186</v>
      </c>
      <c r="AL95" t="s">
        <v>186</v>
      </c>
      <c r="AM95" t="s">
        <v>186</v>
      </c>
      <c r="AN95" t="s">
        <v>186</v>
      </c>
      <c r="AO95" t="s">
        <v>186</v>
      </c>
      <c r="AP95" t="s">
        <v>186</v>
      </c>
      <c r="AQ95" t="s">
        <v>186</v>
      </c>
      <c r="AR95" t="s">
        <v>186</v>
      </c>
      <c r="AS95" t="s">
        <v>186</v>
      </c>
      <c r="AT95" t="s">
        <v>186</v>
      </c>
      <c r="AU95" t="s">
        <v>186</v>
      </c>
      <c r="AV95" t="s">
        <v>186</v>
      </c>
      <c r="AW95" t="s">
        <v>186</v>
      </c>
      <c r="AX95" t="s">
        <v>186</v>
      </c>
      <c r="AY95" t="s">
        <v>186</v>
      </c>
      <c r="AZ95" t="s">
        <v>186</v>
      </c>
      <c r="BA95" t="s">
        <v>186</v>
      </c>
      <c r="BB95" t="s">
        <v>186</v>
      </c>
      <c r="BC95" t="s">
        <v>186</v>
      </c>
      <c r="BD95" t="s">
        <v>186</v>
      </c>
      <c r="BE95">
        <v>77.130134213658465</v>
      </c>
      <c r="BF95">
        <v>89.236853077451045</v>
      </c>
      <c r="BG95">
        <v>92.758711910520304</v>
      </c>
      <c r="BH95">
        <v>98.021280649355219</v>
      </c>
      <c r="BI95">
        <v>89.532872369269043</v>
      </c>
      <c r="BJ95">
        <v>96.087637150810778</v>
      </c>
      <c r="BK95">
        <v>93.967245100256875</v>
      </c>
      <c r="BL95">
        <v>91.127656099549142</v>
      </c>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row>
    <row r="96">
      <c r="A96" t="s">
        <v>593</v>
      </c>
      <c r="B96">
        <v>2011</v>
      </c>
      <c r="C96" t="s">
        <v>597</v>
      </c>
      <c r="D96">
        <v>135</v>
      </c>
      <c r="E96" t="s">
        <v>45</v>
      </c>
      <c r="F96" t="s">
        <v>44</v>
      </c>
      <c r="G96" t="s">
        <v>617</v>
      </c>
      <c r="H96">
        <v>2.3391821025964838</v>
      </c>
      <c r="I96">
        <v>2.311202840480961</v>
      </c>
      <c r="J96">
        <v>1.961931905346185</v>
      </c>
      <c r="K96">
        <v>1.808512871672558</v>
      </c>
      <c r="L96">
        <v>4.6250018244707718</v>
      </c>
      <c r="M96">
        <v>5.3995245759166419</v>
      </c>
      <c r="N96">
        <v>3.915887662609371</v>
      </c>
      <c r="O96">
        <v>3.1537312787410539</v>
      </c>
      <c r="P96">
        <v>4.422192259960716</v>
      </c>
      <c r="Q96">
        <v>5.7380474288468557</v>
      </c>
      <c r="R96">
        <v>0.83291918042431912</v>
      </c>
      <c r="S96">
        <v>3.9671781274433728</v>
      </c>
      <c r="T96">
        <v>2.168729779120381</v>
      </c>
      <c r="U96">
        <v>1.622950452778182</v>
      </c>
      <c r="V96">
        <v>2.3943452892881059</v>
      </c>
      <c r="W96" t="s">
        <v>279</v>
      </c>
      <c r="X96" t="s">
        <v>280</v>
      </c>
      <c r="Y96" t="s">
        <v>281</v>
      </c>
      <c r="Z96" t="s">
        <v>282</v>
      </c>
      <c r="AA96" t="s">
        <v>283</v>
      </c>
      <c r="AB96" t="s">
        <v>284</v>
      </c>
      <c r="AC96" t="s">
        <v>285</v>
      </c>
      <c r="AD96" t="s">
        <v>286</v>
      </c>
      <c r="AE96" t="s">
        <v>186</v>
      </c>
      <c r="AF96" t="s">
        <v>186</v>
      </c>
      <c r="AG96" t="s">
        <v>186</v>
      </c>
      <c r="AH96" t="s">
        <v>186</v>
      </c>
      <c r="AI96" t="s">
        <v>186</v>
      </c>
      <c r="AJ96" t="s">
        <v>186</v>
      </c>
      <c r="AK96" t="s">
        <v>186</v>
      </c>
      <c r="AL96" t="s">
        <v>186</v>
      </c>
      <c r="AM96" t="s">
        <v>186</v>
      </c>
      <c r="AN96" t="s">
        <v>186</v>
      </c>
      <c r="AO96" t="s">
        <v>186</v>
      </c>
      <c r="AP96" t="s">
        <v>186</v>
      </c>
      <c r="AQ96" t="s">
        <v>186</v>
      </c>
      <c r="AR96" t="s">
        <v>186</v>
      </c>
      <c r="AS96" t="s">
        <v>186</v>
      </c>
      <c r="AT96" t="s">
        <v>186</v>
      </c>
      <c r="AU96" t="s">
        <v>186</v>
      </c>
      <c r="AV96" t="s">
        <v>186</v>
      </c>
      <c r="AW96" t="s">
        <v>186</v>
      </c>
      <c r="AX96" t="s">
        <v>186</v>
      </c>
      <c r="AY96" t="s">
        <v>186</v>
      </c>
      <c r="AZ96" t="s">
        <v>186</v>
      </c>
      <c r="BA96" t="s">
        <v>186</v>
      </c>
      <c r="BB96" t="s">
        <v>186</v>
      </c>
      <c r="BC96" t="s">
        <v>186</v>
      </c>
      <c r="BD96" t="s">
        <v>186</v>
      </c>
      <c r="BE96">
        <v>1.2183952002665479</v>
      </c>
      <c r="BF96">
        <v>0.075022158564752306</v>
      </c>
      <c r="BG96">
        <v>4.4143586857453494</v>
      </c>
      <c r="BH96">
        <v>0.2140647794191155</v>
      </c>
      <c r="BI96">
        <v>0.59718549584459701</v>
      </c>
      <c r="BJ96">
        <v>11.183052957580729</v>
      </c>
      <c r="BK96">
        <v>0.61215190088022953</v>
      </c>
      <c r="BL96">
        <v>1.488901595323878</v>
      </c>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row>
    <row r="97">
      <c r="A97" t="s">
        <v>593</v>
      </c>
      <c r="B97">
        <v>2011</v>
      </c>
      <c r="C97" t="s">
        <v>597</v>
      </c>
      <c r="D97">
        <v>136</v>
      </c>
      <c r="E97" t="s">
        <v>45</v>
      </c>
      <c r="F97" t="s">
        <v>43</v>
      </c>
      <c r="G97" t="s">
        <v>618</v>
      </c>
      <c r="H97">
        <v>0.83588933963680934</v>
      </c>
      <c r="I97">
        <v>0.57823601489680321</v>
      </c>
      <c r="J97">
        <v>1.396909607639953</v>
      </c>
      <c r="K97">
        <v>1.093249254441401</v>
      </c>
      <c r="L97">
        <v>20.534807270300689</v>
      </c>
      <c r="M97">
        <v>8.9310144390367761</v>
      </c>
      <c r="N97">
        <v>14.717606030025239</v>
      </c>
      <c r="O97">
        <v>19.00964267731824</v>
      </c>
      <c r="P97">
        <v>25.30256745343053</v>
      </c>
      <c r="Q97">
        <v>45.831712851996379</v>
      </c>
      <c r="R97">
        <v>0.32476318488552058</v>
      </c>
      <c r="S97">
        <v>0.58563234819952426</v>
      </c>
      <c r="T97">
        <v>0.88309709153531823</v>
      </c>
      <c r="U97">
        <v>1.636476794149716</v>
      </c>
      <c r="V97">
        <v>1.799046882145876</v>
      </c>
      <c r="W97" t="s">
        <v>279</v>
      </c>
      <c r="X97" t="s">
        <v>280</v>
      </c>
      <c r="Y97" t="s">
        <v>281</v>
      </c>
      <c r="Z97" t="s">
        <v>282</v>
      </c>
      <c r="AA97" t="s">
        <v>283</v>
      </c>
      <c r="AB97" t="s">
        <v>284</v>
      </c>
      <c r="AC97" t="s">
        <v>285</v>
      </c>
      <c r="AD97" t="s">
        <v>286</v>
      </c>
      <c r="AE97" t="s">
        <v>186</v>
      </c>
      <c r="AF97" t="s">
        <v>186</v>
      </c>
      <c r="AG97" t="s">
        <v>186</v>
      </c>
      <c r="AH97" t="s">
        <v>186</v>
      </c>
      <c r="AI97" t="s">
        <v>186</v>
      </c>
      <c r="AJ97" t="s">
        <v>186</v>
      </c>
      <c r="AK97" t="s">
        <v>186</v>
      </c>
      <c r="AL97" t="s">
        <v>186</v>
      </c>
      <c r="AM97" t="s">
        <v>186</v>
      </c>
      <c r="AN97" t="s">
        <v>186</v>
      </c>
      <c r="AO97" t="s">
        <v>186</v>
      </c>
      <c r="AP97" t="s">
        <v>186</v>
      </c>
      <c r="AQ97" t="s">
        <v>186</v>
      </c>
      <c r="AR97" t="s">
        <v>186</v>
      </c>
      <c r="AS97" t="s">
        <v>186</v>
      </c>
      <c r="AT97" t="s">
        <v>186</v>
      </c>
      <c r="AU97" t="s">
        <v>186</v>
      </c>
      <c r="AV97" t="s">
        <v>186</v>
      </c>
      <c r="AW97" t="s">
        <v>186</v>
      </c>
      <c r="AX97" t="s">
        <v>186</v>
      </c>
      <c r="AY97" t="s">
        <v>186</v>
      </c>
      <c r="AZ97" t="s">
        <v>186</v>
      </c>
      <c r="BA97" t="s">
        <v>186</v>
      </c>
      <c r="BB97" t="s">
        <v>186</v>
      </c>
      <c r="BC97" t="s">
        <v>186</v>
      </c>
      <c r="BD97" t="s">
        <v>186</v>
      </c>
      <c r="BE97">
        <v>12.18560499455508</v>
      </c>
      <c r="BF97">
        <v>0.3699132234525857</v>
      </c>
      <c r="BG97">
        <v>4.746311659014526</v>
      </c>
      <c r="BH97">
        <v>2.8151027465153011</v>
      </c>
      <c r="BI97">
        <v>5.8789961803201427</v>
      </c>
      <c r="BJ97">
        <v>3.9639861085178612</v>
      </c>
      <c r="BK97">
        <v>0.33335697798170288</v>
      </c>
      <c r="BL97">
        <v>3.6078437029969819</v>
      </c>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row>
    <row r="98">
      <c r="A98" t="s">
        <v>593</v>
      </c>
      <c r="B98">
        <v>2011</v>
      </c>
      <c r="C98" t="s">
        <v>597</v>
      </c>
      <c r="D98">
        <v>137</v>
      </c>
      <c r="E98" t="s">
        <v>45</v>
      </c>
      <c r="F98" t="s">
        <v>42</v>
      </c>
      <c r="G98" t="s">
        <v>619</v>
      </c>
      <c r="H98">
        <v>24.234370916120099</v>
      </c>
      <c r="I98">
        <v>29.01321100349417</v>
      </c>
      <c r="J98">
        <v>34.637511443769718</v>
      </c>
      <c r="K98">
        <v>31.010035184712191</v>
      </c>
      <c r="L98">
        <v>36.697617257346486</v>
      </c>
      <c r="M98">
        <v>39.327481212189383</v>
      </c>
      <c r="N98">
        <v>37.2947597226349</v>
      </c>
      <c r="O98">
        <v>35.335115922128551</v>
      </c>
      <c r="P98">
        <v>36.628782730124392</v>
      </c>
      <c r="Q98">
        <v>35.251580720511662</v>
      </c>
      <c r="R98">
        <v>23.897112110980039</v>
      </c>
      <c r="S98">
        <v>27.308824935549652</v>
      </c>
      <c r="T98">
        <v>33.486580264867271</v>
      </c>
      <c r="U98">
        <v>33.67665919621394</v>
      </c>
      <c r="V98">
        <v>31.15039139961473</v>
      </c>
      <c r="W98" t="s">
        <v>279</v>
      </c>
      <c r="X98" t="s">
        <v>280</v>
      </c>
      <c r="Y98" t="s">
        <v>281</v>
      </c>
      <c r="Z98" t="s">
        <v>282</v>
      </c>
      <c r="AA98" t="s">
        <v>283</v>
      </c>
      <c r="AB98" t="s">
        <v>284</v>
      </c>
      <c r="AC98" t="s">
        <v>285</v>
      </c>
      <c r="AD98" t="s">
        <v>286</v>
      </c>
      <c r="AE98" t="s">
        <v>186</v>
      </c>
      <c r="AF98" t="s">
        <v>186</v>
      </c>
      <c r="AG98" t="s">
        <v>186</v>
      </c>
      <c r="AH98" t="s">
        <v>186</v>
      </c>
      <c r="AI98" t="s">
        <v>186</v>
      </c>
      <c r="AJ98" t="s">
        <v>186</v>
      </c>
      <c r="AK98" t="s">
        <v>186</v>
      </c>
      <c r="AL98" t="s">
        <v>186</v>
      </c>
      <c r="AM98" t="s">
        <v>186</v>
      </c>
      <c r="AN98" t="s">
        <v>186</v>
      </c>
      <c r="AO98" t="s">
        <v>186</v>
      </c>
      <c r="AP98" t="s">
        <v>186</v>
      </c>
      <c r="AQ98" t="s">
        <v>186</v>
      </c>
      <c r="AR98" t="s">
        <v>186</v>
      </c>
      <c r="AS98" t="s">
        <v>186</v>
      </c>
      <c r="AT98" t="s">
        <v>186</v>
      </c>
      <c r="AU98" t="s">
        <v>186</v>
      </c>
      <c r="AV98" t="s">
        <v>186</v>
      </c>
      <c r="AW98" t="s">
        <v>186</v>
      </c>
      <c r="AX98" t="s">
        <v>186</v>
      </c>
      <c r="AY98" t="s">
        <v>186</v>
      </c>
      <c r="AZ98" t="s">
        <v>186</v>
      </c>
      <c r="BA98" t="s">
        <v>186</v>
      </c>
      <c r="BB98" t="s">
        <v>186</v>
      </c>
      <c r="BC98" t="s">
        <v>186</v>
      </c>
      <c r="BD98" t="s">
        <v>186</v>
      </c>
      <c r="BE98">
        <v>26.818097847677119</v>
      </c>
      <c r="BF98">
        <v>22.798556661929041</v>
      </c>
      <c r="BG98">
        <v>37.276113814754673</v>
      </c>
      <c r="BH98">
        <v>32.847547417614152</v>
      </c>
      <c r="BI98">
        <v>18.74504499151255</v>
      </c>
      <c r="BJ98">
        <v>26.828735334224241</v>
      </c>
      <c r="BK98">
        <v>54.510630895186168</v>
      </c>
      <c r="BL98">
        <v>28.700766876488601</v>
      </c>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row>
    <row r="99">
      <c r="A99" t="s">
        <v>593</v>
      </c>
      <c r="B99">
        <v>2011</v>
      </c>
      <c r="C99" t="s">
        <v>597</v>
      </c>
      <c r="D99">
        <v>138</v>
      </c>
      <c r="E99" t="s">
        <v>45</v>
      </c>
      <c r="F99" t="s">
        <v>41</v>
      </c>
      <c r="G99" t="s">
        <v>186</v>
      </c>
      <c r="H99">
        <v>45.89521197093552</v>
      </c>
      <c r="I99">
        <v>40.901355907621451</v>
      </c>
      <c r="J99">
        <v>44.509676512234932</v>
      </c>
      <c r="K99">
        <v>49.877504443410842</v>
      </c>
      <c r="L99">
        <v>37.435678588386281</v>
      </c>
      <c r="M99">
        <v>43.848452319653063</v>
      </c>
      <c r="N99">
        <v>43.568482288254479</v>
      </c>
      <c r="O99">
        <v>42.358501406192033</v>
      </c>
      <c r="P99">
        <v>33.632654715945002</v>
      </c>
      <c r="Q99">
        <v>13.17865899864519</v>
      </c>
      <c r="R99">
        <v>46.772802946142868</v>
      </c>
      <c r="S99">
        <v>41.67044456073269</v>
      </c>
      <c r="T99">
        <v>41.800400900797932</v>
      </c>
      <c r="U99">
        <v>45.058762041020181</v>
      </c>
      <c r="V99">
        <v>52.355269629734821</v>
      </c>
      <c r="W99" t="s">
        <v>279</v>
      </c>
      <c r="X99" t="s">
        <v>280</v>
      </c>
      <c r="Y99" t="s">
        <v>281</v>
      </c>
      <c r="Z99" t="s">
        <v>282</v>
      </c>
      <c r="AA99" t="s">
        <v>283</v>
      </c>
      <c r="AB99" t="s">
        <v>284</v>
      </c>
      <c r="AC99" t="s">
        <v>285</v>
      </c>
      <c r="AD99" t="s">
        <v>286</v>
      </c>
      <c r="AE99" t="s">
        <v>186</v>
      </c>
      <c r="AF99" t="s">
        <v>186</v>
      </c>
      <c r="AG99" t="s">
        <v>186</v>
      </c>
      <c r="AH99" t="s">
        <v>186</v>
      </c>
      <c r="AI99" t="s">
        <v>186</v>
      </c>
      <c r="AJ99" t="s">
        <v>186</v>
      </c>
      <c r="AK99" t="s">
        <v>186</v>
      </c>
      <c r="AL99" t="s">
        <v>186</v>
      </c>
      <c r="AM99" t="s">
        <v>186</v>
      </c>
      <c r="AN99" t="s">
        <v>186</v>
      </c>
      <c r="AO99" t="s">
        <v>186</v>
      </c>
      <c r="AP99" t="s">
        <v>186</v>
      </c>
      <c r="AQ99" t="s">
        <v>186</v>
      </c>
      <c r="AR99" t="s">
        <v>186</v>
      </c>
      <c r="AS99" t="s">
        <v>186</v>
      </c>
      <c r="AT99" t="s">
        <v>186</v>
      </c>
      <c r="AU99" t="s">
        <v>186</v>
      </c>
      <c r="AV99" t="s">
        <v>186</v>
      </c>
      <c r="AW99" t="s">
        <v>186</v>
      </c>
      <c r="AX99" t="s">
        <v>186</v>
      </c>
      <c r="AY99" t="s">
        <v>186</v>
      </c>
      <c r="AZ99" t="s">
        <v>186</v>
      </c>
      <c r="BA99" t="s">
        <v>186</v>
      </c>
      <c r="BB99" t="s">
        <v>186</v>
      </c>
      <c r="BC99" t="s">
        <v>186</v>
      </c>
      <c r="BD99" t="s">
        <v>186</v>
      </c>
      <c r="BE99">
        <v>58.914151417969428</v>
      </c>
      <c r="BF99">
        <v>26.578277040090128</v>
      </c>
      <c r="BG99">
        <v>26.019847760826789</v>
      </c>
      <c r="BH99">
        <v>48.647964457020223</v>
      </c>
      <c r="BI99">
        <v>71.665303918084646</v>
      </c>
      <c r="BJ99">
        <v>34.340324787069846</v>
      </c>
      <c r="BK99">
        <v>22.456730035457941</v>
      </c>
      <c r="BL99">
        <v>35.120399517787376</v>
      </c>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row>
    <row r="100">
      <c r="A100" t="s">
        <v>593</v>
      </c>
      <c r="B100">
        <v>2011</v>
      </c>
      <c r="C100" t="s">
        <v>597</v>
      </c>
      <c r="D100">
        <v>139</v>
      </c>
      <c r="E100" t="s">
        <v>45</v>
      </c>
      <c r="F100" t="s">
        <v>19</v>
      </c>
      <c r="G100" t="s">
        <v>186</v>
      </c>
      <c r="H100">
        <v>26.695345670711149</v>
      </c>
      <c r="I100">
        <v>27.195994233506529</v>
      </c>
      <c r="J100">
        <v>17.493970531009001</v>
      </c>
      <c r="K100">
        <v>16.210698245763041</v>
      </c>
      <c r="L100">
        <v>0.70689505949575782</v>
      </c>
      <c r="M100">
        <v>2.4935274532042309</v>
      </c>
      <c r="N100">
        <v>0.5032642964760603</v>
      </c>
      <c r="O100">
        <v>0.14300871562013279</v>
      </c>
      <c r="P100">
        <v>0.013802840539348601</v>
      </c>
      <c r="Q100">
        <v>0</v>
      </c>
      <c r="R100">
        <v>28.172402577567539</v>
      </c>
      <c r="S100">
        <v>26.467920028075049</v>
      </c>
      <c r="T100">
        <v>21.661191963679009</v>
      </c>
      <c r="U100">
        <v>18.00515151583792</v>
      </c>
      <c r="V100">
        <v>12.300946799216501</v>
      </c>
      <c r="W100" t="s">
        <v>279</v>
      </c>
      <c r="X100" t="s">
        <v>280</v>
      </c>
      <c r="Y100" t="s">
        <v>281</v>
      </c>
      <c r="Z100" t="s">
        <v>282</v>
      </c>
      <c r="AA100" t="s">
        <v>283</v>
      </c>
      <c r="AB100" t="s">
        <v>284</v>
      </c>
      <c r="AC100" t="s">
        <v>285</v>
      </c>
      <c r="AD100" t="s">
        <v>286</v>
      </c>
      <c r="AE100" t="s">
        <v>186</v>
      </c>
      <c r="AF100" t="s">
        <v>186</v>
      </c>
      <c r="AG100" t="s">
        <v>186</v>
      </c>
      <c r="AH100" t="s">
        <v>186</v>
      </c>
      <c r="AI100" t="s">
        <v>186</v>
      </c>
      <c r="AJ100" t="s">
        <v>186</v>
      </c>
      <c r="AK100" t="s">
        <v>186</v>
      </c>
      <c r="AL100" t="s">
        <v>186</v>
      </c>
      <c r="AM100" t="s">
        <v>186</v>
      </c>
      <c r="AN100" t="s">
        <v>186</v>
      </c>
      <c r="AO100" t="s">
        <v>186</v>
      </c>
      <c r="AP100" t="s">
        <v>186</v>
      </c>
      <c r="AQ100" t="s">
        <v>186</v>
      </c>
      <c r="AR100" t="s">
        <v>186</v>
      </c>
      <c r="AS100" t="s">
        <v>186</v>
      </c>
      <c r="AT100" t="s">
        <v>186</v>
      </c>
      <c r="AU100" t="s">
        <v>186</v>
      </c>
      <c r="AV100" t="s">
        <v>186</v>
      </c>
      <c r="AW100" t="s">
        <v>186</v>
      </c>
      <c r="AX100" t="s">
        <v>186</v>
      </c>
      <c r="AY100" t="s">
        <v>186</v>
      </c>
      <c r="AZ100" t="s">
        <v>186</v>
      </c>
      <c r="BA100" t="s">
        <v>186</v>
      </c>
      <c r="BB100" t="s">
        <v>186</v>
      </c>
      <c r="BC100" t="s">
        <v>186</v>
      </c>
      <c r="BD100" t="s">
        <v>186</v>
      </c>
      <c r="BE100">
        <v>0.8637505395318863</v>
      </c>
      <c r="BF100">
        <v>50.178230915963937</v>
      </c>
      <c r="BG100">
        <v>27.543368079658791</v>
      </c>
      <c r="BH100">
        <v>15.475320599431219</v>
      </c>
      <c r="BI100">
        <v>3.113469414238117</v>
      </c>
      <c r="BJ100">
        <v>23.683900812607622</v>
      </c>
      <c r="BK100">
        <v>22.087130190493941</v>
      </c>
      <c r="BL100">
        <v>31.082088307402969</v>
      </c>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row>
    <row r="101">
      <c r="A101" t="s">
        <v>593</v>
      </c>
      <c r="B101">
        <v>2011</v>
      </c>
      <c r="C101" t="s">
        <v>597</v>
      </c>
      <c r="D101">
        <v>148</v>
      </c>
      <c r="E101" t="s">
        <v>108</v>
      </c>
      <c r="F101" t="s">
        <v>49</v>
      </c>
      <c r="G101" t="s">
        <v>186</v>
      </c>
      <c r="H101">
        <v>1.5200462127879899</v>
      </c>
      <c r="I101">
        <v>1.572887186125594</v>
      </c>
      <c r="J101">
        <v>1.726487870460591</v>
      </c>
      <c r="K101">
        <v>3.1251855986159338</v>
      </c>
      <c r="L101">
        <v>9.5251895766324299</v>
      </c>
      <c r="M101">
        <v>5.2676043733990232</v>
      </c>
      <c r="N101">
        <v>10.070202754226001</v>
      </c>
      <c r="O101">
        <v>11.66620663229245</v>
      </c>
      <c r="P101">
        <v>12.99832249914907</v>
      </c>
      <c r="Q101">
        <v>11.19457670187653</v>
      </c>
      <c r="R101">
        <v>1.5386537975305179</v>
      </c>
      <c r="S101">
        <v>1.504205880124337</v>
      </c>
      <c r="T101">
        <v>1.717400664485667</v>
      </c>
      <c r="U101">
        <v>2.1346276428772462</v>
      </c>
      <c r="V101">
        <v>3.3232190129222081</v>
      </c>
      <c r="W101" t="s">
        <v>279</v>
      </c>
      <c r="X101" t="s">
        <v>280</v>
      </c>
      <c r="Y101" t="s">
        <v>281</v>
      </c>
      <c r="Z101" t="s">
        <v>282</v>
      </c>
      <c r="AA101" t="s">
        <v>283</v>
      </c>
      <c r="AB101" t="s">
        <v>284</v>
      </c>
      <c r="AC101" t="s">
        <v>285</v>
      </c>
      <c r="AD101" t="s">
        <v>286</v>
      </c>
      <c r="AE101" t="s">
        <v>186</v>
      </c>
      <c r="AF101" t="s">
        <v>186</v>
      </c>
      <c r="AG101" t="s">
        <v>186</v>
      </c>
      <c r="AH101" t="s">
        <v>186</v>
      </c>
      <c r="AI101" t="s">
        <v>186</v>
      </c>
      <c r="AJ101" t="s">
        <v>186</v>
      </c>
      <c r="AK101" t="s">
        <v>186</v>
      </c>
      <c r="AL101" t="s">
        <v>186</v>
      </c>
      <c r="AM101" t="s">
        <v>186</v>
      </c>
      <c r="AN101" t="s">
        <v>186</v>
      </c>
      <c r="AO101" t="s">
        <v>186</v>
      </c>
      <c r="AP101" t="s">
        <v>186</v>
      </c>
      <c r="AQ101" t="s">
        <v>186</v>
      </c>
      <c r="AR101" t="s">
        <v>186</v>
      </c>
      <c r="AS101" t="s">
        <v>186</v>
      </c>
      <c r="AT101" t="s">
        <v>186</v>
      </c>
      <c r="AU101" t="s">
        <v>186</v>
      </c>
      <c r="AV101" t="s">
        <v>186</v>
      </c>
      <c r="AW101" t="s">
        <v>186</v>
      </c>
      <c r="AX101" t="s">
        <v>186</v>
      </c>
      <c r="AY101" t="s">
        <v>186</v>
      </c>
      <c r="AZ101" t="s">
        <v>186</v>
      </c>
      <c r="BA101" t="s">
        <v>186</v>
      </c>
      <c r="BB101" t="s">
        <v>186</v>
      </c>
      <c r="BC101" t="s">
        <v>186</v>
      </c>
      <c r="BD101" t="s">
        <v>186</v>
      </c>
      <c r="BE101">
        <v>9.1987398387701358</v>
      </c>
      <c r="BF101">
        <v>2.5017311986209272</v>
      </c>
      <c r="BG101">
        <v>3.3468967325586139</v>
      </c>
      <c r="BH101">
        <v>0.7098995009636343</v>
      </c>
      <c r="BI101">
        <v>2.6360777121710961</v>
      </c>
      <c r="BJ101">
        <v>1.640695061428457</v>
      </c>
      <c r="BK101">
        <v>3.3455329894272601</v>
      </c>
      <c r="BL101">
        <v>2.9986315099458469</v>
      </c>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row>
    <row r="102">
      <c r="A102" t="s">
        <v>593</v>
      </c>
      <c r="B102">
        <v>2011</v>
      </c>
      <c r="C102" t="s">
        <v>597</v>
      </c>
      <c r="D102">
        <v>149</v>
      </c>
      <c r="E102" t="s">
        <v>108</v>
      </c>
      <c r="F102" t="s">
        <v>48</v>
      </c>
      <c r="G102" t="s">
        <v>186</v>
      </c>
      <c r="H102">
        <v>25.84487286981193</v>
      </c>
      <c r="I102">
        <v>30.329762672746352</v>
      </c>
      <c r="J102">
        <v>36.250078572399708</v>
      </c>
      <c r="K102">
        <v>30.78661171221022</v>
      </c>
      <c r="L102">
        <v>52.218629478910231</v>
      </c>
      <c r="M102">
        <v>48.390415853743797</v>
      </c>
      <c r="N102">
        <v>45.536626092044372</v>
      </c>
      <c r="O102">
        <v>45.832283245895347</v>
      </c>
      <c r="P102">
        <v>53.355219944366603</v>
      </c>
      <c r="Q102">
        <v>75.626764299478324</v>
      </c>
      <c r="R102">
        <v>23.516140678759349</v>
      </c>
      <c r="S102">
        <v>30.303324147177811</v>
      </c>
      <c r="T102">
        <v>34.796952260384423</v>
      </c>
      <c r="U102">
        <v>34.801458800264612</v>
      </c>
      <c r="V102">
        <v>31.951667176173039</v>
      </c>
      <c r="W102" t="s">
        <v>279</v>
      </c>
      <c r="X102" t="s">
        <v>280</v>
      </c>
      <c r="Y102" t="s">
        <v>281</v>
      </c>
      <c r="Z102" t="s">
        <v>282</v>
      </c>
      <c r="AA102" t="s">
        <v>283</v>
      </c>
      <c r="AB102" t="s">
        <v>284</v>
      </c>
      <c r="AC102" t="s">
        <v>285</v>
      </c>
      <c r="AD102" t="s">
        <v>286</v>
      </c>
      <c r="AE102" t="s">
        <v>186</v>
      </c>
      <c r="AF102" t="s">
        <v>186</v>
      </c>
      <c r="AG102" t="s">
        <v>186</v>
      </c>
      <c r="AH102" t="s">
        <v>186</v>
      </c>
      <c r="AI102" t="s">
        <v>186</v>
      </c>
      <c r="AJ102" t="s">
        <v>186</v>
      </c>
      <c r="AK102" t="s">
        <v>186</v>
      </c>
      <c r="AL102" t="s">
        <v>186</v>
      </c>
      <c r="AM102" t="s">
        <v>186</v>
      </c>
      <c r="AN102" t="s">
        <v>186</v>
      </c>
      <c r="AO102" t="s">
        <v>186</v>
      </c>
      <c r="AP102" t="s">
        <v>186</v>
      </c>
      <c r="AQ102" t="s">
        <v>186</v>
      </c>
      <c r="AR102" t="s">
        <v>186</v>
      </c>
      <c r="AS102" t="s">
        <v>186</v>
      </c>
      <c r="AT102" t="s">
        <v>186</v>
      </c>
      <c r="AU102" t="s">
        <v>186</v>
      </c>
      <c r="AV102" t="s">
        <v>186</v>
      </c>
      <c r="AW102" t="s">
        <v>186</v>
      </c>
      <c r="AX102" t="s">
        <v>186</v>
      </c>
      <c r="AY102" t="s">
        <v>186</v>
      </c>
      <c r="AZ102" t="s">
        <v>186</v>
      </c>
      <c r="BA102" t="s">
        <v>186</v>
      </c>
      <c r="BB102" t="s">
        <v>186</v>
      </c>
      <c r="BC102" t="s">
        <v>186</v>
      </c>
      <c r="BD102" t="s">
        <v>186</v>
      </c>
      <c r="BE102">
        <v>31.023358203728598</v>
      </c>
      <c r="BF102">
        <v>20.741760845325452</v>
      </c>
      <c r="BG102">
        <v>42.872735620158501</v>
      </c>
      <c r="BH102">
        <v>35.166815442584948</v>
      </c>
      <c r="BI102">
        <v>22.548268988940048</v>
      </c>
      <c r="BJ102">
        <v>40.295473046508292</v>
      </c>
      <c r="BK102">
        <v>52.110606784620828</v>
      </c>
      <c r="BL102">
        <v>30.798880664863571</v>
      </c>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row>
    <row r="103">
      <c r="A103" t="s">
        <v>593</v>
      </c>
      <c r="B103">
        <v>2011</v>
      </c>
      <c r="C103" t="s">
        <v>597</v>
      </c>
      <c r="D103">
        <v>150</v>
      </c>
      <c r="E103" t="s">
        <v>108</v>
      </c>
      <c r="F103" t="s">
        <v>110</v>
      </c>
      <c r="G103" t="s">
        <v>186</v>
      </c>
      <c r="H103">
        <v>72.635080917399847</v>
      </c>
      <c r="I103">
        <v>68.097350141127805</v>
      </c>
      <c r="J103">
        <v>62.023433557139562</v>
      </c>
      <c r="K103">
        <v>66.088202689173926</v>
      </c>
      <c r="L103">
        <v>38.256180944457242</v>
      </c>
      <c r="M103">
        <v>46.341979772857307</v>
      </c>
      <c r="N103">
        <v>44.393171153729668</v>
      </c>
      <c r="O103">
        <v>42.501510121812167</v>
      </c>
      <c r="P103">
        <v>33.646457556484357</v>
      </c>
      <c r="Q103">
        <v>13.17865899864519</v>
      </c>
      <c r="R103">
        <v>74.945205523710129</v>
      </c>
      <c r="S103">
        <v>68.19246997269795</v>
      </c>
      <c r="T103">
        <v>63.485647075129748</v>
      </c>
      <c r="U103">
        <v>63.063913556858132</v>
      </c>
      <c r="V103">
        <v>64.725113810904801</v>
      </c>
      <c r="W103" t="s">
        <v>279</v>
      </c>
      <c r="X103" t="s">
        <v>280</v>
      </c>
      <c r="Y103" t="s">
        <v>281</v>
      </c>
      <c r="Z103" t="s">
        <v>282</v>
      </c>
      <c r="AA103" t="s">
        <v>283</v>
      </c>
      <c r="AB103" t="s">
        <v>284</v>
      </c>
      <c r="AC103" t="s">
        <v>285</v>
      </c>
      <c r="AD103" t="s">
        <v>286</v>
      </c>
      <c r="AE103" t="s">
        <v>186</v>
      </c>
      <c r="AF103" t="s">
        <v>186</v>
      </c>
      <c r="AG103" t="s">
        <v>186</v>
      </c>
      <c r="AH103" t="s">
        <v>186</v>
      </c>
      <c r="AI103" t="s">
        <v>186</v>
      </c>
      <c r="AJ103" t="s">
        <v>186</v>
      </c>
      <c r="AK103" t="s">
        <v>186</v>
      </c>
      <c r="AL103" t="s">
        <v>186</v>
      </c>
      <c r="AM103" t="s">
        <v>186</v>
      </c>
      <c r="AN103" t="s">
        <v>186</v>
      </c>
      <c r="AO103" t="s">
        <v>186</v>
      </c>
      <c r="AP103" t="s">
        <v>186</v>
      </c>
      <c r="AQ103" t="s">
        <v>186</v>
      </c>
      <c r="AR103" t="s">
        <v>186</v>
      </c>
      <c r="AS103" t="s">
        <v>186</v>
      </c>
      <c r="AT103" t="s">
        <v>186</v>
      </c>
      <c r="AU103" t="s">
        <v>186</v>
      </c>
      <c r="AV103" t="s">
        <v>186</v>
      </c>
      <c r="AW103" t="s">
        <v>186</v>
      </c>
      <c r="AX103" t="s">
        <v>186</v>
      </c>
      <c r="AY103" t="s">
        <v>186</v>
      </c>
      <c r="AZ103" t="s">
        <v>186</v>
      </c>
      <c r="BA103" t="s">
        <v>186</v>
      </c>
      <c r="BB103" t="s">
        <v>186</v>
      </c>
      <c r="BC103" t="s">
        <v>186</v>
      </c>
      <c r="BD103" t="s">
        <v>186</v>
      </c>
      <c r="BE103">
        <v>59.777901957501363</v>
      </c>
      <c r="BF103">
        <v>76.756507956053753</v>
      </c>
      <c r="BG103">
        <v>53.780367647283192</v>
      </c>
      <c r="BH103">
        <v>64.123285056451465</v>
      </c>
      <c r="BI103">
        <v>74.815653298888947</v>
      </c>
      <c r="BJ103">
        <v>58.06383189206349</v>
      </c>
      <c r="BK103">
        <v>44.543860225951903</v>
      </c>
      <c r="BL103">
        <v>66.202487825190374</v>
      </c>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row>
    <row r="104">
      <c r="A104" t="s">
        <v>593</v>
      </c>
      <c r="B104">
        <v>2011</v>
      </c>
      <c r="C104" t="s">
        <v>597</v>
      </c>
      <c r="D104">
        <v>151</v>
      </c>
      <c r="E104" t="s">
        <v>109</v>
      </c>
      <c r="F104" t="s">
        <v>49</v>
      </c>
      <c r="G104" t="s">
        <v>186</v>
      </c>
      <c r="H104">
        <v>4.2011674709553573</v>
      </c>
      <c r="I104">
        <v>4.2954623514292383</v>
      </c>
      <c r="J104">
        <v>4.9558096311159749</v>
      </c>
      <c r="K104">
        <v>8.1024209163253982</v>
      </c>
      <c r="L104">
        <v>17.73276842865176</v>
      </c>
      <c r="M104">
        <v>12.86284311550228</v>
      </c>
      <c r="N104">
        <v>20.060043836456941</v>
      </c>
      <c r="O104">
        <v>23.82143391759638</v>
      </c>
      <c r="P104">
        <v>23.0047241961975</v>
      </c>
      <c r="Q104">
        <v>14.15872859604249</v>
      </c>
      <c r="R104">
        <v>4.4526730576449722</v>
      </c>
      <c r="S104">
        <v>4.0585798259976613</v>
      </c>
      <c r="T104">
        <v>4.0051939210415703</v>
      </c>
      <c r="U104">
        <v>5.843537025138108</v>
      </c>
      <c r="V104">
        <v>9.1840573426577787</v>
      </c>
      <c r="W104" t="s">
        <v>279</v>
      </c>
      <c r="X104" t="s">
        <v>280</v>
      </c>
      <c r="Y104" t="s">
        <v>281</v>
      </c>
      <c r="Z104" t="s">
        <v>282</v>
      </c>
      <c r="AA104" t="s">
        <v>283</v>
      </c>
      <c r="AB104" t="s">
        <v>284</v>
      </c>
      <c r="AC104" t="s">
        <v>285</v>
      </c>
      <c r="AD104" t="s">
        <v>286</v>
      </c>
      <c r="AE104" t="s">
        <v>186</v>
      </c>
      <c r="AF104" t="s">
        <v>186</v>
      </c>
      <c r="AG104" t="s">
        <v>186</v>
      </c>
      <c r="AH104" t="s">
        <v>186</v>
      </c>
      <c r="AI104" t="s">
        <v>186</v>
      </c>
      <c r="AJ104" t="s">
        <v>186</v>
      </c>
      <c r="AK104" t="s">
        <v>186</v>
      </c>
      <c r="AL104" t="s">
        <v>186</v>
      </c>
      <c r="AM104" t="s">
        <v>186</v>
      </c>
      <c r="AN104" t="s">
        <v>186</v>
      </c>
      <c r="AO104" t="s">
        <v>186</v>
      </c>
      <c r="AP104" t="s">
        <v>186</v>
      </c>
      <c r="AQ104" t="s">
        <v>186</v>
      </c>
      <c r="AR104" t="s">
        <v>186</v>
      </c>
      <c r="AS104" t="s">
        <v>186</v>
      </c>
      <c r="AT104" t="s">
        <v>186</v>
      </c>
      <c r="AU104" t="s">
        <v>186</v>
      </c>
      <c r="AV104" t="s">
        <v>186</v>
      </c>
      <c r="AW104" t="s">
        <v>186</v>
      </c>
      <c r="AX104" t="s">
        <v>186</v>
      </c>
      <c r="AY104" t="s">
        <v>186</v>
      </c>
      <c r="AZ104" t="s">
        <v>186</v>
      </c>
      <c r="BA104" t="s">
        <v>186</v>
      </c>
      <c r="BB104" t="s">
        <v>186</v>
      </c>
      <c r="BC104" t="s">
        <v>186</v>
      </c>
      <c r="BD104" t="s">
        <v>186</v>
      </c>
      <c r="BE104">
        <v>19.346998286055651</v>
      </c>
      <c r="BF104">
        <v>7.1918010001432071</v>
      </c>
      <c r="BG104">
        <v>5.2919276510221636</v>
      </c>
      <c r="BH104">
        <v>3.2324396067147561</v>
      </c>
      <c r="BI104">
        <v>9.3759110667556627</v>
      </c>
      <c r="BJ104">
        <v>2.500481562197491</v>
      </c>
      <c r="BK104">
        <v>4.4232824703368339</v>
      </c>
      <c r="BL104">
        <v>8.0825876355866821</v>
      </c>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row>
    <row r="105">
      <c r="A105" t="s">
        <v>593</v>
      </c>
      <c r="B105">
        <v>2011</v>
      </c>
      <c r="C105" t="s">
        <v>597</v>
      </c>
      <c r="D105">
        <v>152</v>
      </c>
      <c r="E105" t="s">
        <v>109</v>
      </c>
      <c r="F105" t="s">
        <v>48</v>
      </c>
      <c r="G105" t="s">
        <v>186</v>
      </c>
      <c r="H105">
        <v>68.949404427064806</v>
      </c>
      <c r="I105">
        <v>68.204452174597947</v>
      </c>
      <c r="J105">
        <v>77.395059378788375</v>
      </c>
      <c r="K105">
        <v>75.293690044010802</v>
      </c>
      <c r="L105">
        <v>81.383377563885276</v>
      </c>
      <c r="M105">
        <v>84.603483306400449</v>
      </c>
      <c r="N105">
        <v>79.075643183226205</v>
      </c>
      <c r="O105">
        <v>76.035557366783493</v>
      </c>
      <c r="P105">
        <v>76.981472963263158</v>
      </c>
      <c r="Q105">
        <v>85.841271403957592</v>
      </c>
      <c r="R105">
        <v>67.241827550469765</v>
      </c>
      <c r="S105">
        <v>69.216669287395476</v>
      </c>
      <c r="T105">
        <v>74.00542278416647</v>
      </c>
      <c r="U105">
        <v>76.071254990178033</v>
      </c>
      <c r="V105">
        <v>77.961264664544188</v>
      </c>
      <c r="W105" t="s">
        <v>279</v>
      </c>
      <c r="X105" t="s">
        <v>280</v>
      </c>
      <c r="Y105" t="s">
        <v>281</v>
      </c>
      <c r="Z105" t="s">
        <v>282</v>
      </c>
      <c r="AA105" t="s">
        <v>283</v>
      </c>
      <c r="AB105" t="s">
        <v>284</v>
      </c>
      <c r="AC105" t="s">
        <v>285</v>
      </c>
      <c r="AD105" t="s">
        <v>286</v>
      </c>
      <c r="AE105" t="s">
        <v>186</v>
      </c>
      <c r="AF105" t="s">
        <v>186</v>
      </c>
      <c r="AG105" t="s">
        <v>186</v>
      </c>
      <c r="AH105" t="s">
        <v>186</v>
      </c>
      <c r="AI105" t="s">
        <v>186</v>
      </c>
      <c r="AJ105" t="s">
        <v>186</v>
      </c>
      <c r="AK105" t="s">
        <v>186</v>
      </c>
      <c r="AL105" t="s">
        <v>186</v>
      </c>
      <c r="AM105" t="s">
        <v>186</v>
      </c>
      <c r="AN105" t="s">
        <v>186</v>
      </c>
      <c r="AO105" t="s">
        <v>186</v>
      </c>
      <c r="AP105" t="s">
        <v>186</v>
      </c>
      <c r="AQ105" t="s">
        <v>186</v>
      </c>
      <c r="AR105" t="s">
        <v>186</v>
      </c>
      <c r="AS105" t="s">
        <v>186</v>
      </c>
      <c r="AT105" t="s">
        <v>186</v>
      </c>
      <c r="AU105" t="s">
        <v>186</v>
      </c>
      <c r="AV105" t="s">
        <v>186</v>
      </c>
      <c r="AW105" t="s">
        <v>186</v>
      </c>
      <c r="AX105" t="s">
        <v>186</v>
      </c>
      <c r="AY105" t="s">
        <v>186</v>
      </c>
      <c r="AZ105" t="s">
        <v>186</v>
      </c>
      <c r="BA105" t="s">
        <v>186</v>
      </c>
      <c r="BB105" t="s">
        <v>186</v>
      </c>
      <c r="BC105" t="s">
        <v>186</v>
      </c>
      <c r="BD105" t="s">
        <v>186</v>
      </c>
      <c r="BE105">
        <v>79.686859293281657</v>
      </c>
      <c r="BF105">
        <v>42.629968083893289</v>
      </c>
      <c r="BG105">
        <v>66.620821096276273</v>
      </c>
      <c r="BH105">
        <v>81.10148995343215</v>
      </c>
      <c r="BI105">
        <v>87.204858926431186</v>
      </c>
      <c r="BJ105">
        <v>73.408539174682033</v>
      </c>
      <c r="BK105">
        <v>73.361358890206446</v>
      </c>
      <c r="BL105">
        <v>60.743735727498759</v>
      </c>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row>
    <row r="106">
      <c r="A106" t="s">
        <v>593</v>
      </c>
      <c r="B106">
        <v>2011</v>
      </c>
      <c r="C106" t="s">
        <v>597</v>
      </c>
      <c r="D106">
        <v>153</v>
      </c>
      <c r="E106" t="s">
        <v>62</v>
      </c>
      <c r="F106" t="s">
        <v>302</v>
      </c>
      <c r="G106" t="s">
        <v>186</v>
      </c>
      <c r="H106">
        <v>2.3391821025964838</v>
      </c>
      <c r="I106">
        <v>2.311202840480961</v>
      </c>
      <c r="J106">
        <v>1.961931905346185</v>
      </c>
      <c r="K106">
        <v>1.808512871672558</v>
      </c>
      <c r="L106">
        <v>4.6250018244707718</v>
      </c>
      <c r="M106">
        <v>5.3995245759166419</v>
      </c>
      <c r="N106">
        <v>3.915887662609371</v>
      </c>
      <c r="O106">
        <v>3.1537312787410539</v>
      </c>
      <c r="P106">
        <v>4.422192259960716</v>
      </c>
      <c r="Q106">
        <v>5.7380474288468557</v>
      </c>
      <c r="R106">
        <v>0.83291918042431912</v>
      </c>
      <c r="S106">
        <v>3.9671781274433728</v>
      </c>
      <c r="T106">
        <v>2.168729779120381</v>
      </c>
      <c r="U106">
        <v>1.622950452778182</v>
      </c>
      <c r="V106">
        <v>2.3943452892881059</v>
      </c>
      <c r="W106" t="s">
        <v>279</v>
      </c>
      <c r="X106" t="s">
        <v>280</v>
      </c>
      <c r="Y106" t="s">
        <v>281</v>
      </c>
      <c r="Z106" t="s">
        <v>282</v>
      </c>
      <c r="AA106" t="s">
        <v>283</v>
      </c>
      <c r="AB106" t="s">
        <v>284</v>
      </c>
      <c r="AC106" t="s">
        <v>285</v>
      </c>
      <c r="AD106" t="s">
        <v>286</v>
      </c>
      <c r="AE106" t="s">
        <v>186</v>
      </c>
      <c r="AF106" t="s">
        <v>186</v>
      </c>
      <c r="AG106" t="s">
        <v>186</v>
      </c>
      <c r="AH106" t="s">
        <v>186</v>
      </c>
      <c r="AI106" t="s">
        <v>186</v>
      </c>
      <c r="AJ106" t="s">
        <v>186</v>
      </c>
      <c r="AK106" t="s">
        <v>186</v>
      </c>
      <c r="AL106" t="s">
        <v>186</v>
      </c>
      <c r="AM106" t="s">
        <v>186</v>
      </c>
      <c r="AN106" t="s">
        <v>186</v>
      </c>
      <c r="AO106" t="s">
        <v>186</v>
      </c>
      <c r="AP106" t="s">
        <v>186</v>
      </c>
      <c r="AQ106" t="s">
        <v>186</v>
      </c>
      <c r="AR106" t="s">
        <v>186</v>
      </c>
      <c r="AS106" t="s">
        <v>186</v>
      </c>
      <c r="AT106" t="s">
        <v>186</v>
      </c>
      <c r="AU106" t="s">
        <v>186</v>
      </c>
      <c r="AV106" t="s">
        <v>186</v>
      </c>
      <c r="AW106" t="s">
        <v>186</v>
      </c>
      <c r="AX106" t="s">
        <v>186</v>
      </c>
      <c r="AY106" t="s">
        <v>186</v>
      </c>
      <c r="AZ106" t="s">
        <v>186</v>
      </c>
      <c r="BA106" t="s">
        <v>186</v>
      </c>
      <c r="BB106" t="s">
        <v>186</v>
      </c>
      <c r="BC106" t="s">
        <v>186</v>
      </c>
      <c r="BD106" t="s">
        <v>186</v>
      </c>
      <c r="BE106">
        <v>1.2183952002665479</v>
      </c>
      <c r="BF106">
        <v>0.075022158564752306</v>
      </c>
      <c r="BG106">
        <v>4.4143586857453494</v>
      </c>
      <c r="BH106">
        <v>0.2140647794191155</v>
      </c>
      <c r="BI106">
        <v>0.59718549584459701</v>
      </c>
      <c r="BJ106">
        <v>11.183052957580729</v>
      </c>
      <c r="BK106">
        <v>0.61215190088022953</v>
      </c>
      <c r="BL106">
        <v>1.488901595323878</v>
      </c>
      <c r="BM106"/>
      <c r="BN106"/>
      <c r="BO106"/>
      <c r="BP106"/>
      <c r="BQ106"/>
      <c r="BR106"/>
      <c r="BS106"/>
      <c r="BT106"/>
      <c r="BU106"/>
      <c r="BV106"/>
      <c r="BW106"/>
      <c r="BX106"/>
      <c r="BY106"/>
      <c r="BZ106"/>
      <c r="CA106"/>
      <c r="CB106"/>
      <c r="CC106"/>
      <c r="CD106"/>
      <c r="CE106"/>
      <c r="CF106"/>
      <c r="CG106"/>
      <c r="CH106"/>
      <c r="CI106"/>
      <c r="CJ106"/>
      <c r="CK106"/>
      <c r="CL106"/>
      <c r="CM106">
        <v>475.85251299999999</v>
      </c>
      <c r="CN106">
        <v>470.07348300000012</v>
      </c>
      <c r="CO106">
        <v>399.14213100000012</v>
      </c>
      <c r="CP106">
        <v>367.89863400000002</v>
      </c>
      <c r="CQ106">
        <v>940.92220099999952</v>
      </c>
      <c r="CR106">
        <v>194.34112400000001</v>
      </c>
      <c r="CS106">
        <v>141.09883500000001</v>
      </c>
      <c r="CT106">
        <v>113.310011</v>
      </c>
      <c r="CU106">
        <v>159.50832800000001</v>
      </c>
      <c r="CV106">
        <v>206.447563</v>
      </c>
      <c r="CW106">
        <v>139.47366500000001</v>
      </c>
      <c r="CX106">
        <v>664.10486600000002</v>
      </c>
      <c r="CY106">
        <v>362.93366900000012</v>
      </c>
      <c r="CZ106">
        <v>271.94652600000012</v>
      </c>
      <c r="DA106">
        <v>400.72437500000001</v>
      </c>
      <c r="DB106">
        <v>197.77312000000001</v>
      </c>
      <c r="DC106">
        <v>2.5875840000000001</v>
      </c>
      <c r="DD106">
        <v>500.3547440000001</v>
      </c>
      <c r="DE106">
        <v>30.086670000000002</v>
      </c>
      <c r="DF106">
        <v>98.875790999999978</v>
      </c>
      <c r="DG106">
        <v>1546.036198999999</v>
      </c>
      <c r="DH106">
        <v>78.765320000000017</v>
      </c>
      <c r="DI106">
        <v>199.40953400000001</v>
      </c>
      <c r="DJ106"/>
      <c r="DK106"/>
      <c r="DL106"/>
      <c r="DM106"/>
      <c r="DN106"/>
      <c r="DO106"/>
      <c r="DP106"/>
      <c r="DQ106"/>
      <c r="DR106"/>
      <c r="DS106"/>
      <c r="DT106"/>
      <c r="DU106"/>
      <c r="DV106"/>
      <c r="DW106"/>
      <c r="DX106"/>
      <c r="DY106"/>
      <c r="DZ106"/>
      <c r="EA106"/>
      <c r="EB106"/>
      <c r="EC106"/>
      <c r="ED106"/>
      <c r="EE106"/>
      <c r="EF106"/>
      <c r="EG106"/>
      <c r="EH106"/>
      <c r="EI106"/>
    </row>
    <row r="107">
      <c r="A107" t="s">
        <v>593</v>
      </c>
      <c r="B107">
        <v>2011</v>
      </c>
      <c r="C107" t="s">
        <v>597</v>
      </c>
      <c r="D107">
        <v>154</v>
      </c>
      <c r="E107" t="s">
        <v>62</v>
      </c>
      <c r="F107" t="s">
        <v>303</v>
      </c>
      <c r="G107" t="s">
        <v>186</v>
      </c>
      <c r="H107">
        <v>0.83588933963680934</v>
      </c>
      <c r="I107">
        <v>0.57823601489680321</v>
      </c>
      <c r="J107">
        <v>1.396909607639953</v>
      </c>
      <c r="K107">
        <v>1.093249254441401</v>
      </c>
      <c r="L107">
        <v>20.534807270300689</v>
      </c>
      <c r="M107">
        <v>8.9310144390367761</v>
      </c>
      <c r="N107">
        <v>14.717606030025239</v>
      </c>
      <c r="O107">
        <v>19.00964267731824</v>
      </c>
      <c r="P107">
        <v>25.30256745343053</v>
      </c>
      <c r="Q107">
        <v>45.831712851996379</v>
      </c>
      <c r="R107">
        <v>0.32476318488552058</v>
      </c>
      <c r="S107">
        <v>0.58563234819952426</v>
      </c>
      <c r="T107">
        <v>0.88309709153531823</v>
      </c>
      <c r="U107">
        <v>1.636476794149716</v>
      </c>
      <c r="V107">
        <v>1.799046882145876</v>
      </c>
      <c r="W107" t="s">
        <v>279</v>
      </c>
      <c r="X107" t="s">
        <v>280</v>
      </c>
      <c r="Y107" t="s">
        <v>281</v>
      </c>
      <c r="Z107" t="s">
        <v>282</v>
      </c>
      <c r="AA107" t="s">
        <v>283</v>
      </c>
      <c r="AB107" t="s">
        <v>284</v>
      </c>
      <c r="AC107" t="s">
        <v>285</v>
      </c>
      <c r="AD107" t="s">
        <v>286</v>
      </c>
      <c r="AE107" t="s">
        <v>186</v>
      </c>
      <c r="AF107" t="s">
        <v>186</v>
      </c>
      <c r="AG107" t="s">
        <v>186</v>
      </c>
      <c r="AH107" t="s">
        <v>186</v>
      </c>
      <c r="AI107" t="s">
        <v>186</v>
      </c>
      <c r="AJ107" t="s">
        <v>186</v>
      </c>
      <c r="AK107" t="s">
        <v>186</v>
      </c>
      <c r="AL107" t="s">
        <v>186</v>
      </c>
      <c r="AM107" t="s">
        <v>186</v>
      </c>
      <c r="AN107" t="s">
        <v>186</v>
      </c>
      <c r="AO107" t="s">
        <v>186</v>
      </c>
      <c r="AP107" t="s">
        <v>186</v>
      </c>
      <c r="AQ107" t="s">
        <v>186</v>
      </c>
      <c r="AR107" t="s">
        <v>186</v>
      </c>
      <c r="AS107" t="s">
        <v>186</v>
      </c>
      <c r="AT107" t="s">
        <v>186</v>
      </c>
      <c r="AU107" t="s">
        <v>186</v>
      </c>
      <c r="AV107" t="s">
        <v>186</v>
      </c>
      <c r="AW107" t="s">
        <v>186</v>
      </c>
      <c r="AX107" t="s">
        <v>186</v>
      </c>
      <c r="AY107" t="s">
        <v>186</v>
      </c>
      <c r="AZ107" t="s">
        <v>186</v>
      </c>
      <c r="BA107" t="s">
        <v>186</v>
      </c>
      <c r="BB107" t="s">
        <v>186</v>
      </c>
      <c r="BC107" t="s">
        <v>186</v>
      </c>
      <c r="BD107" t="s">
        <v>186</v>
      </c>
      <c r="BE107">
        <v>12.18560499455508</v>
      </c>
      <c r="BF107">
        <v>0.3699132234525857</v>
      </c>
      <c r="BG107">
        <v>4.746311659014526</v>
      </c>
      <c r="BH107">
        <v>2.8151027465153011</v>
      </c>
      <c r="BI107">
        <v>5.8789961803201427</v>
      </c>
      <c r="BJ107">
        <v>3.9639861085178612</v>
      </c>
      <c r="BK107">
        <v>0.33335697798170288</v>
      </c>
      <c r="BL107">
        <v>3.6078437029969819</v>
      </c>
      <c r="BM107"/>
      <c r="BN107"/>
      <c r="BO107"/>
      <c r="BP107"/>
      <c r="BQ107"/>
      <c r="BR107"/>
      <c r="BS107"/>
      <c r="BT107"/>
      <c r="BU107"/>
      <c r="BV107"/>
      <c r="BW107"/>
      <c r="BX107"/>
      <c r="BY107"/>
      <c r="BZ107"/>
      <c r="CA107"/>
      <c r="CB107"/>
      <c r="CC107"/>
      <c r="CD107"/>
      <c r="CE107"/>
      <c r="CF107"/>
      <c r="CG107"/>
      <c r="CH107"/>
      <c r="CI107"/>
      <c r="CJ107"/>
      <c r="CK107"/>
      <c r="CL107"/>
      <c r="CM107">
        <v>170.042359</v>
      </c>
      <c r="CN107">
        <v>117.60690700000001</v>
      </c>
      <c r="CO107">
        <v>284.19206400000007</v>
      </c>
      <c r="CP107">
        <v>222.39537999999999</v>
      </c>
      <c r="CQ107">
        <v>4177.6537150000031</v>
      </c>
      <c r="CR107">
        <v>321.44744599999979</v>
      </c>
      <c r="CS107">
        <v>530.31068399999992</v>
      </c>
      <c r="CT107">
        <v>682.99504000000081</v>
      </c>
      <c r="CU107">
        <v>912.66276799999991</v>
      </c>
      <c r="CV107">
        <v>1648.9660539999979</v>
      </c>
      <c r="CW107">
        <v>54.382121000000012</v>
      </c>
      <c r="CX107">
        <v>98.034743999999989</v>
      </c>
      <c r="CY107">
        <v>147.78497100000001</v>
      </c>
      <c r="CZ107">
        <v>274.21304099999998</v>
      </c>
      <c r="DA107">
        <v>301.09355599999998</v>
      </c>
      <c r="DB107">
        <v>1977.9995179999969</v>
      </c>
      <c r="DC107">
        <v>12.758651</v>
      </c>
      <c r="DD107">
        <v>537.98065000000008</v>
      </c>
      <c r="DE107">
        <v>395.66091899999992</v>
      </c>
      <c r="DF107">
        <v>973.38331500000015</v>
      </c>
      <c r="DG107">
        <v>548.01368100000025</v>
      </c>
      <c r="DH107">
        <v>42.892898000000002</v>
      </c>
      <c r="DI107">
        <v>483.20079299999992</v>
      </c>
      <c r="DJ107"/>
      <c r="DK107"/>
      <c r="DL107"/>
      <c r="DM107"/>
      <c r="DN107"/>
      <c r="DO107"/>
      <c r="DP107"/>
      <c r="DQ107"/>
      <c r="DR107"/>
      <c r="DS107"/>
      <c r="DT107"/>
      <c r="DU107"/>
      <c r="DV107"/>
      <c r="DW107"/>
      <c r="DX107"/>
      <c r="DY107"/>
      <c r="DZ107"/>
      <c r="EA107"/>
      <c r="EB107"/>
      <c r="EC107"/>
      <c r="ED107"/>
      <c r="EE107"/>
      <c r="EF107"/>
      <c r="EG107"/>
      <c r="EH107"/>
      <c r="EI107"/>
    </row>
    <row r="108">
      <c r="A108" t="s">
        <v>593</v>
      </c>
      <c r="B108">
        <v>2011</v>
      </c>
      <c r="C108" t="s">
        <v>597</v>
      </c>
      <c r="D108">
        <v>155</v>
      </c>
      <c r="E108" t="s">
        <v>62</v>
      </c>
      <c r="F108" t="s">
        <v>304</v>
      </c>
      <c r="G108" t="s">
        <v>186</v>
      </c>
      <c r="H108">
        <v>0.77982321851717273</v>
      </c>
      <c r="I108">
        <v>1.10290161428124</v>
      </c>
      <c r="J108">
        <v>1.639192580937157</v>
      </c>
      <c r="K108">
        <v>1.837161345820264</v>
      </c>
      <c r="L108">
        <v>10.17153373108054</v>
      </c>
      <c r="M108">
        <v>10.45101649247794</v>
      </c>
      <c r="N108">
        <v>9.8557340327476979</v>
      </c>
      <c r="O108">
        <v>9.0573313786532292</v>
      </c>
      <c r="P108">
        <v>11.609747198325669</v>
      </c>
      <c r="Q108">
        <v>10.492964533825569</v>
      </c>
      <c r="R108">
        <v>0.66486821011930286</v>
      </c>
      <c r="S108">
        <v>0.88102272473835708</v>
      </c>
      <c r="T108">
        <v>1.332772184742218</v>
      </c>
      <c r="U108">
        <v>1.5248029249498829</v>
      </c>
      <c r="V108">
        <v>3.400667517620112</v>
      </c>
      <c r="W108" t="s">
        <v>279</v>
      </c>
      <c r="X108" t="s">
        <v>280</v>
      </c>
      <c r="Y108" t="s">
        <v>281</v>
      </c>
      <c r="Z108" t="s">
        <v>282</v>
      </c>
      <c r="AA108" t="s">
        <v>283</v>
      </c>
      <c r="AB108" t="s">
        <v>284</v>
      </c>
      <c r="AC108" t="s">
        <v>285</v>
      </c>
      <c r="AD108" t="s">
        <v>286</v>
      </c>
      <c r="AE108" t="s">
        <v>186</v>
      </c>
      <c r="AF108" t="s">
        <v>186</v>
      </c>
      <c r="AG108" t="s">
        <v>186</v>
      </c>
      <c r="AH108" t="s">
        <v>186</v>
      </c>
      <c r="AI108" t="s">
        <v>186</v>
      </c>
      <c r="AJ108" t="s">
        <v>186</v>
      </c>
      <c r="AK108" t="s">
        <v>186</v>
      </c>
      <c r="AL108" t="s">
        <v>186</v>
      </c>
      <c r="AM108" t="s">
        <v>186</v>
      </c>
      <c r="AN108" t="s">
        <v>186</v>
      </c>
      <c r="AO108" t="s">
        <v>186</v>
      </c>
      <c r="AP108" t="s">
        <v>186</v>
      </c>
      <c r="AQ108" t="s">
        <v>186</v>
      </c>
      <c r="AR108" t="s">
        <v>186</v>
      </c>
      <c r="AS108" t="s">
        <v>186</v>
      </c>
      <c r="AT108" t="s">
        <v>186</v>
      </c>
      <c r="AU108" t="s">
        <v>186</v>
      </c>
      <c r="AV108" t="s">
        <v>186</v>
      </c>
      <c r="AW108" t="s">
        <v>186</v>
      </c>
      <c r="AX108" t="s">
        <v>186</v>
      </c>
      <c r="AY108" t="s">
        <v>186</v>
      </c>
      <c r="AZ108" t="s">
        <v>186</v>
      </c>
      <c r="BA108" t="s">
        <v>186</v>
      </c>
      <c r="BB108" t="s">
        <v>186</v>
      </c>
      <c r="BC108" t="s">
        <v>186</v>
      </c>
      <c r="BD108" t="s">
        <v>186</v>
      </c>
      <c r="BE108">
        <v>2.1196858030240859</v>
      </c>
      <c r="BF108">
        <v>0.101055263696119</v>
      </c>
      <c r="BG108">
        <v>4.1594520083124067</v>
      </c>
      <c r="BH108">
        <v>2.5984853409360902</v>
      </c>
      <c r="BI108">
        <v>3.006067650355766</v>
      </c>
      <c r="BJ108">
        <v>4.0454514397969801</v>
      </c>
      <c r="BK108">
        <v>0.73373092200853662</v>
      </c>
      <c r="BL108">
        <v>6.1513422357394516</v>
      </c>
      <c r="BM108"/>
      <c r="BN108"/>
      <c r="BO108"/>
      <c r="BP108"/>
      <c r="BQ108"/>
      <c r="BR108"/>
      <c r="BS108"/>
      <c r="BT108"/>
      <c r="BU108"/>
      <c r="BV108"/>
      <c r="BW108"/>
      <c r="BX108"/>
      <c r="BY108"/>
      <c r="BZ108"/>
      <c r="CA108"/>
      <c r="CB108"/>
      <c r="CC108"/>
      <c r="CD108"/>
      <c r="CE108"/>
      <c r="CF108"/>
      <c r="CG108"/>
      <c r="CH108"/>
      <c r="CI108"/>
      <c r="CJ108"/>
      <c r="CK108"/>
      <c r="CL108"/>
      <c r="CM108">
        <v>158.63700299999999</v>
      </c>
      <c r="CN108">
        <v>224.318175</v>
      </c>
      <c r="CO108">
        <v>333.48293999999993</v>
      </c>
      <c r="CP108">
        <v>373.72647999999992</v>
      </c>
      <c r="CQ108">
        <v>2069.3228390000008</v>
      </c>
      <c r="CR108">
        <v>376.15576399999998</v>
      </c>
      <c r="CS108">
        <v>355.12576200000018</v>
      </c>
      <c r="CT108">
        <v>325.4197099999999</v>
      </c>
      <c r="CU108">
        <v>418.76319600000022</v>
      </c>
      <c r="CV108">
        <v>377.52336199999979</v>
      </c>
      <c r="CW108">
        <v>111.333258</v>
      </c>
      <c r="CX108">
        <v>147.483037</v>
      </c>
      <c r="CY108">
        <v>223.03742199999999</v>
      </c>
      <c r="CZ108">
        <v>255.50062700000001</v>
      </c>
      <c r="DA108">
        <v>569.14529899999991</v>
      </c>
      <c r="DB108">
        <v>344.0729859999999</v>
      </c>
      <c r="DC108">
        <v>3.48549</v>
      </c>
      <c r="DD108">
        <v>471.46181200000001</v>
      </c>
      <c r="DE108">
        <v>365.21547900000007</v>
      </c>
      <c r="DF108">
        <v>497.71355600000021</v>
      </c>
      <c r="DG108">
        <v>559.27611100000013</v>
      </c>
      <c r="DH108">
        <v>94.408839999999998</v>
      </c>
      <c r="DI108">
        <v>823.85316299999988</v>
      </c>
      <c r="DJ108"/>
      <c r="DK108"/>
      <c r="DL108"/>
      <c r="DM108"/>
      <c r="DN108"/>
      <c r="DO108"/>
      <c r="DP108"/>
      <c r="DQ108"/>
      <c r="DR108"/>
      <c r="DS108"/>
      <c r="DT108"/>
      <c r="DU108"/>
      <c r="DV108"/>
      <c r="DW108"/>
      <c r="DX108"/>
      <c r="DY108"/>
      <c r="DZ108"/>
      <c r="EA108"/>
      <c r="EB108"/>
      <c r="EC108"/>
      <c r="ED108"/>
      <c r="EE108"/>
      <c r="EF108"/>
      <c r="EG108"/>
      <c r="EH108"/>
      <c r="EI108"/>
    </row>
    <row r="109">
      <c r="A109" t="s">
        <v>593</v>
      </c>
      <c r="B109">
        <v>2011</v>
      </c>
      <c r="C109" t="s">
        <v>597</v>
      </c>
      <c r="D109">
        <v>156</v>
      </c>
      <c r="E109" t="s">
        <v>62</v>
      </c>
      <c r="F109" t="s">
        <v>305</v>
      </c>
      <c r="G109" t="s">
        <v>186</v>
      </c>
      <c r="H109">
        <v>1.3589958429089279</v>
      </c>
      <c r="I109">
        <v>1.1227482965810851</v>
      </c>
      <c r="J109">
        <v>1.1175423722593061</v>
      </c>
      <c r="K109">
        <v>1.2409583588640949</v>
      </c>
      <c r="L109">
        <v>1.137462807695786</v>
      </c>
      <c r="M109">
        <v>2.101862864518715</v>
      </c>
      <c r="N109">
        <v>1.4865067088262931</v>
      </c>
      <c r="O109">
        <v>1.4932619457859411</v>
      </c>
      <c r="P109">
        <v>0.81382536786809567</v>
      </c>
      <c r="Q109">
        <v>0.51422878513150594</v>
      </c>
      <c r="R109">
        <v>1.417007293547117</v>
      </c>
      <c r="S109">
        <v>1.209328580630459</v>
      </c>
      <c r="T109">
        <v>1.390606304389346</v>
      </c>
      <c r="U109">
        <v>0.80631811683581733</v>
      </c>
      <c r="V109">
        <v>1.0620781071390419</v>
      </c>
      <c r="W109" t="s">
        <v>279</v>
      </c>
      <c r="X109" t="s">
        <v>280</v>
      </c>
      <c r="Y109" t="s">
        <v>281</v>
      </c>
      <c r="Z109" t="s">
        <v>282</v>
      </c>
      <c r="AA109" t="s">
        <v>283</v>
      </c>
      <c r="AB109" t="s">
        <v>284</v>
      </c>
      <c r="AC109" t="s">
        <v>285</v>
      </c>
      <c r="AD109" t="s">
        <v>286</v>
      </c>
      <c r="AE109" t="s">
        <v>186</v>
      </c>
      <c r="AF109" t="s">
        <v>186</v>
      </c>
      <c r="AG109" t="s">
        <v>186</v>
      </c>
      <c r="AH109" t="s">
        <v>186</v>
      </c>
      <c r="AI109" t="s">
        <v>186</v>
      </c>
      <c r="AJ109" t="s">
        <v>186</v>
      </c>
      <c r="AK109" t="s">
        <v>186</v>
      </c>
      <c r="AL109" t="s">
        <v>186</v>
      </c>
      <c r="AM109" t="s">
        <v>186</v>
      </c>
      <c r="AN109" t="s">
        <v>186</v>
      </c>
      <c r="AO109" t="s">
        <v>186</v>
      </c>
      <c r="AP109" t="s">
        <v>186</v>
      </c>
      <c r="AQ109" t="s">
        <v>186</v>
      </c>
      <c r="AR109" t="s">
        <v>186</v>
      </c>
      <c r="AS109" t="s">
        <v>186</v>
      </c>
      <c r="AT109" t="s">
        <v>186</v>
      </c>
      <c r="AU109" t="s">
        <v>186</v>
      </c>
      <c r="AV109" t="s">
        <v>186</v>
      </c>
      <c r="AW109" t="s">
        <v>186</v>
      </c>
      <c r="AX109" t="s">
        <v>186</v>
      </c>
      <c r="AY109" t="s">
        <v>186</v>
      </c>
      <c r="AZ109" t="s">
        <v>186</v>
      </c>
      <c r="BA109" t="s">
        <v>186</v>
      </c>
      <c r="BB109" t="s">
        <v>186</v>
      </c>
      <c r="BC109" t="s">
        <v>186</v>
      </c>
      <c r="BD109" t="s">
        <v>186</v>
      </c>
      <c r="BE109">
        <v>0.42075831128180841</v>
      </c>
      <c r="BF109">
        <v>2.8701869664357851</v>
      </c>
      <c r="BG109">
        <v>0.6141845586221113</v>
      </c>
      <c r="BH109">
        <v>0.3514089875589852</v>
      </c>
      <c r="BI109">
        <v>0.38601800291729949</v>
      </c>
      <c r="BJ109">
        <v>4.4155073941082623</v>
      </c>
      <c r="BK109">
        <v>0.79657543288276511</v>
      </c>
      <c r="BL109">
        <v>1.141452063009047</v>
      </c>
      <c r="BM109"/>
      <c r="BN109"/>
      <c r="BO109"/>
      <c r="BP109"/>
      <c r="BQ109"/>
      <c r="BR109"/>
      <c r="BS109"/>
      <c r="BT109"/>
      <c r="BU109"/>
      <c r="BV109"/>
      <c r="BW109"/>
      <c r="BX109"/>
      <c r="BY109"/>
      <c r="BZ109"/>
      <c r="CA109"/>
      <c r="CB109"/>
      <c r="CC109"/>
      <c r="CD109"/>
      <c r="CE109"/>
      <c r="CF109"/>
      <c r="CG109"/>
      <c r="CH109"/>
      <c r="CI109"/>
      <c r="CJ109"/>
      <c r="CK109"/>
      <c r="CL109"/>
      <c r="CM109">
        <v>276.45628199999999</v>
      </c>
      <c r="CN109">
        <v>228.35477399999999</v>
      </c>
      <c r="CO109">
        <v>227.35663900000009</v>
      </c>
      <c r="CP109">
        <v>252.44326000000001</v>
      </c>
      <c r="CQ109">
        <v>231.408343</v>
      </c>
      <c r="CR109">
        <v>75.650807000000015</v>
      </c>
      <c r="CS109">
        <v>53.56240600000001</v>
      </c>
      <c r="CT109">
        <v>53.651218999999998</v>
      </c>
      <c r="CU109">
        <v>29.354654</v>
      </c>
      <c r="CV109">
        <v>18.501290000000001</v>
      </c>
      <c r="CW109">
        <v>237.28016500000001</v>
      </c>
      <c r="CX109">
        <v>202.44137499999999</v>
      </c>
      <c r="CY109">
        <v>232.71587500000001</v>
      </c>
      <c r="CZ109">
        <v>135.10912200000001</v>
      </c>
      <c r="DA109">
        <v>177.75238499999989</v>
      </c>
      <c r="DB109">
        <v>68.298597999999998</v>
      </c>
      <c r="DC109">
        <v>98.995416999999989</v>
      </c>
      <c r="DD109">
        <v>69.616037000000006</v>
      </c>
      <c r="DE109">
        <v>49.390312000000002</v>
      </c>
      <c r="DF109">
        <v>63.912863999999999</v>
      </c>
      <c r="DG109">
        <v>610.43565599999999</v>
      </c>
      <c r="DH109">
        <v>102.49501600000001</v>
      </c>
      <c r="DI109">
        <v>152.87539799999999</v>
      </c>
      <c r="DJ109"/>
      <c r="DK109"/>
      <c r="DL109"/>
      <c r="DM109"/>
      <c r="DN109"/>
      <c r="DO109"/>
      <c r="DP109"/>
      <c r="DQ109"/>
      <c r="DR109"/>
      <c r="DS109"/>
      <c r="DT109"/>
      <c r="DU109"/>
      <c r="DV109"/>
      <c r="DW109"/>
      <c r="DX109"/>
      <c r="DY109"/>
      <c r="DZ109"/>
      <c r="EA109"/>
      <c r="EB109"/>
      <c r="EC109"/>
      <c r="ED109"/>
      <c r="EE109"/>
      <c r="EF109"/>
      <c r="EG109"/>
      <c r="EH109"/>
      <c r="EI109"/>
    </row>
    <row r="110">
      <c r="A110" t="s">
        <v>593</v>
      </c>
      <c r="B110">
        <v>2011</v>
      </c>
      <c r="C110" t="s">
        <v>597</v>
      </c>
      <c r="D110">
        <v>157</v>
      </c>
      <c r="E110" t="s">
        <v>62</v>
      </c>
      <c r="F110" t="s">
        <v>306</v>
      </c>
      <c r="G110" t="s">
        <v>186</v>
      </c>
      <c r="H110">
        <v>0.0827839719973162</v>
      </c>
      <c r="I110">
        <v>0.1238609102936418</v>
      </c>
      <c r="J110">
        <v>0.054011288027955802</v>
      </c>
      <c r="K110">
        <v>0.16595168917634021</v>
      </c>
      <c r="L110">
        <v>0.12575193350228331</v>
      </c>
      <c r="M110">
        <v>0.1242143525676366</v>
      </c>
      <c r="N110">
        <v>0.22531340536986119</v>
      </c>
      <c r="O110">
        <v>0</v>
      </c>
      <c r="P110">
        <v>0</v>
      </c>
      <c r="Q110">
        <v>0.36115677382129802</v>
      </c>
      <c r="R110">
        <v>0.1005692577458837</v>
      </c>
      <c r="S110">
        <v>0.061966378461184898</v>
      </c>
      <c r="T110">
        <v>0.15421137003324051</v>
      </c>
      <c r="U110">
        <v>0</v>
      </c>
      <c r="V110">
        <v>0.20171085425864699</v>
      </c>
      <c r="W110" t="s">
        <v>279</v>
      </c>
      <c r="X110" t="s">
        <v>280</v>
      </c>
      <c r="Y110" t="s">
        <v>281</v>
      </c>
      <c r="Z110" t="s">
        <v>282</v>
      </c>
      <c r="AA110" t="s">
        <v>283</v>
      </c>
      <c r="AB110" t="s">
        <v>284</v>
      </c>
      <c r="AC110" t="s">
        <v>285</v>
      </c>
      <c r="AD110" t="s">
        <v>286</v>
      </c>
      <c r="AE110" t="s">
        <v>186</v>
      </c>
      <c r="AF110" t="s">
        <v>186</v>
      </c>
      <c r="AG110" t="s">
        <v>186</v>
      </c>
      <c r="AH110" t="s">
        <v>186</v>
      </c>
      <c r="AI110" t="s">
        <v>186</v>
      </c>
      <c r="AJ110" t="s">
        <v>186</v>
      </c>
      <c r="AK110" t="s">
        <v>186</v>
      </c>
      <c r="AL110" t="s">
        <v>186</v>
      </c>
      <c r="AM110" t="s">
        <v>186</v>
      </c>
      <c r="AN110" t="s">
        <v>186</v>
      </c>
      <c r="AO110" t="s">
        <v>186</v>
      </c>
      <c r="AP110" t="s">
        <v>186</v>
      </c>
      <c r="AQ110" t="s">
        <v>186</v>
      </c>
      <c r="AR110" t="s">
        <v>186</v>
      </c>
      <c r="AS110" t="s">
        <v>186</v>
      </c>
      <c r="AT110" t="s">
        <v>186</v>
      </c>
      <c r="AU110" t="s">
        <v>186</v>
      </c>
      <c r="AV110" t="s">
        <v>186</v>
      </c>
      <c r="AW110" t="s">
        <v>186</v>
      </c>
      <c r="AX110" t="s">
        <v>186</v>
      </c>
      <c r="AY110" t="s">
        <v>186</v>
      </c>
      <c r="AZ110" t="s">
        <v>186</v>
      </c>
      <c r="BA110" t="s">
        <v>186</v>
      </c>
      <c r="BB110" t="s">
        <v>186</v>
      </c>
      <c r="BC110" t="s">
        <v>186</v>
      </c>
      <c r="BD110" t="s">
        <v>186</v>
      </c>
      <c r="BE110">
        <v>0.1594156965151412</v>
      </c>
      <c r="BF110">
        <v>0</v>
      </c>
      <c r="BG110">
        <v>0</v>
      </c>
      <c r="BH110">
        <v>0</v>
      </c>
      <c r="BI110">
        <v>0</v>
      </c>
      <c r="BJ110">
        <v>0.47628354394137518</v>
      </c>
      <c r="BK110">
        <v>0.085398911798746896</v>
      </c>
      <c r="BL110">
        <v>0.072071263623450899</v>
      </c>
      <c r="BM110"/>
      <c r="BN110"/>
      <c r="BO110"/>
      <c r="BP110"/>
      <c r="BQ110"/>
      <c r="BR110"/>
      <c r="BS110"/>
      <c r="BT110"/>
      <c r="BU110"/>
      <c r="BV110"/>
      <c r="BW110"/>
      <c r="BX110"/>
      <c r="BY110"/>
      <c r="BZ110"/>
      <c r="CA110"/>
      <c r="CB110"/>
      <c r="CC110"/>
      <c r="CD110"/>
      <c r="CE110"/>
      <c r="CF110"/>
      <c r="CG110"/>
      <c r="CH110"/>
      <c r="CI110"/>
      <c r="CJ110"/>
      <c r="CK110"/>
      <c r="CL110"/>
      <c r="CM110">
        <v>16.840485000000001</v>
      </c>
      <c r="CN110">
        <v>25.191960000000002</v>
      </c>
      <c r="CO110">
        <v>10.988241</v>
      </c>
      <c r="CP110">
        <v>33.758896999999997</v>
      </c>
      <c r="CQ110">
        <v>25.583295</v>
      </c>
      <c r="CR110">
        <v>4.4707559999999997</v>
      </c>
      <c r="CS110">
        <v>8.1185829999999992</v>
      </c>
      <c r="CT110">
        <v>0</v>
      </c>
      <c r="CU110">
        <v>0</v>
      </c>
      <c r="CV110">
        <v>12.993956000000001</v>
      </c>
      <c r="CW110">
        <v>16.840485000000001</v>
      </c>
      <c r="CX110">
        <v>10.37316</v>
      </c>
      <c r="CY110">
        <v>25.807041000000002</v>
      </c>
      <c r="CZ110">
        <v>0</v>
      </c>
      <c r="DA110">
        <v>33.758896999999997</v>
      </c>
      <c r="DB110">
        <v>25.876776</v>
      </c>
      <c r="DC110">
        <v>0</v>
      </c>
      <c r="DD110">
        <v>0</v>
      </c>
      <c r="DE110">
        <v>0</v>
      </c>
      <c r="DF110">
        <v>0</v>
      </c>
      <c r="DG110">
        <v>65.845311000000009</v>
      </c>
      <c r="DH110">
        <v>10.988241</v>
      </c>
      <c r="DI110">
        <v>9.6525499999999997</v>
      </c>
      <c r="DJ110"/>
      <c r="DK110"/>
      <c r="DL110"/>
      <c r="DM110"/>
      <c r="DN110"/>
      <c r="DO110"/>
      <c r="DP110"/>
      <c r="DQ110"/>
      <c r="DR110"/>
      <c r="DS110"/>
      <c r="DT110"/>
      <c r="DU110"/>
      <c r="DV110"/>
      <c r="DW110"/>
      <c r="DX110"/>
      <c r="DY110"/>
      <c r="DZ110"/>
      <c r="EA110"/>
      <c r="EB110"/>
      <c r="EC110"/>
      <c r="ED110"/>
      <c r="EE110"/>
      <c r="EF110"/>
      <c r="EG110"/>
      <c r="EH110"/>
      <c r="EI110"/>
    </row>
    <row r="111">
      <c r="A111" t="s">
        <v>593</v>
      </c>
      <c r="B111">
        <v>2011</v>
      </c>
      <c r="C111" t="s">
        <v>597</v>
      </c>
      <c r="D111">
        <v>158</v>
      </c>
      <c r="E111" t="s">
        <v>62</v>
      </c>
      <c r="F111" t="s">
        <v>307</v>
      </c>
      <c r="G111" t="s">
        <v>186</v>
      </c>
      <c r="H111">
        <v>1.1581818190525359</v>
      </c>
      <c r="I111">
        <v>4.4262504910973961</v>
      </c>
      <c r="J111">
        <v>7.3538491591693882</v>
      </c>
      <c r="K111">
        <v>5.5634380712781244</v>
      </c>
      <c r="L111">
        <v>3.8318849872423351</v>
      </c>
      <c r="M111">
        <v>2.56295600795025</v>
      </c>
      <c r="N111">
        <v>3.5350924457070998</v>
      </c>
      <c r="O111">
        <v>2.1854986577476332</v>
      </c>
      <c r="P111">
        <v>3.879656163143459</v>
      </c>
      <c r="Q111">
        <v>8.4571109302963094</v>
      </c>
      <c r="R111">
        <v>0.97334252290350609</v>
      </c>
      <c r="S111">
        <v>4.0790563187347351</v>
      </c>
      <c r="T111">
        <v>6.8823549923697724</v>
      </c>
      <c r="U111">
        <v>7.2450860815188687</v>
      </c>
      <c r="V111">
        <v>3.5212233390091381</v>
      </c>
      <c r="W111" t="s">
        <v>279</v>
      </c>
      <c r="X111" t="s">
        <v>280</v>
      </c>
      <c r="Y111" t="s">
        <v>281</v>
      </c>
      <c r="Z111" t="s">
        <v>282</v>
      </c>
      <c r="AA111" t="s">
        <v>283</v>
      </c>
      <c r="AB111" t="s">
        <v>284</v>
      </c>
      <c r="AC111" t="s">
        <v>285</v>
      </c>
      <c r="AD111" t="s">
        <v>286</v>
      </c>
      <c r="AE111" t="s">
        <v>186</v>
      </c>
      <c r="AF111" t="s">
        <v>186</v>
      </c>
      <c r="AG111" t="s">
        <v>186</v>
      </c>
      <c r="AH111" t="s">
        <v>186</v>
      </c>
      <c r="AI111" t="s">
        <v>186</v>
      </c>
      <c r="AJ111" t="s">
        <v>186</v>
      </c>
      <c r="AK111" t="s">
        <v>186</v>
      </c>
      <c r="AL111" t="s">
        <v>186</v>
      </c>
      <c r="AM111" t="s">
        <v>186</v>
      </c>
      <c r="AN111" t="s">
        <v>186</v>
      </c>
      <c r="AO111" t="s">
        <v>186</v>
      </c>
      <c r="AP111" t="s">
        <v>186</v>
      </c>
      <c r="AQ111" t="s">
        <v>186</v>
      </c>
      <c r="AR111" t="s">
        <v>186</v>
      </c>
      <c r="AS111" t="s">
        <v>186</v>
      </c>
      <c r="AT111" t="s">
        <v>186</v>
      </c>
      <c r="AU111" t="s">
        <v>186</v>
      </c>
      <c r="AV111" t="s">
        <v>186</v>
      </c>
      <c r="AW111" t="s">
        <v>186</v>
      </c>
      <c r="AX111" t="s">
        <v>186</v>
      </c>
      <c r="AY111" t="s">
        <v>186</v>
      </c>
      <c r="AZ111" t="s">
        <v>186</v>
      </c>
      <c r="BA111" t="s">
        <v>186</v>
      </c>
      <c r="BB111" t="s">
        <v>186</v>
      </c>
      <c r="BC111" t="s">
        <v>186</v>
      </c>
      <c r="BD111" t="s">
        <v>186</v>
      </c>
      <c r="BE111">
        <v>2.807879409843133</v>
      </c>
      <c r="BF111">
        <v>0.21079153431948139</v>
      </c>
      <c r="BG111">
        <v>3.770854840827921</v>
      </c>
      <c r="BH111">
        <v>0.64983152649911713</v>
      </c>
      <c r="BI111">
        <v>0.28390688271531128</v>
      </c>
      <c r="BJ111">
        <v>4.5541173232636352</v>
      </c>
      <c r="BK111">
        <v>20.956372106531251</v>
      </c>
      <c r="BL111">
        <v>1.406786647413691</v>
      </c>
      <c r="BM111"/>
      <c r="BN111"/>
      <c r="BO111"/>
      <c r="BP111"/>
      <c r="BQ111"/>
      <c r="BR111"/>
      <c r="BS111"/>
      <c r="BT111"/>
      <c r="BU111"/>
      <c r="BV111"/>
      <c r="BW111"/>
      <c r="BX111"/>
      <c r="BY111"/>
      <c r="BZ111"/>
      <c r="CA111"/>
      <c r="CB111"/>
      <c r="CC111"/>
      <c r="CD111"/>
      <c r="CE111"/>
      <c r="CF111"/>
      <c r="CG111"/>
      <c r="CH111"/>
      <c r="CI111"/>
      <c r="CJ111"/>
      <c r="CK111"/>
      <c r="CL111"/>
      <c r="CM111">
        <v>235.605312</v>
      </c>
      <c r="CN111">
        <v>900.25113699999974</v>
      </c>
      <c r="CO111">
        <v>1496.092202</v>
      </c>
      <c r="CP111">
        <v>1131.748244000001</v>
      </c>
      <c r="CQ111">
        <v>779.56848300000013</v>
      </c>
      <c r="CR111">
        <v>92.246593999999988</v>
      </c>
      <c r="CS111">
        <v>127.377869</v>
      </c>
      <c r="CT111">
        <v>78.522503999999998</v>
      </c>
      <c r="CU111">
        <v>139.93906899999999</v>
      </c>
      <c r="CV111">
        <v>304.27596900000009</v>
      </c>
      <c r="CW111">
        <v>162.98778100000001</v>
      </c>
      <c r="CX111">
        <v>682.8332539999999</v>
      </c>
      <c r="CY111">
        <v>1151.7517640000001</v>
      </c>
      <c r="CZ111">
        <v>1214.0087130000011</v>
      </c>
      <c r="DA111">
        <v>589.32186099999979</v>
      </c>
      <c r="DB111">
        <v>455.78238600000009</v>
      </c>
      <c r="DC111">
        <v>7.2703960000000007</v>
      </c>
      <c r="DD111">
        <v>427.41545100000002</v>
      </c>
      <c r="DE111">
        <v>91.333411999999981</v>
      </c>
      <c r="DF111">
        <v>47.006362000000003</v>
      </c>
      <c r="DG111">
        <v>629.59822000000008</v>
      </c>
      <c r="DH111">
        <v>2696.4473240000002</v>
      </c>
      <c r="DI111">
        <v>188.41182699999999</v>
      </c>
      <c r="DJ111"/>
      <c r="DK111"/>
      <c r="DL111"/>
      <c r="DM111"/>
      <c r="DN111"/>
      <c r="DO111"/>
      <c r="DP111"/>
      <c r="DQ111"/>
      <c r="DR111"/>
      <c r="DS111"/>
      <c r="DT111"/>
      <c r="DU111"/>
      <c r="DV111"/>
      <c r="DW111"/>
      <c r="DX111"/>
      <c r="DY111"/>
      <c r="DZ111"/>
      <c r="EA111"/>
      <c r="EB111"/>
      <c r="EC111"/>
      <c r="ED111"/>
      <c r="EE111"/>
      <c r="EF111"/>
      <c r="EG111"/>
      <c r="EH111"/>
      <c r="EI111"/>
    </row>
    <row r="112">
      <c r="A112" t="s">
        <v>593</v>
      </c>
      <c r="B112">
        <v>2011</v>
      </c>
      <c r="C112" t="s">
        <v>597</v>
      </c>
      <c r="D112">
        <v>159</v>
      </c>
      <c r="E112" t="s">
        <v>62</v>
      </c>
      <c r="F112" t="s">
        <v>308</v>
      </c>
      <c r="G112" t="s">
        <v>186</v>
      </c>
      <c r="H112">
        <v>12.16615202570976</v>
      </c>
      <c r="I112">
        <v>13.58993726772756</v>
      </c>
      <c r="J112">
        <v>15.970325168711909</v>
      </c>
      <c r="K112">
        <v>15.76577495800746</v>
      </c>
      <c r="L112">
        <v>18.632449355687399</v>
      </c>
      <c r="M112">
        <v>20.852739950519151</v>
      </c>
      <c r="N112">
        <v>19.79241704223125</v>
      </c>
      <c r="O112">
        <v>19.43479672945702</v>
      </c>
      <c r="P112">
        <v>17.894894735528279</v>
      </c>
      <c r="Q112">
        <v>13.19466462942354</v>
      </c>
      <c r="R112">
        <v>11.50789828175655</v>
      </c>
      <c r="S112">
        <v>13.4495366979846</v>
      </c>
      <c r="T112">
        <v>14.131362802595451</v>
      </c>
      <c r="U112">
        <v>16.0302587261022</v>
      </c>
      <c r="V112">
        <v>17.77126393218019</v>
      </c>
      <c r="W112" t="s">
        <v>279</v>
      </c>
      <c r="X112" t="s">
        <v>280</v>
      </c>
      <c r="Y112" t="s">
        <v>281</v>
      </c>
      <c r="Z112" t="s">
        <v>282</v>
      </c>
      <c r="AA112" t="s">
        <v>283</v>
      </c>
      <c r="AB112" t="s">
        <v>284</v>
      </c>
      <c r="AC112" t="s">
        <v>285</v>
      </c>
      <c r="AD112" t="s">
        <v>286</v>
      </c>
      <c r="AE112" t="s">
        <v>186</v>
      </c>
      <c r="AF112" t="s">
        <v>186</v>
      </c>
      <c r="AG112" t="s">
        <v>186</v>
      </c>
      <c r="AH112" t="s">
        <v>186</v>
      </c>
      <c r="AI112" t="s">
        <v>186</v>
      </c>
      <c r="AJ112" t="s">
        <v>186</v>
      </c>
      <c r="AK112" t="s">
        <v>186</v>
      </c>
      <c r="AL112" t="s">
        <v>186</v>
      </c>
      <c r="AM112" t="s">
        <v>186</v>
      </c>
      <c r="AN112" t="s">
        <v>186</v>
      </c>
      <c r="AO112" t="s">
        <v>186</v>
      </c>
      <c r="AP112" t="s">
        <v>186</v>
      </c>
      <c r="AQ112" t="s">
        <v>186</v>
      </c>
      <c r="AR112" t="s">
        <v>186</v>
      </c>
      <c r="AS112" t="s">
        <v>186</v>
      </c>
      <c r="AT112" t="s">
        <v>186</v>
      </c>
      <c r="AU112" t="s">
        <v>186</v>
      </c>
      <c r="AV112" t="s">
        <v>186</v>
      </c>
      <c r="AW112" t="s">
        <v>186</v>
      </c>
      <c r="AX112" t="s">
        <v>186</v>
      </c>
      <c r="AY112" t="s">
        <v>186</v>
      </c>
      <c r="AZ112" t="s">
        <v>186</v>
      </c>
      <c r="BA112" t="s">
        <v>186</v>
      </c>
      <c r="BB112" t="s">
        <v>186</v>
      </c>
      <c r="BC112" t="s">
        <v>186</v>
      </c>
      <c r="BD112" t="s">
        <v>186</v>
      </c>
      <c r="BE112">
        <v>17.209241891762598</v>
      </c>
      <c r="BF112">
        <v>5.8713278976979169</v>
      </c>
      <c r="BG112">
        <v>24.405213357602062</v>
      </c>
      <c r="BH112">
        <v>26.927626133993719</v>
      </c>
      <c r="BI112">
        <v>9.1373484980028419</v>
      </c>
      <c r="BJ112">
        <v>6.2517929080205423</v>
      </c>
      <c r="BK112">
        <v>7.911490813647168</v>
      </c>
      <c r="BL112">
        <v>18.99352750751018</v>
      </c>
      <c r="BM112"/>
      <c r="BN112"/>
      <c r="BO112"/>
      <c r="BP112"/>
      <c r="BQ112"/>
      <c r="BR112"/>
      <c r="BS112"/>
      <c r="BT112"/>
      <c r="BU112"/>
      <c r="BV112"/>
      <c r="BW112"/>
      <c r="BX112"/>
      <c r="BY112"/>
      <c r="BZ112"/>
      <c r="CA112"/>
      <c r="CB112"/>
      <c r="CC112"/>
      <c r="CD112"/>
      <c r="CE112"/>
      <c r="CF112"/>
      <c r="CG112"/>
      <c r="CH112"/>
      <c r="CI112"/>
      <c r="CJ112"/>
      <c r="CK112"/>
      <c r="CL112"/>
      <c r="CM112">
        <v>2474.922328000001</v>
      </c>
      <c r="CN112">
        <v>2764.045212</v>
      </c>
      <c r="CO112">
        <v>3249.0575249999988</v>
      </c>
      <c r="CP112">
        <v>3207.1693609999979</v>
      </c>
      <c r="CQ112">
        <v>3790.6331550000018</v>
      </c>
      <c r="CR112">
        <v>750.53736000000038</v>
      </c>
      <c r="CS112">
        <v>713.16831000000025</v>
      </c>
      <c r="CT112">
        <v>698.27034600000013</v>
      </c>
      <c r="CU112">
        <v>645.46825899999988</v>
      </c>
      <c r="CV112">
        <v>474.72705499999989</v>
      </c>
      <c r="CW112">
        <v>1927.016194999999</v>
      </c>
      <c r="CX112">
        <v>2251.4498920000001</v>
      </c>
      <c r="CY112">
        <v>2364.862325999999</v>
      </c>
      <c r="CZ112">
        <v>2686.0790259999999</v>
      </c>
      <c r="DA112">
        <v>2974.2488119999998</v>
      </c>
      <c r="DB112">
        <v>2793.4494989999998</v>
      </c>
      <c r="DC112">
        <v>202.5075579999999</v>
      </c>
      <c r="DD112">
        <v>2766.260096</v>
      </c>
      <c r="DE112">
        <v>3784.6609029999968</v>
      </c>
      <c r="DF112">
        <v>1512.8675539999999</v>
      </c>
      <c r="DG112">
        <v>864.29870100000028</v>
      </c>
      <c r="DH112">
        <v>1017.9680969999999</v>
      </c>
      <c r="DI112">
        <v>2543.815173</v>
      </c>
      <c r="DJ112"/>
      <c r="DK112"/>
      <c r="DL112"/>
      <c r="DM112"/>
      <c r="DN112"/>
      <c r="DO112"/>
      <c r="DP112"/>
      <c r="DQ112"/>
      <c r="DR112"/>
      <c r="DS112"/>
      <c r="DT112"/>
      <c r="DU112"/>
      <c r="DV112"/>
      <c r="DW112"/>
      <c r="DX112"/>
      <c r="DY112"/>
      <c r="DZ112"/>
      <c r="EA112"/>
      <c r="EB112"/>
      <c r="EC112"/>
      <c r="ED112"/>
      <c r="EE112"/>
      <c r="EF112"/>
      <c r="EG112"/>
      <c r="EH112"/>
      <c r="EI112"/>
    </row>
    <row r="113">
      <c r="A113" t="s">
        <v>593</v>
      </c>
      <c r="B113">
        <v>2011</v>
      </c>
      <c r="C113" t="s">
        <v>597</v>
      </c>
      <c r="D113">
        <v>160</v>
      </c>
      <c r="E113" t="s">
        <v>62</v>
      </c>
      <c r="F113" t="s">
        <v>309</v>
      </c>
      <c r="G113" t="s">
        <v>186</v>
      </c>
      <c r="H113">
        <v>21.006791589544509</v>
      </c>
      <c r="I113">
        <v>17.842097275644779</v>
      </c>
      <c r="J113">
        <v>18.356024464599471</v>
      </c>
      <c r="K113">
        <v>20.88034596446229</v>
      </c>
      <c r="L113">
        <v>20.258938432399141</v>
      </c>
      <c r="M113">
        <v>18.481762075559939</v>
      </c>
      <c r="N113">
        <v>18.38152858018584</v>
      </c>
      <c r="O113">
        <v>26.582325127323021</v>
      </c>
      <c r="P113">
        <v>23.829199892692991</v>
      </c>
      <c r="Q113">
        <v>8.6946935237309333</v>
      </c>
      <c r="R113">
        <v>21.561811598155838</v>
      </c>
      <c r="S113">
        <v>17.903408178599189</v>
      </c>
      <c r="T113">
        <v>17.896388411920451</v>
      </c>
      <c r="U113">
        <v>18.882965699868869</v>
      </c>
      <c r="V113">
        <v>22.61092665080157</v>
      </c>
      <c r="W113" t="s">
        <v>279</v>
      </c>
      <c r="X113" t="s">
        <v>280</v>
      </c>
      <c r="Y113" t="s">
        <v>281</v>
      </c>
      <c r="Z113" t="s">
        <v>282</v>
      </c>
      <c r="AA113" t="s">
        <v>283</v>
      </c>
      <c r="AB113" t="s">
        <v>284</v>
      </c>
      <c r="AC113" t="s">
        <v>285</v>
      </c>
      <c r="AD113" t="s">
        <v>286</v>
      </c>
      <c r="AE113" t="s">
        <v>186</v>
      </c>
      <c r="AF113" t="s">
        <v>186</v>
      </c>
      <c r="AG113" t="s">
        <v>186</v>
      </c>
      <c r="AH113" t="s">
        <v>186</v>
      </c>
      <c r="AI113" t="s">
        <v>186</v>
      </c>
      <c r="AJ113" t="s">
        <v>186</v>
      </c>
      <c r="AK113" t="s">
        <v>186</v>
      </c>
      <c r="AL113" t="s">
        <v>186</v>
      </c>
      <c r="AM113" t="s">
        <v>186</v>
      </c>
      <c r="AN113" t="s">
        <v>186</v>
      </c>
      <c r="AO113" t="s">
        <v>186</v>
      </c>
      <c r="AP113" t="s">
        <v>186</v>
      </c>
      <c r="AQ113" t="s">
        <v>186</v>
      </c>
      <c r="AR113" t="s">
        <v>186</v>
      </c>
      <c r="AS113" t="s">
        <v>186</v>
      </c>
      <c r="AT113" t="s">
        <v>186</v>
      </c>
      <c r="AU113" t="s">
        <v>186</v>
      </c>
      <c r="AV113" t="s">
        <v>186</v>
      </c>
      <c r="AW113" t="s">
        <v>186</v>
      </c>
      <c r="AX113" t="s">
        <v>186</v>
      </c>
      <c r="AY113" t="s">
        <v>186</v>
      </c>
      <c r="AZ113" t="s">
        <v>186</v>
      </c>
      <c r="BA113" t="s">
        <v>186</v>
      </c>
      <c r="BB113" t="s">
        <v>186</v>
      </c>
      <c r="BC113" t="s">
        <v>186</v>
      </c>
      <c r="BD113" t="s">
        <v>186</v>
      </c>
      <c r="BE113">
        <v>31.922084438314759</v>
      </c>
      <c r="BF113">
        <v>12.557256770544861</v>
      </c>
      <c r="BG113">
        <v>15.31764577584719</v>
      </c>
      <c r="BH113">
        <v>12.175893670293769</v>
      </c>
      <c r="BI113">
        <v>23.381905531232761</v>
      </c>
      <c r="BJ113">
        <v>21.02700083490182</v>
      </c>
      <c r="BK113">
        <v>13.14725016931073</v>
      </c>
      <c r="BL113">
        <v>18.468826122012569</v>
      </c>
      <c r="BM113"/>
      <c r="BN113"/>
      <c r="BO113"/>
      <c r="BP113"/>
      <c r="BQ113"/>
      <c r="BR113"/>
      <c r="BS113"/>
      <c r="BT113"/>
      <c r="BU113"/>
      <c r="BV113"/>
      <c r="BW113"/>
      <c r="BX113"/>
      <c r="BY113"/>
      <c r="BZ113"/>
      <c r="CA113"/>
      <c r="CB113"/>
      <c r="CC113"/>
      <c r="CD113"/>
      <c r="CE113"/>
      <c r="CF113"/>
      <c r="CG113"/>
      <c r="CH113"/>
      <c r="CI113"/>
      <c r="CJ113"/>
      <c r="CK113"/>
      <c r="CL113"/>
      <c r="CM113">
        <v>4273.3460370000021</v>
      </c>
      <c r="CN113">
        <v>3628.8882409999978</v>
      </c>
      <c r="CO113">
        <v>3734.4123420000001</v>
      </c>
      <c r="CP113">
        <v>4247.6063499999946</v>
      </c>
      <c r="CQ113">
        <v>4121.530252999999</v>
      </c>
      <c r="CR113">
        <v>665.20049400000028</v>
      </c>
      <c r="CS113">
        <v>662.33061100000009</v>
      </c>
      <c r="CT113">
        <v>955.07298700000013</v>
      </c>
      <c r="CU113">
        <v>859.51844900000003</v>
      </c>
      <c r="CV113">
        <v>312.82388500000002</v>
      </c>
      <c r="CW113">
        <v>3610.5602540000009</v>
      </c>
      <c r="CX113">
        <v>2997.0271329999991</v>
      </c>
      <c r="CY113">
        <v>2994.9337030000002</v>
      </c>
      <c r="CZ113">
        <v>3164.0873040000001</v>
      </c>
      <c r="DA113">
        <v>3784.2284029999992</v>
      </c>
      <c r="DB113">
        <v>5181.6768770000017</v>
      </c>
      <c r="DC113">
        <v>433.11146100000008</v>
      </c>
      <c r="DD113">
        <v>1736.210687999999</v>
      </c>
      <c r="DE113">
        <v>1711.3141910000011</v>
      </c>
      <c r="DF113">
        <v>3871.3338159999971</v>
      </c>
      <c r="DG113">
        <v>2906.94362</v>
      </c>
      <c r="DH113">
        <v>1691.650985999999</v>
      </c>
      <c r="DI113">
        <v>2473.541584000001</v>
      </c>
      <c r="DJ113"/>
      <c r="DK113"/>
      <c r="DL113"/>
      <c r="DM113"/>
      <c r="DN113"/>
      <c r="DO113"/>
      <c r="DP113"/>
      <c r="DQ113"/>
      <c r="DR113"/>
      <c r="DS113"/>
      <c r="DT113"/>
      <c r="DU113"/>
      <c r="DV113"/>
      <c r="DW113"/>
      <c r="DX113"/>
      <c r="DY113"/>
      <c r="DZ113"/>
      <c r="EA113"/>
      <c r="EB113"/>
      <c r="EC113"/>
      <c r="ED113"/>
      <c r="EE113"/>
      <c r="EF113"/>
      <c r="EG113"/>
      <c r="EH113"/>
      <c r="EI113"/>
    </row>
    <row r="114">
      <c r="A114" t="s">
        <v>593</v>
      </c>
      <c r="B114">
        <v>2011</v>
      </c>
      <c r="C114" t="s">
        <v>597</v>
      </c>
      <c r="D114">
        <v>161</v>
      </c>
      <c r="E114" t="s">
        <v>62</v>
      </c>
      <c r="F114" t="s">
        <v>310</v>
      </c>
      <c r="G114" t="s">
        <v>186</v>
      </c>
      <c r="H114">
        <v>1.8762521654688851</v>
      </c>
      <c r="I114">
        <v>1.4762865262351219</v>
      </c>
      <c r="J114">
        <v>0.48138811951541011</v>
      </c>
      <c r="K114">
        <v>1.0005278955610211</v>
      </c>
      <c r="L114">
        <v>0.51260701363439154</v>
      </c>
      <c r="M114">
        <v>1.209770015076727</v>
      </c>
      <c r="N114">
        <v>0.30820363491779429</v>
      </c>
      <c r="O114">
        <v>0.84552587803357004</v>
      </c>
      <c r="P114">
        <v>0.24605317906752269</v>
      </c>
      <c r="Q114">
        <v>0</v>
      </c>
      <c r="R114">
        <v>1.58533013939658</v>
      </c>
      <c r="S114">
        <v>2.0332372442340141</v>
      </c>
      <c r="T114">
        <v>0.69410396903162364</v>
      </c>
      <c r="U114">
        <v>0.57536102178651694</v>
      </c>
      <c r="V114">
        <v>1.0480090801745441</v>
      </c>
      <c r="W114" t="s">
        <v>279</v>
      </c>
      <c r="X114" t="s">
        <v>280</v>
      </c>
      <c r="Y114" t="s">
        <v>281</v>
      </c>
      <c r="Z114" t="s">
        <v>282</v>
      </c>
      <c r="AA114" t="s">
        <v>283</v>
      </c>
      <c r="AB114" t="s">
        <v>284</v>
      </c>
      <c r="AC114" t="s">
        <v>285</v>
      </c>
      <c r="AD114" t="s">
        <v>286</v>
      </c>
      <c r="AE114" t="s">
        <v>186</v>
      </c>
      <c r="AF114" t="s">
        <v>186</v>
      </c>
      <c r="AG114" t="s">
        <v>186</v>
      </c>
      <c r="AH114" t="s">
        <v>186</v>
      </c>
      <c r="AI114" t="s">
        <v>186</v>
      </c>
      <c r="AJ114" t="s">
        <v>186</v>
      </c>
      <c r="AK114" t="s">
        <v>186</v>
      </c>
      <c r="AL114" t="s">
        <v>186</v>
      </c>
      <c r="AM114" t="s">
        <v>186</v>
      </c>
      <c r="AN114" t="s">
        <v>186</v>
      </c>
      <c r="AO114" t="s">
        <v>186</v>
      </c>
      <c r="AP114" t="s">
        <v>186</v>
      </c>
      <c r="AQ114" t="s">
        <v>186</v>
      </c>
      <c r="AR114" t="s">
        <v>186</v>
      </c>
      <c r="AS114" t="s">
        <v>186</v>
      </c>
      <c r="AT114" t="s">
        <v>186</v>
      </c>
      <c r="AU114" t="s">
        <v>186</v>
      </c>
      <c r="AV114" t="s">
        <v>186</v>
      </c>
      <c r="AW114" t="s">
        <v>186</v>
      </c>
      <c r="AX114" t="s">
        <v>186</v>
      </c>
      <c r="AY114" t="s">
        <v>186</v>
      </c>
      <c r="AZ114" t="s">
        <v>186</v>
      </c>
      <c r="BA114" t="s">
        <v>186</v>
      </c>
      <c r="BB114" t="s">
        <v>186</v>
      </c>
      <c r="BC114" t="s">
        <v>186</v>
      </c>
      <c r="BD114" t="s">
        <v>186</v>
      </c>
      <c r="BE114">
        <v>0.059176786834564697</v>
      </c>
      <c r="BF114">
        <v>13.758724266851321</v>
      </c>
      <c r="BG114">
        <v>0.53021209513033263</v>
      </c>
      <c r="BH114">
        <v>2.0633196712759401</v>
      </c>
      <c r="BI114">
        <v>0.087702863247341098</v>
      </c>
      <c r="BJ114">
        <v>0</v>
      </c>
      <c r="BK114">
        <v>0.45377242171142812</v>
      </c>
      <c r="BL114">
        <v>1.3479712682174541</v>
      </c>
      <c r="BM114"/>
      <c r="BN114"/>
      <c r="BO114"/>
      <c r="BP114"/>
      <c r="BQ114"/>
      <c r="BR114"/>
      <c r="BS114"/>
      <c r="BT114"/>
      <c r="BU114"/>
      <c r="BV114"/>
      <c r="BW114"/>
      <c r="BX114"/>
      <c r="BY114"/>
      <c r="BZ114"/>
      <c r="CA114"/>
      <c r="CB114"/>
      <c r="CC114"/>
      <c r="CD114"/>
      <c r="CE114"/>
      <c r="CF114"/>
      <c r="CG114"/>
      <c r="CH114"/>
      <c r="CI114"/>
      <c r="CJ114"/>
      <c r="CK114"/>
      <c r="CL114"/>
      <c r="CM114">
        <v>381.68012099999999</v>
      </c>
      <c r="CN114">
        <v>300.26059900000013</v>
      </c>
      <c r="CO114">
        <v>97.935244000000012</v>
      </c>
      <c r="CP114">
        <v>203.53344000000001</v>
      </c>
      <c r="CQ114">
        <v>104.28608199999999</v>
      </c>
      <c r="CR114">
        <v>43.542363999999999</v>
      </c>
      <c r="CS114">
        <v>11.105316999999999</v>
      </c>
      <c r="CT114">
        <v>30.378792000000001</v>
      </c>
      <c r="CU114">
        <v>8.8751300000000004</v>
      </c>
      <c r="CV114">
        <v>0</v>
      </c>
      <c r="CW114">
        <v>265.46609799999999</v>
      </c>
      <c r="CX114">
        <v>340.36352900000009</v>
      </c>
      <c r="CY114">
        <v>116.157256</v>
      </c>
      <c r="CZ114">
        <v>96.409247000000008</v>
      </c>
      <c r="DA114">
        <v>175.39775299999999</v>
      </c>
      <c r="DB114">
        <v>9.6057319999999997</v>
      </c>
      <c r="DC114">
        <v>474.55119200000001</v>
      </c>
      <c r="DD114">
        <v>60.098001999999987</v>
      </c>
      <c r="DE114">
        <v>289.99828100000002</v>
      </c>
      <c r="DF114">
        <v>14.520932</v>
      </c>
      <c r="DG114">
        <v>0</v>
      </c>
      <c r="DH114">
        <v>58.386701000000002</v>
      </c>
      <c r="DI114">
        <v>180.53464600000001</v>
      </c>
      <c r="DJ114"/>
      <c r="DK114"/>
      <c r="DL114"/>
      <c r="DM114"/>
      <c r="DN114"/>
      <c r="DO114"/>
      <c r="DP114"/>
      <c r="DQ114"/>
      <c r="DR114"/>
      <c r="DS114"/>
      <c r="DT114"/>
      <c r="DU114"/>
      <c r="DV114"/>
      <c r="DW114"/>
      <c r="DX114"/>
      <c r="DY114"/>
      <c r="DZ114"/>
      <c r="EA114"/>
      <c r="EB114"/>
      <c r="EC114"/>
      <c r="ED114"/>
      <c r="EE114"/>
      <c r="EF114"/>
      <c r="EG114"/>
      <c r="EH114"/>
      <c r="EI114"/>
    </row>
    <row r="115">
      <c r="A115" t="s">
        <v>593</v>
      </c>
      <c r="B115">
        <v>2011</v>
      </c>
      <c r="C115" t="s">
        <v>597</v>
      </c>
      <c r="D115">
        <v>162</v>
      </c>
      <c r="E115" t="s">
        <v>62</v>
      </c>
      <c r="F115" t="s">
        <v>311</v>
      </c>
      <c r="G115" t="s">
        <v>186</v>
      </c>
      <c r="H115">
        <v>1.1928467810159891</v>
      </c>
      <c r="I115">
        <v>0.7351294365291835</v>
      </c>
      <c r="J115">
        <v>1.054076799461984</v>
      </c>
      <c r="K115">
        <v>2.1234206982702881</v>
      </c>
      <c r="L115">
        <v>0.62589208166158894</v>
      </c>
      <c r="M115">
        <v>1.723953731020802</v>
      </c>
      <c r="N115">
        <v>0.76692590948821038</v>
      </c>
      <c r="O115">
        <v>0.64629218723287007</v>
      </c>
      <c r="P115">
        <v>0.40483272637777967</v>
      </c>
      <c r="Q115">
        <v>0.19269366177032321</v>
      </c>
      <c r="R115">
        <v>1.186559786966491</v>
      </c>
      <c r="S115">
        <v>0.935368312007261</v>
      </c>
      <c r="T115">
        <v>0.94626016253741463</v>
      </c>
      <c r="U115">
        <v>1.6955044859223449</v>
      </c>
      <c r="V115">
        <v>1.396616785755658</v>
      </c>
      <c r="W115" t="s">
        <v>279</v>
      </c>
      <c r="X115" t="s">
        <v>280</v>
      </c>
      <c r="Y115" t="s">
        <v>281</v>
      </c>
      <c r="Z115" t="s">
        <v>282</v>
      </c>
      <c r="AA115" t="s">
        <v>283</v>
      </c>
      <c r="AB115" t="s">
        <v>284</v>
      </c>
      <c r="AC115" t="s">
        <v>285</v>
      </c>
      <c r="AD115" t="s">
        <v>286</v>
      </c>
      <c r="AE115" t="s">
        <v>186</v>
      </c>
      <c r="AF115" t="s">
        <v>186</v>
      </c>
      <c r="AG115" t="s">
        <v>186</v>
      </c>
      <c r="AH115" t="s">
        <v>186</v>
      </c>
      <c r="AI115" t="s">
        <v>186</v>
      </c>
      <c r="AJ115" t="s">
        <v>186</v>
      </c>
      <c r="AK115" t="s">
        <v>186</v>
      </c>
      <c r="AL115" t="s">
        <v>186</v>
      </c>
      <c r="AM115" t="s">
        <v>186</v>
      </c>
      <c r="AN115" t="s">
        <v>186</v>
      </c>
      <c r="AO115" t="s">
        <v>186</v>
      </c>
      <c r="AP115" t="s">
        <v>186</v>
      </c>
      <c r="AQ115" t="s">
        <v>186</v>
      </c>
      <c r="AR115" t="s">
        <v>186</v>
      </c>
      <c r="AS115" t="s">
        <v>186</v>
      </c>
      <c r="AT115" t="s">
        <v>186</v>
      </c>
      <c r="AU115" t="s">
        <v>186</v>
      </c>
      <c r="AV115" t="s">
        <v>186</v>
      </c>
      <c r="AW115" t="s">
        <v>186</v>
      </c>
      <c r="AX115" t="s">
        <v>186</v>
      </c>
      <c r="AY115" t="s">
        <v>186</v>
      </c>
      <c r="AZ115" t="s">
        <v>186</v>
      </c>
      <c r="BA115" t="s">
        <v>186</v>
      </c>
      <c r="BB115" t="s">
        <v>186</v>
      </c>
      <c r="BC115" t="s">
        <v>186</v>
      </c>
      <c r="BD115" t="s">
        <v>186</v>
      </c>
      <c r="BE115">
        <v>0.0262499434327969</v>
      </c>
      <c r="BF115">
        <v>0.027232376948966599</v>
      </c>
      <c r="BG115">
        <v>0.36286024023710811</v>
      </c>
      <c r="BH115">
        <v>1.3942124625750181</v>
      </c>
      <c r="BI115">
        <v>0.050663253892317697</v>
      </c>
      <c r="BJ115">
        <v>0.14396103213880121</v>
      </c>
      <c r="BK115">
        <v>0.034634265936290702</v>
      </c>
      <c r="BL115">
        <v>6.6517977940263737</v>
      </c>
      <c r="BM115"/>
      <c r="BN115"/>
      <c r="BO115"/>
      <c r="BP115"/>
      <c r="BQ115"/>
      <c r="BR115"/>
      <c r="BS115"/>
      <c r="BT115"/>
      <c r="BU115"/>
      <c r="BV115"/>
      <c r="BW115"/>
      <c r="BX115"/>
      <c r="BY115"/>
      <c r="BZ115"/>
      <c r="CA115"/>
      <c r="CB115"/>
      <c r="CC115"/>
      <c r="CD115"/>
      <c r="CE115"/>
      <c r="CF115"/>
      <c r="CG115"/>
      <c r="CH115"/>
      <c r="CI115"/>
      <c r="CJ115"/>
      <c r="CK115"/>
      <c r="CL115"/>
      <c r="CM115">
        <v>242.65709699999999</v>
      </c>
      <c r="CN115">
        <v>149.51732000000001</v>
      </c>
      <c r="CO115">
        <v>214.44498600000011</v>
      </c>
      <c r="CP115">
        <v>431.95908999999978</v>
      </c>
      <c r="CQ115">
        <v>127.33308599999999</v>
      </c>
      <c r="CR115">
        <v>62.049000999999997</v>
      </c>
      <c r="CS115">
        <v>27.634181999999999</v>
      </c>
      <c r="CT115">
        <v>23.220549999999999</v>
      </c>
      <c r="CU115">
        <v>14.602302999999999</v>
      </c>
      <c r="CV115">
        <v>6.9328700000000003</v>
      </c>
      <c r="CW115">
        <v>198.69135700000001</v>
      </c>
      <c r="CX115">
        <v>156.580478</v>
      </c>
      <c r="CY115">
        <v>158.35521600000001</v>
      </c>
      <c r="CZ115">
        <v>284.10390099999989</v>
      </c>
      <c r="DA115">
        <v>233.74172100000001</v>
      </c>
      <c r="DB115">
        <v>4.2609599999999999</v>
      </c>
      <c r="DC115">
        <v>0.93926999999999994</v>
      </c>
      <c r="DD115">
        <v>41.129154999999997</v>
      </c>
      <c r="DE115">
        <v>195.9556840000001</v>
      </c>
      <c r="DF115">
        <v>8.3882969999999997</v>
      </c>
      <c r="DG115">
        <v>19.902343999999999</v>
      </c>
      <c r="DH115">
        <v>4.4563759999999997</v>
      </c>
      <c r="DI115">
        <v>890.87949299999991</v>
      </c>
      <c r="DJ115"/>
      <c r="DK115"/>
      <c r="DL115"/>
      <c r="DM115"/>
      <c r="DN115"/>
      <c r="DO115"/>
      <c r="DP115"/>
      <c r="DQ115"/>
      <c r="DR115"/>
      <c r="DS115"/>
      <c r="DT115"/>
      <c r="DU115"/>
      <c r="DV115"/>
      <c r="DW115"/>
      <c r="DX115"/>
      <c r="DY115"/>
      <c r="DZ115"/>
      <c r="EA115"/>
      <c r="EB115"/>
      <c r="EC115"/>
      <c r="ED115"/>
      <c r="EE115"/>
      <c r="EF115"/>
      <c r="EG115"/>
      <c r="EH115"/>
      <c r="EI115"/>
    </row>
    <row r="116">
      <c r="A116" t="s">
        <v>593</v>
      </c>
      <c r="B116">
        <v>2011</v>
      </c>
      <c r="C116" t="s">
        <v>597</v>
      </c>
      <c r="D116">
        <v>163</v>
      </c>
      <c r="E116" t="s">
        <v>62</v>
      </c>
      <c r="F116" t="s">
        <v>312</v>
      </c>
      <c r="G116" t="s">
        <v>186</v>
      </c>
      <c r="H116">
        <v>7.7539936947940813</v>
      </c>
      <c r="I116">
        <v>7.9681494050526656</v>
      </c>
      <c r="J116">
        <v>8.0074150984154659</v>
      </c>
      <c r="K116">
        <v>6.4057712241415707</v>
      </c>
      <c r="L116">
        <v>1.000761375602407</v>
      </c>
      <c r="M116">
        <v>1.6572751559624319</v>
      </c>
      <c r="N116">
        <v>0.82360028967173127</v>
      </c>
      <c r="O116">
        <v>0.57953331641269867</v>
      </c>
      <c r="P116">
        <v>0.52369989982912868</v>
      </c>
      <c r="Q116">
        <v>0.33751888009433478</v>
      </c>
      <c r="R116">
        <v>8.6491339488406904</v>
      </c>
      <c r="S116">
        <v>6.5795221031633861</v>
      </c>
      <c r="T116">
        <v>9.5608505507711481</v>
      </c>
      <c r="U116">
        <v>7.2701391885660982</v>
      </c>
      <c r="V116">
        <v>4.9273551175126151</v>
      </c>
      <c r="W116" t="s">
        <v>279</v>
      </c>
      <c r="X116" t="s">
        <v>280</v>
      </c>
      <c r="Y116" t="s">
        <v>281</v>
      </c>
      <c r="Z116" t="s">
        <v>282</v>
      </c>
      <c r="AA116" t="s">
        <v>283</v>
      </c>
      <c r="AB116" t="s">
        <v>284</v>
      </c>
      <c r="AC116" t="s">
        <v>285</v>
      </c>
      <c r="AD116" t="s">
        <v>286</v>
      </c>
      <c r="AE116" t="s">
        <v>186</v>
      </c>
      <c r="AF116" t="s">
        <v>186</v>
      </c>
      <c r="AG116" t="s">
        <v>186</v>
      </c>
      <c r="AH116" t="s">
        <v>186</v>
      </c>
      <c r="AI116" t="s">
        <v>186</v>
      </c>
      <c r="AJ116" t="s">
        <v>186</v>
      </c>
      <c r="AK116" t="s">
        <v>186</v>
      </c>
      <c r="AL116" t="s">
        <v>186</v>
      </c>
      <c r="AM116" t="s">
        <v>186</v>
      </c>
      <c r="AN116" t="s">
        <v>186</v>
      </c>
      <c r="AO116" t="s">
        <v>186</v>
      </c>
      <c r="AP116" t="s">
        <v>186</v>
      </c>
      <c r="AQ116" t="s">
        <v>186</v>
      </c>
      <c r="AR116" t="s">
        <v>186</v>
      </c>
      <c r="AS116" t="s">
        <v>186</v>
      </c>
      <c r="AT116" t="s">
        <v>186</v>
      </c>
      <c r="AU116" t="s">
        <v>186</v>
      </c>
      <c r="AV116" t="s">
        <v>186</v>
      </c>
      <c r="AW116" t="s">
        <v>186</v>
      </c>
      <c r="AX116" t="s">
        <v>186</v>
      </c>
      <c r="AY116" t="s">
        <v>186</v>
      </c>
      <c r="AZ116" t="s">
        <v>186</v>
      </c>
      <c r="BA116" t="s">
        <v>186</v>
      </c>
      <c r="BB116" t="s">
        <v>186</v>
      </c>
      <c r="BC116" t="s">
        <v>186</v>
      </c>
      <c r="BD116" t="s">
        <v>186</v>
      </c>
      <c r="BE116">
        <v>1.9218987605753941</v>
      </c>
      <c r="BF116">
        <v>2.7279006019627352</v>
      </c>
      <c r="BG116">
        <v>4.3639715022179431</v>
      </c>
      <c r="BH116">
        <v>0.46187310377276841</v>
      </c>
      <c r="BI116">
        <v>6.1648693534053196</v>
      </c>
      <c r="BJ116">
        <v>10.483775198788781</v>
      </c>
      <c r="BK116">
        <v>21.95332796820659</v>
      </c>
      <c r="BL116">
        <v>0.54761075221966327</v>
      </c>
      <c r="BM116"/>
      <c r="BN116"/>
      <c r="BO116"/>
      <c r="BP116"/>
      <c r="BQ116"/>
      <c r="BR116"/>
      <c r="BS116"/>
      <c r="BT116"/>
      <c r="BU116"/>
      <c r="BV116"/>
      <c r="BW116"/>
      <c r="BX116"/>
      <c r="BY116"/>
      <c r="BZ116"/>
      <c r="CA116"/>
      <c r="CB116"/>
      <c r="CC116"/>
      <c r="CD116"/>
      <c r="CE116"/>
      <c r="CF116"/>
      <c r="CG116"/>
      <c r="CH116"/>
      <c r="CI116"/>
      <c r="CJ116"/>
      <c r="CK116"/>
      <c r="CL116"/>
      <c r="CM116">
        <v>1577.370732000001</v>
      </c>
      <c r="CN116">
        <v>1620.634796000001</v>
      </c>
      <c r="CO116">
        <v>1629.0558900000001</v>
      </c>
      <c r="CP116">
        <v>1303.100752000001</v>
      </c>
      <c r="CQ116">
        <v>203.59745399999991</v>
      </c>
      <c r="CR116">
        <v>59.649087999999999</v>
      </c>
      <c r="CS116">
        <v>29.676296000000001</v>
      </c>
      <c r="CT116">
        <v>20.821978999999999</v>
      </c>
      <c r="CU116">
        <v>18.889838000000001</v>
      </c>
      <c r="CV116">
        <v>12.143495</v>
      </c>
      <c r="CW116">
        <v>1448.311480000001</v>
      </c>
      <c r="CX116">
        <v>1101.410752</v>
      </c>
      <c r="CY116">
        <v>1599.9939700000009</v>
      </c>
      <c r="CZ116">
        <v>1218.206688</v>
      </c>
      <c r="DA116">
        <v>824.65603800000019</v>
      </c>
      <c r="DB116">
        <v>311.96767199999999</v>
      </c>
      <c r="DC116">
        <v>94.087828000000002</v>
      </c>
      <c r="DD116">
        <v>494.6435029999999</v>
      </c>
      <c r="DE116">
        <v>64.915974000000006</v>
      </c>
      <c r="DF116">
        <v>1020.715235</v>
      </c>
      <c r="DG116">
        <v>1449.3623540000001</v>
      </c>
      <c r="DH116">
        <v>2824.725203</v>
      </c>
      <c r="DI116">
        <v>73.34185500000001</v>
      </c>
      <c r="DJ116"/>
      <c r="DK116"/>
      <c r="DL116"/>
      <c r="DM116"/>
      <c r="DN116"/>
      <c r="DO116"/>
      <c r="DP116"/>
      <c r="DQ116"/>
      <c r="DR116"/>
      <c r="DS116"/>
      <c r="DT116"/>
      <c r="DU116"/>
      <c r="DV116"/>
      <c r="DW116"/>
      <c r="DX116"/>
      <c r="DY116"/>
      <c r="DZ116"/>
      <c r="EA116"/>
      <c r="EB116"/>
      <c r="EC116"/>
      <c r="ED116"/>
      <c r="EE116"/>
      <c r="EF116"/>
      <c r="EG116"/>
      <c r="EH116"/>
      <c r="EI116"/>
    </row>
    <row r="117">
      <c r="A117" t="s">
        <v>593</v>
      </c>
      <c r="B117">
        <v>2011</v>
      </c>
      <c r="C117" t="s">
        <v>597</v>
      </c>
      <c r="D117">
        <v>164</v>
      </c>
      <c r="E117" t="s">
        <v>62</v>
      </c>
      <c r="F117" t="s">
        <v>313</v>
      </c>
      <c r="G117" t="s">
        <v>186</v>
      </c>
      <c r="H117">
        <v>0.41718402058039511</v>
      </c>
      <c r="I117">
        <v>0.32582478880655719</v>
      </c>
      <c r="J117">
        <v>1.1313300289924191</v>
      </c>
      <c r="K117">
        <v>0.27141000072739502</v>
      </c>
      <c r="L117">
        <v>2.4226288605972321</v>
      </c>
      <c r="M117">
        <v>2.4695092376352878</v>
      </c>
      <c r="N117">
        <v>2.754398871989467</v>
      </c>
      <c r="O117">
        <v>3.2324299618244101</v>
      </c>
      <c r="P117">
        <v>2.4747315542303179</v>
      </c>
      <c r="Q117">
        <v>2.4081649730506069</v>
      </c>
      <c r="R117">
        <v>0.41596975021752902</v>
      </c>
      <c r="S117">
        <v>0.22448346823338819</v>
      </c>
      <c r="T117">
        <v>0.73092439532380227</v>
      </c>
      <c r="U117">
        <v>1.031011253290407</v>
      </c>
      <c r="V117">
        <v>0.28016155885945898</v>
      </c>
      <c r="W117" t="s">
        <v>279</v>
      </c>
      <c r="X117" t="s">
        <v>280</v>
      </c>
      <c r="Y117" t="s">
        <v>281</v>
      </c>
      <c r="Z117" t="s">
        <v>282</v>
      </c>
      <c r="AA117" t="s">
        <v>283</v>
      </c>
      <c r="AB117" t="s">
        <v>284</v>
      </c>
      <c r="AC117" t="s">
        <v>285</v>
      </c>
      <c r="AD117" t="s">
        <v>286</v>
      </c>
      <c r="AE117" t="s">
        <v>186</v>
      </c>
      <c r="AF117" t="s">
        <v>186</v>
      </c>
      <c r="AG117" t="s">
        <v>186</v>
      </c>
      <c r="AH117" t="s">
        <v>186</v>
      </c>
      <c r="AI117" t="s">
        <v>186</v>
      </c>
      <c r="AJ117" t="s">
        <v>186</v>
      </c>
      <c r="AK117" t="s">
        <v>186</v>
      </c>
      <c r="AL117" t="s">
        <v>186</v>
      </c>
      <c r="AM117" t="s">
        <v>186</v>
      </c>
      <c r="AN117" t="s">
        <v>186</v>
      </c>
      <c r="AO117" t="s">
        <v>186</v>
      </c>
      <c r="AP117" t="s">
        <v>186</v>
      </c>
      <c r="AQ117" t="s">
        <v>186</v>
      </c>
      <c r="AR117" t="s">
        <v>186</v>
      </c>
      <c r="AS117" t="s">
        <v>186</v>
      </c>
      <c r="AT117" t="s">
        <v>186</v>
      </c>
      <c r="AU117" t="s">
        <v>186</v>
      </c>
      <c r="AV117" t="s">
        <v>186</v>
      </c>
      <c r="AW117" t="s">
        <v>186</v>
      </c>
      <c r="AX117" t="s">
        <v>186</v>
      </c>
      <c r="AY117" t="s">
        <v>186</v>
      </c>
      <c r="AZ117" t="s">
        <v>186</v>
      </c>
      <c r="BA117" t="s">
        <v>186</v>
      </c>
      <c r="BB117" t="s">
        <v>186</v>
      </c>
      <c r="BC117" t="s">
        <v>186</v>
      </c>
      <c r="BD117" t="s">
        <v>186</v>
      </c>
      <c r="BE117">
        <v>2.5407994991221829</v>
      </c>
      <c r="BF117">
        <v>0.1287570974014578</v>
      </c>
      <c r="BG117">
        <v>0.046410010664038499</v>
      </c>
      <c r="BH117">
        <v>0.14641164113650471</v>
      </c>
      <c r="BI117">
        <v>0.065149743785983094</v>
      </c>
      <c r="BJ117">
        <v>1.0173149204129279</v>
      </c>
      <c r="BK117">
        <v>2.41653775128241</v>
      </c>
      <c r="BL117">
        <v>0.18145720176469851</v>
      </c>
      <c r="BM117"/>
      <c r="BN117"/>
      <c r="BO117"/>
      <c r="BP117"/>
      <c r="BQ117"/>
      <c r="BR117"/>
      <c r="BS117"/>
      <c r="BT117"/>
      <c r="BU117"/>
      <c r="BV117"/>
      <c r="BW117"/>
      <c r="BX117"/>
      <c r="BY117"/>
      <c r="BZ117"/>
      <c r="CA117"/>
      <c r="CB117"/>
      <c r="CC117"/>
      <c r="CD117"/>
      <c r="CE117"/>
      <c r="CF117"/>
      <c r="CG117"/>
      <c r="CH117"/>
      <c r="CI117"/>
      <c r="CJ117"/>
      <c r="CK117"/>
      <c r="CL117"/>
      <c r="CM117">
        <v>84.866443000000004</v>
      </c>
      <c r="CN117">
        <v>66.269212999999993</v>
      </c>
      <c r="CO117">
        <v>230.16164699999999</v>
      </c>
      <c r="CP117">
        <v>55.211865000000003</v>
      </c>
      <c r="CQ117">
        <v>492.86581200000012</v>
      </c>
      <c r="CR117">
        <v>88.88323299999999</v>
      </c>
      <c r="CS117">
        <v>99.247604999999993</v>
      </c>
      <c r="CT117">
        <v>116.13756600000001</v>
      </c>
      <c r="CU117">
        <v>89.263485000000003</v>
      </c>
      <c r="CV117">
        <v>86.642676999999992</v>
      </c>
      <c r="CW117">
        <v>69.654808000000003</v>
      </c>
      <c r="CX117">
        <v>37.578490000000002</v>
      </c>
      <c r="CY117">
        <v>122.31909899999999</v>
      </c>
      <c r="CZ117">
        <v>172.759389</v>
      </c>
      <c r="DA117">
        <v>46.888627999999997</v>
      </c>
      <c r="DB117">
        <v>412.42927100000009</v>
      </c>
      <c r="DC117">
        <v>4.4409519999999993</v>
      </c>
      <c r="DD117">
        <v>5.2604399999999991</v>
      </c>
      <c r="DE117">
        <v>20.578064000000001</v>
      </c>
      <c r="DF117">
        <v>10.786820000000001</v>
      </c>
      <c r="DG117">
        <v>140.64188899999999</v>
      </c>
      <c r="DH117">
        <v>310.93486600000011</v>
      </c>
      <c r="DI117">
        <v>24.302678</v>
      </c>
      <c r="DJ117"/>
      <c r="DK117"/>
      <c r="DL117"/>
      <c r="DM117"/>
      <c r="DN117"/>
      <c r="DO117"/>
      <c r="DP117"/>
      <c r="DQ117"/>
      <c r="DR117"/>
      <c r="DS117"/>
      <c r="DT117"/>
      <c r="DU117"/>
      <c r="DV117"/>
      <c r="DW117"/>
      <c r="DX117"/>
      <c r="DY117"/>
      <c r="DZ117"/>
      <c r="EA117"/>
      <c r="EB117"/>
      <c r="EC117"/>
      <c r="ED117"/>
      <c r="EE117"/>
      <c r="EF117"/>
      <c r="EG117"/>
      <c r="EH117"/>
      <c r="EI117"/>
    </row>
    <row r="118">
      <c r="A118" t="s">
        <v>593</v>
      </c>
      <c r="B118">
        <v>2011</v>
      </c>
      <c r="C118" t="s">
        <v>597</v>
      </c>
      <c r="D118">
        <v>165</v>
      </c>
      <c r="E118" t="s">
        <v>62</v>
      </c>
      <c r="F118" t="s">
        <v>314</v>
      </c>
      <c r="G118" t="s">
        <v>186</v>
      </c>
      <c r="H118">
        <v>20.94486344070399</v>
      </c>
      <c r="I118">
        <v>20.036242588849721</v>
      </c>
      <c r="J118">
        <v>23.037569886103089</v>
      </c>
      <c r="K118">
        <v>24.701789944959842</v>
      </c>
      <c r="L118">
        <v>14.982263956769829</v>
      </c>
      <c r="M118">
        <v>20.913563573269759</v>
      </c>
      <c r="N118">
        <v>22.851118698913961</v>
      </c>
      <c r="O118">
        <v>13.375268555215049</v>
      </c>
      <c r="P118">
        <v>8.2776230889128524</v>
      </c>
      <c r="Q118">
        <v>3.7770430280124212</v>
      </c>
      <c r="R118">
        <v>21.229338992423269</v>
      </c>
      <c r="S118">
        <v>20.354729534579761</v>
      </c>
      <c r="T118">
        <v>20.43812538924</v>
      </c>
      <c r="U118">
        <v>22.873476749823439</v>
      </c>
      <c r="V118">
        <v>26.22640441372517</v>
      </c>
      <c r="W118" t="s">
        <v>279</v>
      </c>
      <c r="X118" t="s">
        <v>280</v>
      </c>
      <c r="Y118" t="s">
        <v>281</v>
      </c>
      <c r="Z118" t="s">
        <v>282</v>
      </c>
      <c r="AA118" t="s">
        <v>283</v>
      </c>
      <c r="AB118" t="s">
        <v>284</v>
      </c>
      <c r="AC118" t="s">
        <v>285</v>
      </c>
      <c r="AD118" t="s">
        <v>286</v>
      </c>
      <c r="AE118" t="s">
        <v>186</v>
      </c>
      <c r="AF118" t="s">
        <v>186</v>
      </c>
      <c r="AG118" t="s">
        <v>186</v>
      </c>
      <c r="AH118" t="s">
        <v>186</v>
      </c>
      <c r="AI118" t="s">
        <v>186</v>
      </c>
      <c r="AJ118" t="s">
        <v>186</v>
      </c>
      <c r="AK118" t="s">
        <v>186</v>
      </c>
      <c r="AL118" t="s">
        <v>186</v>
      </c>
      <c r="AM118" t="s">
        <v>186</v>
      </c>
      <c r="AN118" t="s">
        <v>186</v>
      </c>
      <c r="AO118" t="s">
        <v>186</v>
      </c>
      <c r="AP118" t="s">
        <v>186</v>
      </c>
      <c r="AQ118" t="s">
        <v>186</v>
      </c>
      <c r="AR118" t="s">
        <v>186</v>
      </c>
      <c r="AS118" t="s">
        <v>186</v>
      </c>
      <c r="AT118" t="s">
        <v>186</v>
      </c>
      <c r="AU118" t="s">
        <v>186</v>
      </c>
      <c r="AV118" t="s">
        <v>186</v>
      </c>
      <c r="AW118" t="s">
        <v>186</v>
      </c>
      <c r="AX118" t="s">
        <v>186</v>
      </c>
      <c r="AY118" t="s">
        <v>186</v>
      </c>
      <c r="AZ118" t="s">
        <v>186</v>
      </c>
      <c r="BA118" t="s">
        <v>186</v>
      </c>
      <c r="BB118" t="s">
        <v>186</v>
      </c>
      <c r="BC118" t="s">
        <v>186</v>
      </c>
      <c r="BD118" t="s">
        <v>186</v>
      </c>
      <c r="BE118">
        <v>26.461072662508592</v>
      </c>
      <c r="BF118">
        <v>10.732197212147449</v>
      </c>
      <c r="BG118">
        <v>8.9668021249273338</v>
      </c>
      <c r="BH118">
        <v>31.142489955625411</v>
      </c>
      <c r="BI118">
        <v>47.017501609468873</v>
      </c>
      <c r="BJ118">
        <v>8.5400046822491298</v>
      </c>
      <c r="BK118">
        <v>7.6797253954168418</v>
      </c>
      <c r="BL118">
        <v>8.0899396055854798</v>
      </c>
      <c r="BM118"/>
      <c r="BN118"/>
      <c r="BO118"/>
      <c r="BP118"/>
      <c r="BQ118"/>
      <c r="BR118"/>
      <c r="BS118"/>
      <c r="BT118"/>
      <c r="BU118"/>
      <c r="BV118"/>
      <c r="BW118"/>
      <c r="BX118"/>
      <c r="BY118"/>
      <c r="BZ118"/>
      <c r="CA118"/>
      <c r="CB118"/>
      <c r="CC118"/>
      <c r="CD118"/>
      <c r="CE118"/>
      <c r="CF118"/>
      <c r="CG118"/>
      <c r="CH118"/>
      <c r="CI118"/>
      <c r="CJ118"/>
      <c r="CK118"/>
      <c r="CL118"/>
      <c r="CM118">
        <v>4260.748187000002</v>
      </c>
      <c r="CN118">
        <v>4075.1534980000019</v>
      </c>
      <c r="CO118">
        <v>4686.841940000003</v>
      </c>
      <c r="CP118">
        <v>5024.9876129999984</v>
      </c>
      <c r="CQ118">
        <v>3048.0301009999989</v>
      </c>
      <c r="CR118">
        <v>752.72654000000034</v>
      </c>
      <c r="CS118">
        <v>823.38067500000022</v>
      </c>
      <c r="CT118">
        <v>480.55832700000002</v>
      </c>
      <c r="CU118">
        <v>298.57359000000008</v>
      </c>
      <c r="CV118">
        <v>135.893148</v>
      </c>
      <c r="CW118">
        <v>3554.8871780000009</v>
      </c>
      <c r="CX118">
        <v>3407.3778629999979</v>
      </c>
      <c r="CY118">
        <v>3420.2895660000022</v>
      </c>
      <c r="CZ118">
        <v>3832.749502000001</v>
      </c>
      <c r="DA118">
        <v>4389.3249500000029</v>
      </c>
      <c r="DB118">
        <v>4295.2310530000004</v>
      </c>
      <c r="DC118">
        <v>370.16346000000021</v>
      </c>
      <c r="DD118">
        <v>1016.360993999999</v>
      </c>
      <c r="DE118">
        <v>4377.0573600000034</v>
      </c>
      <c r="DF118">
        <v>7784.6710859999994</v>
      </c>
      <c r="DG118">
        <v>1180.6397079999999</v>
      </c>
      <c r="DH118">
        <v>988.14694100000031</v>
      </c>
      <c r="DI118">
        <v>1083.4907370000001</v>
      </c>
      <c r="DJ118"/>
      <c r="DK118"/>
      <c r="DL118"/>
      <c r="DM118"/>
      <c r="DN118"/>
      <c r="DO118"/>
      <c r="DP118"/>
      <c r="DQ118"/>
      <c r="DR118"/>
      <c r="DS118"/>
      <c r="DT118"/>
      <c r="DU118"/>
      <c r="DV118"/>
      <c r="DW118"/>
      <c r="DX118"/>
      <c r="DY118"/>
      <c r="DZ118"/>
      <c r="EA118"/>
      <c r="EB118"/>
      <c r="EC118"/>
      <c r="ED118"/>
      <c r="EE118"/>
      <c r="EF118"/>
      <c r="EG118"/>
      <c r="EH118"/>
      <c r="EI118"/>
    </row>
    <row r="119">
      <c r="A119" t="s">
        <v>593</v>
      </c>
      <c r="B119">
        <v>2011</v>
      </c>
      <c r="C119" t="s">
        <v>597</v>
      </c>
      <c r="D119">
        <v>166</v>
      </c>
      <c r="E119" t="s">
        <v>62</v>
      </c>
      <c r="F119" t="s">
        <v>315</v>
      </c>
      <c r="G119" t="s">
        <v>186</v>
      </c>
      <c r="H119">
        <v>26.695345670711149</v>
      </c>
      <c r="I119">
        <v>27.195994233506529</v>
      </c>
      <c r="J119">
        <v>17.493970531009001</v>
      </c>
      <c r="K119">
        <v>16.210698245763041</v>
      </c>
      <c r="L119">
        <v>0.70689505949575782</v>
      </c>
      <c r="M119">
        <v>2.4935274532042309</v>
      </c>
      <c r="N119">
        <v>0.5032642964760603</v>
      </c>
      <c r="O119">
        <v>0.14300871562013279</v>
      </c>
      <c r="P119">
        <v>0.013802840539348601</v>
      </c>
      <c r="Q119">
        <v>0</v>
      </c>
      <c r="R119">
        <v>28.172402577567539</v>
      </c>
      <c r="S119">
        <v>26.467920028075049</v>
      </c>
      <c r="T119">
        <v>21.661191963679009</v>
      </c>
      <c r="U119">
        <v>18.00515151583792</v>
      </c>
      <c r="V119">
        <v>12.300946799216501</v>
      </c>
      <c r="W119" t="s">
        <v>279</v>
      </c>
      <c r="X119" t="s">
        <v>280</v>
      </c>
      <c r="Y119" t="s">
        <v>281</v>
      </c>
      <c r="Z119" t="s">
        <v>282</v>
      </c>
      <c r="AA119" t="s">
        <v>283</v>
      </c>
      <c r="AB119" t="s">
        <v>284</v>
      </c>
      <c r="AC119" t="s">
        <v>285</v>
      </c>
      <c r="AD119" t="s">
        <v>286</v>
      </c>
      <c r="AE119" t="s">
        <v>186</v>
      </c>
      <c r="AF119" t="s">
        <v>186</v>
      </c>
      <c r="AG119" t="s">
        <v>186</v>
      </c>
      <c r="AH119" t="s">
        <v>186</v>
      </c>
      <c r="AI119" t="s">
        <v>186</v>
      </c>
      <c r="AJ119" t="s">
        <v>186</v>
      </c>
      <c r="AK119" t="s">
        <v>186</v>
      </c>
      <c r="AL119" t="s">
        <v>186</v>
      </c>
      <c r="AM119" t="s">
        <v>186</v>
      </c>
      <c r="AN119" t="s">
        <v>186</v>
      </c>
      <c r="AO119" t="s">
        <v>186</v>
      </c>
      <c r="AP119" t="s">
        <v>186</v>
      </c>
      <c r="AQ119" t="s">
        <v>186</v>
      </c>
      <c r="AR119" t="s">
        <v>186</v>
      </c>
      <c r="AS119" t="s">
        <v>186</v>
      </c>
      <c r="AT119" t="s">
        <v>186</v>
      </c>
      <c r="AU119" t="s">
        <v>186</v>
      </c>
      <c r="AV119" t="s">
        <v>186</v>
      </c>
      <c r="AW119" t="s">
        <v>186</v>
      </c>
      <c r="AX119" t="s">
        <v>186</v>
      </c>
      <c r="AY119" t="s">
        <v>186</v>
      </c>
      <c r="AZ119" t="s">
        <v>186</v>
      </c>
      <c r="BA119" t="s">
        <v>186</v>
      </c>
      <c r="BB119" t="s">
        <v>186</v>
      </c>
      <c r="BC119" t="s">
        <v>186</v>
      </c>
      <c r="BD119" t="s">
        <v>186</v>
      </c>
      <c r="BE119">
        <v>0.8637505395318863</v>
      </c>
      <c r="BF119">
        <v>50.178230915963937</v>
      </c>
      <c r="BG119">
        <v>27.543368079658791</v>
      </c>
      <c r="BH119">
        <v>15.475320599431219</v>
      </c>
      <c r="BI119">
        <v>3.113469414238117</v>
      </c>
      <c r="BJ119">
        <v>23.683900812607622</v>
      </c>
      <c r="BK119">
        <v>22.087130190493941</v>
      </c>
      <c r="BL119">
        <v>31.082088307402969</v>
      </c>
      <c r="BM119"/>
      <c r="BN119"/>
      <c r="BO119"/>
      <c r="BP119"/>
      <c r="BQ119"/>
      <c r="BR119"/>
      <c r="BS119"/>
      <c r="BT119"/>
      <c r="BU119"/>
      <c r="BV119"/>
      <c r="BW119"/>
      <c r="BX119"/>
      <c r="BY119"/>
      <c r="BZ119"/>
      <c r="CA119"/>
      <c r="CB119"/>
      <c r="CC119"/>
      <c r="CD119"/>
      <c r="CE119"/>
      <c r="CF119"/>
      <c r="CG119"/>
      <c r="CH119"/>
      <c r="CI119"/>
      <c r="CJ119"/>
      <c r="CK119"/>
      <c r="CL119"/>
      <c r="CM119">
        <v>5430.5508359999994</v>
      </c>
      <c r="CN119">
        <v>5531.3689950000071</v>
      </c>
      <c r="CO119">
        <v>3559.0331439999982</v>
      </c>
      <c r="CP119">
        <v>3297.678349000003</v>
      </c>
      <c r="CQ119">
        <v>143.81253899999999</v>
      </c>
      <c r="CR119">
        <v>89.747703000000001</v>
      </c>
      <c r="CS119">
        <v>18.133821000000001</v>
      </c>
      <c r="CT119">
        <v>5.1381420000000002</v>
      </c>
      <c r="CU119">
        <v>0.49786799999999998</v>
      </c>
      <c r="CV119">
        <v>0</v>
      </c>
      <c r="CW119">
        <v>4717.5144139999993</v>
      </c>
      <c r="CX119">
        <v>4430.7247920000018</v>
      </c>
      <c r="CY119">
        <v>3624.9679190000011</v>
      </c>
      <c r="CZ119">
        <v>3016.998083</v>
      </c>
      <c r="DA119">
        <v>2058.721121</v>
      </c>
      <c r="DB119">
        <v>140.206264</v>
      </c>
      <c r="DC119">
        <v>1730.6938370000009</v>
      </c>
      <c r="DD119">
        <v>3121.960824999996</v>
      </c>
      <c r="DE119">
        <v>2175.0465690000019</v>
      </c>
      <c r="DF119">
        <v>515.49602800000014</v>
      </c>
      <c r="DG119">
        <v>3274.255083</v>
      </c>
      <c r="DH119">
        <v>2841.9414769999989</v>
      </c>
      <c r="DI119">
        <v>4162.8437799999956</v>
      </c>
      <c r="DJ119"/>
      <c r="DK119"/>
      <c r="DL119"/>
      <c r="DM119"/>
      <c r="DN119"/>
      <c r="DO119"/>
      <c r="DP119"/>
      <c r="DQ119"/>
      <c r="DR119"/>
      <c r="DS119"/>
      <c r="DT119"/>
      <c r="DU119"/>
      <c r="DV119"/>
      <c r="DW119"/>
      <c r="DX119"/>
      <c r="DY119"/>
      <c r="DZ119"/>
      <c r="EA119"/>
      <c r="EB119"/>
      <c r="EC119"/>
      <c r="ED119"/>
      <c r="EE119"/>
      <c r="EF119"/>
      <c r="EG119"/>
      <c r="EH119"/>
      <c r="EI119"/>
    </row>
    <row r="120">
      <c r="A120" t="s">
        <v>593</v>
      </c>
      <c r="B120">
        <v>2011</v>
      </c>
      <c r="C120" t="s">
        <v>597</v>
      </c>
      <c r="D120">
        <v>167</v>
      </c>
      <c r="E120" t="s">
        <v>62</v>
      </c>
      <c r="F120" t="s">
        <v>46</v>
      </c>
      <c r="G120" t="s">
        <v>186</v>
      </c>
      <c r="H120">
        <v>1.3917143167621009</v>
      </c>
      <c r="I120">
        <v>0.9036699076471586</v>
      </c>
      <c r="J120">
        <v>0.79207220992080751</v>
      </c>
      <c r="K120">
        <v>0.81548756480565554</v>
      </c>
      <c r="L120">
        <v>0.42401881362897442</v>
      </c>
      <c r="M120">
        <v>0.58716395039074842</v>
      </c>
      <c r="N120">
        <v>0.082402390840169495</v>
      </c>
      <c r="O120">
        <v>0.26135359063514269</v>
      </c>
      <c r="P120">
        <v>0.30717364009328668</v>
      </c>
      <c r="Q120">
        <v>0</v>
      </c>
      <c r="R120">
        <v>1.3780852750501451</v>
      </c>
      <c r="S120">
        <v>1.1166708053840231</v>
      </c>
      <c r="T120">
        <v>0.77696762927420149</v>
      </c>
      <c r="U120">
        <v>0.72102654391395116</v>
      </c>
      <c r="V120">
        <v>0.99841900337791312</v>
      </c>
      <c r="W120" t="s">
        <v>279</v>
      </c>
      <c r="X120" t="s">
        <v>280</v>
      </c>
      <c r="Y120" t="s">
        <v>281</v>
      </c>
      <c r="Z120" t="s">
        <v>282</v>
      </c>
      <c r="AA120" t="s">
        <v>283</v>
      </c>
      <c r="AB120" t="s">
        <v>284</v>
      </c>
      <c r="AC120" t="s">
        <v>285</v>
      </c>
      <c r="AD120" t="s">
        <v>286</v>
      </c>
      <c r="AE120" t="s">
        <v>186</v>
      </c>
      <c r="AF120" t="s">
        <v>186</v>
      </c>
      <c r="AG120" t="s">
        <v>186</v>
      </c>
      <c r="AH120" t="s">
        <v>186</v>
      </c>
      <c r="AI120" t="s">
        <v>186</v>
      </c>
      <c r="AJ120" t="s">
        <v>186</v>
      </c>
      <c r="AK120" t="s">
        <v>186</v>
      </c>
      <c r="AL120" t="s">
        <v>186</v>
      </c>
      <c r="AM120" t="s">
        <v>186</v>
      </c>
      <c r="AN120" t="s">
        <v>186</v>
      </c>
      <c r="AO120" t="s">
        <v>186</v>
      </c>
      <c r="AP120" t="s">
        <v>186</v>
      </c>
      <c r="AQ120" t="s">
        <v>186</v>
      </c>
      <c r="AR120" t="s">
        <v>186</v>
      </c>
      <c r="AS120" t="s">
        <v>186</v>
      </c>
      <c r="AT120" t="s">
        <v>186</v>
      </c>
      <c r="AU120" t="s">
        <v>186</v>
      </c>
      <c r="AV120" t="s">
        <v>186</v>
      </c>
      <c r="AW120" t="s">
        <v>186</v>
      </c>
      <c r="AX120" t="s">
        <v>186</v>
      </c>
      <c r="AY120" t="s">
        <v>186</v>
      </c>
      <c r="AZ120" t="s">
        <v>186</v>
      </c>
      <c r="BA120" t="s">
        <v>186</v>
      </c>
      <c r="BB120" t="s">
        <v>186</v>
      </c>
      <c r="BC120" t="s">
        <v>186</v>
      </c>
      <c r="BD120" t="s">
        <v>186</v>
      </c>
      <c r="BE120">
        <v>0.083986062431571099</v>
      </c>
      <c r="BF120">
        <v>0.2860079468533353</v>
      </c>
      <c r="BG120">
        <v>0.73800895571270264</v>
      </c>
      <c r="BH120">
        <v>3.583959380966995</v>
      </c>
      <c r="BI120">
        <v>0.56583387957355447</v>
      </c>
      <c r="BJ120">
        <v>0</v>
      </c>
      <c r="BK120">
        <v>0.736270994286091</v>
      </c>
      <c r="BL120">
        <v>0.60414085886981661</v>
      </c>
      <c r="BM120"/>
      <c r="BN120"/>
      <c r="BO120"/>
      <c r="BP120"/>
      <c r="BQ120"/>
      <c r="BR120"/>
      <c r="BS120"/>
      <c r="BT120"/>
      <c r="BU120"/>
      <c r="BV120"/>
      <c r="BW120"/>
      <c r="BX120"/>
      <c r="BY120"/>
      <c r="BZ120"/>
      <c r="CA120"/>
      <c r="CB120"/>
      <c r="CC120"/>
      <c r="CD120"/>
      <c r="CE120"/>
      <c r="CF120"/>
      <c r="CG120"/>
      <c r="CH120"/>
      <c r="CI120"/>
      <c r="CJ120"/>
      <c r="CK120"/>
      <c r="CL120"/>
      <c r="CM120">
        <v>283.11209899999989</v>
      </c>
      <c r="CN120">
        <v>183.79661599999989</v>
      </c>
      <c r="CO120">
        <v>161.14187699999999</v>
      </c>
      <c r="CP120">
        <v>165.89141599999999</v>
      </c>
      <c r="CQ120">
        <v>86.263471999999979</v>
      </c>
      <c r="CR120">
        <v>21.133361000000001</v>
      </c>
      <c r="CS120">
        <v>2.9691559999999999</v>
      </c>
      <c r="CT120">
        <v>9.3901399999999988</v>
      </c>
      <c r="CU120">
        <v>11.079743000000001</v>
      </c>
      <c r="CV120">
        <v>0</v>
      </c>
      <c r="CW120">
        <v>230.76261</v>
      </c>
      <c r="CX120">
        <v>186.93048099999999</v>
      </c>
      <c r="CY120">
        <v>130.02436499999999</v>
      </c>
      <c r="CZ120">
        <v>120.81740600000001</v>
      </c>
      <c r="DA120">
        <v>167.098218</v>
      </c>
      <c r="DB120">
        <v>13.632839000000001</v>
      </c>
      <c r="DC120">
        <v>9.8646799999999999</v>
      </c>
      <c r="DD120">
        <v>83.651172999999986</v>
      </c>
      <c r="DE120">
        <v>503.72323499999987</v>
      </c>
      <c r="DF120">
        <v>93.684915000000018</v>
      </c>
      <c r="DG120">
        <v>0</v>
      </c>
      <c r="DH120">
        <v>94.735669999999999</v>
      </c>
      <c r="DI120">
        <v>80.912968000000006</v>
      </c>
      <c r="DJ120"/>
      <c r="DK120"/>
      <c r="DL120"/>
      <c r="DM120"/>
      <c r="DN120"/>
      <c r="DO120"/>
      <c r="DP120"/>
      <c r="DQ120"/>
      <c r="DR120"/>
      <c r="DS120"/>
      <c r="DT120"/>
      <c r="DU120"/>
      <c r="DV120"/>
      <c r="DW120"/>
      <c r="DX120"/>
      <c r="DY120"/>
      <c r="DZ120"/>
      <c r="EA120"/>
      <c r="EB120"/>
      <c r="EC120"/>
      <c r="ED120"/>
      <c r="EE120"/>
      <c r="EF120"/>
      <c r="EG120"/>
      <c r="EH120"/>
      <c r="EI120"/>
    </row>
    <row r="121">
      <c r="A121" t="s">
        <v>593</v>
      </c>
      <c r="B121">
        <v>2011</v>
      </c>
      <c r="C121" t="s">
        <v>597</v>
      </c>
      <c r="D121">
        <v>168</v>
      </c>
      <c r="E121" t="s">
        <v>62</v>
      </c>
      <c r="F121" t="s">
        <v>192</v>
      </c>
      <c r="G121" t="s">
        <v>186</v>
      </c>
      <c r="H121">
        <v>0</v>
      </c>
      <c r="I121">
        <v>0.26146840236950858</v>
      </c>
      <c r="J121">
        <v>0.15239077989035721</v>
      </c>
      <c r="K121">
        <v>0.115501912048632</v>
      </c>
      <c r="L121">
        <v>0.0071024962310024999</v>
      </c>
      <c r="M121">
        <v>0.040146124893106802</v>
      </c>
      <c r="N121">
        <v>0</v>
      </c>
      <c r="O121">
        <v>0</v>
      </c>
      <c r="P121">
        <v>0</v>
      </c>
      <c r="Q121">
        <v>0</v>
      </c>
      <c r="R121">
        <v>0</v>
      </c>
      <c r="S121">
        <v>0.15093914953194351</v>
      </c>
      <c r="T121">
        <v>0.35205300343652529</v>
      </c>
      <c r="U121">
        <v>0.079470444655853498</v>
      </c>
      <c r="V121">
        <v>0.0608246689354787</v>
      </c>
      <c r="W121" t="s">
        <v>279</v>
      </c>
      <c r="X121" t="s">
        <v>280</v>
      </c>
      <c r="Y121" t="s">
        <v>281</v>
      </c>
      <c r="Z121" t="s">
        <v>282</v>
      </c>
      <c r="AA121" t="s">
        <v>283</v>
      </c>
      <c r="AB121" t="s">
        <v>284</v>
      </c>
      <c r="AC121" t="s">
        <v>285</v>
      </c>
      <c r="AD121" t="s">
        <v>286</v>
      </c>
      <c r="AE121" t="s">
        <v>186</v>
      </c>
      <c r="AF121" t="s">
        <v>186</v>
      </c>
      <c r="AG121" t="s">
        <v>186</v>
      </c>
      <c r="AH121" t="s">
        <v>186</v>
      </c>
      <c r="AI121" t="s">
        <v>186</v>
      </c>
      <c r="AJ121" t="s">
        <v>186</v>
      </c>
      <c r="AK121" t="s">
        <v>186</v>
      </c>
      <c r="AL121" t="s">
        <v>186</v>
      </c>
      <c r="AM121" t="s">
        <v>186</v>
      </c>
      <c r="AN121" t="s">
        <v>186</v>
      </c>
      <c r="AO121" t="s">
        <v>186</v>
      </c>
      <c r="AP121" t="s">
        <v>186</v>
      </c>
      <c r="AQ121" t="s">
        <v>186</v>
      </c>
      <c r="AR121" t="s">
        <v>186</v>
      </c>
      <c r="AS121" t="s">
        <v>186</v>
      </c>
      <c r="AT121" t="s">
        <v>186</v>
      </c>
      <c r="AU121" t="s">
        <v>186</v>
      </c>
      <c r="AV121" t="s">
        <v>186</v>
      </c>
      <c r="AW121" t="s">
        <v>186</v>
      </c>
      <c r="AX121" t="s">
        <v>186</v>
      </c>
      <c r="AY121" t="s">
        <v>186</v>
      </c>
      <c r="AZ121" t="s">
        <v>186</v>
      </c>
      <c r="BA121" t="s">
        <v>186</v>
      </c>
      <c r="BB121" t="s">
        <v>186</v>
      </c>
      <c r="BC121" t="s">
        <v>186</v>
      </c>
      <c r="BD121" t="s">
        <v>186</v>
      </c>
      <c r="BE121">
        <v>0</v>
      </c>
      <c r="BF121">
        <v>0.10539576715974069</v>
      </c>
      <c r="BG121">
        <v>0.020346105480360401</v>
      </c>
      <c r="BH121">
        <v>0</v>
      </c>
      <c r="BI121">
        <v>0.2633816409996525</v>
      </c>
      <c r="BJ121">
        <v>0.21385084367182819</v>
      </c>
      <c r="BK121">
        <v>0.062273777625216901</v>
      </c>
      <c r="BL121">
        <v>0.1642430742841258</v>
      </c>
      <c r="BM121"/>
      <c r="BN121"/>
      <c r="BO121"/>
      <c r="BP121"/>
      <c r="BQ121"/>
      <c r="BR121"/>
      <c r="BS121"/>
      <c r="BT121"/>
      <c r="BU121"/>
      <c r="BV121"/>
      <c r="BW121"/>
      <c r="BX121"/>
      <c r="BY121"/>
      <c r="BZ121"/>
      <c r="CA121"/>
      <c r="CB121"/>
      <c r="CC121"/>
      <c r="CD121"/>
      <c r="CE121"/>
      <c r="CF121"/>
      <c r="CG121"/>
      <c r="CH121"/>
      <c r="CI121"/>
      <c r="CJ121"/>
      <c r="CK121"/>
      <c r="CL121"/>
      <c r="CM121">
        <v>0</v>
      </c>
      <c r="CN121">
        <v>53.179824999999987</v>
      </c>
      <c r="CO121">
        <v>31.002901000000001</v>
      </c>
      <c r="CP121">
        <v>23.496098</v>
      </c>
      <c r="CQ121">
        <v>1.44495</v>
      </c>
      <c r="CR121">
        <v>1.44495</v>
      </c>
      <c r="CS121">
        <v>0</v>
      </c>
      <c r="CT121">
        <v>0</v>
      </c>
      <c r="CU121">
        <v>0</v>
      </c>
      <c r="CV121">
        <v>0</v>
      </c>
      <c r="CW121">
        <v>0</v>
      </c>
      <c r="CX121">
        <v>25.267185000000001</v>
      </c>
      <c r="CY121">
        <v>58.915540999999997</v>
      </c>
      <c r="CZ121">
        <v>13.31631</v>
      </c>
      <c r="DA121">
        <v>10.179788</v>
      </c>
      <c r="DB121">
        <v>0</v>
      </c>
      <c r="DC121">
        <v>3.6351979999999999</v>
      </c>
      <c r="DD121">
        <v>2.3061720000000001</v>
      </c>
      <c r="DE121">
        <v>0</v>
      </c>
      <c r="DF121">
        <v>43.608004999999999</v>
      </c>
      <c r="DG121">
        <v>29.56448</v>
      </c>
      <c r="DH121">
        <v>8.0127400000000009</v>
      </c>
      <c r="DI121">
        <v>21.997178999999999</v>
      </c>
      <c r="DJ121"/>
      <c r="DK121"/>
      <c r="DL121"/>
      <c r="DM121"/>
      <c r="DN121"/>
      <c r="DO121"/>
      <c r="DP121"/>
      <c r="DQ121"/>
      <c r="DR121"/>
      <c r="DS121"/>
      <c r="DT121"/>
      <c r="DU121"/>
      <c r="DV121"/>
      <c r="DW121"/>
      <c r="DX121"/>
      <c r="DY121"/>
      <c r="DZ121"/>
      <c r="EA121"/>
      <c r="EB121"/>
      <c r="EC121"/>
      <c r="ED121"/>
      <c r="EE121"/>
      <c r="EF121"/>
      <c r="EG121"/>
      <c r="EH121"/>
      <c r="EI121"/>
    </row>
    <row r="122">
      <c r="A122" t="s">
        <v>593</v>
      </c>
      <c r="B122">
        <v>2011</v>
      </c>
      <c r="C122" t="s">
        <v>597</v>
      </c>
      <c r="D122">
        <v>222</v>
      </c>
      <c r="E122" t="s">
        <v>36</v>
      </c>
      <c r="F122" t="s">
        <v>15</v>
      </c>
      <c r="G122" t="s">
        <v>622</v>
      </c>
      <c r="H122">
        <v>34.956469847730148</v>
      </c>
      <c r="I122">
        <v>33.495638642200227</v>
      </c>
      <c r="J122">
        <v>39.481583954142756</v>
      </c>
      <c r="K122">
        <v>42.243989552522628</v>
      </c>
      <c r="L122">
        <v>68.819604156056826</v>
      </c>
      <c r="M122">
        <v>52.836091896166693</v>
      </c>
      <c r="N122">
        <v>61.792006516059118</v>
      </c>
      <c r="O122">
        <v>68.158812137175858</v>
      </c>
      <c r="P122">
        <v>76.008715193392419</v>
      </c>
      <c r="Q122">
        <v>89.330877501335621</v>
      </c>
      <c r="R122">
        <v>34.889944562194721</v>
      </c>
      <c r="S122">
        <v>32.81561148225439</v>
      </c>
      <c r="T122">
        <v>37.963682265920212</v>
      </c>
      <c r="U122">
        <v>38.95748977344968</v>
      </c>
      <c r="V122">
        <v>46.629841549382192</v>
      </c>
      <c r="W122" t="s">
        <v>279</v>
      </c>
      <c r="X122" t="s">
        <v>280</v>
      </c>
      <c r="Y122" t="s">
        <v>281</v>
      </c>
      <c r="Z122" t="s">
        <v>282</v>
      </c>
      <c r="AA122" t="s">
        <v>283</v>
      </c>
      <c r="AB122" t="s">
        <v>284</v>
      </c>
      <c r="AC122" t="s">
        <v>285</v>
      </c>
      <c r="AD122" t="s">
        <v>286</v>
      </c>
      <c r="AE122" t="s">
        <v>186</v>
      </c>
      <c r="AF122" t="s">
        <v>186</v>
      </c>
      <c r="AG122" t="s">
        <v>186</v>
      </c>
      <c r="AH122" t="s">
        <v>186</v>
      </c>
      <c r="AI122" t="s">
        <v>186</v>
      </c>
      <c r="AJ122" t="s">
        <v>186</v>
      </c>
      <c r="AK122" t="s">
        <v>186</v>
      </c>
      <c r="AL122" t="s">
        <v>186</v>
      </c>
      <c r="AM122" t="s">
        <v>186</v>
      </c>
      <c r="AN122" t="s">
        <v>186</v>
      </c>
      <c r="AO122" t="s">
        <v>186</v>
      </c>
      <c r="AP122" t="s">
        <v>186</v>
      </c>
      <c r="AQ122" t="s">
        <v>186</v>
      </c>
      <c r="AR122" t="s">
        <v>186</v>
      </c>
      <c r="AS122" t="s">
        <v>186</v>
      </c>
      <c r="AT122" t="s">
        <v>186</v>
      </c>
      <c r="AU122" t="s">
        <v>186</v>
      </c>
      <c r="AV122" t="s">
        <v>186</v>
      </c>
      <c r="AW122" t="s">
        <v>186</v>
      </c>
      <c r="AX122" t="s">
        <v>186</v>
      </c>
      <c r="AY122" t="s">
        <v>186</v>
      </c>
      <c r="AZ122" t="s">
        <v>186</v>
      </c>
      <c r="BA122" t="s">
        <v>186</v>
      </c>
      <c r="BB122" t="s">
        <v>186</v>
      </c>
      <c r="BC122" t="s">
        <v>186</v>
      </c>
      <c r="BD122" t="s">
        <v>186</v>
      </c>
      <c r="BE122">
        <v>63.156208307600423</v>
      </c>
      <c r="BF122">
        <v>6.2701777673542836</v>
      </c>
      <c r="BG122">
        <v>42.424349188217548</v>
      </c>
      <c r="BH122">
        <v>38.109495332320442</v>
      </c>
      <c r="BI122">
        <v>33.591975020195633</v>
      </c>
      <c r="BJ122">
        <v>47.965863373892539</v>
      </c>
      <c r="BK122">
        <v>48.569382461749413</v>
      </c>
      <c r="BL122">
        <v>42.564180401544611</v>
      </c>
      <c r="BM122"/>
      <c r="BN122"/>
      <c r="BO122"/>
      <c r="BP122"/>
      <c r="BQ122"/>
      <c r="BR122"/>
      <c r="BS122"/>
      <c r="BT122"/>
      <c r="BU122"/>
      <c r="BV122"/>
      <c r="BW122"/>
      <c r="BX122"/>
      <c r="BY122"/>
      <c r="BZ122"/>
      <c r="CA122"/>
      <c r="CB122"/>
      <c r="CC122"/>
      <c r="CD122"/>
      <c r="CE122"/>
      <c r="CF122"/>
      <c r="CG122"/>
      <c r="CH122"/>
      <c r="CI122"/>
      <c r="CJ122"/>
      <c r="CK122"/>
      <c r="CL122"/>
      <c r="CM122">
        <v>6668.7764890000117</v>
      </c>
      <c r="CN122">
        <v>6360.8779490000052</v>
      </c>
      <c r="CO122">
        <v>7702.231744999991</v>
      </c>
      <c r="CP122">
        <v>8213.1992279999995</v>
      </c>
      <c r="CQ122">
        <v>13699.327738999989</v>
      </c>
      <c r="CR122">
        <v>1829.678347</v>
      </c>
      <c r="CS122">
        <v>2145.7752779999992</v>
      </c>
      <c r="CT122">
        <v>2395.5606780000012</v>
      </c>
      <c r="CU122">
        <v>2703.847432999999</v>
      </c>
      <c r="CV122">
        <v>3169.085139999997</v>
      </c>
      <c r="CW122">
        <v>5482.9828440000047</v>
      </c>
      <c r="CX122">
        <v>5112.8739970000051</v>
      </c>
      <c r="CY122">
        <v>6006.3878870000017</v>
      </c>
      <c r="CZ122">
        <v>6301.0844309999866</v>
      </c>
      <c r="DA122">
        <v>7497.1371150000004</v>
      </c>
      <c r="DB122">
        <v>10023.542488999979</v>
      </c>
      <c r="DC122">
        <v>214.180542</v>
      </c>
      <c r="DD122">
        <v>4467.041494000001</v>
      </c>
      <c r="DE122">
        <v>5070.5911500000057</v>
      </c>
      <c r="DF122">
        <v>5350.1544909999984</v>
      </c>
      <c r="DG122">
        <v>6160.4026240000048</v>
      </c>
      <c r="DH122">
        <v>5690.6164910000016</v>
      </c>
      <c r="DI122">
        <v>5667.8838689999984</v>
      </c>
      <c r="DJ122"/>
      <c r="DK122"/>
      <c r="DL122"/>
      <c r="DM122"/>
      <c r="DN122"/>
      <c r="DO122"/>
      <c r="DP122"/>
      <c r="DQ122"/>
      <c r="DR122"/>
      <c r="DS122"/>
      <c r="DT122"/>
      <c r="DU122"/>
      <c r="DV122"/>
      <c r="DW122"/>
      <c r="DX122"/>
      <c r="DY122"/>
      <c r="DZ122"/>
      <c r="EA122"/>
      <c r="EB122"/>
      <c r="EC122"/>
      <c r="ED122"/>
      <c r="EE122"/>
      <c r="EF122"/>
      <c r="EG122"/>
      <c r="EH122"/>
      <c r="EI122"/>
    </row>
    <row r="123">
      <c r="A123" t="s">
        <v>593</v>
      </c>
      <c r="B123">
        <v>2011</v>
      </c>
      <c r="C123" t="s">
        <v>597</v>
      </c>
      <c r="D123">
        <v>223</v>
      </c>
      <c r="E123" t="s">
        <v>36</v>
      </c>
      <c r="F123" t="s">
        <v>16</v>
      </c>
      <c r="G123" t="s">
        <v>623</v>
      </c>
      <c r="H123">
        <v>16.1871783322255</v>
      </c>
      <c r="I123">
        <v>21.16798085383267</v>
      </c>
      <c r="J123">
        <v>24.903273656376779</v>
      </c>
      <c r="K123">
        <v>19.127233679838589</v>
      </c>
      <c r="L123">
        <v>15.483225761804571</v>
      </c>
      <c r="M123">
        <v>20.18820609611247</v>
      </c>
      <c r="N123">
        <v>18.125033577364949</v>
      </c>
      <c r="O123">
        <v>18.28174778825769</v>
      </c>
      <c r="P123">
        <v>11.599792470330829</v>
      </c>
      <c r="Q123">
        <v>6.8085024252093991</v>
      </c>
      <c r="R123">
        <v>15.809753782390709</v>
      </c>
      <c r="S123">
        <v>20.66664334101451</v>
      </c>
      <c r="T123">
        <v>24.379653614151621</v>
      </c>
      <c r="U123">
        <v>23.00478267787215</v>
      </c>
      <c r="V123">
        <v>17.783653070579309</v>
      </c>
      <c r="W123" t="s">
        <v>279</v>
      </c>
      <c r="X123" t="s">
        <v>280</v>
      </c>
      <c r="Y123" t="s">
        <v>281</v>
      </c>
      <c r="Z123" t="s">
        <v>282</v>
      </c>
      <c r="AA123" t="s">
        <v>283</v>
      </c>
      <c r="AB123" t="s">
        <v>284</v>
      </c>
      <c r="AC123" t="s">
        <v>285</v>
      </c>
      <c r="AD123" t="s">
        <v>286</v>
      </c>
      <c r="AE123" t="s">
        <v>186</v>
      </c>
      <c r="AF123" t="s">
        <v>186</v>
      </c>
      <c r="AG123" t="s">
        <v>186</v>
      </c>
      <c r="AH123" t="s">
        <v>186</v>
      </c>
      <c r="AI123" t="s">
        <v>186</v>
      </c>
      <c r="AJ123" t="s">
        <v>186</v>
      </c>
      <c r="AK123" t="s">
        <v>186</v>
      </c>
      <c r="AL123" t="s">
        <v>186</v>
      </c>
      <c r="AM123" t="s">
        <v>186</v>
      </c>
      <c r="AN123" t="s">
        <v>186</v>
      </c>
      <c r="AO123" t="s">
        <v>186</v>
      </c>
      <c r="AP123" t="s">
        <v>186</v>
      </c>
      <c r="AQ123" t="s">
        <v>186</v>
      </c>
      <c r="AR123" t="s">
        <v>186</v>
      </c>
      <c r="AS123" t="s">
        <v>186</v>
      </c>
      <c r="AT123" t="s">
        <v>186</v>
      </c>
      <c r="AU123" t="s">
        <v>186</v>
      </c>
      <c r="AV123" t="s">
        <v>186</v>
      </c>
      <c r="AW123" t="s">
        <v>186</v>
      </c>
      <c r="AX123" t="s">
        <v>186</v>
      </c>
      <c r="AY123" t="s">
        <v>186</v>
      </c>
      <c r="AZ123" t="s">
        <v>186</v>
      </c>
      <c r="BA123" t="s">
        <v>186</v>
      </c>
      <c r="BB123" t="s">
        <v>186</v>
      </c>
      <c r="BC123" t="s">
        <v>186</v>
      </c>
      <c r="BD123" t="s">
        <v>186</v>
      </c>
      <c r="BE123">
        <v>26.855282882868941</v>
      </c>
      <c r="BF123">
        <v>9.2449840639157497</v>
      </c>
      <c r="BG123">
        <v>29.527348594210341</v>
      </c>
      <c r="BH123">
        <v>11.79764437991923</v>
      </c>
      <c r="BI123">
        <v>5.9912554019661943</v>
      </c>
      <c r="BJ123">
        <v>29.07551746953504</v>
      </c>
      <c r="BK123">
        <v>23.812590925359238</v>
      </c>
      <c r="BL123">
        <v>15.25814632750054</v>
      </c>
      <c r="BM123"/>
      <c r="BN123"/>
      <c r="BO123"/>
      <c r="BP123"/>
      <c r="BQ123"/>
      <c r="BR123"/>
      <c r="BS123"/>
      <c r="BT123"/>
      <c r="BU123"/>
      <c r="BV123"/>
      <c r="BW123"/>
      <c r="BX123"/>
      <c r="BY123"/>
      <c r="BZ123"/>
      <c r="CA123"/>
      <c r="CB123"/>
      <c r="CC123"/>
      <c r="CD123"/>
      <c r="CE123"/>
      <c r="CF123"/>
      <c r="CG123"/>
      <c r="CH123"/>
      <c r="CI123"/>
      <c r="CJ123"/>
      <c r="CK123"/>
      <c r="CL123"/>
      <c r="CM123">
        <v>3088.0885500000031</v>
      </c>
      <c r="CN123">
        <v>4019.8350619999992</v>
      </c>
      <c r="CO123">
        <v>4858.234288000006</v>
      </c>
      <c r="CP123">
        <v>3718.7723639999999</v>
      </c>
      <c r="CQ123">
        <v>3082.1128190000022</v>
      </c>
      <c r="CR123">
        <v>699.10400700000048</v>
      </c>
      <c r="CS123">
        <v>629.40582700000016</v>
      </c>
      <c r="CT123">
        <v>642.5440050000002</v>
      </c>
      <c r="CU123">
        <v>412.63780100000008</v>
      </c>
      <c r="CV123">
        <v>241.53713099999999</v>
      </c>
      <c r="CW123">
        <v>2484.5155200000008</v>
      </c>
      <c r="CX123">
        <v>3219.9900769999999</v>
      </c>
      <c r="CY123">
        <v>3857.2037120000018</v>
      </c>
      <c r="CZ123">
        <v>3720.8526219999999</v>
      </c>
      <c r="DA123">
        <v>2859.2523810000021</v>
      </c>
      <c r="DB123">
        <v>4262.2107349999997</v>
      </c>
      <c r="DC123">
        <v>315.79578299999997</v>
      </c>
      <c r="DD123">
        <v>3109.061044</v>
      </c>
      <c r="DE123">
        <v>1569.7145989999999</v>
      </c>
      <c r="DF123">
        <v>954.22022599999991</v>
      </c>
      <c r="DG123">
        <v>3734.257689</v>
      </c>
      <c r="DH123">
        <v>2789.9947610000031</v>
      </c>
      <c r="DI123">
        <v>2031.7882459999989</v>
      </c>
      <c r="DJ123"/>
      <c r="DK123"/>
      <c r="DL123"/>
      <c r="DM123"/>
      <c r="DN123"/>
      <c r="DO123"/>
      <c r="DP123"/>
      <c r="DQ123"/>
      <c r="DR123"/>
      <c r="DS123"/>
      <c r="DT123"/>
      <c r="DU123"/>
      <c r="DV123"/>
      <c r="DW123"/>
      <c r="DX123"/>
      <c r="DY123"/>
      <c r="DZ123"/>
      <c r="EA123"/>
      <c r="EB123"/>
      <c r="EC123"/>
      <c r="ED123"/>
      <c r="EE123"/>
      <c r="EF123"/>
      <c r="EG123"/>
      <c r="EH123"/>
      <c r="EI123"/>
    </row>
    <row r="124">
      <c r="A124" t="s">
        <v>593</v>
      </c>
      <c r="B124">
        <v>2011</v>
      </c>
      <c r="C124" t="s">
        <v>597</v>
      </c>
      <c r="D124">
        <v>224</v>
      </c>
      <c r="E124" t="s">
        <v>36</v>
      </c>
      <c r="F124" t="s">
        <v>20</v>
      </c>
      <c r="G124" t="s">
        <v>624</v>
      </c>
      <c r="H124">
        <v>48.856351820044473</v>
      </c>
      <c r="I124">
        <v>45.336380503967121</v>
      </c>
      <c r="J124">
        <v>35.61514238948044</v>
      </c>
      <c r="K124">
        <v>38.628776767638861</v>
      </c>
      <c r="L124">
        <v>15.69717008213866</v>
      </c>
      <c r="M124">
        <v>26.975702007720951</v>
      </c>
      <c r="N124">
        <v>20.082959906575919</v>
      </c>
      <c r="O124">
        <v>13.55944007456646</v>
      </c>
      <c r="P124">
        <v>12.39149233627673</v>
      </c>
      <c r="Q124">
        <v>3.8606200734550109</v>
      </c>
      <c r="R124">
        <v>49.300301655414849</v>
      </c>
      <c r="S124">
        <v>46.517745176731317</v>
      </c>
      <c r="T124">
        <v>37.656664119928301</v>
      </c>
      <c r="U124">
        <v>38.037727548678177</v>
      </c>
      <c r="V124">
        <v>35.586505380038602</v>
      </c>
      <c r="W124" t="s">
        <v>279</v>
      </c>
      <c r="X124" t="s">
        <v>280</v>
      </c>
      <c r="Y124" t="s">
        <v>281</v>
      </c>
      <c r="Z124" t="s">
        <v>282</v>
      </c>
      <c r="AA124" t="s">
        <v>283</v>
      </c>
      <c r="AB124" t="s">
        <v>284</v>
      </c>
      <c r="AC124" t="s">
        <v>285</v>
      </c>
      <c r="AD124" t="s">
        <v>286</v>
      </c>
      <c r="AE124" t="s">
        <v>186</v>
      </c>
      <c r="AF124" t="s">
        <v>186</v>
      </c>
      <c r="AG124" t="s">
        <v>186</v>
      </c>
      <c r="AH124" t="s">
        <v>186</v>
      </c>
      <c r="AI124" t="s">
        <v>186</v>
      </c>
      <c r="AJ124" t="s">
        <v>186</v>
      </c>
      <c r="AK124" t="s">
        <v>186</v>
      </c>
      <c r="AL124" t="s">
        <v>186</v>
      </c>
      <c r="AM124" t="s">
        <v>186</v>
      </c>
      <c r="AN124" t="s">
        <v>186</v>
      </c>
      <c r="AO124" t="s">
        <v>186</v>
      </c>
      <c r="AP124" t="s">
        <v>186</v>
      </c>
      <c r="AQ124" t="s">
        <v>186</v>
      </c>
      <c r="AR124" t="s">
        <v>186</v>
      </c>
      <c r="AS124" t="s">
        <v>186</v>
      </c>
      <c r="AT124" t="s">
        <v>186</v>
      </c>
      <c r="AU124" t="s">
        <v>186</v>
      </c>
      <c r="AV124" t="s">
        <v>186</v>
      </c>
      <c r="AW124" t="s">
        <v>186</v>
      </c>
      <c r="AX124" t="s">
        <v>186</v>
      </c>
      <c r="AY124" t="s">
        <v>186</v>
      </c>
      <c r="AZ124" t="s">
        <v>186</v>
      </c>
      <c r="BA124" t="s">
        <v>186</v>
      </c>
      <c r="BB124" t="s">
        <v>186</v>
      </c>
      <c r="BC124" t="s">
        <v>186</v>
      </c>
      <c r="BD124" t="s">
        <v>186</v>
      </c>
      <c r="BE124">
        <v>9.9885088095306571</v>
      </c>
      <c r="BF124">
        <v>84.484838168729993</v>
      </c>
      <c r="BG124">
        <v>28.04830221757225</v>
      </c>
      <c r="BH124">
        <v>50.092860287760317</v>
      </c>
      <c r="BI124">
        <v>60.416769577838153</v>
      </c>
      <c r="BJ124">
        <v>22.958619156572691</v>
      </c>
      <c r="BK124">
        <v>27.618026612891281</v>
      </c>
      <c r="BL124">
        <v>42.177673270954656</v>
      </c>
      <c r="BM124"/>
      <c r="BN124"/>
      <c r="BO124"/>
      <c r="BP124"/>
      <c r="BQ124"/>
      <c r="BR124"/>
      <c r="BS124"/>
      <c r="BT124"/>
      <c r="BU124"/>
      <c r="BV124"/>
      <c r="BW124"/>
      <c r="BX124"/>
      <c r="BY124"/>
      <c r="BZ124"/>
      <c r="CA124"/>
      <c r="CB124"/>
      <c r="CC124"/>
      <c r="CD124"/>
      <c r="CE124"/>
      <c r="CF124"/>
      <c r="CG124"/>
      <c r="CH124"/>
      <c r="CI124"/>
      <c r="CJ124"/>
      <c r="CK124"/>
      <c r="CL124"/>
      <c r="CM124">
        <v>9320.5089579999931</v>
      </c>
      <c r="CN124">
        <v>8609.4546850000133</v>
      </c>
      <c r="CO124">
        <v>6947.950230000014</v>
      </c>
      <c r="CP124">
        <v>7510.3190510000031</v>
      </c>
      <c r="CQ124">
        <v>3124.700877999996</v>
      </c>
      <c r="CR124">
        <v>934.15042800000037</v>
      </c>
      <c r="CS124">
        <v>697.39633500000048</v>
      </c>
      <c r="CT124">
        <v>476.57024000000001</v>
      </c>
      <c r="CU124">
        <v>440.80083000000002</v>
      </c>
      <c r="CV124">
        <v>136.95862</v>
      </c>
      <c r="CW124">
        <v>7747.5820489999905</v>
      </c>
      <c r="CX124">
        <v>7247.7506580000118</v>
      </c>
      <c r="CY124">
        <v>5957.813303000009</v>
      </c>
      <c r="CZ124">
        <v>6152.3197270000028</v>
      </c>
      <c r="DA124">
        <v>5721.5916120000056</v>
      </c>
      <c r="DB124">
        <v>1585.279502000001</v>
      </c>
      <c r="DC124">
        <v>2885.884435999988</v>
      </c>
      <c r="DD124">
        <v>2953.3259139999941</v>
      </c>
      <c r="DE124">
        <v>6665.0164700000087</v>
      </c>
      <c r="DF124">
        <v>9622.5080810000054</v>
      </c>
      <c r="DG124">
        <v>2948.645719000001</v>
      </c>
      <c r="DH124">
        <v>3235.8574419999991</v>
      </c>
      <c r="DI124">
        <v>5616.4162379999962</v>
      </c>
      <c r="DJ124"/>
      <c r="DK124"/>
      <c r="DL124"/>
      <c r="DM124"/>
      <c r="DN124"/>
      <c r="DO124"/>
      <c r="DP124"/>
      <c r="DQ124"/>
      <c r="DR124"/>
      <c r="DS124"/>
      <c r="DT124"/>
      <c r="DU124"/>
      <c r="DV124"/>
      <c r="DW124"/>
      <c r="DX124"/>
      <c r="DY124"/>
      <c r="DZ124"/>
      <c r="EA124"/>
      <c r="EB124"/>
      <c r="EC124"/>
      <c r="ED124"/>
      <c r="EE124"/>
      <c r="EF124"/>
      <c r="EG124"/>
      <c r="EH124"/>
      <c r="EI124"/>
    </row>
    <row r="125">
      <c r="A125" t="s">
        <v>593</v>
      </c>
      <c r="B125">
        <v>2011</v>
      </c>
      <c r="C125" t="s">
        <v>597</v>
      </c>
      <c r="D125">
        <v>225</v>
      </c>
      <c r="E125" t="s">
        <v>316</v>
      </c>
      <c r="F125" t="s">
        <v>317</v>
      </c>
      <c r="G125" t="s">
        <v>186</v>
      </c>
      <c r="H125">
        <v>47.962516647838143</v>
      </c>
      <c r="I125">
        <v>51.038687066806588</v>
      </c>
      <c r="J125">
        <v>61.73935834440816</v>
      </c>
      <c r="K125">
        <v>58.655081085632119</v>
      </c>
      <c r="L125">
        <v>82.487365178024646</v>
      </c>
      <c r="M125">
        <v>70.259048556122167</v>
      </c>
      <c r="N125">
        <v>77.019044491587323</v>
      </c>
      <c r="O125">
        <v>84.558863619444679</v>
      </c>
      <c r="P125">
        <v>86.401111796975627</v>
      </c>
      <c r="Q125">
        <v>94.795560037099364</v>
      </c>
      <c r="R125">
        <v>47.580897851755658</v>
      </c>
      <c r="S125">
        <v>49.778216944026212</v>
      </c>
      <c r="T125">
        <v>58.940425364153462</v>
      </c>
      <c r="U125">
        <v>59.809946893312258</v>
      </c>
      <c r="V125">
        <v>61.879870431591222</v>
      </c>
      <c r="W125" t="s">
        <v>279</v>
      </c>
      <c r="X125" t="s">
        <v>280</v>
      </c>
      <c r="Y125" t="s">
        <v>281</v>
      </c>
      <c r="Z125" t="s">
        <v>282</v>
      </c>
      <c r="AA125" t="s">
        <v>283</v>
      </c>
      <c r="AB125" t="s">
        <v>284</v>
      </c>
      <c r="AC125" t="s">
        <v>285</v>
      </c>
      <c r="AD125" t="s">
        <v>286</v>
      </c>
      <c r="AE125" t="s">
        <v>186</v>
      </c>
      <c r="AF125" t="s">
        <v>186</v>
      </c>
      <c r="AG125" t="s">
        <v>186</v>
      </c>
      <c r="AH125" t="s">
        <v>186</v>
      </c>
      <c r="AI125" t="s">
        <v>186</v>
      </c>
      <c r="AJ125" t="s">
        <v>186</v>
      </c>
      <c r="AK125" t="s">
        <v>186</v>
      </c>
      <c r="AL125" t="s">
        <v>186</v>
      </c>
      <c r="AM125" t="s">
        <v>186</v>
      </c>
      <c r="AN125" t="s">
        <v>186</v>
      </c>
      <c r="AO125" t="s">
        <v>186</v>
      </c>
      <c r="AP125" t="s">
        <v>186</v>
      </c>
      <c r="AQ125" t="s">
        <v>186</v>
      </c>
      <c r="AR125" t="s">
        <v>186</v>
      </c>
      <c r="AS125" t="s">
        <v>186</v>
      </c>
      <c r="AT125" t="s">
        <v>186</v>
      </c>
      <c r="AU125" t="s">
        <v>186</v>
      </c>
      <c r="AV125" t="s">
        <v>186</v>
      </c>
      <c r="AW125" t="s">
        <v>186</v>
      </c>
      <c r="AX125" t="s">
        <v>186</v>
      </c>
      <c r="AY125" t="s">
        <v>186</v>
      </c>
      <c r="AZ125" t="s">
        <v>186</v>
      </c>
      <c r="BA125" t="s">
        <v>186</v>
      </c>
      <c r="BB125" t="s">
        <v>186</v>
      </c>
      <c r="BC125" t="s">
        <v>186</v>
      </c>
      <c r="BD125" t="s">
        <v>186</v>
      </c>
      <c r="BE125">
        <v>88.008386378866618</v>
      </c>
      <c r="BF125">
        <v>15.365672337483421</v>
      </c>
      <c r="BG125">
        <v>66.839846016764625</v>
      </c>
      <c r="BH125">
        <v>47.245360999910311</v>
      </c>
      <c r="BI125">
        <v>38.076875070074443</v>
      </c>
      <c r="BJ125">
        <v>71.571746087913723</v>
      </c>
      <c r="BK125">
        <v>65.910000727960679</v>
      </c>
      <c r="BL125">
        <v>57.48999992896168</v>
      </c>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row>
    <row r="126">
      <c r="A126" t="s">
        <v>593</v>
      </c>
      <c r="B126">
        <v>2011</v>
      </c>
      <c r="C126" t="s">
        <v>597</v>
      </c>
      <c r="D126">
        <v>226</v>
      </c>
      <c r="E126" t="s">
        <v>316</v>
      </c>
      <c r="F126" t="s">
        <v>318</v>
      </c>
      <c r="G126" t="s">
        <v>186</v>
      </c>
      <c r="H126">
        <v>42.99450994564188</v>
      </c>
      <c r="I126">
        <v>38.698074485690071</v>
      </c>
      <c r="J126">
        <v>30.772555840425959</v>
      </c>
      <c r="K126">
        <v>33.874868594393647</v>
      </c>
      <c r="L126">
        <v>14.66245992607158</v>
      </c>
      <c r="M126">
        <v>25.01835196352333</v>
      </c>
      <c r="N126">
        <v>17.816155655629561</v>
      </c>
      <c r="O126">
        <v>13.03040438552156</v>
      </c>
      <c r="P126">
        <v>12.0396106380669</v>
      </c>
      <c r="Q126">
        <v>3.8066569831556372</v>
      </c>
      <c r="R126">
        <v>43.433766773341752</v>
      </c>
      <c r="S126">
        <v>39.469760693064103</v>
      </c>
      <c r="T126">
        <v>32.288562155603607</v>
      </c>
      <c r="U126">
        <v>33.244371352938678</v>
      </c>
      <c r="V126">
        <v>31.759757363860931</v>
      </c>
      <c r="W126" t="s">
        <v>279</v>
      </c>
      <c r="X126" t="s">
        <v>280</v>
      </c>
      <c r="Y126" t="s">
        <v>281</v>
      </c>
      <c r="Z126" t="s">
        <v>282</v>
      </c>
      <c r="AA126" t="s">
        <v>283</v>
      </c>
      <c r="AB126" t="s">
        <v>284</v>
      </c>
      <c r="AC126" t="s">
        <v>285</v>
      </c>
      <c r="AD126" t="s">
        <v>286</v>
      </c>
      <c r="AE126" t="s">
        <v>186</v>
      </c>
      <c r="AF126" t="s">
        <v>186</v>
      </c>
      <c r="AG126" t="s">
        <v>186</v>
      </c>
      <c r="AH126" t="s">
        <v>186</v>
      </c>
      <c r="AI126" t="s">
        <v>186</v>
      </c>
      <c r="AJ126" t="s">
        <v>186</v>
      </c>
      <c r="AK126" t="s">
        <v>186</v>
      </c>
      <c r="AL126" t="s">
        <v>186</v>
      </c>
      <c r="AM126" t="s">
        <v>186</v>
      </c>
      <c r="AN126" t="s">
        <v>186</v>
      </c>
      <c r="AO126" t="s">
        <v>186</v>
      </c>
      <c r="AP126" t="s">
        <v>186</v>
      </c>
      <c r="AQ126" t="s">
        <v>186</v>
      </c>
      <c r="AR126" t="s">
        <v>186</v>
      </c>
      <c r="AS126" t="s">
        <v>186</v>
      </c>
      <c r="AT126" t="s">
        <v>186</v>
      </c>
      <c r="AU126" t="s">
        <v>186</v>
      </c>
      <c r="AV126" t="s">
        <v>186</v>
      </c>
      <c r="AW126" t="s">
        <v>186</v>
      </c>
      <c r="AX126" t="s">
        <v>186</v>
      </c>
      <c r="AY126" t="s">
        <v>186</v>
      </c>
      <c r="AZ126" t="s">
        <v>186</v>
      </c>
      <c r="BA126" t="s">
        <v>186</v>
      </c>
      <c r="BB126" t="s">
        <v>186</v>
      </c>
      <c r="BC126" t="s">
        <v>186</v>
      </c>
      <c r="BD126" t="s">
        <v>186</v>
      </c>
      <c r="BE126">
        <v>9.5600206226592661</v>
      </c>
      <c r="BF126">
        <v>82.667581665486296</v>
      </c>
      <c r="BG126">
        <v>24.876758436537319</v>
      </c>
      <c r="BH126">
        <v>47.167631089354288</v>
      </c>
      <c r="BI126">
        <v>57.862140237268548</v>
      </c>
      <c r="BJ126">
        <v>20.27754757774419</v>
      </c>
      <c r="BK126">
        <v>6.989505997790288</v>
      </c>
      <c r="BL126">
        <v>41.935262216505294</v>
      </c>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row>
    <row r="127">
      <c r="A127" t="s">
        <v>593</v>
      </c>
      <c r="B127">
        <v>2011</v>
      </c>
      <c r="C127" t="s">
        <v>597</v>
      </c>
      <c r="D127">
        <v>227</v>
      </c>
      <c r="E127" t="s">
        <v>316</v>
      </c>
      <c r="F127" t="s">
        <v>319</v>
      </c>
      <c r="G127" t="s">
        <v>186</v>
      </c>
      <c r="H127">
        <v>6.1684166578161781</v>
      </c>
      <c r="I127">
        <v>6.5448891403122378</v>
      </c>
      <c r="J127">
        <v>3.8455088448503751</v>
      </c>
      <c r="K127">
        <v>4.2470989938316324</v>
      </c>
      <c r="L127">
        <v>2.0773585063527982</v>
      </c>
      <c r="M127">
        <v>3.786752508664307</v>
      </c>
      <c r="N127">
        <v>3.6262549244178719</v>
      </c>
      <c r="O127">
        <v>2.0244691153217911</v>
      </c>
      <c r="P127">
        <v>1.378171936659504</v>
      </c>
      <c r="Q127">
        <v>1.3977829797450549</v>
      </c>
      <c r="R127">
        <v>6.129087112021411</v>
      </c>
      <c r="S127">
        <v>6.8512225842796548</v>
      </c>
      <c r="T127">
        <v>5.2168159648514481</v>
      </c>
      <c r="U127">
        <v>3.214750666671224</v>
      </c>
      <c r="V127">
        <v>3.76609937824837</v>
      </c>
      <c r="W127" t="s">
        <v>279</v>
      </c>
      <c r="X127" t="s">
        <v>280</v>
      </c>
      <c r="Y127" t="s">
        <v>281</v>
      </c>
      <c r="Z127" t="s">
        <v>282</v>
      </c>
      <c r="AA127" t="s">
        <v>283</v>
      </c>
      <c r="AB127" t="s">
        <v>284</v>
      </c>
      <c r="AC127" t="s">
        <v>285</v>
      </c>
      <c r="AD127" t="s">
        <v>286</v>
      </c>
      <c r="AE127" t="s">
        <v>186</v>
      </c>
      <c r="AF127" t="s">
        <v>186</v>
      </c>
      <c r="AG127" t="s">
        <v>186</v>
      </c>
      <c r="AH127" t="s">
        <v>186</v>
      </c>
      <c r="AI127" t="s">
        <v>186</v>
      </c>
      <c r="AJ127" t="s">
        <v>186</v>
      </c>
      <c r="AK127" t="s">
        <v>186</v>
      </c>
      <c r="AL127" t="s">
        <v>186</v>
      </c>
      <c r="AM127" t="s">
        <v>186</v>
      </c>
      <c r="AN127" t="s">
        <v>186</v>
      </c>
      <c r="AO127" t="s">
        <v>186</v>
      </c>
      <c r="AP127" t="s">
        <v>186</v>
      </c>
      <c r="AQ127" t="s">
        <v>186</v>
      </c>
      <c r="AR127" t="s">
        <v>186</v>
      </c>
      <c r="AS127" t="s">
        <v>186</v>
      </c>
      <c r="AT127" t="s">
        <v>186</v>
      </c>
      <c r="AU127" t="s">
        <v>186</v>
      </c>
      <c r="AV127" t="s">
        <v>186</v>
      </c>
      <c r="AW127" t="s">
        <v>186</v>
      </c>
      <c r="AX127" t="s">
        <v>186</v>
      </c>
      <c r="AY127" t="s">
        <v>186</v>
      </c>
      <c r="AZ127" t="s">
        <v>186</v>
      </c>
      <c r="BA127" t="s">
        <v>186</v>
      </c>
      <c r="BB127" t="s">
        <v>186</v>
      </c>
      <c r="BC127" t="s">
        <v>186</v>
      </c>
      <c r="BD127" t="s">
        <v>186</v>
      </c>
      <c r="BE127">
        <v>2.118610974492305</v>
      </c>
      <c r="BF127">
        <v>0.9635058622806536</v>
      </c>
      <c r="BG127">
        <v>7.1045603136716098</v>
      </c>
      <c r="BH127">
        <v>4.7257077388207023</v>
      </c>
      <c r="BI127">
        <v>3.7282734233470869</v>
      </c>
      <c r="BJ127">
        <v>7.0112746549971572</v>
      </c>
      <c r="BK127">
        <v>8.8968299579019519</v>
      </c>
      <c r="BL127">
        <v>0.5747378545328905</v>
      </c>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row>
    <row r="128">
      <c r="A128" t="s">
        <v>593</v>
      </c>
      <c r="B128">
        <v>2011</v>
      </c>
      <c r="C128" t="s">
        <v>597</v>
      </c>
      <c r="D128">
        <v>228</v>
      </c>
      <c r="E128" t="s">
        <v>316</v>
      </c>
      <c r="F128" t="s">
        <v>320</v>
      </c>
      <c r="G128" t="s">
        <v>186</v>
      </c>
      <c r="H128">
        <v>2.8229800244989631</v>
      </c>
      <c r="I128">
        <v>3.631894854367657</v>
      </c>
      <c r="J128">
        <v>3.3792015770198289</v>
      </c>
      <c r="K128">
        <v>3.0442917906953011</v>
      </c>
      <c r="L128">
        <v>0.69667098434406405</v>
      </c>
      <c r="M128">
        <v>0.9358469716904485</v>
      </c>
      <c r="N128">
        <v>1.5385449283652961</v>
      </c>
      <c r="O128">
        <v>0.23386466838516179</v>
      </c>
      <c r="P128">
        <v>0.18110562829794449</v>
      </c>
      <c r="Q128">
        <v>0</v>
      </c>
      <c r="R128">
        <v>2.8338185125489002</v>
      </c>
      <c r="S128">
        <v>3.826289909252897</v>
      </c>
      <c r="T128">
        <v>3.3126736411658331</v>
      </c>
      <c r="U128">
        <v>3.4720751979203461</v>
      </c>
      <c r="V128">
        <v>2.4269973685472368</v>
      </c>
      <c r="W128" t="s">
        <v>279</v>
      </c>
      <c r="X128" t="s">
        <v>280</v>
      </c>
      <c r="Y128" t="s">
        <v>281</v>
      </c>
      <c r="Z128" t="s">
        <v>282</v>
      </c>
      <c r="AA128" t="s">
        <v>283</v>
      </c>
      <c r="AB128" t="s">
        <v>284</v>
      </c>
      <c r="AC128" t="s">
        <v>285</v>
      </c>
      <c r="AD128" t="s">
        <v>286</v>
      </c>
      <c r="AE128" t="s">
        <v>186</v>
      </c>
      <c r="AF128" t="s">
        <v>186</v>
      </c>
      <c r="AG128" t="s">
        <v>186</v>
      </c>
      <c r="AH128" t="s">
        <v>186</v>
      </c>
      <c r="AI128" t="s">
        <v>186</v>
      </c>
      <c r="AJ128" t="s">
        <v>186</v>
      </c>
      <c r="AK128" t="s">
        <v>186</v>
      </c>
      <c r="AL128" t="s">
        <v>186</v>
      </c>
      <c r="AM128" t="s">
        <v>186</v>
      </c>
      <c r="AN128" t="s">
        <v>186</v>
      </c>
      <c r="AO128" t="s">
        <v>186</v>
      </c>
      <c r="AP128" t="s">
        <v>186</v>
      </c>
      <c r="AQ128" t="s">
        <v>186</v>
      </c>
      <c r="AR128" t="s">
        <v>186</v>
      </c>
      <c r="AS128" t="s">
        <v>186</v>
      </c>
      <c r="AT128" t="s">
        <v>186</v>
      </c>
      <c r="AU128" t="s">
        <v>186</v>
      </c>
      <c r="AV128" t="s">
        <v>186</v>
      </c>
      <c r="AW128" t="s">
        <v>186</v>
      </c>
      <c r="AX128" t="s">
        <v>186</v>
      </c>
      <c r="AY128" t="s">
        <v>186</v>
      </c>
      <c r="AZ128" t="s">
        <v>186</v>
      </c>
      <c r="BA128" t="s">
        <v>186</v>
      </c>
      <c r="BB128" t="s">
        <v>186</v>
      </c>
      <c r="BC128" t="s">
        <v>186</v>
      </c>
      <c r="BD128" t="s">
        <v>186</v>
      </c>
      <c r="BE128">
        <v>0.2062051228704822</v>
      </c>
      <c r="BF128">
        <v>1.0032401347497031</v>
      </c>
      <c r="BG128">
        <v>1.1788352330266521</v>
      </c>
      <c r="BH128">
        <v>0.25354514833912839</v>
      </c>
      <c r="BI128">
        <v>0.25544548824672181</v>
      </c>
      <c r="BJ128">
        <v>1.0510999985864069</v>
      </c>
      <c r="BK128">
        <v>18.159078228081391</v>
      </c>
      <c r="BL128">
        <v>0</v>
      </c>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row>
    <row r="129">
      <c r="A129" t="s">
        <v>593</v>
      </c>
      <c r="B129">
        <v>2011</v>
      </c>
      <c r="C129" t="s">
        <v>597</v>
      </c>
      <c r="D129">
        <v>229</v>
      </c>
      <c r="E129" t="s">
        <v>316</v>
      </c>
      <c r="F129" t="s">
        <v>192</v>
      </c>
      <c r="G129" t="s">
        <v>186</v>
      </c>
      <c r="H129">
        <v>0.051576724204870902</v>
      </c>
      <c r="I129">
        <v>0.086454452823317707</v>
      </c>
      <c r="J129">
        <v>0.26337539329552812</v>
      </c>
      <c r="K129">
        <v>0.17865953544725299</v>
      </c>
      <c r="L129">
        <v>0.076145405206855005</v>
      </c>
      <c r="M129">
        <v>0</v>
      </c>
      <c r="N129">
        <v>0</v>
      </c>
      <c r="O129">
        <v>0.15239821132681319</v>
      </c>
      <c r="P129">
        <v>0</v>
      </c>
      <c r="Q129">
        <v>0</v>
      </c>
      <c r="R129">
        <v>0.022429750332561602</v>
      </c>
      <c r="S129">
        <v>0.074509869377402296</v>
      </c>
      <c r="T129">
        <v>0.24152287422548091</v>
      </c>
      <c r="U129">
        <v>0.25885588915745023</v>
      </c>
      <c r="V129">
        <v>0.16727545775212879</v>
      </c>
      <c r="W129" t="s">
        <v>279</v>
      </c>
      <c r="X129" t="s">
        <v>280</v>
      </c>
      <c r="Y129" t="s">
        <v>281</v>
      </c>
      <c r="Z129" t="s">
        <v>282</v>
      </c>
      <c r="AA129" t="s">
        <v>283</v>
      </c>
      <c r="AB129" t="s">
        <v>284</v>
      </c>
      <c r="AC129" t="s">
        <v>285</v>
      </c>
      <c r="AD129" t="s">
        <v>286</v>
      </c>
      <c r="AE129" t="s">
        <v>186</v>
      </c>
      <c r="AF129" t="s">
        <v>186</v>
      </c>
      <c r="AG129" t="s">
        <v>186</v>
      </c>
      <c r="AH129" t="s">
        <v>186</v>
      </c>
      <c r="AI129" t="s">
        <v>186</v>
      </c>
      <c r="AJ129" t="s">
        <v>186</v>
      </c>
      <c r="AK129" t="s">
        <v>186</v>
      </c>
      <c r="AL129" t="s">
        <v>186</v>
      </c>
      <c r="AM129" t="s">
        <v>186</v>
      </c>
      <c r="AN129" t="s">
        <v>186</v>
      </c>
      <c r="AO129" t="s">
        <v>186</v>
      </c>
      <c r="AP129" t="s">
        <v>186</v>
      </c>
      <c r="AQ129" t="s">
        <v>186</v>
      </c>
      <c r="AR129" t="s">
        <v>186</v>
      </c>
      <c r="AS129" t="s">
        <v>186</v>
      </c>
      <c r="AT129" t="s">
        <v>186</v>
      </c>
      <c r="AU129" t="s">
        <v>186</v>
      </c>
      <c r="AV129" t="s">
        <v>186</v>
      </c>
      <c r="AW129" t="s">
        <v>186</v>
      </c>
      <c r="AX129" t="s">
        <v>186</v>
      </c>
      <c r="AY129" t="s">
        <v>186</v>
      </c>
      <c r="AZ129" t="s">
        <v>186</v>
      </c>
      <c r="BA129" t="s">
        <v>186</v>
      </c>
      <c r="BB129" t="s">
        <v>186</v>
      </c>
      <c r="BC129" t="s">
        <v>186</v>
      </c>
      <c r="BD129" t="s">
        <v>186</v>
      </c>
      <c r="BE129">
        <v>0.1067769011114427</v>
      </c>
      <c r="BF129">
        <v>0</v>
      </c>
      <c r="BG129">
        <v>0</v>
      </c>
      <c r="BH129">
        <v>0.60775502357562883</v>
      </c>
      <c r="BI129">
        <v>0.077265781063177302</v>
      </c>
      <c r="BJ129">
        <v>0.088331680758762798</v>
      </c>
      <c r="BK129">
        <v>0.044585088265536803</v>
      </c>
      <c r="BL129">
        <v>0</v>
      </c>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row>
    <row r="130">
      <c r="A130" t="s">
        <v>593</v>
      </c>
      <c r="B130">
        <v>2015</v>
      </c>
      <c r="C130" t="s">
        <v>598</v>
      </c>
      <c r="D130">
        <v>16</v>
      </c>
      <c r="E130" t="s">
        <v>13</v>
      </c>
      <c r="F130" t="s">
        <v>14</v>
      </c>
      <c r="G130" t="s">
        <v>604</v>
      </c>
      <c r="H130">
        <v>51.841404858901122</v>
      </c>
      <c r="I130">
        <v>60.850306689906112</v>
      </c>
      <c r="J130">
        <v>73.575936960223061</v>
      </c>
      <c r="K130">
        <v>80.528900696089678</v>
      </c>
      <c r="L130">
        <v>93.795451526140184</v>
      </c>
      <c r="M130">
        <v>82.008742362700815</v>
      </c>
      <c r="N130">
        <v>89.249994355370191</v>
      </c>
      <c r="O130">
        <v>93.269110124422738</v>
      </c>
      <c r="P130">
        <v>98.218083191461631</v>
      </c>
      <c r="Q130">
        <v>97.613299583129503</v>
      </c>
      <c r="R130">
        <v>50.790655748367051</v>
      </c>
      <c r="S130">
        <v>55.885777728998967</v>
      </c>
      <c r="T130">
        <v>66.877148869269732</v>
      </c>
      <c r="U130">
        <v>71.83705221528723</v>
      </c>
      <c r="V130">
        <v>82.578079333284663</v>
      </c>
      <c r="W130" t="s">
        <v>385</v>
      </c>
      <c r="X130" t="s">
        <v>386</v>
      </c>
      <c r="Y130" t="s">
        <v>387</v>
      </c>
      <c r="Z130" t="s">
        <v>388</v>
      </c>
      <c r="AA130" t="s">
        <v>389</v>
      </c>
      <c r="AB130" t="s">
        <v>390</v>
      </c>
      <c r="AC130" t="s">
        <v>391</v>
      </c>
      <c r="AD130" t="s">
        <v>392</v>
      </c>
      <c r="AE130" t="s">
        <v>393</v>
      </c>
      <c r="AF130" t="s">
        <v>394</v>
      </c>
      <c r="AG130" t="s">
        <v>395</v>
      </c>
      <c r="AH130" t="s">
        <v>396</v>
      </c>
      <c r="AI130" t="s">
        <v>397</v>
      </c>
      <c r="AJ130" t="s">
        <v>398</v>
      </c>
      <c r="AK130" t="s">
        <v>399</v>
      </c>
      <c r="AL130" t="s">
        <v>400</v>
      </c>
      <c r="AM130" t="s">
        <v>401</v>
      </c>
      <c r="AN130" t="s">
        <v>402</v>
      </c>
      <c r="AO130" t="s">
        <v>403</v>
      </c>
      <c r="AP130" t="s">
        <v>404</v>
      </c>
      <c r="AQ130" t="s">
        <v>405</v>
      </c>
      <c r="AR130" t="s">
        <v>406</v>
      </c>
      <c r="AS130" t="s">
        <v>407</v>
      </c>
      <c r="AT130" t="s">
        <v>408</v>
      </c>
      <c r="AU130" t="s">
        <v>409</v>
      </c>
      <c r="AV130" t="s">
        <v>410</v>
      </c>
      <c r="AW130" t="s">
        <v>411</v>
      </c>
      <c r="AX130" t="s">
        <v>412</v>
      </c>
      <c r="AY130" t="s">
        <v>413</v>
      </c>
      <c r="AZ130" t="s">
        <v>414</v>
      </c>
      <c r="BA130" t="s">
        <v>415</v>
      </c>
      <c r="BB130" t="s">
        <v>416</v>
      </c>
      <c r="BC130" t="s">
        <v>417</v>
      </c>
      <c r="BD130" t="s">
        <v>418</v>
      </c>
      <c r="BE130">
        <v>74.660129945916893</v>
      </c>
      <c r="BF130">
        <v>52.163343790877178</v>
      </c>
      <c r="BG130">
        <v>78.77405017807645</v>
      </c>
      <c r="BH130">
        <v>72.301817107769935</v>
      </c>
      <c r="BI130">
        <v>43.120364510369633</v>
      </c>
      <c r="BJ130">
        <v>18.39213704671155</v>
      </c>
      <c r="BK130">
        <v>52.565393734287071</v>
      </c>
      <c r="BL130">
        <v>79.064449757826509</v>
      </c>
      <c r="BM130">
        <v>47.754584095352278</v>
      </c>
      <c r="BN130">
        <v>43.395752375684538</v>
      </c>
      <c r="BO130">
        <v>73.263277783949832</v>
      </c>
      <c r="BP130">
        <v>57.291070045225979</v>
      </c>
      <c r="BQ130">
        <v>73.745230781638952</v>
      </c>
      <c r="BR130">
        <v>93.853799208046922</v>
      </c>
      <c r="BS130">
        <v>89.287868909692762</v>
      </c>
      <c r="BT130">
        <v>36.85767255966995</v>
      </c>
      <c r="BU130">
        <v>83.851846226719616</v>
      </c>
      <c r="BV130">
        <v>76.485297453385428</v>
      </c>
      <c r="BW130">
        <v>69.137214305769248</v>
      </c>
      <c r="BX130">
        <v>72.931826822338238</v>
      </c>
      <c r="BY130">
        <v>75.273589010789678</v>
      </c>
      <c r="BZ130">
        <v>89.618620238075792</v>
      </c>
      <c r="CA130">
        <v>90.224667064756233</v>
      </c>
      <c r="CB130">
        <v>16.28107610843049</v>
      </c>
      <c r="CC130">
        <v>95.211901141794215</v>
      </c>
      <c r="CD130">
        <v>81.211117797770228</v>
      </c>
      <c r="CE130">
        <v>75.799701933395482</v>
      </c>
      <c r="CF130">
        <v>66.10361951373126</v>
      </c>
      <c r="CG130">
        <v>47.82738269428674</v>
      </c>
      <c r="CH130">
        <v>40.38354565347192</v>
      </c>
      <c r="CI130">
        <v>83.167257696840096</v>
      </c>
      <c r="CJ130">
        <v>24.924634205268308</v>
      </c>
      <c r="CK130">
        <v>17.970443900705622</v>
      </c>
      <c r="CL130">
        <v>97.463025109222642</v>
      </c>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row>
    <row r="131">
      <c r="A131" t="s">
        <v>593</v>
      </c>
      <c r="B131">
        <v>2015</v>
      </c>
      <c r="C131" t="s">
        <v>598</v>
      </c>
      <c r="D131">
        <v>17</v>
      </c>
      <c r="E131" t="s">
        <v>13</v>
      </c>
      <c r="F131" t="s">
        <v>51</v>
      </c>
      <c r="G131" t="s">
        <v>186</v>
      </c>
      <c r="H131">
        <v>48.158595141098267</v>
      </c>
      <c r="I131">
        <v>39.149693310094023</v>
      </c>
      <c r="J131">
        <v>26.42406303977722</v>
      </c>
      <c r="K131">
        <v>19.471099303910609</v>
      </c>
      <c r="L131">
        <v>6.2045484738597692</v>
      </c>
      <c r="M131">
        <v>17.99125763729932</v>
      </c>
      <c r="N131">
        <v>10.75000564462983</v>
      </c>
      <c r="O131">
        <v>6.7308898755771951</v>
      </c>
      <c r="P131">
        <v>1.7819168085383841</v>
      </c>
      <c r="Q131">
        <v>2.3867004168704931</v>
      </c>
      <c r="R131">
        <v>49.209344251632437</v>
      </c>
      <c r="S131">
        <v>44.114222271000983</v>
      </c>
      <c r="T131">
        <v>33.122851130730268</v>
      </c>
      <c r="U131">
        <v>28.16294778471293</v>
      </c>
      <c r="V131">
        <v>17.421920666715419</v>
      </c>
      <c r="W131" t="s">
        <v>385</v>
      </c>
      <c r="X131" t="s">
        <v>386</v>
      </c>
      <c r="Y131" t="s">
        <v>387</v>
      </c>
      <c r="Z131" t="s">
        <v>388</v>
      </c>
      <c r="AA131" t="s">
        <v>389</v>
      </c>
      <c r="AB131" t="s">
        <v>390</v>
      </c>
      <c r="AC131" t="s">
        <v>391</v>
      </c>
      <c r="AD131" t="s">
        <v>392</v>
      </c>
      <c r="AE131" t="s">
        <v>393</v>
      </c>
      <c r="AF131" t="s">
        <v>394</v>
      </c>
      <c r="AG131" t="s">
        <v>395</v>
      </c>
      <c r="AH131" t="s">
        <v>396</v>
      </c>
      <c r="AI131" t="s">
        <v>397</v>
      </c>
      <c r="AJ131" t="s">
        <v>398</v>
      </c>
      <c r="AK131" t="s">
        <v>399</v>
      </c>
      <c r="AL131" t="s">
        <v>400</v>
      </c>
      <c r="AM131" t="s">
        <v>401</v>
      </c>
      <c r="AN131" t="s">
        <v>402</v>
      </c>
      <c r="AO131" t="s">
        <v>403</v>
      </c>
      <c r="AP131" t="s">
        <v>404</v>
      </c>
      <c r="AQ131" t="s">
        <v>405</v>
      </c>
      <c r="AR131" t="s">
        <v>406</v>
      </c>
      <c r="AS131" t="s">
        <v>407</v>
      </c>
      <c r="AT131" t="s">
        <v>408</v>
      </c>
      <c r="AU131" t="s">
        <v>409</v>
      </c>
      <c r="AV131" t="s">
        <v>410</v>
      </c>
      <c r="AW131" t="s">
        <v>411</v>
      </c>
      <c r="AX131" t="s">
        <v>412</v>
      </c>
      <c r="AY131" t="s">
        <v>413</v>
      </c>
      <c r="AZ131" t="s">
        <v>414</v>
      </c>
      <c r="BA131" t="s">
        <v>415</v>
      </c>
      <c r="BB131" t="s">
        <v>416</v>
      </c>
      <c r="BC131" t="s">
        <v>417</v>
      </c>
      <c r="BD131" t="s">
        <v>418</v>
      </c>
      <c r="BE131">
        <v>25.339870054082908</v>
      </c>
      <c r="BF131">
        <v>47.836656209122971</v>
      </c>
      <c r="BG131">
        <v>21.225949821923539</v>
      </c>
      <c r="BH131">
        <v>27.698182892230221</v>
      </c>
      <c r="BI131">
        <v>56.87963548963053</v>
      </c>
      <c r="BJ131">
        <v>81.607862953288659</v>
      </c>
      <c r="BK131">
        <v>47.434606265712681</v>
      </c>
      <c r="BL131">
        <v>20.93555024217369</v>
      </c>
      <c r="BM131">
        <v>52.245415904647722</v>
      </c>
      <c r="BN131">
        <v>56.604247624315597</v>
      </c>
      <c r="BO131">
        <v>26.736722216050179</v>
      </c>
      <c r="BP131">
        <v>42.708929954774078</v>
      </c>
      <c r="BQ131">
        <v>26.25476921836108</v>
      </c>
      <c r="BR131">
        <v>6.1462007919530839</v>
      </c>
      <c r="BS131">
        <v>10.71213109030727</v>
      </c>
      <c r="BT131">
        <v>63.142327440329773</v>
      </c>
      <c r="BU131">
        <v>16.148153773280331</v>
      </c>
      <c r="BV131">
        <v>23.514702546614579</v>
      </c>
      <c r="BW131">
        <v>30.86278569423078</v>
      </c>
      <c r="BX131">
        <v>27.068173177661659</v>
      </c>
      <c r="BY131">
        <v>24.72641098921045</v>
      </c>
      <c r="BZ131">
        <v>10.381379761924251</v>
      </c>
      <c r="CA131">
        <v>9.7753329352436946</v>
      </c>
      <c r="CB131">
        <v>83.718923891569304</v>
      </c>
      <c r="CC131">
        <v>4.7880988582058954</v>
      </c>
      <c r="CD131">
        <v>18.78888220222986</v>
      </c>
      <c r="CE131">
        <v>24.20029806660445</v>
      </c>
      <c r="CF131">
        <v>33.896380486268619</v>
      </c>
      <c r="CG131">
        <v>52.172617305713153</v>
      </c>
      <c r="CH131">
        <v>59.616454346528158</v>
      </c>
      <c r="CI131">
        <v>16.832742303159939</v>
      </c>
      <c r="CJ131">
        <v>75.075365794731653</v>
      </c>
      <c r="CK131">
        <v>82.02955609929441</v>
      </c>
      <c r="CL131">
        <v>2.5369748907773579</v>
      </c>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row>
    <row r="132">
      <c r="A132" t="s">
        <v>593</v>
      </c>
      <c r="B132">
        <v>2015</v>
      </c>
      <c r="C132" t="s">
        <v>598</v>
      </c>
      <c r="D132">
        <v>18</v>
      </c>
      <c r="E132" t="s">
        <v>60</v>
      </c>
      <c r="F132" t="s">
        <v>15</v>
      </c>
      <c r="G132" t="s">
        <v>605</v>
      </c>
      <c r="H132">
        <v>44.906119946944102</v>
      </c>
      <c r="I132">
        <v>55.280943830098273</v>
      </c>
      <c r="J132">
        <v>67.747558334463804</v>
      </c>
      <c r="K132">
        <v>75.113776768567334</v>
      </c>
      <c r="L132">
        <v>91.792921973122787</v>
      </c>
      <c r="M132">
        <v>78.96982070062171</v>
      </c>
      <c r="N132">
        <v>85.874807923012924</v>
      </c>
      <c r="O132">
        <v>89.706453564341246</v>
      </c>
      <c r="P132">
        <v>95.444003734834098</v>
      </c>
      <c r="Q132">
        <v>96.354339260642277</v>
      </c>
      <c r="R132">
        <v>43.146050535877293</v>
      </c>
      <c r="S132">
        <v>51.656539018086143</v>
      </c>
      <c r="T132">
        <v>58.838621316218699</v>
      </c>
      <c r="U132">
        <v>65.775021632771626</v>
      </c>
      <c r="V132">
        <v>78.9965850673169</v>
      </c>
      <c r="W132" t="s">
        <v>385</v>
      </c>
      <c r="X132" t="s">
        <v>386</v>
      </c>
      <c r="Y132" t="s">
        <v>387</v>
      </c>
      <c r="Z132" t="s">
        <v>388</v>
      </c>
      <c r="AA132" t="s">
        <v>389</v>
      </c>
      <c r="AB132" t="s">
        <v>390</v>
      </c>
      <c r="AC132" t="s">
        <v>391</v>
      </c>
      <c r="AD132" t="s">
        <v>392</v>
      </c>
      <c r="AE132" t="s">
        <v>393</v>
      </c>
      <c r="AF132" t="s">
        <v>394</v>
      </c>
      <c r="AG132" t="s">
        <v>395</v>
      </c>
      <c r="AH132" t="s">
        <v>396</v>
      </c>
      <c r="AI132" t="s">
        <v>397</v>
      </c>
      <c r="AJ132" t="s">
        <v>398</v>
      </c>
      <c r="AK132" t="s">
        <v>399</v>
      </c>
      <c r="AL132" t="s">
        <v>400</v>
      </c>
      <c r="AM132" t="s">
        <v>401</v>
      </c>
      <c r="AN132" t="s">
        <v>402</v>
      </c>
      <c r="AO132" t="s">
        <v>403</v>
      </c>
      <c r="AP132" t="s">
        <v>404</v>
      </c>
      <c r="AQ132" t="s">
        <v>405</v>
      </c>
      <c r="AR132" t="s">
        <v>406</v>
      </c>
      <c r="AS132" t="s">
        <v>407</v>
      </c>
      <c r="AT132" t="s">
        <v>408</v>
      </c>
      <c r="AU132" t="s">
        <v>409</v>
      </c>
      <c r="AV132" t="s">
        <v>410</v>
      </c>
      <c r="AW132" t="s">
        <v>411</v>
      </c>
      <c r="AX132" t="s">
        <v>412</v>
      </c>
      <c r="AY132" t="s">
        <v>413</v>
      </c>
      <c r="AZ132" t="s">
        <v>414</v>
      </c>
      <c r="BA132" t="s">
        <v>415</v>
      </c>
      <c r="BB132" t="s">
        <v>416</v>
      </c>
      <c r="BC132" t="s">
        <v>417</v>
      </c>
      <c r="BD132" t="s">
        <v>418</v>
      </c>
      <c r="BE132">
        <v>69.472935821033602</v>
      </c>
      <c r="BF132">
        <v>41.33625539626879</v>
      </c>
      <c r="BG132">
        <v>74.705389136087121</v>
      </c>
      <c r="BH132">
        <v>67.365663182339873</v>
      </c>
      <c r="BI132">
        <v>39.263415229957793</v>
      </c>
      <c r="BJ132">
        <v>17.059647604963789</v>
      </c>
      <c r="BK132">
        <v>52.565393734287071</v>
      </c>
      <c r="BL132">
        <v>76.52335668342856</v>
      </c>
      <c r="BM132">
        <v>47.330216016361653</v>
      </c>
      <c r="BN132">
        <v>40.26239073209085</v>
      </c>
      <c r="BO132">
        <v>72.900641939496921</v>
      </c>
      <c r="BP132">
        <v>47.089309509631839</v>
      </c>
      <c r="BQ132">
        <v>52.721014775087262</v>
      </c>
      <c r="BR132">
        <v>92.700982308240199</v>
      </c>
      <c r="BS132">
        <v>66.313141566243345</v>
      </c>
      <c r="BT132">
        <v>36.285935451873549</v>
      </c>
      <c r="BU132">
        <v>81.207246847386443</v>
      </c>
      <c r="BV132">
        <v>75.174732793403393</v>
      </c>
      <c r="BW132">
        <v>67.696498719594516</v>
      </c>
      <c r="BX132">
        <v>70.845230675034713</v>
      </c>
      <c r="BY132">
        <v>75.087950557029657</v>
      </c>
      <c r="BZ132">
        <v>85.058952098334444</v>
      </c>
      <c r="CA132">
        <v>84.455018526900162</v>
      </c>
      <c r="CB132">
        <v>12.22469698529782</v>
      </c>
      <c r="CC132">
        <v>95.211901141794229</v>
      </c>
      <c r="CD132">
        <v>80.306936319674293</v>
      </c>
      <c r="CE132">
        <v>71.754058207150806</v>
      </c>
      <c r="CF132">
        <v>62.385031479743112</v>
      </c>
      <c r="CG132">
        <v>43.610615550352058</v>
      </c>
      <c r="CH132">
        <v>39.556403335250018</v>
      </c>
      <c r="CI132">
        <v>78.997734784538139</v>
      </c>
      <c r="CJ132">
        <v>24.459659012342911</v>
      </c>
      <c r="CK132">
        <v>17.773414148381011</v>
      </c>
      <c r="CL132">
        <v>97.463025109222642</v>
      </c>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row>
    <row r="133">
      <c r="A133" t="s">
        <v>593</v>
      </c>
      <c r="B133">
        <v>2015</v>
      </c>
      <c r="C133" t="s">
        <v>598</v>
      </c>
      <c r="D133">
        <v>19</v>
      </c>
      <c r="E133" t="s">
        <v>60</v>
      </c>
      <c r="F133" t="s">
        <v>16</v>
      </c>
      <c r="G133" t="s">
        <v>606</v>
      </c>
      <c r="H133">
        <v>6.9352849119570781</v>
      </c>
      <c r="I133">
        <v>5.5693628598078444</v>
      </c>
      <c r="J133">
        <v>5.8283786257592904</v>
      </c>
      <c r="K133">
        <v>5.4151239275223428</v>
      </c>
      <c r="L133">
        <v>2.0025295530175562</v>
      </c>
      <c r="M133">
        <v>3.038921662079126</v>
      </c>
      <c r="N133">
        <v>3.3751864323573368</v>
      </c>
      <c r="O133">
        <v>3.5626565600815381</v>
      </c>
      <c r="P133">
        <v>2.774079456627597</v>
      </c>
      <c r="Q133">
        <v>1.258960322487173</v>
      </c>
      <c r="R133">
        <v>7.6446052124897346</v>
      </c>
      <c r="S133">
        <v>4.2292387109128429</v>
      </c>
      <c r="T133">
        <v>8.0385275530510434</v>
      </c>
      <c r="U133">
        <v>6.0620305825155683</v>
      </c>
      <c r="V133">
        <v>3.5814942659676601</v>
      </c>
      <c r="W133" t="s">
        <v>385</v>
      </c>
      <c r="X133" t="s">
        <v>386</v>
      </c>
      <c r="Y133" t="s">
        <v>387</v>
      </c>
      <c r="Z133" t="s">
        <v>388</v>
      </c>
      <c r="AA133" t="s">
        <v>389</v>
      </c>
      <c r="AB133" t="s">
        <v>390</v>
      </c>
      <c r="AC133" t="s">
        <v>391</v>
      </c>
      <c r="AD133" t="s">
        <v>392</v>
      </c>
      <c r="AE133" t="s">
        <v>393</v>
      </c>
      <c r="AF133" t="s">
        <v>394</v>
      </c>
      <c r="AG133" t="s">
        <v>395</v>
      </c>
      <c r="AH133" t="s">
        <v>396</v>
      </c>
      <c r="AI133" t="s">
        <v>397</v>
      </c>
      <c r="AJ133" t="s">
        <v>398</v>
      </c>
      <c r="AK133" t="s">
        <v>399</v>
      </c>
      <c r="AL133" t="s">
        <v>400</v>
      </c>
      <c r="AM133" t="s">
        <v>401</v>
      </c>
      <c r="AN133" t="s">
        <v>402</v>
      </c>
      <c r="AO133" t="s">
        <v>403</v>
      </c>
      <c r="AP133" t="s">
        <v>404</v>
      </c>
      <c r="AQ133" t="s">
        <v>405</v>
      </c>
      <c r="AR133" t="s">
        <v>406</v>
      </c>
      <c r="AS133" t="s">
        <v>407</v>
      </c>
      <c r="AT133" t="s">
        <v>408</v>
      </c>
      <c r="AU133" t="s">
        <v>409</v>
      </c>
      <c r="AV133" t="s">
        <v>410</v>
      </c>
      <c r="AW133" t="s">
        <v>411</v>
      </c>
      <c r="AX133" t="s">
        <v>412</v>
      </c>
      <c r="AY133" t="s">
        <v>413</v>
      </c>
      <c r="AZ133" t="s">
        <v>414</v>
      </c>
      <c r="BA133" t="s">
        <v>415</v>
      </c>
      <c r="BB133" t="s">
        <v>416</v>
      </c>
      <c r="BC133" t="s">
        <v>417</v>
      </c>
      <c r="BD133" t="s">
        <v>418</v>
      </c>
      <c r="BE133">
        <v>5.1871941248832902</v>
      </c>
      <c r="BF133">
        <v>10.82708839460842</v>
      </c>
      <c r="BG133">
        <v>4.068661041989305</v>
      </c>
      <c r="BH133">
        <v>4.9361539254300872</v>
      </c>
      <c r="BI133">
        <v>3.8569492804118219</v>
      </c>
      <c r="BJ133">
        <v>1.3324894417477651</v>
      </c>
      <c r="BK133">
        <v>0</v>
      </c>
      <c r="BL133">
        <v>2.5410930743979701</v>
      </c>
      <c r="BM133">
        <v>0.42436807899062601</v>
      </c>
      <c r="BN133">
        <v>3.1333616435937102</v>
      </c>
      <c r="BO133">
        <v>0.36263584445292218</v>
      </c>
      <c r="BP133">
        <v>10.20176053559417</v>
      </c>
      <c r="BQ133">
        <v>21.024216006551629</v>
      </c>
      <c r="BR133">
        <v>1.152816899806729</v>
      </c>
      <c r="BS133">
        <v>22.97472734344932</v>
      </c>
      <c r="BT133">
        <v>0.57173710779641518</v>
      </c>
      <c r="BU133">
        <v>2.644599379333183</v>
      </c>
      <c r="BV133">
        <v>1.3105646599820211</v>
      </c>
      <c r="BW133">
        <v>1.440715586174717</v>
      </c>
      <c r="BX133">
        <v>2.086596147303537</v>
      </c>
      <c r="BY133">
        <v>0.18563845376002441</v>
      </c>
      <c r="BZ133">
        <v>4.5596681397413494</v>
      </c>
      <c r="CA133">
        <v>5.7696485378560247</v>
      </c>
      <c r="CB133">
        <v>4.0563791231326736</v>
      </c>
      <c r="CC133">
        <v>0</v>
      </c>
      <c r="CD133">
        <v>0.90418147809593807</v>
      </c>
      <c r="CE133">
        <v>4.045643726244637</v>
      </c>
      <c r="CF133">
        <v>3.7185880339881532</v>
      </c>
      <c r="CG133">
        <v>4.2167671439346828</v>
      </c>
      <c r="CH133">
        <v>0.82714231822190187</v>
      </c>
      <c r="CI133">
        <v>4.169522912301959</v>
      </c>
      <c r="CJ133">
        <v>0.46497519292540279</v>
      </c>
      <c r="CK133">
        <v>0.19702975232460371</v>
      </c>
      <c r="CL133">
        <v>0</v>
      </c>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row>
    <row r="134">
      <c r="A134" t="s">
        <v>593</v>
      </c>
      <c r="B134">
        <v>2015</v>
      </c>
      <c r="C134" t="s">
        <v>598</v>
      </c>
      <c r="D134">
        <v>20</v>
      </c>
      <c r="E134" t="s">
        <v>60</v>
      </c>
      <c r="F134" t="s">
        <v>22</v>
      </c>
      <c r="G134" t="s">
        <v>607</v>
      </c>
      <c r="H134">
        <v>33.488399963876411</v>
      </c>
      <c r="I134">
        <v>28.235718861274851</v>
      </c>
      <c r="J134">
        <v>21.073597921991031</v>
      </c>
      <c r="K134">
        <v>16.42493688155724</v>
      </c>
      <c r="L134">
        <v>4.8685234828199526</v>
      </c>
      <c r="M134">
        <v>15.43102093581639</v>
      </c>
      <c r="N134">
        <v>9.9556381903798865</v>
      </c>
      <c r="O134">
        <v>6.3254921010744747</v>
      </c>
      <c r="P134">
        <v>1.545452452683578</v>
      </c>
      <c r="Q134">
        <v>2.078965337711193</v>
      </c>
      <c r="R134">
        <v>33.294648314521403</v>
      </c>
      <c r="S134">
        <v>31.966860007063129</v>
      </c>
      <c r="T134">
        <v>24.732546353906031</v>
      </c>
      <c r="U134">
        <v>22.891491387513089</v>
      </c>
      <c r="V134">
        <v>13.696840843229809</v>
      </c>
      <c r="W134" t="s">
        <v>385</v>
      </c>
      <c r="X134" t="s">
        <v>386</v>
      </c>
      <c r="Y134" t="s">
        <v>387</v>
      </c>
      <c r="Z134" t="s">
        <v>388</v>
      </c>
      <c r="AA134" t="s">
        <v>389</v>
      </c>
      <c r="AB134" t="s">
        <v>390</v>
      </c>
      <c r="AC134" t="s">
        <v>391</v>
      </c>
      <c r="AD134" t="s">
        <v>392</v>
      </c>
      <c r="AE134" t="s">
        <v>393</v>
      </c>
      <c r="AF134" t="s">
        <v>394</v>
      </c>
      <c r="AG134" t="s">
        <v>395</v>
      </c>
      <c r="AH134" t="s">
        <v>396</v>
      </c>
      <c r="AI134" t="s">
        <v>397</v>
      </c>
      <c r="AJ134" t="s">
        <v>398</v>
      </c>
      <c r="AK134" t="s">
        <v>399</v>
      </c>
      <c r="AL134" t="s">
        <v>400</v>
      </c>
      <c r="AM134" t="s">
        <v>401</v>
      </c>
      <c r="AN134" t="s">
        <v>402</v>
      </c>
      <c r="AO134" t="s">
        <v>403</v>
      </c>
      <c r="AP134" t="s">
        <v>404</v>
      </c>
      <c r="AQ134" t="s">
        <v>405</v>
      </c>
      <c r="AR134" t="s">
        <v>406</v>
      </c>
      <c r="AS134" t="s">
        <v>407</v>
      </c>
      <c r="AT134" t="s">
        <v>408</v>
      </c>
      <c r="AU134" t="s">
        <v>409</v>
      </c>
      <c r="AV134" t="s">
        <v>410</v>
      </c>
      <c r="AW134" t="s">
        <v>411</v>
      </c>
      <c r="AX134" t="s">
        <v>412</v>
      </c>
      <c r="AY134" t="s">
        <v>413</v>
      </c>
      <c r="AZ134" t="s">
        <v>414</v>
      </c>
      <c r="BA134" t="s">
        <v>415</v>
      </c>
      <c r="BB134" t="s">
        <v>416</v>
      </c>
      <c r="BC134" t="s">
        <v>417</v>
      </c>
      <c r="BD134" t="s">
        <v>418</v>
      </c>
      <c r="BE134">
        <v>19.89176406590315</v>
      </c>
      <c r="BF134">
        <v>15.157423695724921</v>
      </c>
      <c r="BG134">
        <v>11.667600770244681</v>
      </c>
      <c r="BH134">
        <v>11.316021554069099</v>
      </c>
      <c r="BI134">
        <v>36.480238599067967</v>
      </c>
      <c r="BJ134">
        <v>70.945914323003876</v>
      </c>
      <c r="BK134">
        <v>47.336999036351791</v>
      </c>
      <c r="BL134">
        <v>9.6181934703916632</v>
      </c>
      <c r="BM134">
        <v>51.470104659550579</v>
      </c>
      <c r="BN134">
        <v>56.035319209641777</v>
      </c>
      <c r="BO134">
        <v>17.454561761681472</v>
      </c>
      <c r="BP134">
        <v>42.536942595879651</v>
      </c>
      <c r="BQ134">
        <v>10.87356542624797</v>
      </c>
      <c r="BR134">
        <v>5.8841361968849144</v>
      </c>
      <c r="BS134">
        <v>10.712131090307331</v>
      </c>
      <c r="BT134">
        <v>20.062300103399899</v>
      </c>
      <c r="BU134">
        <v>13.367868565336691</v>
      </c>
      <c r="BV134">
        <v>18.48863741825739</v>
      </c>
      <c r="BW134">
        <v>29.136547977379429</v>
      </c>
      <c r="BX134">
        <v>24.520890390039689</v>
      </c>
      <c r="BY134">
        <v>23.96495180153406</v>
      </c>
      <c r="BZ134">
        <v>10.14775094865702</v>
      </c>
      <c r="CA134">
        <v>9.5102611226919347</v>
      </c>
      <c r="CB134">
        <v>53.526101870376138</v>
      </c>
      <c r="CC134">
        <v>4.0324561673974717</v>
      </c>
      <c r="CD134">
        <v>5.7493038371228309</v>
      </c>
      <c r="CE134">
        <v>13.56447368750354</v>
      </c>
      <c r="CF134">
        <v>14.8709490965361</v>
      </c>
      <c r="CG134">
        <v>1.510783807927069</v>
      </c>
      <c r="CH134">
        <v>38.044920758609301</v>
      </c>
      <c r="CI134">
        <v>14.97228690261179</v>
      </c>
      <c r="CJ134">
        <v>62.88833635564766</v>
      </c>
      <c r="CK134">
        <v>64.062704353545143</v>
      </c>
      <c r="CL134">
        <v>2.5369748907773579</v>
      </c>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row>
    <row r="135">
      <c r="A135" t="s">
        <v>593</v>
      </c>
      <c r="B135">
        <v>2015</v>
      </c>
      <c r="C135" t="s">
        <v>598</v>
      </c>
      <c r="D135">
        <v>21</v>
      </c>
      <c r="E135" t="s">
        <v>60</v>
      </c>
      <c r="F135" t="s">
        <v>17</v>
      </c>
      <c r="G135" t="s">
        <v>608</v>
      </c>
      <c r="H135">
        <v>14.670195177222411</v>
      </c>
      <c r="I135">
        <v>10.91397444881903</v>
      </c>
      <c r="J135">
        <v>5.3504651177858786</v>
      </c>
      <c r="K135">
        <v>3.0461624223530821</v>
      </c>
      <c r="L135">
        <v>1.336024991039704</v>
      </c>
      <c r="M135">
        <v>2.560236701482776</v>
      </c>
      <c r="N135">
        <v>0.79436745424985322</v>
      </c>
      <c r="O135">
        <v>0.40539777450274239</v>
      </c>
      <c r="P135">
        <v>0.23646435585472689</v>
      </c>
      <c r="Q135">
        <v>0.30773507915935733</v>
      </c>
      <c r="R135">
        <v>15.914695937111579</v>
      </c>
      <c r="S135">
        <v>12.14736226393789</v>
      </c>
      <c r="T135">
        <v>8.3903047768242214</v>
      </c>
      <c r="U135">
        <v>5.2714563971997128</v>
      </c>
      <c r="V135">
        <v>3.7250798234856339</v>
      </c>
      <c r="W135" t="s">
        <v>385</v>
      </c>
      <c r="X135" t="s">
        <v>386</v>
      </c>
      <c r="Y135" t="s">
        <v>387</v>
      </c>
      <c r="Z135" t="s">
        <v>388</v>
      </c>
      <c r="AA135" t="s">
        <v>389</v>
      </c>
      <c r="AB135" t="s">
        <v>390</v>
      </c>
      <c r="AC135" t="s">
        <v>391</v>
      </c>
      <c r="AD135" t="s">
        <v>392</v>
      </c>
      <c r="AE135" t="s">
        <v>393</v>
      </c>
      <c r="AF135" t="s">
        <v>394</v>
      </c>
      <c r="AG135" t="s">
        <v>395</v>
      </c>
      <c r="AH135" t="s">
        <v>396</v>
      </c>
      <c r="AI135" t="s">
        <v>397</v>
      </c>
      <c r="AJ135" t="s">
        <v>398</v>
      </c>
      <c r="AK135" t="s">
        <v>399</v>
      </c>
      <c r="AL135" t="s">
        <v>400</v>
      </c>
      <c r="AM135" t="s">
        <v>401</v>
      </c>
      <c r="AN135" t="s">
        <v>402</v>
      </c>
      <c r="AO135" t="s">
        <v>403</v>
      </c>
      <c r="AP135" t="s">
        <v>404</v>
      </c>
      <c r="AQ135" t="s">
        <v>405</v>
      </c>
      <c r="AR135" t="s">
        <v>406</v>
      </c>
      <c r="AS135" t="s">
        <v>407</v>
      </c>
      <c r="AT135" t="s">
        <v>408</v>
      </c>
      <c r="AU135" t="s">
        <v>409</v>
      </c>
      <c r="AV135" t="s">
        <v>410</v>
      </c>
      <c r="AW135" t="s">
        <v>411</v>
      </c>
      <c r="AX135" t="s">
        <v>412</v>
      </c>
      <c r="AY135" t="s">
        <v>413</v>
      </c>
      <c r="AZ135" t="s">
        <v>414</v>
      </c>
      <c r="BA135" t="s">
        <v>415</v>
      </c>
      <c r="BB135" t="s">
        <v>416</v>
      </c>
      <c r="BC135" t="s">
        <v>417</v>
      </c>
      <c r="BD135" t="s">
        <v>418</v>
      </c>
      <c r="BE135">
        <v>5.4481059881799521</v>
      </c>
      <c r="BF135">
        <v>32.679232513397878</v>
      </c>
      <c r="BG135">
        <v>9.5583490516788903</v>
      </c>
      <c r="BH135">
        <v>16.382161338160941</v>
      </c>
      <c r="BI135">
        <v>20.399396890562411</v>
      </c>
      <c r="BJ135">
        <v>10.66194863028457</v>
      </c>
      <c r="BK135">
        <v>0.097607229361134695</v>
      </c>
      <c r="BL135">
        <v>11.31735677178181</v>
      </c>
      <c r="BM135">
        <v>0.775311245097146</v>
      </c>
      <c r="BN135">
        <v>0.56892841467366695</v>
      </c>
      <c r="BO135">
        <v>9.282160454368686</v>
      </c>
      <c r="BP135">
        <v>0.17198735889433961</v>
      </c>
      <c r="BQ135">
        <v>15.381203792113141</v>
      </c>
      <c r="BR135">
        <v>0.26206459506815671</v>
      </c>
      <c r="BS135">
        <v>0</v>
      </c>
      <c r="BT135">
        <v>43.080027336930137</v>
      </c>
      <c r="BU135">
        <v>2.7802852079436819</v>
      </c>
      <c r="BV135">
        <v>5.0260651283571924</v>
      </c>
      <c r="BW135">
        <v>1.726237716851335</v>
      </c>
      <c r="BX135">
        <v>2.5472827876220592</v>
      </c>
      <c r="BY135">
        <v>0.76145918767625542</v>
      </c>
      <c r="BZ135">
        <v>0.2336288132671846</v>
      </c>
      <c r="CA135">
        <v>0.26507181255187862</v>
      </c>
      <c r="CB135">
        <v>30.192822021193361</v>
      </c>
      <c r="CC135">
        <v>0.75564269080829927</v>
      </c>
      <c r="CD135">
        <v>13.039578365106941</v>
      </c>
      <c r="CE135">
        <v>10.63582437910102</v>
      </c>
      <c r="CF135">
        <v>19.025431389732631</v>
      </c>
      <c r="CG135">
        <v>50.661833497786191</v>
      </c>
      <c r="CH135">
        <v>21.571533587918779</v>
      </c>
      <c r="CI135">
        <v>1.8604554005481111</v>
      </c>
      <c r="CJ135">
        <v>12.18702943908402</v>
      </c>
      <c r="CK135">
        <v>17.966851745749231</v>
      </c>
      <c r="CL135">
        <v>0</v>
      </c>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row>
    <row r="136">
      <c r="A136" t="s">
        <v>593</v>
      </c>
      <c r="B136">
        <v>2015</v>
      </c>
      <c r="C136" t="s">
        <v>598</v>
      </c>
      <c r="D136">
        <v>22</v>
      </c>
      <c r="E136" t="s">
        <v>54</v>
      </c>
      <c r="F136" t="s">
        <v>49</v>
      </c>
      <c r="G136" t="s">
        <v>186</v>
      </c>
      <c r="H136">
        <v>13.37788767652637</v>
      </c>
      <c r="I136">
        <v>9.1525633357764065</v>
      </c>
      <c r="J136">
        <v>7.9215826077896274</v>
      </c>
      <c r="K136">
        <v>6.7244478450769289</v>
      </c>
      <c r="L136">
        <v>2.1349964421883119</v>
      </c>
      <c r="M136">
        <v>3.7056069566813492</v>
      </c>
      <c r="N136">
        <v>3.7817217320129179</v>
      </c>
      <c r="O136">
        <v>3.819760428001175</v>
      </c>
      <c r="P136">
        <v>2.824408058564877</v>
      </c>
      <c r="Q136">
        <v>1.289742614852412</v>
      </c>
      <c r="R136">
        <v>15.05120400564136</v>
      </c>
      <c r="S136">
        <v>7.5676475890185264</v>
      </c>
      <c r="T136">
        <v>12.01984188764478</v>
      </c>
      <c r="U136">
        <v>8.4385848188040526</v>
      </c>
      <c r="V136">
        <v>4.3371004688941346</v>
      </c>
      <c r="W136" t="s">
        <v>385</v>
      </c>
      <c r="X136" t="s">
        <v>386</v>
      </c>
      <c r="Y136" t="s">
        <v>387</v>
      </c>
      <c r="Z136" t="s">
        <v>388</v>
      </c>
      <c r="AA136" t="s">
        <v>389</v>
      </c>
      <c r="AB136" t="s">
        <v>390</v>
      </c>
      <c r="AC136" t="s">
        <v>391</v>
      </c>
      <c r="AD136" t="s">
        <v>392</v>
      </c>
      <c r="AE136" t="s">
        <v>393</v>
      </c>
      <c r="AF136" t="s">
        <v>394</v>
      </c>
      <c r="AG136" t="s">
        <v>395</v>
      </c>
      <c r="AH136" t="s">
        <v>396</v>
      </c>
      <c r="AI136" t="s">
        <v>397</v>
      </c>
      <c r="AJ136" t="s">
        <v>398</v>
      </c>
      <c r="AK136" t="s">
        <v>399</v>
      </c>
      <c r="AL136" t="s">
        <v>400</v>
      </c>
      <c r="AM136" t="s">
        <v>401</v>
      </c>
      <c r="AN136" t="s">
        <v>402</v>
      </c>
      <c r="AO136" t="s">
        <v>403</v>
      </c>
      <c r="AP136" t="s">
        <v>404</v>
      </c>
      <c r="AQ136" t="s">
        <v>405</v>
      </c>
      <c r="AR136" t="s">
        <v>406</v>
      </c>
      <c r="AS136" t="s">
        <v>407</v>
      </c>
      <c r="AT136" t="s">
        <v>408</v>
      </c>
      <c r="AU136" t="s">
        <v>409</v>
      </c>
      <c r="AV136" t="s">
        <v>410</v>
      </c>
      <c r="AW136" t="s">
        <v>411</v>
      </c>
      <c r="AX136" t="s">
        <v>412</v>
      </c>
      <c r="AY136" t="s">
        <v>413</v>
      </c>
      <c r="AZ136" t="s">
        <v>414</v>
      </c>
      <c r="BA136" t="s">
        <v>415</v>
      </c>
      <c r="BB136" t="s">
        <v>416</v>
      </c>
      <c r="BC136" t="s">
        <v>417</v>
      </c>
      <c r="BD136" t="s">
        <v>418</v>
      </c>
      <c r="BE136">
        <v>6.9477432314152754</v>
      </c>
      <c r="BF136">
        <v>20.756124143448719</v>
      </c>
      <c r="BG136">
        <v>5.1649763250609801</v>
      </c>
      <c r="BH136">
        <v>6.8271505791790421</v>
      </c>
      <c r="BI136">
        <v>8.9446119581950629</v>
      </c>
      <c r="BJ136">
        <v>7.244886433607828</v>
      </c>
      <c r="BK136">
        <v>0</v>
      </c>
      <c r="BL136">
        <v>3.2139515068799041</v>
      </c>
      <c r="BM136">
        <v>0.88864364967200637</v>
      </c>
      <c r="BN136">
        <v>7.2204339642913808</v>
      </c>
      <c r="BO136">
        <v>0.49497627654924109</v>
      </c>
      <c r="BP136">
        <v>17.80689473514953</v>
      </c>
      <c r="BQ136">
        <v>28.50925515279048</v>
      </c>
      <c r="BR136">
        <v>1.228311383805855</v>
      </c>
      <c r="BS136">
        <v>25.731073687833611</v>
      </c>
      <c r="BT136">
        <v>1.5512024175449859</v>
      </c>
      <c r="BU136">
        <v>3.1538952310992459</v>
      </c>
      <c r="BV136">
        <v>1.713485733360395</v>
      </c>
      <c r="BW136">
        <v>2.0838496324178539</v>
      </c>
      <c r="BX136">
        <v>2.8610227361868779</v>
      </c>
      <c r="BY136">
        <v>0.24661831088380151</v>
      </c>
      <c r="BZ136">
        <v>5.087858000523096</v>
      </c>
      <c r="CA136">
        <v>6.3947573602183772</v>
      </c>
      <c r="CB136">
        <v>24.914686818718589</v>
      </c>
      <c r="CC136">
        <v>0</v>
      </c>
      <c r="CD136">
        <v>1.1133715464273091</v>
      </c>
      <c r="CE136">
        <v>5.3372818402366642</v>
      </c>
      <c r="CF136">
        <v>5.6253924691910644</v>
      </c>
      <c r="CG136">
        <v>8.8166378889857171</v>
      </c>
      <c r="CH136">
        <v>2.0482161851748879</v>
      </c>
      <c r="CI136">
        <v>5.0134187753317949</v>
      </c>
      <c r="CJ136">
        <v>1.8655246415898099</v>
      </c>
      <c r="CK136">
        <v>1.0964100464811961</v>
      </c>
      <c r="CL136">
        <v>0</v>
      </c>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row>
    <row r="137">
      <c r="A137" t="s">
        <v>593</v>
      </c>
      <c r="B137">
        <v>2015</v>
      </c>
      <c r="C137" t="s">
        <v>598</v>
      </c>
      <c r="D137">
        <v>23</v>
      </c>
      <c r="E137" t="s">
        <v>54</v>
      </c>
      <c r="F137" t="s">
        <v>48</v>
      </c>
      <c r="G137" t="s">
        <v>186</v>
      </c>
      <c r="H137">
        <v>86.622112323473729</v>
      </c>
      <c r="I137">
        <v>90.847436664223608</v>
      </c>
      <c r="J137">
        <v>92.078417392210426</v>
      </c>
      <c r="K137">
        <v>93.275552154923062</v>
      </c>
      <c r="L137">
        <v>97.86500355781186</v>
      </c>
      <c r="M137">
        <v>96.294393043318678</v>
      </c>
      <c r="N137">
        <v>96.218278267987159</v>
      </c>
      <c r="O137">
        <v>96.180239571998868</v>
      </c>
      <c r="P137">
        <v>97.175591941435187</v>
      </c>
      <c r="Q137">
        <v>98.710257385147543</v>
      </c>
      <c r="R137">
        <v>84.948795994358576</v>
      </c>
      <c r="S137">
        <v>92.432352410981494</v>
      </c>
      <c r="T137">
        <v>87.980158112355227</v>
      </c>
      <c r="U137">
        <v>91.561415181195898</v>
      </c>
      <c r="V137">
        <v>95.662899531105737</v>
      </c>
      <c r="W137" t="s">
        <v>385</v>
      </c>
      <c r="X137" t="s">
        <v>386</v>
      </c>
      <c r="Y137" t="s">
        <v>387</v>
      </c>
      <c r="Z137" t="s">
        <v>388</v>
      </c>
      <c r="AA137" t="s">
        <v>389</v>
      </c>
      <c r="AB137" t="s">
        <v>390</v>
      </c>
      <c r="AC137" t="s">
        <v>391</v>
      </c>
      <c r="AD137" t="s">
        <v>392</v>
      </c>
      <c r="AE137" t="s">
        <v>393</v>
      </c>
      <c r="AF137" t="s">
        <v>394</v>
      </c>
      <c r="AG137" t="s">
        <v>395</v>
      </c>
      <c r="AH137" t="s">
        <v>396</v>
      </c>
      <c r="AI137" t="s">
        <v>397</v>
      </c>
      <c r="AJ137" t="s">
        <v>398</v>
      </c>
      <c r="AK137" t="s">
        <v>399</v>
      </c>
      <c r="AL137" t="s">
        <v>400</v>
      </c>
      <c r="AM137" t="s">
        <v>401</v>
      </c>
      <c r="AN137" t="s">
        <v>402</v>
      </c>
      <c r="AO137" t="s">
        <v>403</v>
      </c>
      <c r="AP137" t="s">
        <v>404</v>
      </c>
      <c r="AQ137" t="s">
        <v>405</v>
      </c>
      <c r="AR137" t="s">
        <v>406</v>
      </c>
      <c r="AS137" t="s">
        <v>407</v>
      </c>
      <c r="AT137" t="s">
        <v>408</v>
      </c>
      <c r="AU137" t="s">
        <v>409</v>
      </c>
      <c r="AV137" t="s">
        <v>410</v>
      </c>
      <c r="AW137" t="s">
        <v>411</v>
      </c>
      <c r="AX137" t="s">
        <v>412</v>
      </c>
      <c r="AY137" t="s">
        <v>413</v>
      </c>
      <c r="AZ137" t="s">
        <v>414</v>
      </c>
      <c r="BA137" t="s">
        <v>415</v>
      </c>
      <c r="BB137" t="s">
        <v>416</v>
      </c>
      <c r="BC137" t="s">
        <v>417</v>
      </c>
      <c r="BD137" t="s">
        <v>418</v>
      </c>
      <c r="BE137">
        <v>93.052256768584726</v>
      </c>
      <c r="BF137">
        <v>79.243875856551341</v>
      </c>
      <c r="BG137">
        <v>94.835023674938995</v>
      </c>
      <c r="BH137">
        <v>93.172849420820981</v>
      </c>
      <c r="BI137">
        <v>91.055388041804918</v>
      </c>
      <c r="BJ137">
        <v>92.755113566392183</v>
      </c>
      <c r="BK137">
        <v>100</v>
      </c>
      <c r="BL137">
        <v>96.78604849312012</v>
      </c>
      <c r="BM137">
        <v>99.111356350328009</v>
      </c>
      <c r="BN137">
        <v>92.779566035708669</v>
      </c>
      <c r="BO137">
        <v>99.505023723450776</v>
      </c>
      <c r="BP137">
        <v>82.19310526485053</v>
      </c>
      <c r="BQ137">
        <v>71.490744847209442</v>
      </c>
      <c r="BR137">
        <v>98.771688616194155</v>
      </c>
      <c r="BS137">
        <v>74.268926312166286</v>
      </c>
      <c r="BT137">
        <v>98.448797582455043</v>
      </c>
      <c r="BU137">
        <v>96.846104768900759</v>
      </c>
      <c r="BV137">
        <v>98.2865142666396</v>
      </c>
      <c r="BW137">
        <v>97.916150367582119</v>
      </c>
      <c r="BX137">
        <v>97.138977263813146</v>
      </c>
      <c r="BY137">
        <v>99.753381689116196</v>
      </c>
      <c r="BZ137">
        <v>94.912141999476901</v>
      </c>
      <c r="CA137">
        <v>93.605242639781579</v>
      </c>
      <c r="CB137">
        <v>75.08531318128145</v>
      </c>
      <c r="CC137">
        <v>100</v>
      </c>
      <c r="CD137">
        <v>98.886628453572683</v>
      </c>
      <c r="CE137">
        <v>94.662718159763287</v>
      </c>
      <c r="CF137">
        <v>94.374607530808944</v>
      </c>
      <c r="CG137">
        <v>91.183362111014276</v>
      </c>
      <c r="CH137">
        <v>97.951783814825106</v>
      </c>
      <c r="CI137">
        <v>94.986581224668214</v>
      </c>
      <c r="CJ137">
        <v>98.134475358410199</v>
      </c>
      <c r="CK137">
        <v>98.903589953518804</v>
      </c>
      <c r="CL137">
        <v>100</v>
      </c>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row>
    <row r="138">
      <c r="A138" t="s">
        <v>593</v>
      </c>
      <c r="B138">
        <v>2015</v>
      </c>
      <c r="C138" t="s">
        <v>598</v>
      </c>
      <c r="D138">
        <v>29</v>
      </c>
      <c r="E138" t="s">
        <v>57</v>
      </c>
      <c r="F138" t="s">
        <v>49</v>
      </c>
      <c r="G138" t="s">
        <v>609</v>
      </c>
      <c r="H138">
        <v>12.529431501607871</v>
      </c>
      <c r="I138">
        <v>15.45476014036419</v>
      </c>
      <c r="J138">
        <v>25.70666767743479</v>
      </c>
      <c r="K138">
        <v>25.882668730809261</v>
      </c>
      <c r="L138">
        <v>30.059657083327199</v>
      </c>
      <c r="M138">
        <v>23.70058589355034</v>
      </c>
      <c r="N138">
        <v>24.05308142865556</v>
      </c>
      <c r="O138">
        <v>31.40782316557582</v>
      </c>
      <c r="P138">
        <v>35.57620305658822</v>
      </c>
      <c r="Q138">
        <v>37.41021014057673</v>
      </c>
      <c r="R138">
        <v>11.71479034202477</v>
      </c>
      <c r="S138">
        <v>13.395875826034169</v>
      </c>
      <c r="T138">
        <v>22.630594814115611</v>
      </c>
      <c r="U138">
        <v>25.956255903932728</v>
      </c>
      <c r="V138">
        <v>22.034001156629991</v>
      </c>
      <c r="W138" t="s">
        <v>385</v>
      </c>
      <c r="X138" t="s">
        <v>386</v>
      </c>
      <c r="Y138" t="s">
        <v>387</v>
      </c>
      <c r="Z138" t="s">
        <v>388</v>
      </c>
      <c r="AA138" t="s">
        <v>389</v>
      </c>
      <c r="AB138" t="s">
        <v>390</v>
      </c>
      <c r="AC138" t="s">
        <v>391</v>
      </c>
      <c r="AD138" t="s">
        <v>392</v>
      </c>
      <c r="AE138" t="s">
        <v>393</v>
      </c>
      <c r="AF138" t="s">
        <v>394</v>
      </c>
      <c r="AG138" t="s">
        <v>395</v>
      </c>
      <c r="AH138" t="s">
        <v>396</v>
      </c>
      <c r="AI138" t="s">
        <v>397</v>
      </c>
      <c r="AJ138" t="s">
        <v>398</v>
      </c>
      <c r="AK138" t="s">
        <v>399</v>
      </c>
      <c r="AL138" t="s">
        <v>400</v>
      </c>
      <c r="AM138" t="s">
        <v>401</v>
      </c>
      <c r="AN138" t="s">
        <v>402</v>
      </c>
      <c r="AO138" t="s">
        <v>403</v>
      </c>
      <c r="AP138" t="s">
        <v>404</v>
      </c>
      <c r="AQ138" t="s">
        <v>405</v>
      </c>
      <c r="AR138" t="s">
        <v>406</v>
      </c>
      <c r="AS138" t="s">
        <v>407</v>
      </c>
      <c r="AT138" t="s">
        <v>408</v>
      </c>
      <c r="AU138" t="s">
        <v>409</v>
      </c>
      <c r="AV138" t="s">
        <v>410</v>
      </c>
      <c r="AW138" t="s">
        <v>411</v>
      </c>
      <c r="AX138" t="s">
        <v>412</v>
      </c>
      <c r="AY138" t="s">
        <v>413</v>
      </c>
      <c r="AZ138" t="s">
        <v>414</v>
      </c>
      <c r="BA138" t="s">
        <v>415</v>
      </c>
      <c r="BB138" t="s">
        <v>416</v>
      </c>
      <c r="BC138" t="s">
        <v>417</v>
      </c>
      <c r="BD138" t="s">
        <v>418</v>
      </c>
      <c r="BE138">
        <v>50.403219674608437</v>
      </c>
      <c r="BF138">
        <v>14.111116082057229</v>
      </c>
      <c r="BG138">
        <v>1.485497719497622</v>
      </c>
      <c r="BH138">
        <v>24.99505370386872</v>
      </c>
      <c r="BI138">
        <v>11.313071742108329</v>
      </c>
      <c r="BJ138">
        <v>7.9427112449550821</v>
      </c>
      <c r="BK138">
        <v>0</v>
      </c>
      <c r="BL138">
        <v>9.9705521267157984</v>
      </c>
      <c r="BM138">
        <v>12.56474447926756</v>
      </c>
      <c r="BN138">
        <v>3.5271512344244709</v>
      </c>
      <c r="BO138">
        <v>26.025905640654649</v>
      </c>
      <c r="BP138">
        <v>24.79951762195472</v>
      </c>
      <c r="BQ138">
        <v>2.9862598961338449</v>
      </c>
      <c r="BR138">
        <v>30.279643742602591</v>
      </c>
      <c r="BS138">
        <v>34.986185505907692</v>
      </c>
      <c r="BT138">
        <v>0.40176121324897079</v>
      </c>
      <c r="BU138">
        <v>22.66564751959136</v>
      </c>
      <c r="BV138">
        <v>43.325071694678172</v>
      </c>
      <c r="BW138">
        <v>8.3200837042846061</v>
      </c>
      <c r="BX138">
        <v>37.986341057337199</v>
      </c>
      <c r="BY138">
        <v>3.3995212407747442</v>
      </c>
      <c r="BZ138">
        <v>64.623314625793299</v>
      </c>
      <c r="CA138">
        <v>9.4822478281119977</v>
      </c>
      <c r="CB138">
        <v>7.0579936269381056</v>
      </c>
      <c r="CC138">
        <v>48.936564617381258</v>
      </c>
      <c r="CD138">
        <v>22.955814590707082</v>
      </c>
      <c r="CE138">
        <v>22.9117702547744</v>
      </c>
      <c r="CF138">
        <v>11.21038337908025</v>
      </c>
      <c r="CG138">
        <v>2.691645864676627</v>
      </c>
      <c r="CH138">
        <v>2.8453464327872249</v>
      </c>
      <c r="CI138">
        <v>14.161714689117581</v>
      </c>
      <c r="CJ138">
        <v>10.114444605096001</v>
      </c>
      <c r="CK138">
        <v>1.864971645950934</v>
      </c>
      <c r="CL138">
        <v>51.487095360078797</v>
      </c>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row>
    <row r="139">
      <c r="A139" t="s">
        <v>593</v>
      </c>
      <c r="B139">
        <v>2015</v>
      </c>
      <c r="C139" t="s">
        <v>598</v>
      </c>
      <c r="D139">
        <v>30</v>
      </c>
      <c r="E139" t="s">
        <v>57</v>
      </c>
      <c r="F139" t="s">
        <v>48</v>
      </c>
      <c r="G139" t="s">
        <v>186</v>
      </c>
      <c r="H139">
        <v>87.470568498391941</v>
      </c>
      <c r="I139">
        <v>84.545239859635984</v>
      </c>
      <c r="J139">
        <v>74.293332322565533</v>
      </c>
      <c r="K139">
        <v>74.117331269191084</v>
      </c>
      <c r="L139">
        <v>69.940342916672819</v>
      </c>
      <c r="M139">
        <v>76.299414106449802</v>
      </c>
      <c r="N139">
        <v>75.946918571344526</v>
      </c>
      <c r="O139">
        <v>68.592176834424052</v>
      </c>
      <c r="P139">
        <v>64.423796943411958</v>
      </c>
      <c r="Q139">
        <v>62.589789859423092</v>
      </c>
      <c r="R139">
        <v>88.285209657975045</v>
      </c>
      <c r="S139">
        <v>86.604124173965729</v>
      </c>
      <c r="T139">
        <v>77.369405185884403</v>
      </c>
      <c r="U139">
        <v>74.043744096067414</v>
      </c>
      <c r="V139">
        <v>77.965998843370016</v>
      </c>
      <c r="W139" t="s">
        <v>385</v>
      </c>
      <c r="X139" t="s">
        <v>386</v>
      </c>
      <c r="Y139" t="s">
        <v>387</v>
      </c>
      <c r="Z139" t="s">
        <v>388</v>
      </c>
      <c r="AA139" t="s">
        <v>389</v>
      </c>
      <c r="AB139" t="s">
        <v>390</v>
      </c>
      <c r="AC139" t="s">
        <v>391</v>
      </c>
      <c r="AD139" t="s">
        <v>392</v>
      </c>
      <c r="AE139" t="s">
        <v>393</v>
      </c>
      <c r="AF139" t="s">
        <v>394</v>
      </c>
      <c r="AG139" t="s">
        <v>395</v>
      </c>
      <c r="AH139" t="s">
        <v>396</v>
      </c>
      <c r="AI139" t="s">
        <v>397</v>
      </c>
      <c r="AJ139" t="s">
        <v>398</v>
      </c>
      <c r="AK139" t="s">
        <v>399</v>
      </c>
      <c r="AL139" t="s">
        <v>400</v>
      </c>
      <c r="AM139" t="s">
        <v>401</v>
      </c>
      <c r="AN139" t="s">
        <v>402</v>
      </c>
      <c r="AO139" t="s">
        <v>403</v>
      </c>
      <c r="AP139" t="s">
        <v>404</v>
      </c>
      <c r="AQ139" t="s">
        <v>405</v>
      </c>
      <c r="AR139" t="s">
        <v>406</v>
      </c>
      <c r="AS139" t="s">
        <v>407</v>
      </c>
      <c r="AT139" t="s">
        <v>408</v>
      </c>
      <c r="AU139" t="s">
        <v>409</v>
      </c>
      <c r="AV139" t="s">
        <v>410</v>
      </c>
      <c r="AW139" t="s">
        <v>411</v>
      </c>
      <c r="AX139" t="s">
        <v>412</v>
      </c>
      <c r="AY139" t="s">
        <v>413</v>
      </c>
      <c r="AZ139" t="s">
        <v>414</v>
      </c>
      <c r="BA139" t="s">
        <v>415</v>
      </c>
      <c r="BB139" t="s">
        <v>416</v>
      </c>
      <c r="BC139" t="s">
        <v>417</v>
      </c>
      <c r="BD139" t="s">
        <v>418</v>
      </c>
      <c r="BE139">
        <v>49.5967803253914</v>
      </c>
      <c r="BF139">
        <v>85.888883917942792</v>
      </c>
      <c r="BG139">
        <v>98.514502280502398</v>
      </c>
      <c r="BH139">
        <v>75.004946296131436</v>
      </c>
      <c r="BI139">
        <v>88.686928257891708</v>
      </c>
      <c r="BJ139">
        <v>92.057288755044965</v>
      </c>
      <c r="BK139">
        <v>100</v>
      </c>
      <c r="BL139">
        <v>90.029447873284198</v>
      </c>
      <c r="BM139">
        <v>87.435255520732341</v>
      </c>
      <c r="BN139">
        <v>96.47284876557552</v>
      </c>
      <c r="BO139">
        <v>73.974094359345344</v>
      </c>
      <c r="BP139">
        <v>75.20048237804518</v>
      </c>
      <c r="BQ139">
        <v>97.013740103866141</v>
      </c>
      <c r="BR139">
        <v>69.720356257397512</v>
      </c>
      <c r="BS139">
        <v>65.013814494092287</v>
      </c>
      <c r="BT139">
        <v>99.59823878675104</v>
      </c>
      <c r="BU139">
        <v>77.334352480408612</v>
      </c>
      <c r="BV139">
        <v>56.674928305321792</v>
      </c>
      <c r="BW139">
        <v>91.679916295715415</v>
      </c>
      <c r="BX139">
        <v>62.013658942662637</v>
      </c>
      <c r="BY139">
        <v>96.600478759225311</v>
      </c>
      <c r="BZ139">
        <v>35.376685374206723</v>
      </c>
      <c r="CA139">
        <v>90.517752171887949</v>
      </c>
      <c r="CB139">
        <v>92.942006373061787</v>
      </c>
      <c r="CC139">
        <v>51.063435382618827</v>
      </c>
      <c r="CD139">
        <v>77.044185409292936</v>
      </c>
      <c r="CE139">
        <v>77.088229745225547</v>
      </c>
      <c r="CF139">
        <v>88.789616620919702</v>
      </c>
      <c r="CG139">
        <v>97.308354135323313</v>
      </c>
      <c r="CH139">
        <v>97.154653567212804</v>
      </c>
      <c r="CI139">
        <v>85.83828531088237</v>
      </c>
      <c r="CJ139">
        <v>89.885555394903989</v>
      </c>
      <c r="CK139">
        <v>98.135028354049069</v>
      </c>
      <c r="CL139">
        <v>48.512904639921217</v>
      </c>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row>
    <row r="140">
      <c r="A140" t="s">
        <v>593</v>
      </c>
      <c r="B140">
        <v>2015</v>
      </c>
      <c r="C140" t="s">
        <v>598</v>
      </c>
      <c r="D140">
        <v>31</v>
      </c>
      <c r="E140" t="s">
        <v>103</v>
      </c>
      <c r="F140" t="s">
        <v>49</v>
      </c>
      <c r="G140" t="s">
        <v>610</v>
      </c>
      <c r="H140">
        <v>1.3642564505550241</v>
      </c>
      <c r="I140">
        <v>2.42724119746094</v>
      </c>
      <c r="J140">
        <v>5.784004858575849</v>
      </c>
      <c r="K140">
        <v>6.329914147892084</v>
      </c>
      <c r="L140">
        <v>17.252688097950511</v>
      </c>
      <c r="M140">
        <v>11.426553279565921</v>
      </c>
      <c r="N140">
        <v>12.833897964648051</v>
      </c>
      <c r="O140">
        <v>19.66267503740427</v>
      </c>
      <c r="P140">
        <v>24.72082603357455</v>
      </c>
      <c r="Q140">
        <v>28.34070137790528</v>
      </c>
      <c r="R140">
        <v>0.7845842450918411</v>
      </c>
      <c r="S140">
        <v>2.488549049890449</v>
      </c>
      <c r="T140">
        <v>2.4335235988981472</v>
      </c>
      <c r="U140">
        <v>3.87379513522241</v>
      </c>
      <c r="V140">
        <v>2.714863187055808</v>
      </c>
      <c r="W140" t="s">
        <v>385</v>
      </c>
      <c r="X140" t="s">
        <v>386</v>
      </c>
      <c r="Y140" t="s">
        <v>387</v>
      </c>
      <c r="Z140" t="s">
        <v>388</v>
      </c>
      <c r="AA140" t="s">
        <v>389</v>
      </c>
      <c r="AB140" t="s">
        <v>390</v>
      </c>
      <c r="AC140" t="s">
        <v>391</v>
      </c>
      <c r="AD140" t="s">
        <v>392</v>
      </c>
      <c r="AE140" t="s">
        <v>393</v>
      </c>
      <c r="AF140" t="s">
        <v>394</v>
      </c>
      <c r="AG140" t="s">
        <v>395</v>
      </c>
      <c r="AH140" t="s">
        <v>396</v>
      </c>
      <c r="AI140" t="s">
        <v>397</v>
      </c>
      <c r="AJ140" t="s">
        <v>398</v>
      </c>
      <c r="AK140" t="s">
        <v>399</v>
      </c>
      <c r="AL140" t="s">
        <v>400</v>
      </c>
      <c r="AM140" t="s">
        <v>401</v>
      </c>
      <c r="AN140" t="s">
        <v>402</v>
      </c>
      <c r="AO140" t="s">
        <v>403</v>
      </c>
      <c r="AP140" t="s">
        <v>404</v>
      </c>
      <c r="AQ140" t="s">
        <v>405</v>
      </c>
      <c r="AR140" t="s">
        <v>406</v>
      </c>
      <c r="AS140" t="s">
        <v>407</v>
      </c>
      <c r="AT140" t="s">
        <v>408</v>
      </c>
      <c r="AU140" t="s">
        <v>409</v>
      </c>
      <c r="AV140" t="s">
        <v>410</v>
      </c>
      <c r="AW140" t="s">
        <v>411</v>
      </c>
      <c r="AX140" t="s">
        <v>412</v>
      </c>
      <c r="AY140" t="s">
        <v>413</v>
      </c>
      <c r="AZ140" t="s">
        <v>414</v>
      </c>
      <c r="BA140" t="s">
        <v>415</v>
      </c>
      <c r="BB140" t="s">
        <v>416</v>
      </c>
      <c r="BC140" t="s">
        <v>417</v>
      </c>
      <c r="BD140" t="s">
        <v>418</v>
      </c>
      <c r="BE140">
        <v>0.7119933398037912</v>
      </c>
      <c r="BF140">
        <v>2.4423719474672239</v>
      </c>
      <c r="BG140">
        <v>0.90003268382105406</v>
      </c>
      <c r="BH140">
        <v>22.516243091792699</v>
      </c>
      <c r="BI140">
        <v>4.2923118968986156</v>
      </c>
      <c r="BJ140">
        <v>2.4613563961544691</v>
      </c>
      <c r="BK140">
        <v>0</v>
      </c>
      <c r="BL140">
        <v>2.5116469205389862</v>
      </c>
      <c r="BM140">
        <v>5.0665251124330748</v>
      </c>
      <c r="BN140">
        <v>0.16316926062138579</v>
      </c>
      <c r="BO140">
        <v>1.6470937260366949</v>
      </c>
      <c r="BP140">
        <v>14.07852950366502</v>
      </c>
      <c r="BQ140">
        <v>0.40096391525848663</v>
      </c>
      <c r="BR140">
        <v>19.437410090079968</v>
      </c>
      <c r="BS140">
        <v>0.75880961444333239</v>
      </c>
      <c r="BT140">
        <v>0</v>
      </c>
      <c r="BU140">
        <v>3.0657620715741869</v>
      </c>
      <c r="BV140">
        <v>5.9873914837996409</v>
      </c>
      <c r="BW140">
        <v>6.6219552335102714</v>
      </c>
      <c r="BX140">
        <v>1.63199904341609</v>
      </c>
      <c r="BY140">
        <v>0.68027726894240825</v>
      </c>
      <c r="BZ140">
        <v>7.0791971760499974</v>
      </c>
      <c r="CA140">
        <v>0.68666675091186657</v>
      </c>
      <c r="CB140">
        <v>0</v>
      </c>
      <c r="CC140">
        <v>0.22145280087653599</v>
      </c>
      <c r="CD140">
        <v>3.366950903697691</v>
      </c>
      <c r="CE140">
        <v>11.80700227298494</v>
      </c>
      <c r="CF140">
        <v>5.0318531351978129</v>
      </c>
      <c r="CG140">
        <v>1.456902514775688</v>
      </c>
      <c r="CH140">
        <v>0.14475882700623199</v>
      </c>
      <c r="CI140">
        <v>2.5776833934228809</v>
      </c>
      <c r="CJ140">
        <v>0.087894571033604693</v>
      </c>
      <c r="CK140">
        <v>0.71058888211740756</v>
      </c>
      <c r="CL140">
        <v>0</v>
      </c>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row>
    <row r="141">
      <c r="A141" t="s">
        <v>593</v>
      </c>
      <c r="B141">
        <v>2015</v>
      </c>
      <c r="C141" t="s">
        <v>598</v>
      </c>
      <c r="D141">
        <v>32</v>
      </c>
      <c r="E141" t="s">
        <v>103</v>
      </c>
      <c r="F141" t="s">
        <v>48</v>
      </c>
      <c r="G141" t="s">
        <v>186</v>
      </c>
      <c r="H141">
        <v>98.635743549444882</v>
      </c>
      <c r="I141">
        <v>97.572758802539113</v>
      </c>
      <c r="J141">
        <v>94.215995141424315</v>
      </c>
      <c r="K141">
        <v>93.670085852108045</v>
      </c>
      <c r="L141">
        <v>82.747311902049518</v>
      </c>
      <c r="M141">
        <v>88.57344672043422</v>
      </c>
      <c r="N141">
        <v>87.166102035351997</v>
      </c>
      <c r="O141">
        <v>80.337324962595588</v>
      </c>
      <c r="P141">
        <v>75.279173966425603</v>
      </c>
      <c r="Q141">
        <v>71.659298622094596</v>
      </c>
      <c r="R141">
        <v>99.21541575490815</v>
      </c>
      <c r="S141">
        <v>97.51145095010952</v>
      </c>
      <c r="T141">
        <v>97.566476401101795</v>
      </c>
      <c r="U141">
        <v>96.12620486477762</v>
      </c>
      <c r="V141">
        <v>97.285136812944245</v>
      </c>
      <c r="W141" t="s">
        <v>385</v>
      </c>
      <c r="X141" t="s">
        <v>386</v>
      </c>
      <c r="Y141" t="s">
        <v>387</v>
      </c>
      <c r="Z141" t="s">
        <v>388</v>
      </c>
      <c r="AA141" t="s">
        <v>389</v>
      </c>
      <c r="AB141" t="s">
        <v>390</v>
      </c>
      <c r="AC141" t="s">
        <v>391</v>
      </c>
      <c r="AD141" t="s">
        <v>392</v>
      </c>
      <c r="AE141" t="s">
        <v>393</v>
      </c>
      <c r="AF141" t="s">
        <v>394</v>
      </c>
      <c r="AG141" t="s">
        <v>395</v>
      </c>
      <c r="AH141" t="s">
        <v>396</v>
      </c>
      <c r="AI141" t="s">
        <v>397</v>
      </c>
      <c r="AJ141" t="s">
        <v>398</v>
      </c>
      <c r="AK141" t="s">
        <v>399</v>
      </c>
      <c r="AL141" t="s">
        <v>400</v>
      </c>
      <c r="AM141" t="s">
        <v>401</v>
      </c>
      <c r="AN141" t="s">
        <v>402</v>
      </c>
      <c r="AO141" t="s">
        <v>403</v>
      </c>
      <c r="AP141" t="s">
        <v>404</v>
      </c>
      <c r="AQ141" t="s">
        <v>405</v>
      </c>
      <c r="AR141" t="s">
        <v>406</v>
      </c>
      <c r="AS141" t="s">
        <v>407</v>
      </c>
      <c r="AT141" t="s">
        <v>408</v>
      </c>
      <c r="AU141" t="s">
        <v>409</v>
      </c>
      <c r="AV141" t="s">
        <v>410</v>
      </c>
      <c r="AW141" t="s">
        <v>411</v>
      </c>
      <c r="AX141" t="s">
        <v>412</v>
      </c>
      <c r="AY141" t="s">
        <v>413</v>
      </c>
      <c r="AZ141" t="s">
        <v>414</v>
      </c>
      <c r="BA141" t="s">
        <v>415</v>
      </c>
      <c r="BB141" t="s">
        <v>416</v>
      </c>
      <c r="BC141" t="s">
        <v>417</v>
      </c>
      <c r="BD141" t="s">
        <v>418</v>
      </c>
      <c r="BE141">
        <v>99.288006660196189</v>
      </c>
      <c r="BF141">
        <v>97.55762805253282</v>
      </c>
      <c r="BG141">
        <v>99.099967316178962</v>
      </c>
      <c r="BH141">
        <v>77.483756908207454</v>
      </c>
      <c r="BI141">
        <v>95.707688103101376</v>
      </c>
      <c r="BJ141">
        <v>97.538643603845514</v>
      </c>
      <c r="BK141">
        <v>100</v>
      </c>
      <c r="BL141">
        <v>97.488353079461021</v>
      </c>
      <c r="BM141">
        <v>94.933474887566874</v>
      </c>
      <c r="BN141">
        <v>99.836830739378613</v>
      </c>
      <c r="BO141">
        <v>98.352906273963299</v>
      </c>
      <c r="BP141">
        <v>85.921470496335004</v>
      </c>
      <c r="BQ141">
        <v>99.599036084741513</v>
      </c>
      <c r="BR141">
        <v>80.562589909920106</v>
      </c>
      <c r="BS141">
        <v>99.241190385556664</v>
      </c>
      <c r="BT141">
        <v>100</v>
      </c>
      <c r="BU141">
        <v>96.934237928425816</v>
      </c>
      <c r="BV141">
        <v>94.012608516200331</v>
      </c>
      <c r="BW141">
        <v>93.378044766489751</v>
      </c>
      <c r="BX141">
        <v>98.36800095658387</v>
      </c>
      <c r="BY141">
        <v>99.319722731057595</v>
      </c>
      <c r="BZ141">
        <v>92.920802823950027</v>
      </c>
      <c r="CA141">
        <v>99.313333249088103</v>
      </c>
      <c r="CB141">
        <v>100</v>
      </c>
      <c r="CC141">
        <v>99.778547199123466</v>
      </c>
      <c r="CD141">
        <v>96.633049096302315</v>
      </c>
      <c r="CE141">
        <v>88.192997727014983</v>
      </c>
      <c r="CF141">
        <v>94.968146864802179</v>
      </c>
      <c r="CG141">
        <v>98.543097485224294</v>
      </c>
      <c r="CH141">
        <v>99.855241172993786</v>
      </c>
      <c r="CI141">
        <v>97.422316606577112</v>
      </c>
      <c r="CJ141">
        <v>99.912105428966385</v>
      </c>
      <c r="CK141">
        <v>99.289411117882594</v>
      </c>
      <c r="CL141">
        <v>100</v>
      </c>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row>
    <row r="142">
      <c r="A142" t="s">
        <v>593</v>
      </c>
      <c r="B142">
        <v>2015</v>
      </c>
      <c r="C142" t="s">
        <v>598</v>
      </c>
      <c r="D142">
        <v>35</v>
      </c>
      <c r="E142" t="s">
        <v>55</v>
      </c>
      <c r="F142" t="s">
        <v>49</v>
      </c>
      <c r="G142" t="s">
        <v>186</v>
      </c>
      <c r="H142">
        <v>17.59051516784703</v>
      </c>
      <c r="I142">
        <v>32.002450402374869</v>
      </c>
      <c r="J142">
        <v>46.22813250599247</v>
      </c>
      <c r="K142">
        <v>58.871071190431458</v>
      </c>
      <c r="L142">
        <v>78.487047298783423</v>
      </c>
      <c r="M142">
        <v>57.384421609354582</v>
      </c>
      <c r="N142">
        <v>73.318830280335305</v>
      </c>
      <c r="O142">
        <v>80.83329904311816</v>
      </c>
      <c r="P142">
        <v>85.226581340730093</v>
      </c>
      <c r="Q142">
        <v>90.510734380089801</v>
      </c>
      <c r="R142">
        <v>14.41812197164915</v>
      </c>
      <c r="S142">
        <v>28.088154534521479</v>
      </c>
      <c r="T142">
        <v>34.772691908938427</v>
      </c>
      <c r="U142">
        <v>47.143100314110477</v>
      </c>
      <c r="V142">
        <v>58.36373380913524</v>
      </c>
      <c r="W142" t="s">
        <v>385</v>
      </c>
      <c r="X142" t="s">
        <v>386</v>
      </c>
      <c r="Y142" t="s">
        <v>387</v>
      </c>
      <c r="Z142" t="s">
        <v>388</v>
      </c>
      <c r="AA142" t="s">
        <v>389</v>
      </c>
      <c r="AB142" t="s">
        <v>390</v>
      </c>
      <c r="AC142" t="s">
        <v>391</v>
      </c>
      <c r="AD142" t="s">
        <v>392</v>
      </c>
      <c r="AE142" t="s">
        <v>393</v>
      </c>
      <c r="AF142" t="s">
        <v>394</v>
      </c>
      <c r="AG142" t="s">
        <v>395</v>
      </c>
      <c r="AH142" t="s">
        <v>396</v>
      </c>
      <c r="AI142" t="s">
        <v>397</v>
      </c>
      <c r="AJ142" t="s">
        <v>398</v>
      </c>
      <c r="AK142" t="s">
        <v>399</v>
      </c>
      <c r="AL142" t="s">
        <v>400</v>
      </c>
      <c r="AM142" t="s">
        <v>401</v>
      </c>
      <c r="AN142" t="s">
        <v>402</v>
      </c>
      <c r="AO142" t="s">
        <v>403</v>
      </c>
      <c r="AP142" t="s">
        <v>404</v>
      </c>
      <c r="AQ142" t="s">
        <v>405</v>
      </c>
      <c r="AR142" t="s">
        <v>406</v>
      </c>
      <c r="AS142" t="s">
        <v>407</v>
      </c>
      <c r="AT142" t="s">
        <v>408</v>
      </c>
      <c r="AU142" t="s">
        <v>409</v>
      </c>
      <c r="AV142" t="s">
        <v>410</v>
      </c>
      <c r="AW142" t="s">
        <v>411</v>
      </c>
      <c r="AX142" t="s">
        <v>412</v>
      </c>
      <c r="AY142" t="s">
        <v>413</v>
      </c>
      <c r="AZ142" t="s">
        <v>414</v>
      </c>
      <c r="BA142" t="s">
        <v>415</v>
      </c>
      <c r="BB142" t="s">
        <v>416</v>
      </c>
      <c r="BC142" t="s">
        <v>417</v>
      </c>
      <c r="BD142" t="s">
        <v>418</v>
      </c>
      <c r="BE142">
        <v>3.5943813072366448</v>
      </c>
      <c r="BF142">
        <v>22.571622703035299</v>
      </c>
      <c r="BG142">
        <v>26.51886534470972</v>
      </c>
      <c r="BH142">
        <v>42.21898483193258</v>
      </c>
      <c r="BI142">
        <v>13.454283077729849</v>
      </c>
      <c r="BJ142">
        <v>9.2785397092083812</v>
      </c>
      <c r="BK142">
        <v>64.643659159529392</v>
      </c>
      <c r="BL142">
        <v>19.798694792264911</v>
      </c>
      <c r="BM142">
        <v>61.076016889650163</v>
      </c>
      <c r="BN142">
        <v>10.424788977460651</v>
      </c>
      <c r="BO142">
        <v>82.333635757280504</v>
      </c>
      <c r="BP142">
        <v>68.327629414200402</v>
      </c>
      <c r="BQ142">
        <v>22.500975457843079</v>
      </c>
      <c r="BR142">
        <v>80.456884639458508</v>
      </c>
      <c r="BS142">
        <v>53.285079924935083</v>
      </c>
      <c r="BT142">
        <v>23.547974537321309</v>
      </c>
      <c r="BU142">
        <v>61.652275823666628</v>
      </c>
      <c r="BV142">
        <v>31.308432142955219</v>
      </c>
      <c r="BW142">
        <v>52.73206659483035</v>
      </c>
      <c r="BX142">
        <v>31.163481997448891</v>
      </c>
      <c r="BY142">
        <v>69.309092668962194</v>
      </c>
      <c r="BZ142">
        <v>59.278369916590627</v>
      </c>
      <c r="CA142">
        <v>41.332799418443969</v>
      </c>
      <c r="CB142">
        <v>2.424267658157703</v>
      </c>
      <c r="CC142">
        <v>56.99439174744041</v>
      </c>
      <c r="CD142">
        <v>45.065114481304718</v>
      </c>
      <c r="CE142">
        <v>24.230786077342369</v>
      </c>
      <c r="CF142">
        <v>20.9926108549429</v>
      </c>
      <c r="CG142">
        <v>14.949597209058201</v>
      </c>
      <c r="CH142">
        <v>27.98438631317789</v>
      </c>
      <c r="CI142">
        <v>23.893944973642402</v>
      </c>
      <c r="CJ142">
        <v>79.352900747583661</v>
      </c>
      <c r="CK142">
        <v>46.298864559084777</v>
      </c>
      <c r="CL142">
        <v>95.193050238506999</v>
      </c>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row>
    <row r="143">
      <c r="A143" t="s">
        <v>593</v>
      </c>
      <c r="B143">
        <v>2015</v>
      </c>
      <c r="C143" t="s">
        <v>598</v>
      </c>
      <c r="D143">
        <v>36</v>
      </c>
      <c r="E143" t="s">
        <v>55</v>
      </c>
      <c r="F143" t="s">
        <v>48</v>
      </c>
      <c r="G143" t="s">
        <v>186</v>
      </c>
      <c r="H143">
        <v>82.409484832152728</v>
      </c>
      <c r="I143">
        <v>67.997549597625451</v>
      </c>
      <c r="J143">
        <v>53.771867494008113</v>
      </c>
      <c r="K143">
        <v>41.128928809568642</v>
      </c>
      <c r="L143">
        <v>21.512952701216431</v>
      </c>
      <c r="M143">
        <v>42.615578390645652</v>
      </c>
      <c r="N143">
        <v>26.681169719664648</v>
      </c>
      <c r="O143">
        <v>19.166700956881691</v>
      </c>
      <c r="P143">
        <v>14.77341865927006</v>
      </c>
      <c r="Q143">
        <v>9.4892656199101584</v>
      </c>
      <c r="R143">
        <v>85.581878028350687</v>
      </c>
      <c r="S143">
        <v>71.911845465478351</v>
      </c>
      <c r="T143">
        <v>65.227308091061715</v>
      </c>
      <c r="U143">
        <v>52.856899685889637</v>
      </c>
      <c r="V143">
        <v>41.636266190864603</v>
      </c>
      <c r="W143" t="s">
        <v>385</v>
      </c>
      <c r="X143" t="s">
        <v>386</v>
      </c>
      <c r="Y143" t="s">
        <v>387</v>
      </c>
      <c r="Z143" t="s">
        <v>388</v>
      </c>
      <c r="AA143" t="s">
        <v>389</v>
      </c>
      <c r="AB143" t="s">
        <v>390</v>
      </c>
      <c r="AC143" t="s">
        <v>391</v>
      </c>
      <c r="AD143" t="s">
        <v>392</v>
      </c>
      <c r="AE143" t="s">
        <v>393</v>
      </c>
      <c r="AF143" t="s">
        <v>394</v>
      </c>
      <c r="AG143" t="s">
        <v>395</v>
      </c>
      <c r="AH143" t="s">
        <v>396</v>
      </c>
      <c r="AI143" t="s">
        <v>397</v>
      </c>
      <c r="AJ143" t="s">
        <v>398</v>
      </c>
      <c r="AK143" t="s">
        <v>399</v>
      </c>
      <c r="AL143" t="s">
        <v>400</v>
      </c>
      <c r="AM143" t="s">
        <v>401</v>
      </c>
      <c r="AN143" t="s">
        <v>402</v>
      </c>
      <c r="AO143" t="s">
        <v>403</v>
      </c>
      <c r="AP143" t="s">
        <v>404</v>
      </c>
      <c r="AQ143" t="s">
        <v>405</v>
      </c>
      <c r="AR143" t="s">
        <v>406</v>
      </c>
      <c r="AS143" t="s">
        <v>407</v>
      </c>
      <c r="AT143" t="s">
        <v>408</v>
      </c>
      <c r="AU143" t="s">
        <v>409</v>
      </c>
      <c r="AV143" t="s">
        <v>410</v>
      </c>
      <c r="AW143" t="s">
        <v>411</v>
      </c>
      <c r="AX143" t="s">
        <v>412</v>
      </c>
      <c r="AY143" t="s">
        <v>413</v>
      </c>
      <c r="AZ143" t="s">
        <v>414</v>
      </c>
      <c r="BA143" t="s">
        <v>415</v>
      </c>
      <c r="BB143" t="s">
        <v>416</v>
      </c>
      <c r="BC143" t="s">
        <v>417</v>
      </c>
      <c r="BD143" t="s">
        <v>418</v>
      </c>
      <c r="BE143">
        <v>96.405618692763355</v>
      </c>
      <c r="BF143">
        <v>77.428377296964769</v>
      </c>
      <c r="BG143">
        <v>73.481134655290219</v>
      </c>
      <c r="BH143">
        <v>57.781015168067547</v>
      </c>
      <c r="BI143">
        <v>86.545716922270259</v>
      </c>
      <c r="BJ143">
        <v>90.72146029079164</v>
      </c>
      <c r="BK143">
        <v>35.356340840470338</v>
      </c>
      <c r="BL143">
        <v>80.201305207735103</v>
      </c>
      <c r="BM143">
        <v>38.923983110349774</v>
      </c>
      <c r="BN143">
        <v>89.575211022539378</v>
      </c>
      <c r="BO143">
        <v>17.66636424271946</v>
      </c>
      <c r="BP143">
        <v>31.672370585799591</v>
      </c>
      <c r="BQ143">
        <v>77.499024542156945</v>
      </c>
      <c r="BR143">
        <v>19.543115360541481</v>
      </c>
      <c r="BS143">
        <v>46.714920075064917</v>
      </c>
      <c r="BT143">
        <v>76.452025462678478</v>
      </c>
      <c r="BU143">
        <v>38.347724176333372</v>
      </c>
      <c r="BV143">
        <v>68.691567857044731</v>
      </c>
      <c r="BW143">
        <v>47.267933405169792</v>
      </c>
      <c r="BX143">
        <v>68.836518002550918</v>
      </c>
      <c r="BY143">
        <v>30.690907331037899</v>
      </c>
      <c r="BZ143">
        <v>40.721630083409352</v>
      </c>
      <c r="CA143">
        <v>58.667200581555903</v>
      </c>
      <c r="CB143">
        <v>97.575732341842254</v>
      </c>
      <c r="CC143">
        <v>43.005608252559703</v>
      </c>
      <c r="CD143">
        <v>54.934885518695339</v>
      </c>
      <c r="CE143">
        <v>75.769213922657514</v>
      </c>
      <c r="CF143">
        <v>79.00738914505709</v>
      </c>
      <c r="CG143">
        <v>85.050402790941774</v>
      </c>
      <c r="CH143">
        <v>72.015613686822263</v>
      </c>
      <c r="CI143">
        <v>76.10605502635768</v>
      </c>
      <c r="CJ143">
        <v>20.647099252416261</v>
      </c>
      <c r="CK143">
        <v>53.701135440915117</v>
      </c>
      <c r="CL143">
        <v>4.8069497614929828</v>
      </c>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row>
    <row r="144">
      <c r="A144" t="s">
        <v>593</v>
      </c>
      <c r="B144">
        <v>2015</v>
      </c>
      <c r="C144" t="s">
        <v>598</v>
      </c>
      <c r="D144">
        <v>37</v>
      </c>
      <c r="E144" t="s">
        <v>154</v>
      </c>
      <c r="F144" t="s">
        <v>49</v>
      </c>
      <c r="G144" t="s">
        <v>620</v>
      </c>
      <c r="H144">
        <v>14.68282173326744</v>
      </c>
      <c r="I144">
        <v>30.141809360979561</v>
      </c>
      <c r="J144">
        <v>46.33647327931444</v>
      </c>
      <c r="K144">
        <v>59.897330442646698</v>
      </c>
      <c r="L144">
        <v>80.16711005352667</v>
      </c>
      <c r="M144">
        <v>58.871839638878207</v>
      </c>
      <c r="N144">
        <v>72.879861859740075</v>
      </c>
      <c r="O144">
        <v>81.932496746547343</v>
      </c>
      <c r="P144">
        <v>85.347688704707807</v>
      </c>
      <c r="Q144">
        <v>90.998810075312292</v>
      </c>
      <c r="R144">
        <v>10.876703830181009</v>
      </c>
      <c r="S144">
        <v>25.45094336477867</v>
      </c>
      <c r="T144">
        <v>32.26791105308466</v>
      </c>
      <c r="U144">
        <v>47.102070971743203</v>
      </c>
      <c r="V144">
        <v>60.314827407544122</v>
      </c>
      <c r="W144" t="s">
        <v>385</v>
      </c>
      <c r="X144" t="s">
        <v>386</v>
      </c>
      <c r="Y144" t="s">
        <v>387</v>
      </c>
      <c r="Z144" t="s">
        <v>388</v>
      </c>
      <c r="AA144" t="s">
        <v>389</v>
      </c>
      <c r="AB144" t="s">
        <v>390</v>
      </c>
      <c r="AC144" t="s">
        <v>391</v>
      </c>
      <c r="AD144" t="s">
        <v>392</v>
      </c>
      <c r="AE144" t="s">
        <v>393</v>
      </c>
      <c r="AF144" t="s">
        <v>394</v>
      </c>
      <c r="AG144" t="s">
        <v>395</v>
      </c>
      <c r="AH144" t="s">
        <v>396</v>
      </c>
      <c r="AI144" t="s">
        <v>397</v>
      </c>
      <c r="AJ144" t="s">
        <v>398</v>
      </c>
      <c r="AK144" t="s">
        <v>399</v>
      </c>
      <c r="AL144" t="s">
        <v>400</v>
      </c>
      <c r="AM144" t="s">
        <v>401</v>
      </c>
      <c r="AN144" t="s">
        <v>402</v>
      </c>
      <c r="AO144" t="s">
        <v>403</v>
      </c>
      <c r="AP144" t="s">
        <v>404</v>
      </c>
      <c r="AQ144" t="s">
        <v>405</v>
      </c>
      <c r="AR144" t="s">
        <v>406</v>
      </c>
      <c r="AS144" t="s">
        <v>407</v>
      </c>
      <c r="AT144" t="s">
        <v>408</v>
      </c>
      <c r="AU144" t="s">
        <v>409</v>
      </c>
      <c r="AV144" t="s">
        <v>410</v>
      </c>
      <c r="AW144" t="s">
        <v>411</v>
      </c>
      <c r="AX144" t="s">
        <v>412</v>
      </c>
      <c r="AY144" t="s">
        <v>413</v>
      </c>
      <c r="AZ144" t="s">
        <v>414</v>
      </c>
      <c r="BA144" t="s">
        <v>415</v>
      </c>
      <c r="BB144" t="s">
        <v>416</v>
      </c>
      <c r="BC144" t="s">
        <v>417</v>
      </c>
      <c r="BD144" t="s">
        <v>418</v>
      </c>
      <c r="BE144">
        <v>4.2067198429876056</v>
      </c>
      <c r="BF144">
        <v>33.898409846011248</v>
      </c>
      <c r="BG144">
        <v>32.358831612999651</v>
      </c>
      <c r="BH144">
        <v>54.681778752301</v>
      </c>
      <c r="BI144">
        <v>21.797357971285031</v>
      </c>
      <c r="BJ144">
        <v>23.850155914176462</v>
      </c>
      <c r="BK144">
        <v>60.487079094262548</v>
      </c>
      <c r="BL144">
        <v>20.207282479758849</v>
      </c>
      <c r="BM144">
        <v>87.961693949057604</v>
      </c>
      <c r="BN144">
        <v>9.2360811868319033</v>
      </c>
      <c r="BO144">
        <v>90.371112628008561</v>
      </c>
      <c r="BP144">
        <v>62.205931980665717</v>
      </c>
      <c r="BQ144">
        <v>22.39790308737043</v>
      </c>
      <c r="BR144">
        <v>81.197373958592507</v>
      </c>
      <c r="BS144">
        <v>50.445479445026272</v>
      </c>
      <c r="BT144">
        <v>16.288759041427319</v>
      </c>
      <c r="BU144">
        <v>72.46443267109683</v>
      </c>
      <c r="BV144">
        <v>37.494669242384383</v>
      </c>
      <c r="BW144">
        <v>46.180645502086143</v>
      </c>
      <c r="BX144">
        <v>30.722749696147471</v>
      </c>
      <c r="BY144">
        <v>74.323132679591325</v>
      </c>
      <c r="BZ144">
        <v>61.661020841655279</v>
      </c>
      <c r="CA144">
        <v>39.986255076386122</v>
      </c>
      <c r="CB144">
        <v>6.2473741861225998</v>
      </c>
      <c r="CC144">
        <v>58.333993255832183</v>
      </c>
      <c r="CD144">
        <v>53.921500459598008</v>
      </c>
      <c r="CE144">
        <v>29.725124725084449</v>
      </c>
      <c r="CF144">
        <v>22.65990192491051</v>
      </c>
      <c r="CG144">
        <v>12.797361262107129</v>
      </c>
      <c r="CH144">
        <v>33.311501961834168</v>
      </c>
      <c r="CI144">
        <v>18.068802681434619</v>
      </c>
      <c r="CJ144">
        <v>83.709645490900357</v>
      </c>
      <c r="CK144">
        <v>63.5908600792269</v>
      </c>
      <c r="CL144">
        <v>95.067924727242911</v>
      </c>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row>
    <row r="145">
      <c r="A145" t="s">
        <v>593</v>
      </c>
      <c r="B145">
        <v>2015</v>
      </c>
      <c r="C145" t="s">
        <v>598</v>
      </c>
      <c r="D145">
        <v>38</v>
      </c>
      <c r="E145" t="s">
        <v>154</v>
      </c>
      <c r="F145" t="s">
        <v>48</v>
      </c>
      <c r="G145" t="s">
        <v>186</v>
      </c>
      <c r="H145">
        <v>85.317178266732611</v>
      </c>
      <c r="I145">
        <v>69.858190639020705</v>
      </c>
      <c r="J145">
        <v>53.66352672068556</v>
      </c>
      <c r="K145">
        <v>40.102669557353067</v>
      </c>
      <c r="L145">
        <v>19.832889946473379</v>
      </c>
      <c r="M145">
        <v>41.128160361121942</v>
      </c>
      <c r="N145">
        <v>27.120138140260011</v>
      </c>
      <c r="O145">
        <v>18.067503253452639</v>
      </c>
      <c r="P145">
        <v>14.652311295292369</v>
      </c>
      <c r="Q145">
        <v>9.0011899246876688</v>
      </c>
      <c r="R145">
        <v>89.123296169819</v>
      </c>
      <c r="S145">
        <v>74.549056635221433</v>
      </c>
      <c r="T145">
        <v>67.732088946915255</v>
      </c>
      <c r="U145">
        <v>52.897929028256662</v>
      </c>
      <c r="V145">
        <v>39.685172592455523</v>
      </c>
      <c r="W145" t="s">
        <v>385</v>
      </c>
      <c r="X145" t="s">
        <v>386</v>
      </c>
      <c r="Y145" t="s">
        <v>387</v>
      </c>
      <c r="Z145" t="s">
        <v>388</v>
      </c>
      <c r="AA145" t="s">
        <v>389</v>
      </c>
      <c r="AB145" t="s">
        <v>390</v>
      </c>
      <c r="AC145" t="s">
        <v>391</v>
      </c>
      <c r="AD145" t="s">
        <v>392</v>
      </c>
      <c r="AE145" t="s">
        <v>393</v>
      </c>
      <c r="AF145" t="s">
        <v>394</v>
      </c>
      <c r="AG145" t="s">
        <v>395</v>
      </c>
      <c r="AH145" t="s">
        <v>396</v>
      </c>
      <c r="AI145" t="s">
        <v>397</v>
      </c>
      <c r="AJ145" t="s">
        <v>398</v>
      </c>
      <c r="AK145" t="s">
        <v>399</v>
      </c>
      <c r="AL145" t="s">
        <v>400</v>
      </c>
      <c r="AM145" t="s">
        <v>401</v>
      </c>
      <c r="AN145" t="s">
        <v>402</v>
      </c>
      <c r="AO145" t="s">
        <v>403</v>
      </c>
      <c r="AP145" t="s">
        <v>404</v>
      </c>
      <c r="AQ145" t="s">
        <v>405</v>
      </c>
      <c r="AR145" t="s">
        <v>406</v>
      </c>
      <c r="AS145" t="s">
        <v>407</v>
      </c>
      <c r="AT145" t="s">
        <v>408</v>
      </c>
      <c r="AU145" t="s">
        <v>409</v>
      </c>
      <c r="AV145" t="s">
        <v>410</v>
      </c>
      <c r="AW145" t="s">
        <v>411</v>
      </c>
      <c r="AX145" t="s">
        <v>412</v>
      </c>
      <c r="AY145" t="s">
        <v>413</v>
      </c>
      <c r="AZ145" t="s">
        <v>414</v>
      </c>
      <c r="BA145" t="s">
        <v>415</v>
      </c>
      <c r="BB145" t="s">
        <v>416</v>
      </c>
      <c r="BC145" t="s">
        <v>417</v>
      </c>
      <c r="BD145" t="s">
        <v>418</v>
      </c>
      <c r="BE145">
        <v>95.793280157012418</v>
      </c>
      <c r="BF145">
        <v>66.10159015398888</v>
      </c>
      <c r="BG145">
        <v>67.641168387000278</v>
      </c>
      <c r="BH145">
        <v>45.318221247699007</v>
      </c>
      <c r="BI145">
        <v>78.202642028714905</v>
      </c>
      <c r="BJ145">
        <v>76.149844085823588</v>
      </c>
      <c r="BK145">
        <v>39.512920905737481</v>
      </c>
      <c r="BL145">
        <v>79.792717520241169</v>
      </c>
      <c r="BM145">
        <v>12.038306050942399</v>
      </c>
      <c r="BN145">
        <v>90.763918813168132</v>
      </c>
      <c r="BO145">
        <v>9.6288873719914552</v>
      </c>
      <c r="BP145">
        <v>37.794068019334318</v>
      </c>
      <c r="BQ145">
        <v>77.602096912629591</v>
      </c>
      <c r="BR145">
        <v>18.802626041407478</v>
      </c>
      <c r="BS145">
        <v>49.554520554973777</v>
      </c>
      <c r="BT145">
        <v>83.711240958572702</v>
      </c>
      <c r="BU145">
        <v>27.535567328903269</v>
      </c>
      <c r="BV145">
        <v>62.50533075761556</v>
      </c>
      <c r="BW145">
        <v>53.819354497913999</v>
      </c>
      <c r="BX145">
        <v>69.277250303852583</v>
      </c>
      <c r="BY145">
        <v>25.676867320408629</v>
      </c>
      <c r="BZ145">
        <v>38.338979158344763</v>
      </c>
      <c r="CA145">
        <v>60.013744923613793</v>
      </c>
      <c r="CB145">
        <v>93.752625813877401</v>
      </c>
      <c r="CC145">
        <v>41.666006744167817</v>
      </c>
      <c r="CD145">
        <v>46.078499540401992</v>
      </c>
      <c r="CE145">
        <v>70.274875274915559</v>
      </c>
      <c r="CF145">
        <v>77.340098075089458</v>
      </c>
      <c r="CG145">
        <v>87.202638737892826</v>
      </c>
      <c r="CH145">
        <v>66.688498038165861</v>
      </c>
      <c r="CI145">
        <v>81.93119731856541</v>
      </c>
      <c r="CJ145">
        <v>16.29035450909959</v>
      </c>
      <c r="CK145">
        <v>36.409139920773129</v>
      </c>
      <c r="CL145">
        <v>4.9320752727570687</v>
      </c>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row>
    <row r="146">
      <c r="A146" t="s">
        <v>593</v>
      </c>
      <c r="B146">
        <v>2015</v>
      </c>
      <c r="C146" t="s">
        <v>598</v>
      </c>
      <c r="D146">
        <v>41</v>
      </c>
      <c r="E146" t="s">
        <v>56</v>
      </c>
      <c r="F146" t="s">
        <v>49</v>
      </c>
      <c r="G146" t="s">
        <v>186</v>
      </c>
      <c r="H146">
        <v>15.72903181120461</v>
      </c>
      <c r="I146">
        <v>9.3817276022785272</v>
      </c>
      <c r="J146">
        <v>7.1778493261528169</v>
      </c>
      <c r="K146">
        <v>6.5273043168519269</v>
      </c>
      <c r="L146">
        <v>2.5178017691614718</v>
      </c>
      <c r="M146">
        <v>3.8360298672678459</v>
      </c>
      <c r="N146">
        <v>3.7071427923821592</v>
      </c>
      <c r="O146">
        <v>3.625187379359454</v>
      </c>
      <c r="P146">
        <v>2.7789528531764538</v>
      </c>
      <c r="Q146">
        <v>1.540736238001938</v>
      </c>
      <c r="R146">
        <v>17.949552154860282</v>
      </c>
      <c r="S146">
        <v>8.7473518342352268</v>
      </c>
      <c r="T146">
        <v>10.496263918804591</v>
      </c>
      <c r="U146">
        <v>7.5629652903174822</v>
      </c>
      <c r="V146">
        <v>5.0059995893978382</v>
      </c>
      <c r="W146" t="s">
        <v>385</v>
      </c>
      <c r="X146" t="s">
        <v>386</v>
      </c>
      <c r="Y146" t="s">
        <v>387</v>
      </c>
      <c r="Z146" t="s">
        <v>388</v>
      </c>
      <c r="AA146" t="s">
        <v>389</v>
      </c>
      <c r="AB146" t="s">
        <v>390</v>
      </c>
      <c r="AC146" t="s">
        <v>391</v>
      </c>
      <c r="AD146" t="s">
        <v>392</v>
      </c>
      <c r="AE146" t="s">
        <v>393</v>
      </c>
      <c r="AF146" t="s">
        <v>394</v>
      </c>
      <c r="AG146" t="s">
        <v>395</v>
      </c>
      <c r="AH146" t="s">
        <v>396</v>
      </c>
      <c r="AI146" t="s">
        <v>397</v>
      </c>
      <c r="AJ146" t="s">
        <v>398</v>
      </c>
      <c r="AK146" t="s">
        <v>399</v>
      </c>
      <c r="AL146" t="s">
        <v>400</v>
      </c>
      <c r="AM146" t="s">
        <v>401</v>
      </c>
      <c r="AN146" t="s">
        <v>402</v>
      </c>
      <c r="AO146" t="s">
        <v>403</v>
      </c>
      <c r="AP146" t="s">
        <v>404</v>
      </c>
      <c r="AQ146" t="s">
        <v>405</v>
      </c>
      <c r="AR146" t="s">
        <v>406</v>
      </c>
      <c r="AS146" t="s">
        <v>407</v>
      </c>
      <c r="AT146" t="s">
        <v>408</v>
      </c>
      <c r="AU146" t="s">
        <v>409</v>
      </c>
      <c r="AV146" t="s">
        <v>410</v>
      </c>
      <c r="AW146" t="s">
        <v>411</v>
      </c>
      <c r="AX146" t="s">
        <v>412</v>
      </c>
      <c r="AY146" t="s">
        <v>413</v>
      </c>
      <c r="AZ146" t="s">
        <v>414</v>
      </c>
      <c r="BA146" t="s">
        <v>415</v>
      </c>
      <c r="BB146" t="s">
        <v>416</v>
      </c>
      <c r="BC146" t="s">
        <v>417</v>
      </c>
      <c r="BD146" t="s">
        <v>418</v>
      </c>
      <c r="BE146">
        <v>7.5268252571569629</v>
      </c>
      <c r="BF146">
        <v>34.810092742926138</v>
      </c>
      <c r="BG146">
        <v>6.1451392580881006</v>
      </c>
      <c r="BH146">
        <v>10.519236859863179</v>
      </c>
      <c r="BI146">
        <v>14.90242001306232</v>
      </c>
      <c r="BJ146">
        <v>24.596449862614261</v>
      </c>
      <c r="BK146">
        <v>0</v>
      </c>
      <c r="BL146">
        <v>4.5775555275881183</v>
      </c>
      <c r="BM146">
        <v>4.0325842382397443</v>
      </c>
      <c r="BN146">
        <v>8.2623421348745829</v>
      </c>
      <c r="BO146">
        <v>0.36266224484764792</v>
      </c>
      <c r="BP146">
        <v>16.569843424773271</v>
      </c>
      <c r="BQ146">
        <v>29.210844107931759</v>
      </c>
      <c r="BR146">
        <v>1.3240063898038761</v>
      </c>
      <c r="BS146">
        <v>23.500702724636501</v>
      </c>
      <c r="BT146">
        <v>1.706006836606109</v>
      </c>
      <c r="BU146">
        <v>4.1303754481530968</v>
      </c>
      <c r="BV146">
        <v>4.7753514349279378</v>
      </c>
      <c r="BW146">
        <v>2.3172851421602449</v>
      </c>
      <c r="BX146">
        <v>2.725881670371745</v>
      </c>
      <c r="BY146">
        <v>0.71442417297410243</v>
      </c>
      <c r="BZ146">
        <v>6.3324496188026673</v>
      </c>
      <c r="CA146">
        <v>6.1619667332976569</v>
      </c>
      <c r="CB146">
        <v>29.690860778029521</v>
      </c>
      <c r="CC146">
        <v>0</v>
      </c>
      <c r="CD146">
        <v>5.3993021289423124</v>
      </c>
      <c r="CE146">
        <v>7.3394752656167617</v>
      </c>
      <c r="CF146">
        <v>4.1162980729230432</v>
      </c>
      <c r="CG146">
        <v>8.2078560807900676</v>
      </c>
      <c r="CH146">
        <v>1.606482746004811</v>
      </c>
      <c r="CI146">
        <v>4.4707801561730722</v>
      </c>
      <c r="CJ146">
        <v>1.6481741792915401</v>
      </c>
      <c r="CK146">
        <v>1.8865298686191221</v>
      </c>
      <c r="CL146">
        <v>0</v>
      </c>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row>
    <row r="147">
      <c r="A147" t="s">
        <v>593</v>
      </c>
      <c r="B147">
        <v>2015</v>
      </c>
      <c r="C147" t="s">
        <v>598</v>
      </c>
      <c r="D147">
        <v>42</v>
      </c>
      <c r="E147" t="s">
        <v>56</v>
      </c>
      <c r="F147" t="s">
        <v>48</v>
      </c>
      <c r="G147" t="s">
        <v>621</v>
      </c>
      <c r="H147">
        <v>84.270968188795266</v>
      </c>
      <c r="I147">
        <v>90.61827239772164</v>
      </c>
      <c r="J147">
        <v>92.822150673847375</v>
      </c>
      <c r="K147">
        <v>93.472695683148103</v>
      </c>
      <c r="L147">
        <v>97.482198230838563</v>
      </c>
      <c r="M147">
        <v>96.163970132732217</v>
      </c>
      <c r="N147">
        <v>96.292857207617928</v>
      </c>
      <c r="O147">
        <v>96.374812620640498</v>
      </c>
      <c r="P147">
        <v>97.221047146823651</v>
      </c>
      <c r="Q147">
        <v>98.459263761998074</v>
      </c>
      <c r="R147">
        <v>82.050447845139388</v>
      </c>
      <c r="S147">
        <v>91.252648165764839</v>
      </c>
      <c r="T147">
        <v>89.503736081195498</v>
      </c>
      <c r="U147">
        <v>92.437034709682536</v>
      </c>
      <c r="V147">
        <v>94.994000410602183</v>
      </c>
      <c r="W147" t="s">
        <v>385</v>
      </c>
      <c r="X147" t="s">
        <v>386</v>
      </c>
      <c r="Y147" t="s">
        <v>387</v>
      </c>
      <c r="Z147" t="s">
        <v>388</v>
      </c>
      <c r="AA147" t="s">
        <v>389</v>
      </c>
      <c r="AB147" t="s">
        <v>390</v>
      </c>
      <c r="AC147" t="s">
        <v>391</v>
      </c>
      <c r="AD147" t="s">
        <v>392</v>
      </c>
      <c r="AE147" t="s">
        <v>393</v>
      </c>
      <c r="AF147" t="s">
        <v>394</v>
      </c>
      <c r="AG147" t="s">
        <v>395</v>
      </c>
      <c r="AH147" t="s">
        <v>396</v>
      </c>
      <c r="AI147" t="s">
        <v>397</v>
      </c>
      <c r="AJ147" t="s">
        <v>398</v>
      </c>
      <c r="AK147" t="s">
        <v>399</v>
      </c>
      <c r="AL147" t="s">
        <v>400</v>
      </c>
      <c r="AM147" t="s">
        <v>401</v>
      </c>
      <c r="AN147" t="s">
        <v>402</v>
      </c>
      <c r="AO147" t="s">
        <v>403</v>
      </c>
      <c r="AP147" t="s">
        <v>404</v>
      </c>
      <c r="AQ147" t="s">
        <v>405</v>
      </c>
      <c r="AR147" t="s">
        <v>406</v>
      </c>
      <c r="AS147" t="s">
        <v>407</v>
      </c>
      <c r="AT147" t="s">
        <v>408</v>
      </c>
      <c r="AU147" t="s">
        <v>409</v>
      </c>
      <c r="AV147" t="s">
        <v>410</v>
      </c>
      <c r="AW147" t="s">
        <v>411</v>
      </c>
      <c r="AX147" t="s">
        <v>412</v>
      </c>
      <c r="AY147" t="s">
        <v>413</v>
      </c>
      <c r="AZ147" t="s">
        <v>414</v>
      </c>
      <c r="BA147" t="s">
        <v>415</v>
      </c>
      <c r="BB147" t="s">
        <v>416</v>
      </c>
      <c r="BC147" t="s">
        <v>417</v>
      </c>
      <c r="BD147" t="s">
        <v>418</v>
      </c>
      <c r="BE147">
        <v>92.473174742842957</v>
      </c>
      <c r="BF147">
        <v>65.189907257073884</v>
      </c>
      <c r="BG147">
        <v>93.854860741911793</v>
      </c>
      <c r="BH147">
        <v>89.480763140136887</v>
      </c>
      <c r="BI147">
        <v>85.097579986937816</v>
      </c>
      <c r="BJ147">
        <v>75.403550137386006</v>
      </c>
      <c r="BK147">
        <v>100</v>
      </c>
      <c r="BL147">
        <v>95.422444472411939</v>
      </c>
      <c r="BM147">
        <v>95.967415761760265</v>
      </c>
      <c r="BN147">
        <v>91.737657865125371</v>
      </c>
      <c r="BO147">
        <v>99.637337755152373</v>
      </c>
      <c r="BP147">
        <v>83.430156575226732</v>
      </c>
      <c r="BQ147">
        <v>70.789155892068294</v>
      </c>
      <c r="BR147">
        <v>98.675993610196116</v>
      </c>
      <c r="BS147">
        <v>76.49929727536346</v>
      </c>
      <c r="BT147">
        <v>98.293993163393878</v>
      </c>
      <c r="BU147">
        <v>95.86962455184684</v>
      </c>
      <c r="BV147">
        <v>95.224648565072073</v>
      </c>
      <c r="BW147">
        <v>97.682714857839798</v>
      </c>
      <c r="BX147">
        <v>97.274118329628251</v>
      </c>
      <c r="BY147">
        <v>99.285575827025895</v>
      </c>
      <c r="BZ147">
        <v>93.667550381197401</v>
      </c>
      <c r="CA147">
        <v>93.838033266702297</v>
      </c>
      <c r="CB147">
        <v>70.309139221970327</v>
      </c>
      <c r="CC147">
        <v>100</v>
      </c>
      <c r="CD147">
        <v>94.600697871057676</v>
      </c>
      <c r="CE147">
        <v>92.660524734383173</v>
      </c>
      <c r="CF147">
        <v>95.883701927076984</v>
      </c>
      <c r="CG147">
        <v>91.792143919209963</v>
      </c>
      <c r="CH147">
        <v>98.393517253995185</v>
      </c>
      <c r="CI147">
        <v>95.529219843826922</v>
      </c>
      <c r="CJ147">
        <v>98.351825820708456</v>
      </c>
      <c r="CK147">
        <v>98.113470131380893</v>
      </c>
      <c r="CL147">
        <v>100</v>
      </c>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row>
    <row r="148">
      <c r="A148" t="s">
        <v>593</v>
      </c>
      <c r="B148">
        <v>2015</v>
      </c>
      <c r="C148" t="s">
        <v>598</v>
      </c>
      <c r="D148">
        <v>58</v>
      </c>
      <c r="E148" t="s">
        <v>155</v>
      </c>
      <c r="F148" t="s">
        <v>289</v>
      </c>
      <c r="G148" t="s">
        <v>186</v>
      </c>
      <c r="H148">
        <v>0.1233858497168665</v>
      </c>
      <c r="I148">
        <v>0.32169607187346733</v>
      </c>
      <c r="J148">
        <v>0.99072451129134376</v>
      </c>
      <c r="K148">
        <v>1.7380798793682919</v>
      </c>
      <c r="L148">
        <v>7.6051985722358646</v>
      </c>
      <c r="M148">
        <v>2.2778566446780339</v>
      </c>
      <c r="N148">
        <v>2.7885973033899489</v>
      </c>
      <c r="O148">
        <v>6.1142509271667551</v>
      </c>
      <c r="P148">
        <v>10.924159777171161</v>
      </c>
      <c r="Q148">
        <v>13.82117411241072</v>
      </c>
      <c r="R148">
        <v>0.084116550249860395</v>
      </c>
      <c r="S148">
        <v>0.35392217594589792</v>
      </c>
      <c r="T148">
        <v>0.33626129332765498</v>
      </c>
      <c r="U148">
        <v>0.58188317057686245</v>
      </c>
      <c r="V148">
        <v>1.2029984683404029</v>
      </c>
      <c r="W148" t="s">
        <v>385</v>
      </c>
      <c r="X148" t="s">
        <v>386</v>
      </c>
      <c r="Y148" t="s">
        <v>387</v>
      </c>
      <c r="Z148" t="s">
        <v>388</v>
      </c>
      <c r="AA148" t="s">
        <v>389</v>
      </c>
      <c r="AB148" t="s">
        <v>390</v>
      </c>
      <c r="AC148" t="s">
        <v>391</v>
      </c>
      <c r="AD148" t="s">
        <v>392</v>
      </c>
      <c r="AE148" t="s">
        <v>393</v>
      </c>
      <c r="AF148" t="s">
        <v>394</v>
      </c>
      <c r="AG148" t="s">
        <v>395</v>
      </c>
      <c r="AH148" t="s">
        <v>396</v>
      </c>
      <c r="AI148" t="s">
        <v>397</v>
      </c>
      <c r="AJ148" t="s">
        <v>398</v>
      </c>
      <c r="AK148" t="s">
        <v>399</v>
      </c>
      <c r="AL148" t="s">
        <v>400</v>
      </c>
      <c r="AM148" t="s">
        <v>401</v>
      </c>
      <c r="AN148" t="s">
        <v>402</v>
      </c>
      <c r="AO148" t="s">
        <v>403</v>
      </c>
      <c r="AP148" t="s">
        <v>404</v>
      </c>
      <c r="AQ148" t="s">
        <v>405</v>
      </c>
      <c r="AR148" t="s">
        <v>406</v>
      </c>
      <c r="AS148" t="s">
        <v>407</v>
      </c>
      <c r="AT148" t="s">
        <v>408</v>
      </c>
      <c r="AU148" t="s">
        <v>409</v>
      </c>
      <c r="AV148" t="s">
        <v>410</v>
      </c>
      <c r="AW148" t="s">
        <v>411</v>
      </c>
      <c r="AX148" t="s">
        <v>412</v>
      </c>
      <c r="AY148" t="s">
        <v>413</v>
      </c>
      <c r="AZ148" t="s">
        <v>414</v>
      </c>
      <c r="BA148" t="s">
        <v>415</v>
      </c>
      <c r="BB148" t="s">
        <v>416</v>
      </c>
      <c r="BC148" t="s">
        <v>417</v>
      </c>
      <c r="BD148" t="s">
        <v>418</v>
      </c>
      <c r="BE148">
        <v>0.31240133382326041</v>
      </c>
      <c r="BF148">
        <v>0.38805020256644629</v>
      </c>
      <c r="BG148">
        <v>0.2673722140334806</v>
      </c>
      <c r="BH148">
        <v>4.0189804670300244</v>
      </c>
      <c r="BI148">
        <v>0.49973840748307058</v>
      </c>
      <c r="BJ148">
        <v>0.77715982652676774</v>
      </c>
      <c r="BK148">
        <v>0</v>
      </c>
      <c r="BL148">
        <v>1.349794730495854</v>
      </c>
      <c r="BM148">
        <v>1.086316957276706</v>
      </c>
      <c r="BN148">
        <v>0</v>
      </c>
      <c r="BO148">
        <v>0.57688677102682862</v>
      </c>
      <c r="BP148">
        <v>2.4995885399855622</v>
      </c>
      <c r="BQ148">
        <v>0.059502121920228399</v>
      </c>
      <c r="BR148">
        <v>8.4077962494814038</v>
      </c>
      <c r="BS148">
        <v>0.75880961444333239</v>
      </c>
      <c r="BT148">
        <v>0</v>
      </c>
      <c r="BU148">
        <v>1.669697393405374</v>
      </c>
      <c r="BV148">
        <v>2.8874821900702869</v>
      </c>
      <c r="BW148">
        <v>1.0462717574415401</v>
      </c>
      <c r="BX148">
        <v>0.086034995316510807</v>
      </c>
      <c r="BY148">
        <v>0.075541451399050399</v>
      </c>
      <c r="BZ148">
        <v>4.4160243509028332</v>
      </c>
      <c r="CA148">
        <v>0.20883492255846589</v>
      </c>
      <c r="CB148">
        <v>0</v>
      </c>
      <c r="CC148">
        <v>0.11833257371346011</v>
      </c>
      <c r="CD148">
        <v>1.461818240767446</v>
      </c>
      <c r="CE148">
        <v>6.7249960790429313</v>
      </c>
      <c r="CF148">
        <v>1.5729124019674581</v>
      </c>
      <c r="CG148">
        <v>0.53321176243639823</v>
      </c>
      <c r="CH148">
        <v>0.0389735303478317</v>
      </c>
      <c r="CI148">
        <v>0.45544300445328872</v>
      </c>
      <c r="CJ148">
        <v>0</v>
      </c>
      <c r="CK148">
        <v>0.0262160141074404</v>
      </c>
      <c r="CL148">
        <v>0</v>
      </c>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row>
    <row r="149">
      <c r="A149" t="s">
        <v>593</v>
      </c>
      <c r="B149">
        <v>2015</v>
      </c>
      <c r="C149" t="s">
        <v>598</v>
      </c>
      <c r="D149">
        <v>59</v>
      </c>
      <c r="E149" t="s">
        <v>155</v>
      </c>
      <c r="F149" t="s">
        <v>419</v>
      </c>
      <c r="G149" t="s">
        <v>186</v>
      </c>
      <c r="H149">
        <v>1.2429324617330979</v>
      </c>
      <c r="I149">
        <v>2.1059116443139771</v>
      </c>
      <c r="J149">
        <v>4.8013684320252494</v>
      </c>
      <c r="K149">
        <v>4.5955340705863721</v>
      </c>
      <c r="L149">
        <v>9.6509616482789458</v>
      </c>
      <c r="M149">
        <v>9.1665784491414666</v>
      </c>
      <c r="N149">
        <v>10.04729160227286</v>
      </c>
      <c r="O149">
        <v>13.555616381264061</v>
      </c>
      <c r="P149">
        <v>13.79666625640338</v>
      </c>
      <c r="Q149">
        <v>14.53230756552205</v>
      </c>
      <c r="R149">
        <v>0.7020435905443253</v>
      </c>
      <c r="S149">
        <v>2.135125040960741</v>
      </c>
      <c r="T149">
        <v>2.0992128192314108</v>
      </c>
      <c r="U149">
        <v>3.295239938909627</v>
      </c>
      <c r="V149">
        <v>1.51297240490382</v>
      </c>
      <c r="W149" t="s">
        <v>385</v>
      </c>
      <c r="X149" t="s">
        <v>386</v>
      </c>
      <c r="Y149" t="s">
        <v>387</v>
      </c>
      <c r="Z149" t="s">
        <v>388</v>
      </c>
      <c r="AA149" t="s">
        <v>389</v>
      </c>
      <c r="AB149" t="s">
        <v>390</v>
      </c>
      <c r="AC149" t="s">
        <v>391</v>
      </c>
      <c r="AD149" t="s">
        <v>392</v>
      </c>
      <c r="AE149" t="s">
        <v>393</v>
      </c>
      <c r="AF149" t="s">
        <v>394</v>
      </c>
      <c r="AG149" t="s">
        <v>395</v>
      </c>
      <c r="AH149" t="s">
        <v>396</v>
      </c>
      <c r="AI149" t="s">
        <v>397</v>
      </c>
      <c r="AJ149" t="s">
        <v>398</v>
      </c>
      <c r="AK149" t="s">
        <v>399</v>
      </c>
      <c r="AL149" t="s">
        <v>400</v>
      </c>
      <c r="AM149" t="s">
        <v>401</v>
      </c>
      <c r="AN149" t="s">
        <v>402</v>
      </c>
      <c r="AO149" t="s">
        <v>403</v>
      </c>
      <c r="AP149" t="s">
        <v>404</v>
      </c>
      <c r="AQ149" t="s">
        <v>405</v>
      </c>
      <c r="AR149" t="s">
        <v>406</v>
      </c>
      <c r="AS149" t="s">
        <v>407</v>
      </c>
      <c r="AT149" t="s">
        <v>408</v>
      </c>
      <c r="AU149" t="s">
        <v>409</v>
      </c>
      <c r="AV149" t="s">
        <v>410</v>
      </c>
      <c r="AW149" t="s">
        <v>411</v>
      </c>
      <c r="AX149" t="s">
        <v>412</v>
      </c>
      <c r="AY149" t="s">
        <v>413</v>
      </c>
      <c r="AZ149" t="s">
        <v>414</v>
      </c>
      <c r="BA149" t="s">
        <v>415</v>
      </c>
      <c r="BB149" t="s">
        <v>416</v>
      </c>
      <c r="BC149" t="s">
        <v>417</v>
      </c>
      <c r="BD149" t="s">
        <v>418</v>
      </c>
      <c r="BE149">
        <v>0.39959200598053068</v>
      </c>
      <c r="BF149">
        <v>2.0598835187606732</v>
      </c>
      <c r="BG149">
        <v>0.63497116097630701</v>
      </c>
      <c r="BH149">
        <v>18.594343757731181</v>
      </c>
      <c r="BI149">
        <v>3.7986709927798188</v>
      </c>
      <c r="BJ149">
        <v>1.684196569627701</v>
      </c>
      <c r="BK149">
        <v>0</v>
      </c>
      <c r="BL149">
        <v>1.161852190043132</v>
      </c>
      <c r="BM149">
        <v>3.9938943078076732</v>
      </c>
      <c r="BN149">
        <v>0.16316926062138579</v>
      </c>
      <c r="BO149">
        <v>1.0735078601413</v>
      </c>
      <c r="BP149">
        <v>11.578940963679459</v>
      </c>
      <c r="BQ149">
        <v>0.34146179333825832</v>
      </c>
      <c r="BR149">
        <v>11.02961384059855</v>
      </c>
      <c r="BS149">
        <v>0</v>
      </c>
      <c r="BT149">
        <v>0</v>
      </c>
      <c r="BU149">
        <v>1.396064678168814</v>
      </c>
      <c r="BV149">
        <v>3.099909293729354</v>
      </c>
      <c r="BW149">
        <v>5.5756834760687308</v>
      </c>
      <c r="BX149">
        <v>1.548292116773972</v>
      </c>
      <c r="BY149">
        <v>0.60473581754335803</v>
      </c>
      <c r="BZ149">
        <v>2.6846838864416509</v>
      </c>
      <c r="CA149">
        <v>0.47844635644972222</v>
      </c>
      <c r="CB149">
        <v>0</v>
      </c>
      <c r="CC149">
        <v>0.10312022716307589</v>
      </c>
      <c r="CD149">
        <v>1.90901381273705</v>
      </c>
      <c r="CE149">
        <v>5.1241433985192497</v>
      </c>
      <c r="CF149">
        <v>3.4589407332303561</v>
      </c>
      <c r="CG149">
        <v>0.9254249540384375</v>
      </c>
      <c r="CH149">
        <v>0.10578529665840029</v>
      </c>
      <c r="CI149">
        <v>2.1222403889695931</v>
      </c>
      <c r="CJ149">
        <v>0.088096748250105897</v>
      </c>
      <c r="CK149">
        <v>0.68528767638305987</v>
      </c>
      <c r="CL149">
        <v>0</v>
      </c>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row>
    <row r="150">
      <c r="A150" t="s">
        <v>593</v>
      </c>
      <c r="B150">
        <v>2015</v>
      </c>
      <c r="C150" t="s">
        <v>598</v>
      </c>
      <c r="D150">
        <v>60</v>
      </c>
      <c r="E150" t="s">
        <v>155</v>
      </c>
      <c r="F150" t="s">
        <v>420</v>
      </c>
      <c r="G150" t="s">
        <v>186</v>
      </c>
      <c r="H150">
        <v>11.182049472143969</v>
      </c>
      <c r="I150">
        <v>13.02948612674037</v>
      </c>
      <c r="J150">
        <v>19.95052174862824</v>
      </c>
      <c r="K150">
        <v>19.564183066786779</v>
      </c>
      <c r="L150">
        <v>12.809546402051859</v>
      </c>
      <c r="M150">
        <v>12.293240678391561</v>
      </c>
      <c r="N150">
        <v>11.22092391204384</v>
      </c>
      <c r="O150">
        <v>11.74944430295059</v>
      </c>
      <c r="P150">
        <v>10.855377023013659</v>
      </c>
      <c r="Q150">
        <v>9.0735986770861512</v>
      </c>
      <c r="R150">
        <v>10.952160227316829</v>
      </c>
      <c r="S150">
        <v>10.909510245436779</v>
      </c>
      <c r="T150">
        <v>20.213259537095109</v>
      </c>
      <c r="U150">
        <v>22.101431792876671</v>
      </c>
      <c r="V150">
        <v>19.327020334476799</v>
      </c>
      <c r="W150" t="s">
        <v>385</v>
      </c>
      <c r="X150" t="s">
        <v>386</v>
      </c>
      <c r="Y150" t="s">
        <v>387</v>
      </c>
      <c r="Z150" t="s">
        <v>388</v>
      </c>
      <c r="AA150" t="s">
        <v>389</v>
      </c>
      <c r="AB150" t="s">
        <v>390</v>
      </c>
      <c r="AC150" t="s">
        <v>391</v>
      </c>
      <c r="AD150" t="s">
        <v>392</v>
      </c>
      <c r="AE150" t="s">
        <v>393</v>
      </c>
      <c r="AF150" t="s">
        <v>394</v>
      </c>
      <c r="AG150" t="s">
        <v>395</v>
      </c>
      <c r="AH150" t="s">
        <v>396</v>
      </c>
      <c r="AI150" t="s">
        <v>397</v>
      </c>
      <c r="AJ150" t="s">
        <v>398</v>
      </c>
      <c r="AK150" t="s">
        <v>399</v>
      </c>
      <c r="AL150" t="s">
        <v>400</v>
      </c>
      <c r="AM150" t="s">
        <v>401</v>
      </c>
      <c r="AN150" t="s">
        <v>402</v>
      </c>
      <c r="AO150" t="s">
        <v>403</v>
      </c>
      <c r="AP150" t="s">
        <v>404</v>
      </c>
      <c r="AQ150" t="s">
        <v>405</v>
      </c>
      <c r="AR150" t="s">
        <v>406</v>
      </c>
      <c r="AS150" t="s">
        <v>407</v>
      </c>
      <c r="AT150" t="s">
        <v>408</v>
      </c>
      <c r="AU150" t="s">
        <v>409</v>
      </c>
      <c r="AV150" t="s">
        <v>410</v>
      </c>
      <c r="AW150" t="s">
        <v>411</v>
      </c>
      <c r="AX150" t="s">
        <v>412</v>
      </c>
      <c r="AY150" t="s">
        <v>413</v>
      </c>
      <c r="AZ150" t="s">
        <v>414</v>
      </c>
      <c r="BA150" t="s">
        <v>415</v>
      </c>
      <c r="BB150" t="s">
        <v>416</v>
      </c>
      <c r="BC150" t="s">
        <v>417</v>
      </c>
      <c r="BD150" t="s">
        <v>418</v>
      </c>
      <c r="BE150">
        <v>49.691226334804647</v>
      </c>
      <c r="BF150">
        <v>11.695316220046889</v>
      </c>
      <c r="BG150">
        <v>0.58696812431275591</v>
      </c>
      <c r="BH150">
        <v>2.4894982628379121</v>
      </c>
      <c r="BI150">
        <v>7.0307332832552643</v>
      </c>
      <c r="BJ150">
        <v>5.4813548488006143</v>
      </c>
      <c r="BK150">
        <v>0</v>
      </c>
      <c r="BL150">
        <v>7.4589052061768122</v>
      </c>
      <c r="BM150">
        <v>7.5184742303928687</v>
      </c>
      <c r="BN150">
        <v>3.3639819738030861</v>
      </c>
      <c r="BO150">
        <v>24.427668967544051</v>
      </c>
      <c r="BP150">
        <v>10.7209881182897</v>
      </c>
      <c r="BQ150">
        <v>2.5852959808753582</v>
      </c>
      <c r="BR150">
        <v>10.842233652522591</v>
      </c>
      <c r="BS150">
        <v>34.227375891464362</v>
      </c>
      <c r="BT150">
        <v>0.40176121324897079</v>
      </c>
      <c r="BU150">
        <v>19.599885448017179</v>
      </c>
      <c r="BV150">
        <v>37.337680210878538</v>
      </c>
      <c r="BW150">
        <v>1.6981284707743329</v>
      </c>
      <c r="BX150">
        <v>36.406201973742903</v>
      </c>
      <c r="BY150">
        <v>2.719243971832336</v>
      </c>
      <c r="BZ150">
        <v>57.718972734433812</v>
      </c>
      <c r="CA150">
        <v>8.803452627247129</v>
      </c>
      <c r="CB150">
        <v>7.0579936269381056</v>
      </c>
      <c r="CC150">
        <v>48.715111816504717</v>
      </c>
      <c r="CD150">
        <v>19.611444151259949</v>
      </c>
      <c r="CE150">
        <v>11.14439903033273</v>
      </c>
      <c r="CF150">
        <v>6.1785302438824328</v>
      </c>
      <c r="CG150">
        <v>1.2362131078248171</v>
      </c>
      <c r="CH150">
        <v>2.700587605780993</v>
      </c>
      <c r="CI150">
        <v>11.584031295694709</v>
      </c>
      <c r="CJ150">
        <v>10.0496133467694</v>
      </c>
      <c r="CK150">
        <v>1.1558689101055619</v>
      </c>
      <c r="CL150">
        <v>51.487095360078797</v>
      </c>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row>
    <row r="151">
      <c r="A151" t="s">
        <v>593</v>
      </c>
      <c r="B151">
        <v>2015</v>
      </c>
      <c r="C151" t="s">
        <v>598</v>
      </c>
      <c r="D151">
        <v>61</v>
      </c>
      <c r="E151" t="s">
        <v>155</v>
      </c>
      <c r="F151" t="s">
        <v>159</v>
      </c>
      <c r="G151" t="s">
        <v>186</v>
      </c>
      <c r="H151">
        <v>13.757315492663819</v>
      </c>
      <c r="I151">
        <v>18.116087210472571</v>
      </c>
      <c r="J151">
        <v>17.964571252330941</v>
      </c>
      <c r="K151">
        <v>24.133833524418389</v>
      </c>
      <c r="L151">
        <v>27.409000566708269</v>
      </c>
      <c r="M151">
        <v>23.39386462969825</v>
      </c>
      <c r="N151">
        <v>32.918737620850607</v>
      </c>
      <c r="O151">
        <v>33.343206109302123</v>
      </c>
      <c r="P151">
        <v>30.71130112215187</v>
      </c>
      <c r="Q151">
        <v>29.123081913010449</v>
      </c>
      <c r="R151">
        <v>13.31910097959805</v>
      </c>
      <c r="S151">
        <v>17.29177523514889</v>
      </c>
      <c r="T151">
        <v>16.536560363673889</v>
      </c>
      <c r="U151">
        <v>17.089000461232001</v>
      </c>
      <c r="V151">
        <v>21.409154658794758</v>
      </c>
      <c r="W151" t="s">
        <v>385</v>
      </c>
      <c r="X151" t="s">
        <v>386</v>
      </c>
      <c r="Y151" t="s">
        <v>387</v>
      </c>
      <c r="Z151" t="s">
        <v>388</v>
      </c>
      <c r="AA151" t="s">
        <v>389</v>
      </c>
      <c r="AB151" t="s">
        <v>390</v>
      </c>
      <c r="AC151" t="s">
        <v>391</v>
      </c>
      <c r="AD151" t="s">
        <v>392</v>
      </c>
      <c r="AE151" t="s">
        <v>393</v>
      </c>
      <c r="AF151" t="s">
        <v>394</v>
      </c>
      <c r="AG151" t="s">
        <v>395</v>
      </c>
      <c r="AH151" t="s">
        <v>396</v>
      </c>
      <c r="AI151" t="s">
        <v>397</v>
      </c>
      <c r="AJ151" t="s">
        <v>398</v>
      </c>
      <c r="AK151" t="s">
        <v>399</v>
      </c>
      <c r="AL151" t="s">
        <v>400</v>
      </c>
      <c r="AM151" t="s">
        <v>401</v>
      </c>
      <c r="AN151" t="s">
        <v>402</v>
      </c>
      <c r="AO151" t="s">
        <v>403</v>
      </c>
      <c r="AP151" t="s">
        <v>404</v>
      </c>
      <c r="AQ151" t="s">
        <v>405</v>
      </c>
      <c r="AR151" t="s">
        <v>406</v>
      </c>
      <c r="AS151" t="s">
        <v>407</v>
      </c>
      <c r="AT151" t="s">
        <v>408</v>
      </c>
      <c r="AU151" t="s">
        <v>409</v>
      </c>
      <c r="AV151" t="s">
        <v>410</v>
      </c>
      <c r="AW151" t="s">
        <v>411</v>
      </c>
      <c r="AX151" t="s">
        <v>412</v>
      </c>
      <c r="AY151" t="s">
        <v>413</v>
      </c>
      <c r="AZ151" t="s">
        <v>414</v>
      </c>
      <c r="BA151" t="s">
        <v>415</v>
      </c>
      <c r="BB151" t="s">
        <v>416</v>
      </c>
      <c r="BC151" t="s">
        <v>417</v>
      </c>
      <c r="BD151" t="s">
        <v>418</v>
      </c>
      <c r="BE151">
        <v>2.0916260659314911</v>
      </c>
      <c r="BF151">
        <v>16.395798377711451</v>
      </c>
      <c r="BG151">
        <v>3.7154387862287139</v>
      </c>
      <c r="BH151">
        <v>22.140790345011311</v>
      </c>
      <c r="BI151">
        <v>3.1901462425210139</v>
      </c>
      <c r="BJ151">
        <v>2.19485193241806</v>
      </c>
      <c r="BK151">
        <v>14.079152767573939</v>
      </c>
      <c r="BL151">
        <v>37.244302129782596</v>
      </c>
      <c r="BM151">
        <v>12.660615839625221</v>
      </c>
      <c r="BN151">
        <v>9.3942306779821969</v>
      </c>
      <c r="BO151">
        <v>11.657172883638379</v>
      </c>
      <c r="BP151">
        <v>10.399911724299431</v>
      </c>
      <c r="BQ151">
        <v>27.078047262854572</v>
      </c>
      <c r="BR151">
        <v>35.511833564237641</v>
      </c>
      <c r="BS151">
        <v>39.175998516924473</v>
      </c>
      <c r="BT151">
        <v>28.32162257793474</v>
      </c>
      <c r="BU151">
        <v>0.36701228584728901</v>
      </c>
      <c r="BV151">
        <v>0.2327690920502728</v>
      </c>
      <c r="BW151">
        <v>37.630804508627307</v>
      </c>
      <c r="BX151">
        <v>7.2394855165451926</v>
      </c>
      <c r="BY151">
        <v>44.08009705279882</v>
      </c>
      <c r="BZ151">
        <v>7.3316877934890066</v>
      </c>
      <c r="CA151">
        <v>0.42062572269630882</v>
      </c>
      <c r="CB151">
        <v>0.29892309732536337</v>
      </c>
      <c r="CC151">
        <v>20.22576248313727</v>
      </c>
      <c r="CD151">
        <v>2.4465650862881079</v>
      </c>
      <c r="CE151">
        <v>3.3717147877957232</v>
      </c>
      <c r="CF151">
        <v>34.705842076747963</v>
      </c>
      <c r="CG151">
        <v>2.8993221510963072</v>
      </c>
      <c r="CH151">
        <v>5.0180206156840113</v>
      </c>
      <c r="CI151">
        <v>20.18609937343243</v>
      </c>
      <c r="CJ151">
        <v>0.1324616114491548</v>
      </c>
      <c r="CK151">
        <v>0.8297718862566944</v>
      </c>
      <c r="CL151">
        <v>5.0134600422841107</v>
      </c>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row>
    <row r="152">
      <c r="A152" t="s">
        <v>593</v>
      </c>
      <c r="B152">
        <v>2015</v>
      </c>
      <c r="C152" t="s">
        <v>598</v>
      </c>
      <c r="D152">
        <v>62</v>
      </c>
      <c r="E152" t="s">
        <v>155</v>
      </c>
      <c r="F152" t="s">
        <v>421</v>
      </c>
      <c r="G152" t="s">
        <v>186</v>
      </c>
      <c r="H152">
        <v>8.3242675928771526</v>
      </c>
      <c r="I152">
        <v>14.61775052856459</v>
      </c>
      <c r="J152">
        <v>21.5310193505317</v>
      </c>
      <c r="K152">
        <v>22.581190609722839</v>
      </c>
      <c r="L152">
        <v>27.33628405178186</v>
      </c>
      <c r="M152">
        <v>26.606056892269429</v>
      </c>
      <c r="N152">
        <v>25.781572521117521</v>
      </c>
      <c r="O152">
        <v>21.267399575388119</v>
      </c>
      <c r="P152">
        <v>22.105206486876199</v>
      </c>
      <c r="Q152">
        <v>25.147425506149581</v>
      </c>
      <c r="R152">
        <v>7.5493202371539283</v>
      </c>
      <c r="S152">
        <v>11.47732421889633</v>
      </c>
      <c r="T152">
        <v>16.913134584112619</v>
      </c>
      <c r="U152">
        <v>20.41781569820952</v>
      </c>
      <c r="V152">
        <v>29.35383040604713</v>
      </c>
      <c r="W152" t="s">
        <v>385</v>
      </c>
      <c r="X152" t="s">
        <v>386</v>
      </c>
      <c r="Y152" t="s">
        <v>387</v>
      </c>
      <c r="Z152" t="s">
        <v>388</v>
      </c>
      <c r="AA152" t="s">
        <v>389</v>
      </c>
      <c r="AB152" t="s">
        <v>390</v>
      </c>
      <c r="AC152" t="s">
        <v>391</v>
      </c>
      <c r="AD152" t="s">
        <v>392</v>
      </c>
      <c r="AE152" t="s">
        <v>393</v>
      </c>
      <c r="AF152" t="s">
        <v>394</v>
      </c>
      <c r="AG152" t="s">
        <v>395</v>
      </c>
      <c r="AH152" t="s">
        <v>396</v>
      </c>
      <c r="AI152" t="s">
        <v>397</v>
      </c>
      <c r="AJ152" t="s">
        <v>398</v>
      </c>
      <c r="AK152" t="s">
        <v>399</v>
      </c>
      <c r="AL152" t="s">
        <v>400</v>
      </c>
      <c r="AM152" t="s">
        <v>401</v>
      </c>
      <c r="AN152" t="s">
        <v>402</v>
      </c>
      <c r="AO152" t="s">
        <v>403</v>
      </c>
      <c r="AP152" t="s">
        <v>404</v>
      </c>
      <c r="AQ152" t="s">
        <v>405</v>
      </c>
      <c r="AR152" t="s">
        <v>406</v>
      </c>
      <c r="AS152" t="s">
        <v>407</v>
      </c>
      <c r="AT152" t="s">
        <v>408</v>
      </c>
      <c r="AU152" t="s">
        <v>409</v>
      </c>
      <c r="AV152" t="s">
        <v>410</v>
      </c>
      <c r="AW152" t="s">
        <v>411</v>
      </c>
      <c r="AX152" t="s">
        <v>412</v>
      </c>
      <c r="AY152" t="s">
        <v>413</v>
      </c>
      <c r="AZ152" t="s">
        <v>414</v>
      </c>
      <c r="BA152" t="s">
        <v>415</v>
      </c>
      <c r="BB152" t="s">
        <v>416</v>
      </c>
      <c r="BC152" t="s">
        <v>417</v>
      </c>
      <c r="BD152" t="s">
        <v>418</v>
      </c>
      <c r="BE152">
        <v>11.457054979576469</v>
      </c>
      <c r="BF152">
        <v>7.6947785150096912</v>
      </c>
      <c r="BG152">
        <v>29.60701469938175</v>
      </c>
      <c r="BH152">
        <v>17.64303885792231</v>
      </c>
      <c r="BI152">
        <v>11.4384384517193</v>
      </c>
      <c r="BJ152">
        <v>4.1800605075419854</v>
      </c>
      <c r="BK152">
        <v>29.472754162028171</v>
      </c>
      <c r="BL152">
        <v>25.560656623730019</v>
      </c>
      <c r="BM152">
        <v>19.102409804016599</v>
      </c>
      <c r="BN152">
        <v>10.14476959049802</v>
      </c>
      <c r="BO152">
        <v>32.095029264267048</v>
      </c>
      <c r="BP152">
        <v>15.31091338752489</v>
      </c>
      <c r="BQ152">
        <v>22.165159771945891</v>
      </c>
      <c r="BR152">
        <v>22.043921387615111</v>
      </c>
      <c r="BS152">
        <v>7.4836823203359497</v>
      </c>
      <c r="BT152">
        <v>5.0420829872967579</v>
      </c>
      <c r="BU152">
        <v>48.037558357651477</v>
      </c>
      <c r="BV152">
        <v>25.805773078388729</v>
      </c>
      <c r="BW152">
        <v>19.261941318308111</v>
      </c>
      <c r="BX152">
        <v>18.761157726007649</v>
      </c>
      <c r="BY152">
        <v>22.66889048595818</v>
      </c>
      <c r="BZ152">
        <v>12.860643469772411</v>
      </c>
      <c r="CA152">
        <v>11.17623554281572</v>
      </c>
      <c r="CB152">
        <v>0</v>
      </c>
      <c r="CC152">
        <v>10.62948354008782</v>
      </c>
      <c r="CD152">
        <v>43.40719466948417</v>
      </c>
      <c r="CE152">
        <v>4.8520609255466374</v>
      </c>
      <c r="CF152">
        <v>5.350640103101151</v>
      </c>
      <c r="CG152">
        <v>14.03537271308323</v>
      </c>
      <c r="CH152">
        <v>13.07672536312502</v>
      </c>
      <c r="CI152">
        <v>22.098760937173878</v>
      </c>
      <c r="CJ152">
        <v>13.267664311177279</v>
      </c>
      <c r="CK152">
        <v>12.185846817975779</v>
      </c>
      <c r="CL152">
        <v>35.27260773002169</v>
      </c>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row>
    <row r="153">
      <c r="A153" t="s">
        <v>593</v>
      </c>
      <c r="B153">
        <v>2015</v>
      </c>
      <c r="C153" t="s">
        <v>598</v>
      </c>
      <c r="D153">
        <v>63</v>
      </c>
      <c r="E153" t="s">
        <v>155</v>
      </c>
      <c r="F153" t="s">
        <v>422</v>
      </c>
      <c r="G153" t="s">
        <v>186</v>
      </c>
      <c r="H153">
        <v>11.611152164829869</v>
      </c>
      <c r="I153">
        <v>15.838096647463759</v>
      </c>
      <c r="J153">
        <v>14.16864461791781</v>
      </c>
      <c r="K153">
        <v>10.808523154430929</v>
      </c>
      <c r="L153">
        <v>3.058606537827552</v>
      </c>
      <c r="M153">
        <v>7.8368267245842738</v>
      </c>
      <c r="N153">
        <v>7.7751919037157977</v>
      </c>
      <c r="O153">
        <v>3.7721456827616628</v>
      </c>
      <c r="P153">
        <v>1.363054476579135</v>
      </c>
      <c r="Q153">
        <v>0.55333691339066937</v>
      </c>
      <c r="R153">
        <v>10.75599313448155</v>
      </c>
      <c r="S153">
        <v>15.703854495328381</v>
      </c>
      <c r="T153">
        <v>15.63362808325031</v>
      </c>
      <c r="U153">
        <v>15.74985681943493</v>
      </c>
      <c r="V153">
        <v>8.8047286392800928</v>
      </c>
      <c r="W153" t="s">
        <v>385</v>
      </c>
      <c r="X153" t="s">
        <v>386</v>
      </c>
      <c r="Y153" t="s">
        <v>387</v>
      </c>
      <c r="Z153" t="s">
        <v>388</v>
      </c>
      <c r="AA153" t="s">
        <v>389</v>
      </c>
      <c r="AB153" t="s">
        <v>390</v>
      </c>
      <c r="AC153" t="s">
        <v>391</v>
      </c>
      <c r="AD153" t="s">
        <v>392</v>
      </c>
      <c r="AE153" t="s">
        <v>393</v>
      </c>
      <c r="AF153" t="s">
        <v>394</v>
      </c>
      <c r="AG153" t="s">
        <v>395</v>
      </c>
      <c r="AH153" t="s">
        <v>396</v>
      </c>
      <c r="AI153" t="s">
        <v>397</v>
      </c>
      <c r="AJ153" t="s">
        <v>398</v>
      </c>
      <c r="AK153" t="s">
        <v>399</v>
      </c>
      <c r="AL153" t="s">
        <v>400</v>
      </c>
      <c r="AM153" t="s">
        <v>401</v>
      </c>
      <c r="AN153" t="s">
        <v>402</v>
      </c>
      <c r="AO153" t="s">
        <v>403</v>
      </c>
      <c r="AP153" t="s">
        <v>404</v>
      </c>
      <c r="AQ153" t="s">
        <v>405</v>
      </c>
      <c r="AR153" t="s">
        <v>406</v>
      </c>
      <c r="AS153" t="s">
        <v>407</v>
      </c>
      <c r="AT153" t="s">
        <v>408</v>
      </c>
      <c r="AU153" t="s">
        <v>409</v>
      </c>
      <c r="AV153" t="s">
        <v>410</v>
      </c>
      <c r="AW153" t="s">
        <v>411</v>
      </c>
      <c r="AX153" t="s">
        <v>412</v>
      </c>
      <c r="AY153" t="s">
        <v>413</v>
      </c>
      <c r="AZ153" t="s">
        <v>414</v>
      </c>
      <c r="BA153" t="s">
        <v>415</v>
      </c>
      <c r="BB153" t="s">
        <v>416</v>
      </c>
      <c r="BC153" t="s">
        <v>417</v>
      </c>
      <c r="BD153" t="s">
        <v>418</v>
      </c>
      <c r="BE153">
        <v>1.7362713817496409</v>
      </c>
      <c r="BF153">
        <v>7.3104880198306628</v>
      </c>
      <c r="BG153">
        <v>0.54174595034904738</v>
      </c>
      <c r="BH153">
        <v>1.126994325086969</v>
      </c>
      <c r="BI153">
        <v>12.00843042065728</v>
      </c>
      <c r="BJ153">
        <v>10.03983893919912</v>
      </c>
      <c r="BK153">
        <v>34.600709493765152</v>
      </c>
      <c r="BL153">
        <v>8.5588645623775825</v>
      </c>
      <c r="BM153">
        <v>21.194802608182389</v>
      </c>
      <c r="BN153">
        <v>8.1343895350440238</v>
      </c>
      <c r="BO153">
        <v>15.09206064970334</v>
      </c>
      <c r="BP153">
        <v>31.950653532450431</v>
      </c>
      <c r="BQ153">
        <v>9.7453969676199037</v>
      </c>
      <c r="BR153">
        <v>3.505473759660366</v>
      </c>
      <c r="BS153">
        <v>9.3503188626841744</v>
      </c>
      <c r="BT153">
        <v>8.0706140025558746</v>
      </c>
      <c r="BU153">
        <v>1.1000905301010999</v>
      </c>
      <c r="BV153">
        <v>7.3872679111740984</v>
      </c>
      <c r="BW153">
        <v>25.1870453475583</v>
      </c>
      <c r="BX153">
        <v>13.57565460221876</v>
      </c>
      <c r="BY153">
        <v>18.270277634340989</v>
      </c>
      <c r="BZ153">
        <v>4.7090635639440608</v>
      </c>
      <c r="CA153">
        <v>6.3537130758435829</v>
      </c>
      <c r="CB153">
        <v>0.35672143331496059</v>
      </c>
      <c r="CC153">
        <v>1.429440778874363</v>
      </c>
      <c r="CD153">
        <v>1.145955414005922</v>
      </c>
      <c r="CE153">
        <v>2.2614616508634602</v>
      </c>
      <c r="CF153">
        <v>4.3649753135755249</v>
      </c>
      <c r="CG153">
        <v>2.2458773548149602</v>
      </c>
      <c r="CH153">
        <v>15.08383329803185</v>
      </c>
      <c r="CI153">
        <v>10.24008753547607</v>
      </c>
      <c r="CJ153">
        <v>55.892683827175198</v>
      </c>
      <c r="CK153">
        <v>45.919878755720887</v>
      </c>
      <c r="CL153">
        <v>2.5369748907773579</v>
      </c>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row>
    <row r="154">
      <c r="A154" t="s">
        <v>593</v>
      </c>
      <c r="B154">
        <v>2015</v>
      </c>
      <c r="C154" t="s">
        <v>598</v>
      </c>
      <c r="D154">
        <v>64</v>
      </c>
      <c r="E154" t="s">
        <v>155</v>
      </c>
      <c r="F154" t="s">
        <v>296</v>
      </c>
      <c r="G154" t="s">
        <v>186</v>
      </c>
      <c r="H154">
        <v>7.9784097214064351</v>
      </c>
      <c r="I154">
        <v>4.9421097269434027</v>
      </c>
      <c r="J154">
        <v>4.4636074329278959</v>
      </c>
      <c r="K154">
        <v>3.6411258068828301</v>
      </c>
      <c r="L154">
        <v>3.0415643991349728</v>
      </c>
      <c r="M154">
        <v>3.1078499885057949</v>
      </c>
      <c r="N154">
        <v>0.9051032573156339</v>
      </c>
      <c r="O154">
        <v>1.170743855264712</v>
      </c>
      <c r="P154">
        <v>1.224932500734901</v>
      </c>
      <c r="Q154">
        <v>0.46888956949896049</v>
      </c>
      <c r="R154">
        <v>8.5508532310581931</v>
      </c>
      <c r="S154">
        <v>4.7651595525003767</v>
      </c>
      <c r="T154">
        <v>5.6764456865521309</v>
      </c>
      <c r="U154">
        <v>4.7605469089972479</v>
      </c>
      <c r="V154">
        <v>5.9395593962178239</v>
      </c>
      <c r="W154" t="s">
        <v>385</v>
      </c>
      <c r="X154" t="s">
        <v>386</v>
      </c>
      <c r="Y154" t="s">
        <v>387</v>
      </c>
      <c r="Z154" t="s">
        <v>388</v>
      </c>
      <c r="AA154" t="s">
        <v>389</v>
      </c>
      <c r="AB154" t="s">
        <v>390</v>
      </c>
      <c r="AC154" t="s">
        <v>391</v>
      </c>
      <c r="AD154" t="s">
        <v>392</v>
      </c>
      <c r="AE154" t="s">
        <v>393</v>
      </c>
      <c r="AF154" t="s">
        <v>394</v>
      </c>
      <c r="AG154" t="s">
        <v>395</v>
      </c>
      <c r="AH154" t="s">
        <v>396</v>
      </c>
      <c r="AI154" t="s">
        <v>397</v>
      </c>
      <c r="AJ154" t="s">
        <v>398</v>
      </c>
      <c r="AK154" t="s">
        <v>399</v>
      </c>
      <c r="AL154" t="s">
        <v>400</v>
      </c>
      <c r="AM154" t="s">
        <v>401</v>
      </c>
      <c r="AN154" t="s">
        <v>402</v>
      </c>
      <c r="AO154" t="s">
        <v>403</v>
      </c>
      <c r="AP154" t="s">
        <v>404</v>
      </c>
      <c r="AQ154" t="s">
        <v>405</v>
      </c>
      <c r="AR154" t="s">
        <v>406</v>
      </c>
      <c r="AS154" t="s">
        <v>407</v>
      </c>
      <c r="AT154" t="s">
        <v>408</v>
      </c>
      <c r="AU154" t="s">
        <v>409</v>
      </c>
      <c r="AV154" t="s">
        <v>410</v>
      </c>
      <c r="AW154" t="s">
        <v>411</v>
      </c>
      <c r="AX154" t="s">
        <v>412</v>
      </c>
      <c r="AY154" t="s">
        <v>413</v>
      </c>
      <c r="AZ154" t="s">
        <v>414</v>
      </c>
      <c r="BA154" t="s">
        <v>415</v>
      </c>
      <c r="BB154" t="s">
        <v>416</v>
      </c>
      <c r="BC154" t="s">
        <v>417</v>
      </c>
      <c r="BD154" t="s">
        <v>418</v>
      </c>
      <c r="BE154">
        <v>8.9144942440966801</v>
      </c>
      <c r="BF154">
        <v>1.4890627592326571</v>
      </c>
      <c r="BG154">
        <v>7.8972740636324836</v>
      </c>
      <c r="BH154">
        <v>2.9238337860529948</v>
      </c>
      <c r="BI154">
        <v>11.97516469687479</v>
      </c>
      <c r="BJ154">
        <v>3.9418181656171671</v>
      </c>
      <c r="BK154">
        <v>8.1963057311643261</v>
      </c>
      <c r="BL154">
        <v>2.0840043862577411</v>
      </c>
      <c r="BM154">
        <v>3.502138094935594</v>
      </c>
      <c r="BN154">
        <v>6.5597558301398013</v>
      </c>
      <c r="BO154">
        <v>2.473931107229367</v>
      </c>
      <c r="BP154">
        <v>4.7524736104716929</v>
      </c>
      <c r="BQ154">
        <v>3.9306362068504002</v>
      </c>
      <c r="BR154">
        <v>1.157420350641601</v>
      </c>
      <c r="BS154">
        <v>0.63924790966353096</v>
      </c>
      <c r="BT154">
        <v>1.578522183476482</v>
      </c>
      <c r="BU154">
        <v>12.281880286265521</v>
      </c>
      <c r="BV154">
        <v>6.9225674904548811</v>
      </c>
      <c r="BW154">
        <v>0.38642528689013761</v>
      </c>
      <c r="BX154">
        <v>8.9946927298053669</v>
      </c>
      <c r="BY154">
        <v>4.4290712886034598</v>
      </c>
      <c r="BZ154">
        <v>4.8701068884021153</v>
      </c>
      <c r="CA154">
        <v>4.1207737633631378</v>
      </c>
      <c r="CB154">
        <v>8.9241593841670248</v>
      </c>
      <c r="CC154">
        <v>15.35850625927957</v>
      </c>
      <c r="CD154">
        <v>12.056350706922849</v>
      </c>
      <c r="CE154">
        <v>29.024854796892068</v>
      </c>
      <c r="CF154">
        <v>7.9060828290683283</v>
      </c>
      <c r="CG154">
        <v>12.650382239756659</v>
      </c>
      <c r="CH154">
        <v>1.470399043333019</v>
      </c>
      <c r="CI154">
        <v>12.30787702284047</v>
      </c>
      <c r="CJ154">
        <v>1.362210656142854</v>
      </c>
      <c r="CK154">
        <v>2.9987234883362661</v>
      </c>
      <c r="CL154">
        <v>5.6898619768380891</v>
      </c>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row>
    <row r="155">
      <c r="A155" t="s">
        <v>593</v>
      </c>
      <c r="B155">
        <v>2015</v>
      </c>
      <c r="C155" t="s">
        <v>598</v>
      </c>
      <c r="D155">
        <v>65</v>
      </c>
      <c r="E155" t="s">
        <v>155</v>
      </c>
      <c r="F155" t="s">
        <v>297</v>
      </c>
      <c r="G155" t="s">
        <v>186</v>
      </c>
      <c r="H155">
        <v>18.221047038160592</v>
      </c>
      <c r="I155">
        <v>11.500972693485171</v>
      </c>
      <c r="J155">
        <v>5.9300640719123434</v>
      </c>
      <c r="K155">
        <v>4.7902912747388937</v>
      </c>
      <c r="L155">
        <v>0.89383805878071998</v>
      </c>
      <c r="M155">
        <v>3.813081132939919</v>
      </c>
      <c r="N155">
        <v>0.76667687570825405</v>
      </c>
      <c r="O155">
        <v>0.92917586180796663</v>
      </c>
      <c r="P155">
        <v>0.14712622572071599</v>
      </c>
      <c r="Q155">
        <v>0.024602595407092601</v>
      </c>
      <c r="R155">
        <v>18.153959055770581</v>
      </c>
      <c r="S155">
        <v>15.174651770580409</v>
      </c>
      <c r="T155">
        <v>8.601503334680805</v>
      </c>
      <c r="U155">
        <v>6.7631065379302511</v>
      </c>
      <c r="V155">
        <v>4.309666016618638</v>
      </c>
      <c r="W155" t="s">
        <v>385</v>
      </c>
      <c r="X155" t="s">
        <v>386</v>
      </c>
      <c r="Y155" t="s">
        <v>387</v>
      </c>
      <c r="Z155" t="s">
        <v>388</v>
      </c>
      <c r="AA155" t="s">
        <v>389</v>
      </c>
      <c r="AB155" t="s">
        <v>390</v>
      </c>
      <c r="AC155" t="s">
        <v>391</v>
      </c>
      <c r="AD155" t="s">
        <v>392</v>
      </c>
      <c r="AE155" t="s">
        <v>393</v>
      </c>
      <c r="AF155" t="s">
        <v>394</v>
      </c>
      <c r="AG155" t="s">
        <v>395</v>
      </c>
      <c r="AH155" t="s">
        <v>396</v>
      </c>
      <c r="AI155" t="s">
        <v>397</v>
      </c>
      <c r="AJ155" t="s">
        <v>398</v>
      </c>
      <c r="AK155" t="s">
        <v>399</v>
      </c>
      <c r="AL155" t="s">
        <v>400</v>
      </c>
      <c r="AM155" t="s">
        <v>401</v>
      </c>
      <c r="AN155" t="s">
        <v>402</v>
      </c>
      <c r="AO155" t="s">
        <v>403</v>
      </c>
      <c r="AP155" t="s">
        <v>404</v>
      </c>
      <c r="AQ155" t="s">
        <v>405</v>
      </c>
      <c r="AR155" t="s">
        <v>406</v>
      </c>
      <c r="AS155" t="s">
        <v>407</v>
      </c>
      <c r="AT155" t="s">
        <v>408</v>
      </c>
      <c r="AU155" t="s">
        <v>409</v>
      </c>
      <c r="AV155" t="s">
        <v>410</v>
      </c>
      <c r="AW155" t="s">
        <v>411</v>
      </c>
      <c r="AX155" t="s">
        <v>412</v>
      </c>
      <c r="AY155" t="s">
        <v>413</v>
      </c>
      <c r="AZ155" t="s">
        <v>414</v>
      </c>
      <c r="BA155" t="s">
        <v>415</v>
      </c>
      <c r="BB155" t="s">
        <v>416</v>
      </c>
      <c r="BC155" t="s">
        <v>417</v>
      </c>
      <c r="BD155" t="s">
        <v>418</v>
      </c>
      <c r="BE155">
        <v>11.78678242098467</v>
      </c>
      <c r="BF155">
        <v>7.6015242067709083</v>
      </c>
      <c r="BG155">
        <v>11.063216644405371</v>
      </c>
      <c r="BH155">
        <v>2.1937315237767798</v>
      </c>
      <c r="BI155">
        <v>22.341521329231561</v>
      </c>
      <c r="BJ155">
        <v>56.813328678747489</v>
      </c>
      <c r="BK155">
        <v>12.736319509249199</v>
      </c>
      <c r="BL155">
        <v>1.0511257252722339</v>
      </c>
      <c r="BM155">
        <v>30.017696074408828</v>
      </c>
      <c r="BN155">
        <v>47.436209448298627</v>
      </c>
      <c r="BO155">
        <v>2.0600473616930621</v>
      </c>
      <c r="BP155">
        <v>10.587172973079371</v>
      </c>
      <c r="BQ155">
        <v>0.87699377374325516</v>
      </c>
      <c r="BR155">
        <v>0.4951304026161627</v>
      </c>
      <c r="BS155">
        <v>0.58448769406702639</v>
      </c>
      <c r="BT155">
        <v>12.10139240589891</v>
      </c>
      <c r="BU155">
        <v>8.4008348369145764</v>
      </c>
      <c r="BV155">
        <v>11.19255859338381</v>
      </c>
      <c r="BW155">
        <v>3.0084432853442191</v>
      </c>
      <c r="BX155">
        <v>10.651447179240749</v>
      </c>
      <c r="BY155">
        <v>5.7029065722621493</v>
      </c>
      <c r="BZ155">
        <v>4.2878266082956191</v>
      </c>
      <c r="CA155">
        <v>2.9892962953969291</v>
      </c>
      <c r="CB155">
        <v>52.860977316422719</v>
      </c>
      <c r="CC155">
        <v>2.6030153885232341</v>
      </c>
      <c r="CD155">
        <v>4.3639384271416581</v>
      </c>
      <c r="CE155">
        <v>10.977138339777399</v>
      </c>
      <c r="CF155">
        <v>10.48328344777901</v>
      </c>
      <c r="CG155">
        <v>0.65659829868758024</v>
      </c>
      <c r="CH155">
        <v>15.81240701557242</v>
      </c>
      <c r="CI155">
        <v>4.738497355193207</v>
      </c>
      <c r="CJ155">
        <v>6.5723683008747358</v>
      </c>
      <c r="CK155">
        <v>18.114737055969862</v>
      </c>
      <c r="CL155">
        <v>0</v>
      </c>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row>
    <row r="156">
      <c r="A156" t="s">
        <v>593</v>
      </c>
      <c r="B156">
        <v>2015</v>
      </c>
      <c r="C156" t="s">
        <v>598</v>
      </c>
      <c r="D156">
        <v>66</v>
      </c>
      <c r="E156" t="s">
        <v>155</v>
      </c>
      <c r="F156" t="s">
        <v>423</v>
      </c>
      <c r="G156" t="s">
        <v>186</v>
      </c>
      <c r="H156">
        <v>14.598138804491031</v>
      </c>
      <c r="I156">
        <v>10.84123729231824</v>
      </c>
      <c r="J156">
        <v>5.3194805664777833</v>
      </c>
      <c r="K156">
        <v>3.010171103388755</v>
      </c>
      <c r="L156">
        <v>1.3222230147928129</v>
      </c>
      <c r="M156">
        <v>2.5391772234665799</v>
      </c>
      <c r="N156">
        <v>0.78036271722384942</v>
      </c>
      <c r="O156">
        <v>0.40172436401746758</v>
      </c>
      <c r="P156">
        <v>0.2355639076570484</v>
      </c>
      <c r="Q156">
        <v>0.30264337638831729</v>
      </c>
      <c r="R156">
        <v>15.86529265142166</v>
      </c>
      <c r="S156">
        <v>12.042163614313679</v>
      </c>
      <c r="T156">
        <v>8.3551295209095517</v>
      </c>
      <c r="U156">
        <v>5.2329514647043176</v>
      </c>
      <c r="V156">
        <v>3.683785490501791</v>
      </c>
      <c r="W156" t="s">
        <v>385</v>
      </c>
      <c r="X156" t="s">
        <v>386</v>
      </c>
      <c r="Y156" t="s">
        <v>387</v>
      </c>
      <c r="Z156" t="s">
        <v>388</v>
      </c>
      <c r="AA156" t="s">
        <v>389</v>
      </c>
      <c r="AB156" t="s">
        <v>390</v>
      </c>
      <c r="AC156" t="s">
        <v>391</v>
      </c>
      <c r="AD156" t="s">
        <v>392</v>
      </c>
      <c r="AE156" t="s">
        <v>393</v>
      </c>
      <c r="AF156" t="s">
        <v>394</v>
      </c>
      <c r="AG156" t="s">
        <v>395</v>
      </c>
      <c r="AH156" t="s">
        <v>396</v>
      </c>
      <c r="AI156" t="s">
        <v>397</v>
      </c>
      <c r="AJ156" t="s">
        <v>398</v>
      </c>
      <c r="AK156" t="s">
        <v>399</v>
      </c>
      <c r="AL156" t="s">
        <v>400</v>
      </c>
      <c r="AM156" t="s">
        <v>401</v>
      </c>
      <c r="AN156" t="s">
        <v>402</v>
      </c>
      <c r="AO156" t="s">
        <v>403</v>
      </c>
      <c r="AP156" t="s">
        <v>404</v>
      </c>
      <c r="AQ156" t="s">
        <v>405</v>
      </c>
      <c r="AR156" t="s">
        <v>406</v>
      </c>
      <c r="AS156" t="s">
        <v>407</v>
      </c>
      <c r="AT156" t="s">
        <v>408</v>
      </c>
      <c r="AU156" t="s">
        <v>409</v>
      </c>
      <c r="AV156" t="s">
        <v>410</v>
      </c>
      <c r="AW156" t="s">
        <v>411</v>
      </c>
      <c r="AX156" t="s">
        <v>412</v>
      </c>
      <c r="AY156" t="s">
        <v>413</v>
      </c>
      <c r="AZ156" t="s">
        <v>414</v>
      </c>
      <c r="BA156" t="s">
        <v>415</v>
      </c>
      <c r="BB156" t="s">
        <v>416</v>
      </c>
      <c r="BC156" t="s">
        <v>417</v>
      </c>
      <c r="BD156" t="s">
        <v>418</v>
      </c>
      <c r="BE156">
        <v>5.4435028818254638</v>
      </c>
      <c r="BF156">
        <v>32.735169471887019</v>
      </c>
      <c r="BG156">
        <v>9.3008461320615154</v>
      </c>
      <c r="BH156">
        <v>16.35429405194882</v>
      </c>
      <c r="BI156">
        <v>20.42165912435053</v>
      </c>
      <c r="BJ156">
        <v>10.62950673003956</v>
      </c>
      <c r="BK156">
        <v>0.097577262698350306</v>
      </c>
      <c r="BL156">
        <v>11.30997837404424</v>
      </c>
      <c r="BM156">
        <v>0.77740558546203109</v>
      </c>
      <c r="BN156">
        <v>0.5686341201013051</v>
      </c>
      <c r="BO156">
        <v>9.124232012767127</v>
      </c>
      <c r="BP156">
        <v>0.1711034492442163</v>
      </c>
      <c r="BQ156">
        <v>15.26913441219302</v>
      </c>
      <c r="BR156">
        <v>0.26067096526756522</v>
      </c>
      <c r="BS156">
        <v>0</v>
      </c>
      <c r="BT156">
        <v>42.970321031874953</v>
      </c>
      <c r="BU156">
        <v>2.7524359850536828</v>
      </c>
      <c r="BV156">
        <v>4.9070721871510292</v>
      </c>
      <c r="BW156">
        <v>1.6914272604118901</v>
      </c>
      <c r="BX156">
        <v>2.5451581564779491</v>
      </c>
      <c r="BY156">
        <v>0.75322678260732168</v>
      </c>
      <c r="BZ156">
        <v>0.2343181211982914</v>
      </c>
      <c r="CA156">
        <v>0.19146502254596401</v>
      </c>
      <c r="CB156">
        <v>30.192822021193361</v>
      </c>
      <c r="CC156">
        <v>0.75564269080829927</v>
      </c>
      <c r="CD156">
        <v>12.97543691759301</v>
      </c>
      <c r="CE156">
        <v>10.615266614105121</v>
      </c>
      <c r="CF156">
        <v>18.89188230359985</v>
      </c>
      <c r="CG156">
        <v>49.213211056310733</v>
      </c>
      <c r="CH156">
        <v>21.55684821576175</v>
      </c>
      <c r="CI156">
        <v>1.8541574124906759</v>
      </c>
      <c r="CJ156">
        <v>12.21506233873227</v>
      </c>
      <c r="CK156">
        <v>17.97180523305617</v>
      </c>
      <c r="CL156">
        <v>0</v>
      </c>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row>
    <row r="157">
      <c r="A157" t="s">
        <v>593</v>
      </c>
      <c r="B157">
        <v>2015</v>
      </c>
      <c r="C157" t="s">
        <v>598</v>
      </c>
      <c r="D157">
        <v>67</v>
      </c>
      <c r="E157" t="s">
        <v>155</v>
      </c>
      <c r="F157" t="s">
        <v>164</v>
      </c>
      <c r="G157" t="s">
        <v>186</v>
      </c>
      <c r="H157">
        <v>1.310341901869986</v>
      </c>
      <c r="I157">
        <v>0.39131121056364021</v>
      </c>
      <c r="J157">
        <v>0.036650349859326498</v>
      </c>
      <c r="K157">
        <v>0.024278139302784101</v>
      </c>
      <c r="L157">
        <v>0.0209977169417476</v>
      </c>
      <c r="M157">
        <v>0.071491720944746998</v>
      </c>
      <c r="N157">
        <v>0</v>
      </c>
      <c r="O157">
        <v>0</v>
      </c>
      <c r="P157">
        <v>0</v>
      </c>
      <c r="Q157">
        <v>0.0539050062806243</v>
      </c>
      <c r="R157">
        <v>1.4390559182183149</v>
      </c>
      <c r="S157">
        <v>0.72193393541073103</v>
      </c>
      <c r="T157">
        <v>0.1238955634233608</v>
      </c>
      <c r="U157">
        <v>0.0322146190855752</v>
      </c>
      <c r="V157">
        <v>0.010228598147437901</v>
      </c>
      <c r="W157" t="s">
        <v>385</v>
      </c>
      <c r="X157" t="s">
        <v>386</v>
      </c>
      <c r="Y157" t="s">
        <v>387</v>
      </c>
      <c r="Z157" t="s">
        <v>388</v>
      </c>
      <c r="AA157" t="s">
        <v>389</v>
      </c>
      <c r="AB157" t="s">
        <v>390</v>
      </c>
      <c r="AC157" t="s">
        <v>391</v>
      </c>
      <c r="AD157" t="s">
        <v>392</v>
      </c>
      <c r="AE157" t="s">
        <v>393</v>
      </c>
      <c r="AF157" t="s">
        <v>394</v>
      </c>
      <c r="AG157" t="s">
        <v>395</v>
      </c>
      <c r="AH157" t="s">
        <v>396</v>
      </c>
      <c r="AI157" t="s">
        <v>397</v>
      </c>
      <c r="AJ157" t="s">
        <v>398</v>
      </c>
      <c r="AK157" t="s">
        <v>399</v>
      </c>
      <c r="AL157" t="s">
        <v>400</v>
      </c>
      <c r="AM157" t="s">
        <v>401</v>
      </c>
      <c r="AN157" t="s">
        <v>402</v>
      </c>
      <c r="AO157" t="s">
        <v>403</v>
      </c>
      <c r="AP157" t="s">
        <v>404</v>
      </c>
      <c r="AQ157" t="s">
        <v>405</v>
      </c>
      <c r="AR157" t="s">
        <v>406</v>
      </c>
      <c r="AS157" t="s">
        <v>407</v>
      </c>
      <c r="AT157" t="s">
        <v>408</v>
      </c>
      <c r="AU157" t="s">
        <v>409</v>
      </c>
      <c r="AV157" t="s">
        <v>410</v>
      </c>
      <c r="AW157" t="s">
        <v>411</v>
      </c>
      <c r="AX157" t="s">
        <v>412</v>
      </c>
      <c r="AY157" t="s">
        <v>413</v>
      </c>
      <c r="AZ157" t="s">
        <v>414</v>
      </c>
      <c r="BA157" t="s">
        <v>415</v>
      </c>
      <c r="BB157" t="s">
        <v>416</v>
      </c>
      <c r="BC157" t="s">
        <v>417</v>
      </c>
      <c r="BD157" t="s">
        <v>418</v>
      </c>
      <c r="BE157">
        <v>0</v>
      </c>
      <c r="BF157">
        <v>9.0730999171695412</v>
      </c>
      <c r="BG157">
        <v>0</v>
      </c>
      <c r="BH157">
        <v>0</v>
      </c>
      <c r="BI157">
        <v>0</v>
      </c>
      <c r="BJ157">
        <v>0</v>
      </c>
      <c r="BK157">
        <v>0</v>
      </c>
      <c r="BL157">
        <v>0</v>
      </c>
      <c r="BM157">
        <v>0</v>
      </c>
      <c r="BN157">
        <v>0</v>
      </c>
      <c r="BO157">
        <v>0.061727402514344498</v>
      </c>
      <c r="BP157">
        <v>0</v>
      </c>
      <c r="BQ157">
        <v>0.1570970743639401</v>
      </c>
      <c r="BR157">
        <v>0</v>
      </c>
      <c r="BS157">
        <v>0</v>
      </c>
      <c r="BT157">
        <v>0</v>
      </c>
      <c r="BU157">
        <v>0</v>
      </c>
      <c r="BV157">
        <v>0.1179947246301269</v>
      </c>
      <c r="BW157">
        <v>0.5822317092357423</v>
      </c>
      <c r="BX157">
        <v>0</v>
      </c>
      <c r="BY157">
        <v>0</v>
      </c>
      <c r="BZ157">
        <v>0</v>
      </c>
      <c r="CA157">
        <v>0.54039444825048411</v>
      </c>
      <c r="CB157">
        <v>0</v>
      </c>
      <c r="CC157">
        <v>0</v>
      </c>
      <c r="CD157">
        <v>0</v>
      </c>
      <c r="CE157">
        <v>0</v>
      </c>
      <c r="CF157">
        <v>0</v>
      </c>
      <c r="CG157">
        <v>0</v>
      </c>
      <c r="CH157">
        <v>5.8060590524159226</v>
      </c>
      <c r="CI157">
        <v>0</v>
      </c>
      <c r="CJ157">
        <v>0</v>
      </c>
      <c r="CK157">
        <v>0.11186416208822179</v>
      </c>
      <c r="CL157">
        <v>0</v>
      </c>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row>
    <row r="158">
      <c r="A158" t="s">
        <v>593</v>
      </c>
      <c r="B158">
        <v>2015</v>
      </c>
      <c r="C158" t="s">
        <v>598</v>
      </c>
      <c r="D158">
        <v>68</v>
      </c>
      <c r="E158" t="s">
        <v>155</v>
      </c>
      <c r="F158" t="s">
        <v>165</v>
      </c>
      <c r="G158" t="s">
        <v>186</v>
      </c>
      <c r="H158">
        <v>0.0230822042939113</v>
      </c>
      <c r="I158">
        <v>0.37113458663219101</v>
      </c>
      <c r="J158">
        <v>0.92733357801613336</v>
      </c>
      <c r="K158">
        <v>2.5950146150862921</v>
      </c>
      <c r="L158">
        <v>3.7218580745958989</v>
      </c>
      <c r="M158">
        <v>0.9961367310914323</v>
      </c>
      <c r="N158">
        <v>3.2622826295844729</v>
      </c>
      <c r="O158">
        <v>4.9532242496738466</v>
      </c>
      <c r="P158">
        <v>6.9437679556743319</v>
      </c>
      <c r="Q158">
        <v>2.877518877642216</v>
      </c>
      <c r="R158">
        <v>0</v>
      </c>
      <c r="S158">
        <v>0.13226039312251969</v>
      </c>
      <c r="T158">
        <v>0.61799866394009673</v>
      </c>
      <c r="U158">
        <v>1.3816203770209401</v>
      </c>
      <c r="V158">
        <v>1.781693173586135</v>
      </c>
      <c r="W158" t="s">
        <v>385</v>
      </c>
      <c r="X158" t="s">
        <v>386</v>
      </c>
      <c r="Y158" t="s">
        <v>387</v>
      </c>
      <c r="Z158" t="s">
        <v>388</v>
      </c>
      <c r="AA158" t="s">
        <v>389</v>
      </c>
      <c r="AB158" t="s">
        <v>390</v>
      </c>
      <c r="AC158" t="s">
        <v>391</v>
      </c>
      <c r="AD158" t="s">
        <v>392</v>
      </c>
      <c r="AE158" t="s">
        <v>393</v>
      </c>
      <c r="AF158" t="s">
        <v>394</v>
      </c>
      <c r="AG158" t="s">
        <v>395</v>
      </c>
      <c r="AH158" t="s">
        <v>396</v>
      </c>
      <c r="AI158" t="s">
        <v>397</v>
      </c>
      <c r="AJ158" t="s">
        <v>398</v>
      </c>
      <c r="AK158" t="s">
        <v>399</v>
      </c>
      <c r="AL158" t="s">
        <v>400</v>
      </c>
      <c r="AM158" t="s">
        <v>401</v>
      </c>
      <c r="AN158" t="s">
        <v>402</v>
      </c>
      <c r="AO158" t="s">
        <v>403</v>
      </c>
      <c r="AP158" t="s">
        <v>404</v>
      </c>
      <c r="AQ158" t="s">
        <v>405</v>
      </c>
      <c r="AR158" t="s">
        <v>406</v>
      </c>
      <c r="AS158" t="s">
        <v>407</v>
      </c>
      <c r="AT158" t="s">
        <v>408</v>
      </c>
      <c r="AU158" t="s">
        <v>409</v>
      </c>
      <c r="AV158" t="s">
        <v>410</v>
      </c>
      <c r="AW158" t="s">
        <v>411</v>
      </c>
      <c r="AX158" t="s">
        <v>412</v>
      </c>
      <c r="AY158" t="s">
        <v>413</v>
      </c>
      <c r="AZ158" t="s">
        <v>414</v>
      </c>
      <c r="BA158" t="s">
        <v>415</v>
      </c>
      <c r="BB158" t="s">
        <v>416</v>
      </c>
      <c r="BC158" t="s">
        <v>417</v>
      </c>
      <c r="BD158" t="s">
        <v>418</v>
      </c>
      <c r="BE158">
        <v>0</v>
      </c>
      <c r="BF158">
        <v>0.31180005518415382</v>
      </c>
      <c r="BG158">
        <v>0.18018693459683069</v>
      </c>
      <c r="BH158">
        <v>0.44698421933921539</v>
      </c>
      <c r="BI158">
        <v>0.024421100874020499</v>
      </c>
      <c r="BJ158">
        <v>0</v>
      </c>
      <c r="BK158">
        <v>0.0643576064862387</v>
      </c>
      <c r="BL158">
        <v>0.54725102384239377</v>
      </c>
      <c r="BM158">
        <v>0</v>
      </c>
      <c r="BN158">
        <v>0</v>
      </c>
      <c r="BO158">
        <v>0.0389200128582377</v>
      </c>
      <c r="BP158">
        <v>0</v>
      </c>
      <c r="BQ158">
        <v>1.078896269063043</v>
      </c>
      <c r="BR158">
        <v>3.6728666136279542</v>
      </c>
      <c r="BS158">
        <v>5.6361556198728273</v>
      </c>
      <c r="BT158">
        <v>0</v>
      </c>
      <c r="BU158">
        <v>0.49450148364932028</v>
      </c>
      <c r="BV158">
        <v>0</v>
      </c>
      <c r="BW158">
        <v>0</v>
      </c>
      <c r="BX158">
        <v>0</v>
      </c>
      <c r="BY158">
        <v>0.40643494496859811</v>
      </c>
      <c r="BZ158">
        <v>0</v>
      </c>
      <c r="CA158">
        <v>47.825483701104318</v>
      </c>
      <c r="CB158">
        <v>0</v>
      </c>
      <c r="CC158">
        <v>0</v>
      </c>
      <c r="CD158">
        <v>0.25287371240030521</v>
      </c>
      <c r="CE158">
        <v>0.057345963221546198</v>
      </c>
      <c r="CF158">
        <v>0.94819881071574963</v>
      </c>
      <c r="CG158">
        <v>1.5792004357204421</v>
      </c>
      <c r="CH158">
        <v>0</v>
      </c>
      <c r="CI158">
        <v>0</v>
      </c>
      <c r="CJ158">
        <v>0</v>
      </c>
      <c r="CK158">
        <v>0</v>
      </c>
      <c r="CL158">
        <v>0</v>
      </c>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row>
    <row r="159">
      <c r="A159" t="s">
        <v>593</v>
      </c>
      <c r="B159">
        <v>2015</v>
      </c>
      <c r="C159" t="s">
        <v>598</v>
      </c>
      <c r="D159">
        <v>69</v>
      </c>
      <c r="E159" t="s">
        <v>155</v>
      </c>
      <c r="F159" t="s">
        <v>166</v>
      </c>
      <c r="G159" t="s">
        <v>186</v>
      </c>
      <c r="H159">
        <v>7.9566903242708751</v>
      </c>
      <c r="I159">
        <v>6.9268796695651806</v>
      </c>
      <c r="J159">
        <v>3.0130254901479812</v>
      </c>
      <c r="K159">
        <v>1.692847762685991</v>
      </c>
      <c r="L159">
        <v>1.538607547154474</v>
      </c>
      <c r="M159">
        <v>4.2044395797282652</v>
      </c>
      <c r="N159">
        <v>2.3393309885412039</v>
      </c>
      <c r="O159">
        <v>1.140275916208648</v>
      </c>
      <c r="P159">
        <v>1.150641330693142</v>
      </c>
      <c r="Q159">
        <v>0.307113111875359</v>
      </c>
      <c r="R159">
        <v>8.2677406753999154</v>
      </c>
      <c r="S159">
        <v>8.0671073286113728</v>
      </c>
      <c r="T159">
        <v>4.4139836155649954</v>
      </c>
      <c r="U159">
        <v>2.2288654298473149</v>
      </c>
      <c r="V159">
        <v>2.0736914920429279</v>
      </c>
      <c r="W159" t="s">
        <v>385</v>
      </c>
      <c r="X159" t="s">
        <v>386</v>
      </c>
      <c r="Y159" t="s">
        <v>387</v>
      </c>
      <c r="Z159" t="s">
        <v>388</v>
      </c>
      <c r="AA159" t="s">
        <v>389</v>
      </c>
      <c r="AB159" t="s">
        <v>390</v>
      </c>
      <c r="AC159" t="s">
        <v>391</v>
      </c>
      <c r="AD159" t="s">
        <v>392</v>
      </c>
      <c r="AE159" t="s">
        <v>393</v>
      </c>
      <c r="AF159" t="s">
        <v>394</v>
      </c>
      <c r="AG159" t="s">
        <v>395</v>
      </c>
      <c r="AH159" t="s">
        <v>396</v>
      </c>
      <c r="AI159" t="s">
        <v>397</v>
      </c>
      <c r="AJ159" t="s">
        <v>398</v>
      </c>
      <c r="AK159" t="s">
        <v>399</v>
      </c>
      <c r="AL159" t="s">
        <v>400</v>
      </c>
      <c r="AM159" t="s">
        <v>401</v>
      </c>
      <c r="AN159" t="s">
        <v>402</v>
      </c>
      <c r="AO159" t="s">
        <v>403</v>
      </c>
      <c r="AP159" t="s">
        <v>404</v>
      </c>
      <c r="AQ159" t="s">
        <v>405</v>
      </c>
      <c r="AR159" t="s">
        <v>406</v>
      </c>
      <c r="AS159" t="s">
        <v>407</v>
      </c>
      <c r="AT159" t="s">
        <v>408</v>
      </c>
      <c r="AU159" t="s">
        <v>409</v>
      </c>
      <c r="AV159" t="s">
        <v>410</v>
      </c>
      <c r="AW159" t="s">
        <v>411</v>
      </c>
      <c r="AX159" t="s">
        <v>412</v>
      </c>
      <c r="AY159" t="s">
        <v>413</v>
      </c>
      <c r="AZ159" t="s">
        <v>414</v>
      </c>
      <c r="BA159" t="s">
        <v>415</v>
      </c>
      <c r="BB159" t="s">
        <v>416</v>
      </c>
      <c r="BC159" t="s">
        <v>417</v>
      </c>
      <c r="BD159" t="s">
        <v>418</v>
      </c>
      <c r="BE159">
        <v>1.7937349817038371</v>
      </c>
      <c r="BF159">
        <v>3.174340686955444</v>
      </c>
      <c r="BG159">
        <v>36.087064076775498</v>
      </c>
      <c r="BH159">
        <v>4.1713123612479457</v>
      </c>
      <c r="BI159">
        <v>5.2243065684022172</v>
      </c>
      <c r="BJ159">
        <v>0.1326951961792622</v>
      </c>
      <c r="BK159">
        <v>0.75282346703442626</v>
      </c>
      <c r="BL159">
        <v>3.657683467498019</v>
      </c>
      <c r="BM159">
        <v>0.019733832629012901</v>
      </c>
      <c r="BN159">
        <v>13.595722798736791</v>
      </c>
      <c r="BO159">
        <v>0.79872736317352022</v>
      </c>
      <c r="BP159">
        <v>2.0282537009752879</v>
      </c>
      <c r="BQ159">
        <v>16.34913430042721</v>
      </c>
      <c r="BR159">
        <v>0.23329059395516119</v>
      </c>
      <c r="BS159">
        <v>1.3665990369883281</v>
      </c>
      <c r="BT159">
        <v>1.513683597713003</v>
      </c>
      <c r="BU159">
        <v>0.0052462937147155003</v>
      </c>
      <c r="BV159">
        <v>0.081121373183212303</v>
      </c>
      <c r="BW159">
        <v>2.9557277784234088</v>
      </c>
      <c r="BX159">
        <v>0</v>
      </c>
      <c r="BY159">
        <v>0.28957399768580322</v>
      </c>
      <c r="BZ159">
        <v>0.0088189474512968997</v>
      </c>
      <c r="CA159">
        <v>16.365058969115509</v>
      </c>
      <c r="CB159">
        <v>0</v>
      </c>
      <c r="CC159">
        <v>0</v>
      </c>
      <c r="CD159">
        <v>0.1594710532636556</v>
      </c>
      <c r="CE159">
        <v>15.727462703930479</v>
      </c>
      <c r="CF159">
        <v>5.9824723150177723</v>
      </c>
      <c r="CG159">
        <v>14.02518592623033</v>
      </c>
      <c r="CH159">
        <v>12.16699514612672</v>
      </c>
      <c r="CI159">
        <v>14.412805674275811</v>
      </c>
      <c r="CJ159">
        <v>0.081919777449548203</v>
      </c>
      <c r="CK159">
        <v>0</v>
      </c>
      <c r="CL159">
        <v>0</v>
      </c>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row>
    <row r="160">
      <c r="A160" t="s">
        <v>593</v>
      </c>
      <c r="B160">
        <v>2015</v>
      </c>
      <c r="C160" t="s">
        <v>598</v>
      </c>
      <c r="D160">
        <v>70</v>
      </c>
      <c r="E160" t="s">
        <v>155</v>
      </c>
      <c r="F160" t="s">
        <v>168</v>
      </c>
      <c r="G160" t="s">
        <v>186</v>
      </c>
      <c r="H160">
        <v>0.021280037679543</v>
      </c>
      <c r="I160">
        <v>0.037128443559243302</v>
      </c>
      <c r="J160">
        <v>0</v>
      </c>
      <c r="K160">
        <v>0.0098819469744808996</v>
      </c>
      <c r="L160">
        <v>0.68030898563066333</v>
      </c>
      <c r="M160">
        <v>0.019565407354627199</v>
      </c>
      <c r="N160">
        <v>0</v>
      </c>
      <c r="O160">
        <v>0.0090650562464682002</v>
      </c>
      <c r="P160">
        <v>0.5060307387430909</v>
      </c>
      <c r="Q160">
        <v>2.2523041703097388</v>
      </c>
      <c r="R160">
        <v>0.0282811415022854</v>
      </c>
      <c r="S160">
        <v>0.042847026070384202</v>
      </c>
      <c r="T160">
        <v>0</v>
      </c>
      <c r="U160">
        <v>0.0101489719235584</v>
      </c>
      <c r="V160">
        <v>0.0006229265162209</v>
      </c>
      <c r="W160" t="s">
        <v>385</v>
      </c>
      <c r="X160" t="s">
        <v>386</v>
      </c>
      <c r="Y160" t="s">
        <v>387</v>
      </c>
      <c r="Z160" t="s">
        <v>388</v>
      </c>
      <c r="AA160" t="s">
        <v>389</v>
      </c>
      <c r="AB160" t="s">
        <v>390</v>
      </c>
      <c r="AC160" t="s">
        <v>391</v>
      </c>
      <c r="AD160" t="s">
        <v>392</v>
      </c>
      <c r="AE160" t="s">
        <v>393</v>
      </c>
      <c r="AF160" t="s">
        <v>394</v>
      </c>
      <c r="AG160" t="s">
        <v>395</v>
      </c>
      <c r="AH160" t="s">
        <v>396</v>
      </c>
      <c r="AI160" t="s">
        <v>397</v>
      </c>
      <c r="AJ160" t="s">
        <v>398</v>
      </c>
      <c r="AK160" t="s">
        <v>399</v>
      </c>
      <c r="AL160" t="s">
        <v>400</v>
      </c>
      <c r="AM160" t="s">
        <v>401</v>
      </c>
      <c r="AN160" t="s">
        <v>402</v>
      </c>
      <c r="AO160" t="s">
        <v>403</v>
      </c>
      <c r="AP160" t="s">
        <v>404</v>
      </c>
      <c r="AQ160" t="s">
        <v>405</v>
      </c>
      <c r="AR160" t="s">
        <v>406</v>
      </c>
      <c r="AS160" t="s">
        <v>407</v>
      </c>
      <c r="AT160" t="s">
        <v>408</v>
      </c>
      <c r="AU160" t="s">
        <v>409</v>
      </c>
      <c r="AV160" t="s">
        <v>410</v>
      </c>
      <c r="AW160" t="s">
        <v>411</v>
      </c>
      <c r="AX160" t="s">
        <v>412</v>
      </c>
      <c r="AY160" t="s">
        <v>413</v>
      </c>
      <c r="AZ160" t="s">
        <v>414</v>
      </c>
      <c r="BA160" t="s">
        <v>415</v>
      </c>
      <c r="BB160" t="s">
        <v>416</v>
      </c>
      <c r="BC160" t="s">
        <v>417</v>
      </c>
      <c r="BD160" t="s">
        <v>418</v>
      </c>
      <c r="BE160">
        <v>0</v>
      </c>
      <c r="BF160">
        <v>0</v>
      </c>
      <c r="BG160">
        <v>0</v>
      </c>
      <c r="BH160">
        <v>0.18477188395281369</v>
      </c>
      <c r="BI160">
        <v>0</v>
      </c>
      <c r="BJ160">
        <v>0</v>
      </c>
      <c r="BK160">
        <v>0</v>
      </c>
      <c r="BL160">
        <v>0</v>
      </c>
      <c r="BM160">
        <v>0</v>
      </c>
      <c r="BN160">
        <v>0.17412224390324579</v>
      </c>
      <c r="BO160">
        <v>0.20653151174103579</v>
      </c>
      <c r="BP160">
        <v>0</v>
      </c>
      <c r="BQ160">
        <v>0</v>
      </c>
      <c r="BR160">
        <v>0.95482295536689998</v>
      </c>
      <c r="BS160">
        <v>0</v>
      </c>
      <c r="BT160">
        <v>0</v>
      </c>
      <c r="BU160">
        <v>0</v>
      </c>
      <c r="BV160">
        <v>0</v>
      </c>
      <c r="BW160">
        <v>0</v>
      </c>
      <c r="BX160">
        <v>0</v>
      </c>
      <c r="BY160">
        <v>0</v>
      </c>
      <c r="BZ160">
        <v>0</v>
      </c>
      <c r="CA160">
        <v>0.36610701031565379</v>
      </c>
      <c r="CB160">
        <v>0</v>
      </c>
      <c r="CC160">
        <v>0.061584241908354702</v>
      </c>
      <c r="CD160">
        <v>0</v>
      </c>
      <c r="CE160">
        <v>0.043240630970202698</v>
      </c>
      <c r="CF160">
        <v>0</v>
      </c>
      <c r="CG160">
        <v>0</v>
      </c>
      <c r="CH160">
        <v>0</v>
      </c>
      <c r="CI160">
        <v>0</v>
      </c>
      <c r="CJ160">
        <v>0</v>
      </c>
      <c r="CK160">
        <v>0</v>
      </c>
      <c r="CL160">
        <v>0</v>
      </c>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row>
    <row r="161">
      <c r="A161" t="s">
        <v>593</v>
      </c>
      <c r="B161">
        <v>2015</v>
      </c>
      <c r="C161" t="s">
        <v>598</v>
      </c>
      <c r="D161">
        <v>71</v>
      </c>
      <c r="E161" t="s">
        <v>155</v>
      </c>
      <c r="F161" t="s">
        <v>46</v>
      </c>
      <c r="G161" t="s">
        <v>186</v>
      </c>
      <c r="H161">
        <v>3.6499069338625509</v>
      </c>
      <c r="I161">
        <v>0.9601981475045126</v>
      </c>
      <c r="J161">
        <v>0.90298859793361985</v>
      </c>
      <c r="K161">
        <v>0.81504504562663249</v>
      </c>
      <c r="L161">
        <v>0.91100442408429094</v>
      </c>
      <c r="M161">
        <v>3.6738341972058608</v>
      </c>
      <c r="N161">
        <v>1.4139286682361261</v>
      </c>
      <c r="O161">
        <v>1.5937277179474409</v>
      </c>
      <c r="P161">
        <v>0.036172198581484398</v>
      </c>
      <c r="Q161">
        <v>1.4620986050279761</v>
      </c>
      <c r="R161">
        <v>4.3320826072842236</v>
      </c>
      <c r="S161">
        <v>1.18236496767352</v>
      </c>
      <c r="T161">
        <v>0.47898693423808159</v>
      </c>
      <c r="U161">
        <v>0.3553178092513406</v>
      </c>
      <c r="V161">
        <v>0.59004799452594503</v>
      </c>
      <c r="W161" t="s">
        <v>385</v>
      </c>
      <c r="X161" t="s">
        <v>386</v>
      </c>
      <c r="Y161" t="s">
        <v>387</v>
      </c>
      <c r="Z161" t="s">
        <v>388</v>
      </c>
      <c r="AA161" t="s">
        <v>389</v>
      </c>
      <c r="AB161" t="s">
        <v>390</v>
      </c>
      <c r="AC161" t="s">
        <v>391</v>
      </c>
      <c r="AD161" t="s">
        <v>392</v>
      </c>
      <c r="AE161" t="s">
        <v>393</v>
      </c>
      <c r="AF161" t="s">
        <v>394</v>
      </c>
      <c r="AG161" t="s">
        <v>395</v>
      </c>
      <c r="AH161" t="s">
        <v>396</v>
      </c>
      <c r="AI161" t="s">
        <v>397</v>
      </c>
      <c r="AJ161" t="s">
        <v>398</v>
      </c>
      <c r="AK161" t="s">
        <v>399</v>
      </c>
      <c r="AL161" t="s">
        <v>400</v>
      </c>
      <c r="AM161" t="s">
        <v>401</v>
      </c>
      <c r="AN161" t="s">
        <v>402</v>
      </c>
      <c r="AO161" t="s">
        <v>403</v>
      </c>
      <c r="AP161" t="s">
        <v>404</v>
      </c>
      <c r="AQ161" t="s">
        <v>405</v>
      </c>
      <c r="AR161" t="s">
        <v>406</v>
      </c>
      <c r="AS161" t="s">
        <v>407</v>
      </c>
      <c r="AT161" t="s">
        <v>408</v>
      </c>
      <c r="AU161" t="s">
        <v>409</v>
      </c>
      <c r="AV161" t="s">
        <v>410</v>
      </c>
      <c r="AW161" t="s">
        <v>411</v>
      </c>
      <c r="AX161" t="s">
        <v>412</v>
      </c>
      <c r="AY161" t="s">
        <v>413</v>
      </c>
      <c r="AZ161" t="s">
        <v>414</v>
      </c>
      <c r="BA161" t="s">
        <v>415</v>
      </c>
      <c r="BB161" t="s">
        <v>416</v>
      </c>
      <c r="BC161" t="s">
        <v>417</v>
      </c>
      <c r="BD161" t="s">
        <v>418</v>
      </c>
      <c r="BE161">
        <v>6.3733133695231272</v>
      </c>
      <c r="BF161">
        <v>0.0706880488746367</v>
      </c>
      <c r="BG161">
        <v>0.1179012132462348</v>
      </c>
      <c r="BH161">
        <v>7.7114261580619026</v>
      </c>
      <c r="BI161">
        <v>2.0467693818512598</v>
      </c>
      <c r="BJ161">
        <v>4.125188605302534</v>
      </c>
      <c r="BK161">
        <v>0</v>
      </c>
      <c r="BL161">
        <v>0.015581580479635</v>
      </c>
      <c r="BM161">
        <v>0.12651266526297261</v>
      </c>
      <c r="BN161">
        <v>0.4650145208716176</v>
      </c>
      <c r="BO161">
        <v>0.3135568317022851</v>
      </c>
      <c r="BP161">
        <v>0</v>
      </c>
      <c r="BQ161">
        <v>0.36324406480489507</v>
      </c>
      <c r="BR161">
        <v>1.8849256644089909</v>
      </c>
      <c r="BS161">
        <v>0.77732453355606201</v>
      </c>
      <c r="BT161">
        <v>0</v>
      </c>
      <c r="BU161">
        <v>3.894792421210973</v>
      </c>
      <c r="BV161">
        <v>0.027803854905639198</v>
      </c>
      <c r="BW161">
        <v>0.97586980091637221</v>
      </c>
      <c r="BX161">
        <v>0.19187500387086401</v>
      </c>
      <c r="BY161">
        <v>0</v>
      </c>
      <c r="BZ161">
        <v>0.87785363566895824</v>
      </c>
      <c r="CA161">
        <v>0.16011254229690361</v>
      </c>
      <c r="CB161">
        <v>0.30840312063832981</v>
      </c>
      <c r="CC161">
        <v>0</v>
      </c>
      <c r="CD161">
        <v>0.20993780813597021</v>
      </c>
      <c r="CE161">
        <v>0.075915079002373903</v>
      </c>
      <c r="CF161">
        <v>0.156239421314257</v>
      </c>
      <c r="CG161">
        <v>0</v>
      </c>
      <c r="CH161">
        <v>7.1633658171621928</v>
      </c>
      <c r="CI161">
        <v>0</v>
      </c>
      <c r="CJ161">
        <v>0.33791908197938653</v>
      </c>
      <c r="CK161">
        <v>0</v>
      </c>
      <c r="CL161">
        <v>0</v>
      </c>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row>
    <row r="162">
      <c r="A162" t="s">
        <v>593</v>
      </c>
      <c r="B162">
        <v>2015</v>
      </c>
      <c r="C162" t="s">
        <v>598</v>
      </c>
      <c r="D162">
        <v>122</v>
      </c>
      <c r="E162" t="s">
        <v>18</v>
      </c>
      <c r="F162" t="s">
        <v>14</v>
      </c>
      <c r="G162" t="s">
        <v>611</v>
      </c>
      <c r="H162">
        <v>13.011206396536339</v>
      </c>
      <c r="I162">
        <v>20.644590009033521</v>
      </c>
      <c r="J162">
        <v>27.250151689236802</v>
      </c>
      <c r="K162">
        <v>38.661447917838629</v>
      </c>
      <c r="L162">
        <v>66.860316424947129</v>
      </c>
      <c r="M162">
        <v>45.547478888105871</v>
      </c>
      <c r="N162">
        <v>62.314706694659328</v>
      </c>
      <c r="O162">
        <v>71.712470790961618</v>
      </c>
      <c r="P162">
        <v>75.179125598846468</v>
      </c>
      <c r="Q162">
        <v>91.207487555704105</v>
      </c>
      <c r="R162">
        <v>12.07614050881555</v>
      </c>
      <c r="S162">
        <v>15.868157885569911</v>
      </c>
      <c r="T162">
        <v>20.974583975768429</v>
      </c>
      <c r="U162">
        <v>23.745545336953612</v>
      </c>
      <c r="V162">
        <v>35.063492641149118</v>
      </c>
      <c r="W162" t="s">
        <v>385</v>
      </c>
      <c r="X162" t="s">
        <v>386</v>
      </c>
      <c r="Y162" t="s">
        <v>387</v>
      </c>
      <c r="Z162" t="s">
        <v>388</v>
      </c>
      <c r="AA162" t="s">
        <v>389</v>
      </c>
      <c r="AB162" t="s">
        <v>390</v>
      </c>
      <c r="AC162" t="s">
        <v>391</v>
      </c>
      <c r="AD162" t="s">
        <v>392</v>
      </c>
      <c r="AE162" t="s">
        <v>393</v>
      </c>
      <c r="AF162" t="s">
        <v>394</v>
      </c>
      <c r="AG162" t="s">
        <v>395</v>
      </c>
      <c r="AH162" t="s">
        <v>396</v>
      </c>
      <c r="AI162" t="s">
        <v>397</v>
      </c>
      <c r="AJ162" t="s">
        <v>398</v>
      </c>
      <c r="AK162" t="s">
        <v>399</v>
      </c>
      <c r="AL162" t="s">
        <v>400</v>
      </c>
      <c r="AM162" t="s">
        <v>401</v>
      </c>
      <c r="AN162" t="s">
        <v>402</v>
      </c>
      <c r="AO162" t="s">
        <v>403</v>
      </c>
      <c r="AP162" t="s">
        <v>404</v>
      </c>
      <c r="AQ162" t="s">
        <v>405</v>
      </c>
      <c r="AR162" t="s">
        <v>406</v>
      </c>
      <c r="AS162" t="s">
        <v>407</v>
      </c>
      <c r="AT162" t="s">
        <v>408</v>
      </c>
      <c r="AU162" t="s">
        <v>409</v>
      </c>
      <c r="AV162" t="s">
        <v>410</v>
      </c>
      <c r="AW162" t="s">
        <v>411</v>
      </c>
      <c r="AX162" t="s">
        <v>412</v>
      </c>
      <c r="AY162" t="s">
        <v>413</v>
      </c>
      <c r="AZ162" t="s">
        <v>414</v>
      </c>
      <c r="BA162" t="s">
        <v>415</v>
      </c>
      <c r="BB162" t="s">
        <v>416</v>
      </c>
      <c r="BC162" t="s">
        <v>417</v>
      </c>
      <c r="BD162" t="s">
        <v>418</v>
      </c>
      <c r="BE162">
        <v>10.74044638675789</v>
      </c>
      <c r="BF162">
        <v>16.520186599134739</v>
      </c>
      <c r="BG162">
        <v>13.63572775636116</v>
      </c>
      <c r="BH162">
        <v>31.800311715022911</v>
      </c>
      <c r="BI162">
        <v>18.54169855264804</v>
      </c>
      <c r="BJ162">
        <v>4.4639699960717367</v>
      </c>
      <c r="BK162">
        <v>22.380129429559219</v>
      </c>
      <c r="BL162">
        <v>51.537757311684508</v>
      </c>
      <c r="BM162">
        <v>8.2617214821010521</v>
      </c>
      <c r="BN162">
        <v>4.0015205381305741</v>
      </c>
      <c r="BO162">
        <v>39.297423630683163</v>
      </c>
      <c r="BP162">
        <v>59.510318921341309</v>
      </c>
      <c r="BQ162">
        <v>44.191500951884613</v>
      </c>
      <c r="BR162">
        <v>69.541837555137704</v>
      </c>
      <c r="BS162">
        <v>28.195867160902239</v>
      </c>
      <c r="BT162">
        <v>4.9198543744999563</v>
      </c>
      <c r="BU162">
        <v>9.9359995264591081</v>
      </c>
      <c r="BV162">
        <v>19.704748510959931</v>
      </c>
      <c r="BW162">
        <v>34.282116876990173</v>
      </c>
      <c r="BX162">
        <v>6.1208183203834574</v>
      </c>
      <c r="BY162">
        <v>29.141973051158391</v>
      </c>
      <c r="BZ162">
        <v>32.066234016542481</v>
      </c>
      <c r="CA162">
        <v>88.162933637635248</v>
      </c>
      <c r="CB162">
        <v>2.1277680271257911</v>
      </c>
      <c r="CC162">
        <v>8.7490891415322558</v>
      </c>
      <c r="CD162">
        <v>45.403006465000487</v>
      </c>
      <c r="CE162">
        <v>5.4654347402625518</v>
      </c>
      <c r="CF162">
        <v>13.66771609326449</v>
      </c>
      <c r="CG162">
        <v>5.6083475442089119</v>
      </c>
      <c r="CH162">
        <v>13.335602582773051</v>
      </c>
      <c r="CI162">
        <v>30.82058201172919</v>
      </c>
      <c r="CJ162">
        <v>7.1001440493660652</v>
      </c>
      <c r="CK162">
        <v>21.733041810816051</v>
      </c>
      <c r="CL162">
        <v>14.0005487308159</v>
      </c>
      <c r="CM162">
        <v>5149.2705249999954</v>
      </c>
      <c r="CN162">
        <v>8156.4866170000087</v>
      </c>
      <c r="CO162">
        <v>10775.98739800001</v>
      </c>
      <c r="CP162">
        <v>15285.40021899997</v>
      </c>
      <c r="CQ162">
        <v>26439.08916599994</v>
      </c>
      <c r="CR162">
        <v>4428.5833239999938</v>
      </c>
      <c r="CS162">
        <v>6079.697841000012</v>
      </c>
      <c r="CT162">
        <v>6983.5392679999977</v>
      </c>
      <c r="CU162">
        <v>7313.5386549999976</v>
      </c>
      <c r="CV162">
        <v>8894.8373720000127</v>
      </c>
      <c r="CW162">
        <v>3597.885374</v>
      </c>
      <c r="CX162">
        <v>4729.3254810000008</v>
      </c>
      <c r="CY162">
        <v>6252.2619750000022</v>
      </c>
      <c r="CZ162">
        <v>7077.2154859999982</v>
      </c>
      <c r="DA162">
        <v>10449.34914899998</v>
      </c>
      <c r="DB162">
        <v>682.46849699999996</v>
      </c>
      <c r="DC162">
        <v>683.7937380000003</v>
      </c>
      <c r="DD162">
        <v>768.06189500000016</v>
      </c>
      <c r="DE162">
        <v>3849.1792690000061</v>
      </c>
      <c r="DF162">
        <v>442.27194900000018</v>
      </c>
      <c r="DG162">
        <v>106.807864</v>
      </c>
      <c r="DH162">
        <v>943.83951500000001</v>
      </c>
      <c r="DI162">
        <v>7033.4626310000003</v>
      </c>
      <c r="DJ162">
        <v>605.87087100000031</v>
      </c>
      <c r="DK162">
        <v>193.2482</v>
      </c>
      <c r="DL162">
        <v>2434.1855990000008</v>
      </c>
      <c r="DM162">
        <v>8078.80465</v>
      </c>
      <c r="DN162">
        <v>2102.7036849999981</v>
      </c>
      <c r="DO162">
        <v>17683.187812</v>
      </c>
      <c r="DP162">
        <v>4494.53071</v>
      </c>
      <c r="DQ162">
        <v>70.41046399999999</v>
      </c>
      <c r="DR162">
        <v>544.778952</v>
      </c>
      <c r="DS162">
        <v>904.60462299999995</v>
      </c>
      <c r="DT162">
        <v>2968.9601510000002</v>
      </c>
      <c r="DU162">
        <v>253.85634800000011</v>
      </c>
      <c r="DV162">
        <v>995.58432200000016</v>
      </c>
      <c r="DW162">
        <v>1908.135128000001</v>
      </c>
      <c r="DX162">
        <v>1566.4768440000021</v>
      </c>
      <c r="DY162">
        <v>28.447604999999999</v>
      </c>
      <c r="DZ162">
        <v>429.36102800000009</v>
      </c>
      <c r="EA162">
        <v>1620.079649</v>
      </c>
      <c r="EB162">
        <v>23.538218000000001</v>
      </c>
      <c r="EC162">
        <v>624.55325400000038</v>
      </c>
      <c r="ED162">
        <v>125.26113100000001</v>
      </c>
      <c r="EE162">
        <v>575.16065100000003</v>
      </c>
      <c r="EF162">
        <v>2369.0922130000008</v>
      </c>
      <c r="EG162">
        <v>107.391667</v>
      </c>
      <c r="EH162">
        <v>565.82774000000006</v>
      </c>
      <c r="EI162">
        <v>22.297052000000001</v>
      </c>
    </row>
    <row r="163">
      <c r="A163" t="s">
        <v>593</v>
      </c>
      <c r="B163">
        <v>2015</v>
      </c>
      <c r="C163" t="s">
        <v>598</v>
      </c>
      <c r="D163">
        <v>123</v>
      </c>
      <c r="E163" t="s">
        <v>18</v>
      </c>
      <c r="F163" t="s">
        <v>51</v>
      </c>
      <c r="G163" t="s">
        <v>186</v>
      </c>
      <c r="H163">
        <v>86.988793603463392</v>
      </c>
      <c r="I163">
        <v>79.355409990966834</v>
      </c>
      <c r="J163">
        <v>72.749848310763483</v>
      </c>
      <c r="K163">
        <v>61.338552082161392</v>
      </c>
      <c r="L163">
        <v>33.139683575052672</v>
      </c>
      <c r="M163">
        <v>54.452521111894256</v>
      </c>
      <c r="N163">
        <v>37.685293305340977</v>
      </c>
      <c r="O163">
        <v>28.287529209038251</v>
      </c>
      <c r="P163">
        <v>24.820874401153649</v>
      </c>
      <c r="Q163">
        <v>8.7925124442959017</v>
      </c>
      <c r="R163">
        <v>87.923859491184359</v>
      </c>
      <c r="S163">
        <v>84.1318421144301</v>
      </c>
      <c r="T163">
        <v>79.02541602423176</v>
      </c>
      <c r="U163">
        <v>76.254454663046545</v>
      </c>
      <c r="V163">
        <v>64.936507358850776</v>
      </c>
      <c r="W163" t="s">
        <v>385</v>
      </c>
      <c r="X163" t="s">
        <v>386</v>
      </c>
      <c r="Y163" t="s">
        <v>387</v>
      </c>
      <c r="Z163" t="s">
        <v>388</v>
      </c>
      <c r="AA163" t="s">
        <v>389</v>
      </c>
      <c r="AB163" t="s">
        <v>390</v>
      </c>
      <c r="AC163" t="s">
        <v>391</v>
      </c>
      <c r="AD163" t="s">
        <v>392</v>
      </c>
      <c r="AE163" t="s">
        <v>393</v>
      </c>
      <c r="AF163" t="s">
        <v>394</v>
      </c>
      <c r="AG163" t="s">
        <v>395</v>
      </c>
      <c r="AH163" t="s">
        <v>396</v>
      </c>
      <c r="AI163" t="s">
        <v>397</v>
      </c>
      <c r="AJ163" t="s">
        <v>398</v>
      </c>
      <c r="AK163" t="s">
        <v>399</v>
      </c>
      <c r="AL163" t="s">
        <v>400</v>
      </c>
      <c r="AM163" t="s">
        <v>401</v>
      </c>
      <c r="AN163" t="s">
        <v>402</v>
      </c>
      <c r="AO163" t="s">
        <v>403</v>
      </c>
      <c r="AP163" t="s">
        <v>404</v>
      </c>
      <c r="AQ163" t="s">
        <v>405</v>
      </c>
      <c r="AR163" t="s">
        <v>406</v>
      </c>
      <c r="AS163" t="s">
        <v>407</v>
      </c>
      <c r="AT163" t="s">
        <v>408</v>
      </c>
      <c r="AU163" t="s">
        <v>409</v>
      </c>
      <c r="AV163" t="s">
        <v>410</v>
      </c>
      <c r="AW163" t="s">
        <v>411</v>
      </c>
      <c r="AX163" t="s">
        <v>412</v>
      </c>
      <c r="AY163" t="s">
        <v>413</v>
      </c>
      <c r="AZ163" t="s">
        <v>414</v>
      </c>
      <c r="BA163" t="s">
        <v>415</v>
      </c>
      <c r="BB163" t="s">
        <v>416</v>
      </c>
      <c r="BC163" t="s">
        <v>417</v>
      </c>
      <c r="BD163" t="s">
        <v>418</v>
      </c>
      <c r="BE163">
        <v>89.259553613242048</v>
      </c>
      <c r="BF163">
        <v>83.479813400865268</v>
      </c>
      <c r="BG163">
        <v>86.364272243638695</v>
      </c>
      <c r="BH163">
        <v>68.19968828497727</v>
      </c>
      <c r="BI163">
        <v>81.458301447352085</v>
      </c>
      <c r="BJ163">
        <v>95.53603000392819</v>
      </c>
      <c r="BK163">
        <v>77.619870570440582</v>
      </c>
      <c r="BL163">
        <v>48.462242688315769</v>
      </c>
      <c r="BM163">
        <v>91.738278517898806</v>
      </c>
      <c r="BN163">
        <v>95.998479461869422</v>
      </c>
      <c r="BO163">
        <v>60.702576369316851</v>
      </c>
      <c r="BP163">
        <v>40.489681078658748</v>
      </c>
      <c r="BQ163">
        <v>55.808499048115337</v>
      </c>
      <c r="BR163">
        <v>30.458162444862321</v>
      </c>
      <c r="BS163">
        <v>71.804132839097704</v>
      </c>
      <c r="BT163">
        <v>95.080145625500037</v>
      </c>
      <c r="BU163">
        <v>90.06400047354083</v>
      </c>
      <c r="BV163">
        <v>80.295251489040083</v>
      </c>
      <c r="BW163">
        <v>65.717883123009841</v>
      </c>
      <c r="BX163">
        <v>93.87918167961648</v>
      </c>
      <c r="BY163">
        <v>70.858026948841683</v>
      </c>
      <c r="BZ163">
        <v>67.933765983457505</v>
      </c>
      <c r="CA163">
        <v>11.837066362364711</v>
      </c>
      <c r="CB163">
        <v>97.872231972874133</v>
      </c>
      <c r="CC163">
        <v>91.25091085846789</v>
      </c>
      <c r="CD163">
        <v>54.596993534999562</v>
      </c>
      <c r="CE163">
        <v>94.534565259737391</v>
      </c>
      <c r="CF163">
        <v>86.332283906735512</v>
      </c>
      <c r="CG163">
        <v>94.391652455791046</v>
      </c>
      <c r="CH163">
        <v>86.664397417226994</v>
      </c>
      <c r="CI163">
        <v>69.179417988270941</v>
      </c>
      <c r="CJ163">
        <v>92.899855950633921</v>
      </c>
      <c r="CK163">
        <v>78.266958189183882</v>
      </c>
      <c r="CL163">
        <v>85.999451269184135</v>
      </c>
      <c r="CM163">
        <v>34426.387320000053</v>
      </c>
      <c r="CN163">
        <v>31352.588707000021</v>
      </c>
      <c r="CO163">
        <v>28768.70035599995</v>
      </c>
      <c r="CP163">
        <v>24251.143397999949</v>
      </c>
      <c r="CQ163">
        <v>13104.67996299995</v>
      </c>
      <c r="CR163">
        <v>5294.4209609999962</v>
      </c>
      <c r="CS163">
        <v>3676.7435570000048</v>
      </c>
      <c r="CT163">
        <v>2754.7101480000001</v>
      </c>
      <c r="CU163">
        <v>2414.6120739999992</v>
      </c>
      <c r="CV163">
        <v>857.47311300000024</v>
      </c>
      <c r="CW163">
        <v>26195.452749000069</v>
      </c>
      <c r="CX163">
        <v>25074.546620000001</v>
      </c>
      <c r="CY163">
        <v>23556.491239000061</v>
      </c>
      <c r="CZ163">
        <v>22727.176813999991</v>
      </c>
      <c r="DA163">
        <v>19351.87246900002</v>
      </c>
      <c r="DB163">
        <v>5671.7226830000072</v>
      </c>
      <c r="DC163">
        <v>3455.3467849999929</v>
      </c>
      <c r="DD163">
        <v>4864.6546619999954</v>
      </c>
      <c r="DE163">
        <v>8255.0394049999941</v>
      </c>
      <c r="DF163">
        <v>1943.0108650000011</v>
      </c>
      <c r="DG163">
        <v>2285.8575009999909</v>
      </c>
      <c r="DH163">
        <v>3273.4708360000009</v>
      </c>
      <c r="DI163">
        <v>6613.7408909999967</v>
      </c>
      <c r="DJ163">
        <v>6727.5991849999928</v>
      </c>
      <c r="DK163">
        <v>4636.1209899999958</v>
      </c>
      <c r="DL163">
        <v>3760.076961000002</v>
      </c>
      <c r="DM163">
        <v>5496.6639350000069</v>
      </c>
      <c r="DN163">
        <v>2655.459400000002</v>
      </c>
      <c r="DO163">
        <v>7744.9406840000047</v>
      </c>
      <c r="DP163">
        <v>11445.85758999998</v>
      </c>
      <c r="DQ163">
        <v>1360.738888000004</v>
      </c>
      <c r="DR163">
        <v>4938.1012609999952</v>
      </c>
      <c r="DS163">
        <v>3686.1904460000028</v>
      </c>
      <c r="DT163">
        <v>5691.4156409999914</v>
      </c>
      <c r="DU163">
        <v>3893.568632</v>
      </c>
      <c r="DV163">
        <v>2420.7400299999981</v>
      </c>
      <c r="DW163">
        <v>4042.470505999996</v>
      </c>
      <c r="DX163">
        <v>210.32070499999989</v>
      </c>
      <c r="DY163">
        <v>1308.5216809999999</v>
      </c>
      <c r="DZ163">
        <v>4478.1330099999996</v>
      </c>
      <c r="EA163">
        <v>1948.1414339999999</v>
      </c>
      <c r="EB163">
        <v>407.13599399999993</v>
      </c>
      <c r="EC163">
        <v>3944.9977210000061</v>
      </c>
      <c r="ED163">
        <v>2108.2154860000019</v>
      </c>
      <c r="EE163">
        <v>3737.8101909999968</v>
      </c>
      <c r="EF163">
        <v>5317.6289920000008</v>
      </c>
      <c r="EG163">
        <v>1405.1363360000021</v>
      </c>
      <c r="EH163">
        <v>2037.709053999999</v>
      </c>
      <c r="EI163">
        <v>136.96136300000001</v>
      </c>
    </row>
    <row r="164">
      <c r="A164" t="s">
        <v>593</v>
      </c>
      <c r="B164">
        <v>2015</v>
      </c>
      <c r="C164" t="s">
        <v>598</v>
      </c>
      <c r="D164">
        <v>124</v>
      </c>
      <c r="E164" t="s">
        <v>50</v>
      </c>
      <c r="F164" t="s">
        <v>15</v>
      </c>
      <c r="G164" t="s">
        <v>612</v>
      </c>
      <c r="H164">
        <v>9.8242558727073721</v>
      </c>
      <c r="I164">
        <v>15.1104274184051</v>
      </c>
      <c r="J164">
        <v>19.995506507696209</v>
      </c>
      <c r="K164">
        <v>30.93685364731974</v>
      </c>
      <c r="L164">
        <v>57.136296899577161</v>
      </c>
      <c r="M164">
        <v>29.119256929341208</v>
      </c>
      <c r="N164">
        <v>47.179989324218212</v>
      </c>
      <c r="O164">
        <v>56.0300083377916</v>
      </c>
      <c r="P164">
        <v>64.875708002978357</v>
      </c>
      <c r="Q164">
        <v>80.658671471737847</v>
      </c>
      <c r="R164">
        <v>9.0692786818475302</v>
      </c>
      <c r="S164">
        <v>12.201480334110419</v>
      </c>
      <c r="T164">
        <v>15.74460594254937</v>
      </c>
      <c r="U164">
        <v>19.650068664543792</v>
      </c>
      <c r="V164">
        <v>28.968627540374509</v>
      </c>
      <c r="W164" t="s">
        <v>385</v>
      </c>
      <c r="X164" t="s">
        <v>386</v>
      </c>
      <c r="Y164" t="s">
        <v>387</v>
      </c>
      <c r="Z164" t="s">
        <v>388</v>
      </c>
      <c r="AA164" t="s">
        <v>389</v>
      </c>
      <c r="AB164" t="s">
        <v>390</v>
      </c>
      <c r="AC164" t="s">
        <v>391</v>
      </c>
      <c r="AD164" t="s">
        <v>392</v>
      </c>
      <c r="AE164" t="s">
        <v>393</v>
      </c>
      <c r="AF164" t="s">
        <v>394</v>
      </c>
      <c r="AG164" t="s">
        <v>395</v>
      </c>
      <c r="AH164" t="s">
        <v>396</v>
      </c>
      <c r="AI164" t="s">
        <v>397</v>
      </c>
      <c r="AJ164" t="s">
        <v>398</v>
      </c>
      <c r="AK164" t="s">
        <v>399</v>
      </c>
      <c r="AL164" t="s">
        <v>400</v>
      </c>
      <c r="AM164" t="s">
        <v>401</v>
      </c>
      <c r="AN164" t="s">
        <v>402</v>
      </c>
      <c r="AO164" t="s">
        <v>403</v>
      </c>
      <c r="AP164" t="s">
        <v>404</v>
      </c>
      <c r="AQ164" t="s">
        <v>405</v>
      </c>
      <c r="AR164" t="s">
        <v>406</v>
      </c>
      <c r="AS164" t="s">
        <v>407</v>
      </c>
      <c r="AT164" t="s">
        <v>408</v>
      </c>
      <c r="AU164" t="s">
        <v>409</v>
      </c>
      <c r="AV164" t="s">
        <v>410</v>
      </c>
      <c r="AW164" t="s">
        <v>411</v>
      </c>
      <c r="AX164" t="s">
        <v>412</v>
      </c>
      <c r="AY164" t="s">
        <v>413</v>
      </c>
      <c r="AZ164" t="s">
        <v>414</v>
      </c>
      <c r="BA164" t="s">
        <v>415</v>
      </c>
      <c r="BB164" t="s">
        <v>416</v>
      </c>
      <c r="BC164" t="s">
        <v>417</v>
      </c>
      <c r="BD164" t="s">
        <v>418</v>
      </c>
      <c r="BE164">
        <v>10.152619377121081</v>
      </c>
      <c r="BF164">
        <v>14.81615894875481</v>
      </c>
      <c r="BG164">
        <v>11.198474335018799</v>
      </c>
      <c r="BH164">
        <v>25.83393245130997</v>
      </c>
      <c r="BI164">
        <v>12.264537784910241</v>
      </c>
      <c r="BJ164">
        <v>4.3711334451485371</v>
      </c>
      <c r="BK164">
        <v>18.7231647017101</v>
      </c>
      <c r="BL164">
        <v>36.648230305479082</v>
      </c>
      <c r="BM164">
        <v>6.5894074198153341</v>
      </c>
      <c r="BN164">
        <v>3.828963509000233</v>
      </c>
      <c r="BO164">
        <v>37.52376082006306</v>
      </c>
      <c r="BP164">
        <v>39.094199104998197</v>
      </c>
      <c r="BQ164">
        <v>38.61876941109508</v>
      </c>
      <c r="BR164">
        <v>54.33073733748526</v>
      </c>
      <c r="BS164">
        <v>25.144617505961278</v>
      </c>
      <c r="BT164">
        <v>4.3299125073538649</v>
      </c>
      <c r="BU164">
        <v>9.7576456573227013</v>
      </c>
      <c r="BV164">
        <v>12.49723776332652</v>
      </c>
      <c r="BW164">
        <v>32.429916835645813</v>
      </c>
      <c r="BX164">
        <v>4.2344338197046758</v>
      </c>
      <c r="BY164">
        <v>24.273586741197551</v>
      </c>
      <c r="BZ164">
        <v>22.405938571730939</v>
      </c>
      <c r="CA164">
        <v>69.645538778261638</v>
      </c>
      <c r="CB164">
        <v>2.1277680271257911</v>
      </c>
      <c r="CC164">
        <v>8.7490891415322558</v>
      </c>
      <c r="CD164">
        <v>44.415122497610113</v>
      </c>
      <c r="CE164">
        <v>4.7465867308535286</v>
      </c>
      <c r="CF164">
        <v>10.91479578034469</v>
      </c>
      <c r="CG164">
        <v>4.5753143875425586</v>
      </c>
      <c r="CH164">
        <v>11.66947139020122</v>
      </c>
      <c r="CI164">
        <v>27.258750852535989</v>
      </c>
      <c r="CJ164">
        <v>7.1001440493660652</v>
      </c>
      <c r="CK164">
        <v>18.342605339803772</v>
      </c>
      <c r="CL164">
        <v>13.19915873833104</v>
      </c>
      <c r="CM164">
        <v>3888.0138900000029</v>
      </c>
      <c r="CN164">
        <v>5967.4270220000053</v>
      </c>
      <c r="CO164">
        <v>7902.0997120000002</v>
      </c>
      <c r="CP164">
        <v>12231.362636</v>
      </c>
      <c r="CQ164">
        <v>22576.901229999959</v>
      </c>
      <c r="CR164">
        <v>2831.2665989999991</v>
      </c>
      <c r="CS164">
        <v>4603.0880099999986</v>
      </c>
      <c r="CT164">
        <v>5443.0964759999952</v>
      </c>
      <c r="CU164">
        <v>6308.7256799999968</v>
      </c>
      <c r="CV164">
        <v>7866.0840750000016</v>
      </c>
      <c r="CW164">
        <v>2702.0408630000002</v>
      </c>
      <c r="CX164">
        <v>3633.8209060000008</v>
      </c>
      <c r="CY164">
        <v>4688.0934360000001</v>
      </c>
      <c r="CZ164">
        <v>5856.5835519999928</v>
      </c>
      <c r="DA164">
        <v>8633.0048929999975</v>
      </c>
      <c r="DB164">
        <v>645.11684500000001</v>
      </c>
      <c r="DC164">
        <v>613.26163900000017</v>
      </c>
      <c r="DD164">
        <v>630.77831800000001</v>
      </c>
      <c r="DE164">
        <v>3126.9956760000018</v>
      </c>
      <c r="DF164">
        <v>292.54391200000009</v>
      </c>
      <c r="DG164">
        <v>104.586596</v>
      </c>
      <c r="DH164">
        <v>789.61396300000013</v>
      </c>
      <c r="DI164">
        <v>5001.4585769999976</v>
      </c>
      <c r="DJ164">
        <v>483.23221999999998</v>
      </c>
      <c r="DK164">
        <v>184.914784</v>
      </c>
      <c r="DL164">
        <v>2321.575024000002</v>
      </c>
      <c r="DM164">
        <v>5296.0838810000014</v>
      </c>
      <c r="DN164">
        <v>1837.5440299999991</v>
      </c>
      <c r="DO164">
        <v>13815.289703</v>
      </c>
      <c r="DP164">
        <v>4008.149667000001</v>
      </c>
      <c r="DQ164">
        <v>61.817067000000002</v>
      </c>
      <c r="DR164">
        <v>535.00002300000006</v>
      </c>
      <c r="DS164">
        <v>573.72257500000001</v>
      </c>
      <c r="DT164">
        <v>2808.552666999999</v>
      </c>
      <c r="DU164">
        <v>175.61996600000001</v>
      </c>
      <c r="DV164">
        <v>823.66198399999996</v>
      </c>
      <c r="DW164">
        <v>1333.289043</v>
      </c>
      <c r="DX164">
        <v>1237.460225999999</v>
      </c>
      <c r="DY164">
        <v>28.447604999999999</v>
      </c>
      <c r="DZ164">
        <v>429.36102800000009</v>
      </c>
      <c r="EA164">
        <v>1584.829764999999</v>
      </c>
      <c r="EB164">
        <v>20.442325</v>
      </c>
      <c r="EC164">
        <v>498.75715700000018</v>
      </c>
      <c r="ED164">
        <v>102.188577</v>
      </c>
      <c r="EE164">
        <v>500.23654800000008</v>
      </c>
      <c r="EF164">
        <v>2095.3041819999989</v>
      </c>
      <c r="EG164">
        <v>107.391667</v>
      </c>
      <c r="EH164">
        <v>477.55647900000008</v>
      </c>
      <c r="EI164">
        <v>21.020771</v>
      </c>
    </row>
    <row r="165">
      <c r="A165" t="s">
        <v>593</v>
      </c>
      <c r="B165">
        <v>2015</v>
      </c>
      <c r="C165" t="s">
        <v>598</v>
      </c>
      <c r="D165">
        <v>125</v>
      </c>
      <c r="E165" t="s">
        <v>50</v>
      </c>
      <c r="F165" t="s">
        <v>16</v>
      </c>
      <c r="G165" t="s">
        <v>613</v>
      </c>
      <c r="H165">
        <v>3.186950523828989</v>
      </c>
      <c r="I165">
        <v>5.534162590628406</v>
      </c>
      <c r="J165">
        <v>7.254645181540571</v>
      </c>
      <c r="K165">
        <v>7.7245942705189421</v>
      </c>
      <c r="L165">
        <v>9.7240195253700126</v>
      </c>
      <c r="M165">
        <v>16.428221958764709</v>
      </c>
      <c r="N165">
        <v>15.134717370441001</v>
      </c>
      <c r="O165">
        <v>15.68246245317002</v>
      </c>
      <c r="P165">
        <v>10.303417595868099</v>
      </c>
      <c r="Q165">
        <v>10.548816083966161</v>
      </c>
      <c r="R165">
        <v>3.0068618269680201</v>
      </c>
      <c r="S165">
        <v>3.666677551459486</v>
      </c>
      <c r="T165">
        <v>5.2299780332190497</v>
      </c>
      <c r="U165">
        <v>4.0954766724097986</v>
      </c>
      <c r="V165">
        <v>6.0948651007746708</v>
      </c>
      <c r="W165" t="s">
        <v>385</v>
      </c>
      <c r="X165" t="s">
        <v>386</v>
      </c>
      <c r="Y165" t="s">
        <v>387</v>
      </c>
      <c r="Z165" t="s">
        <v>388</v>
      </c>
      <c r="AA165" t="s">
        <v>389</v>
      </c>
      <c r="AB165" t="s">
        <v>390</v>
      </c>
      <c r="AC165" t="s">
        <v>391</v>
      </c>
      <c r="AD165" t="s">
        <v>392</v>
      </c>
      <c r="AE165" t="s">
        <v>393</v>
      </c>
      <c r="AF165" t="s">
        <v>394</v>
      </c>
      <c r="AG165" t="s">
        <v>395</v>
      </c>
      <c r="AH165" t="s">
        <v>396</v>
      </c>
      <c r="AI165" t="s">
        <v>397</v>
      </c>
      <c r="AJ165" t="s">
        <v>398</v>
      </c>
      <c r="AK165" t="s">
        <v>399</v>
      </c>
      <c r="AL165" t="s">
        <v>400</v>
      </c>
      <c r="AM165" t="s">
        <v>401</v>
      </c>
      <c r="AN165" t="s">
        <v>402</v>
      </c>
      <c r="AO165" t="s">
        <v>403</v>
      </c>
      <c r="AP165" t="s">
        <v>404</v>
      </c>
      <c r="AQ165" t="s">
        <v>405</v>
      </c>
      <c r="AR165" t="s">
        <v>406</v>
      </c>
      <c r="AS165" t="s">
        <v>407</v>
      </c>
      <c r="AT165" t="s">
        <v>408</v>
      </c>
      <c r="AU165" t="s">
        <v>409</v>
      </c>
      <c r="AV165" t="s">
        <v>410</v>
      </c>
      <c r="AW165" t="s">
        <v>411</v>
      </c>
      <c r="AX165" t="s">
        <v>412</v>
      </c>
      <c r="AY165" t="s">
        <v>413</v>
      </c>
      <c r="AZ165" t="s">
        <v>414</v>
      </c>
      <c r="BA165" t="s">
        <v>415</v>
      </c>
      <c r="BB165" t="s">
        <v>416</v>
      </c>
      <c r="BC165" t="s">
        <v>417</v>
      </c>
      <c r="BD165" t="s">
        <v>418</v>
      </c>
      <c r="BE165">
        <v>0.58782700963681001</v>
      </c>
      <c r="BF165">
        <v>1.7040276503799221</v>
      </c>
      <c r="BG165">
        <v>2.4372534213423571</v>
      </c>
      <c r="BH165">
        <v>5.9663792637129056</v>
      </c>
      <c r="BI165">
        <v>6.2771607677377963</v>
      </c>
      <c r="BJ165">
        <v>0.092836550923200506</v>
      </c>
      <c r="BK165">
        <v>3.656964727849116</v>
      </c>
      <c r="BL165">
        <v>14.889527006205411</v>
      </c>
      <c r="BM165">
        <v>1.6723140622857131</v>
      </c>
      <c r="BN165">
        <v>0.17255702913034091</v>
      </c>
      <c r="BO165">
        <v>1.773662810620108</v>
      </c>
      <c r="BP165">
        <v>20.416119816343119</v>
      </c>
      <c r="BQ165">
        <v>5.5727315407895466</v>
      </c>
      <c r="BR165">
        <v>15.211100217652451</v>
      </c>
      <c r="BS165">
        <v>3.051249654940968</v>
      </c>
      <c r="BT165">
        <v>0.58994186714609209</v>
      </c>
      <c r="BU165">
        <v>0.17835386913640761</v>
      </c>
      <c r="BV165">
        <v>7.2075107476334157</v>
      </c>
      <c r="BW165">
        <v>1.8522000413443509</v>
      </c>
      <c r="BX165">
        <v>1.8863845006787789</v>
      </c>
      <c r="BY165">
        <v>4.868386309960834</v>
      </c>
      <c r="BZ165">
        <v>9.6602954448115277</v>
      </c>
      <c r="CA165">
        <v>18.51739485937345</v>
      </c>
      <c r="CB165">
        <v>0</v>
      </c>
      <c r="CC165">
        <v>0</v>
      </c>
      <c r="CD165">
        <v>0.98788396739036999</v>
      </c>
      <c r="CE165">
        <v>0.71884800940902349</v>
      </c>
      <c r="CF165">
        <v>2.7529203129198012</v>
      </c>
      <c r="CG165">
        <v>1.0330331566663531</v>
      </c>
      <c r="CH165">
        <v>1.6661311925718321</v>
      </c>
      <c r="CI165">
        <v>3.5618311591931908</v>
      </c>
      <c r="CJ165">
        <v>0</v>
      </c>
      <c r="CK165">
        <v>3.390436471012285</v>
      </c>
      <c r="CL165">
        <v>0.80138999248485598</v>
      </c>
      <c r="CM165">
        <v>1261.256635</v>
      </c>
      <c r="CN165">
        <v>2185.557726</v>
      </c>
      <c r="CO165">
        <v>2866.9906199999982</v>
      </c>
      <c r="CP165">
        <v>3054.037582999998</v>
      </c>
      <c r="CQ165">
        <v>3842.3601160000021</v>
      </c>
      <c r="CR165">
        <v>1597.3167249999999</v>
      </c>
      <c r="CS165">
        <v>1476.6098310000009</v>
      </c>
      <c r="CT165">
        <v>1523.4899770000011</v>
      </c>
      <c r="CU165">
        <v>1001.93797</v>
      </c>
      <c r="CV165">
        <v>1028.753297</v>
      </c>
      <c r="CW165">
        <v>895.84451100000001</v>
      </c>
      <c r="CX165">
        <v>1092.0027060000009</v>
      </c>
      <c r="CY165">
        <v>1557.271473</v>
      </c>
      <c r="CZ165">
        <v>1220.631934</v>
      </c>
      <c r="DA165">
        <v>1816.3442560000001</v>
      </c>
      <c r="DB165">
        <v>37.351652000000001</v>
      </c>
      <c r="DC165">
        <v>70.532099000000002</v>
      </c>
      <c r="DD165">
        <v>137.28357700000001</v>
      </c>
      <c r="DE165">
        <v>722.18359299999986</v>
      </c>
      <c r="DF165">
        <v>149.728037</v>
      </c>
      <c r="DG165">
        <v>2.2212679999999998</v>
      </c>
      <c r="DH165">
        <v>154.22555200000011</v>
      </c>
      <c r="DI165">
        <v>2032.004054</v>
      </c>
      <c r="DJ165">
        <v>122.638651</v>
      </c>
      <c r="DK165">
        <v>8.3334160000000015</v>
      </c>
      <c r="DL165">
        <v>109.73557</v>
      </c>
      <c r="DM165">
        <v>2765.7679539999999</v>
      </c>
      <c r="DN165">
        <v>265.15965499999999</v>
      </c>
      <c r="DO165">
        <v>3867.8981089999979</v>
      </c>
      <c r="DP165">
        <v>486.38104300000009</v>
      </c>
      <c r="DQ165">
        <v>8.4224510000000006</v>
      </c>
      <c r="DR165">
        <v>9.7789289999999998</v>
      </c>
      <c r="DS165">
        <v>330.88204800000011</v>
      </c>
      <c r="DT165">
        <v>160.40748400000001</v>
      </c>
      <c r="DU165">
        <v>78.236381999999992</v>
      </c>
      <c r="DV165">
        <v>165.19621799999999</v>
      </c>
      <c r="DW165">
        <v>574.8460849999999</v>
      </c>
      <c r="DX165">
        <v>329.01661799999999</v>
      </c>
      <c r="DY165">
        <v>0</v>
      </c>
      <c r="DZ165">
        <v>0</v>
      </c>
      <c r="EA165">
        <v>35.249884000000002</v>
      </c>
      <c r="EB165">
        <v>3.0958929999999998</v>
      </c>
      <c r="EC165">
        <v>125.796097</v>
      </c>
      <c r="ED165">
        <v>23.072554</v>
      </c>
      <c r="EE165">
        <v>71.422234000000003</v>
      </c>
      <c r="EF165">
        <v>273.78803099999999</v>
      </c>
      <c r="EG165">
        <v>0</v>
      </c>
      <c r="EH165">
        <v>88.271261000000024</v>
      </c>
      <c r="EI165">
        <v>1.276281</v>
      </c>
    </row>
    <row r="166">
      <c r="A166" t="s">
        <v>593</v>
      </c>
      <c r="B166">
        <v>2015</v>
      </c>
      <c r="C166" t="s">
        <v>598</v>
      </c>
      <c r="D166">
        <v>126</v>
      </c>
      <c r="E166" t="s">
        <v>50</v>
      </c>
      <c r="F166" t="s">
        <v>22</v>
      </c>
      <c r="G166" t="s">
        <v>614</v>
      </c>
      <c r="H166">
        <v>59.716921850197167</v>
      </c>
      <c r="I166">
        <v>62.420345588925073</v>
      </c>
      <c r="J166">
        <v>62.615045975396043</v>
      </c>
      <c r="K166">
        <v>54.789969841181751</v>
      </c>
      <c r="L166">
        <v>31.444845818962278</v>
      </c>
      <c r="M166">
        <v>47.69444515368729</v>
      </c>
      <c r="N166">
        <v>37.422034059964041</v>
      </c>
      <c r="O166">
        <v>28.117813257790651</v>
      </c>
      <c r="P166">
        <v>24.820874401153549</v>
      </c>
      <c r="Q166">
        <v>8.7925124442959923</v>
      </c>
      <c r="R166">
        <v>59.826429315887736</v>
      </c>
      <c r="S166">
        <v>63.153904436705993</v>
      </c>
      <c r="T166">
        <v>65.100714759345777</v>
      </c>
      <c r="U166">
        <v>65.306200794437899</v>
      </c>
      <c r="V166">
        <v>58.176627210906751</v>
      </c>
      <c r="W166" t="s">
        <v>385</v>
      </c>
      <c r="X166" t="s">
        <v>386</v>
      </c>
      <c r="Y166" t="s">
        <v>387</v>
      </c>
      <c r="Z166" t="s">
        <v>388</v>
      </c>
      <c r="AA166" t="s">
        <v>389</v>
      </c>
      <c r="AB166" t="s">
        <v>390</v>
      </c>
      <c r="AC166" t="s">
        <v>391</v>
      </c>
      <c r="AD166" t="s">
        <v>392</v>
      </c>
      <c r="AE166" t="s">
        <v>393</v>
      </c>
      <c r="AF166" t="s">
        <v>394</v>
      </c>
      <c r="AG166" t="s">
        <v>395</v>
      </c>
      <c r="AH166" t="s">
        <v>396</v>
      </c>
      <c r="AI166" t="s">
        <v>397</v>
      </c>
      <c r="AJ166" t="s">
        <v>398</v>
      </c>
      <c r="AK166" t="s">
        <v>399</v>
      </c>
      <c r="AL166" t="s">
        <v>400</v>
      </c>
      <c r="AM166" t="s">
        <v>401</v>
      </c>
      <c r="AN166" t="s">
        <v>402</v>
      </c>
      <c r="AO166" t="s">
        <v>403</v>
      </c>
      <c r="AP166" t="s">
        <v>404</v>
      </c>
      <c r="AQ166" t="s">
        <v>405</v>
      </c>
      <c r="AR166" t="s">
        <v>406</v>
      </c>
      <c r="AS166" t="s">
        <v>407</v>
      </c>
      <c r="AT166" t="s">
        <v>408</v>
      </c>
      <c r="AU166" t="s">
        <v>409</v>
      </c>
      <c r="AV166" t="s">
        <v>410</v>
      </c>
      <c r="AW166" t="s">
        <v>411</v>
      </c>
      <c r="AX166" t="s">
        <v>412</v>
      </c>
      <c r="AY166" t="s">
        <v>413</v>
      </c>
      <c r="AZ166" t="s">
        <v>414</v>
      </c>
      <c r="BA166" t="s">
        <v>415</v>
      </c>
      <c r="BB166" t="s">
        <v>416</v>
      </c>
      <c r="BC166" t="s">
        <v>417</v>
      </c>
      <c r="BD166" t="s">
        <v>418</v>
      </c>
      <c r="BE166">
        <v>62.38316806514473</v>
      </c>
      <c r="BF166">
        <v>79.87234844116449</v>
      </c>
      <c r="BG166">
        <v>44.239020387121563</v>
      </c>
      <c r="BH166">
        <v>62.953684861691627</v>
      </c>
      <c r="BI166">
        <v>53.700348758727927</v>
      </c>
      <c r="BJ166">
        <v>44.132924622327899</v>
      </c>
      <c r="BK166">
        <v>49.423294956364117</v>
      </c>
      <c r="BL166">
        <v>47.134278730660377</v>
      </c>
      <c r="BM166">
        <v>88.352019528584293</v>
      </c>
      <c r="BN166">
        <v>15.70217838326001</v>
      </c>
      <c r="BO166">
        <v>51.487975362160213</v>
      </c>
      <c r="BP166">
        <v>30.01315049746513</v>
      </c>
      <c r="BQ166">
        <v>52.927769351562738</v>
      </c>
      <c r="BR166">
        <v>30.309156366786361</v>
      </c>
      <c r="BS166">
        <v>65.622035963829035</v>
      </c>
      <c r="BT166">
        <v>90.86937376847176</v>
      </c>
      <c r="BU166">
        <v>73.759210923691214</v>
      </c>
      <c r="BV166">
        <v>47.567261578410502</v>
      </c>
      <c r="BW166">
        <v>50.796752261763707</v>
      </c>
      <c r="BX166">
        <v>78.984245231603936</v>
      </c>
      <c r="BY166">
        <v>70.668165840302649</v>
      </c>
      <c r="BZ166">
        <v>58.328129613705798</v>
      </c>
      <c r="CA166">
        <v>10.19135337629865</v>
      </c>
      <c r="CB166">
        <v>77.594232033838978</v>
      </c>
      <c r="CC166">
        <v>52.227082950151463</v>
      </c>
      <c r="CD166">
        <v>47.946402344599342</v>
      </c>
      <c r="CE166">
        <v>94.177561994355031</v>
      </c>
      <c r="CF166">
        <v>86.199002189706405</v>
      </c>
      <c r="CG166">
        <v>91.608069250720092</v>
      </c>
      <c r="CH166">
        <v>79.797859455033333</v>
      </c>
      <c r="CI166">
        <v>61.497697482837189</v>
      </c>
      <c r="CJ166">
        <v>58.251555029226161</v>
      </c>
      <c r="CK166">
        <v>60.336775789772091</v>
      </c>
      <c r="CL166">
        <v>85.999451269184092</v>
      </c>
      <c r="CM166">
        <v>23633.364667000009</v>
      </c>
      <c r="CN166">
        <v>24662.294399999992</v>
      </c>
      <c r="CO166">
        <v>24761.623422000041</v>
      </c>
      <c r="CP166">
        <v>21662.060323999951</v>
      </c>
      <c r="CQ166">
        <v>12434.813282999959</v>
      </c>
      <c r="CR166">
        <v>4637.3329459999959</v>
      </c>
      <c r="CS166">
        <v>3651.0588230000039</v>
      </c>
      <c r="CT166">
        <v>2738.211557000001</v>
      </c>
      <c r="CU166">
        <v>2414.6120739999992</v>
      </c>
      <c r="CV166">
        <v>857.47311300000024</v>
      </c>
      <c r="CW166">
        <v>17824.290372999971</v>
      </c>
      <c r="CX166">
        <v>18823.043525000001</v>
      </c>
      <c r="CY166">
        <v>19406.671799000051</v>
      </c>
      <c r="CZ166">
        <v>19464.11628099997</v>
      </c>
      <c r="DA166">
        <v>17337.345604999991</v>
      </c>
      <c r="DB166">
        <v>3963.945762999997</v>
      </c>
      <c r="DC166">
        <v>3306.0287409999942</v>
      </c>
      <c r="DD166">
        <v>2491.8586260000029</v>
      </c>
      <c r="DE166">
        <v>7620.0516789999956</v>
      </c>
      <c r="DF166">
        <v>1280.905190000002</v>
      </c>
      <c r="DG166">
        <v>1055.9532020000011</v>
      </c>
      <c r="DH166">
        <v>2084.3337339999998</v>
      </c>
      <c r="DI166">
        <v>6432.5109469999979</v>
      </c>
      <c r="DJ166">
        <v>6479.2688959999914</v>
      </c>
      <c r="DK166">
        <v>758.31616499999984</v>
      </c>
      <c r="DL166">
        <v>3189.5653010000028</v>
      </c>
      <c r="DM166">
        <v>4076.2018839999992</v>
      </c>
      <c r="DN166">
        <v>2518.389583000001</v>
      </c>
      <c r="DO166">
        <v>7707.0512270000036</v>
      </c>
      <c r="DP166">
        <v>10460.407342999981</v>
      </c>
      <c r="DQ166">
        <v>1300.4836520000031</v>
      </c>
      <c r="DR166">
        <v>4044.1291809999971</v>
      </c>
      <c r="DS166">
        <v>2183.7154990000022</v>
      </c>
      <c r="DT166">
        <v>4399.1896360000019</v>
      </c>
      <c r="DU166">
        <v>3275.8123170000022</v>
      </c>
      <c r="DV166">
        <v>2414.2665289999982</v>
      </c>
      <c r="DW166">
        <v>3470.8769670000001</v>
      </c>
      <c r="DX166">
        <v>181.07971699999999</v>
      </c>
      <c r="DY166">
        <v>1037.4110499999981</v>
      </c>
      <c r="DZ166">
        <v>2563.0409819999991</v>
      </c>
      <c r="EA166">
        <v>1710.8336370000011</v>
      </c>
      <c r="EB166">
        <v>405.59847300000001</v>
      </c>
      <c r="EC166">
        <v>3938.907345000006</v>
      </c>
      <c r="ED166">
        <v>2046.0448060000031</v>
      </c>
      <c r="EE166">
        <v>3441.8988679999979</v>
      </c>
      <c r="EF166">
        <v>4727.1565530000034</v>
      </c>
      <c r="EG166">
        <v>881.07108200000107</v>
      </c>
      <c r="EH166">
        <v>1570.8901579999999</v>
      </c>
      <c r="EI166">
        <v>136.96136300000001</v>
      </c>
    </row>
    <row r="167">
      <c r="A167" t="s">
        <v>593</v>
      </c>
      <c r="B167">
        <v>2015</v>
      </c>
      <c r="C167" t="s">
        <v>598</v>
      </c>
      <c r="D167">
        <v>127</v>
      </c>
      <c r="E167" t="s">
        <v>50</v>
      </c>
      <c r="F167" t="s">
        <v>19</v>
      </c>
      <c r="G167" t="s">
        <v>615</v>
      </c>
      <c r="H167">
        <v>27.271871753266481</v>
      </c>
      <c r="I167">
        <v>16.935064402041419</v>
      </c>
      <c r="J167">
        <v>10.134802335367191</v>
      </c>
      <c r="K167">
        <v>6.5485822409795684</v>
      </c>
      <c r="L167">
        <v>1.6948377560905481</v>
      </c>
      <c r="M167">
        <v>6.7580759582067964</v>
      </c>
      <c r="N167">
        <v>0.26325924537675399</v>
      </c>
      <c r="O167">
        <v>0.1697159512477257</v>
      </c>
      <c r="P167">
        <v>0</v>
      </c>
      <c r="Q167">
        <v>0</v>
      </c>
      <c r="R167">
        <v>28.097430175296701</v>
      </c>
      <c r="S167">
        <v>20.9779376777241</v>
      </c>
      <c r="T167">
        <v>13.924701264885799</v>
      </c>
      <c r="U167">
        <v>10.9482538686085</v>
      </c>
      <c r="V167">
        <v>6.7598801479440684</v>
      </c>
      <c r="W167" t="s">
        <v>385</v>
      </c>
      <c r="X167" t="s">
        <v>386</v>
      </c>
      <c r="Y167" t="s">
        <v>387</v>
      </c>
      <c r="Z167" t="s">
        <v>388</v>
      </c>
      <c r="AA167" t="s">
        <v>389</v>
      </c>
      <c r="AB167" t="s">
        <v>390</v>
      </c>
      <c r="AC167" t="s">
        <v>391</v>
      </c>
      <c r="AD167" t="s">
        <v>392</v>
      </c>
      <c r="AE167" t="s">
        <v>393</v>
      </c>
      <c r="AF167" t="s">
        <v>394</v>
      </c>
      <c r="AG167" t="s">
        <v>395</v>
      </c>
      <c r="AH167" t="s">
        <v>396</v>
      </c>
      <c r="AI167" t="s">
        <v>397</v>
      </c>
      <c r="AJ167" t="s">
        <v>398</v>
      </c>
      <c r="AK167" t="s">
        <v>399</v>
      </c>
      <c r="AL167" t="s">
        <v>400</v>
      </c>
      <c r="AM167" t="s">
        <v>401</v>
      </c>
      <c r="AN167" t="s">
        <v>402</v>
      </c>
      <c r="AO167" t="s">
        <v>403</v>
      </c>
      <c r="AP167" t="s">
        <v>404</v>
      </c>
      <c r="AQ167" t="s">
        <v>405</v>
      </c>
      <c r="AR167" t="s">
        <v>406</v>
      </c>
      <c r="AS167" t="s">
        <v>407</v>
      </c>
      <c r="AT167" t="s">
        <v>408</v>
      </c>
      <c r="AU167" t="s">
        <v>409</v>
      </c>
      <c r="AV167" t="s">
        <v>410</v>
      </c>
      <c r="AW167" t="s">
        <v>411</v>
      </c>
      <c r="AX167" t="s">
        <v>412</v>
      </c>
      <c r="AY167" t="s">
        <v>413</v>
      </c>
      <c r="AZ167" t="s">
        <v>414</v>
      </c>
      <c r="BA167" t="s">
        <v>415</v>
      </c>
      <c r="BB167" t="s">
        <v>416</v>
      </c>
      <c r="BC167" t="s">
        <v>417</v>
      </c>
      <c r="BD167" t="s">
        <v>418</v>
      </c>
      <c r="BE167">
        <v>26.876385548097371</v>
      </c>
      <c r="BF167">
        <v>3.607464959700772</v>
      </c>
      <c r="BG167">
        <v>42.125251856517274</v>
      </c>
      <c r="BH167">
        <v>5.2460034232854893</v>
      </c>
      <c r="BI167">
        <v>27.75795268862403</v>
      </c>
      <c r="BJ167">
        <v>51.403105381600383</v>
      </c>
      <c r="BK167">
        <v>28.196575614076661</v>
      </c>
      <c r="BL167">
        <v>1.327963957655123</v>
      </c>
      <c r="BM167">
        <v>3.3862589893146748</v>
      </c>
      <c r="BN167">
        <v>80.296301078609417</v>
      </c>
      <c r="BO167">
        <v>9.2146010071566256</v>
      </c>
      <c r="BP167">
        <v>10.476530581193551</v>
      </c>
      <c r="BQ167">
        <v>2.8807296965526352</v>
      </c>
      <c r="BR167">
        <v>0.1490060780759396</v>
      </c>
      <c r="BS167">
        <v>6.1820968752687184</v>
      </c>
      <c r="BT167">
        <v>4.2107718570282762</v>
      </c>
      <c r="BU167">
        <v>16.30478954984968</v>
      </c>
      <c r="BV167">
        <v>32.727989910629553</v>
      </c>
      <c r="BW167">
        <v>14.92113086124613</v>
      </c>
      <c r="BX167">
        <v>14.89493644801261</v>
      </c>
      <c r="BY167">
        <v>0.18986110853896079</v>
      </c>
      <c r="BZ167">
        <v>9.6056363697517391</v>
      </c>
      <c r="CA167">
        <v>1.6457129860662569</v>
      </c>
      <c r="CB167">
        <v>20.277999939035229</v>
      </c>
      <c r="CC167">
        <v>39.023827908316292</v>
      </c>
      <c r="CD167">
        <v>6.6505911904001884</v>
      </c>
      <c r="CE167">
        <v>0.35700326538241839</v>
      </c>
      <c r="CF167">
        <v>0.13328171702910019</v>
      </c>
      <c r="CG167">
        <v>2.783583205070999</v>
      </c>
      <c r="CH167">
        <v>6.8665379621936156</v>
      </c>
      <c r="CI167">
        <v>7.681720505433641</v>
      </c>
      <c r="CJ167">
        <v>34.648300921407767</v>
      </c>
      <c r="CK167">
        <v>17.930182399411869</v>
      </c>
      <c r="CL167">
        <v>0</v>
      </c>
      <c r="CM167">
        <v>10793.022652999991</v>
      </c>
      <c r="CN167">
        <v>6690.294307000011</v>
      </c>
      <c r="CO167">
        <v>4007.0769339999988</v>
      </c>
      <c r="CP167">
        <v>2589.0830739999969</v>
      </c>
      <c r="CQ167">
        <v>669.8666800000002</v>
      </c>
      <c r="CR167">
        <v>657.08801500000004</v>
      </c>
      <c r="CS167">
        <v>25.684733999999999</v>
      </c>
      <c r="CT167">
        <v>16.498591000000001</v>
      </c>
      <c r="CU167">
        <v>0</v>
      </c>
      <c r="CV167">
        <v>0</v>
      </c>
      <c r="CW167">
        <v>8371.1623760000039</v>
      </c>
      <c r="CX167">
        <v>6251.5030950000046</v>
      </c>
      <c r="CY167">
        <v>4149.819440000002</v>
      </c>
      <c r="CZ167">
        <v>3263.060532999998</v>
      </c>
      <c r="DA167">
        <v>2014.5268639999999</v>
      </c>
      <c r="DB167">
        <v>1707.7769200000009</v>
      </c>
      <c r="DC167">
        <v>149.31804399999999</v>
      </c>
      <c r="DD167">
        <v>2372.7960360000002</v>
      </c>
      <c r="DE167">
        <v>634.98772600000029</v>
      </c>
      <c r="DF167">
        <v>662.10567499999934</v>
      </c>
      <c r="DG167">
        <v>1229.904299</v>
      </c>
      <c r="DH167">
        <v>1189.137101999999</v>
      </c>
      <c r="DI167">
        <v>181.22994399999999</v>
      </c>
      <c r="DJ167">
        <v>248.33028900000011</v>
      </c>
      <c r="DK167">
        <v>3877.8048249999979</v>
      </c>
      <c r="DL167">
        <v>570.51166000000012</v>
      </c>
      <c r="DM167">
        <v>1420.462051</v>
      </c>
      <c r="DN167">
        <v>137.069817</v>
      </c>
      <c r="DO167">
        <v>37.889457</v>
      </c>
      <c r="DP167">
        <v>985.45024699999965</v>
      </c>
      <c r="DQ167">
        <v>60.255235999999996</v>
      </c>
      <c r="DR167">
        <v>893.97207999999978</v>
      </c>
      <c r="DS167">
        <v>1502.4749469999999</v>
      </c>
      <c r="DT167">
        <v>1292.226005</v>
      </c>
      <c r="DU167">
        <v>617.75631500000009</v>
      </c>
      <c r="DV167">
        <v>6.4735009999999997</v>
      </c>
      <c r="DW167">
        <v>571.59353899999985</v>
      </c>
      <c r="DX167">
        <v>29.240988000000009</v>
      </c>
      <c r="DY167">
        <v>271.11063100000001</v>
      </c>
      <c r="DZ167">
        <v>1915.0920279999989</v>
      </c>
      <c r="EA167">
        <v>237.30779699999999</v>
      </c>
      <c r="EB167">
        <v>1.5375209999999999</v>
      </c>
      <c r="EC167">
        <v>6.090376</v>
      </c>
      <c r="ED167">
        <v>62.170679999999997</v>
      </c>
      <c r="EE167">
        <v>295.9113230000001</v>
      </c>
      <c r="EF167">
        <v>590.47243900000024</v>
      </c>
      <c r="EG167">
        <v>524.06525400000021</v>
      </c>
      <c r="EH167">
        <v>466.81889600000022</v>
      </c>
      <c r="EI167">
        <v>0</v>
      </c>
    </row>
    <row r="168">
      <c r="A168" t="s">
        <v>593</v>
      </c>
      <c r="B168">
        <v>2015</v>
      </c>
      <c r="C168" t="s">
        <v>598</v>
      </c>
      <c r="D168">
        <v>128</v>
      </c>
      <c r="E168" t="s">
        <v>169</v>
      </c>
      <c r="F168" t="s">
        <v>49</v>
      </c>
      <c r="G168" t="s">
        <v>616</v>
      </c>
      <c r="H168">
        <v>24.49388954952996</v>
      </c>
      <c r="I168">
        <v>26.806841832203041</v>
      </c>
      <c r="J168">
        <v>26.622402929250459</v>
      </c>
      <c r="K168">
        <v>19.980095641877831</v>
      </c>
      <c r="L168">
        <v>14.54378328628693</v>
      </c>
      <c r="M168">
        <v>36.068345295516949</v>
      </c>
      <c r="N168">
        <v>24.287552928076479</v>
      </c>
      <c r="O168">
        <v>21.86852897438667</v>
      </c>
      <c r="P168">
        <v>13.70515753381706</v>
      </c>
      <c r="Q168">
        <v>11.5657347512435</v>
      </c>
      <c r="R168">
        <v>24.899195440571589</v>
      </c>
      <c r="S168">
        <v>23.107140588724981</v>
      </c>
      <c r="T168">
        <v>24.934835605135969</v>
      </c>
      <c r="U168">
        <v>17.2473472994376</v>
      </c>
      <c r="V168">
        <v>17.382367361835431</v>
      </c>
      <c r="W168" t="s">
        <v>385</v>
      </c>
      <c r="X168" t="s">
        <v>386</v>
      </c>
      <c r="Y168" t="s">
        <v>387</v>
      </c>
      <c r="Z168" t="s">
        <v>388</v>
      </c>
      <c r="AA168" t="s">
        <v>389</v>
      </c>
      <c r="AB168" t="s">
        <v>390</v>
      </c>
      <c r="AC168" t="s">
        <v>391</v>
      </c>
      <c r="AD168" t="s">
        <v>392</v>
      </c>
      <c r="AE168" t="s">
        <v>393</v>
      </c>
      <c r="AF168" t="s">
        <v>394</v>
      </c>
      <c r="AG168" t="s">
        <v>395</v>
      </c>
      <c r="AH168" t="s">
        <v>396</v>
      </c>
      <c r="AI168" t="s">
        <v>397</v>
      </c>
      <c r="AJ168" t="s">
        <v>398</v>
      </c>
      <c r="AK168" t="s">
        <v>399</v>
      </c>
      <c r="AL168" t="s">
        <v>400</v>
      </c>
      <c r="AM168" t="s">
        <v>401</v>
      </c>
      <c r="AN168" t="s">
        <v>402</v>
      </c>
      <c r="AO168" t="s">
        <v>403</v>
      </c>
      <c r="AP168" t="s">
        <v>404</v>
      </c>
      <c r="AQ168" t="s">
        <v>405</v>
      </c>
      <c r="AR168" t="s">
        <v>406</v>
      </c>
      <c r="AS168" t="s">
        <v>407</v>
      </c>
      <c r="AT168" t="s">
        <v>408</v>
      </c>
      <c r="AU168" t="s">
        <v>409</v>
      </c>
      <c r="AV168" t="s">
        <v>410</v>
      </c>
      <c r="AW168" t="s">
        <v>411</v>
      </c>
      <c r="AX168" t="s">
        <v>412</v>
      </c>
      <c r="AY168" t="s">
        <v>413</v>
      </c>
      <c r="AZ168" t="s">
        <v>414</v>
      </c>
      <c r="BA168" t="s">
        <v>415</v>
      </c>
      <c r="BB168" t="s">
        <v>416</v>
      </c>
      <c r="BC168" t="s">
        <v>417</v>
      </c>
      <c r="BD168" t="s">
        <v>418</v>
      </c>
      <c r="BE168">
        <v>5.4730221488890196</v>
      </c>
      <c r="BF168">
        <v>10.31482084148597</v>
      </c>
      <c r="BG168">
        <v>17.87402524375981</v>
      </c>
      <c r="BH168">
        <v>18.762015030482559</v>
      </c>
      <c r="BI168">
        <v>33.854291989022329</v>
      </c>
      <c r="BJ168">
        <v>2.0796858178907129</v>
      </c>
      <c r="BK168">
        <v>16.340230468100291</v>
      </c>
      <c r="BL168">
        <v>28.890521789992011</v>
      </c>
      <c r="BM168">
        <v>20.241714343781339</v>
      </c>
      <c r="BN168">
        <v>4.3122864792531068</v>
      </c>
      <c r="BO168">
        <v>4.5134328074251764</v>
      </c>
      <c r="BP168">
        <v>34.306856670233017</v>
      </c>
      <c r="BQ168">
        <v>12.6104147194663</v>
      </c>
      <c r="BR168">
        <v>21.873307856715758</v>
      </c>
      <c r="BS168">
        <v>10.821620195359619</v>
      </c>
      <c r="BT168">
        <v>11.991043275667129</v>
      </c>
      <c r="BU168">
        <v>1.795026948838508</v>
      </c>
      <c r="BV168">
        <v>36.577532281746933</v>
      </c>
      <c r="BW168">
        <v>5.4028170080346758</v>
      </c>
      <c r="BX168">
        <v>30.819155249172638</v>
      </c>
      <c r="BY168">
        <v>16.70575393579028</v>
      </c>
      <c r="BZ168">
        <v>30.12606793746945</v>
      </c>
      <c r="CA168">
        <v>21.00360559175936</v>
      </c>
      <c r="CB168">
        <v>0</v>
      </c>
      <c r="CC168">
        <v>0</v>
      </c>
      <c r="CD168">
        <v>2.175811789362216</v>
      </c>
      <c r="CE168">
        <v>13.152622683671289</v>
      </c>
      <c r="CF168">
        <v>20.14177273024022</v>
      </c>
      <c r="CG168">
        <v>18.419563846984591</v>
      </c>
      <c r="CH168">
        <v>12.49385756834223</v>
      </c>
      <c r="CI168">
        <v>11.55666417278456</v>
      </c>
      <c r="CJ168">
        <v>0</v>
      </c>
      <c r="CK168">
        <v>15.6003770688231</v>
      </c>
      <c r="CL168">
        <v>5.7239898799177569</v>
      </c>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row>
    <row r="169">
      <c r="A169" t="s">
        <v>593</v>
      </c>
      <c r="B169">
        <v>2015</v>
      </c>
      <c r="C169" t="s">
        <v>598</v>
      </c>
      <c r="D169">
        <v>129</v>
      </c>
      <c r="E169" t="s">
        <v>169</v>
      </c>
      <c r="F169" t="s">
        <v>48</v>
      </c>
      <c r="G169" t="s">
        <v>186</v>
      </c>
      <c r="H169">
        <v>75.506110450470203</v>
      </c>
      <c r="I169">
        <v>73.193158167796909</v>
      </c>
      <c r="J169">
        <v>73.377597070749445</v>
      </c>
      <c r="K169">
        <v>80.019904358122318</v>
      </c>
      <c r="L169">
        <v>85.456216713713147</v>
      </c>
      <c r="M169">
        <v>63.931654704483151</v>
      </c>
      <c r="N169">
        <v>75.712447071923322</v>
      </c>
      <c r="O169">
        <v>78.131471025613322</v>
      </c>
      <c r="P169">
        <v>86.294842466182928</v>
      </c>
      <c r="Q169">
        <v>88.43426524875639</v>
      </c>
      <c r="R169">
        <v>75.100804559428411</v>
      </c>
      <c r="S169">
        <v>76.892859411275055</v>
      </c>
      <c r="T169">
        <v>75.065164394863999</v>
      </c>
      <c r="U169">
        <v>82.752652700562322</v>
      </c>
      <c r="V169">
        <v>82.61763263816475</v>
      </c>
      <c r="W169" t="s">
        <v>385</v>
      </c>
      <c r="X169" t="s">
        <v>386</v>
      </c>
      <c r="Y169" t="s">
        <v>387</v>
      </c>
      <c r="Z169" t="s">
        <v>388</v>
      </c>
      <c r="AA169" t="s">
        <v>389</v>
      </c>
      <c r="AB169" t="s">
        <v>390</v>
      </c>
      <c r="AC169" t="s">
        <v>391</v>
      </c>
      <c r="AD169" t="s">
        <v>392</v>
      </c>
      <c r="AE169" t="s">
        <v>393</v>
      </c>
      <c r="AF169" t="s">
        <v>394</v>
      </c>
      <c r="AG169" t="s">
        <v>395</v>
      </c>
      <c r="AH169" t="s">
        <v>396</v>
      </c>
      <c r="AI169" t="s">
        <v>397</v>
      </c>
      <c r="AJ169" t="s">
        <v>398</v>
      </c>
      <c r="AK169" t="s">
        <v>399</v>
      </c>
      <c r="AL169" t="s">
        <v>400</v>
      </c>
      <c r="AM169" t="s">
        <v>401</v>
      </c>
      <c r="AN169" t="s">
        <v>402</v>
      </c>
      <c r="AO169" t="s">
        <v>403</v>
      </c>
      <c r="AP169" t="s">
        <v>404</v>
      </c>
      <c r="AQ169" t="s">
        <v>405</v>
      </c>
      <c r="AR169" t="s">
        <v>406</v>
      </c>
      <c r="AS169" t="s">
        <v>407</v>
      </c>
      <c r="AT169" t="s">
        <v>408</v>
      </c>
      <c r="AU169" t="s">
        <v>409</v>
      </c>
      <c r="AV169" t="s">
        <v>410</v>
      </c>
      <c r="AW169" t="s">
        <v>411</v>
      </c>
      <c r="AX169" t="s">
        <v>412</v>
      </c>
      <c r="AY169" t="s">
        <v>413</v>
      </c>
      <c r="AZ169" t="s">
        <v>414</v>
      </c>
      <c r="BA169" t="s">
        <v>415</v>
      </c>
      <c r="BB169" t="s">
        <v>416</v>
      </c>
      <c r="BC169" t="s">
        <v>417</v>
      </c>
      <c r="BD169" t="s">
        <v>418</v>
      </c>
      <c r="BE169">
        <v>94.526977851110985</v>
      </c>
      <c r="BF169">
        <v>89.685179158514003</v>
      </c>
      <c r="BG169">
        <v>82.125974756240169</v>
      </c>
      <c r="BH169">
        <v>81.237984969517328</v>
      </c>
      <c r="BI169">
        <v>66.145708010977643</v>
      </c>
      <c r="BJ169">
        <v>97.920314182109294</v>
      </c>
      <c r="BK169">
        <v>83.659769531899713</v>
      </c>
      <c r="BL169">
        <v>71.109478210007964</v>
      </c>
      <c r="BM169">
        <v>79.758285656218604</v>
      </c>
      <c r="BN169">
        <v>95.687713520746897</v>
      </c>
      <c r="BO169">
        <v>95.486567192574839</v>
      </c>
      <c r="BP169">
        <v>65.693143329766997</v>
      </c>
      <c r="BQ169">
        <v>87.389585280533737</v>
      </c>
      <c r="BR169">
        <v>78.126692143284245</v>
      </c>
      <c r="BS169">
        <v>89.1783798046404</v>
      </c>
      <c r="BT169">
        <v>88.00895672433289</v>
      </c>
      <c r="BU169">
        <v>98.204973051161502</v>
      </c>
      <c r="BV169">
        <v>63.422467718253081</v>
      </c>
      <c r="BW169">
        <v>94.597182991965298</v>
      </c>
      <c r="BX169">
        <v>69.180844750827333</v>
      </c>
      <c r="BY169">
        <v>83.294246064209716</v>
      </c>
      <c r="BZ169">
        <v>69.873932062530514</v>
      </c>
      <c r="CA169">
        <v>78.996394408240462</v>
      </c>
      <c r="CB169">
        <v>100</v>
      </c>
      <c r="CC169">
        <v>100</v>
      </c>
      <c r="CD169">
        <v>97.824188210637772</v>
      </c>
      <c r="CE169">
        <v>86.847377316328718</v>
      </c>
      <c r="CF169">
        <v>79.858227269759766</v>
      </c>
      <c r="CG169">
        <v>81.580436153015427</v>
      </c>
      <c r="CH169">
        <v>87.506142431657779</v>
      </c>
      <c r="CI169">
        <v>88.443335827215378</v>
      </c>
      <c r="CJ169">
        <v>100</v>
      </c>
      <c r="CK169">
        <v>84.399622931176907</v>
      </c>
      <c r="CL169">
        <v>94.276010120082248</v>
      </c>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row>
    <row r="170">
      <c r="A170" t="s">
        <v>593</v>
      </c>
      <c r="B170">
        <v>2015</v>
      </c>
      <c r="C170" t="s">
        <v>598</v>
      </c>
      <c r="D170">
        <v>135</v>
      </c>
      <c r="E170" t="s">
        <v>45</v>
      </c>
      <c r="F170" t="s">
        <v>44</v>
      </c>
      <c r="G170" t="s">
        <v>617</v>
      </c>
      <c r="H170">
        <v>0.1220293322454557</v>
      </c>
      <c r="I170">
        <v>0.42274109082614392</v>
      </c>
      <c r="J170">
        <v>1.323779636993216</v>
      </c>
      <c r="K170">
        <v>2.2875823814075469</v>
      </c>
      <c r="L170">
        <v>9.3112446666085145</v>
      </c>
      <c r="M170">
        <v>3.898964938078302</v>
      </c>
      <c r="N170">
        <v>7.4580413115499464</v>
      </c>
      <c r="O170">
        <v>7.3199866171922148</v>
      </c>
      <c r="P170">
        <v>9.8318033266978304</v>
      </c>
      <c r="Q170">
        <v>20.890104833449598</v>
      </c>
      <c r="R170">
        <v>0.034586087525536997</v>
      </c>
      <c r="S170">
        <v>0.13001961915780669</v>
      </c>
      <c r="T170">
        <v>0.46839115342276461</v>
      </c>
      <c r="U170">
        <v>0.1201160474592198</v>
      </c>
      <c r="V170">
        <v>0.96464480444776024</v>
      </c>
      <c r="W170" t="s">
        <v>385</v>
      </c>
      <c r="X170" t="s">
        <v>386</v>
      </c>
      <c r="Y170" t="s">
        <v>387</v>
      </c>
      <c r="Z170" t="s">
        <v>388</v>
      </c>
      <c r="AA170" t="s">
        <v>389</v>
      </c>
      <c r="AB170" t="s">
        <v>390</v>
      </c>
      <c r="AC170" t="s">
        <v>391</v>
      </c>
      <c r="AD170" t="s">
        <v>392</v>
      </c>
      <c r="AE170" t="s">
        <v>393</v>
      </c>
      <c r="AF170" t="s">
        <v>394</v>
      </c>
      <c r="AG170" t="s">
        <v>395</v>
      </c>
      <c r="AH170" t="s">
        <v>396</v>
      </c>
      <c r="AI170" t="s">
        <v>397</v>
      </c>
      <c r="AJ170" t="s">
        <v>398</v>
      </c>
      <c r="AK170" t="s">
        <v>399</v>
      </c>
      <c r="AL170" t="s">
        <v>400</v>
      </c>
      <c r="AM170" t="s">
        <v>401</v>
      </c>
      <c r="AN170" t="s">
        <v>402</v>
      </c>
      <c r="AO170" t="s">
        <v>403</v>
      </c>
      <c r="AP170" t="s">
        <v>404</v>
      </c>
      <c r="AQ170" t="s">
        <v>405</v>
      </c>
      <c r="AR170" t="s">
        <v>406</v>
      </c>
      <c r="AS170" t="s">
        <v>407</v>
      </c>
      <c r="AT170" t="s">
        <v>408</v>
      </c>
      <c r="AU170" t="s">
        <v>409</v>
      </c>
      <c r="AV170" t="s">
        <v>410</v>
      </c>
      <c r="AW170" t="s">
        <v>411</v>
      </c>
      <c r="AX170" t="s">
        <v>412</v>
      </c>
      <c r="AY170" t="s">
        <v>413</v>
      </c>
      <c r="AZ170" t="s">
        <v>414</v>
      </c>
      <c r="BA170" t="s">
        <v>415</v>
      </c>
      <c r="BB170" t="s">
        <v>416</v>
      </c>
      <c r="BC170" t="s">
        <v>417</v>
      </c>
      <c r="BD170" t="s">
        <v>418</v>
      </c>
      <c r="BE170">
        <v>0.30263686526347111</v>
      </c>
      <c r="BF170">
        <v>0.31723617323537823</v>
      </c>
      <c r="BG170">
        <v>1.1227984287866231</v>
      </c>
      <c r="BH170">
        <v>1.6310166754014841</v>
      </c>
      <c r="BI170">
        <v>0.1206671168343899</v>
      </c>
      <c r="BJ170">
        <v>0</v>
      </c>
      <c r="BK170">
        <v>0.17832375078150811</v>
      </c>
      <c r="BL170">
        <v>0.1506466505526777</v>
      </c>
      <c r="BM170">
        <v>0.6807287084939585</v>
      </c>
      <c r="BN170">
        <v>0.1437515072232447</v>
      </c>
      <c r="BO170">
        <v>1.969405846432186</v>
      </c>
      <c r="BP170">
        <v>1.3971657980894661</v>
      </c>
      <c r="BQ170">
        <v>1.5335289416629989</v>
      </c>
      <c r="BR170">
        <v>13.030423062873931</v>
      </c>
      <c r="BS170">
        <v>2.794260055760375</v>
      </c>
      <c r="BT170">
        <v>0.17158956866159361</v>
      </c>
      <c r="BU170">
        <v>3.0573111665388848</v>
      </c>
      <c r="BV170">
        <v>0.55326582036981764</v>
      </c>
      <c r="BW170">
        <v>0.85507225989437841</v>
      </c>
      <c r="BX170">
        <v>0.14329623871822261</v>
      </c>
      <c r="BY170">
        <v>0.27690555770742031</v>
      </c>
      <c r="BZ170">
        <v>6.0929548570383396</v>
      </c>
      <c r="CA170">
        <v>0.30902378287780902</v>
      </c>
      <c r="CB170">
        <v>0</v>
      </c>
      <c r="CC170">
        <v>0</v>
      </c>
      <c r="CD170">
        <v>0.25179095664235801</v>
      </c>
      <c r="CE170">
        <v>0.30309035545411278</v>
      </c>
      <c r="CF170">
        <v>1.538013787011095</v>
      </c>
      <c r="CG170">
        <v>0.49853649307312109</v>
      </c>
      <c r="CH170">
        <v>0</v>
      </c>
      <c r="CI170">
        <v>0.69260861139818153</v>
      </c>
      <c r="CJ170">
        <v>0</v>
      </c>
      <c r="CK170">
        <v>0.073652079909879695</v>
      </c>
      <c r="CL170">
        <v>0.69213925053819003</v>
      </c>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row>
    <row r="171">
      <c r="A171" t="s">
        <v>593</v>
      </c>
      <c r="B171">
        <v>2015</v>
      </c>
      <c r="C171" t="s">
        <v>598</v>
      </c>
      <c r="D171">
        <v>136</v>
      </c>
      <c r="E171" t="s">
        <v>45</v>
      </c>
      <c r="F171" t="s">
        <v>43</v>
      </c>
      <c r="G171" t="s">
        <v>618</v>
      </c>
      <c r="H171">
        <v>0.51485435769134524</v>
      </c>
      <c r="I171">
        <v>1.5127203512073819</v>
      </c>
      <c r="J171">
        <v>5.8473529248340439</v>
      </c>
      <c r="K171">
        <v>12.025655320450539</v>
      </c>
      <c r="L171">
        <v>34.370509302393629</v>
      </c>
      <c r="M171">
        <v>14.7918102146553</v>
      </c>
      <c r="N171">
        <v>25.518674980309662</v>
      </c>
      <c r="O171">
        <v>35.424218313120228</v>
      </c>
      <c r="P171">
        <v>43.060911037411671</v>
      </c>
      <c r="Q171">
        <v>55.599070603216013</v>
      </c>
      <c r="R171">
        <v>0.21134327325138111</v>
      </c>
      <c r="S171">
        <v>0.36966337671373711</v>
      </c>
      <c r="T171">
        <v>1.9671005821357399</v>
      </c>
      <c r="U171">
        <v>3.6284502267808421</v>
      </c>
      <c r="V171">
        <v>8.8246976540436606</v>
      </c>
      <c r="W171" t="s">
        <v>385</v>
      </c>
      <c r="X171" t="s">
        <v>386</v>
      </c>
      <c r="Y171" t="s">
        <v>387</v>
      </c>
      <c r="Z171" t="s">
        <v>388</v>
      </c>
      <c r="AA171" t="s">
        <v>389</v>
      </c>
      <c r="AB171" t="s">
        <v>390</v>
      </c>
      <c r="AC171" t="s">
        <v>391</v>
      </c>
      <c r="AD171" t="s">
        <v>392</v>
      </c>
      <c r="AE171" t="s">
        <v>393</v>
      </c>
      <c r="AF171" t="s">
        <v>394</v>
      </c>
      <c r="AG171" t="s">
        <v>395</v>
      </c>
      <c r="AH171" t="s">
        <v>396</v>
      </c>
      <c r="AI171" t="s">
        <v>397</v>
      </c>
      <c r="AJ171" t="s">
        <v>398</v>
      </c>
      <c r="AK171" t="s">
        <v>399</v>
      </c>
      <c r="AL171" t="s">
        <v>400</v>
      </c>
      <c r="AM171" t="s">
        <v>401</v>
      </c>
      <c r="AN171" t="s">
        <v>402</v>
      </c>
      <c r="AO171" t="s">
        <v>403</v>
      </c>
      <c r="AP171" t="s">
        <v>404</v>
      </c>
      <c r="AQ171" t="s">
        <v>405</v>
      </c>
      <c r="AR171" t="s">
        <v>406</v>
      </c>
      <c r="AS171" t="s">
        <v>407</v>
      </c>
      <c r="AT171" t="s">
        <v>408</v>
      </c>
      <c r="AU171" t="s">
        <v>409</v>
      </c>
      <c r="AV171" t="s">
        <v>410</v>
      </c>
      <c r="AW171" t="s">
        <v>411</v>
      </c>
      <c r="AX171" t="s">
        <v>412</v>
      </c>
      <c r="AY171" t="s">
        <v>413</v>
      </c>
      <c r="AZ171" t="s">
        <v>414</v>
      </c>
      <c r="BA171" t="s">
        <v>415</v>
      </c>
      <c r="BB171" t="s">
        <v>416</v>
      </c>
      <c r="BC171" t="s">
        <v>417</v>
      </c>
      <c r="BD171" t="s">
        <v>418</v>
      </c>
      <c r="BE171">
        <v>1.5144763239559911</v>
      </c>
      <c r="BF171">
        <v>0.65234040376164437</v>
      </c>
      <c r="BG171">
        <v>6.6967867135303418</v>
      </c>
      <c r="BH171">
        <v>24.209529643532349</v>
      </c>
      <c r="BI171">
        <v>1.1327708329348669</v>
      </c>
      <c r="BJ171">
        <v>0.0425354090416235</v>
      </c>
      <c r="BK171">
        <v>7.2510012910832904</v>
      </c>
      <c r="BL171">
        <v>9.7646240114451768</v>
      </c>
      <c r="BM171">
        <v>1.172332870298693</v>
      </c>
      <c r="BN171">
        <v>0.4859518930255986</v>
      </c>
      <c r="BO171">
        <v>13.00161833953644</v>
      </c>
      <c r="BP171">
        <v>5.2268805791649209</v>
      </c>
      <c r="BQ171">
        <v>5.0261603422952001</v>
      </c>
      <c r="BR171">
        <v>30.0984841184987</v>
      </c>
      <c r="BS171">
        <v>20.960082377667071</v>
      </c>
      <c r="BT171">
        <v>1.626767812001213</v>
      </c>
      <c r="BU171">
        <v>3.028215455196924</v>
      </c>
      <c r="BV171">
        <v>4.6550952457686332</v>
      </c>
      <c r="BW171">
        <v>4.8620752737885393</v>
      </c>
      <c r="BX171">
        <v>1.2806446953502211</v>
      </c>
      <c r="BY171">
        <v>5.6212049329442664</v>
      </c>
      <c r="BZ171">
        <v>18.175310909874359</v>
      </c>
      <c r="CA171">
        <v>37.835661321029832</v>
      </c>
      <c r="CB171">
        <v>0</v>
      </c>
      <c r="CC171">
        <v>0.1596933167787174</v>
      </c>
      <c r="CD171">
        <v>0.41912674837474501</v>
      </c>
      <c r="CE171">
        <v>0.67479731059448678</v>
      </c>
      <c r="CF171">
        <v>4.3998490683211982</v>
      </c>
      <c r="CG171">
        <v>1.4465285534708581</v>
      </c>
      <c r="CH171">
        <v>0.5810104894745779</v>
      </c>
      <c r="CI171">
        <v>4.9067646391892321</v>
      </c>
      <c r="CJ171">
        <v>0.39905442993639523</v>
      </c>
      <c r="CK171">
        <v>0.1383179991271519</v>
      </c>
      <c r="CL171">
        <v>6.4734551075370206</v>
      </c>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row>
    <row r="172">
      <c r="A172" t="s">
        <v>593</v>
      </c>
      <c r="B172">
        <v>2015</v>
      </c>
      <c r="C172" t="s">
        <v>598</v>
      </c>
      <c r="D172">
        <v>137</v>
      </c>
      <c r="E172" t="s">
        <v>45</v>
      </c>
      <c r="F172" t="s">
        <v>42</v>
      </c>
      <c r="G172" t="s">
        <v>619</v>
      </c>
      <c r="H172">
        <v>12.374322706599539</v>
      </c>
      <c r="I172">
        <v>18.70912856699999</v>
      </c>
      <c r="J172">
        <v>20.07901912740952</v>
      </c>
      <c r="K172">
        <v>24.3482102159806</v>
      </c>
      <c r="L172">
        <v>23.178562455945119</v>
      </c>
      <c r="M172">
        <v>26.85670373537231</v>
      </c>
      <c r="N172">
        <v>29.337990402799552</v>
      </c>
      <c r="O172">
        <v>28.968265860649179</v>
      </c>
      <c r="P172">
        <v>22.286411234736988</v>
      </c>
      <c r="Q172">
        <v>14.718312119038311</v>
      </c>
      <c r="R172">
        <v>11.83021114803863</v>
      </c>
      <c r="S172">
        <v>15.36847488969836</v>
      </c>
      <c r="T172">
        <v>18.539092240209921</v>
      </c>
      <c r="U172">
        <v>19.996979062713539</v>
      </c>
      <c r="V172">
        <v>25.274150182657781</v>
      </c>
      <c r="W172" t="s">
        <v>385</v>
      </c>
      <c r="X172" t="s">
        <v>386</v>
      </c>
      <c r="Y172" t="s">
        <v>387</v>
      </c>
      <c r="Z172" t="s">
        <v>388</v>
      </c>
      <c r="AA172" t="s">
        <v>389</v>
      </c>
      <c r="AB172" t="s">
        <v>390</v>
      </c>
      <c r="AC172" t="s">
        <v>391</v>
      </c>
      <c r="AD172" t="s">
        <v>392</v>
      </c>
      <c r="AE172" t="s">
        <v>393</v>
      </c>
      <c r="AF172" t="s">
        <v>394</v>
      </c>
      <c r="AG172" t="s">
        <v>395</v>
      </c>
      <c r="AH172" t="s">
        <v>396</v>
      </c>
      <c r="AI172" t="s">
        <v>397</v>
      </c>
      <c r="AJ172" t="s">
        <v>398</v>
      </c>
      <c r="AK172" t="s">
        <v>399</v>
      </c>
      <c r="AL172" t="s">
        <v>400</v>
      </c>
      <c r="AM172" t="s">
        <v>401</v>
      </c>
      <c r="AN172" t="s">
        <v>402</v>
      </c>
      <c r="AO172" t="s">
        <v>403</v>
      </c>
      <c r="AP172" t="s">
        <v>404</v>
      </c>
      <c r="AQ172" t="s">
        <v>405</v>
      </c>
      <c r="AR172" t="s">
        <v>406</v>
      </c>
      <c r="AS172" t="s">
        <v>407</v>
      </c>
      <c r="AT172" t="s">
        <v>408</v>
      </c>
      <c r="AU172" t="s">
        <v>409</v>
      </c>
      <c r="AV172" t="s">
        <v>410</v>
      </c>
      <c r="AW172" t="s">
        <v>411</v>
      </c>
      <c r="AX172" t="s">
        <v>412</v>
      </c>
      <c r="AY172" t="s">
        <v>413</v>
      </c>
      <c r="AZ172" t="s">
        <v>414</v>
      </c>
      <c r="BA172" t="s">
        <v>415</v>
      </c>
      <c r="BB172" t="s">
        <v>416</v>
      </c>
      <c r="BC172" t="s">
        <v>417</v>
      </c>
      <c r="BD172" t="s">
        <v>418</v>
      </c>
      <c r="BE172">
        <v>8.9233331975384313</v>
      </c>
      <c r="BF172">
        <v>15.550610022137709</v>
      </c>
      <c r="BG172">
        <v>5.8161426140441908</v>
      </c>
      <c r="BH172">
        <v>5.959765396089054</v>
      </c>
      <c r="BI172">
        <v>17.28826060287879</v>
      </c>
      <c r="BJ172">
        <v>4.4214345870301131</v>
      </c>
      <c r="BK172">
        <v>14.95080438769441</v>
      </c>
      <c r="BL172">
        <v>41.62248664968665</v>
      </c>
      <c r="BM172">
        <v>6.4086599033083962</v>
      </c>
      <c r="BN172">
        <v>3.371817137881731</v>
      </c>
      <c r="BO172">
        <v>24.326399444714522</v>
      </c>
      <c r="BP172">
        <v>52.886272544086943</v>
      </c>
      <c r="BQ172">
        <v>37.631811667926442</v>
      </c>
      <c r="BR172">
        <v>26.412930373765089</v>
      </c>
      <c r="BS172">
        <v>4.4415247274748033</v>
      </c>
      <c r="BT172">
        <v>3.1214969938371508</v>
      </c>
      <c r="BU172">
        <v>3.850472904723298</v>
      </c>
      <c r="BV172">
        <v>14.49638744482148</v>
      </c>
      <c r="BW172">
        <v>28.564969343307251</v>
      </c>
      <c r="BX172">
        <v>4.6968773863150108</v>
      </c>
      <c r="BY172">
        <v>23.243862560506699</v>
      </c>
      <c r="BZ172">
        <v>7.7979682496297693</v>
      </c>
      <c r="CA172">
        <v>50.01824853372748</v>
      </c>
      <c r="CB172">
        <v>2.1277680271257911</v>
      </c>
      <c r="CC172">
        <v>8.589395824753538</v>
      </c>
      <c r="CD172">
        <v>44.732088759983377</v>
      </c>
      <c r="CE172">
        <v>4.4875470742139516</v>
      </c>
      <c r="CF172">
        <v>7.7298532379321907</v>
      </c>
      <c r="CG172">
        <v>3.6632824976649352</v>
      </c>
      <c r="CH172">
        <v>12.754592093298481</v>
      </c>
      <c r="CI172">
        <v>25.221208761141771</v>
      </c>
      <c r="CJ172">
        <v>6.7010896194296707</v>
      </c>
      <c r="CK172">
        <v>21.521071731779021</v>
      </c>
      <c r="CL172">
        <v>6.8349543727406834</v>
      </c>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row>
    <row r="173">
      <c r="A173" t="s">
        <v>593</v>
      </c>
      <c r="B173">
        <v>2015</v>
      </c>
      <c r="C173" t="s">
        <v>598</v>
      </c>
      <c r="D173">
        <v>138</v>
      </c>
      <c r="E173" t="s">
        <v>45</v>
      </c>
      <c r="F173" t="s">
        <v>41</v>
      </c>
      <c r="G173" t="s">
        <v>186</v>
      </c>
      <c r="H173">
        <v>59.716921850196769</v>
      </c>
      <c r="I173">
        <v>62.421846620689728</v>
      </c>
      <c r="J173">
        <v>62.616813606008201</v>
      </c>
      <c r="K173">
        <v>54.789969841181829</v>
      </c>
      <c r="L173">
        <v>31.44569563522138</v>
      </c>
      <c r="M173">
        <v>47.694445153687461</v>
      </c>
      <c r="N173">
        <v>37.422034059964218</v>
      </c>
      <c r="O173">
        <v>28.118108707516779</v>
      </c>
      <c r="P173">
        <v>24.820874401153649</v>
      </c>
      <c r="Q173">
        <v>8.7925124442959017</v>
      </c>
      <c r="R173">
        <v>59.826429315887339</v>
      </c>
      <c r="S173">
        <v>63.156369283870461</v>
      </c>
      <c r="T173">
        <v>65.103936617803598</v>
      </c>
      <c r="U173">
        <v>65.306200794437956</v>
      </c>
      <c r="V173">
        <v>58.176627210906616</v>
      </c>
      <c r="W173" t="s">
        <v>385</v>
      </c>
      <c r="X173" t="s">
        <v>386</v>
      </c>
      <c r="Y173" t="s">
        <v>387</v>
      </c>
      <c r="Z173" t="s">
        <v>388</v>
      </c>
      <c r="AA173" t="s">
        <v>389</v>
      </c>
      <c r="AB173" t="s">
        <v>390</v>
      </c>
      <c r="AC173" t="s">
        <v>391</v>
      </c>
      <c r="AD173" t="s">
        <v>392</v>
      </c>
      <c r="AE173" t="s">
        <v>393</v>
      </c>
      <c r="AF173" t="s">
        <v>394</v>
      </c>
      <c r="AG173" t="s">
        <v>395</v>
      </c>
      <c r="AH173" t="s">
        <v>396</v>
      </c>
      <c r="AI173" t="s">
        <v>397</v>
      </c>
      <c r="AJ173" t="s">
        <v>398</v>
      </c>
      <c r="AK173" t="s">
        <v>399</v>
      </c>
      <c r="AL173" t="s">
        <v>400</v>
      </c>
      <c r="AM173" t="s">
        <v>401</v>
      </c>
      <c r="AN173" t="s">
        <v>402</v>
      </c>
      <c r="AO173" t="s">
        <v>403</v>
      </c>
      <c r="AP173" t="s">
        <v>404</v>
      </c>
      <c r="AQ173" t="s">
        <v>405</v>
      </c>
      <c r="AR173" t="s">
        <v>406</v>
      </c>
      <c r="AS173" t="s">
        <v>407</v>
      </c>
      <c r="AT173" t="s">
        <v>408</v>
      </c>
      <c r="AU173" t="s">
        <v>409</v>
      </c>
      <c r="AV173" t="s">
        <v>410</v>
      </c>
      <c r="AW173" t="s">
        <v>411</v>
      </c>
      <c r="AX173" t="s">
        <v>412</v>
      </c>
      <c r="AY173" t="s">
        <v>413</v>
      </c>
      <c r="AZ173" t="s">
        <v>414</v>
      </c>
      <c r="BA173" t="s">
        <v>415</v>
      </c>
      <c r="BB173" t="s">
        <v>416</v>
      </c>
      <c r="BC173" t="s">
        <v>417</v>
      </c>
      <c r="BD173" t="s">
        <v>418</v>
      </c>
      <c r="BE173">
        <v>62.383168065144531</v>
      </c>
      <c r="BF173">
        <v>79.872348441164505</v>
      </c>
      <c r="BG173">
        <v>44.239020387121563</v>
      </c>
      <c r="BH173">
        <v>62.953684861691798</v>
      </c>
      <c r="BI173">
        <v>53.700348758728069</v>
      </c>
      <c r="BJ173">
        <v>44.132924622328211</v>
      </c>
      <c r="BK173">
        <v>49.42329495636389</v>
      </c>
      <c r="BL173">
        <v>47.134278730660647</v>
      </c>
      <c r="BM173">
        <v>88.352019528584108</v>
      </c>
      <c r="BN173">
        <v>15.702178383260041</v>
      </c>
      <c r="BO173">
        <v>51.49225222703511</v>
      </c>
      <c r="BP173">
        <v>30.026233411227761</v>
      </c>
      <c r="BQ173">
        <v>52.927769351562681</v>
      </c>
      <c r="BR173">
        <v>30.309156366786379</v>
      </c>
      <c r="BS173">
        <v>65.622035963828992</v>
      </c>
      <c r="BT173">
        <v>90.869876731076459</v>
      </c>
      <c r="BU173">
        <v>73.759210923691171</v>
      </c>
      <c r="BV173">
        <v>47.567261578410488</v>
      </c>
      <c r="BW173">
        <v>50.796752261763821</v>
      </c>
      <c r="BX173">
        <v>78.984245231603921</v>
      </c>
      <c r="BY173">
        <v>70.66853964222193</v>
      </c>
      <c r="BZ173">
        <v>58.328129613705833</v>
      </c>
      <c r="CA173">
        <v>10.19135337629845</v>
      </c>
      <c r="CB173">
        <v>77.594232033838736</v>
      </c>
      <c r="CC173">
        <v>52.227082950151569</v>
      </c>
      <c r="CD173">
        <v>47.946402344599377</v>
      </c>
      <c r="CE173">
        <v>94.177561994354988</v>
      </c>
      <c r="CF173">
        <v>86.199002189706405</v>
      </c>
      <c r="CG173">
        <v>91.608069250720106</v>
      </c>
      <c r="CH173">
        <v>79.803434664629762</v>
      </c>
      <c r="CI173">
        <v>61.497697482837317</v>
      </c>
      <c r="CJ173">
        <v>58.251555029226132</v>
      </c>
      <c r="CK173">
        <v>60.336775789772027</v>
      </c>
      <c r="CL173">
        <v>85.999451269184135</v>
      </c>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row>
    <row r="174">
      <c r="A174" t="s">
        <v>593</v>
      </c>
      <c r="B174">
        <v>2015</v>
      </c>
      <c r="C174" t="s">
        <v>598</v>
      </c>
      <c r="D174">
        <v>139</v>
      </c>
      <c r="E174" t="s">
        <v>45</v>
      </c>
      <c r="F174" t="s">
        <v>19</v>
      </c>
      <c r="G174" t="s">
        <v>186</v>
      </c>
      <c r="H174">
        <v>27.271871753266481</v>
      </c>
      <c r="I174">
        <v>16.933563370277039</v>
      </c>
      <c r="J174">
        <v>10.13303470475549</v>
      </c>
      <c r="K174">
        <v>6.5485822409795684</v>
      </c>
      <c r="L174">
        <v>1.69398793983132</v>
      </c>
      <c r="M174">
        <v>6.7580759582067964</v>
      </c>
      <c r="N174">
        <v>0.26325924537675399</v>
      </c>
      <c r="O174">
        <v>0.16942050152148189</v>
      </c>
      <c r="P174">
        <v>0</v>
      </c>
      <c r="Q174">
        <v>0</v>
      </c>
      <c r="R174">
        <v>28.097430175296701</v>
      </c>
      <c r="S174">
        <v>20.97547283055966</v>
      </c>
      <c r="T174">
        <v>13.92147940642816</v>
      </c>
      <c r="U174">
        <v>10.9482538686085</v>
      </c>
      <c r="V174">
        <v>6.7598801479440684</v>
      </c>
      <c r="W174" t="s">
        <v>385</v>
      </c>
      <c r="X174" t="s">
        <v>386</v>
      </c>
      <c r="Y174" t="s">
        <v>387</v>
      </c>
      <c r="Z174" t="s">
        <v>388</v>
      </c>
      <c r="AA174" t="s">
        <v>389</v>
      </c>
      <c r="AB174" t="s">
        <v>390</v>
      </c>
      <c r="AC174" t="s">
        <v>391</v>
      </c>
      <c r="AD174" t="s">
        <v>392</v>
      </c>
      <c r="AE174" t="s">
        <v>393</v>
      </c>
      <c r="AF174" t="s">
        <v>394</v>
      </c>
      <c r="AG174" t="s">
        <v>395</v>
      </c>
      <c r="AH174" t="s">
        <v>396</v>
      </c>
      <c r="AI174" t="s">
        <v>397</v>
      </c>
      <c r="AJ174" t="s">
        <v>398</v>
      </c>
      <c r="AK174" t="s">
        <v>399</v>
      </c>
      <c r="AL174" t="s">
        <v>400</v>
      </c>
      <c r="AM174" t="s">
        <v>401</v>
      </c>
      <c r="AN174" t="s">
        <v>402</v>
      </c>
      <c r="AO174" t="s">
        <v>403</v>
      </c>
      <c r="AP174" t="s">
        <v>404</v>
      </c>
      <c r="AQ174" t="s">
        <v>405</v>
      </c>
      <c r="AR174" t="s">
        <v>406</v>
      </c>
      <c r="AS174" t="s">
        <v>407</v>
      </c>
      <c r="AT174" t="s">
        <v>408</v>
      </c>
      <c r="AU174" t="s">
        <v>409</v>
      </c>
      <c r="AV174" t="s">
        <v>410</v>
      </c>
      <c r="AW174" t="s">
        <v>411</v>
      </c>
      <c r="AX174" t="s">
        <v>412</v>
      </c>
      <c r="AY174" t="s">
        <v>413</v>
      </c>
      <c r="AZ174" t="s">
        <v>414</v>
      </c>
      <c r="BA174" t="s">
        <v>415</v>
      </c>
      <c r="BB174" t="s">
        <v>416</v>
      </c>
      <c r="BC174" t="s">
        <v>417</v>
      </c>
      <c r="BD174" t="s">
        <v>418</v>
      </c>
      <c r="BE174">
        <v>26.876385548097371</v>
      </c>
      <c r="BF174">
        <v>3.607464959700772</v>
      </c>
      <c r="BG174">
        <v>42.125251856517274</v>
      </c>
      <c r="BH174">
        <v>5.2460034232854893</v>
      </c>
      <c r="BI174">
        <v>27.75795268862403</v>
      </c>
      <c r="BJ174">
        <v>51.403105381600383</v>
      </c>
      <c r="BK174">
        <v>28.196575614076661</v>
      </c>
      <c r="BL174">
        <v>1.327963957655123</v>
      </c>
      <c r="BM174">
        <v>3.3862589893146748</v>
      </c>
      <c r="BN174">
        <v>80.296301078609417</v>
      </c>
      <c r="BO174">
        <v>9.2103241422817561</v>
      </c>
      <c r="BP174">
        <v>10.46344766743092</v>
      </c>
      <c r="BQ174">
        <v>2.8807296965526352</v>
      </c>
      <c r="BR174">
        <v>0.1490060780759396</v>
      </c>
      <c r="BS174">
        <v>6.1820968752687184</v>
      </c>
      <c r="BT174">
        <v>4.2102688944235238</v>
      </c>
      <c r="BU174">
        <v>16.30478954984968</v>
      </c>
      <c r="BV174">
        <v>32.727989910629553</v>
      </c>
      <c r="BW174">
        <v>14.92113086124613</v>
      </c>
      <c r="BX174">
        <v>14.89493644801261</v>
      </c>
      <c r="BY174">
        <v>0.18948730661976701</v>
      </c>
      <c r="BZ174">
        <v>9.6056363697517391</v>
      </c>
      <c r="CA174">
        <v>1.6457129860662569</v>
      </c>
      <c r="CB174">
        <v>20.277999939035229</v>
      </c>
      <c r="CC174">
        <v>39.023827908316292</v>
      </c>
      <c r="CD174">
        <v>6.6505911904001884</v>
      </c>
      <c r="CE174">
        <v>0.35700326538241839</v>
      </c>
      <c r="CF174">
        <v>0.13328171702910019</v>
      </c>
      <c r="CG174">
        <v>2.783583205070999</v>
      </c>
      <c r="CH174">
        <v>6.8609627525972607</v>
      </c>
      <c r="CI174">
        <v>7.681720505433641</v>
      </c>
      <c r="CJ174">
        <v>34.648300921407767</v>
      </c>
      <c r="CK174">
        <v>17.930182399411869</v>
      </c>
      <c r="CL174">
        <v>0</v>
      </c>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row>
    <row r="175">
      <c r="A175" t="s">
        <v>593</v>
      </c>
      <c r="B175">
        <v>2015</v>
      </c>
      <c r="C175" t="s">
        <v>598</v>
      </c>
      <c r="D175">
        <v>148</v>
      </c>
      <c r="E175" t="s">
        <v>108</v>
      </c>
      <c r="F175" t="s">
        <v>49</v>
      </c>
      <c r="G175" t="s">
        <v>186</v>
      </c>
      <c r="H175">
        <v>3.186950523828989</v>
      </c>
      <c r="I175">
        <v>5.5317865783418556</v>
      </c>
      <c r="J175">
        <v>7.2500019164015486</v>
      </c>
      <c r="K175">
        <v>7.724594270518943</v>
      </c>
      <c r="L175">
        <v>9.7167270612607179</v>
      </c>
      <c r="M175">
        <v>16.428221958764709</v>
      </c>
      <c r="N175">
        <v>15.134717370441001</v>
      </c>
      <c r="O175">
        <v>15.64439266154856</v>
      </c>
      <c r="P175">
        <v>10.299367247807799</v>
      </c>
      <c r="Q175">
        <v>10.548816083966161</v>
      </c>
      <c r="R175">
        <v>3.0068618269680192</v>
      </c>
      <c r="S175">
        <v>3.663962529094873</v>
      </c>
      <c r="T175">
        <v>5.2242086806522678</v>
      </c>
      <c r="U175">
        <v>4.0954766724097986</v>
      </c>
      <c r="V175">
        <v>6.0948651007746708</v>
      </c>
      <c r="W175" t="s">
        <v>385</v>
      </c>
      <c r="X175" t="s">
        <v>386</v>
      </c>
      <c r="Y175" t="s">
        <v>387</v>
      </c>
      <c r="Z175" t="s">
        <v>388</v>
      </c>
      <c r="AA175" t="s">
        <v>389</v>
      </c>
      <c r="AB175" t="s">
        <v>390</v>
      </c>
      <c r="AC175" t="s">
        <v>391</v>
      </c>
      <c r="AD175" t="s">
        <v>392</v>
      </c>
      <c r="AE175" t="s">
        <v>393</v>
      </c>
      <c r="AF175" t="s">
        <v>394</v>
      </c>
      <c r="AG175" t="s">
        <v>395</v>
      </c>
      <c r="AH175" t="s">
        <v>396</v>
      </c>
      <c r="AI175" t="s">
        <v>397</v>
      </c>
      <c r="AJ175" t="s">
        <v>398</v>
      </c>
      <c r="AK175" t="s">
        <v>399</v>
      </c>
      <c r="AL175" t="s">
        <v>400</v>
      </c>
      <c r="AM175" t="s">
        <v>401</v>
      </c>
      <c r="AN175" t="s">
        <v>402</v>
      </c>
      <c r="AO175" t="s">
        <v>403</v>
      </c>
      <c r="AP175" t="s">
        <v>404</v>
      </c>
      <c r="AQ175" t="s">
        <v>405</v>
      </c>
      <c r="AR175" t="s">
        <v>406</v>
      </c>
      <c r="AS175" t="s">
        <v>407</v>
      </c>
      <c r="AT175" t="s">
        <v>408</v>
      </c>
      <c r="AU175" t="s">
        <v>409</v>
      </c>
      <c r="AV175" t="s">
        <v>410</v>
      </c>
      <c r="AW175" t="s">
        <v>411</v>
      </c>
      <c r="AX175" t="s">
        <v>412</v>
      </c>
      <c r="AY175" t="s">
        <v>413</v>
      </c>
      <c r="AZ175" t="s">
        <v>414</v>
      </c>
      <c r="BA175" t="s">
        <v>415</v>
      </c>
      <c r="BB175" t="s">
        <v>416</v>
      </c>
      <c r="BC175" t="s">
        <v>417</v>
      </c>
      <c r="BD175" t="s">
        <v>418</v>
      </c>
      <c r="BE175">
        <v>0.58782700963681012</v>
      </c>
      <c r="BF175">
        <v>1.7040276503799221</v>
      </c>
      <c r="BG175">
        <v>2.4372534213423571</v>
      </c>
      <c r="BH175">
        <v>5.9663792637129047</v>
      </c>
      <c r="BI175">
        <v>6.2771607677377963</v>
      </c>
      <c r="BJ175">
        <v>0.092836550923200506</v>
      </c>
      <c r="BK175">
        <v>3.6569647278491151</v>
      </c>
      <c r="BL175">
        <v>14.889527006205411</v>
      </c>
      <c r="BM175">
        <v>1.6723140622857131</v>
      </c>
      <c r="BN175">
        <v>0.17255702913034091</v>
      </c>
      <c r="BO175">
        <v>1.7715679459347931</v>
      </c>
      <c r="BP175">
        <v>20.373277995398201</v>
      </c>
      <c r="BQ175">
        <v>5.5727315407895466</v>
      </c>
      <c r="BR175">
        <v>15.21110021765244</v>
      </c>
      <c r="BS175">
        <v>3.051249654940968</v>
      </c>
      <c r="BT175">
        <v>0.58850957716116659</v>
      </c>
      <c r="BU175">
        <v>0.17835386913640749</v>
      </c>
      <c r="BV175">
        <v>7.2075107476334148</v>
      </c>
      <c r="BW175">
        <v>1.8522000413443509</v>
      </c>
      <c r="BX175">
        <v>1.8863845006787789</v>
      </c>
      <c r="BY175">
        <v>4.8354957252021542</v>
      </c>
      <c r="BZ175">
        <v>9.6602954448115277</v>
      </c>
      <c r="CA175">
        <v>18.51739485937345</v>
      </c>
      <c r="CB175">
        <v>0</v>
      </c>
      <c r="CC175">
        <v>0</v>
      </c>
      <c r="CD175">
        <v>0.98788396739036988</v>
      </c>
      <c r="CE175">
        <v>0.7188480094090236</v>
      </c>
      <c r="CF175">
        <v>2.7529203129198012</v>
      </c>
      <c r="CG175">
        <v>1.0330331566663531</v>
      </c>
      <c r="CH175">
        <v>1.6559869430251091</v>
      </c>
      <c r="CI175">
        <v>3.5618311591931908</v>
      </c>
      <c r="CJ175">
        <v>0</v>
      </c>
      <c r="CK175">
        <v>3.390436471012285</v>
      </c>
      <c r="CL175">
        <v>0.80138999248485587</v>
      </c>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row>
    <row r="176">
      <c r="A176" t="s">
        <v>593</v>
      </c>
      <c r="B176">
        <v>2015</v>
      </c>
      <c r="C176" t="s">
        <v>598</v>
      </c>
      <c r="D176">
        <v>149</v>
      </c>
      <c r="E176" t="s">
        <v>108</v>
      </c>
      <c r="F176" t="s">
        <v>48</v>
      </c>
      <c r="G176" t="s">
        <v>186</v>
      </c>
      <c r="H176">
        <v>9.8242558727073721</v>
      </c>
      <c r="I176">
        <v>15.10393997597579</v>
      </c>
      <c r="J176">
        <v>19.982708578096489</v>
      </c>
      <c r="K176">
        <v>30.93685364731974</v>
      </c>
      <c r="L176">
        <v>57.093447911728958</v>
      </c>
      <c r="M176">
        <v>29.119256929341208</v>
      </c>
      <c r="N176">
        <v>47.179989324218212</v>
      </c>
      <c r="O176">
        <v>55.893993298805327</v>
      </c>
      <c r="P176">
        <v>64.850204892420578</v>
      </c>
      <c r="Q176">
        <v>80.658671471737833</v>
      </c>
      <c r="R176">
        <v>9.0692786818475302</v>
      </c>
      <c r="S176">
        <v>12.192445644933761</v>
      </c>
      <c r="T176">
        <v>15.72723757462686</v>
      </c>
      <c r="U176">
        <v>19.650068664543792</v>
      </c>
      <c r="V176">
        <v>28.968627540374509</v>
      </c>
      <c r="W176" t="s">
        <v>385</v>
      </c>
      <c r="X176" t="s">
        <v>386</v>
      </c>
      <c r="Y176" t="s">
        <v>387</v>
      </c>
      <c r="Z176" t="s">
        <v>388</v>
      </c>
      <c r="AA176" t="s">
        <v>389</v>
      </c>
      <c r="AB176" t="s">
        <v>390</v>
      </c>
      <c r="AC176" t="s">
        <v>391</v>
      </c>
      <c r="AD176" t="s">
        <v>392</v>
      </c>
      <c r="AE176" t="s">
        <v>393</v>
      </c>
      <c r="AF176" t="s">
        <v>394</v>
      </c>
      <c r="AG176" t="s">
        <v>395</v>
      </c>
      <c r="AH176" t="s">
        <v>396</v>
      </c>
      <c r="AI176" t="s">
        <v>397</v>
      </c>
      <c r="AJ176" t="s">
        <v>398</v>
      </c>
      <c r="AK176" t="s">
        <v>399</v>
      </c>
      <c r="AL176" t="s">
        <v>400</v>
      </c>
      <c r="AM176" t="s">
        <v>401</v>
      </c>
      <c r="AN176" t="s">
        <v>402</v>
      </c>
      <c r="AO176" t="s">
        <v>403</v>
      </c>
      <c r="AP176" t="s">
        <v>404</v>
      </c>
      <c r="AQ176" t="s">
        <v>405</v>
      </c>
      <c r="AR176" t="s">
        <v>406</v>
      </c>
      <c r="AS176" t="s">
        <v>407</v>
      </c>
      <c r="AT176" t="s">
        <v>408</v>
      </c>
      <c r="AU176" t="s">
        <v>409</v>
      </c>
      <c r="AV176" t="s">
        <v>410</v>
      </c>
      <c r="AW176" t="s">
        <v>411</v>
      </c>
      <c r="AX176" t="s">
        <v>412</v>
      </c>
      <c r="AY176" t="s">
        <v>413</v>
      </c>
      <c r="AZ176" t="s">
        <v>414</v>
      </c>
      <c r="BA176" t="s">
        <v>415</v>
      </c>
      <c r="BB176" t="s">
        <v>416</v>
      </c>
      <c r="BC176" t="s">
        <v>417</v>
      </c>
      <c r="BD176" t="s">
        <v>418</v>
      </c>
      <c r="BE176">
        <v>10.152619377121081</v>
      </c>
      <c r="BF176">
        <v>14.81615894875481</v>
      </c>
      <c r="BG176">
        <v>11.198474335018799</v>
      </c>
      <c r="BH176">
        <v>25.83393245130997</v>
      </c>
      <c r="BI176">
        <v>12.264537784910241</v>
      </c>
      <c r="BJ176">
        <v>4.3711334451485371</v>
      </c>
      <c r="BK176">
        <v>18.7231647017101</v>
      </c>
      <c r="BL176">
        <v>36.648230305479082</v>
      </c>
      <c r="BM176">
        <v>6.5894074198153341</v>
      </c>
      <c r="BN176">
        <v>3.828963509000233</v>
      </c>
      <c r="BO176">
        <v>37.479441685145503</v>
      </c>
      <c r="BP176">
        <v>39.012162621420117</v>
      </c>
      <c r="BQ176">
        <v>38.61876941109508</v>
      </c>
      <c r="BR176">
        <v>54.33073733748526</v>
      </c>
      <c r="BS176">
        <v>25.144617505961271</v>
      </c>
      <c r="BT176">
        <v>4.3194001320415527</v>
      </c>
      <c r="BU176">
        <v>9.7576456573227013</v>
      </c>
      <c r="BV176">
        <v>12.49723776332652</v>
      </c>
      <c r="BW176">
        <v>32.429916835645813</v>
      </c>
      <c r="BX176">
        <v>4.2344338197046767</v>
      </c>
      <c r="BY176">
        <v>24.109595551658</v>
      </c>
      <c r="BZ176">
        <v>22.405938571730939</v>
      </c>
      <c r="CA176">
        <v>69.645538778261653</v>
      </c>
      <c r="CB176">
        <v>2.1277680271257911</v>
      </c>
      <c r="CC176">
        <v>8.7490891415322558</v>
      </c>
      <c r="CD176">
        <v>44.415122497610113</v>
      </c>
      <c r="CE176">
        <v>4.7465867308535286</v>
      </c>
      <c r="CF176">
        <v>10.91479578034469</v>
      </c>
      <c r="CG176">
        <v>4.5753143875425604</v>
      </c>
      <c r="CH176">
        <v>11.598421745138261</v>
      </c>
      <c r="CI176">
        <v>27.258750852535989</v>
      </c>
      <c r="CJ176">
        <v>7.1001440493660652</v>
      </c>
      <c r="CK176">
        <v>18.342605339803772</v>
      </c>
      <c r="CL176">
        <v>13.19915873833104</v>
      </c>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row>
    <row r="177">
      <c r="A177" t="s">
        <v>593</v>
      </c>
      <c r="B177">
        <v>2015</v>
      </c>
      <c r="C177" t="s">
        <v>598</v>
      </c>
      <c r="D177">
        <v>150</v>
      </c>
      <c r="E177" t="s">
        <v>108</v>
      </c>
      <c r="F177" t="s">
        <v>110</v>
      </c>
      <c r="G177" t="s">
        <v>186</v>
      </c>
      <c r="H177">
        <v>86.988793603463392</v>
      </c>
      <c r="I177">
        <v>79.364273445682699</v>
      </c>
      <c r="J177">
        <v>72.76728950550222</v>
      </c>
      <c r="K177">
        <v>61.338552082161392</v>
      </c>
      <c r="L177">
        <v>33.189825027010173</v>
      </c>
      <c r="M177">
        <v>54.452521111894256</v>
      </c>
      <c r="N177">
        <v>37.685293305340977</v>
      </c>
      <c r="O177">
        <v>28.461614039645969</v>
      </c>
      <c r="P177">
        <v>24.850427859771731</v>
      </c>
      <c r="Q177">
        <v>8.7925124442959017</v>
      </c>
      <c r="R177">
        <v>87.923859491184359</v>
      </c>
      <c r="S177">
        <v>84.143591825971384</v>
      </c>
      <c r="T177">
        <v>79.048553744721033</v>
      </c>
      <c r="U177">
        <v>76.254454663046545</v>
      </c>
      <c r="V177">
        <v>64.936507358850776</v>
      </c>
      <c r="W177" t="s">
        <v>385</v>
      </c>
      <c r="X177" t="s">
        <v>386</v>
      </c>
      <c r="Y177" t="s">
        <v>387</v>
      </c>
      <c r="Z177" t="s">
        <v>388</v>
      </c>
      <c r="AA177" t="s">
        <v>389</v>
      </c>
      <c r="AB177" t="s">
        <v>390</v>
      </c>
      <c r="AC177" t="s">
        <v>391</v>
      </c>
      <c r="AD177" t="s">
        <v>392</v>
      </c>
      <c r="AE177" t="s">
        <v>393</v>
      </c>
      <c r="AF177" t="s">
        <v>394</v>
      </c>
      <c r="AG177" t="s">
        <v>395</v>
      </c>
      <c r="AH177" t="s">
        <v>396</v>
      </c>
      <c r="AI177" t="s">
        <v>397</v>
      </c>
      <c r="AJ177" t="s">
        <v>398</v>
      </c>
      <c r="AK177" t="s">
        <v>399</v>
      </c>
      <c r="AL177" t="s">
        <v>400</v>
      </c>
      <c r="AM177" t="s">
        <v>401</v>
      </c>
      <c r="AN177" t="s">
        <v>402</v>
      </c>
      <c r="AO177" t="s">
        <v>403</v>
      </c>
      <c r="AP177" t="s">
        <v>404</v>
      </c>
      <c r="AQ177" t="s">
        <v>405</v>
      </c>
      <c r="AR177" t="s">
        <v>406</v>
      </c>
      <c r="AS177" t="s">
        <v>407</v>
      </c>
      <c r="AT177" t="s">
        <v>408</v>
      </c>
      <c r="AU177" t="s">
        <v>409</v>
      </c>
      <c r="AV177" t="s">
        <v>410</v>
      </c>
      <c r="AW177" t="s">
        <v>411</v>
      </c>
      <c r="AX177" t="s">
        <v>412</v>
      </c>
      <c r="AY177" t="s">
        <v>413</v>
      </c>
      <c r="AZ177" t="s">
        <v>414</v>
      </c>
      <c r="BA177" t="s">
        <v>415</v>
      </c>
      <c r="BB177" t="s">
        <v>416</v>
      </c>
      <c r="BC177" t="s">
        <v>417</v>
      </c>
      <c r="BD177" t="s">
        <v>418</v>
      </c>
      <c r="BE177">
        <v>89.259553613242048</v>
      </c>
      <c r="BF177">
        <v>83.479813400865268</v>
      </c>
      <c r="BG177">
        <v>86.364272243638695</v>
      </c>
      <c r="BH177">
        <v>68.19968828497727</v>
      </c>
      <c r="BI177">
        <v>81.458301447352085</v>
      </c>
      <c r="BJ177">
        <v>95.53603000392819</v>
      </c>
      <c r="BK177">
        <v>77.619870570440582</v>
      </c>
      <c r="BL177">
        <v>48.462242688315769</v>
      </c>
      <c r="BM177">
        <v>91.738278517898806</v>
      </c>
      <c r="BN177">
        <v>95.998479461869422</v>
      </c>
      <c r="BO177">
        <v>60.748990368919742</v>
      </c>
      <c r="BP177">
        <v>40.614559383181742</v>
      </c>
      <c r="BQ177">
        <v>55.808499048115337</v>
      </c>
      <c r="BR177">
        <v>30.458162444862321</v>
      </c>
      <c r="BS177">
        <v>71.804132839097704</v>
      </c>
      <c r="BT177">
        <v>95.092090290797273</v>
      </c>
      <c r="BU177">
        <v>90.06400047354083</v>
      </c>
      <c r="BV177">
        <v>80.295251489040083</v>
      </c>
      <c r="BW177">
        <v>65.717883123009841</v>
      </c>
      <c r="BX177">
        <v>93.87918167961648</v>
      </c>
      <c r="BY177">
        <v>71.054908723139903</v>
      </c>
      <c r="BZ177">
        <v>67.933765983457505</v>
      </c>
      <c r="CA177">
        <v>11.837066362364711</v>
      </c>
      <c r="CB177">
        <v>97.872231972874133</v>
      </c>
      <c r="CC177">
        <v>91.25091085846789</v>
      </c>
      <c r="CD177">
        <v>54.596993534999562</v>
      </c>
      <c r="CE177">
        <v>94.534565259737391</v>
      </c>
      <c r="CF177">
        <v>86.332283906735512</v>
      </c>
      <c r="CG177">
        <v>94.391652455791046</v>
      </c>
      <c r="CH177">
        <v>86.745591311836677</v>
      </c>
      <c r="CI177">
        <v>69.179417988270941</v>
      </c>
      <c r="CJ177">
        <v>92.899855950633921</v>
      </c>
      <c r="CK177">
        <v>78.266958189183882</v>
      </c>
      <c r="CL177">
        <v>85.999451269184135</v>
      </c>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row>
    <row r="178">
      <c r="A178" t="s">
        <v>593</v>
      </c>
      <c r="B178">
        <v>2015</v>
      </c>
      <c r="C178" t="s">
        <v>598</v>
      </c>
      <c r="D178">
        <v>151</v>
      </c>
      <c r="E178" t="s">
        <v>109</v>
      </c>
      <c r="F178" t="s">
        <v>49</v>
      </c>
      <c r="G178" t="s">
        <v>186</v>
      </c>
      <c r="H178">
        <v>15.422932241568461</v>
      </c>
      <c r="I178">
        <v>18.796099165915631</v>
      </c>
      <c r="J178">
        <v>19.287879747229461</v>
      </c>
      <c r="K178">
        <v>17.215052289175699</v>
      </c>
      <c r="L178">
        <v>13.62532994455322</v>
      </c>
      <c r="M178">
        <v>30.061387187287622</v>
      </c>
      <c r="N178">
        <v>23.755526921683192</v>
      </c>
      <c r="O178">
        <v>21.823131112805481</v>
      </c>
      <c r="P178">
        <v>14.17804480442897</v>
      </c>
      <c r="Q178">
        <v>11.63928321135684</v>
      </c>
      <c r="R178">
        <v>15.00613084761094</v>
      </c>
      <c r="S178">
        <v>15.687444673012569</v>
      </c>
      <c r="T178">
        <v>18.591254032674279</v>
      </c>
      <c r="U178">
        <v>15.00549512723329</v>
      </c>
      <c r="V178">
        <v>13.61869993355452</v>
      </c>
      <c r="W178" t="s">
        <v>385</v>
      </c>
      <c r="X178" t="s">
        <v>386</v>
      </c>
      <c r="Y178" t="s">
        <v>387</v>
      </c>
      <c r="Z178" t="s">
        <v>388</v>
      </c>
      <c r="AA178" t="s">
        <v>389</v>
      </c>
      <c r="AB178" t="s">
        <v>390</v>
      </c>
      <c r="AC178" t="s">
        <v>391</v>
      </c>
      <c r="AD178" t="s">
        <v>392</v>
      </c>
      <c r="AE178" t="s">
        <v>393</v>
      </c>
      <c r="AF178" t="s">
        <v>394</v>
      </c>
      <c r="AG178" t="s">
        <v>395</v>
      </c>
      <c r="AH178" t="s">
        <v>396</v>
      </c>
      <c r="AI178" t="s">
        <v>397</v>
      </c>
      <c r="AJ178" t="s">
        <v>398</v>
      </c>
      <c r="AK178" t="s">
        <v>399</v>
      </c>
      <c r="AL178" t="s">
        <v>400</v>
      </c>
      <c r="AM178" t="s">
        <v>401</v>
      </c>
      <c r="AN178" t="s">
        <v>402</v>
      </c>
      <c r="AO178" t="s">
        <v>403</v>
      </c>
      <c r="AP178" t="s">
        <v>404</v>
      </c>
      <c r="AQ178" t="s">
        <v>405</v>
      </c>
      <c r="AR178" t="s">
        <v>406</v>
      </c>
      <c r="AS178" t="s">
        <v>407</v>
      </c>
      <c r="AT178" t="s">
        <v>408</v>
      </c>
      <c r="AU178" t="s">
        <v>409</v>
      </c>
      <c r="AV178" t="s">
        <v>410</v>
      </c>
      <c r="AW178" t="s">
        <v>411</v>
      </c>
      <c r="AX178" t="s">
        <v>412</v>
      </c>
      <c r="AY178" t="s">
        <v>413</v>
      </c>
      <c r="AZ178" t="s">
        <v>414</v>
      </c>
      <c r="BA178" t="s">
        <v>415</v>
      </c>
      <c r="BB178" t="s">
        <v>416</v>
      </c>
      <c r="BC178" t="s">
        <v>417</v>
      </c>
      <c r="BD178" t="s">
        <v>418</v>
      </c>
      <c r="BE178">
        <v>3.4681851419765581</v>
      </c>
      <c r="BF178">
        <v>3.960224968194634</v>
      </c>
      <c r="BG178">
        <v>16.746360025751059</v>
      </c>
      <c r="BH178">
        <v>12.18446273630658</v>
      </c>
      <c r="BI178">
        <v>25.954798254783491</v>
      </c>
      <c r="BJ178">
        <v>8.8680443485024654</v>
      </c>
      <c r="BK178">
        <v>16.963335277122379</v>
      </c>
      <c r="BL178">
        <v>25.391341912226121</v>
      </c>
      <c r="BM178">
        <v>18.456708477237282</v>
      </c>
      <c r="BN178">
        <v>14.116045108519801</v>
      </c>
      <c r="BO178">
        <v>3.4630161517289109</v>
      </c>
      <c r="BP178">
        <v>33.021398538723332</v>
      </c>
      <c r="BQ178">
        <v>15.025649229116571</v>
      </c>
      <c r="BR178">
        <v>24.078124202019261</v>
      </c>
      <c r="BS178">
        <v>9.1102569744626454</v>
      </c>
      <c r="BT178">
        <v>11.139065681130949</v>
      </c>
      <c r="BU178">
        <v>1.299114348602717</v>
      </c>
      <c r="BV178">
        <v>39.399826861601497</v>
      </c>
      <c r="BW178">
        <v>6.2800865397227872</v>
      </c>
      <c r="BX178">
        <v>31.99468848728322</v>
      </c>
      <c r="BY178">
        <v>15.51214610588845</v>
      </c>
      <c r="BZ178">
        <v>35.653284248657208</v>
      </c>
      <c r="CA178">
        <v>20.288078046361981</v>
      </c>
      <c r="CB178">
        <v>15.824867134939231</v>
      </c>
      <c r="CC178">
        <v>1.5569031448418249</v>
      </c>
      <c r="CD178">
        <v>2.633788107565886</v>
      </c>
      <c r="CE178">
        <v>4.3318486603141553</v>
      </c>
      <c r="CF178">
        <v>21.942061606041239</v>
      </c>
      <c r="CG178">
        <v>14.25573263193264</v>
      </c>
      <c r="CH178">
        <v>11.576094747925501</v>
      </c>
      <c r="CI178">
        <v>5.4550569852443704</v>
      </c>
      <c r="CJ178">
        <v>1.4372810724908749</v>
      </c>
      <c r="CK178">
        <v>10.715689292176259</v>
      </c>
      <c r="CL178">
        <v>1.723845487222764</v>
      </c>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row>
    <row r="179">
      <c r="A179" t="s">
        <v>593</v>
      </c>
      <c r="B179">
        <v>2015</v>
      </c>
      <c r="C179" t="s">
        <v>598</v>
      </c>
      <c r="D179">
        <v>152</v>
      </c>
      <c r="E179" t="s">
        <v>109</v>
      </c>
      <c r="F179" t="s">
        <v>48</v>
      </c>
      <c r="G179" t="s">
        <v>186</v>
      </c>
      <c r="H179">
        <v>84.505211054338801</v>
      </c>
      <c r="I179">
        <v>81.114361384143379</v>
      </c>
      <c r="J179">
        <v>80.473704078905854</v>
      </c>
      <c r="K179">
        <v>82.743429347249318</v>
      </c>
      <c r="L179">
        <v>86.313160074473132</v>
      </c>
      <c r="M179">
        <v>69.764516565516502</v>
      </c>
      <c r="N179">
        <v>76.244473078316858</v>
      </c>
      <c r="O179">
        <v>77.978685439101397</v>
      </c>
      <c r="P179">
        <v>85.774213038511959</v>
      </c>
      <c r="Q179">
        <v>88.36071678864316</v>
      </c>
      <c r="R179">
        <v>84.964735669059692</v>
      </c>
      <c r="S179">
        <v>84.157602578961672</v>
      </c>
      <c r="T179">
        <v>81.311670799591013</v>
      </c>
      <c r="U179">
        <v>84.754186170751652</v>
      </c>
      <c r="V179">
        <v>86.370778210478463</v>
      </c>
      <c r="W179" t="s">
        <v>385</v>
      </c>
      <c r="X179" t="s">
        <v>386</v>
      </c>
      <c r="Y179" t="s">
        <v>387</v>
      </c>
      <c r="Z179" t="s">
        <v>388</v>
      </c>
      <c r="AA179" t="s">
        <v>389</v>
      </c>
      <c r="AB179" t="s">
        <v>390</v>
      </c>
      <c r="AC179" t="s">
        <v>391</v>
      </c>
      <c r="AD179" t="s">
        <v>392</v>
      </c>
      <c r="AE179" t="s">
        <v>393</v>
      </c>
      <c r="AF179" t="s">
        <v>394</v>
      </c>
      <c r="AG179" t="s">
        <v>395</v>
      </c>
      <c r="AH179" t="s">
        <v>396</v>
      </c>
      <c r="AI179" t="s">
        <v>397</v>
      </c>
      <c r="AJ179" t="s">
        <v>398</v>
      </c>
      <c r="AK179" t="s">
        <v>399</v>
      </c>
      <c r="AL179" t="s">
        <v>400</v>
      </c>
      <c r="AM179" t="s">
        <v>401</v>
      </c>
      <c r="AN179" t="s">
        <v>402</v>
      </c>
      <c r="AO179" t="s">
        <v>403</v>
      </c>
      <c r="AP179" t="s">
        <v>404</v>
      </c>
      <c r="AQ179" t="s">
        <v>405</v>
      </c>
      <c r="AR179" t="s">
        <v>406</v>
      </c>
      <c r="AS179" t="s">
        <v>407</v>
      </c>
      <c r="AT179" t="s">
        <v>408</v>
      </c>
      <c r="AU179" t="s">
        <v>409</v>
      </c>
      <c r="AV179" t="s">
        <v>410</v>
      </c>
      <c r="AW179" t="s">
        <v>411</v>
      </c>
      <c r="AX179" t="s">
        <v>412</v>
      </c>
      <c r="AY179" t="s">
        <v>413</v>
      </c>
      <c r="AZ179" t="s">
        <v>414</v>
      </c>
      <c r="BA179" t="s">
        <v>415</v>
      </c>
      <c r="BB179" t="s">
        <v>416</v>
      </c>
      <c r="BC179" t="s">
        <v>417</v>
      </c>
      <c r="BD179" t="s">
        <v>418</v>
      </c>
      <c r="BE179">
        <v>96.38639551695934</v>
      </c>
      <c r="BF179">
        <v>96.039775031805362</v>
      </c>
      <c r="BG179">
        <v>82.819366196443568</v>
      </c>
      <c r="BH179">
        <v>87.8155372636935</v>
      </c>
      <c r="BI179">
        <v>73.848841201461653</v>
      </c>
      <c r="BJ179">
        <v>90.889598723457894</v>
      </c>
      <c r="BK179">
        <v>83.036664722877546</v>
      </c>
      <c r="BL179">
        <v>74.570585846132474</v>
      </c>
      <c r="BM179">
        <v>81.543291522762615</v>
      </c>
      <c r="BN179">
        <v>85.69473784361395</v>
      </c>
      <c r="BO179">
        <v>96.12033116545048</v>
      </c>
      <c r="BP179">
        <v>66.839129590549334</v>
      </c>
      <c r="BQ179">
        <v>84.97435077088349</v>
      </c>
      <c r="BR179">
        <v>75.893586052504332</v>
      </c>
      <c r="BS179">
        <v>90.889743025537385</v>
      </c>
      <c r="BT179">
        <v>88.39695442970293</v>
      </c>
      <c r="BU179">
        <v>98.700885651397314</v>
      </c>
      <c r="BV179">
        <v>60.600173138398482</v>
      </c>
      <c r="BW179">
        <v>93.529229361742878</v>
      </c>
      <c r="BX179">
        <v>67.853607924980565</v>
      </c>
      <c r="BY179">
        <v>84.116025284766991</v>
      </c>
      <c r="BZ179">
        <v>64.346715751342813</v>
      </c>
      <c r="CA179">
        <v>79.539357066909815</v>
      </c>
      <c r="CB179">
        <v>84.066354088948174</v>
      </c>
      <c r="CC179">
        <v>98.016034917714791</v>
      </c>
      <c r="CD179">
        <v>97.197259970939982</v>
      </c>
      <c r="CE179">
        <v>94.813402939717378</v>
      </c>
      <c r="CF179">
        <v>77.719261097097942</v>
      </c>
      <c r="CG179">
        <v>85.744267368067412</v>
      </c>
      <c r="CH179">
        <v>88.118029126966533</v>
      </c>
      <c r="CI179">
        <v>94.54494301475566</v>
      </c>
      <c r="CJ179">
        <v>98.562718927509124</v>
      </c>
      <c r="CK179">
        <v>89.28431070782365</v>
      </c>
      <c r="CL179">
        <v>98.276154512777225</v>
      </c>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row>
    <row r="180">
      <c r="A180" t="s">
        <v>593</v>
      </c>
      <c r="B180">
        <v>2015</v>
      </c>
      <c r="C180" t="s">
        <v>598</v>
      </c>
      <c r="D180">
        <v>153</v>
      </c>
      <c r="E180" t="s">
        <v>62</v>
      </c>
      <c r="F180" t="s">
        <v>302</v>
      </c>
      <c r="G180" t="s">
        <v>186</v>
      </c>
      <c r="H180">
        <v>0.122123640579769</v>
      </c>
      <c r="I180">
        <v>0.42306996589495349</v>
      </c>
      <c r="J180">
        <v>1.324074317224009</v>
      </c>
      <c r="K180">
        <v>2.2877817025735849</v>
      </c>
      <c r="L180">
        <v>9.3165895753530421</v>
      </c>
      <c r="M180">
        <v>3.9004808496846719</v>
      </c>
      <c r="N180">
        <v>7.4580413115499464</v>
      </c>
      <c r="O180">
        <v>7.3199866171922148</v>
      </c>
      <c r="P180">
        <v>9.8547848201361692</v>
      </c>
      <c r="Q180">
        <v>20.890104833449598</v>
      </c>
      <c r="R180">
        <v>0.034621602088102499</v>
      </c>
      <c r="S180">
        <v>0.13009939256790479</v>
      </c>
      <c r="T180">
        <v>0.46859239031367989</v>
      </c>
      <c r="U180">
        <v>0.12013482410288299</v>
      </c>
      <c r="V180">
        <v>0.96475631631805281</v>
      </c>
      <c r="W180" t="s">
        <v>385</v>
      </c>
      <c r="X180" t="s">
        <v>386</v>
      </c>
      <c r="Y180" t="s">
        <v>387</v>
      </c>
      <c r="Z180" t="s">
        <v>388</v>
      </c>
      <c r="AA180" t="s">
        <v>389</v>
      </c>
      <c r="AB180" t="s">
        <v>390</v>
      </c>
      <c r="AC180" t="s">
        <v>391</v>
      </c>
      <c r="AD180" t="s">
        <v>392</v>
      </c>
      <c r="AE180" t="s">
        <v>393</v>
      </c>
      <c r="AF180" t="s">
        <v>394</v>
      </c>
      <c r="AG180" t="s">
        <v>395</v>
      </c>
      <c r="AH180" t="s">
        <v>396</v>
      </c>
      <c r="AI180" t="s">
        <v>397</v>
      </c>
      <c r="AJ180" t="s">
        <v>398</v>
      </c>
      <c r="AK180" t="s">
        <v>399</v>
      </c>
      <c r="AL180" t="s">
        <v>400</v>
      </c>
      <c r="AM180" t="s">
        <v>401</v>
      </c>
      <c r="AN180" t="s">
        <v>402</v>
      </c>
      <c r="AO180" t="s">
        <v>403</v>
      </c>
      <c r="AP180" t="s">
        <v>404</v>
      </c>
      <c r="AQ180" t="s">
        <v>405</v>
      </c>
      <c r="AR180" t="s">
        <v>406</v>
      </c>
      <c r="AS180" t="s">
        <v>407</v>
      </c>
      <c r="AT180" t="s">
        <v>408</v>
      </c>
      <c r="AU180" t="s">
        <v>409</v>
      </c>
      <c r="AV180" t="s">
        <v>410</v>
      </c>
      <c r="AW180" t="s">
        <v>411</v>
      </c>
      <c r="AX180" t="s">
        <v>412</v>
      </c>
      <c r="AY180" t="s">
        <v>413</v>
      </c>
      <c r="AZ180" t="s">
        <v>414</v>
      </c>
      <c r="BA180" t="s">
        <v>415</v>
      </c>
      <c r="BB180" t="s">
        <v>416</v>
      </c>
      <c r="BC180" t="s">
        <v>417</v>
      </c>
      <c r="BD180" t="s">
        <v>418</v>
      </c>
      <c r="BE180">
        <v>0.30263686526347111</v>
      </c>
      <c r="BF180">
        <v>0.31723617323537823</v>
      </c>
      <c r="BG180">
        <v>1.1227984287866231</v>
      </c>
      <c r="BH180">
        <v>1.6310166754014841</v>
      </c>
      <c r="BI180">
        <v>0.1208385321854939</v>
      </c>
      <c r="BJ180">
        <v>0</v>
      </c>
      <c r="BK180">
        <v>0.17832375078150811</v>
      </c>
      <c r="BL180">
        <v>0.15067770548562931</v>
      </c>
      <c r="BM180">
        <v>0.6807287084939585</v>
      </c>
      <c r="BN180">
        <v>0.14402778358487769</v>
      </c>
      <c r="BO180">
        <v>1.969405846432186</v>
      </c>
      <c r="BP180">
        <v>1.3980938276386661</v>
      </c>
      <c r="BQ180">
        <v>1.5335289416629989</v>
      </c>
      <c r="BR180">
        <v>13.030423062873931</v>
      </c>
      <c r="BS180">
        <v>2.798848153539895</v>
      </c>
      <c r="BT180">
        <v>0.1717801459857061</v>
      </c>
      <c r="BU180">
        <v>3.0573111665388848</v>
      </c>
      <c r="BV180">
        <v>0.55326582036981764</v>
      </c>
      <c r="BW180">
        <v>0.85507225989437841</v>
      </c>
      <c r="BX180">
        <v>0.14329623871822261</v>
      </c>
      <c r="BY180">
        <v>0.27690555770742031</v>
      </c>
      <c r="BZ180">
        <v>6.0929548570383396</v>
      </c>
      <c r="CA180">
        <v>0.30930034177156313</v>
      </c>
      <c r="CB180">
        <v>0</v>
      </c>
      <c r="CC180">
        <v>0</v>
      </c>
      <c r="CD180">
        <v>0.25179095664235801</v>
      </c>
      <c r="CE180">
        <v>0.30399008446054843</v>
      </c>
      <c r="CF180">
        <v>1.551659773300136</v>
      </c>
      <c r="CG180">
        <v>0.49875223230136129</v>
      </c>
      <c r="CH180">
        <v>0</v>
      </c>
      <c r="CI180">
        <v>0.69260861139818153</v>
      </c>
      <c r="CJ180">
        <v>0</v>
      </c>
      <c r="CK180">
        <v>0.073652079909879695</v>
      </c>
      <c r="CL180">
        <v>0.69213925053819003</v>
      </c>
      <c r="CM180">
        <v>48.293910999999987</v>
      </c>
      <c r="CN180">
        <v>167.021096</v>
      </c>
      <c r="CO180">
        <v>523.48452399999996</v>
      </c>
      <c r="CP180">
        <v>904.43100600000002</v>
      </c>
      <c r="CQ180">
        <v>3682.0170939999939</v>
      </c>
      <c r="CR180">
        <v>379.09652799999998</v>
      </c>
      <c r="CS180">
        <v>727.63943000000006</v>
      </c>
      <c r="CT180">
        <v>712.8385539999997</v>
      </c>
      <c r="CU180">
        <v>956.45264699999973</v>
      </c>
      <c r="CV180">
        <v>2037.2678840000001</v>
      </c>
      <c r="CW180">
        <v>10.304349999999999</v>
      </c>
      <c r="CX180">
        <v>38.750881</v>
      </c>
      <c r="CY180">
        <v>139.62156300000001</v>
      </c>
      <c r="CZ180">
        <v>35.799858</v>
      </c>
      <c r="DA180">
        <v>287.47593599999999</v>
      </c>
      <c r="DB180">
        <v>19.230125000000001</v>
      </c>
      <c r="DC180">
        <v>13.130851</v>
      </c>
      <c r="DD180">
        <v>63.244053000000008</v>
      </c>
      <c r="DE180">
        <v>197.42182500000001</v>
      </c>
      <c r="DF180">
        <v>2.8782519999999998</v>
      </c>
      <c r="DG180">
        <v>0</v>
      </c>
      <c r="DH180">
        <v>7.5204659999999999</v>
      </c>
      <c r="DI180">
        <v>20.559055000000001</v>
      </c>
      <c r="DJ180">
        <v>49.921036000000001</v>
      </c>
      <c r="DK180">
        <v>6.942291</v>
      </c>
      <c r="DL180">
        <v>121.99016899999999</v>
      </c>
      <c r="DM180">
        <v>189.67180400000001</v>
      </c>
      <c r="DN180">
        <v>72.967808000000019</v>
      </c>
      <c r="DO180">
        <v>3313.3927199999998</v>
      </c>
      <c r="DP180">
        <v>445.41590300000001</v>
      </c>
      <c r="DQ180">
        <v>2.4557030000000002</v>
      </c>
      <c r="DR180">
        <v>167.62870899999999</v>
      </c>
      <c r="DS180">
        <v>25.3993</v>
      </c>
      <c r="DT180">
        <v>74.052470999999997</v>
      </c>
      <c r="DU180">
        <v>5.9431039999999999</v>
      </c>
      <c r="DV180">
        <v>9.4599919999999997</v>
      </c>
      <c r="DW180">
        <v>362.56771500000002</v>
      </c>
      <c r="DX180">
        <v>5.4907269999999997</v>
      </c>
      <c r="DY180">
        <v>0</v>
      </c>
      <c r="DZ180">
        <v>0</v>
      </c>
      <c r="EA180">
        <v>8.9844580000000001</v>
      </c>
      <c r="EB180">
        <v>1.3053319999999999</v>
      </c>
      <c r="EC180">
        <v>70.280323999999993</v>
      </c>
      <c r="ED180">
        <v>11.134696</v>
      </c>
      <c r="EE180">
        <v>0</v>
      </c>
      <c r="EF180">
        <v>53.238892999999997</v>
      </c>
      <c r="EG180">
        <v>0</v>
      </c>
      <c r="EH180">
        <v>1.917559</v>
      </c>
      <c r="EI180">
        <v>1.10229</v>
      </c>
    </row>
    <row r="181">
      <c r="A181" t="s">
        <v>593</v>
      </c>
      <c r="B181">
        <v>2015</v>
      </c>
      <c r="C181" t="s">
        <v>598</v>
      </c>
      <c r="D181">
        <v>154</v>
      </c>
      <c r="E181" t="s">
        <v>62</v>
      </c>
      <c r="F181" t="s">
        <v>303</v>
      </c>
      <c r="G181" t="s">
        <v>186</v>
      </c>
      <c r="H181">
        <v>0.51525225429533672</v>
      </c>
      <c r="I181">
        <v>1.513897185019824</v>
      </c>
      <c r="J181">
        <v>5.8486545760011017</v>
      </c>
      <c r="K181">
        <v>12.026703137421119</v>
      </c>
      <c r="L181">
        <v>34.390238913450148</v>
      </c>
      <c r="M181">
        <v>14.79756124784994</v>
      </c>
      <c r="N181">
        <v>25.518674980309662</v>
      </c>
      <c r="O181">
        <v>35.424218313120228</v>
      </c>
      <c r="P181">
        <v>43.161564397896193</v>
      </c>
      <c r="Q181">
        <v>55.599070603216013</v>
      </c>
      <c r="R181">
        <v>0.21156029010519981</v>
      </c>
      <c r="S181">
        <v>0.36989018331677009</v>
      </c>
      <c r="T181">
        <v>1.9679457159568521</v>
      </c>
      <c r="U181">
        <v>3.6290174292354598</v>
      </c>
      <c r="V181">
        <v>8.8257177793121855</v>
      </c>
      <c r="W181" t="s">
        <v>385</v>
      </c>
      <c r="X181" t="s">
        <v>386</v>
      </c>
      <c r="Y181" t="s">
        <v>387</v>
      </c>
      <c r="Z181" t="s">
        <v>388</v>
      </c>
      <c r="AA181" t="s">
        <v>389</v>
      </c>
      <c r="AB181" t="s">
        <v>390</v>
      </c>
      <c r="AC181" t="s">
        <v>391</v>
      </c>
      <c r="AD181" t="s">
        <v>392</v>
      </c>
      <c r="AE181" t="s">
        <v>393</v>
      </c>
      <c r="AF181" t="s">
        <v>394</v>
      </c>
      <c r="AG181" t="s">
        <v>395</v>
      </c>
      <c r="AH181" t="s">
        <v>396</v>
      </c>
      <c r="AI181" t="s">
        <v>397</v>
      </c>
      <c r="AJ181" t="s">
        <v>398</v>
      </c>
      <c r="AK181" t="s">
        <v>399</v>
      </c>
      <c r="AL181" t="s">
        <v>400</v>
      </c>
      <c r="AM181" t="s">
        <v>401</v>
      </c>
      <c r="AN181" t="s">
        <v>402</v>
      </c>
      <c r="AO181" t="s">
        <v>403</v>
      </c>
      <c r="AP181" t="s">
        <v>404</v>
      </c>
      <c r="AQ181" t="s">
        <v>405</v>
      </c>
      <c r="AR181" t="s">
        <v>406</v>
      </c>
      <c r="AS181" t="s">
        <v>407</v>
      </c>
      <c r="AT181" t="s">
        <v>408</v>
      </c>
      <c r="AU181" t="s">
        <v>409</v>
      </c>
      <c r="AV181" t="s">
        <v>410</v>
      </c>
      <c r="AW181" t="s">
        <v>411</v>
      </c>
      <c r="AX181" t="s">
        <v>412</v>
      </c>
      <c r="AY181" t="s">
        <v>413</v>
      </c>
      <c r="AZ181" t="s">
        <v>414</v>
      </c>
      <c r="BA181" t="s">
        <v>415</v>
      </c>
      <c r="BB181" t="s">
        <v>416</v>
      </c>
      <c r="BC181" t="s">
        <v>417</v>
      </c>
      <c r="BD181" t="s">
        <v>418</v>
      </c>
      <c r="BE181">
        <v>1.5144763239559911</v>
      </c>
      <c r="BF181">
        <v>0.65234040376164437</v>
      </c>
      <c r="BG181">
        <v>6.6967867135303418</v>
      </c>
      <c r="BH181">
        <v>24.209529643532349</v>
      </c>
      <c r="BI181">
        <v>1.134380006296607</v>
      </c>
      <c r="BJ181">
        <v>0.0425354090416235</v>
      </c>
      <c r="BK181">
        <v>7.2510012910832904</v>
      </c>
      <c r="BL181">
        <v>9.7666369320302682</v>
      </c>
      <c r="BM181">
        <v>1.172332870298693</v>
      </c>
      <c r="BN181">
        <v>0.48688584511783828</v>
      </c>
      <c r="BO181">
        <v>13.00161833953644</v>
      </c>
      <c r="BP181">
        <v>5.2303523930571849</v>
      </c>
      <c r="BQ181">
        <v>5.0261603422952001</v>
      </c>
      <c r="BR181">
        <v>30.0984841184987</v>
      </c>
      <c r="BS181">
        <v>20.994498253604341</v>
      </c>
      <c r="BT181">
        <v>1.628574594656951</v>
      </c>
      <c r="BU181">
        <v>3.028215455196924</v>
      </c>
      <c r="BV181">
        <v>4.6550952457686332</v>
      </c>
      <c r="BW181">
        <v>4.8620752737885393</v>
      </c>
      <c r="BX181">
        <v>1.2806446953502211</v>
      </c>
      <c r="BY181">
        <v>5.6212049329442664</v>
      </c>
      <c r="BZ181">
        <v>18.175310909874359</v>
      </c>
      <c r="CA181">
        <v>37.869522108513429</v>
      </c>
      <c r="CB181">
        <v>0</v>
      </c>
      <c r="CC181">
        <v>0.1596933167787174</v>
      </c>
      <c r="CD181">
        <v>0.41912674837474501</v>
      </c>
      <c r="CE181">
        <v>0.67680045818028478</v>
      </c>
      <c r="CF181">
        <v>4.4388866117861658</v>
      </c>
      <c r="CG181">
        <v>1.447154531625094</v>
      </c>
      <c r="CH181">
        <v>0.5810104894745779</v>
      </c>
      <c r="CI181">
        <v>4.9067646391892321</v>
      </c>
      <c r="CJ181">
        <v>0.39905442993639523</v>
      </c>
      <c r="CK181">
        <v>0.1383179991271519</v>
      </c>
      <c r="CL181">
        <v>6.4734551075370206</v>
      </c>
      <c r="CM181">
        <v>203.75699900000001</v>
      </c>
      <c r="CN181">
        <v>597.66182300000014</v>
      </c>
      <c r="CO181">
        <v>2312.3174560000002</v>
      </c>
      <c r="CP181">
        <v>4754.5284609999962</v>
      </c>
      <c r="CQ181">
        <v>13591.394847</v>
      </c>
      <c r="CR181">
        <v>1438.208341</v>
      </c>
      <c r="CS181">
        <v>2489.7145699999969</v>
      </c>
      <c r="CT181">
        <v>3449.6987329999988</v>
      </c>
      <c r="CU181">
        <v>4189.0303309999981</v>
      </c>
      <c r="CV181">
        <v>5422.1939919999959</v>
      </c>
      <c r="CW181">
        <v>62.966216000000003</v>
      </c>
      <c r="CX181">
        <v>110.17400000000001</v>
      </c>
      <c r="CY181">
        <v>586.36815800000022</v>
      </c>
      <c r="CZ181">
        <v>1081.4375399999999</v>
      </c>
      <c r="DA181">
        <v>2629.867705000001</v>
      </c>
      <c r="DB181">
        <v>96.232720999999998</v>
      </c>
      <c r="DC181">
        <v>27.001286</v>
      </c>
      <c r="DD181">
        <v>377.21101399999998</v>
      </c>
      <c r="DE181">
        <v>2930.3744080000019</v>
      </c>
      <c r="DF181">
        <v>27.019787999999998</v>
      </c>
      <c r="DG181">
        <v>1.01773</v>
      </c>
      <c r="DH181">
        <v>305.7972279999999</v>
      </c>
      <c r="DI181">
        <v>1332.5981119999999</v>
      </c>
      <c r="DJ181">
        <v>85.972679999999997</v>
      </c>
      <c r="DK181">
        <v>23.468411</v>
      </c>
      <c r="DL181">
        <v>805.35437699999989</v>
      </c>
      <c r="DM181">
        <v>709.57353099999978</v>
      </c>
      <c r="DN181">
        <v>239.15290599999989</v>
      </c>
      <c r="DO181">
        <v>7653.4812170000023</v>
      </c>
      <c r="DP181">
        <v>3341.118519000001</v>
      </c>
      <c r="DQ181">
        <v>23.281476999999999</v>
      </c>
      <c r="DR181">
        <v>166.03342599999999</v>
      </c>
      <c r="DS181">
        <v>213.705883</v>
      </c>
      <c r="DT181">
        <v>421.07398999999998</v>
      </c>
      <c r="DU181">
        <v>53.113778000000011</v>
      </c>
      <c r="DV181">
        <v>192.03859299999999</v>
      </c>
      <c r="DW181">
        <v>1081.5410750000001</v>
      </c>
      <c r="DX181">
        <v>672.26310300000011</v>
      </c>
      <c r="DY181">
        <v>0</v>
      </c>
      <c r="DZ181">
        <v>7.8369400000000002</v>
      </c>
      <c r="EA181">
        <v>14.955368999999999</v>
      </c>
      <c r="EB181">
        <v>2.9061780000000002</v>
      </c>
      <c r="EC181">
        <v>201.053346</v>
      </c>
      <c r="ED181">
        <v>32.307876999999998</v>
      </c>
      <c r="EE181">
        <v>25.058813000000001</v>
      </c>
      <c r="EF181">
        <v>377.16931799999998</v>
      </c>
      <c r="EG181">
        <v>6.0358099999999997</v>
      </c>
      <c r="EH181">
        <v>3.6011600000000001</v>
      </c>
      <c r="EI181">
        <v>10.309521999999999</v>
      </c>
    </row>
    <row r="182">
      <c r="A182" t="s">
        <v>593</v>
      </c>
      <c r="B182">
        <v>2015</v>
      </c>
      <c r="C182" t="s">
        <v>598</v>
      </c>
      <c r="D182">
        <v>155</v>
      </c>
      <c r="E182" t="s">
        <v>62</v>
      </c>
      <c r="F182" t="s">
        <v>424</v>
      </c>
      <c r="G182" t="s">
        <v>186</v>
      </c>
      <c r="H182">
        <v>1.385332896734635</v>
      </c>
      <c r="I182">
        <v>2.197176345863503</v>
      </c>
      <c r="J182">
        <v>2.4605555338742779</v>
      </c>
      <c r="K182">
        <v>3.155217328517792</v>
      </c>
      <c r="L182">
        <v>5.7041049709243428</v>
      </c>
      <c r="M182">
        <v>4.6561861192506138</v>
      </c>
      <c r="N182">
        <v>6.1976993694028097</v>
      </c>
      <c r="O182">
        <v>8.4328766590301001</v>
      </c>
      <c r="P182">
        <v>4.2744915706841722</v>
      </c>
      <c r="Q182">
        <v>5.5797856193869899</v>
      </c>
      <c r="R182">
        <v>1.5526816533779599</v>
      </c>
      <c r="S182">
        <v>1.31111895013996</v>
      </c>
      <c r="T182">
        <v>1.959464906172516</v>
      </c>
      <c r="U182">
        <v>2.2120299310135021</v>
      </c>
      <c r="V182">
        <v>3.210320565527788</v>
      </c>
      <c r="W182" t="s">
        <v>385</v>
      </c>
      <c r="X182" t="s">
        <v>386</v>
      </c>
      <c r="Y182" t="s">
        <v>387</v>
      </c>
      <c r="Z182" t="s">
        <v>388</v>
      </c>
      <c r="AA182" t="s">
        <v>389</v>
      </c>
      <c r="AB182" t="s">
        <v>390</v>
      </c>
      <c r="AC182" t="s">
        <v>391</v>
      </c>
      <c r="AD182" t="s">
        <v>392</v>
      </c>
      <c r="AE182" t="s">
        <v>393</v>
      </c>
      <c r="AF182" t="s">
        <v>394</v>
      </c>
      <c r="AG182" t="s">
        <v>395</v>
      </c>
      <c r="AH182" t="s">
        <v>396</v>
      </c>
      <c r="AI182" t="s">
        <v>397</v>
      </c>
      <c r="AJ182" t="s">
        <v>398</v>
      </c>
      <c r="AK182" t="s">
        <v>399</v>
      </c>
      <c r="AL182" t="s">
        <v>400</v>
      </c>
      <c r="AM182" t="s">
        <v>401</v>
      </c>
      <c r="AN182" t="s">
        <v>402</v>
      </c>
      <c r="AO182" t="s">
        <v>403</v>
      </c>
      <c r="AP182" t="s">
        <v>404</v>
      </c>
      <c r="AQ182" t="s">
        <v>405</v>
      </c>
      <c r="AR182" t="s">
        <v>406</v>
      </c>
      <c r="AS182" t="s">
        <v>407</v>
      </c>
      <c r="AT182" t="s">
        <v>408</v>
      </c>
      <c r="AU182" t="s">
        <v>409</v>
      </c>
      <c r="AV182" t="s">
        <v>410</v>
      </c>
      <c r="AW182" t="s">
        <v>411</v>
      </c>
      <c r="AX182" t="s">
        <v>412</v>
      </c>
      <c r="AY182" t="s">
        <v>413</v>
      </c>
      <c r="AZ182" t="s">
        <v>414</v>
      </c>
      <c r="BA182" t="s">
        <v>415</v>
      </c>
      <c r="BB182" t="s">
        <v>416</v>
      </c>
      <c r="BC182" t="s">
        <v>417</v>
      </c>
      <c r="BD182" t="s">
        <v>418</v>
      </c>
      <c r="BE182">
        <v>1.5516322724177121</v>
      </c>
      <c r="BF182">
        <v>1.249388241656469</v>
      </c>
      <c r="BG182">
        <v>0.17883220108921941</v>
      </c>
      <c r="BH182">
        <v>1.4919357445838579</v>
      </c>
      <c r="BI182">
        <v>0.094776303910838897</v>
      </c>
      <c r="BJ182">
        <v>0.25876338958916711</v>
      </c>
      <c r="BK182">
        <v>2.639087042138335</v>
      </c>
      <c r="BL182">
        <v>12.60600056060696</v>
      </c>
      <c r="BM182">
        <v>0.039057308179182702</v>
      </c>
      <c r="BN182">
        <v>0.17807714262734009</v>
      </c>
      <c r="BO182">
        <v>2.6801925877678641</v>
      </c>
      <c r="BP182">
        <v>6.3844053709492812</v>
      </c>
      <c r="BQ182">
        <v>5.4933225560090264</v>
      </c>
      <c r="BR182">
        <v>3.8606284459921039</v>
      </c>
      <c r="BS182">
        <v>1.0879191736372471</v>
      </c>
      <c r="BT182">
        <v>0.3832074118152119</v>
      </c>
      <c r="BU182">
        <v>0.0291576678295744</v>
      </c>
      <c r="BV182">
        <v>1.7996430630913871</v>
      </c>
      <c r="BW182">
        <v>2.2072180075208458</v>
      </c>
      <c r="BX182">
        <v>0.3196246361037251</v>
      </c>
      <c r="BY182">
        <v>0.3774911768096666</v>
      </c>
      <c r="BZ182">
        <v>1.9342559409810831</v>
      </c>
      <c r="CA182">
        <v>22.617862508984309</v>
      </c>
      <c r="CB182">
        <v>0</v>
      </c>
      <c r="CC182">
        <v>0</v>
      </c>
      <c r="CD182">
        <v>0.31675027239336578</v>
      </c>
      <c r="CE182">
        <v>0.49786477177622979</v>
      </c>
      <c r="CF182">
        <v>0.38880497992248991</v>
      </c>
      <c r="CG182">
        <v>0</v>
      </c>
      <c r="CH182">
        <v>0.43191029298407718</v>
      </c>
      <c r="CI182">
        <v>4.7591065584900489</v>
      </c>
      <c r="CJ182">
        <v>0.42577023283052517</v>
      </c>
      <c r="CK182">
        <v>0</v>
      </c>
      <c r="CL182">
        <v>2.2840595267760269</v>
      </c>
      <c r="CM182">
        <v>547.83122500000025</v>
      </c>
      <c r="CN182">
        <v>867.40924899999993</v>
      </c>
      <c r="CO182">
        <v>972.80245200000002</v>
      </c>
      <c r="CP182">
        <v>1247.3551910000001</v>
      </c>
      <c r="CQ182">
        <v>2254.3240569999989</v>
      </c>
      <c r="CR182">
        <v>452.54522699999978</v>
      </c>
      <c r="CS182">
        <v>604.67490699999985</v>
      </c>
      <c r="CT182">
        <v>821.21456199999989</v>
      </c>
      <c r="CU182">
        <v>414.85926400000011</v>
      </c>
      <c r="CV182">
        <v>544.15801800000031</v>
      </c>
      <c r="CW182">
        <v>462.12116800000013</v>
      </c>
      <c r="CX182">
        <v>390.52460900000023</v>
      </c>
      <c r="CY182">
        <v>583.84122000000002</v>
      </c>
      <c r="CZ182">
        <v>659.17903499999989</v>
      </c>
      <c r="DA182">
        <v>956.60416399999997</v>
      </c>
      <c r="DB182">
        <v>98.593681000000004</v>
      </c>
      <c r="DC182">
        <v>51.713934999999999</v>
      </c>
      <c r="DD182">
        <v>10.073111000000001</v>
      </c>
      <c r="DE182">
        <v>180.587165</v>
      </c>
      <c r="DF182">
        <v>2.257476</v>
      </c>
      <c r="DG182">
        <v>6.1913419999999997</v>
      </c>
      <c r="DH182">
        <v>111.298491</v>
      </c>
      <c r="DI182">
        <v>1720.011982</v>
      </c>
      <c r="DJ182">
        <v>2.8642560000000001</v>
      </c>
      <c r="DK182">
        <v>8.5835059999999999</v>
      </c>
      <c r="DL182">
        <v>166.01816600000001</v>
      </c>
      <c r="DM182">
        <v>866.13763699999993</v>
      </c>
      <c r="DN182">
        <v>261.38124599999998</v>
      </c>
      <c r="DO182">
        <v>981.685562</v>
      </c>
      <c r="DP182">
        <v>173.13425899999999</v>
      </c>
      <c r="DQ182">
        <v>5.478186</v>
      </c>
      <c r="DR182">
        <v>1.5986800000000001</v>
      </c>
      <c r="DS182">
        <v>82.617925</v>
      </c>
      <c r="DT182">
        <v>191.15337400000001</v>
      </c>
      <c r="DU182">
        <v>13.256192</v>
      </c>
      <c r="DV182">
        <v>12.896323000000001</v>
      </c>
      <c r="DW182">
        <v>115.099943</v>
      </c>
      <c r="DX182">
        <v>401.51429400000001</v>
      </c>
      <c r="DY182">
        <v>0</v>
      </c>
      <c r="DZ182">
        <v>0</v>
      </c>
      <c r="EA182">
        <v>11.302350000000001</v>
      </c>
      <c r="EB182">
        <v>2.137829</v>
      </c>
      <c r="EC182">
        <v>17.610393999999999</v>
      </c>
      <c r="ED182">
        <v>0</v>
      </c>
      <c r="EE182">
        <v>18.628164999999999</v>
      </c>
      <c r="EF182">
        <v>365.81925299999989</v>
      </c>
      <c r="EG182">
        <v>6.4398940000000007</v>
      </c>
      <c r="EH182">
        <v>0</v>
      </c>
      <c r="EI182">
        <v>3.6375570000000002</v>
      </c>
    </row>
    <row r="183">
      <c r="A183" t="s">
        <v>593</v>
      </c>
      <c r="B183">
        <v>2015</v>
      </c>
      <c r="C183" t="s">
        <v>598</v>
      </c>
      <c r="D183">
        <v>156</v>
      </c>
      <c r="E183" t="s">
        <v>62</v>
      </c>
      <c r="F183" t="s">
        <v>305</v>
      </c>
      <c r="G183" t="s">
        <v>186</v>
      </c>
      <c r="H183">
        <v>0.2092776303763581</v>
      </c>
      <c r="I183">
        <v>0.34201106239228651</v>
      </c>
      <c r="J183">
        <v>0.2149020010626374</v>
      </c>
      <c r="K183">
        <v>0.69195915506945627</v>
      </c>
      <c r="L183">
        <v>1.6453887026719449</v>
      </c>
      <c r="M183">
        <v>1.1029667269890859</v>
      </c>
      <c r="N183">
        <v>2.2689140227437701</v>
      </c>
      <c r="O183">
        <v>1.9059564924990191</v>
      </c>
      <c r="P183">
        <v>3.2965683138364761</v>
      </c>
      <c r="Q183">
        <v>1.4925613291730611</v>
      </c>
      <c r="R183">
        <v>0.12504863980455719</v>
      </c>
      <c r="S183">
        <v>0.30849281769966769</v>
      </c>
      <c r="T183">
        <v>0.019720853454143199</v>
      </c>
      <c r="U183">
        <v>0.1227613844625336</v>
      </c>
      <c r="V183">
        <v>0.25280350252038908</v>
      </c>
      <c r="W183" t="s">
        <v>385</v>
      </c>
      <c r="X183" t="s">
        <v>386</v>
      </c>
      <c r="Y183" t="s">
        <v>387</v>
      </c>
      <c r="Z183" t="s">
        <v>388</v>
      </c>
      <c r="AA183" t="s">
        <v>389</v>
      </c>
      <c r="AB183" t="s">
        <v>390</v>
      </c>
      <c r="AC183" t="s">
        <v>391</v>
      </c>
      <c r="AD183" t="s">
        <v>392</v>
      </c>
      <c r="AE183" t="s">
        <v>393</v>
      </c>
      <c r="AF183" t="s">
        <v>394</v>
      </c>
      <c r="AG183" t="s">
        <v>395</v>
      </c>
      <c r="AH183" t="s">
        <v>396</v>
      </c>
      <c r="AI183" t="s">
        <v>397</v>
      </c>
      <c r="AJ183" t="s">
        <v>398</v>
      </c>
      <c r="AK183" t="s">
        <v>399</v>
      </c>
      <c r="AL183" t="s">
        <v>400</v>
      </c>
      <c r="AM183" t="s">
        <v>401</v>
      </c>
      <c r="AN183" t="s">
        <v>402</v>
      </c>
      <c r="AO183" t="s">
        <v>403</v>
      </c>
      <c r="AP183" t="s">
        <v>404</v>
      </c>
      <c r="AQ183" t="s">
        <v>405</v>
      </c>
      <c r="AR183" t="s">
        <v>406</v>
      </c>
      <c r="AS183" t="s">
        <v>407</v>
      </c>
      <c r="AT183" t="s">
        <v>408</v>
      </c>
      <c r="AU183" t="s">
        <v>409</v>
      </c>
      <c r="AV183" t="s">
        <v>410</v>
      </c>
      <c r="AW183" t="s">
        <v>411</v>
      </c>
      <c r="AX183" t="s">
        <v>412</v>
      </c>
      <c r="AY183" t="s">
        <v>413</v>
      </c>
      <c r="AZ183" t="s">
        <v>414</v>
      </c>
      <c r="BA183" t="s">
        <v>415</v>
      </c>
      <c r="BB183" t="s">
        <v>416</v>
      </c>
      <c r="BC183" t="s">
        <v>417</v>
      </c>
      <c r="BD183" t="s">
        <v>418</v>
      </c>
      <c r="BE183">
        <v>0.1101889729417929</v>
      </c>
      <c r="BF183">
        <v>0.59666147749195508</v>
      </c>
      <c r="BG183">
        <v>0</v>
      </c>
      <c r="BH183">
        <v>0.17051877164393039</v>
      </c>
      <c r="BI183">
        <v>0</v>
      </c>
      <c r="BJ183">
        <v>1.956211498886312</v>
      </c>
      <c r="BK183">
        <v>0.49545791656156812</v>
      </c>
      <c r="BL183">
        <v>0.048051804520249</v>
      </c>
      <c r="BM183">
        <v>0.3557570672652377</v>
      </c>
      <c r="BN183">
        <v>0.0115818213833098</v>
      </c>
      <c r="BO183">
        <v>0.17495322316463119</v>
      </c>
      <c r="BP183">
        <v>0.15595671975894221</v>
      </c>
      <c r="BQ183">
        <v>0.16549275128513161</v>
      </c>
      <c r="BR183">
        <v>1.462623983745029</v>
      </c>
      <c r="BS183">
        <v>2.7340504023334149</v>
      </c>
      <c r="BT183">
        <v>0</v>
      </c>
      <c r="BU183">
        <v>0.043800482715379001</v>
      </c>
      <c r="BV183">
        <v>0.45482735966579008</v>
      </c>
      <c r="BW183">
        <v>0.18036233502048499</v>
      </c>
      <c r="BX183">
        <v>0.082437657498026604</v>
      </c>
      <c r="BY183">
        <v>0</v>
      </c>
      <c r="BZ183">
        <v>2.0723225094166948</v>
      </c>
      <c r="CA183">
        <v>0.7635982717902603</v>
      </c>
      <c r="CB183">
        <v>0</v>
      </c>
      <c r="CC183">
        <v>0</v>
      </c>
      <c r="CD183">
        <v>0.017989804585210999</v>
      </c>
      <c r="CE183">
        <v>0.147215810193291</v>
      </c>
      <c r="CF183">
        <v>0.047287695423358901</v>
      </c>
      <c r="CG183">
        <v>0</v>
      </c>
      <c r="CH183">
        <v>0.5502672489432987</v>
      </c>
      <c r="CI183">
        <v>0.26144520484140582</v>
      </c>
      <c r="CJ183">
        <v>0</v>
      </c>
      <c r="CK183">
        <v>0</v>
      </c>
      <c r="CL183">
        <v>0</v>
      </c>
      <c r="CM183">
        <v>82.759040000000013</v>
      </c>
      <c r="CN183">
        <v>135.02036799999999</v>
      </c>
      <c r="CO183">
        <v>84.963412000000005</v>
      </c>
      <c r="CP183">
        <v>273.55289800000003</v>
      </c>
      <c r="CQ183">
        <v>650.27543400000002</v>
      </c>
      <c r="CR183">
        <v>107.19982299999999</v>
      </c>
      <c r="CS183">
        <v>221.36526699999999</v>
      </c>
      <c r="CT183">
        <v>185.606797</v>
      </c>
      <c r="CU183">
        <v>319.94726900000001</v>
      </c>
      <c r="CV183">
        <v>145.55921499999999</v>
      </c>
      <c r="CW183">
        <v>37.217947000000002</v>
      </c>
      <c r="CX183">
        <v>91.886427999999995</v>
      </c>
      <c r="CY183">
        <v>5.8760159999999999</v>
      </c>
      <c r="CZ183">
        <v>36.582566</v>
      </c>
      <c r="DA183">
        <v>75.329824000000002</v>
      </c>
      <c r="DB183">
        <v>7.0016180000000006</v>
      </c>
      <c r="DC183">
        <v>24.696656999999998</v>
      </c>
      <c r="DD183">
        <v>0</v>
      </c>
      <c r="DE183">
        <v>20.639965</v>
      </c>
      <c r="DF183">
        <v>0</v>
      </c>
      <c r="DG183">
        <v>46.805594999999997</v>
      </c>
      <c r="DH183">
        <v>20.894998000000001</v>
      </c>
      <c r="DI183">
        <v>6.5563760000000002</v>
      </c>
      <c r="DJ183">
        <v>26.089338000000001</v>
      </c>
      <c r="DK183">
        <v>0.55825599999999997</v>
      </c>
      <c r="DL183">
        <v>10.837062</v>
      </c>
      <c r="DM183">
        <v>21.157802</v>
      </c>
      <c r="DN183">
        <v>7.8744149999999999</v>
      </c>
      <c r="DO183">
        <v>371.91790600000002</v>
      </c>
      <c r="DP183">
        <v>435.10382199999998</v>
      </c>
      <c r="DQ183">
        <v>0</v>
      </c>
      <c r="DR183">
        <v>2.4015279999999999</v>
      </c>
      <c r="DS183">
        <v>20.880192000000001</v>
      </c>
      <c r="DT183">
        <v>15.620056</v>
      </c>
      <c r="DU183">
        <v>3.4190399999999999</v>
      </c>
      <c r="DV183">
        <v>0</v>
      </c>
      <c r="DW183">
        <v>123.31574000000001</v>
      </c>
      <c r="DX183">
        <v>13.555464000000001</v>
      </c>
      <c r="DY183">
        <v>0</v>
      </c>
      <c r="DZ183">
        <v>0</v>
      </c>
      <c r="EA183">
        <v>0.64191600000000004</v>
      </c>
      <c r="EB183">
        <v>0.63214400000000004</v>
      </c>
      <c r="EC183">
        <v>2.141832</v>
      </c>
      <c r="ED183">
        <v>0</v>
      </c>
      <c r="EE183">
        <v>23.732866000000001</v>
      </c>
      <c r="EF183">
        <v>20.096564000000001</v>
      </c>
      <c r="EG183">
        <v>0</v>
      </c>
      <c r="EH183">
        <v>0</v>
      </c>
      <c r="EI183">
        <v>0</v>
      </c>
    </row>
    <row r="184">
      <c r="A184" t="s">
        <v>593</v>
      </c>
      <c r="B184">
        <v>2015</v>
      </c>
      <c r="C184" t="s">
        <v>598</v>
      </c>
      <c r="D184">
        <v>157</v>
      </c>
      <c r="E184" t="s">
        <v>62</v>
      </c>
      <c r="F184" t="s">
        <v>425</v>
      </c>
      <c r="G184" t="s">
        <v>186</v>
      </c>
      <c r="H184">
        <v>0.074217364253844606</v>
      </c>
      <c r="I184">
        <v>0.31141634126963752</v>
      </c>
      <c r="J184">
        <v>0.46596028730137012</v>
      </c>
      <c r="K184">
        <v>0.70547380009222826</v>
      </c>
      <c r="L184">
        <v>0.7833465125622705</v>
      </c>
      <c r="M184">
        <v>1.718342913243657</v>
      </c>
      <c r="N184">
        <v>1.232366362848728</v>
      </c>
      <c r="O184">
        <v>1.0613747562285669</v>
      </c>
      <c r="P184">
        <v>1.691687081931941</v>
      </c>
      <c r="Q184">
        <v>0.43467902365497701</v>
      </c>
      <c r="R184">
        <v>0.0038781664258484999</v>
      </c>
      <c r="S184">
        <v>0.20032750945170011</v>
      </c>
      <c r="T184">
        <v>0.16855214174548661</v>
      </c>
      <c r="U184">
        <v>0.34761521720134558</v>
      </c>
      <c r="V184">
        <v>0.37983071990117673</v>
      </c>
      <c r="W184" t="s">
        <v>385</v>
      </c>
      <c r="X184" t="s">
        <v>386</v>
      </c>
      <c r="Y184" t="s">
        <v>387</v>
      </c>
      <c r="Z184" t="s">
        <v>388</v>
      </c>
      <c r="AA184" t="s">
        <v>389</v>
      </c>
      <c r="AB184" t="s">
        <v>390</v>
      </c>
      <c r="AC184" t="s">
        <v>391</v>
      </c>
      <c r="AD184" t="s">
        <v>392</v>
      </c>
      <c r="AE184" t="s">
        <v>393</v>
      </c>
      <c r="AF184" t="s">
        <v>394</v>
      </c>
      <c r="AG184" t="s">
        <v>395</v>
      </c>
      <c r="AH184" t="s">
        <v>396</v>
      </c>
      <c r="AI184" t="s">
        <v>397</v>
      </c>
      <c r="AJ184" t="s">
        <v>398</v>
      </c>
      <c r="AK184" t="s">
        <v>399</v>
      </c>
      <c r="AL184" t="s">
        <v>400</v>
      </c>
      <c r="AM184" t="s">
        <v>401</v>
      </c>
      <c r="AN184" t="s">
        <v>402</v>
      </c>
      <c r="AO184" t="s">
        <v>403</v>
      </c>
      <c r="AP184" t="s">
        <v>404</v>
      </c>
      <c r="AQ184" t="s">
        <v>405</v>
      </c>
      <c r="AR184" t="s">
        <v>406</v>
      </c>
      <c r="AS184" t="s">
        <v>407</v>
      </c>
      <c r="AT184" t="s">
        <v>408</v>
      </c>
      <c r="AU184" t="s">
        <v>409</v>
      </c>
      <c r="AV184" t="s">
        <v>410</v>
      </c>
      <c r="AW184" t="s">
        <v>411</v>
      </c>
      <c r="AX184" t="s">
        <v>412</v>
      </c>
      <c r="AY184" t="s">
        <v>413</v>
      </c>
      <c r="AZ184" t="s">
        <v>414</v>
      </c>
      <c r="BA184" t="s">
        <v>415</v>
      </c>
      <c r="BB184" t="s">
        <v>416</v>
      </c>
      <c r="BC184" t="s">
        <v>417</v>
      </c>
      <c r="BD184" t="s">
        <v>418</v>
      </c>
      <c r="BE184">
        <v>0</v>
      </c>
      <c r="BF184">
        <v>0.027566157603487601</v>
      </c>
      <c r="BG184">
        <v>0.12343798821830181</v>
      </c>
      <c r="BH184">
        <v>0</v>
      </c>
      <c r="BI184">
        <v>0</v>
      </c>
      <c r="BJ184">
        <v>0</v>
      </c>
      <c r="BK184">
        <v>0.049740138273262097</v>
      </c>
      <c r="BL184">
        <v>0</v>
      </c>
      <c r="BM184">
        <v>0.28858597414855242</v>
      </c>
      <c r="BN184">
        <v>0</v>
      </c>
      <c r="BO184">
        <v>0.12583120144652049</v>
      </c>
      <c r="BP184">
        <v>0</v>
      </c>
      <c r="BQ184">
        <v>1.485270738676246</v>
      </c>
      <c r="BR184">
        <v>1.461719265177021</v>
      </c>
      <c r="BS184">
        <v>0.83350140437456577</v>
      </c>
      <c r="BT184">
        <v>0.1140213197025173</v>
      </c>
      <c r="BU184">
        <v>0</v>
      </c>
      <c r="BV184">
        <v>0.42008784339399557</v>
      </c>
      <c r="BW184">
        <v>1.17139442255741</v>
      </c>
      <c r="BX184">
        <v>0</v>
      </c>
      <c r="BY184">
        <v>0.1116376142027396</v>
      </c>
      <c r="BZ184">
        <v>2.8274003916287769</v>
      </c>
      <c r="CA184">
        <v>0.12842083435392429</v>
      </c>
      <c r="CB184">
        <v>0</v>
      </c>
      <c r="CC184">
        <v>0</v>
      </c>
      <c r="CD184">
        <v>0</v>
      </c>
      <c r="CE184">
        <v>0</v>
      </c>
      <c r="CF184">
        <v>0</v>
      </c>
      <c r="CG184">
        <v>0</v>
      </c>
      <c r="CH184">
        <v>0</v>
      </c>
      <c r="CI184">
        <v>0.1839234391746099</v>
      </c>
      <c r="CJ184">
        <v>0</v>
      </c>
      <c r="CK184">
        <v>0</v>
      </c>
      <c r="CL184">
        <v>0</v>
      </c>
      <c r="CM184">
        <v>29.349328</v>
      </c>
      <c r="CN184">
        <v>122.94207299999999</v>
      </c>
      <c r="CO184">
        <v>184.221532</v>
      </c>
      <c r="CP184">
        <v>278.89565599999997</v>
      </c>
      <c r="CQ184">
        <v>309.58702499999993</v>
      </c>
      <c r="CR184">
        <v>167.00962200000001</v>
      </c>
      <c r="CS184">
        <v>120.235102</v>
      </c>
      <c r="CT184">
        <v>103.35932099999999</v>
      </c>
      <c r="CU184">
        <v>164.18609000000001</v>
      </c>
      <c r="CV184">
        <v>42.391247999999997</v>
      </c>
      <c r="CW184">
        <v>1.15425</v>
      </c>
      <c r="CX184">
        <v>59.668744999999987</v>
      </c>
      <c r="CY184">
        <v>50.221714999999989</v>
      </c>
      <c r="CZ184">
        <v>103.58841</v>
      </c>
      <c r="DA184">
        <v>113.181111</v>
      </c>
      <c r="DB184">
        <v>0</v>
      </c>
      <c r="DC184">
        <v>1.1410020000000001</v>
      </c>
      <c r="DD184">
        <v>6.9529120000000004</v>
      </c>
      <c r="DE184">
        <v>0</v>
      </c>
      <c r="DF184">
        <v>0</v>
      </c>
      <c r="DG184">
        <v>0</v>
      </c>
      <c r="DH184">
        <v>2.097696</v>
      </c>
      <c r="DI184">
        <v>0</v>
      </c>
      <c r="DJ184">
        <v>21.163366</v>
      </c>
      <c r="DK184">
        <v>0</v>
      </c>
      <c r="DL184">
        <v>7.7943149999999992</v>
      </c>
      <c r="DM184">
        <v>0</v>
      </c>
      <c r="DN184">
        <v>70.671604000000002</v>
      </c>
      <c r="DO184">
        <v>371.68785300000002</v>
      </c>
      <c r="DP184">
        <v>132.64555999999999</v>
      </c>
      <c r="DQ184">
        <v>1.6300049999999999</v>
      </c>
      <c r="DR184">
        <v>0</v>
      </c>
      <c r="DS184">
        <v>19.285371999999999</v>
      </c>
      <c r="DT184">
        <v>101.447159</v>
      </c>
      <c r="DU184">
        <v>0</v>
      </c>
      <c r="DV184">
        <v>3.8139029999999998</v>
      </c>
      <c r="DW184">
        <v>168.24744699999999</v>
      </c>
      <c r="DX184">
        <v>2.279738</v>
      </c>
      <c r="DY184">
        <v>0</v>
      </c>
      <c r="DZ184">
        <v>0</v>
      </c>
      <c r="EA184">
        <v>0</v>
      </c>
      <c r="EB184">
        <v>0</v>
      </c>
      <c r="EC184">
        <v>0</v>
      </c>
      <c r="ED184">
        <v>0</v>
      </c>
      <c r="EE184">
        <v>0</v>
      </c>
      <c r="EF184">
        <v>14.137682</v>
      </c>
      <c r="EG184">
        <v>0</v>
      </c>
      <c r="EH184">
        <v>0</v>
      </c>
      <c r="EI184">
        <v>0</v>
      </c>
    </row>
    <row r="185">
      <c r="A185" t="s">
        <v>593</v>
      </c>
      <c r="B185">
        <v>2015</v>
      </c>
      <c r="C185" t="s">
        <v>598</v>
      </c>
      <c r="D185">
        <v>158</v>
      </c>
      <c r="E185" t="s">
        <v>62</v>
      </c>
      <c r="F185" t="s">
        <v>307</v>
      </c>
      <c r="G185" t="s">
        <v>186</v>
      </c>
      <c r="H185">
        <v>2.584376474923785</v>
      </c>
      <c r="I185">
        <v>5.6101403714969011</v>
      </c>
      <c r="J185">
        <v>5.8929784558777722</v>
      </c>
      <c r="K185">
        <v>9.9176672826034711</v>
      </c>
      <c r="L185">
        <v>11.4194337309484</v>
      </c>
      <c r="M185">
        <v>8.9356810491483163</v>
      </c>
      <c r="N185">
        <v>9.582277644712212</v>
      </c>
      <c r="O185">
        <v>12.84766233183935</v>
      </c>
      <c r="P185">
        <v>10.11392166902799</v>
      </c>
      <c r="Q185">
        <v>6.225070663344443</v>
      </c>
      <c r="R185">
        <v>2.205868727329614</v>
      </c>
      <c r="S185">
        <v>4.3360626155157096</v>
      </c>
      <c r="T185">
        <v>5.4853673818455064</v>
      </c>
      <c r="U185">
        <v>6.8213584636838558</v>
      </c>
      <c r="V185">
        <v>12.558188859134381</v>
      </c>
      <c r="W185" t="s">
        <v>385</v>
      </c>
      <c r="X185" t="s">
        <v>386</v>
      </c>
      <c r="Y185" t="s">
        <v>387</v>
      </c>
      <c r="Z185" t="s">
        <v>388</v>
      </c>
      <c r="AA185" t="s">
        <v>389</v>
      </c>
      <c r="AB185" t="s">
        <v>390</v>
      </c>
      <c r="AC185" t="s">
        <v>391</v>
      </c>
      <c r="AD185" t="s">
        <v>392</v>
      </c>
      <c r="AE185" t="s">
        <v>393</v>
      </c>
      <c r="AF185" t="s">
        <v>394</v>
      </c>
      <c r="AG185" t="s">
        <v>395</v>
      </c>
      <c r="AH185" t="s">
        <v>396</v>
      </c>
      <c r="AI185" t="s">
        <v>397</v>
      </c>
      <c r="AJ185" t="s">
        <v>398</v>
      </c>
      <c r="AK185" t="s">
        <v>399</v>
      </c>
      <c r="AL185" t="s">
        <v>400</v>
      </c>
      <c r="AM185" t="s">
        <v>401</v>
      </c>
      <c r="AN185" t="s">
        <v>402</v>
      </c>
      <c r="AO185" t="s">
        <v>403</v>
      </c>
      <c r="AP185" t="s">
        <v>404</v>
      </c>
      <c r="AQ185" t="s">
        <v>405</v>
      </c>
      <c r="AR185" t="s">
        <v>406</v>
      </c>
      <c r="AS185" t="s">
        <v>407</v>
      </c>
      <c r="AT185" t="s">
        <v>408</v>
      </c>
      <c r="AU185" t="s">
        <v>409</v>
      </c>
      <c r="AV185" t="s">
        <v>410</v>
      </c>
      <c r="AW185" t="s">
        <v>411</v>
      </c>
      <c r="AX185" t="s">
        <v>412</v>
      </c>
      <c r="AY185" t="s">
        <v>413</v>
      </c>
      <c r="AZ185" t="s">
        <v>414</v>
      </c>
      <c r="BA185" t="s">
        <v>415</v>
      </c>
      <c r="BB185" t="s">
        <v>416</v>
      </c>
      <c r="BC185" t="s">
        <v>417</v>
      </c>
      <c r="BD185" t="s">
        <v>418</v>
      </c>
      <c r="BE185">
        <v>5.8083002154807577</v>
      </c>
      <c r="BF185">
        <v>4.7340857096095341</v>
      </c>
      <c r="BG185">
        <v>3.909622875064187</v>
      </c>
      <c r="BH185">
        <v>1.8328774865621731</v>
      </c>
      <c r="BI185">
        <v>0.64367770757705534</v>
      </c>
      <c r="BJ185">
        <v>0.97737069053114611</v>
      </c>
      <c r="BK185">
        <v>0.34548458110380997</v>
      </c>
      <c r="BL185">
        <v>20.451680026306779</v>
      </c>
      <c r="BM185">
        <v>5.9033975825100136</v>
      </c>
      <c r="BN185">
        <v>1.365904317240392</v>
      </c>
      <c r="BO185">
        <v>17.04280757837298</v>
      </c>
      <c r="BP185">
        <v>4.1939940902772586</v>
      </c>
      <c r="BQ185">
        <v>16.350343401480949</v>
      </c>
      <c r="BR185">
        <v>11.815563538121269</v>
      </c>
      <c r="BS185">
        <v>1.1233126564292391</v>
      </c>
      <c r="BT185">
        <v>0.12027449551005601</v>
      </c>
      <c r="BU185">
        <v>2.7902683636469958</v>
      </c>
      <c r="BV185">
        <v>3.7964513636624702</v>
      </c>
      <c r="BW185">
        <v>6.404261666247109</v>
      </c>
      <c r="BX185">
        <v>3.36634819612819</v>
      </c>
      <c r="BY185">
        <v>0.5466254101156266</v>
      </c>
      <c r="BZ185">
        <v>2.2812645359048851</v>
      </c>
      <c r="CA185">
        <v>4.7547151772093104</v>
      </c>
      <c r="CB185">
        <v>0.83758775293211862</v>
      </c>
      <c r="CC185">
        <v>7.7052448372225761</v>
      </c>
      <c r="CD185">
        <v>18.662570858421219</v>
      </c>
      <c r="CE185">
        <v>0.6814856053452798</v>
      </c>
      <c r="CF185">
        <v>0.27437238752950432</v>
      </c>
      <c r="CG185">
        <v>0.51700164247692615</v>
      </c>
      <c r="CH185">
        <v>6.1867494767542972</v>
      </c>
      <c r="CI185">
        <v>11.94326295329715</v>
      </c>
      <c r="CJ185">
        <v>6.017777906886125</v>
      </c>
      <c r="CK185">
        <v>16.807114230473982</v>
      </c>
      <c r="CL185">
        <v>4.5508948459646561</v>
      </c>
      <c r="CM185">
        <v>1021.99416</v>
      </c>
      <c r="CN185">
        <v>2214.7915689999968</v>
      </c>
      <c r="CO185">
        <v>2329.8412950000029</v>
      </c>
      <c r="CP185">
        <v>3920.7612280000012</v>
      </c>
      <c r="CQ185">
        <v>4513.0838770000046</v>
      </c>
      <c r="CR185">
        <v>868.47898800000019</v>
      </c>
      <c r="CS185">
        <v>934.88930300000027</v>
      </c>
      <c r="CT185">
        <v>1251.1374019999989</v>
      </c>
      <c r="CU185">
        <v>981.60308199999986</v>
      </c>
      <c r="CV185">
        <v>607.08821899999998</v>
      </c>
      <c r="CW185">
        <v>656.52777600000002</v>
      </c>
      <c r="CX185">
        <v>1291.522144</v>
      </c>
      <c r="CY185">
        <v>1634.417424</v>
      </c>
      <c r="CZ185">
        <v>2032.746676</v>
      </c>
      <c r="DA185">
        <v>3742.0611150000018</v>
      </c>
      <c r="DB185">
        <v>369.07049999999992</v>
      </c>
      <c r="DC185">
        <v>195.95045999999999</v>
      </c>
      <c r="DD185">
        <v>220.217975</v>
      </c>
      <c r="DE185">
        <v>221.85549900000001</v>
      </c>
      <c r="DF185">
        <v>15.331754</v>
      </c>
      <c r="DG185">
        <v>23.385210000000001</v>
      </c>
      <c r="DH185">
        <v>14.570157</v>
      </c>
      <c r="DI185">
        <v>2790.507149999999</v>
      </c>
      <c r="DJ185">
        <v>432.92389400000002</v>
      </c>
      <c r="DK185">
        <v>65.838027999999994</v>
      </c>
      <c r="DL185">
        <v>1055.6762490000001</v>
      </c>
      <c r="DM185">
        <v>568.97642299999995</v>
      </c>
      <c r="DN185">
        <v>777.97600399999999</v>
      </c>
      <c r="DO185">
        <v>3004.476678999999</v>
      </c>
      <c r="DP185">
        <v>178.76686900000001</v>
      </c>
      <c r="DQ185">
        <v>1.719398</v>
      </c>
      <c r="DR185">
        <v>152.98707200000001</v>
      </c>
      <c r="DS185">
        <v>174.28730200000001</v>
      </c>
      <c r="DT185">
        <v>554.63312699999994</v>
      </c>
      <c r="DU185">
        <v>139.61676600000001</v>
      </c>
      <c r="DV185">
        <v>18.674496999999999</v>
      </c>
      <c r="DW185">
        <v>135.749056</v>
      </c>
      <c r="DX185">
        <v>84.40612400000002</v>
      </c>
      <c r="DY185">
        <v>11.198290999999999</v>
      </c>
      <c r="DZ185">
        <v>378.13443100000018</v>
      </c>
      <c r="EA185">
        <v>665.92178799999965</v>
      </c>
      <c r="EB185">
        <v>2.9262959999999998</v>
      </c>
      <c r="EC185">
        <v>12.427325</v>
      </c>
      <c r="ED185">
        <v>11.542116</v>
      </c>
      <c r="EE185">
        <v>266.8327010000001</v>
      </c>
      <c r="EF185">
        <v>918.04532600000005</v>
      </c>
      <c r="EG185">
        <v>91.020576000000005</v>
      </c>
      <c r="EH185">
        <v>437.57940300000018</v>
      </c>
      <c r="EI185">
        <v>7.2476830000000003</v>
      </c>
    </row>
    <row r="186">
      <c r="A186" t="s">
        <v>593</v>
      </c>
      <c r="B186">
        <v>2015</v>
      </c>
      <c r="C186" t="s">
        <v>598</v>
      </c>
      <c r="D186">
        <v>159</v>
      </c>
      <c r="E186" t="s">
        <v>62</v>
      </c>
      <c r="F186" t="s">
        <v>308</v>
      </c>
      <c r="G186" t="s">
        <v>186</v>
      </c>
      <c r="H186">
        <v>2.3444142661704439</v>
      </c>
      <c r="I186">
        <v>5.2345170059047303</v>
      </c>
      <c r="J186">
        <v>6.8443798075964306</v>
      </c>
      <c r="K186">
        <v>6.9751366699502064</v>
      </c>
      <c r="L186">
        <v>4.1442049428528778</v>
      </c>
      <c r="M186">
        <v>7.1217257331112016</v>
      </c>
      <c r="N186">
        <v>8.0447315366532699</v>
      </c>
      <c r="O186">
        <v>4.7641589897844892</v>
      </c>
      <c r="P186">
        <v>4.4434621636825211</v>
      </c>
      <c r="Q186">
        <v>2.265336971580223</v>
      </c>
      <c r="R186">
        <v>2.044464272224304</v>
      </c>
      <c r="S186">
        <v>3.9136208721043619</v>
      </c>
      <c r="T186">
        <v>6.1071782738763458</v>
      </c>
      <c r="U186">
        <v>6.8036330235723907</v>
      </c>
      <c r="V186">
        <v>6.3104937735222926</v>
      </c>
      <c r="W186" t="s">
        <v>385</v>
      </c>
      <c r="X186" t="s">
        <v>386</v>
      </c>
      <c r="Y186" t="s">
        <v>387</v>
      </c>
      <c r="Z186" t="s">
        <v>388</v>
      </c>
      <c r="AA186" t="s">
        <v>389</v>
      </c>
      <c r="AB186" t="s">
        <v>390</v>
      </c>
      <c r="AC186" t="s">
        <v>391</v>
      </c>
      <c r="AD186" t="s">
        <v>392</v>
      </c>
      <c r="AE186" t="s">
        <v>393</v>
      </c>
      <c r="AF186" t="s">
        <v>394</v>
      </c>
      <c r="AG186" t="s">
        <v>395</v>
      </c>
      <c r="AH186" t="s">
        <v>396</v>
      </c>
      <c r="AI186" t="s">
        <v>397</v>
      </c>
      <c r="AJ186" t="s">
        <v>398</v>
      </c>
      <c r="AK186" t="s">
        <v>399</v>
      </c>
      <c r="AL186" t="s">
        <v>400</v>
      </c>
      <c r="AM186" t="s">
        <v>401</v>
      </c>
      <c r="AN186" t="s">
        <v>402</v>
      </c>
      <c r="AO186" t="s">
        <v>403</v>
      </c>
      <c r="AP186" t="s">
        <v>404</v>
      </c>
      <c r="AQ186" t="s">
        <v>405</v>
      </c>
      <c r="AR186" t="s">
        <v>406</v>
      </c>
      <c r="AS186" t="s">
        <v>407</v>
      </c>
      <c r="AT186" t="s">
        <v>408</v>
      </c>
      <c r="AU186" t="s">
        <v>409</v>
      </c>
      <c r="AV186" t="s">
        <v>410</v>
      </c>
      <c r="AW186" t="s">
        <v>411</v>
      </c>
      <c r="AX186" t="s">
        <v>412</v>
      </c>
      <c r="AY186" t="s">
        <v>413</v>
      </c>
      <c r="AZ186" t="s">
        <v>414</v>
      </c>
      <c r="BA186" t="s">
        <v>415</v>
      </c>
      <c r="BB186" t="s">
        <v>416</v>
      </c>
      <c r="BC186" t="s">
        <v>417</v>
      </c>
      <c r="BD186" t="s">
        <v>418</v>
      </c>
      <c r="BE186">
        <v>0.66216679366578224</v>
      </c>
      <c r="BF186">
        <v>4.5970795372293356</v>
      </c>
      <c r="BG186">
        <v>0</v>
      </c>
      <c r="BH186">
        <v>1.472476793424464</v>
      </c>
      <c r="BI186">
        <v>0.30709721384705457</v>
      </c>
      <c r="BJ186">
        <v>0.67276971679656716</v>
      </c>
      <c r="BK186">
        <v>9.0327163356538822</v>
      </c>
      <c r="BL186">
        <v>2.268926874867204</v>
      </c>
      <c r="BM186">
        <v>0</v>
      </c>
      <c r="BN186">
        <v>1.608178520547038</v>
      </c>
      <c r="BO186">
        <v>3.6793702041587339</v>
      </c>
      <c r="BP186">
        <v>22.21047230554489</v>
      </c>
      <c r="BQ186">
        <v>10.766472961277239</v>
      </c>
      <c r="BR186">
        <v>4.8352291250746564</v>
      </c>
      <c r="BS186">
        <v>1.380188749614899</v>
      </c>
      <c r="BT186">
        <v>0.16517231599557791</v>
      </c>
      <c r="BU186">
        <v>1.0310468732467279</v>
      </c>
      <c r="BV186">
        <v>8.4378938109380428</v>
      </c>
      <c r="BW186">
        <v>1.274677596576979</v>
      </c>
      <c r="BX186">
        <v>0.98940984340601568</v>
      </c>
      <c r="BY186">
        <v>20.966083111537088</v>
      </c>
      <c r="BZ186">
        <v>0.75504738111502312</v>
      </c>
      <c r="CA186">
        <v>22.20759325794182</v>
      </c>
      <c r="CB186">
        <v>0</v>
      </c>
      <c r="CC186">
        <v>0.88415098753096155</v>
      </c>
      <c r="CD186">
        <v>25.752767629168812</v>
      </c>
      <c r="CE186">
        <v>3.1941974729492708</v>
      </c>
      <c r="CF186">
        <v>7.084283156926201</v>
      </c>
      <c r="CG186">
        <v>0.47071281221906158</v>
      </c>
      <c r="CH186">
        <v>4.49934922142931</v>
      </c>
      <c r="CI186">
        <v>4.2583316900720138</v>
      </c>
      <c r="CJ186">
        <v>0.25754147971302033</v>
      </c>
      <c r="CK186">
        <v>4.0159237327068071</v>
      </c>
      <c r="CL186">
        <v>0</v>
      </c>
      <c r="CM186">
        <v>927.10087399999986</v>
      </c>
      <c r="CN186">
        <v>2066.5016139999998</v>
      </c>
      <c r="CO186">
        <v>2705.9862570000009</v>
      </c>
      <c r="CP186">
        <v>2757.4876869999989</v>
      </c>
      <c r="CQ186">
        <v>1637.834673000001</v>
      </c>
      <c r="CR186">
        <v>692.17658100000017</v>
      </c>
      <c r="CS186">
        <v>784.87951800000008</v>
      </c>
      <c r="CT186">
        <v>463.94568500000003</v>
      </c>
      <c r="CU186">
        <v>431.25864500000012</v>
      </c>
      <c r="CV186">
        <v>220.92269499999989</v>
      </c>
      <c r="CW186">
        <v>608.48932899999977</v>
      </c>
      <c r="CX186">
        <v>1165.695348</v>
      </c>
      <c r="CY186">
        <v>1819.6918980000009</v>
      </c>
      <c r="CZ186">
        <v>2027.464541999999</v>
      </c>
      <c r="DA186">
        <v>1880.386863999998</v>
      </c>
      <c r="DB186">
        <v>42.075344000000001</v>
      </c>
      <c r="DC186">
        <v>190.279582</v>
      </c>
      <c r="DD186">
        <v>0</v>
      </c>
      <c r="DE186">
        <v>178.23181099999999</v>
      </c>
      <c r="DF186">
        <v>7.3147460000000004</v>
      </c>
      <c r="DG186">
        <v>16.097128000000001</v>
      </c>
      <c r="DH186">
        <v>380.93768099999988</v>
      </c>
      <c r="DI186">
        <v>309.58125000000013</v>
      </c>
      <c r="DJ186">
        <v>0</v>
      </c>
      <c r="DK186">
        <v>77.515899999999988</v>
      </c>
      <c r="DL186">
        <v>227.90985100000009</v>
      </c>
      <c r="DM186">
        <v>3013.1742710000012</v>
      </c>
      <c r="DN186">
        <v>512.28634199999999</v>
      </c>
      <c r="DO186">
        <v>1229.5082749999999</v>
      </c>
      <c r="DP186">
        <v>219.646792</v>
      </c>
      <c r="DQ186">
        <v>2.36124</v>
      </c>
      <c r="DR186">
        <v>56.531064999999998</v>
      </c>
      <c r="DS186">
        <v>387.36641300000008</v>
      </c>
      <c r="DT186">
        <v>110.39187</v>
      </c>
      <c r="DU186">
        <v>41.035030999999996</v>
      </c>
      <c r="DV186">
        <v>716.26940300000012</v>
      </c>
      <c r="DW186">
        <v>44.929892000000002</v>
      </c>
      <c r="DX186">
        <v>394.23115799999988</v>
      </c>
      <c r="DY186">
        <v>0</v>
      </c>
      <c r="DZ186">
        <v>43.389657</v>
      </c>
      <c r="EA186">
        <v>918.91568400000028</v>
      </c>
      <c r="EB186">
        <v>13.715869</v>
      </c>
      <c r="EC186">
        <v>320.87299300000001</v>
      </c>
      <c r="ED186">
        <v>10.508713</v>
      </c>
      <c r="EE186">
        <v>194.05561999999989</v>
      </c>
      <c r="EF186">
        <v>327.32608499999998</v>
      </c>
      <c r="EG186">
        <v>3.8953869999999999</v>
      </c>
      <c r="EH186">
        <v>104.55605199999999</v>
      </c>
      <c r="EI186">
        <v>0</v>
      </c>
    </row>
    <row r="187">
      <c r="A187" t="s">
        <v>593</v>
      </c>
      <c r="B187">
        <v>2015</v>
      </c>
      <c r="C187" t="s">
        <v>598</v>
      </c>
      <c r="D187">
        <v>160</v>
      </c>
      <c r="E187" t="s">
        <v>62</v>
      </c>
      <c r="F187" t="s">
        <v>426</v>
      </c>
      <c r="G187" t="s">
        <v>186</v>
      </c>
      <c r="H187">
        <v>7.2739314361483984</v>
      </c>
      <c r="I187">
        <v>7.3986632839594364</v>
      </c>
      <c r="J187">
        <v>3.6906742857873618</v>
      </c>
      <c r="K187">
        <v>2.943543065534139</v>
      </c>
      <c r="L187">
        <v>1.3470606402675549</v>
      </c>
      <c r="M187">
        <v>4.7944644527289091</v>
      </c>
      <c r="N187">
        <v>2.705860182321369</v>
      </c>
      <c r="O187">
        <v>1.9360804282772519</v>
      </c>
      <c r="P187">
        <v>1.4521699945732489</v>
      </c>
      <c r="Q187">
        <v>0.82931213197525566</v>
      </c>
      <c r="R187">
        <v>6.45382023198687</v>
      </c>
      <c r="S187">
        <v>9.1529691608976105</v>
      </c>
      <c r="T187">
        <v>5.0095094542173841</v>
      </c>
      <c r="U187">
        <v>3.559500093899838</v>
      </c>
      <c r="V187">
        <v>2.0530018847552252</v>
      </c>
      <c r="W187" t="s">
        <v>385</v>
      </c>
      <c r="X187" t="s">
        <v>386</v>
      </c>
      <c r="Y187" t="s">
        <v>387</v>
      </c>
      <c r="Z187" t="s">
        <v>388</v>
      </c>
      <c r="AA187" t="s">
        <v>389</v>
      </c>
      <c r="AB187" t="s">
        <v>390</v>
      </c>
      <c r="AC187" t="s">
        <v>391</v>
      </c>
      <c r="AD187" t="s">
        <v>392</v>
      </c>
      <c r="AE187" t="s">
        <v>393</v>
      </c>
      <c r="AF187" t="s">
        <v>394</v>
      </c>
      <c r="AG187" t="s">
        <v>395</v>
      </c>
      <c r="AH187" t="s">
        <v>396</v>
      </c>
      <c r="AI187" t="s">
        <v>397</v>
      </c>
      <c r="AJ187" t="s">
        <v>398</v>
      </c>
      <c r="AK187" t="s">
        <v>399</v>
      </c>
      <c r="AL187" t="s">
        <v>400</v>
      </c>
      <c r="AM187" t="s">
        <v>401</v>
      </c>
      <c r="AN187" t="s">
        <v>402</v>
      </c>
      <c r="AO187" t="s">
        <v>403</v>
      </c>
      <c r="AP187" t="s">
        <v>404</v>
      </c>
      <c r="AQ187" t="s">
        <v>405</v>
      </c>
      <c r="AR187" t="s">
        <v>406</v>
      </c>
      <c r="AS187" t="s">
        <v>407</v>
      </c>
      <c r="AT187" t="s">
        <v>408</v>
      </c>
      <c r="AU187" t="s">
        <v>409</v>
      </c>
      <c r="AV187" t="s">
        <v>410</v>
      </c>
      <c r="AW187" t="s">
        <v>411</v>
      </c>
      <c r="AX187" t="s">
        <v>412</v>
      </c>
      <c r="AY187" t="s">
        <v>413</v>
      </c>
      <c r="AZ187" t="s">
        <v>414</v>
      </c>
      <c r="BA187" t="s">
        <v>415</v>
      </c>
      <c r="BB187" t="s">
        <v>416</v>
      </c>
      <c r="BC187" t="s">
        <v>417</v>
      </c>
      <c r="BD187" t="s">
        <v>418</v>
      </c>
      <c r="BE187">
        <v>2.1394292546293801</v>
      </c>
      <c r="BF187">
        <v>10.20388152209639</v>
      </c>
      <c r="BG187">
        <v>0.086712511637570697</v>
      </c>
      <c r="BH187">
        <v>0.26800095796088269</v>
      </c>
      <c r="BI187">
        <v>0.41566830821697959</v>
      </c>
      <c r="BJ187">
        <v>0.12887301521999539</v>
      </c>
      <c r="BK187">
        <v>5.0824309372720293</v>
      </c>
      <c r="BL187">
        <v>0.48272308318615348</v>
      </c>
      <c r="BM187">
        <v>0.0378406126814353</v>
      </c>
      <c r="BN187">
        <v>0.3201329154000675</v>
      </c>
      <c r="BO187">
        <v>1.8018315000195919</v>
      </c>
      <c r="BP187">
        <v>23.306558190414808</v>
      </c>
      <c r="BQ187">
        <v>3.6835816441966278</v>
      </c>
      <c r="BR187">
        <v>2.1968763964987641</v>
      </c>
      <c r="BS187">
        <v>6.4436642434077616</v>
      </c>
      <c r="BT187">
        <v>0</v>
      </c>
      <c r="BU187">
        <v>0.1299802243190098</v>
      </c>
      <c r="BV187">
        <v>8.2466229337147485</v>
      </c>
      <c r="BW187">
        <v>22.32437969707911</v>
      </c>
      <c r="BX187">
        <v>0.27973277529904822</v>
      </c>
      <c r="BY187">
        <v>1.534101027887415</v>
      </c>
      <c r="BZ187">
        <v>1.6761608672251</v>
      </c>
      <c r="CA187">
        <v>2.4273373420571769</v>
      </c>
      <c r="CB187">
        <v>0.19521615248235391</v>
      </c>
      <c r="CC187">
        <v>0</v>
      </c>
      <c r="CD187">
        <v>2.2202300854461949</v>
      </c>
      <c r="CE187">
        <v>0.1815036910659697</v>
      </c>
      <c r="CF187">
        <v>0</v>
      </c>
      <c r="CG187">
        <v>0</v>
      </c>
      <c r="CH187">
        <v>0.52172886913293959</v>
      </c>
      <c r="CI187">
        <v>0.34667772239047961</v>
      </c>
      <c r="CJ187">
        <v>12.289960954858421</v>
      </c>
      <c r="CK187">
        <v>6.4950749453475893</v>
      </c>
      <c r="CL187">
        <v>0</v>
      </c>
      <c r="CM187">
        <v>2876.4831749999998</v>
      </c>
      <c r="CN187">
        <v>2920.8711330000001</v>
      </c>
      <c r="CO187">
        <v>1459.140809999999</v>
      </c>
      <c r="CP187">
        <v>1163.6737949999999</v>
      </c>
      <c r="CQ187">
        <v>532.37295300000005</v>
      </c>
      <c r="CR187">
        <v>465.98480999999992</v>
      </c>
      <c r="CS187">
        <v>263.99566299999998</v>
      </c>
      <c r="CT187">
        <v>188.54034100000001</v>
      </c>
      <c r="CU187">
        <v>140.93984399999999</v>
      </c>
      <c r="CV187">
        <v>80.877094</v>
      </c>
      <c r="CW187">
        <v>1920.836082</v>
      </c>
      <c r="CX187">
        <v>2726.2665240000001</v>
      </c>
      <c r="CY187">
        <v>1492.6310249999999</v>
      </c>
      <c r="CZ187">
        <v>1060.7215590000001</v>
      </c>
      <c r="DA187">
        <v>611.74892399999999</v>
      </c>
      <c r="DB187">
        <v>135.94342499999999</v>
      </c>
      <c r="DC187">
        <v>422.35299500000008</v>
      </c>
      <c r="DD187">
        <v>4.8842699999999999</v>
      </c>
      <c r="DE187">
        <v>32.439422</v>
      </c>
      <c r="DF187">
        <v>9.9008000000000003</v>
      </c>
      <c r="DG187">
        <v>3.0834999999999999</v>
      </c>
      <c r="DH187">
        <v>214.3418860000001</v>
      </c>
      <c r="DI187">
        <v>65.864623999999992</v>
      </c>
      <c r="DJ187">
        <v>2.7750300000000001</v>
      </c>
      <c r="DK187">
        <v>15.430744000000001</v>
      </c>
      <c r="DL187">
        <v>111.610174</v>
      </c>
      <c r="DM187">
        <v>3161.874296</v>
      </c>
      <c r="DN187">
        <v>175.27082200000001</v>
      </c>
      <c r="DO187">
        <v>558.62455299999999</v>
      </c>
      <c r="DP187">
        <v>1025.4613220000001</v>
      </c>
      <c r="DQ187">
        <v>0</v>
      </c>
      <c r="DR187">
        <v>7.1266600000000002</v>
      </c>
      <c r="DS187">
        <v>378.58555899999999</v>
      </c>
      <c r="DT187">
        <v>1933.3751749999999</v>
      </c>
      <c r="DU187">
        <v>11.601706999999999</v>
      </c>
      <c r="DV187">
        <v>52.409866999999991</v>
      </c>
      <c r="DW187">
        <v>99.741723000000022</v>
      </c>
      <c r="DX187">
        <v>43.090307000000003</v>
      </c>
      <c r="DY187">
        <v>2.6099800000000002</v>
      </c>
      <c r="DZ187">
        <v>0</v>
      </c>
      <c r="EA187">
        <v>79.222718</v>
      </c>
      <c r="EB187">
        <v>0.77937599999999996</v>
      </c>
      <c r="EC187">
        <v>0</v>
      </c>
      <c r="ED187">
        <v>0</v>
      </c>
      <c r="EE187">
        <v>22.502013999999999</v>
      </c>
      <c r="EF187">
        <v>26.648150000000001</v>
      </c>
      <c r="EG187">
        <v>185.8891009999999</v>
      </c>
      <c r="EH187">
        <v>169.10166599999999</v>
      </c>
      <c r="EI187">
        <v>0</v>
      </c>
    </row>
    <row r="188">
      <c r="A188" t="s">
        <v>593</v>
      </c>
      <c r="B188">
        <v>2015</v>
      </c>
      <c r="C188" t="s">
        <v>598</v>
      </c>
      <c r="D188">
        <v>161</v>
      </c>
      <c r="E188" t="s">
        <v>62</v>
      </c>
      <c r="F188" t="s">
        <v>178</v>
      </c>
      <c r="G188" t="s">
        <v>186</v>
      </c>
      <c r="H188">
        <v>27.292948364531419</v>
      </c>
      <c r="I188">
        <v>16.94673698159481</v>
      </c>
      <c r="J188">
        <v>10.13529037097212</v>
      </c>
      <c r="K188">
        <v>6.5491528307247844</v>
      </c>
      <c r="L188">
        <v>1.6949603351744691</v>
      </c>
      <c r="M188">
        <v>6.7607034878061816</v>
      </c>
      <c r="N188">
        <v>0.26325924537675399</v>
      </c>
      <c r="O188">
        <v>0.16942050152148189</v>
      </c>
      <c r="P188">
        <v>0</v>
      </c>
      <c r="Q188">
        <v>0</v>
      </c>
      <c r="R188">
        <v>28.126281890344089</v>
      </c>
      <c r="S188">
        <v>20.988342311388411</v>
      </c>
      <c r="T188">
        <v>13.927460551059561</v>
      </c>
      <c r="U188">
        <v>10.94996530905275</v>
      </c>
      <c r="V188">
        <v>6.7606615825972964</v>
      </c>
      <c r="W188" t="s">
        <v>385</v>
      </c>
      <c r="X188" t="s">
        <v>386</v>
      </c>
      <c r="Y188" t="s">
        <v>387</v>
      </c>
      <c r="Z188" t="s">
        <v>388</v>
      </c>
      <c r="AA188" t="s">
        <v>389</v>
      </c>
      <c r="AB188" t="s">
        <v>390</v>
      </c>
      <c r="AC188" t="s">
        <v>391</v>
      </c>
      <c r="AD188" t="s">
        <v>392</v>
      </c>
      <c r="AE188" t="s">
        <v>393</v>
      </c>
      <c r="AF188" t="s">
        <v>394</v>
      </c>
      <c r="AG188" t="s">
        <v>395</v>
      </c>
      <c r="AH188" t="s">
        <v>396</v>
      </c>
      <c r="AI188" t="s">
        <v>397</v>
      </c>
      <c r="AJ188" t="s">
        <v>398</v>
      </c>
      <c r="AK188" t="s">
        <v>399</v>
      </c>
      <c r="AL188" t="s">
        <v>400</v>
      </c>
      <c r="AM188" t="s">
        <v>401</v>
      </c>
      <c r="AN188" t="s">
        <v>402</v>
      </c>
      <c r="AO188" t="s">
        <v>403</v>
      </c>
      <c r="AP188" t="s">
        <v>404</v>
      </c>
      <c r="AQ188" t="s">
        <v>405</v>
      </c>
      <c r="AR188" t="s">
        <v>406</v>
      </c>
      <c r="AS188" t="s">
        <v>407</v>
      </c>
      <c r="AT188" t="s">
        <v>408</v>
      </c>
      <c r="AU188" t="s">
        <v>409</v>
      </c>
      <c r="AV188" t="s">
        <v>410</v>
      </c>
      <c r="AW188" t="s">
        <v>411</v>
      </c>
      <c r="AX188" t="s">
        <v>412</v>
      </c>
      <c r="AY188" t="s">
        <v>413</v>
      </c>
      <c r="AZ188" t="s">
        <v>414</v>
      </c>
      <c r="BA188" t="s">
        <v>415</v>
      </c>
      <c r="BB188" t="s">
        <v>416</v>
      </c>
      <c r="BC188" t="s">
        <v>417</v>
      </c>
      <c r="BD188" t="s">
        <v>418</v>
      </c>
      <c r="BE188">
        <v>26.876385548097371</v>
      </c>
      <c r="BF188">
        <v>3.607464959700772</v>
      </c>
      <c r="BG188">
        <v>42.125251856517274</v>
      </c>
      <c r="BH188">
        <v>5.2460034232854893</v>
      </c>
      <c r="BI188">
        <v>27.797384634384191</v>
      </c>
      <c r="BJ188">
        <v>51.403105381600383</v>
      </c>
      <c r="BK188">
        <v>28.196575614076661</v>
      </c>
      <c r="BL188">
        <v>1.3282377097200759</v>
      </c>
      <c r="BM188">
        <v>3.3862589893146748</v>
      </c>
      <c r="BN188">
        <v>80.450622729513114</v>
      </c>
      <c r="BO188">
        <v>9.2103241422817561</v>
      </c>
      <c r="BP188">
        <v>10.470397729216829</v>
      </c>
      <c r="BQ188">
        <v>2.8807296965526352</v>
      </c>
      <c r="BR188">
        <v>0.1490060780759396</v>
      </c>
      <c r="BS188">
        <v>6.192247707467649</v>
      </c>
      <c r="BT188">
        <v>4.2149450631787202</v>
      </c>
      <c r="BU188">
        <v>16.30478954984968</v>
      </c>
      <c r="BV188">
        <v>32.727989910629553</v>
      </c>
      <c r="BW188">
        <v>14.92113086124613</v>
      </c>
      <c r="BX188">
        <v>14.89493644801261</v>
      </c>
      <c r="BY188">
        <v>0.18948730661976701</v>
      </c>
      <c r="BZ188">
        <v>9.6056363697517391</v>
      </c>
      <c r="CA188">
        <v>1.6471858065677241</v>
      </c>
      <c r="CB188">
        <v>20.277999939035229</v>
      </c>
      <c r="CC188">
        <v>39.023827908316292</v>
      </c>
      <c r="CD188">
        <v>6.6505911904001884</v>
      </c>
      <c r="CE188">
        <v>0.35806303580228382</v>
      </c>
      <c r="CF188">
        <v>0.13446425550731089</v>
      </c>
      <c r="CG188">
        <v>2.7847877870840478</v>
      </c>
      <c r="CH188">
        <v>6.8609627525972607</v>
      </c>
      <c r="CI188">
        <v>7.681720505433641</v>
      </c>
      <c r="CJ188">
        <v>34.648300921407767</v>
      </c>
      <c r="CK188">
        <v>17.930182399411869</v>
      </c>
      <c r="CL188">
        <v>0</v>
      </c>
      <c r="CM188">
        <v>10793.022652999991</v>
      </c>
      <c r="CN188">
        <v>6690.294307000011</v>
      </c>
      <c r="CO188">
        <v>4007.0769339999988</v>
      </c>
      <c r="CP188">
        <v>2589.0830739999969</v>
      </c>
      <c r="CQ188">
        <v>669.8666800000002</v>
      </c>
      <c r="CR188">
        <v>657.08801500000004</v>
      </c>
      <c r="CS188">
        <v>25.684733999999999</v>
      </c>
      <c r="CT188">
        <v>16.498591000000001</v>
      </c>
      <c r="CU188">
        <v>0</v>
      </c>
      <c r="CV188">
        <v>0</v>
      </c>
      <c r="CW188">
        <v>8371.1623760000039</v>
      </c>
      <c r="CX188">
        <v>6251.5030950000046</v>
      </c>
      <c r="CY188">
        <v>4149.819440000002</v>
      </c>
      <c r="CZ188">
        <v>3263.060532999998</v>
      </c>
      <c r="DA188">
        <v>2014.5268639999999</v>
      </c>
      <c r="DB188">
        <v>1707.7769200000009</v>
      </c>
      <c r="DC188">
        <v>149.31804399999999</v>
      </c>
      <c r="DD188">
        <v>2372.7960360000002</v>
      </c>
      <c r="DE188">
        <v>634.98772600000029</v>
      </c>
      <c r="DF188">
        <v>662.10567499999934</v>
      </c>
      <c r="DG188">
        <v>1229.904299</v>
      </c>
      <c r="DH188">
        <v>1189.137101999999</v>
      </c>
      <c r="DI188">
        <v>181.22994399999999</v>
      </c>
      <c r="DJ188">
        <v>248.33028900000011</v>
      </c>
      <c r="DK188">
        <v>3877.8048249999979</v>
      </c>
      <c r="DL188">
        <v>570.51166000000012</v>
      </c>
      <c r="DM188">
        <v>1420.462051</v>
      </c>
      <c r="DN188">
        <v>137.069817</v>
      </c>
      <c r="DO188">
        <v>37.889457</v>
      </c>
      <c r="DP188">
        <v>985.45024699999965</v>
      </c>
      <c r="DQ188">
        <v>60.255235999999996</v>
      </c>
      <c r="DR188">
        <v>893.97207999999978</v>
      </c>
      <c r="DS188">
        <v>1502.4749469999999</v>
      </c>
      <c r="DT188">
        <v>1292.226005</v>
      </c>
      <c r="DU188">
        <v>617.75631500000009</v>
      </c>
      <c r="DV188">
        <v>6.4735009999999997</v>
      </c>
      <c r="DW188">
        <v>571.59353899999985</v>
      </c>
      <c r="DX188">
        <v>29.240988000000009</v>
      </c>
      <c r="DY188">
        <v>271.11063100000001</v>
      </c>
      <c r="DZ188">
        <v>1915.0920279999989</v>
      </c>
      <c r="EA188">
        <v>237.30779699999999</v>
      </c>
      <c r="EB188">
        <v>1.5375209999999999</v>
      </c>
      <c r="EC188">
        <v>6.090376</v>
      </c>
      <c r="ED188">
        <v>62.170679999999997</v>
      </c>
      <c r="EE188">
        <v>295.9113230000001</v>
      </c>
      <c r="EF188">
        <v>590.47243900000024</v>
      </c>
      <c r="EG188">
        <v>524.06525400000021</v>
      </c>
      <c r="EH188">
        <v>466.81889600000022</v>
      </c>
      <c r="EI188">
        <v>0</v>
      </c>
    </row>
    <row r="189">
      <c r="A189" t="s">
        <v>593</v>
      </c>
      <c r="B189">
        <v>2015</v>
      </c>
      <c r="C189" t="s">
        <v>598</v>
      </c>
      <c r="D189">
        <v>162</v>
      </c>
      <c r="E189" t="s">
        <v>62</v>
      </c>
      <c r="F189" t="s">
        <v>310</v>
      </c>
      <c r="G189" t="s">
        <v>186</v>
      </c>
      <c r="H189">
        <v>5.9955449934510776</v>
      </c>
      <c r="I189">
        <v>5.3704334300044492</v>
      </c>
      <c r="J189">
        <v>4.4196147368274996</v>
      </c>
      <c r="K189">
        <v>3.5968366381518879</v>
      </c>
      <c r="L189">
        <v>1.140777426552821</v>
      </c>
      <c r="M189">
        <v>4.4352097659666869</v>
      </c>
      <c r="N189">
        <v>4.2809154891825516</v>
      </c>
      <c r="O189">
        <v>1.8621931237666689</v>
      </c>
      <c r="P189">
        <v>1.814942449470893</v>
      </c>
      <c r="Q189">
        <v>0.21343984107167169</v>
      </c>
      <c r="R189">
        <v>6.0354661257877611</v>
      </c>
      <c r="S189">
        <v>5.6167742552157351</v>
      </c>
      <c r="T189">
        <v>4.8264945659169154</v>
      </c>
      <c r="U189">
        <v>3.8154683721777398</v>
      </c>
      <c r="V189">
        <v>2.8182379283222789</v>
      </c>
      <c r="W189" t="s">
        <v>385</v>
      </c>
      <c r="X189" t="s">
        <v>386</v>
      </c>
      <c r="Y189" t="s">
        <v>387</v>
      </c>
      <c r="Z189" t="s">
        <v>388</v>
      </c>
      <c r="AA189" t="s">
        <v>389</v>
      </c>
      <c r="AB189" t="s">
        <v>390</v>
      </c>
      <c r="AC189" t="s">
        <v>391</v>
      </c>
      <c r="AD189" t="s">
        <v>392</v>
      </c>
      <c r="AE189" t="s">
        <v>393</v>
      </c>
      <c r="AF189" t="s">
        <v>394</v>
      </c>
      <c r="AG189" t="s">
        <v>395</v>
      </c>
      <c r="AH189" t="s">
        <v>396</v>
      </c>
      <c r="AI189" t="s">
        <v>397</v>
      </c>
      <c r="AJ189" t="s">
        <v>398</v>
      </c>
      <c r="AK189" t="s">
        <v>399</v>
      </c>
      <c r="AL189" t="s">
        <v>400</v>
      </c>
      <c r="AM189" t="s">
        <v>401</v>
      </c>
      <c r="AN189" t="s">
        <v>402</v>
      </c>
      <c r="AO189" t="s">
        <v>403</v>
      </c>
      <c r="AP189" t="s">
        <v>404</v>
      </c>
      <c r="AQ189" t="s">
        <v>405</v>
      </c>
      <c r="AR189" t="s">
        <v>406</v>
      </c>
      <c r="AS189" t="s">
        <v>407</v>
      </c>
      <c r="AT189" t="s">
        <v>408</v>
      </c>
      <c r="AU189" t="s">
        <v>409</v>
      </c>
      <c r="AV189" t="s">
        <v>410</v>
      </c>
      <c r="AW189" t="s">
        <v>411</v>
      </c>
      <c r="AX189" t="s">
        <v>412</v>
      </c>
      <c r="AY189" t="s">
        <v>413</v>
      </c>
      <c r="AZ189" t="s">
        <v>414</v>
      </c>
      <c r="BA189" t="s">
        <v>415</v>
      </c>
      <c r="BB189" t="s">
        <v>416</v>
      </c>
      <c r="BC189" t="s">
        <v>417</v>
      </c>
      <c r="BD189" t="s">
        <v>418</v>
      </c>
      <c r="BE189">
        <v>0.90123391597417923</v>
      </c>
      <c r="BF189">
        <v>4.9424903760388794</v>
      </c>
      <c r="BG189">
        <v>1.604249549672484</v>
      </c>
      <c r="BH189">
        <v>1.162475371518559</v>
      </c>
      <c r="BI189">
        <v>16.26726845659508</v>
      </c>
      <c r="BJ189">
        <v>2.512530790113233</v>
      </c>
      <c r="BK189">
        <v>2.883776290525121</v>
      </c>
      <c r="BL189">
        <v>6.3044594220326564</v>
      </c>
      <c r="BM189">
        <v>0.17761903847064661</v>
      </c>
      <c r="BN189">
        <v>0.22613746079692079</v>
      </c>
      <c r="BO189">
        <v>0.79819787296843259</v>
      </c>
      <c r="BP189">
        <v>20.13252905180881</v>
      </c>
      <c r="BQ189">
        <v>3.5364020104830001</v>
      </c>
      <c r="BR189">
        <v>4.4397899994000412</v>
      </c>
      <c r="BS189">
        <v>0.023895604259704099</v>
      </c>
      <c r="BT189">
        <v>2.3422883663667</v>
      </c>
      <c r="BU189">
        <v>0</v>
      </c>
      <c r="BV189">
        <v>0.042311363735587401</v>
      </c>
      <c r="BW189">
        <v>17.5074176504049</v>
      </c>
      <c r="BX189">
        <v>0.021494710677081402</v>
      </c>
      <c r="BY189">
        <v>1.2420252478415741</v>
      </c>
      <c r="BZ189">
        <v>0</v>
      </c>
      <c r="CA189">
        <v>0.35442027263860387</v>
      </c>
      <c r="CB189">
        <v>1.290180274193673</v>
      </c>
      <c r="CC189">
        <v>0</v>
      </c>
      <c r="CD189">
        <v>0</v>
      </c>
      <c r="CE189">
        <v>0.12732058590133721</v>
      </c>
      <c r="CF189">
        <v>0.050975630164980898</v>
      </c>
      <c r="CG189">
        <v>2.6771533105468541</v>
      </c>
      <c r="CH189">
        <v>1.6365831021307899</v>
      </c>
      <c r="CI189">
        <v>4.076584120107948</v>
      </c>
      <c r="CJ189">
        <v>0</v>
      </c>
      <c r="CK189">
        <v>0.69803376859823985</v>
      </c>
      <c r="CL189">
        <v>0</v>
      </c>
      <c r="CM189">
        <v>2370.9440279999999</v>
      </c>
      <c r="CN189">
        <v>2120.159193</v>
      </c>
      <c r="CO189">
        <v>1747.333882000001</v>
      </c>
      <c r="CP189">
        <v>1421.9409900000001</v>
      </c>
      <c r="CQ189">
        <v>450.84759300000007</v>
      </c>
      <c r="CR189">
        <v>431.06803700000012</v>
      </c>
      <c r="CS189">
        <v>417.66501100000011</v>
      </c>
      <c r="CT189">
        <v>181.345011</v>
      </c>
      <c r="CU189">
        <v>176.148596</v>
      </c>
      <c r="CV189">
        <v>20.815315999999999</v>
      </c>
      <c r="CW189">
        <v>1796.322285</v>
      </c>
      <c r="CX189">
        <v>1672.9897540000011</v>
      </c>
      <c r="CY189">
        <v>1438.099997</v>
      </c>
      <c r="CZ189">
        <v>1136.9994250000011</v>
      </c>
      <c r="DA189">
        <v>839.77225400000009</v>
      </c>
      <c r="DB189">
        <v>57.266126</v>
      </c>
      <c r="DC189">
        <v>204.57662199999999</v>
      </c>
      <c r="DD189">
        <v>90.362829999999988</v>
      </c>
      <c r="DE189">
        <v>140.708561</v>
      </c>
      <c r="DF189">
        <v>387.4699330000002</v>
      </c>
      <c r="DG189">
        <v>60.116453999999997</v>
      </c>
      <c r="DH189">
        <v>121.617796</v>
      </c>
      <c r="DI189">
        <v>860.20508200000029</v>
      </c>
      <c r="DJ189">
        <v>13.025639</v>
      </c>
      <c r="DK189">
        <v>10.900064</v>
      </c>
      <c r="DL189">
        <v>49.442472000000002</v>
      </c>
      <c r="DM189">
        <v>2731.2709840000011</v>
      </c>
      <c r="DN189">
        <v>168.267775</v>
      </c>
      <c r="DO189">
        <v>1128.955506</v>
      </c>
      <c r="DP189">
        <v>3.8028080000000002</v>
      </c>
      <c r="DQ189">
        <v>33.484454999999997</v>
      </c>
      <c r="DR189">
        <v>0</v>
      </c>
      <c r="DS189">
        <v>1.942428</v>
      </c>
      <c r="DT189">
        <v>1516.2081599999999</v>
      </c>
      <c r="DU189">
        <v>0.89147699999999996</v>
      </c>
      <c r="DV189">
        <v>42.431610999999997</v>
      </c>
      <c r="DW189">
        <v>0</v>
      </c>
      <c r="DX189">
        <v>6.2916999999999996</v>
      </c>
      <c r="DY189">
        <v>17.249313999999998</v>
      </c>
      <c r="DZ189">
        <v>0</v>
      </c>
      <c r="EA189">
        <v>0</v>
      </c>
      <c r="EB189">
        <v>0.54671400000000003</v>
      </c>
      <c r="EC189">
        <v>2.308872</v>
      </c>
      <c r="ED189">
        <v>59.767729000000003</v>
      </c>
      <c r="EE189">
        <v>70.585351999999986</v>
      </c>
      <c r="EF189">
        <v>313.35565600000001</v>
      </c>
      <c r="EG189">
        <v>0</v>
      </c>
      <c r="EH189">
        <v>18.173566000000001</v>
      </c>
      <c r="EI189">
        <v>0</v>
      </c>
    </row>
    <row r="190">
      <c r="A190" t="s">
        <v>593</v>
      </c>
      <c r="B190">
        <v>2015</v>
      </c>
      <c r="C190" t="s">
        <v>598</v>
      </c>
      <c r="D190">
        <v>163</v>
      </c>
      <c r="E190" t="s">
        <v>62</v>
      </c>
      <c r="F190" t="s">
        <v>427</v>
      </c>
      <c r="G190" t="s">
        <v>186</v>
      </c>
      <c r="H190">
        <v>0.037477342250332099</v>
      </c>
      <c r="I190">
        <v>0.10525295139245321</v>
      </c>
      <c r="J190">
        <v>0.40672361181478911</v>
      </c>
      <c r="K190">
        <v>0.69263267423833841</v>
      </c>
      <c r="L190">
        <v>0.59181610055509992</v>
      </c>
      <c r="M190">
        <v>0.38923582065497542</v>
      </c>
      <c r="N190">
        <v>0.18101159305502779</v>
      </c>
      <c r="O190">
        <v>0</v>
      </c>
      <c r="P190">
        <v>0</v>
      </c>
      <c r="Q190">
        <v>0</v>
      </c>
      <c r="R190">
        <v>0.0121711226022482</v>
      </c>
      <c r="S190">
        <v>0.027768602223583301</v>
      </c>
      <c r="T190">
        <v>0.24093224595267071</v>
      </c>
      <c r="U190">
        <v>0.48857399229709592</v>
      </c>
      <c r="V190">
        <v>1.4770207911363109</v>
      </c>
      <c r="W190" t="s">
        <v>385</v>
      </c>
      <c r="X190" t="s">
        <v>386</v>
      </c>
      <c r="Y190" t="s">
        <v>387</v>
      </c>
      <c r="Z190" t="s">
        <v>388</v>
      </c>
      <c r="AA190" t="s">
        <v>389</v>
      </c>
      <c r="AB190" t="s">
        <v>390</v>
      </c>
      <c r="AC190" t="s">
        <v>391</v>
      </c>
      <c r="AD190" t="s">
        <v>392</v>
      </c>
      <c r="AE190" t="s">
        <v>393</v>
      </c>
      <c r="AF190" t="s">
        <v>394</v>
      </c>
      <c r="AG190" t="s">
        <v>395</v>
      </c>
      <c r="AH190" t="s">
        <v>396</v>
      </c>
      <c r="AI190" t="s">
        <v>397</v>
      </c>
      <c r="AJ190" t="s">
        <v>398</v>
      </c>
      <c r="AK190" t="s">
        <v>399</v>
      </c>
      <c r="AL190" t="s">
        <v>400</v>
      </c>
      <c r="AM190" t="s">
        <v>401</v>
      </c>
      <c r="AN190" t="s">
        <v>402</v>
      </c>
      <c r="AO190" t="s">
        <v>403</v>
      </c>
      <c r="AP190" t="s">
        <v>404</v>
      </c>
      <c r="AQ190" t="s">
        <v>405</v>
      </c>
      <c r="AR190" t="s">
        <v>406</v>
      </c>
      <c r="AS190" t="s">
        <v>407</v>
      </c>
      <c r="AT190" t="s">
        <v>408</v>
      </c>
      <c r="AU190" t="s">
        <v>409</v>
      </c>
      <c r="AV190" t="s">
        <v>410</v>
      </c>
      <c r="AW190" t="s">
        <v>411</v>
      </c>
      <c r="AX190" t="s">
        <v>412</v>
      </c>
      <c r="AY190" t="s">
        <v>413</v>
      </c>
      <c r="AZ190" t="s">
        <v>414</v>
      </c>
      <c r="BA190" t="s">
        <v>415</v>
      </c>
      <c r="BB190" t="s">
        <v>416</v>
      </c>
      <c r="BC190" t="s">
        <v>417</v>
      </c>
      <c r="BD190" t="s">
        <v>418</v>
      </c>
      <c r="BE190">
        <v>0.0308993535822445</v>
      </c>
      <c r="BF190">
        <v>0</v>
      </c>
      <c r="BG190">
        <v>0</v>
      </c>
      <c r="BH190">
        <v>0</v>
      </c>
      <c r="BI190">
        <v>0</v>
      </c>
      <c r="BJ190">
        <v>0</v>
      </c>
      <c r="BK190">
        <v>0</v>
      </c>
      <c r="BL190">
        <v>0.024935668051273101</v>
      </c>
      <c r="BM190">
        <v>0</v>
      </c>
      <c r="BN190">
        <v>0</v>
      </c>
      <c r="BO190">
        <v>0.33327213368882441</v>
      </c>
      <c r="BP190">
        <v>0</v>
      </c>
      <c r="BQ190">
        <v>0</v>
      </c>
      <c r="BR190">
        <v>0.065560684116498902</v>
      </c>
      <c r="BS190">
        <v>0.110971498153893</v>
      </c>
      <c r="BT190">
        <v>0</v>
      </c>
      <c r="BU190">
        <v>0</v>
      </c>
      <c r="BV190">
        <v>2.2280496616086261</v>
      </c>
      <c r="BW190">
        <v>0</v>
      </c>
      <c r="BX190">
        <v>0</v>
      </c>
      <c r="BY190">
        <v>0.30045677583250779</v>
      </c>
      <c r="BZ190">
        <v>0.27557764719449068</v>
      </c>
      <c r="CA190">
        <v>0</v>
      </c>
      <c r="CB190">
        <v>0</v>
      </c>
      <c r="CC190">
        <v>10.612182388147019</v>
      </c>
      <c r="CD190">
        <v>0</v>
      </c>
      <c r="CE190">
        <v>0</v>
      </c>
      <c r="CF190">
        <v>0</v>
      </c>
      <c r="CG190">
        <v>0</v>
      </c>
      <c r="CH190">
        <v>0</v>
      </c>
      <c r="CI190">
        <v>0.1316844429509918</v>
      </c>
      <c r="CJ190">
        <v>0.1252048885206655</v>
      </c>
      <c r="CK190">
        <v>0.058085140317014401</v>
      </c>
      <c r="CL190">
        <v>0.80138999248485587</v>
      </c>
      <c r="CM190">
        <v>14.820451</v>
      </c>
      <c r="CN190">
        <v>41.552142000000003</v>
      </c>
      <c r="CO190">
        <v>160.80178699999999</v>
      </c>
      <c r="CP190">
        <v>273.81916100000001</v>
      </c>
      <c r="CQ190">
        <v>233.892132</v>
      </c>
      <c r="CR190">
        <v>37.830706999999997</v>
      </c>
      <c r="CS190">
        <v>17.66029</v>
      </c>
      <c r="CT190">
        <v>0</v>
      </c>
      <c r="CU190">
        <v>0</v>
      </c>
      <c r="CV190">
        <v>0</v>
      </c>
      <c r="CW190">
        <v>3.6224639999999999</v>
      </c>
      <c r="CX190">
        <v>8.2710439999999998</v>
      </c>
      <c r="CY190">
        <v>71.788055999999983</v>
      </c>
      <c r="CZ190">
        <v>145.59375</v>
      </c>
      <c r="DA190">
        <v>440.11936200000002</v>
      </c>
      <c r="DB190">
        <v>1.9634039999999999</v>
      </c>
      <c r="DC190">
        <v>0</v>
      </c>
      <c r="DD190">
        <v>0</v>
      </c>
      <c r="DE190">
        <v>0</v>
      </c>
      <c r="DF190">
        <v>0</v>
      </c>
      <c r="DG190">
        <v>0</v>
      </c>
      <c r="DH190">
        <v>0</v>
      </c>
      <c r="DI190">
        <v>3.40232</v>
      </c>
      <c r="DJ190">
        <v>0</v>
      </c>
      <c r="DK190">
        <v>0</v>
      </c>
      <c r="DL190">
        <v>20.643751000000002</v>
      </c>
      <c r="DM190">
        <v>0</v>
      </c>
      <c r="DN190">
        <v>0</v>
      </c>
      <c r="DO190">
        <v>16.670855</v>
      </c>
      <c r="DP190">
        <v>17.66029</v>
      </c>
      <c r="DQ190">
        <v>0</v>
      </c>
      <c r="DR190">
        <v>0</v>
      </c>
      <c r="DS190">
        <v>102.285194</v>
      </c>
      <c r="DT190">
        <v>0</v>
      </c>
      <c r="DU190">
        <v>0</v>
      </c>
      <c r="DV190">
        <v>10.264578</v>
      </c>
      <c r="DW190">
        <v>16.398539</v>
      </c>
      <c r="DX190">
        <v>0</v>
      </c>
      <c r="DY190">
        <v>0</v>
      </c>
      <c r="DZ190">
        <v>520.79221800000005</v>
      </c>
      <c r="EA190">
        <v>0</v>
      </c>
      <c r="EB190">
        <v>0</v>
      </c>
      <c r="EC190">
        <v>0</v>
      </c>
      <c r="ED190">
        <v>0</v>
      </c>
      <c r="EE190">
        <v>0</v>
      </c>
      <c r="EF190">
        <v>10.122216</v>
      </c>
      <c r="EG190">
        <v>1.893759</v>
      </c>
      <c r="EH190">
        <v>1.5122679999999999</v>
      </c>
      <c r="EI190">
        <v>1.276281</v>
      </c>
    </row>
    <row r="191">
      <c r="A191" t="s">
        <v>593</v>
      </c>
      <c r="B191">
        <v>2015</v>
      </c>
      <c r="C191" t="s">
        <v>598</v>
      </c>
      <c r="D191">
        <v>164</v>
      </c>
      <c r="E191" t="s">
        <v>62</v>
      </c>
      <c r="F191" t="s">
        <v>428</v>
      </c>
      <c r="G191" t="s">
        <v>186</v>
      </c>
      <c r="H191">
        <v>51.216566841974988</v>
      </c>
      <c r="I191">
        <v>51.869918694170501</v>
      </c>
      <c r="J191">
        <v>51.551527649227317</v>
      </c>
      <c r="K191">
        <v>43.838714005607223</v>
      </c>
      <c r="L191">
        <v>27.0181473089931</v>
      </c>
      <c r="M191">
        <v>40.813289065930817</v>
      </c>
      <c r="N191">
        <v>31.8491422460344</v>
      </c>
      <c r="O191">
        <v>24.13824565981929</v>
      </c>
      <c r="P191">
        <v>19.631490533780092</v>
      </c>
      <c r="Q191">
        <v>6.2406583951167072</v>
      </c>
      <c r="R191">
        <v>52.161760982327941</v>
      </c>
      <c r="S191">
        <v>52.495550772686741</v>
      </c>
      <c r="T191">
        <v>53.004052441237739</v>
      </c>
      <c r="U191">
        <v>52.453090233928378</v>
      </c>
      <c r="V191">
        <v>48.988734526347727</v>
      </c>
      <c r="W191" t="s">
        <v>385</v>
      </c>
      <c r="X191" t="s">
        <v>386</v>
      </c>
      <c r="Y191" t="s">
        <v>387</v>
      </c>
      <c r="Z191" t="s">
        <v>388</v>
      </c>
      <c r="AA191" t="s">
        <v>389</v>
      </c>
      <c r="AB191" t="s">
        <v>390</v>
      </c>
      <c r="AC191" t="s">
        <v>391</v>
      </c>
      <c r="AD191" t="s">
        <v>392</v>
      </c>
      <c r="AE191" t="s">
        <v>393</v>
      </c>
      <c r="AF191" t="s">
        <v>394</v>
      </c>
      <c r="AG191" t="s">
        <v>395</v>
      </c>
      <c r="AH191" t="s">
        <v>396</v>
      </c>
      <c r="AI191" t="s">
        <v>397</v>
      </c>
      <c r="AJ191" t="s">
        <v>398</v>
      </c>
      <c r="AK191" t="s">
        <v>399</v>
      </c>
      <c r="AL191" t="s">
        <v>400</v>
      </c>
      <c r="AM191" t="s">
        <v>401</v>
      </c>
      <c r="AN191" t="s">
        <v>402</v>
      </c>
      <c r="AO191" t="s">
        <v>403</v>
      </c>
      <c r="AP191" t="s">
        <v>404</v>
      </c>
      <c r="AQ191" t="s">
        <v>405</v>
      </c>
      <c r="AR191" t="s">
        <v>406</v>
      </c>
      <c r="AS191" t="s">
        <v>407</v>
      </c>
      <c r="AT191" t="s">
        <v>408</v>
      </c>
      <c r="AU191" t="s">
        <v>409</v>
      </c>
      <c r="AV191" t="s">
        <v>410</v>
      </c>
      <c r="AW191" t="s">
        <v>411</v>
      </c>
      <c r="AX191" t="s">
        <v>412</v>
      </c>
      <c r="AY191" t="s">
        <v>413</v>
      </c>
      <c r="AZ191" t="s">
        <v>414</v>
      </c>
      <c r="BA191" t="s">
        <v>415</v>
      </c>
      <c r="BB191" t="s">
        <v>416</v>
      </c>
      <c r="BC191" t="s">
        <v>417</v>
      </c>
      <c r="BD191" t="s">
        <v>418</v>
      </c>
      <c r="BE191">
        <v>60.073404023704413</v>
      </c>
      <c r="BF191">
        <v>69.071805441576203</v>
      </c>
      <c r="BG191">
        <v>42.644045065873549</v>
      </c>
      <c r="BH191">
        <v>62.431513115606577</v>
      </c>
      <c r="BI191">
        <v>53.118526376381489</v>
      </c>
      <c r="BJ191">
        <v>42.047840108221898</v>
      </c>
      <c r="BK191">
        <v>43.845406102530319</v>
      </c>
      <c r="BL191">
        <v>46.47195718223508</v>
      </c>
      <c r="BM191">
        <v>87.795333434712376</v>
      </c>
      <c r="BN191">
        <v>14.59159022484268</v>
      </c>
      <c r="BO191">
        <v>49.182195370162063</v>
      </c>
      <c r="BP191">
        <v>6.5172403213333423</v>
      </c>
      <c r="BQ191">
        <v>49.026630599400733</v>
      </c>
      <c r="BR191">
        <v>26.395414597876609</v>
      </c>
      <c r="BS191">
        <v>19.799436217857881</v>
      </c>
      <c r="BT191">
        <v>89.843366371681114</v>
      </c>
      <c r="BU191">
        <v>67.483567746512747</v>
      </c>
      <c r="BV191">
        <v>33.84179471418701</v>
      </c>
      <c r="BW191">
        <v>27.63175748344019</v>
      </c>
      <c r="BX191">
        <v>78.333091681383451</v>
      </c>
      <c r="BY191">
        <v>68.833981838501998</v>
      </c>
      <c r="BZ191">
        <v>53.573948167306852</v>
      </c>
      <c r="CA191">
        <v>6.8282168539024566</v>
      </c>
      <c r="CB191">
        <v>77.399015881356405</v>
      </c>
      <c r="CC191">
        <v>41.614900562004557</v>
      </c>
      <c r="CD191">
        <v>45.469118455965408</v>
      </c>
      <c r="CE191">
        <v>93.831558484325441</v>
      </c>
      <c r="CF191">
        <v>86.029265509439824</v>
      </c>
      <c r="CG191">
        <v>91.604437683746667</v>
      </c>
      <c r="CH191">
        <v>78.389128975242954</v>
      </c>
      <c r="CI191">
        <v>55.460168078256721</v>
      </c>
      <c r="CJ191">
        <v>45.836389185846997</v>
      </c>
      <c r="CK191">
        <v>53.743794104413134</v>
      </c>
      <c r="CL191">
        <v>85.198061276699278</v>
      </c>
      <c r="CM191">
        <v>20253.640565000002</v>
      </c>
      <c r="CN191">
        <v>20477.394682000009</v>
      </c>
      <c r="CO191">
        <v>20381.353646000061</v>
      </c>
      <c r="CP191">
        <v>17330.80221999998</v>
      </c>
      <c r="CQ191">
        <v>10677.864408999991</v>
      </c>
      <c r="CR191">
        <v>3966.735584</v>
      </c>
      <c r="CS191">
        <v>3107.3428990000029</v>
      </c>
      <c r="CT191">
        <v>2350.6425669999999</v>
      </c>
      <c r="CU191">
        <v>1905.327354</v>
      </c>
      <c r="CV191">
        <v>608.60838300000012</v>
      </c>
      <c r="CW191">
        <v>15524.78826399997</v>
      </c>
      <c r="CX191">
        <v>15636.11328899999</v>
      </c>
      <c r="CY191">
        <v>15793.06194500003</v>
      </c>
      <c r="CZ191">
        <v>15630.88135399999</v>
      </c>
      <c r="DA191">
        <v>14597.55388299996</v>
      </c>
      <c r="DB191">
        <v>3817.1789399999971</v>
      </c>
      <c r="DC191">
        <v>2858.9790889999949</v>
      </c>
      <c r="DD191">
        <v>2402.0181870000019</v>
      </c>
      <c r="DE191">
        <v>7556.8468689999963</v>
      </c>
      <c r="DF191">
        <v>1265.229741000001</v>
      </c>
      <c r="DG191">
        <v>1006.0641070000009</v>
      </c>
      <c r="DH191">
        <v>1849.096850000001</v>
      </c>
      <c r="DI191">
        <v>6340.815454999999</v>
      </c>
      <c r="DJ191">
        <v>6438.4444879999919</v>
      </c>
      <c r="DK191">
        <v>703.33003099999985</v>
      </c>
      <c r="DL191">
        <v>3046.4743140000028</v>
      </c>
      <c r="DM191">
        <v>884.15863400000023</v>
      </c>
      <c r="DN191">
        <v>2332.7670390000012</v>
      </c>
      <c r="DO191">
        <v>6711.8599410000052</v>
      </c>
      <c r="DP191">
        <v>3150.9332690000001</v>
      </c>
      <c r="DQ191">
        <v>1284.366264000003</v>
      </c>
      <c r="DR191">
        <v>3700.043182999997</v>
      </c>
      <c r="DS191">
        <v>1553.607443000001</v>
      </c>
      <c r="DT191">
        <v>2393.014036</v>
      </c>
      <c r="DU191">
        <v>3248.8062120000009</v>
      </c>
      <c r="DV191">
        <v>2351.5920839999981</v>
      </c>
      <c r="DW191">
        <v>3187.9743779999999</v>
      </c>
      <c r="DX191">
        <v>121.215109</v>
      </c>
      <c r="DY191">
        <v>1034.8010699999979</v>
      </c>
      <c r="DZ191">
        <v>2042.248763999999</v>
      </c>
      <c r="EA191">
        <v>1622.438671000001</v>
      </c>
      <c r="EB191">
        <v>402.91227299999991</v>
      </c>
      <c r="EC191">
        <v>3896.578849000005</v>
      </c>
      <c r="ED191">
        <v>2045.078698000003</v>
      </c>
      <c r="EE191">
        <v>3380.900275999998</v>
      </c>
      <c r="EF191">
        <v>4263.0684999999958</v>
      </c>
      <c r="EG191">
        <v>693.28822200000036</v>
      </c>
      <c r="EH191">
        <v>1399.2394539999989</v>
      </c>
      <c r="EI191">
        <v>135.68508199999999</v>
      </c>
    </row>
    <row r="192">
      <c r="A192" t="s">
        <v>593</v>
      </c>
      <c r="B192">
        <v>2015</v>
      </c>
      <c r="C192" t="s">
        <v>598</v>
      </c>
      <c r="D192">
        <v>165</v>
      </c>
      <c r="E192" t="s">
        <v>62</v>
      </c>
      <c r="F192" t="s">
        <v>313</v>
      </c>
      <c r="G192" t="s">
        <v>186</v>
      </c>
      <c r="H192">
        <v>0.79907613673440137</v>
      </c>
      <c r="I192">
        <v>0.42591716603322222</v>
      </c>
      <c r="J192">
        <v>0.1793484113587436</v>
      </c>
      <c r="K192">
        <v>0.23939382777799409</v>
      </c>
      <c r="L192">
        <v>0.14130963990405079</v>
      </c>
      <c r="M192">
        <v>0.33781485076393458</v>
      </c>
      <c r="N192">
        <v>0.27831606722473989</v>
      </c>
      <c r="O192">
        <v>0.1347875725839798</v>
      </c>
      <c r="P192">
        <v>0.15499451804292991</v>
      </c>
      <c r="Q192">
        <v>0.0288209343244674</v>
      </c>
      <c r="R192">
        <v>0.94676598257830458</v>
      </c>
      <c r="S192">
        <v>0.56803930099024191</v>
      </c>
      <c r="T192">
        <v>0.1562619889818179</v>
      </c>
      <c r="U192">
        <v>0.079201153325195006</v>
      </c>
      <c r="V192">
        <v>0.31354314757173929</v>
      </c>
      <c r="W192" t="s">
        <v>385</v>
      </c>
      <c r="X192" t="s">
        <v>386</v>
      </c>
      <c r="Y192" t="s">
        <v>387</v>
      </c>
      <c r="Z192" t="s">
        <v>388</v>
      </c>
      <c r="AA192" t="s">
        <v>389</v>
      </c>
      <c r="AB192" t="s">
        <v>390</v>
      </c>
      <c r="AC192" t="s">
        <v>391</v>
      </c>
      <c r="AD192" t="s">
        <v>392</v>
      </c>
      <c r="AE192" t="s">
        <v>393</v>
      </c>
      <c r="AF192" t="s">
        <v>394</v>
      </c>
      <c r="AG192" t="s">
        <v>395</v>
      </c>
      <c r="AH192" t="s">
        <v>396</v>
      </c>
      <c r="AI192" t="s">
        <v>397</v>
      </c>
      <c r="AJ192" t="s">
        <v>398</v>
      </c>
      <c r="AK192" t="s">
        <v>399</v>
      </c>
      <c r="AL192" t="s">
        <v>400</v>
      </c>
      <c r="AM192" t="s">
        <v>401</v>
      </c>
      <c r="AN192" t="s">
        <v>402</v>
      </c>
      <c r="AO192" t="s">
        <v>403</v>
      </c>
      <c r="AP192" t="s">
        <v>404</v>
      </c>
      <c r="AQ192" t="s">
        <v>405</v>
      </c>
      <c r="AR192" t="s">
        <v>406</v>
      </c>
      <c r="AS192" t="s">
        <v>407</v>
      </c>
      <c r="AT192" t="s">
        <v>408</v>
      </c>
      <c r="AU192" t="s">
        <v>409</v>
      </c>
      <c r="AV192" t="s">
        <v>410</v>
      </c>
      <c r="AW192" t="s">
        <v>411</v>
      </c>
      <c r="AX192" t="s">
        <v>412</v>
      </c>
      <c r="AY192" t="s">
        <v>413</v>
      </c>
      <c r="AZ192" t="s">
        <v>414</v>
      </c>
      <c r="BA192" t="s">
        <v>415</v>
      </c>
      <c r="BB192" t="s">
        <v>416</v>
      </c>
      <c r="BC192" t="s">
        <v>417</v>
      </c>
      <c r="BD192" t="s">
        <v>418</v>
      </c>
      <c r="BE192">
        <v>0.029246460286704801</v>
      </c>
      <c r="BF192">
        <v>0</v>
      </c>
      <c r="BG192">
        <v>0.79254360748051333</v>
      </c>
      <c r="BH192">
        <v>0</v>
      </c>
      <c r="BI192">
        <v>0.0725628951412534</v>
      </c>
      <c r="BJ192">
        <v>0</v>
      </c>
      <c r="BK192">
        <v>0</v>
      </c>
      <c r="BL192">
        <v>0</v>
      </c>
      <c r="BM192">
        <v>0.16308841392506529</v>
      </c>
      <c r="BN192">
        <v>0.42467100249631962</v>
      </c>
      <c r="BO192">
        <v>0</v>
      </c>
      <c r="BP192">
        <v>0</v>
      </c>
      <c r="BQ192">
        <v>0</v>
      </c>
      <c r="BR192">
        <v>0.18868070454948041</v>
      </c>
      <c r="BS192">
        <v>0</v>
      </c>
      <c r="BT192">
        <v>0.25382662804292738</v>
      </c>
      <c r="BU192">
        <v>0</v>
      </c>
      <c r="BV192">
        <v>2.6522862417059012</v>
      </c>
      <c r="BW192">
        <v>0.25918958413715931</v>
      </c>
      <c r="BX192">
        <v>0.26034563740318678</v>
      </c>
      <c r="BY192">
        <v>0</v>
      </c>
      <c r="BZ192">
        <v>0.0547178757973125</v>
      </c>
      <c r="CA192">
        <v>0</v>
      </c>
      <c r="CB192">
        <v>0</v>
      </c>
      <c r="CC192">
        <v>0</v>
      </c>
      <c r="CD192">
        <v>0</v>
      </c>
      <c r="CE192">
        <v>0</v>
      </c>
      <c r="CF192">
        <v>0</v>
      </c>
      <c r="CG192">
        <v>0</v>
      </c>
      <c r="CH192">
        <v>0.34230957131056849</v>
      </c>
      <c r="CI192">
        <v>5.2069603193056144</v>
      </c>
      <c r="CJ192">
        <v>0</v>
      </c>
      <c r="CK192">
        <v>0</v>
      </c>
      <c r="CL192">
        <v>0</v>
      </c>
      <c r="CM192">
        <v>315.99542600000001</v>
      </c>
      <c r="CN192">
        <v>168.14512400000001</v>
      </c>
      <c r="CO192">
        <v>70.906985000000006</v>
      </c>
      <c r="CP192">
        <v>94.639799000000011</v>
      </c>
      <c r="CQ192">
        <v>55.847099999999998</v>
      </c>
      <c r="CR192">
        <v>32.832987000000003</v>
      </c>
      <c r="CS192">
        <v>27.153744</v>
      </c>
      <c r="CT192">
        <v>13.12595</v>
      </c>
      <c r="CU192">
        <v>15.042937999999999</v>
      </c>
      <c r="CV192">
        <v>2.8107069999999998</v>
      </c>
      <c r="CW192">
        <v>281.78384199999988</v>
      </c>
      <c r="CX192">
        <v>169.19389799999999</v>
      </c>
      <c r="CY192">
        <v>46.559747000000002</v>
      </c>
      <c r="CZ192">
        <v>23.601732999999999</v>
      </c>
      <c r="DA192">
        <v>93.428887999999986</v>
      </c>
      <c r="DB192">
        <v>1.858376</v>
      </c>
      <c r="DC192">
        <v>0</v>
      </c>
      <c r="DD192">
        <v>44.641734999999997</v>
      </c>
      <c r="DE192">
        <v>0</v>
      </c>
      <c r="DF192">
        <v>1.728375</v>
      </c>
      <c r="DG192">
        <v>0</v>
      </c>
      <c r="DH192">
        <v>0</v>
      </c>
      <c r="DI192">
        <v>0</v>
      </c>
      <c r="DJ192">
        <v>11.960039999999999</v>
      </c>
      <c r="DK192">
        <v>20.46959</v>
      </c>
      <c r="DL192">
        <v>0</v>
      </c>
      <c r="DM192">
        <v>0</v>
      </c>
      <c r="DN192">
        <v>0</v>
      </c>
      <c r="DO192">
        <v>47.977971999999987</v>
      </c>
      <c r="DP192">
        <v>0</v>
      </c>
      <c r="DQ192">
        <v>3.6286079999999998</v>
      </c>
      <c r="DR192">
        <v>0</v>
      </c>
      <c r="DS192">
        <v>121.761026</v>
      </c>
      <c r="DT192">
        <v>22.446791999999999</v>
      </c>
      <c r="DU192">
        <v>10.797639999999999</v>
      </c>
      <c r="DV192">
        <v>0</v>
      </c>
      <c r="DW192">
        <v>3.2560449999999999</v>
      </c>
      <c r="DX192">
        <v>0</v>
      </c>
      <c r="DY192">
        <v>0</v>
      </c>
      <c r="DZ192">
        <v>0</v>
      </c>
      <c r="EA192">
        <v>0</v>
      </c>
      <c r="EB192">
        <v>0</v>
      </c>
      <c r="EC192">
        <v>0</v>
      </c>
      <c r="ED192">
        <v>0</v>
      </c>
      <c r="EE192">
        <v>14.763712</v>
      </c>
      <c r="EF192">
        <v>400.2445229999999</v>
      </c>
      <c r="EG192">
        <v>0</v>
      </c>
      <c r="EH192">
        <v>0</v>
      </c>
      <c r="EI192">
        <v>0</v>
      </c>
    </row>
    <row r="193">
      <c r="A193" t="s">
        <v>593</v>
      </c>
      <c r="B193">
        <v>2015</v>
      </c>
      <c r="C193" t="s">
        <v>598</v>
      </c>
      <c r="D193">
        <v>166</v>
      </c>
      <c r="E193" t="s">
        <v>62</v>
      </c>
      <c r="F193" t="s">
        <v>46</v>
      </c>
      <c r="G193" t="s">
        <v>186</v>
      </c>
      <c r="H193">
        <v>0.14946035757484399</v>
      </c>
      <c r="I193">
        <v>2.250849215003591</v>
      </c>
      <c r="J193">
        <v>6.565315955075075</v>
      </c>
      <c r="K193">
        <v>6.379787881737939</v>
      </c>
      <c r="L193">
        <v>0.66262119978990264</v>
      </c>
      <c r="M193">
        <v>0.23633791687123959</v>
      </c>
      <c r="N193">
        <v>0.13878994858489921</v>
      </c>
      <c r="O193">
        <v>0.0030385543372285001</v>
      </c>
      <c r="P193">
        <v>0.1099224869375106</v>
      </c>
      <c r="Q193">
        <v>0.20115965370641059</v>
      </c>
      <c r="R193">
        <v>0.085610313016780806</v>
      </c>
      <c r="S193">
        <v>0.58094325580155548</v>
      </c>
      <c r="T193">
        <v>6.6584670892694779</v>
      </c>
      <c r="U193">
        <v>8.597650572047165</v>
      </c>
      <c r="V193">
        <v>5.0866886230329387</v>
      </c>
      <c r="W193" t="s">
        <v>385</v>
      </c>
      <c r="X193" t="s">
        <v>386</v>
      </c>
      <c r="Y193" t="s">
        <v>387</v>
      </c>
      <c r="Z193" t="s">
        <v>388</v>
      </c>
      <c r="AA193" t="s">
        <v>389</v>
      </c>
      <c r="AB193" t="s">
        <v>390</v>
      </c>
      <c r="AC193" t="s">
        <v>391</v>
      </c>
      <c r="AD193" t="s">
        <v>392</v>
      </c>
      <c r="AE193" t="s">
        <v>393</v>
      </c>
      <c r="AF193" t="s">
        <v>394</v>
      </c>
      <c r="AG193" t="s">
        <v>395</v>
      </c>
      <c r="AH193" t="s">
        <v>396</v>
      </c>
      <c r="AI193" t="s">
        <v>397</v>
      </c>
      <c r="AJ193" t="s">
        <v>398</v>
      </c>
      <c r="AK193" t="s">
        <v>399</v>
      </c>
      <c r="AL193" t="s">
        <v>400</v>
      </c>
      <c r="AM193" t="s">
        <v>401</v>
      </c>
      <c r="AN193" t="s">
        <v>402</v>
      </c>
      <c r="AO193" t="s">
        <v>403</v>
      </c>
      <c r="AP193" t="s">
        <v>404</v>
      </c>
      <c r="AQ193" t="s">
        <v>405</v>
      </c>
      <c r="AR193" t="s">
        <v>406</v>
      </c>
      <c r="AS193" t="s">
        <v>407</v>
      </c>
      <c r="AT193" t="s">
        <v>408</v>
      </c>
      <c r="AU193" t="s">
        <v>409</v>
      </c>
      <c r="AV193" t="s">
        <v>410</v>
      </c>
      <c r="AW193" t="s">
        <v>411</v>
      </c>
      <c r="AX193" t="s">
        <v>412</v>
      </c>
      <c r="AY193" t="s">
        <v>413</v>
      </c>
      <c r="AZ193" t="s">
        <v>414</v>
      </c>
      <c r="BA193" t="s">
        <v>415</v>
      </c>
      <c r="BB193" t="s">
        <v>416</v>
      </c>
      <c r="BC193" t="s">
        <v>417</v>
      </c>
      <c r="BD193" t="s">
        <v>418</v>
      </c>
      <c r="BE193">
        <v>0</v>
      </c>
      <c r="BF193">
        <v>0</v>
      </c>
      <c r="BG193">
        <v>0.71571920212991436</v>
      </c>
      <c r="BH193">
        <v>0.083652016480415606</v>
      </c>
      <c r="BI193">
        <v>0.027819565464108999</v>
      </c>
      <c r="BJ193">
        <v>0</v>
      </c>
      <c r="BK193">
        <v>0</v>
      </c>
      <c r="BL193">
        <v>0.095713030957957704</v>
      </c>
      <c r="BM193">
        <v>0</v>
      </c>
      <c r="BN193">
        <v>0.1921902364501358</v>
      </c>
      <c r="BO193">
        <v>0</v>
      </c>
      <c r="BP193">
        <v>0</v>
      </c>
      <c r="BQ193">
        <v>0.052064356680199798</v>
      </c>
      <c r="BR193">
        <v>0</v>
      </c>
      <c r="BS193">
        <v>36.47746593531955</v>
      </c>
      <c r="BT193">
        <v>0.7625432870644282</v>
      </c>
      <c r="BU193">
        <v>6.10186247014403</v>
      </c>
      <c r="BV193">
        <v>0.14368066752839839</v>
      </c>
      <c r="BW193">
        <v>0.40106316208685872</v>
      </c>
      <c r="BX193">
        <v>0.028637480020193101</v>
      </c>
      <c r="BY193">
        <v>0</v>
      </c>
      <c r="BZ193">
        <v>0.67540254676537714</v>
      </c>
      <c r="CA193">
        <v>0.0918272242692761</v>
      </c>
      <c r="CB193">
        <v>0</v>
      </c>
      <c r="CC193">
        <v>0</v>
      </c>
      <c r="CD193">
        <v>0.23906399860257771</v>
      </c>
      <c r="CE193">
        <v>0</v>
      </c>
      <c r="CF193">
        <v>0</v>
      </c>
      <c r="CG193">
        <v>0</v>
      </c>
      <c r="CH193">
        <v>0</v>
      </c>
      <c r="CI193">
        <v>0.090761715092020301</v>
      </c>
      <c r="CJ193">
        <v>0</v>
      </c>
      <c r="CK193">
        <v>0.039821599694281097</v>
      </c>
      <c r="CL193">
        <v>0</v>
      </c>
      <c r="CM193">
        <v>59.104241999999999</v>
      </c>
      <c r="CN193">
        <v>888.59841899999969</v>
      </c>
      <c r="CO193">
        <v>2595.6558880000011</v>
      </c>
      <c r="CP193">
        <v>2522.127860999999</v>
      </c>
      <c r="CQ193">
        <v>261.87507399999998</v>
      </c>
      <c r="CR193">
        <v>22.970215</v>
      </c>
      <c r="CS193">
        <v>13.54096</v>
      </c>
      <c r="CT193">
        <v>0.295902</v>
      </c>
      <c r="CU193">
        <v>10.668488</v>
      </c>
      <c r="CV193">
        <v>19.617713999999999</v>
      </c>
      <c r="CW193">
        <v>25.480005999999999</v>
      </c>
      <c r="CX193">
        <v>173.037418</v>
      </c>
      <c r="CY193">
        <v>1983.9536479999999</v>
      </c>
      <c r="CZ193">
        <v>2562.076998999999</v>
      </c>
      <c r="DA193">
        <v>1515.7201339999999</v>
      </c>
      <c r="DB193">
        <v>0</v>
      </c>
      <c r="DC193">
        <v>0</v>
      </c>
      <c r="DD193">
        <v>40.314434000000013</v>
      </c>
      <c r="DE193">
        <v>10.125423</v>
      </c>
      <c r="DF193">
        <v>0.66263399999999995</v>
      </c>
      <c r="DG193">
        <v>0</v>
      </c>
      <c r="DH193">
        <v>0</v>
      </c>
      <c r="DI193">
        <v>13.05946</v>
      </c>
      <c r="DJ193">
        <v>0</v>
      </c>
      <c r="DK193">
        <v>9.2637719999999995</v>
      </c>
      <c r="DL193">
        <v>0</v>
      </c>
      <c r="DM193">
        <v>0</v>
      </c>
      <c r="DN193">
        <v>2.4773070000000001</v>
      </c>
      <c r="DO193">
        <v>0</v>
      </c>
      <c r="DP193">
        <v>5805.1178689999988</v>
      </c>
      <c r="DQ193">
        <v>10.901026</v>
      </c>
      <c r="DR193">
        <v>334.55781000000002</v>
      </c>
      <c r="DS193">
        <v>6.5960850000000004</v>
      </c>
      <c r="DT193">
        <v>34.733576999999997</v>
      </c>
      <c r="DU193">
        <v>1.1877180000000001</v>
      </c>
      <c r="DV193">
        <v>0</v>
      </c>
      <c r="DW193">
        <v>40.190542000000001</v>
      </c>
      <c r="DX193">
        <v>1.630125</v>
      </c>
      <c r="DY193">
        <v>0</v>
      </c>
      <c r="DZ193">
        <v>0</v>
      </c>
      <c r="EA193">
        <v>8.5303319999999996</v>
      </c>
      <c r="EB193">
        <v>0</v>
      </c>
      <c r="EC193">
        <v>0</v>
      </c>
      <c r="ED193">
        <v>0</v>
      </c>
      <c r="EE193">
        <v>0</v>
      </c>
      <c r="EF193">
        <v>6.9766000000000004</v>
      </c>
      <c r="EG193">
        <v>0</v>
      </c>
      <c r="EH193">
        <v>1.03677</v>
      </c>
      <c r="EI193">
        <v>0</v>
      </c>
    </row>
    <row r="194">
      <c r="A194" t="s">
        <v>593</v>
      </c>
      <c r="B194">
        <v>2015</v>
      </c>
      <c r="C194" t="s">
        <v>598</v>
      </c>
      <c r="D194">
        <v>222</v>
      </c>
      <c r="E194" t="s">
        <v>36</v>
      </c>
      <c r="F194" t="s">
        <v>15</v>
      </c>
      <c r="G194" t="s">
        <v>622</v>
      </c>
      <c r="H194">
        <v>7.7090190936423832</v>
      </c>
      <c r="I194">
        <v>16.525531359136629</v>
      </c>
      <c r="J194">
        <v>26.843200482993879</v>
      </c>
      <c r="K194">
        <v>34.137549575348281</v>
      </c>
      <c r="L194">
        <v>61.434168263666052</v>
      </c>
      <c r="M194">
        <v>33.07995925941821</v>
      </c>
      <c r="N194">
        <v>50.183950960601393</v>
      </c>
      <c r="O194">
        <v>61.88267437050262</v>
      </c>
      <c r="P194">
        <v>66.91191908569624</v>
      </c>
      <c r="Q194">
        <v>75.290920040521598</v>
      </c>
      <c r="R194">
        <v>7.0362388746746607</v>
      </c>
      <c r="S194">
        <v>12.80482032516441</v>
      </c>
      <c r="T194">
        <v>19.5358441605607</v>
      </c>
      <c r="U194">
        <v>23.961117590521599</v>
      </c>
      <c r="V194">
        <v>36.849856394954898</v>
      </c>
      <c r="W194" t="s">
        <v>385</v>
      </c>
      <c r="X194" t="s">
        <v>386</v>
      </c>
      <c r="Y194" t="s">
        <v>387</v>
      </c>
      <c r="Z194" t="s">
        <v>388</v>
      </c>
      <c r="AA194" t="s">
        <v>389</v>
      </c>
      <c r="AB194" t="s">
        <v>390</v>
      </c>
      <c r="AC194" t="s">
        <v>391</v>
      </c>
      <c r="AD194" t="s">
        <v>392</v>
      </c>
      <c r="AE194" t="s">
        <v>393</v>
      </c>
      <c r="AF194" t="s">
        <v>394</v>
      </c>
      <c r="AG194" t="s">
        <v>395</v>
      </c>
      <c r="AH194" t="s">
        <v>396</v>
      </c>
      <c r="AI194" t="s">
        <v>397</v>
      </c>
      <c r="AJ194" t="s">
        <v>398</v>
      </c>
      <c r="AK194" t="s">
        <v>399</v>
      </c>
      <c r="AL194" t="s">
        <v>400</v>
      </c>
      <c r="AM194" t="s">
        <v>401</v>
      </c>
      <c r="AN194" t="s">
        <v>402</v>
      </c>
      <c r="AO194" t="s">
        <v>403</v>
      </c>
      <c r="AP194" t="s">
        <v>404</v>
      </c>
      <c r="AQ194" t="s">
        <v>405</v>
      </c>
      <c r="AR194" t="s">
        <v>406</v>
      </c>
      <c r="AS194" t="s">
        <v>407</v>
      </c>
      <c r="AT194" t="s">
        <v>408</v>
      </c>
      <c r="AU194" t="s">
        <v>409</v>
      </c>
      <c r="AV194" t="s">
        <v>410</v>
      </c>
      <c r="AW194" t="s">
        <v>411</v>
      </c>
      <c r="AX194" t="s">
        <v>412</v>
      </c>
      <c r="AY194" t="s">
        <v>413</v>
      </c>
      <c r="AZ194" t="s">
        <v>414</v>
      </c>
      <c r="BA194" t="s">
        <v>415</v>
      </c>
      <c r="BB194" t="s">
        <v>416</v>
      </c>
      <c r="BC194" t="s">
        <v>417</v>
      </c>
      <c r="BD194" t="s">
        <v>418</v>
      </c>
      <c r="BE194">
        <v>26.14707762267124</v>
      </c>
      <c r="BF194">
        <v>4.412170598927986</v>
      </c>
      <c r="BG194">
        <v>14.50526911246245</v>
      </c>
      <c r="BH194">
        <v>42.664165362506367</v>
      </c>
      <c r="BI194">
        <v>15.580302728632651</v>
      </c>
      <c r="BJ194">
        <v>0.28752922149601151</v>
      </c>
      <c r="BK194">
        <v>14.73347390871378</v>
      </c>
      <c r="BL194">
        <v>24.103210109764781</v>
      </c>
      <c r="BM194">
        <v>14.784590281190511</v>
      </c>
      <c r="BN194">
        <v>17.892266108905801</v>
      </c>
      <c r="BO194">
        <v>19.67347872381367</v>
      </c>
      <c r="BP194">
        <v>27.06864221512663</v>
      </c>
      <c r="BQ194">
        <v>25.134662406796469</v>
      </c>
      <c r="BR194">
        <v>65.839815737315249</v>
      </c>
      <c r="BS194">
        <v>15.394429072928469</v>
      </c>
      <c r="BT194">
        <v>58.396605830783521</v>
      </c>
      <c r="BU194">
        <v>23.03563803585034</v>
      </c>
      <c r="BV194">
        <v>19.711652832143809</v>
      </c>
      <c r="BW194">
        <v>12.910737044947091</v>
      </c>
      <c r="BX194">
        <v>22.65716662149152</v>
      </c>
      <c r="BY194">
        <v>48.300449182759777</v>
      </c>
      <c r="BZ194">
        <v>37.214793515611163</v>
      </c>
      <c r="CA194">
        <v>35.146651422054838</v>
      </c>
      <c r="CB194">
        <v>8.1678617620653888</v>
      </c>
      <c r="CC194">
        <v>27.955722219220601</v>
      </c>
      <c r="CD194">
        <v>54.825017357758277</v>
      </c>
      <c r="CE194">
        <v>65.606335478162279</v>
      </c>
      <c r="CF194">
        <v>34.146083000131497</v>
      </c>
      <c r="CG194">
        <v>22.086371757812849</v>
      </c>
      <c r="CH194">
        <v>20.311782298861441</v>
      </c>
      <c r="CI194">
        <v>14.035487140667041</v>
      </c>
      <c r="CJ194">
        <v>4.6744577873095752</v>
      </c>
      <c r="CK194">
        <v>23.96264698692562</v>
      </c>
      <c r="CL194">
        <v>37.182701342159753</v>
      </c>
      <c r="CM194">
        <v>2983.0091360000019</v>
      </c>
      <c r="CN194">
        <v>6187.9259030000112</v>
      </c>
      <c r="CO194">
        <v>9670.0215280000048</v>
      </c>
      <c r="CP194">
        <v>12308.693627999981</v>
      </c>
      <c r="CQ194">
        <v>23063.26369899997</v>
      </c>
      <c r="CR194">
        <v>3052.7273680000021</v>
      </c>
      <c r="CS194">
        <v>4625.9614970000084</v>
      </c>
      <c r="CT194">
        <v>5819.6592059999903</v>
      </c>
      <c r="CU194">
        <v>6172.1842840000118</v>
      </c>
      <c r="CV194">
        <v>6950.5560669999977</v>
      </c>
      <c r="CW194">
        <v>2059.5151069999988</v>
      </c>
      <c r="CX194">
        <v>3653.3764479999959</v>
      </c>
      <c r="CY194">
        <v>5403.7995100000026</v>
      </c>
      <c r="CZ194">
        <v>6359.9045969999916</v>
      </c>
      <c r="DA194">
        <v>10115.229809999981</v>
      </c>
      <c r="DB194">
        <v>1651.825808000001</v>
      </c>
      <c r="DC194">
        <v>181.84138200000001</v>
      </c>
      <c r="DD194">
        <v>673.99543499999993</v>
      </c>
      <c r="DE194">
        <v>5099.6666820000037</v>
      </c>
      <c r="DF194">
        <v>371.107102</v>
      </c>
      <c r="DG194">
        <v>6.8565369999999994</v>
      </c>
      <c r="DH194">
        <v>618.878783</v>
      </c>
      <c r="DI194">
        <v>3241.4086069999989</v>
      </c>
      <c r="DJ194">
        <v>804.73383899999942</v>
      </c>
      <c r="DK194">
        <v>858.69397199999969</v>
      </c>
      <c r="DL194">
        <v>829.70723700000008</v>
      </c>
      <c r="DM194">
        <v>3546.7601420000001</v>
      </c>
      <c r="DN194">
        <v>1191.365810999999</v>
      </c>
      <c r="DO194">
        <v>15771.147583</v>
      </c>
      <c r="DP194">
        <v>2346.6249970000008</v>
      </c>
      <c r="DQ194">
        <v>831.76322499999981</v>
      </c>
      <c r="DR194">
        <v>1180.678359</v>
      </c>
      <c r="DS194">
        <v>888.6601459999996</v>
      </c>
      <c r="DT194">
        <v>1112.5313490000001</v>
      </c>
      <c r="DU194">
        <v>899.06259199999954</v>
      </c>
      <c r="DV194">
        <v>1498.3795909999981</v>
      </c>
      <c r="DW194">
        <v>2103.9404919999988</v>
      </c>
      <c r="DX194">
        <v>619.92233400000009</v>
      </c>
      <c r="DY194">
        <v>108.351023</v>
      </c>
      <c r="DZ194">
        <v>1014.809055000001</v>
      </c>
      <c r="EA194">
        <v>1879.183017000001</v>
      </c>
      <c r="EB194">
        <v>275.36923899999971</v>
      </c>
      <c r="EC194">
        <v>1559.858439000001</v>
      </c>
      <c r="ED194">
        <v>457.33091899999988</v>
      </c>
      <c r="EE194">
        <v>854.8921310000004</v>
      </c>
      <c r="EF194">
        <v>1064.250589</v>
      </c>
      <c r="EG194">
        <v>39.534961000000003</v>
      </c>
      <c r="EH194">
        <v>587.55001600000014</v>
      </c>
      <c r="EI194">
        <v>42.232500000000009</v>
      </c>
    </row>
    <row r="195">
      <c r="A195" t="s">
        <v>593</v>
      </c>
      <c r="B195">
        <v>2015</v>
      </c>
      <c r="C195" t="s">
        <v>598</v>
      </c>
      <c r="D195">
        <v>223</v>
      </c>
      <c r="E195" t="s">
        <v>36</v>
      </c>
      <c r="F195" t="s">
        <v>16</v>
      </c>
      <c r="G195" t="s">
        <v>623</v>
      </c>
      <c r="H195">
        <v>73.547494880263642</v>
      </c>
      <c r="I195">
        <v>63.640384189839388</v>
      </c>
      <c r="J195">
        <v>46.165027629842463</v>
      </c>
      <c r="K195">
        <v>41.476905631079568</v>
      </c>
      <c r="L195">
        <v>24.311202875282959</v>
      </c>
      <c r="M195">
        <v>52.859365662205818</v>
      </c>
      <c r="N195">
        <v>35.435624927721427</v>
      </c>
      <c r="O195">
        <v>26.710066761965489</v>
      </c>
      <c r="P195">
        <v>24.520582459498488</v>
      </c>
      <c r="Q195">
        <v>15.66656783864839</v>
      </c>
      <c r="R195">
        <v>73.895248043207744</v>
      </c>
      <c r="S195">
        <v>68.14358900670571</v>
      </c>
      <c r="T195">
        <v>55.457513462927942</v>
      </c>
      <c r="U195">
        <v>45.505262690827237</v>
      </c>
      <c r="V195">
        <v>36.965991363131458</v>
      </c>
      <c r="W195" t="s">
        <v>385</v>
      </c>
      <c r="X195" t="s">
        <v>386</v>
      </c>
      <c r="Y195" t="s">
        <v>387</v>
      </c>
      <c r="Z195" t="s">
        <v>388</v>
      </c>
      <c r="AA195" t="s">
        <v>389</v>
      </c>
      <c r="AB195" t="s">
        <v>390</v>
      </c>
      <c r="AC195" t="s">
        <v>391</v>
      </c>
      <c r="AD195" t="s">
        <v>392</v>
      </c>
      <c r="AE195" t="s">
        <v>393</v>
      </c>
      <c r="AF195" t="s">
        <v>394</v>
      </c>
      <c r="AG195" t="s">
        <v>395</v>
      </c>
      <c r="AH195" t="s">
        <v>396</v>
      </c>
      <c r="AI195" t="s">
        <v>397</v>
      </c>
      <c r="AJ195" t="s">
        <v>398</v>
      </c>
      <c r="AK195" t="s">
        <v>399</v>
      </c>
      <c r="AL195" t="s">
        <v>400</v>
      </c>
      <c r="AM195" t="s">
        <v>401</v>
      </c>
      <c r="AN195" t="s">
        <v>402</v>
      </c>
      <c r="AO195" t="s">
        <v>403</v>
      </c>
      <c r="AP195" t="s">
        <v>404</v>
      </c>
      <c r="AQ195" t="s">
        <v>405</v>
      </c>
      <c r="AR195" t="s">
        <v>406</v>
      </c>
      <c r="AS195" t="s">
        <v>407</v>
      </c>
      <c r="AT195" t="s">
        <v>408</v>
      </c>
      <c r="AU195" t="s">
        <v>409</v>
      </c>
      <c r="AV195" t="s">
        <v>410</v>
      </c>
      <c r="AW195" t="s">
        <v>411</v>
      </c>
      <c r="AX195" t="s">
        <v>412</v>
      </c>
      <c r="AY195" t="s">
        <v>413</v>
      </c>
      <c r="AZ195" t="s">
        <v>414</v>
      </c>
      <c r="BA195" t="s">
        <v>415</v>
      </c>
      <c r="BB195" t="s">
        <v>416</v>
      </c>
      <c r="BC195" t="s">
        <v>417</v>
      </c>
      <c r="BD195" t="s">
        <v>418</v>
      </c>
      <c r="BE195">
        <v>68.604598173078173</v>
      </c>
      <c r="BF195">
        <v>58.074616219469092</v>
      </c>
      <c r="BG195">
        <v>78.136087501838887</v>
      </c>
      <c r="BH195">
        <v>56.996370077522187</v>
      </c>
      <c r="BI195">
        <v>83.581404986876251</v>
      </c>
      <c r="BJ195">
        <v>3.1097763659979889</v>
      </c>
      <c r="BK195">
        <v>46.481296290417113</v>
      </c>
      <c r="BL195">
        <v>74.538860540545059</v>
      </c>
      <c r="BM195">
        <v>40.234750251841902</v>
      </c>
      <c r="BN195">
        <v>70.50473792126536</v>
      </c>
      <c r="BO195">
        <v>21.32532546632974</v>
      </c>
      <c r="BP195">
        <v>58.967629947919001</v>
      </c>
      <c r="BQ195">
        <v>66.22385607326548</v>
      </c>
      <c r="BR195">
        <v>24.52090707035115</v>
      </c>
      <c r="BS195">
        <v>21.896635694371209</v>
      </c>
      <c r="BT195">
        <v>39.120776947567727</v>
      </c>
      <c r="BU195">
        <v>31.903228294985858</v>
      </c>
      <c r="BV195">
        <v>53.234500953855992</v>
      </c>
      <c r="BW195">
        <v>85.004287042909922</v>
      </c>
      <c r="BX195">
        <v>58.829343008221173</v>
      </c>
      <c r="BY195">
        <v>30.96405884837716</v>
      </c>
      <c r="BZ195">
        <v>27.258100718387691</v>
      </c>
      <c r="CA195">
        <v>40.277076329189157</v>
      </c>
      <c r="CB195">
        <v>45.56454183991778</v>
      </c>
      <c r="CC195">
        <v>56.985167261400768</v>
      </c>
      <c r="CD195">
        <v>32.57847353662924</v>
      </c>
      <c r="CE195">
        <v>33.680700585254101</v>
      </c>
      <c r="CF195">
        <v>61.300420524079811</v>
      </c>
      <c r="CG195">
        <v>64.790315922255928</v>
      </c>
      <c r="CH195">
        <v>69.934473499250572</v>
      </c>
      <c r="CI195">
        <v>67.397098541075437</v>
      </c>
      <c r="CJ195">
        <v>2.9006535460054348</v>
      </c>
      <c r="CK195">
        <v>64.365045207886567</v>
      </c>
      <c r="CL195">
        <v>40.372853417097112</v>
      </c>
      <c r="CM195">
        <v>28459.24319199998</v>
      </c>
      <c r="CN195">
        <v>23829.913437999949</v>
      </c>
      <c r="CO195">
        <v>16630.535963999992</v>
      </c>
      <c r="CP195">
        <v>14954.984478999981</v>
      </c>
      <c r="CQ195">
        <v>9126.7725859999809</v>
      </c>
      <c r="CR195">
        <v>4878.0360019999989</v>
      </c>
      <c r="CS195">
        <v>3266.4593639999971</v>
      </c>
      <c r="CT195">
        <v>2511.9064019999992</v>
      </c>
      <c r="CU195">
        <v>2261.8623969999999</v>
      </c>
      <c r="CV195">
        <v>1446.274770999999</v>
      </c>
      <c r="CW195">
        <v>21629.22299699999</v>
      </c>
      <c r="CX195">
        <v>19442.223852999959</v>
      </c>
      <c r="CY195">
        <v>15340.073436999999</v>
      </c>
      <c r="CZ195">
        <v>12078.281752999999</v>
      </c>
      <c r="DA195">
        <v>10147.10868299998</v>
      </c>
      <c r="DB195">
        <v>4334.0539790000039</v>
      </c>
      <c r="DC195">
        <v>2393.463315999998</v>
      </c>
      <c r="DD195">
        <v>3630.6369689999992</v>
      </c>
      <c r="DE195">
        <v>6812.8014929999899</v>
      </c>
      <c r="DF195">
        <v>1990.8247949999979</v>
      </c>
      <c r="DG195">
        <v>74.156973000000022</v>
      </c>
      <c r="DH195">
        <v>1952.444362999998</v>
      </c>
      <c r="DI195">
        <v>10024.013523999991</v>
      </c>
      <c r="DJ195">
        <v>2190.000833000001</v>
      </c>
      <c r="DK195">
        <v>3383.6962339999968</v>
      </c>
      <c r="DL195">
        <v>899.37204899999961</v>
      </c>
      <c r="DM195">
        <v>7726.4325969999973</v>
      </c>
      <c r="DN195">
        <v>3138.9654940000019</v>
      </c>
      <c r="DO195">
        <v>5873.6926880000037</v>
      </c>
      <c r="DP195">
        <v>3337.7783890000001</v>
      </c>
      <c r="DQ195">
        <v>557.21087100000022</v>
      </c>
      <c r="DR195">
        <v>1635.1815900000011</v>
      </c>
      <c r="DS195">
        <v>2399.9702000000011</v>
      </c>
      <c r="DT195">
        <v>7324.9059139999936</v>
      </c>
      <c r="DU195">
        <v>2334.4164119999991</v>
      </c>
      <c r="DV195">
        <v>960.56899299999986</v>
      </c>
      <c r="DW195">
        <v>1541.0382920000011</v>
      </c>
      <c r="DX195">
        <v>710.41359999999997</v>
      </c>
      <c r="DY195">
        <v>604.43783999999971</v>
      </c>
      <c r="DZ195">
        <v>2068.5948760000001</v>
      </c>
      <c r="EA195">
        <v>1116.6601880000001</v>
      </c>
      <c r="EB195">
        <v>141.367885</v>
      </c>
      <c r="EC195">
        <v>2800.320560000001</v>
      </c>
      <c r="ED195">
        <v>1341.579099000001</v>
      </c>
      <c r="EE195">
        <v>2943.4359920000052</v>
      </c>
      <c r="EF195">
        <v>5110.4319429999987</v>
      </c>
      <c r="EG195">
        <v>24.532733</v>
      </c>
      <c r="EH195">
        <v>1578.1930670000011</v>
      </c>
      <c r="EI195">
        <v>45.855908000000007</v>
      </c>
    </row>
    <row r="196">
      <c r="A196" t="s">
        <v>593</v>
      </c>
      <c r="B196">
        <v>2015</v>
      </c>
      <c r="C196" t="s">
        <v>598</v>
      </c>
      <c r="D196">
        <v>224</v>
      </c>
      <c r="E196" t="s">
        <v>36</v>
      </c>
      <c r="F196" t="s">
        <v>20</v>
      </c>
      <c r="G196" t="s">
        <v>624</v>
      </c>
      <c r="H196">
        <v>18.74348602609377</v>
      </c>
      <c r="I196">
        <v>19.834084451024118</v>
      </c>
      <c r="J196">
        <v>26.99177188716385</v>
      </c>
      <c r="K196">
        <v>24.3855447935724</v>
      </c>
      <c r="L196">
        <v>14.25462886105095</v>
      </c>
      <c r="M196">
        <v>14.06067507837613</v>
      </c>
      <c r="N196">
        <v>14.38042411167728</v>
      </c>
      <c r="O196">
        <v>11.407258867531739</v>
      </c>
      <c r="P196">
        <v>8.56749845480552</v>
      </c>
      <c r="Q196">
        <v>9.042512120829878</v>
      </c>
      <c r="R196">
        <v>19.06851308211721</v>
      </c>
      <c r="S196">
        <v>19.05159066812978</v>
      </c>
      <c r="T196">
        <v>25.006642376511358</v>
      </c>
      <c r="U196">
        <v>30.533619718651259</v>
      </c>
      <c r="V196">
        <v>26.184152241913321</v>
      </c>
      <c r="W196" t="s">
        <v>385</v>
      </c>
      <c r="X196" t="s">
        <v>386</v>
      </c>
      <c r="Y196" t="s">
        <v>387</v>
      </c>
      <c r="Z196" t="s">
        <v>388</v>
      </c>
      <c r="AA196" t="s">
        <v>389</v>
      </c>
      <c r="AB196" t="s">
        <v>390</v>
      </c>
      <c r="AC196" t="s">
        <v>391</v>
      </c>
      <c r="AD196" t="s">
        <v>392</v>
      </c>
      <c r="AE196" t="s">
        <v>393</v>
      </c>
      <c r="AF196" t="s">
        <v>394</v>
      </c>
      <c r="AG196" t="s">
        <v>395</v>
      </c>
      <c r="AH196" t="s">
        <v>396</v>
      </c>
      <c r="AI196" t="s">
        <v>397</v>
      </c>
      <c r="AJ196" t="s">
        <v>398</v>
      </c>
      <c r="AK196" t="s">
        <v>399</v>
      </c>
      <c r="AL196" t="s">
        <v>400</v>
      </c>
      <c r="AM196" t="s">
        <v>401</v>
      </c>
      <c r="AN196" t="s">
        <v>402</v>
      </c>
      <c r="AO196" t="s">
        <v>403</v>
      </c>
      <c r="AP196" t="s">
        <v>404</v>
      </c>
      <c r="AQ196" t="s">
        <v>405</v>
      </c>
      <c r="AR196" t="s">
        <v>406</v>
      </c>
      <c r="AS196" t="s">
        <v>407</v>
      </c>
      <c r="AT196" t="s">
        <v>408</v>
      </c>
      <c r="AU196" t="s">
        <v>409</v>
      </c>
      <c r="AV196" t="s">
        <v>410</v>
      </c>
      <c r="AW196" t="s">
        <v>411</v>
      </c>
      <c r="AX196" t="s">
        <v>412</v>
      </c>
      <c r="AY196" t="s">
        <v>413</v>
      </c>
      <c r="AZ196" t="s">
        <v>414</v>
      </c>
      <c r="BA196" t="s">
        <v>415</v>
      </c>
      <c r="BB196" t="s">
        <v>416</v>
      </c>
      <c r="BC196" t="s">
        <v>417</v>
      </c>
      <c r="BD196" t="s">
        <v>418</v>
      </c>
      <c r="BE196">
        <v>5.2483242042505056</v>
      </c>
      <c r="BF196">
        <v>37.513213181603042</v>
      </c>
      <c r="BG196">
        <v>7.3586433856986933</v>
      </c>
      <c r="BH196">
        <v>0.33946455997159508</v>
      </c>
      <c r="BI196">
        <v>0.8382922844911328</v>
      </c>
      <c r="BJ196">
        <v>96.602694412505954</v>
      </c>
      <c r="BK196">
        <v>38.785229800868841</v>
      </c>
      <c r="BL196">
        <v>1.357929349690373</v>
      </c>
      <c r="BM196">
        <v>44.980659466967467</v>
      </c>
      <c r="BN196">
        <v>11.6029959698289</v>
      </c>
      <c r="BO196">
        <v>59.001195809856569</v>
      </c>
      <c r="BP196">
        <v>13.963727836954311</v>
      </c>
      <c r="BQ196">
        <v>8.6414815199380399</v>
      </c>
      <c r="BR196">
        <v>9.639277192333557</v>
      </c>
      <c r="BS196">
        <v>62.708935232700263</v>
      </c>
      <c r="BT196">
        <v>2.482617221648471</v>
      </c>
      <c r="BU196">
        <v>45.061133669163837</v>
      </c>
      <c r="BV196">
        <v>27.05384621400016</v>
      </c>
      <c r="BW196">
        <v>2.0849759121429932</v>
      </c>
      <c r="BX196">
        <v>18.513490370287279</v>
      </c>
      <c r="BY196">
        <v>20.735491968862991</v>
      </c>
      <c r="BZ196">
        <v>35.527105766001178</v>
      </c>
      <c r="CA196">
        <v>24.57627224875586</v>
      </c>
      <c r="CB196">
        <v>46.267596398016742</v>
      </c>
      <c r="CC196">
        <v>15.059110519378761</v>
      </c>
      <c r="CD196">
        <v>12.59650910561253</v>
      </c>
      <c r="CE196">
        <v>0.71296393658351176</v>
      </c>
      <c r="CF196">
        <v>4.5534964757885561</v>
      </c>
      <c r="CG196">
        <v>13.12331231993117</v>
      </c>
      <c r="CH196">
        <v>9.7537442018882139</v>
      </c>
      <c r="CI196">
        <v>18.567414318257619</v>
      </c>
      <c r="CJ196">
        <v>92.424888666684993</v>
      </c>
      <c r="CK196">
        <v>11.67230780518779</v>
      </c>
      <c r="CL196">
        <v>22.444445240743232</v>
      </c>
      <c r="CM196">
        <v>7252.802124000008</v>
      </c>
      <c r="CN196">
        <v>7426.8017330000084</v>
      </c>
      <c r="CO196">
        <v>9723.5430399999968</v>
      </c>
      <c r="CP196">
        <v>8792.4940000000133</v>
      </c>
      <c r="CQ196">
        <v>5351.3911500000067</v>
      </c>
      <c r="CR196">
        <v>1297.5653110000021</v>
      </c>
      <c r="CS196">
        <v>1325.588898</v>
      </c>
      <c r="CT196">
        <v>1072.7777969999991</v>
      </c>
      <c r="CU196">
        <v>790.29536199999995</v>
      </c>
      <c r="CV196">
        <v>834.76848800000005</v>
      </c>
      <c r="CW196">
        <v>5581.3754279999976</v>
      </c>
      <c r="CX196">
        <v>5435.6586720000078</v>
      </c>
      <c r="CY196">
        <v>6917.0741080000034</v>
      </c>
      <c r="CZ196">
        <v>8104.4178209999945</v>
      </c>
      <c r="DA196">
        <v>7187.5101620000141</v>
      </c>
      <c r="DB196">
        <v>331.55970599999989</v>
      </c>
      <c r="DC196">
        <v>1546.054119000001</v>
      </c>
      <c r="DD196">
        <v>341.92347699999988</v>
      </c>
      <c r="DE196">
        <v>40.576350000000012</v>
      </c>
      <c r="DF196">
        <v>19.967276999999999</v>
      </c>
      <c r="DG196">
        <v>2303.6265499999909</v>
      </c>
      <c r="DH196">
        <v>1629.1715019999999</v>
      </c>
      <c r="DI196">
        <v>182.61484100000001</v>
      </c>
      <c r="DJ196">
        <v>2448.3234289999991</v>
      </c>
      <c r="DK196">
        <v>556.85638900000004</v>
      </c>
      <c r="DL196">
        <v>2488.3102700000022</v>
      </c>
      <c r="DM196">
        <v>1829.6445360000021</v>
      </c>
      <c r="DN196">
        <v>409.60031500000002</v>
      </c>
      <c r="DO196">
        <v>2308.9746149999992</v>
      </c>
      <c r="DP196">
        <v>9558.9355249999808</v>
      </c>
      <c r="DQ196">
        <v>35.360782999999998</v>
      </c>
      <c r="DR196">
        <v>2309.5824509999979</v>
      </c>
      <c r="DS196">
        <v>1219.6681390000001</v>
      </c>
      <c r="DT196">
        <v>179.66449600000001</v>
      </c>
      <c r="DU196">
        <v>734.63672300000007</v>
      </c>
      <c r="DV196">
        <v>643.25774399999943</v>
      </c>
      <c r="DW196">
        <v>2008.5269679999999</v>
      </c>
      <c r="DX196">
        <v>433.4802729999999</v>
      </c>
      <c r="DY196">
        <v>613.76423199999999</v>
      </c>
      <c r="DZ196">
        <v>546.65451300000029</v>
      </c>
      <c r="EA196">
        <v>431.75811199999993</v>
      </c>
      <c r="EB196">
        <v>2.992521</v>
      </c>
      <c r="EC196">
        <v>208.01243600000001</v>
      </c>
      <c r="ED196">
        <v>271.73754700000012</v>
      </c>
      <c r="EE196">
        <v>410.52031000000011</v>
      </c>
      <c r="EF196">
        <v>1407.8871240000001</v>
      </c>
      <c r="EG196">
        <v>781.69801400000085</v>
      </c>
      <c r="EH196">
        <v>286.198125</v>
      </c>
      <c r="EI196">
        <v>25.492635</v>
      </c>
    </row>
    <row r="197">
      <c r="A197" t="s">
        <v>593</v>
      </c>
      <c r="B197">
        <v>2015</v>
      </c>
      <c r="C197" t="s">
        <v>598</v>
      </c>
      <c r="D197">
        <v>225</v>
      </c>
      <c r="E197" t="s">
        <v>429</v>
      </c>
      <c r="F197" t="s">
        <v>317</v>
      </c>
      <c r="G197" t="s">
        <v>186</v>
      </c>
      <c r="H197">
        <v>79.448464132030352</v>
      </c>
      <c r="I197">
        <v>75.977073861725117</v>
      </c>
      <c r="J197">
        <v>66.508446483661473</v>
      </c>
      <c r="K197">
        <v>68.958172902289903</v>
      </c>
      <c r="L197">
        <v>81.403561152679629</v>
      </c>
      <c r="M197">
        <v>81.567004780971473</v>
      </c>
      <c r="N197">
        <v>80.894462837832407</v>
      </c>
      <c r="O197">
        <v>85.55506490017784</v>
      </c>
      <c r="P197">
        <v>86.697327333321326</v>
      </c>
      <c r="Q197">
        <v>86.100938345996511</v>
      </c>
      <c r="R197">
        <v>79.510184478833494</v>
      </c>
      <c r="S197">
        <v>77.49194541814262</v>
      </c>
      <c r="T197">
        <v>69.589871129723804</v>
      </c>
      <c r="U197">
        <v>61.863990261596562</v>
      </c>
      <c r="V197">
        <v>67.99163723127883</v>
      </c>
      <c r="W197" t="s">
        <v>385</v>
      </c>
      <c r="X197" t="s">
        <v>386</v>
      </c>
      <c r="Y197" t="s">
        <v>387</v>
      </c>
      <c r="Z197" t="s">
        <v>388</v>
      </c>
      <c r="AA197" t="s">
        <v>389</v>
      </c>
      <c r="AB197" t="s">
        <v>390</v>
      </c>
      <c r="AC197" t="s">
        <v>391</v>
      </c>
      <c r="AD197" t="s">
        <v>392</v>
      </c>
      <c r="AE197" t="s">
        <v>393</v>
      </c>
      <c r="AF197" t="s">
        <v>394</v>
      </c>
      <c r="AG197" t="s">
        <v>395</v>
      </c>
      <c r="AH197" t="s">
        <v>396</v>
      </c>
      <c r="AI197" t="s">
        <v>397</v>
      </c>
      <c r="AJ197" t="s">
        <v>398</v>
      </c>
      <c r="AK197" t="s">
        <v>399</v>
      </c>
      <c r="AL197" t="s">
        <v>400</v>
      </c>
      <c r="AM197" t="s">
        <v>401</v>
      </c>
      <c r="AN197" t="s">
        <v>402</v>
      </c>
      <c r="AO197" t="s">
        <v>403</v>
      </c>
      <c r="AP197" t="s">
        <v>404</v>
      </c>
      <c r="AQ197" t="s">
        <v>405</v>
      </c>
      <c r="AR197" t="s">
        <v>406</v>
      </c>
      <c r="AS197" t="s">
        <v>407</v>
      </c>
      <c r="AT197" t="s">
        <v>408</v>
      </c>
      <c r="AU197" t="s">
        <v>409</v>
      </c>
      <c r="AV197" t="s">
        <v>410</v>
      </c>
      <c r="AW197" t="s">
        <v>411</v>
      </c>
      <c r="AX197" t="s">
        <v>412</v>
      </c>
      <c r="AY197" t="s">
        <v>413</v>
      </c>
      <c r="AZ197" t="s">
        <v>414</v>
      </c>
      <c r="BA197" t="s">
        <v>415</v>
      </c>
      <c r="BB197" t="s">
        <v>416</v>
      </c>
      <c r="BC197" t="s">
        <v>417</v>
      </c>
      <c r="BD197" t="s">
        <v>418</v>
      </c>
      <c r="BE197">
        <v>94.203646340398578</v>
      </c>
      <c r="BF197">
        <v>62.218344211552647</v>
      </c>
      <c r="BG197">
        <v>76.421960175689264</v>
      </c>
      <c r="BH197">
        <v>98.415837451682165</v>
      </c>
      <c r="BI197">
        <v>99.021041997076992</v>
      </c>
      <c r="BJ197">
        <v>3.3859105909697589</v>
      </c>
      <c r="BK197">
        <v>60.970688234748607</v>
      </c>
      <c r="BL197">
        <v>97.202493606953638</v>
      </c>
      <c r="BM197">
        <v>40.836529625559862</v>
      </c>
      <c r="BN197">
        <v>87.845638614346598</v>
      </c>
      <c r="BO197">
        <v>27.914207207903711</v>
      </c>
      <c r="BP197">
        <v>83.040910657449658</v>
      </c>
      <c r="BQ197">
        <v>91.008467504009545</v>
      </c>
      <c r="BR197">
        <v>85.121641077143636</v>
      </c>
      <c r="BS197">
        <v>35.660382162710569</v>
      </c>
      <c r="BT197">
        <v>97.05304998803507</v>
      </c>
      <c r="BU197">
        <v>51.357312937888892</v>
      </c>
      <c r="BV197">
        <v>71.635311456330214</v>
      </c>
      <c r="BW197">
        <v>97.425763796463173</v>
      </c>
      <c r="BX197">
        <v>77.963532061283885</v>
      </c>
      <c r="BY197">
        <v>71.976438143540832</v>
      </c>
      <c r="BZ197">
        <v>61.253912764335617</v>
      </c>
      <c r="CA197">
        <v>74.87267948724525</v>
      </c>
      <c r="CB197">
        <v>53.313779939743412</v>
      </c>
      <c r="CC197">
        <v>62.830518124411498</v>
      </c>
      <c r="CD197">
        <v>83.959013057599847</v>
      </c>
      <c r="CE197">
        <v>96.763890752762293</v>
      </c>
      <c r="CF197">
        <v>95.418106130219954</v>
      </c>
      <c r="CG197">
        <v>80.543042372043772</v>
      </c>
      <c r="CH197">
        <v>88.067558584250776</v>
      </c>
      <c r="CI197">
        <v>80.329211471642026</v>
      </c>
      <c r="CJ197">
        <v>4.2358021717896053</v>
      </c>
      <c r="CK197">
        <v>83.184654351383784</v>
      </c>
      <c r="CL197">
        <v>55.311619169385807</v>
      </c>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row>
    <row r="198">
      <c r="A198" t="s">
        <v>593</v>
      </c>
      <c r="B198">
        <v>2015</v>
      </c>
      <c r="C198" t="s">
        <v>598</v>
      </c>
      <c r="D198">
        <v>226</v>
      </c>
      <c r="E198" t="s">
        <v>429</v>
      </c>
      <c r="F198" t="s">
        <v>430</v>
      </c>
      <c r="G198" t="s">
        <v>186</v>
      </c>
      <c r="H198">
        <v>17.558767301395381</v>
      </c>
      <c r="I198">
        <v>17.054565761773041</v>
      </c>
      <c r="J198">
        <v>21.868807428186791</v>
      </c>
      <c r="K198">
        <v>18.593756728494309</v>
      </c>
      <c r="L198">
        <v>11.0932810822602</v>
      </c>
      <c r="M198">
        <v>11.199067295278921</v>
      </c>
      <c r="N198">
        <v>10.614677234798901</v>
      </c>
      <c r="O198">
        <v>9.9894900658600925</v>
      </c>
      <c r="P198">
        <v>6.3424222772443128</v>
      </c>
      <c r="Q198">
        <v>7.3543190211503937</v>
      </c>
      <c r="R198">
        <v>17.947345946683601</v>
      </c>
      <c r="S198">
        <v>17.058875547346801</v>
      </c>
      <c r="T198">
        <v>20.67971307201417</v>
      </c>
      <c r="U198">
        <v>24.004427548754322</v>
      </c>
      <c r="V198">
        <v>19.769340490530489</v>
      </c>
      <c r="W198" t="s">
        <v>385</v>
      </c>
      <c r="X198" t="s">
        <v>386</v>
      </c>
      <c r="Y198" t="s">
        <v>387</v>
      </c>
      <c r="Z198" t="s">
        <v>388</v>
      </c>
      <c r="AA198" t="s">
        <v>389</v>
      </c>
      <c r="AB198" t="s">
        <v>390</v>
      </c>
      <c r="AC198" t="s">
        <v>391</v>
      </c>
      <c r="AD198" t="s">
        <v>392</v>
      </c>
      <c r="AE198" t="s">
        <v>393</v>
      </c>
      <c r="AF198" t="s">
        <v>394</v>
      </c>
      <c r="AG198" t="s">
        <v>395</v>
      </c>
      <c r="AH198" t="s">
        <v>396</v>
      </c>
      <c r="AI198" t="s">
        <v>397</v>
      </c>
      <c r="AJ198" t="s">
        <v>398</v>
      </c>
      <c r="AK198" t="s">
        <v>399</v>
      </c>
      <c r="AL198" t="s">
        <v>400</v>
      </c>
      <c r="AM198" t="s">
        <v>401</v>
      </c>
      <c r="AN198" t="s">
        <v>402</v>
      </c>
      <c r="AO198" t="s">
        <v>403</v>
      </c>
      <c r="AP198" t="s">
        <v>404</v>
      </c>
      <c r="AQ198" t="s">
        <v>405</v>
      </c>
      <c r="AR198" t="s">
        <v>406</v>
      </c>
      <c r="AS198" t="s">
        <v>407</v>
      </c>
      <c r="AT198" t="s">
        <v>408</v>
      </c>
      <c r="AU198" t="s">
        <v>409</v>
      </c>
      <c r="AV198" t="s">
        <v>410</v>
      </c>
      <c r="AW198" t="s">
        <v>411</v>
      </c>
      <c r="AX198" t="s">
        <v>412</v>
      </c>
      <c r="AY198" t="s">
        <v>413</v>
      </c>
      <c r="AZ198" t="s">
        <v>414</v>
      </c>
      <c r="BA198" t="s">
        <v>415</v>
      </c>
      <c r="BB198" t="s">
        <v>416</v>
      </c>
      <c r="BC198" t="s">
        <v>417</v>
      </c>
      <c r="BD198" t="s">
        <v>418</v>
      </c>
      <c r="BE198">
        <v>4.1267543826089224</v>
      </c>
      <c r="BF198">
        <v>37.296907955207473</v>
      </c>
      <c r="BG198">
        <v>6.0703121405084346</v>
      </c>
      <c r="BH198">
        <v>0.044510638357622999</v>
      </c>
      <c r="BI198">
        <v>0.6861227903015451</v>
      </c>
      <c r="BJ198">
        <v>96.013286254093387</v>
      </c>
      <c r="BK198">
        <v>38.14153733358944</v>
      </c>
      <c r="BL198">
        <v>1.221226141541238</v>
      </c>
      <c r="BM198">
        <v>29.042135479335169</v>
      </c>
      <c r="BN198">
        <v>11.265124752245351</v>
      </c>
      <c r="BO198">
        <v>16.851079557725431</v>
      </c>
      <c r="BP198">
        <v>13.477579241880751</v>
      </c>
      <c r="BQ198">
        <v>8.121647663112828</v>
      </c>
      <c r="BR198">
        <v>7.5720189368355646</v>
      </c>
      <c r="BS198">
        <v>59.179730439816097</v>
      </c>
      <c r="BT198">
        <v>2.012005382929448</v>
      </c>
      <c r="BU198">
        <v>39.320705892649407</v>
      </c>
      <c r="BV198">
        <v>22.44406059328718</v>
      </c>
      <c r="BW198">
        <v>1.817181272265052</v>
      </c>
      <c r="BX198">
        <v>17.496467627486769</v>
      </c>
      <c r="BY198">
        <v>18.307855711470811</v>
      </c>
      <c r="BZ198">
        <v>18.65964818195512</v>
      </c>
      <c r="CA198">
        <v>23.93776017078461</v>
      </c>
      <c r="CB198">
        <v>45.404833630561001</v>
      </c>
      <c r="CC198">
        <v>10.57608410690036</v>
      </c>
      <c r="CD198">
        <v>11.874501667474171</v>
      </c>
      <c r="CE198">
        <v>0.17469794546231149</v>
      </c>
      <c r="CF198">
        <v>4.5521417123484369</v>
      </c>
      <c r="CG198">
        <v>10.06672428485065</v>
      </c>
      <c r="CH198">
        <v>9.2288024329750495</v>
      </c>
      <c r="CI198">
        <v>13.76511196102371</v>
      </c>
      <c r="CJ198">
        <v>50.621073559059248</v>
      </c>
      <c r="CK198">
        <v>1.923563366395042</v>
      </c>
      <c r="CL198">
        <v>14.9636984645364</v>
      </c>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row>
    <row r="199">
      <c r="A199" t="s">
        <v>593</v>
      </c>
      <c r="B199">
        <v>2015</v>
      </c>
      <c r="C199" t="s">
        <v>598</v>
      </c>
      <c r="D199">
        <v>227</v>
      </c>
      <c r="E199" t="s">
        <v>429</v>
      </c>
      <c r="F199" t="s">
        <v>431</v>
      </c>
      <c r="G199" t="s">
        <v>186</v>
      </c>
      <c r="H199">
        <v>2.1941438330625349</v>
      </c>
      <c r="I199">
        <v>5.0668804915916468</v>
      </c>
      <c r="J199">
        <v>8.6829947308224593</v>
      </c>
      <c r="K199">
        <v>8.6159446839842015</v>
      </c>
      <c r="L199">
        <v>4.8163325498561669</v>
      </c>
      <c r="M199">
        <v>5.0379798634430104</v>
      </c>
      <c r="N199">
        <v>5.4757542141288944</v>
      </c>
      <c r="O199">
        <v>3.4288093961876771</v>
      </c>
      <c r="P199">
        <v>4.7791003958651839</v>
      </c>
      <c r="Q199">
        <v>5.0008880434039993</v>
      </c>
      <c r="R199">
        <v>1.7283239456893349</v>
      </c>
      <c r="S199">
        <v>4.1460127758316982</v>
      </c>
      <c r="T199">
        <v>6.9664565508385472</v>
      </c>
      <c r="U199">
        <v>10.634527760527449</v>
      </c>
      <c r="V199">
        <v>7.743031096437508</v>
      </c>
      <c r="W199" t="s">
        <v>385</v>
      </c>
      <c r="X199" t="s">
        <v>386</v>
      </c>
      <c r="Y199" t="s">
        <v>387</v>
      </c>
      <c r="Z199" t="s">
        <v>388</v>
      </c>
      <c r="AA199" t="s">
        <v>389</v>
      </c>
      <c r="AB199" t="s">
        <v>390</v>
      </c>
      <c r="AC199" t="s">
        <v>391</v>
      </c>
      <c r="AD199" t="s">
        <v>392</v>
      </c>
      <c r="AE199" t="s">
        <v>393</v>
      </c>
      <c r="AF199" t="s">
        <v>394</v>
      </c>
      <c r="AG199" t="s">
        <v>395</v>
      </c>
      <c r="AH199" t="s">
        <v>396</v>
      </c>
      <c r="AI199" t="s">
        <v>397</v>
      </c>
      <c r="AJ199" t="s">
        <v>398</v>
      </c>
      <c r="AK199" t="s">
        <v>399</v>
      </c>
      <c r="AL199" t="s">
        <v>400</v>
      </c>
      <c r="AM199" t="s">
        <v>401</v>
      </c>
      <c r="AN199" t="s">
        <v>402</v>
      </c>
      <c r="AO199" t="s">
        <v>403</v>
      </c>
      <c r="AP199" t="s">
        <v>404</v>
      </c>
      <c r="AQ199" t="s">
        <v>405</v>
      </c>
      <c r="AR199" t="s">
        <v>406</v>
      </c>
      <c r="AS199" t="s">
        <v>407</v>
      </c>
      <c r="AT199" t="s">
        <v>408</v>
      </c>
      <c r="AU199" t="s">
        <v>409</v>
      </c>
      <c r="AV199" t="s">
        <v>410</v>
      </c>
      <c r="AW199" t="s">
        <v>411</v>
      </c>
      <c r="AX199" t="s">
        <v>412</v>
      </c>
      <c r="AY199" t="s">
        <v>413</v>
      </c>
      <c r="AZ199" t="s">
        <v>414</v>
      </c>
      <c r="BA199" t="s">
        <v>415</v>
      </c>
      <c r="BB199" t="s">
        <v>416</v>
      </c>
      <c r="BC199" t="s">
        <v>417</v>
      </c>
      <c r="BD199" t="s">
        <v>418</v>
      </c>
      <c r="BE199">
        <v>0.57838497393148847</v>
      </c>
      <c r="BF199">
        <v>0.41428446086124882</v>
      </c>
      <c r="BG199">
        <v>17.507727683802202</v>
      </c>
      <c r="BH199">
        <v>1.248937689177114</v>
      </c>
      <c r="BI199">
        <v>0</v>
      </c>
      <c r="BJ199">
        <v>0.14941801107235109</v>
      </c>
      <c r="BK199">
        <v>0.39873050832060902</v>
      </c>
      <c r="BL199">
        <v>1.4593945908327211</v>
      </c>
      <c r="BM199">
        <v>25.628534222517018</v>
      </c>
      <c r="BN199">
        <v>0.42827160621364763</v>
      </c>
      <c r="BO199">
        <v>31.045845609101839</v>
      </c>
      <c r="BP199">
        <v>3.481510100669575</v>
      </c>
      <c r="BQ199">
        <v>0.38316183523583441</v>
      </c>
      <c r="BR199">
        <v>5.7979635042033006</v>
      </c>
      <c r="BS199">
        <v>4.1288755368650589</v>
      </c>
      <c r="BT199">
        <v>0.31670111813738833</v>
      </c>
      <c r="BU199">
        <v>6.292439732350581</v>
      </c>
      <c r="BV199">
        <v>1.796999926158106</v>
      </c>
      <c r="BW199">
        <v>0.32045691395558817</v>
      </c>
      <c r="BX199">
        <v>3.687124076684321</v>
      </c>
      <c r="BY199">
        <v>8.7498698367150958</v>
      </c>
      <c r="BZ199">
        <v>4.5785788667170833</v>
      </c>
      <c r="CA199">
        <v>0.36341107086927832</v>
      </c>
      <c r="CB199">
        <v>0.77908977484169284</v>
      </c>
      <c r="CC199">
        <v>25.932257974146129</v>
      </c>
      <c r="CD199">
        <v>1.746332235322428</v>
      </c>
      <c r="CE199">
        <v>1.8850745583996089</v>
      </c>
      <c r="CF199">
        <v>0.029752157431617202</v>
      </c>
      <c r="CG199">
        <v>7.2903853463534949</v>
      </c>
      <c r="CH199">
        <v>2.414169091662969</v>
      </c>
      <c r="CI199">
        <v>1.354954163450762</v>
      </c>
      <c r="CJ199">
        <v>42.908095500563078</v>
      </c>
      <c r="CK199">
        <v>5.6234969038044591</v>
      </c>
      <c r="CL199">
        <v>28.68129260234069</v>
      </c>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row>
    <row r="200">
      <c r="A200" t="s">
        <v>593</v>
      </c>
      <c r="B200">
        <v>2015</v>
      </c>
      <c r="C200" t="s">
        <v>598</v>
      </c>
      <c r="D200">
        <v>228</v>
      </c>
      <c r="E200" t="s">
        <v>429</v>
      </c>
      <c r="F200" t="s">
        <v>432</v>
      </c>
      <c r="G200" t="s">
        <v>186</v>
      </c>
      <c r="H200">
        <v>0.76765484528359307</v>
      </c>
      <c r="I200">
        <v>1.743145073257756</v>
      </c>
      <c r="J200">
        <v>2.719939107095886</v>
      </c>
      <c r="K200">
        <v>3.6451473223378259</v>
      </c>
      <c r="L200">
        <v>2.4395491660215338</v>
      </c>
      <c r="M200">
        <v>2.146245253866002</v>
      </c>
      <c r="N200">
        <v>2.972130125841201</v>
      </c>
      <c r="O200">
        <v>1.026635637774262</v>
      </c>
      <c r="P200">
        <v>1.7813762124737771</v>
      </c>
      <c r="Q200">
        <v>1.2053806447283131</v>
      </c>
      <c r="R200">
        <v>0.78628975723654371</v>
      </c>
      <c r="S200">
        <v>1.1792200047329009</v>
      </c>
      <c r="T200">
        <v>2.5251290035387388</v>
      </c>
      <c r="U200">
        <v>3.1875975038752968</v>
      </c>
      <c r="V200">
        <v>4.3488324291283691</v>
      </c>
      <c r="W200" t="s">
        <v>385</v>
      </c>
      <c r="X200" t="s">
        <v>386</v>
      </c>
      <c r="Y200" t="s">
        <v>387</v>
      </c>
      <c r="Z200" t="s">
        <v>388</v>
      </c>
      <c r="AA200" t="s">
        <v>389</v>
      </c>
      <c r="AB200" t="s">
        <v>390</v>
      </c>
      <c r="AC200" t="s">
        <v>391</v>
      </c>
      <c r="AD200" t="s">
        <v>392</v>
      </c>
      <c r="AE200" t="s">
        <v>393</v>
      </c>
      <c r="AF200" t="s">
        <v>394</v>
      </c>
      <c r="AG200" t="s">
        <v>395</v>
      </c>
      <c r="AH200" t="s">
        <v>396</v>
      </c>
      <c r="AI200" t="s">
        <v>397</v>
      </c>
      <c r="AJ200" t="s">
        <v>398</v>
      </c>
      <c r="AK200" t="s">
        <v>399</v>
      </c>
      <c r="AL200" t="s">
        <v>400</v>
      </c>
      <c r="AM200" t="s">
        <v>401</v>
      </c>
      <c r="AN200" t="s">
        <v>402</v>
      </c>
      <c r="AO200" t="s">
        <v>403</v>
      </c>
      <c r="AP200" t="s">
        <v>404</v>
      </c>
      <c r="AQ200" t="s">
        <v>405</v>
      </c>
      <c r="AR200" t="s">
        <v>406</v>
      </c>
      <c r="AS200" t="s">
        <v>407</v>
      </c>
      <c r="AT200" t="s">
        <v>408</v>
      </c>
      <c r="AU200" t="s">
        <v>409</v>
      </c>
      <c r="AV200" t="s">
        <v>410</v>
      </c>
      <c r="AW200" t="s">
        <v>411</v>
      </c>
      <c r="AX200" t="s">
        <v>412</v>
      </c>
      <c r="AY200" t="s">
        <v>413</v>
      </c>
      <c r="AZ200" t="s">
        <v>414</v>
      </c>
      <c r="BA200" t="s">
        <v>415</v>
      </c>
      <c r="BB200" t="s">
        <v>416</v>
      </c>
      <c r="BC200" t="s">
        <v>417</v>
      </c>
      <c r="BD200" t="s">
        <v>418</v>
      </c>
      <c r="BE200">
        <v>1.09121430306099</v>
      </c>
      <c r="BF200">
        <v>0.055148840376782797</v>
      </c>
      <c r="BG200">
        <v>0</v>
      </c>
      <c r="BH200">
        <v>0.29071422078308751</v>
      </c>
      <c r="BI200">
        <v>0.15098033570119049</v>
      </c>
      <c r="BJ200">
        <v>0.26539039235852441</v>
      </c>
      <c r="BK200">
        <v>0.48904392334108199</v>
      </c>
      <c r="BL200">
        <v>0.1168856606724242</v>
      </c>
      <c r="BM200">
        <v>4.3434706566967094</v>
      </c>
      <c r="BN200">
        <v>0.26549896053815703</v>
      </c>
      <c r="BO200">
        <v>23.32013123447577</v>
      </c>
      <c r="BP200">
        <v>0</v>
      </c>
      <c r="BQ200">
        <v>0.48672299764185128</v>
      </c>
      <c r="BR200">
        <v>1.5083764818175081</v>
      </c>
      <c r="BS200">
        <v>0.78703664954008712</v>
      </c>
      <c r="BT200">
        <v>0.45879076078427211</v>
      </c>
      <c r="BU200">
        <v>2.802819723028664</v>
      </c>
      <c r="BV200">
        <v>4.1236280242244874</v>
      </c>
      <c r="BW200">
        <v>0.25737646420135879</v>
      </c>
      <c r="BX200">
        <v>0.21661281501950139</v>
      </c>
      <c r="BY200">
        <v>0.52108667578879886</v>
      </c>
      <c r="BZ200">
        <v>15.093671925898629</v>
      </c>
      <c r="CA200">
        <v>0.45895701536675121</v>
      </c>
      <c r="CB200">
        <v>0.50229665485374453</v>
      </c>
      <c r="CC200">
        <v>0.56309423477693976</v>
      </c>
      <c r="CD200">
        <v>0.22559252391480819</v>
      </c>
      <c r="CE200">
        <v>0.52014769809342554</v>
      </c>
      <c r="CF200">
        <v>0</v>
      </c>
      <c r="CG200">
        <v>2.099847996752048</v>
      </c>
      <c r="CH200">
        <v>0.28946989111131149</v>
      </c>
      <c r="CI200">
        <v>4.5507224038835208</v>
      </c>
      <c r="CJ200">
        <v>1.0604829112707661</v>
      </c>
      <c r="CK200">
        <v>9.0691034420618148</v>
      </c>
      <c r="CL200">
        <v>1.0433897637371321</v>
      </c>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row>
    <row r="201">
      <c r="A201" t="s">
        <v>593</v>
      </c>
      <c r="B201">
        <v>2015</v>
      </c>
      <c r="C201" t="s">
        <v>598</v>
      </c>
      <c r="D201">
        <v>229</v>
      </c>
      <c r="E201" t="s">
        <v>429</v>
      </c>
      <c r="F201" t="s">
        <v>590</v>
      </c>
      <c r="G201" t="s">
        <v>186</v>
      </c>
      <c r="H201">
        <v>0.0309698882277669</v>
      </c>
      <c r="I201">
        <v>0.15833481165275409</v>
      </c>
      <c r="J201">
        <v>0.21981225023380749</v>
      </c>
      <c r="K201">
        <v>0.18697836289415509</v>
      </c>
      <c r="L201">
        <v>0.24727604918239829</v>
      </c>
      <c r="M201">
        <v>0.049702806440756503</v>
      </c>
      <c r="N201">
        <v>0.0429755873986956</v>
      </c>
      <c r="O201">
        <v>0</v>
      </c>
      <c r="P201">
        <v>0.39977378109557532</v>
      </c>
      <c r="Q201">
        <v>0.33847394472080278</v>
      </c>
      <c r="R201">
        <v>0.0278558715567126</v>
      </c>
      <c r="S201">
        <v>0.12394625394584401</v>
      </c>
      <c r="T201">
        <v>0.2388302438847518</v>
      </c>
      <c r="U201">
        <v>0.30945692524655222</v>
      </c>
      <c r="V201">
        <v>0.14715875262479641</v>
      </c>
      <c r="W201" t="s">
        <v>385</v>
      </c>
      <c r="X201" t="s">
        <v>386</v>
      </c>
      <c r="Y201" t="s">
        <v>387</v>
      </c>
      <c r="Z201" t="s">
        <v>388</v>
      </c>
      <c r="AA201" t="s">
        <v>389</v>
      </c>
      <c r="AB201" t="s">
        <v>390</v>
      </c>
      <c r="AC201" t="s">
        <v>391</v>
      </c>
      <c r="AD201" t="s">
        <v>392</v>
      </c>
      <c r="AE201" t="s">
        <v>393</v>
      </c>
      <c r="AF201" t="s">
        <v>394</v>
      </c>
      <c r="AG201" t="s">
        <v>395</v>
      </c>
      <c r="AH201" t="s">
        <v>396</v>
      </c>
      <c r="AI201" t="s">
        <v>397</v>
      </c>
      <c r="AJ201" t="s">
        <v>398</v>
      </c>
      <c r="AK201" t="s">
        <v>399</v>
      </c>
      <c r="AL201" t="s">
        <v>400</v>
      </c>
      <c r="AM201" t="s">
        <v>401</v>
      </c>
      <c r="AN201" t="s">
        <v>402</v>
      </c>
      <c r="AO201" t="s">
        <v>403</v>
      </c>
      <c r="AP201" t="s">
        <v>404</v>
      </c>
      <c r="AQ201" t="s">
        <v>405</v>
      </c>
      <c r="AR201" t="s">
        <v>406</v>
      </c>
      <c r="AS201" t="s">
        <v>407</v>
      </c>
      <c r="AT201" t="s">
        <v>408</v>
      </c>
      <c r="AU201" t="s">
        <v>409</v>
      </c>
      <c r="AV201" t="s">
        <v>410</v>
      </c>
      <c r="AW201" t="s">
        <v>411</v>
      </c>
      <c r="AX201" t="s">
        <v>412</v>
      </c>
      <c r="AY201" t="s">
        <v>413</v>
      </c>
      <c r="AZ201" t="s">
        <v>414</v>
      </c>
      <c r="BA201" t="s">
        <v>415</v>
      </c>
      <c r="BB201" t="s">
        <v>416</v>
      </c>
      <c r="BC201" t="s">
        <v>417</v>
      </c>
      <c r="BD201" t="s">
        <v>418</v>
      </c>
      <c r="BE201">
        <v>0</v>
      </c>
      <c r="BF201">
        <v>0.0153145320019376</v>
      </c>
      <c r="BG201">
        <v>0</v>
      </c>
      <c r="BH201">
        <v>0</v>
      </c>
      <c r="BI201">
        <v>0.14185487692026791</v>
      </c>
      <c r="BJ201">
        <v>0.1859947515059221</v>
      </c>
      <c r="BK201">
        <v>0</v>
      </c>
      <c r="BL201">
        <v>0</v>
      </c>
      <c r="BM201">
        <v>0.14933001589118369</v>
      </c>
      <c r="BN201">
        <v>0.19546606665621291</v>
      </c>
      <c r="BO201">
        <v>0.86873639079322429</v>
      </c>
      <c r="BP201">
        <v>0</v>
      </c>
      <c r="BQ201">
        <v>0</v>
      </c>
      <c r="BR201">
        <v>0</v>
      </c>
      <c r="BS201">
        <v>0.24397521106810191</v>
      </c>
      <c r="BT201">
        <v>0.15945275011381149</v>
      </c>
      <c r="BU201">
        <v>0.22672171408243019</v>
      </c>
      <c r="BV201">
        <v>0</v>
      </c>
      <c r="BW201">
        <v>0.17922155311479371</v>
      </c>
      <c r="BX201">
        <v>0.63626341952543242</v>
      </c>
      <c r="BY201">
        <v>0.4447496324845453</v>
      </c>
      <c r="BZ201">
        <v>0.41418826109355988</v>
      </c>
      <c r="CA201">
        <v>0.3671922557340262</v>
      </c>
      <c r="CB201">
        <v>0</v>
      </c>
      <c r="CC201">
        <v>0.098045559765181506</v>
      </c>
      <c r="CD201">
        <v>2.1945605156887651</v>
      </c>
      <c r="CE201">
        <v>0.65618904528233035</v>
      </c>
      <c r="CF201">
        <v>0</v>
      </c>
      <c r="CG201">
        <v>0</v>
      </c>
      <c r="CH201">
        <v>0</v>
      </c>
      <c r="CI201">
        <v>0</v>
      </c>
      <c r="CJ201">
        <v>1.17454585731726</v>
      </c>
      <c r="CK201">
        <v>0.19918193635484291</v>
      </c>
      <c r="CL201">
        <v>0</v>
      </c>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row>
    <row r="202">
      <c r="A202" t="s">
        <v>593</v>
      </c>
      <c r="B202">
        <v>2017</v>
      </c>
      <c r="C202" t="s">
        <v>599</v>
      </c>
      <c r="D202">
        <v>16</v>
      </c>
      <c r="E202" t="s">
        <v>13</v>
      </c>
      <c r="F202" t="s">
        <v>14</v>
      </c>
      <c r="G202" t="s">
        <v>604</v>
      </c>
      <c r="H202">
        <v>46.669217726232439</v>
      </c>
      <c r="I202">
        <v>56.230437640503467</v>
      </c>
      <c r="J202">
        <v>60.077114833178733</v>
      </c>
      <c r="K202">
        <v>62.095520657176849</v>
      </c>
      <c r="L202">
        <v>91.983965492249936</v>
      </c>
      <c r="M202">
        <v>77.634433946916886</v>
      </c>
      <c r="N202">
        <v>93.03743474385638</v>
      </c>
      <c r="O202">
        <v>94.620302499112512</v>
      </c>
      <c r="P202">
        <v>93.814340133304626</v>
      </c>
      <c r="Q202">
        <v>96.396331501773446</v>
      </c>
      <c r="R202">
        <v>46.089627868163781</v>
      </c>
      <c r="S202">
        <v>52.874944320927412</v>
      </c>
      <c r="T202">
        <v>56.443162602791787</v>
      </c>
      <c r="U202">
        <v>58.233000075692694</v>
      </c>
      <c r="V202">
        <v>66.975402775008604</v>
      </c>
      <c r="W202" t="s">
        <v>385</v>
      </c>
      <c r="X202" t="s">
        <v>386</v>
      </c>
      <c r="Y202" t="s">
        <v>387</v>
      </c>
      <c r="Z202" t="s">
        <v>388</v>
      </c>
      <c r="AA202" t="s">
        <v>389</v>
      </c>
      <c r="AB202" t="s">
        <v>390</v>
      </c>
      <c r="AC202" t="s">
        <v>391</v>
      </c>
      <c r="AD202" t="s">
        <v>392</v>
      </c>
      <c r="AE202" t="s">
        <v>393</v>
      </c>
      <c r="AF202" t="s">
        <v>394</v>
      </c>
      <c r="AG202" t="s">
        <v>395</v>
      </c>
      <c r="AH202" t="s">
        <v>396</v>
      </c>
      <c r="AI202" t="s">
        <v>397</v>
      </c>
      <c r="AJ202" t="s">
        <v>398</v>
      </c>
      <c r="AK202" t="s">
        <v>399</v>
      </c>
      <c r="AL202" t="s">
        <v>400</v>
      </c>
      <c r="AM202" t="s">
        <v>401</v>
      </c>
      <c r="AN202" t="s">
        <v>402</v>
      </c>
      <c r="AO202" t="s">
        <v>403</v>
      </c>
      <c r="AP202" t="s">
        <v>404</v>
      </c>
      <c r="AQ202" t="s">
        <v>405</v>
      </c>
      <c r="AR202" t="s">
        <v>406</v>
      </c>
      <c r="AS202" t="s">
        <v>407</v>
      </c>
      <c r="AT202" t="s">
        <v>408</v>
      </c>
      <c r="AU202" t="s">
        <v>409</v>
      </c>
      <c r="AV202" t="s">
        <v>410</v>
      </c>
      <c r="AW202" t="s">
        <v>411</v>
      </c>
      <c r="AX202" t="s">
        <v>412</v>
      </c>
      <c r="AY202" t="s">
        <v>413</v>
      </c>
      <c r="AZ202" t="s">
        <v>518</v>
      </c>
      <c r="BA202" t="s">
        <v>415</v>
      </c>
      <c r="BB202" t="s">
        <v>416</v>
      </c>
      <c r="BC202" t="s">
        <v>417</v>
      </c>
      <c r="BD202" t="s">
        <v>418</v>
      </c>
      <c r="BE202">
        <v>78.116827645676821</v>
      </c>
      <c r="BF202">
        <v>27.30323810015766</v>
      </c>
      <c r="BG202">
        <v>41.923550001739123</v>
      </c>
      <c r="BH202">
        <v>61.377560184580851</v>
      </c>
      <c r="BI202">
        <v>32.861604657943303</v>
      </c>
      <c r="BJ202">
        <v>22.51589081571791</v>
      </c>
      <c r="BK202">
        <v>48.709388088911552</v>
      </c>
      <c r="BL202">
        <v>47.479465959584502</v>
      </c>
      <c r="BM202">
        <v>74.249105408643004</v>
      </c>
      <c r="BN202">
        <v>28.85013262422779</v>
      </c>
      <c r="BO202">
        <v>57.065217391304273</v>
      </c>
      <c r="BP202">
        <v>55.58984500376868</v>
      </c>
      <c r="BQ202">
        <v>63.804718411216498</v>
      </c>
      <c r="BR202">
        <v>96.277011538221345</v>
      </c>
      <c r="BS202">
        <v>83.143175264438469</v>
      </c>
      <c r="BT202">
        <v>38.303115009146786</v>
      </c>
      <c r="BU202">
        <v>70.03835806703907</v>
      </c>
      <c r="BV202">
        <v>75.260700576130148</v>
      </c>
      <c r="BW202">
        <v>42.492838613418407</v>
      </c>
      <c r="BX202">
        <v>61.187316402425132</v>
      </c>
      <c r="BY202">
        <v>73.236450113325759</v>
      </c>
      <c r="BZ202">
        <v>83.768143322283194</v>
      </c>
      <c r="CA202">
        <v>53.161853118000721</v>
      </c>
      <c r="CB202">
        <v>26.120322875661081</v>
      </c>
      <c r="CC202">
        <v>76.347262150294043</v>
      </c>
      <c r="CD202">
        <v>84.460479498701147</v>
      </c>
      <c r="CE202">
        <v>59.350018388401729</v>
      </c>
      <c r="CF202">
        <v>64.839269874189569</v>
      </c>
      <c r="CG202">
        <v>8.4590114029858423</v>
      </c>
      <c r="CH202">
        <v>25.72033153503973</v>
      </c>
      <c r="CI202">
        <v>70.27381618358622</v>
      </c>
      <c r="CJ202">
        <v>35.957379386833537</v>
      </c>
      <c r="CK202">
        <v>32.755945298110937</v>
      </c>
      <c r="CL202">
        <v>47.216856502142491</v>
      </c>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row>
    <row r="203">
      <c r="A203" t="s">
        <v>593</v>
      </c>
      <c r="B203">
        <v>2017</v>
      </c>
      <c r="C203" t="s">
        <v>599</v>
      </c>
      <c r="D203">
        <v>17</v>
      </c>
      <c r="E203" t="s">
        <v>13</v>
      </c>
      <c r="F203" t="s">
        <v>51</v>
      </c>
      <c r="G203" t="s">
        <v>186</v>
      </c>
      <c r="H203">
        <v>53.330782273766772</v>
      </c>
      <c r="I203">
        <v>43.769562359495772</v>
      </c>
      <c r="J203">
        <v>39.922885166820627</v>
      </c>
      <c r="K203">
        <v>37.904479342823038</v>
      </c>
      <c r="L203">
        <v>8.0160345077500299</v>
      </c>
      <c r="M203">
        <v>22.365566053083079</v>
      </c>
      <c r="N203">
        <v>6.962565256143634</v>
      </c>
      <c r="O203">
        <v>5.3796975008874401</v>
      </c>
      <c r="P203">
        <v>6.1856598666953646</v>
      </c>
      <c r="Q203">
        <v>3.6036684982265399</v>
      </c>
      <c r="R203">
        <v>53.910372131835928</v>
      </c>
      <c r="S203">
        <v>47.125055679072467</v>
      </c>
      <c r="T203">
        <v>43.556837397207751</v>
      </c>
      <c r="U203">
        <v>41.766999924307036</v>
      </c>
      <c r="V203">
        <v>33.024597224991517</v>
      </c>
      <c r="W203" t="s">
        <v>385</v>
      </c>
      <c r="X203" t="s">
        <v>386</v>
      </c>
      <c r="Y203" t="s">
        <v>387</v>
      </c>
      <c r="Z203" t="s">
        <v>388</v>
      </c>
      <c r="AA203" t="s">
        <v>389</v>
      </c>
      <c r="AB203" t="s">
        <v>390</v>
      </c>
      <c r="AC203" t="s">
        <v>391</v>
      </c>
      <c r="AD203" t="s">
        <v>392</v>
      </c>
      <c r="AE203" t="s">
        <v>393</v>
      </c>
      <c r="AF203" t="s">
        <v>394</v>
      </c>
      <c r="AG203" t="s">
        <v>395</v>
      </c>
      <c r="AH203" t="s">
        <v>396</v>
      </c>
      <c r="AI203" t="s">
        <v>397</v>
      </c>
      <c r="AJ203" t="s">
        <v>398</v>
      </c>
      <c r="AK203" t="s">
        <v>399</v>
      </c>
      <c r="AL203" t="s">
        <v>400</v>
      </c>
      <c r="AM203" t="s">
        <v>401</v>
      </c>
      <c r="AN203" t="s">
        <v>402</v>
      </c>
      <c r="AO203" t="s">
        <v>403</v>
      </c>
      <c r="AP203" t="s">
        <v>404</v>
      </c>
      <c r="AQ203" t="s">
        <v>405</v>
      </c>
      <c r="AR203" t="s">
        <v>406</v>
      </c>
      <c r="AS203" t="s">
        <v>407</v>
      </c>
      <c r="AT203" t="s">
        <v>408</v>
      </c>
      <c r="AU203" t="s">
        <v>409</v>
      </c>
      <c r="AV203" t="s">
        <v>410</v>
      </c>
      <c r="AW203" t="s">
        <v>411</v>
      </c>
      <c r="AX203" t="s">
        <v>412</v>
      </c>
      <c r="AY203" t="s">
        <v>413</v>
      </c>
      <c r="AZ203" t="s">
        <v>518</v>
      </c>
      <c r="BA203" t="s">
        <v>415</v>
      </c>
      <c r="BB203" t="s">
        <v>416</v>
      </c>
      <c r="BC203" t="s">
        <v>417</v>
      </c>
      <c r="BD203" t="s">
        <v>418</v>
      </c>
      <c r="BE203">
        <v>21.883172354323062</v>
      </c>
      <c r="BF203">
        <v>72.696761899842272</v>
      </c>
      <c r="BG203">
        <v>58.076449998261069</v>
      </c>
      <c r="BH203">
        <v>38.62243981541944</v>
      </c>
      <c r="BI203">
        <v>67.138395342056683</v>
      </c>
      <c r="BJ203">
        <v>77.484109184282218</v>
      </c>
      <c r="BK203">
        <v>51.290611911088327</v>
      </c>
      <c r="BL203">
        <v>52.520534040415647</v>
      </c>
      <c r="BM203">
        <v>25.75089459135685</v>
      </c>
      <c r="BN203">
        <v>71.149867375772217</v>
      </c>
      <c r="BO203">
        <v>42.934782608695627</v>
      </c>
      <c r="BP203">
        <v>44.41015499623073</v>
      </c>
      <c r="BQ203">
        <v>36.19528158878348</v>
      </c>
      <c r="BR203">
        <v>3.7229884617786881</v>
      </c>
      <c r="BS203">
        <v>16.856824735561439</v>
      </c>
      <c r="BT203">
        <v>61.696884990853519</v>
      </c>
      <c r="BU203">
        <v>29.96164193296104</v>
      </c>
      <c r="BV203">
        <v>24.739299423869749</v>
      </c>
      <c r="BW203">
        <v>57.507161386581373</v>
      </c>
      <c r="BX203">
        <v>38.812683597575017</v>
      </c>
      <c r="BY203">
        <v>26.763549886674191</v>
      </c>
      <c r="BZ203">
        <v>16.231856677716749</v>
      </c>
      <c r="CA203">
        <v>46.838146881999272</v>
      </c>
      <c r="CB203">
        <v>73.879677124338968</v>
      </c>
      <c r="CC203">
        <v>23.652737849705989</v>
      </c>
      <c r="CD203">
        <v>15.539520501298989</v>
      </c>
      <c r="CE203">
        <v>40.649981611598228</v>
      </c>
      <c r="CF203">
        <v>35.160730125810566</v>
      </c>
      <c r="CG203">
        <v>91.540988597014149</v>
      </c>
      <c r="CH203">
        <v>74.279668464960423</v>
      </c>
      <c r="CI203">
        <v>29.726183816413791</v>
      </c>
      <c r="CJ203">
        <v>64.042620613166406</v>
      </c>
      <c r="CK203">
        <v>67.244054701889084</v>
      </c>
      <c r="CL203">
        <v>52.78314349785731</v>
      </c>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row>
    <row r="204">
      <c r="A204" t="s">
        <v>593</v>
      </c>
      <c r="B204">
        <v>2017</v>
      </c>
      <c r="C204" t="s">
        <v>599</v>
      </c>
      <c r="D204">
        <v>18</v>
      </c>
      <c r="E204" t="s">
        <v>60</v>
      </c>
      <c r="F204" t="s">
        <v>15</v>
      </c>
      <c r="G204" t="s">
        <v>605</v>
      </c>
      <c r="H204">
        <v>44.895510382674871</v>
      </c>
      <c r="I204">
        <v>54.712369969435017</v>
      </c>
      <c r="J204">
        <v>59.044159516214521</v>
      </c>
      <c r="K204">
        <v>60.464443296556567</v>
      </c>
      <c r="L204">
        <v>91.71124224878136</v>
      </c>
      <c r="M204">
        <v>75.959198939341761</v>
      </c>
      <c r="N204">
        <v>92.656953391615886</v>
      </c>
      <c r="O204">
        <v>94.533862521814669</v>
      </c>
      <c r="P204">
        <v>93.404455507622558</v>
      </c>
      <c r="Q204">
        <v>96.396331501773432</v>
      </c>
      <c r="R204">
        <v>44.228738174242118</v>
      </c>
      <c r="S204">
        <v>51.103559971523239</v>
      </c>
      <c r="T204">
        <v>55.293608782661067</v>
      </c>
      <c r="U204">
        <v>57.341364142654157</v>
      </c>
      <c r="V204">
        <v>66.268016063840193</v>
      </c>
      <c r="W204" t="s">
        <v>385</v>
      </c>
      <c r="X204" t="s">
        <v>386</v>
      </c>
      <c r="Y204" t="s">
        <v>387</v>
      </c>
      <c r="Z204" t="s">
        <v>388</v>
      </c>
      <c r="AA204" t="s">
        <v>389</v>
      </c>
      <c r="AB204" t="s">
        <v>390</v>
      </c>
      <c r="AC204" t="s">
        <v>391</v>
      </c>
      <c r="AD204" t="s">
        <v>392</v>
      </c>
      <c r="AE204" t="s">
        <v>393</v>
      </c>
      <c r="AF204" t="s">
        <v>394</v>
      </c>
      <c r="AG204" t="s">
        <v>395</v>
      </c>
      <c r="AH204" t="s">
        <v>396</v>
      </c>
      <c r="AI204" t="s">
        <v>397</v>
      </c>
      <c r="AJ204" t="s">
        <v>398</v>
      </c>
      <c r="AK204" t="s">
        <v>399</v>
      </c>
      <c r="AL204" t="s">
        <v>400</v>
      </c>
      <c r="AM204" t="s">
        <v>401</v>
      </c>
      <c r="AN204" t="s">
        <v>402</v>
      </c>
      <c r="AO204" t="s">
        <v>403</v>
      </c>
      <c r="AP204" t="s">
        <v>404</v>
      </c>
      <c r="AQ204" t="s">
        <v>405</v>
      </c>
      <c r="AR204" t="s">
        <v>406</v>
      </c>
      <c r="AS204" t="s">
        <v>407</v>
      </c>
      <c r="AT204" t="s">
        <v>408</v>
      </c>
      <c r="AU204" t="s">
        <v>409</v>
      </c>
      <c r="AV204" t="s">
        <v>410</v>
      </c>
      <c r="AW204" t="s">
        <v>411</v>
      </c>
      <c r="AX204" t="s">
        <v>412</v>
      </c>
      <c r="AY204" t="s">
        <v>413</v>
      </c>
      <c r="AZ204" t="s">
        <v>518</v>
      </c>
      <c r="BA204" t="s">
        <v>415</v>
      </c>
      <c r="BB204" t="s">
        <v>416</v>
      </c>
      <c r="BC204" t="s">
        <v>417</v>
      </c>
      <c r="BD204" t="s">
        <v>418</v>
      </c>
      <c r="BE204">
        <v>77.5196539454967</v>
      </c>
      <c r="BF204">
        <v>25.111167549837031</v>
      </c>
      <c r="BG204">
        <v>40.969058061061808</v>
      </c>
      <c r="BH204">
        <v>60.418660916974162</v>
      </c>
      <c r="BI204">
        <v>32.321329174876062</v>
      </c>
      <c r="BJ204">
        <v>22.51589081571791</v>
      </c>
      <c r="BK204">
        <v>48.709388088911552</v>
      </c>
      <c r="BL204">
        <v>44.416629635189388</v>
      </c>
      <c r="BM204">
        <v>72.533505983972816</v>
      </c>
      <c r="BN204">
        <v>27.733451280746358</v>
      </c>
      <c r="BO204">
        <v>57.065217391304273</v>
      </c>
      <c r="BP204">
        <v>54.406785109954583</v>
      </c>
      <c r="BQ204">
        <v>57.160910519945837</v>
      </c>
      <c r="BR204">
        <v>96.18268337678721</v>
      </c>
      <c r="BS204">
        <v>78.691792454677611</v>
      </c>
      <c r="BT204">
        <v>38.303115009146786</v>
      </c>
      <c r="BU204">
        <v>70.023754742024224</v>
      </c>
      <c r="BV204">
        <v>75.214382937630575</v>
      </c>
      <c r="BW204">
        <v>40.951739709876946</v>
      </c>
      <c r="BX204">
        <v>60.787308068918179</v>
      </c>
      <c r="BY204">
        <v>70.473411562272346</v>
      </c>
      <c r="BZ204">
        <v>82.744530804903704</v>
      </c>
      <c r="CA204">
        <v>50.578529631753192</v>
      </c>
      <c r="CB204">
        <v>23.893594178695</v>
      </c>
      <c r="CC204">
        <v>76.347262150294043</v>
      </c>
      <c r="CD204">
        <v>83.952992554842979</v>
      </c>
      <c r="CE204">
        <v>59.350018388401729</v>
      </c>
      <c r="CF204">
        <v>64.730946809932334</v>
      </c>
      <c r="CG204">
        <v>8.4590114029858423</v>
      </c>
      <c r="CH204">
        <v>24.31499209021219</v>
      </c>
      <c r="CI204">
        <v>64.331094544176679</v>
      </c>
      <c r="CJ204">
        <v>35.957379386833537</v>
      </c>
      <c r="CK204">
        <v>32.755945298110937</v>
      </c>
      <c r="CL204">
        <v>47.216856502142491</v>
      </c>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row>
    <row r="205">
      <c r="A205" t="s">
        <v>593</v>
      </c>
      <c r="B205">
        <v>2017</v>
      </c>
      <c r="C205" t="s">
        <v>599</v>
      </c>
      <c r="D205">
        <v>19</v>
      </c>
      <c r="E205" t="s">
        <v>60</v>
      </c>
      <c r="F205" t="s">
        <v>16</v>
      </c>
      <c r="G205" t="s">
        <v>606</v>
      </c>
      <c r="H205">
        <v>1.7737073435575881</v>
      </c>
      <c r="I205">
        <v>1.5180676710684591</v>
      </c>
      <c r="J205">
        <v>1.0329553169641761</v>
      </c>
      <c r="K205">
        <v>1.6310773606202891</v>
      </c>
      <c r="L205">
        <v>0.2727232434685789</v>
      </c>
      <c r="M205">
        <v>1.675235007575109</v>
      </c>
      <c r="N205">
        <v>0.38048135224050528</v>
      </c>
      <c r="O205">
        <v>0.086439977297847498</v>
      </c>
      <c r="P205">
        <v>0.40988462568205802</v>
      </c>
      <c r="Q205">
        <v>0</v>
      </c>
      <c r="R205">
        <v>1.860889693921663</v>
      </c>
      <c r="S205">
        <v>1.771384349404197</v>
      </c>
      <c r="T205">
        <v>1.149553820130778</v>
      </c>
      <c r="U205">
        <v>0.89163593303853672</v>
      </c>
      <c r="V205">
        <v>0.70738671116839513</v>
      </c>
      <c r="W205" t="s">
        <v>385</v>
      </c>
      <c r="X205" t="s">
        <v>386</v>
      </c>
      <c r="Y205" t="s">
        <v>387</v>
      </c>
      <c r="Z205" t="s">
        <v>388</v>
      </c>
      <c r="AA205" t="s">
        <v>389</v>
      </c>
      <c r="AB205" t="s">
        <v>390</v>
      </c>
      <c r="AC205" t="s">
        <v>391</v>
      </c>
      <c r="AD205" t="s">
        <v>392</v>
      </c>
      <c r="AE205" t="s">
        <v>393</v>
      </c>
      <c r="AF205" t="s">
        <v>394</v>
      </c>
      <c r="AG205" t="s">
        <v>395</v>
      </c>
      <c r="AH205" t="s">
        <v>396</v>
      </c>
      <c r="AI205" t="s">
        <v>397</v>
      </c>
      <c r="AJ205" t="s">
        <v>398</v>
      </c>
      <c r="AK205" t="s">
        <v>399</v>
      </c>
      <c r="AL205" t="s">
        <v>400</v>
      </c>
      <c r="AM205" t="s">
        <v>401</v>
      </c>
      <c r="AN205" t="s">
        <v>402</v>
      </c>
      <c r="AO205" t="s">
        <v>403</v>
      </c>
      <c r="AP205" t="s">
        <v>404</v>
      </c>
      <c r="AQ205" t="s">
        <v>405</v>
      </c>
      <c r="AR205" t="s">
        <v>406</v>
      </c>
      <c r="AS205" t="s">
        <v>407</v>
      </c>
      <c r="AT205" t="s">
        <v>408</v>
      </c>
      <c r="AU205" t="s">
        <v>409</v>
      </c>
      <c r="AV205" t="s">
        <v>410</v>
      </c>
      <c r="AW205" t="s">
        <v>411</v>
      </c>
      <c r="AX205" t="s">
        <v>412</v>
      </c>
      <c r="AY205" t="s">
        <v>413</v>
      </c>
      <c r="AZ205" t="s">
        <v>518</v>
      </c>
      <c r="BA205" t="s">
        <v>415</v>
      </c>
      <c r="BB205" t="s">
        <v>416</v>
      </c>
      <c r="BC205" t="s">
        <v>417</v>
      </c>
      <c r="BD205" t="s">
        <v>418</v>
      </c>
      <c r="BE205">
        <v>0.59717370018011917</v>
      </c>
      <c r="BF205">
        <v>2.1920705503206208</v>
      </c>
      <c r="BG205">
        <v>0.95449194067731458</v>
      </c>
      <c r="BH205">
        <v>0.95889926760669164</v>
      </c>
      <c r="BI205">
        <v>0.54027548306724504</v>
      </c>
      <c r="BJ205">
        <v>0</v>
      </c>
      <c r="BK205">
        <v>0</v>
      </c>
      <c r="BL205">
        <v>3.0628363243951151</v>
      </c>
      <c r="BM205">
        <v>1.715599424670172</v>
      </c>
      <c r="BN205">
        <v>1.11668134348143</v>
      </c>
      <c r="BO205">
        <v>0</v>
      </c>
      <c r="BP205">
        <v>1.1830598938140939</v>
      </c>
      <c r="BQ205">
        <v>6.6438078912706491</v>
      </c>
      <c r="BR205">
        <v>0.094328161434133098</v>
      </c>
      <c r="BS205">
        <v>4.4513828097608243</v>
      </c>
      <c r="BT205">
        <v>0</v>
      </c>
      <c r="BU205">
        <v>0.014603325014846701</v>
      </c>
      <c r="BV205">
        <v>0.046317638499570699</v>
      </c>
      <c r="BW205">
        <v>1.5410989035414691</v>
      </c>
      <c r="BX205">
        <v>0.40000833350694848</v>
      </c>
      <c r="BY205">
        <v>2.7630385510534081</v>
      </c>
      <c r="BZ205">
        <v>1.0236125173795101</v>
      </c>
      <c r="CA205">
        <v>2.5833234862475218</v>
      </c>
      <c r="CB205">
        <v>2.226728696966084</v>
      </c>
      <c r="CC205">
        <v>0</v>
      </c>
      <c r="CD205">
        <v>0.50748694385814663</v>
      </c>
      <c r="CE205">
        <v>0</v>
      </c>
      <c r="CF205">
        <v>0.1083230642572353</v>
      </c>
      <c r="CG205">
        <v>0</v>
      </c>
      <c r="CH205">
        <v>1.405339444827542</v>
      </c>
      <c r="CI205">
        <v>5.942721639409557</v>
      </c>
      <c r="CJ205">
        <v>0</v>
      </c>
      <c r="CK205">
        <v>0</v>
      </c>
      <c r="CL205">
        <v>0</v>
      </c>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row>
    <row r="206">
      <c r="A206" t="s">
        <v>593</v>
      </c>
      <c r="B206">
        <v>2017</v>
      </c>
      <c r="C206" t="s">
        <v>599</v>
      </c>
      <c r="D206">
        <v>20</v>
      </c>
      <c r="E206" t="s">
        <v>60</v>
      </c>
      <c r="F206" t="s">
        <v>22</v>
      </c>
      <c r="G206" t="s">
        <v>607</v>
      </c>
      <c r="H206">
        <v>33.547360723591773</v>
      </c>
      <c r="I206">
        <v>29.856004356758859</v>
      </c>
      <c r="J206">
        <v>24.66926386935339</v>
      </c>
      <c r="K206">
        <v>26.857905286466789</v>
      </c>
      <c r="L206">
        <v>6.9548307585568292</v>
      </c>
      <c r="M206">
        <v>17.610898339230189</v>
      </c>
      <c r="N206">
        <v>5.7757744945327349</v>
      </c>
      <c r="O206">
        <v>4.9371778469691794</v>
      </c>
      <c r="P206">
        <v>5.8048204454006038</v>
      </c>
      <c r="Q206">
        <v>3.0894967196157701</v>
      </c>
      <c r="R206">
        <v>32.955645337552198</v>
      </c>
      <c r="S206">
        <v>31.112914082590049</v>
      </c>
      <c r="T206">
        <v>30.506678222441231</v>
      </c>
      <c r="U206">
        <v>24.671897612569119</v>
      </c>
      <c r="V206">
        <v>24.198739606532111</v>
      </c>
      <c r="W206" t="s">
        <v>385</v>
      </c>
      <c r="X206" t="s">
        <v>386</v>
      </c>
      <c r="Y206" t="s">
        <v>387</v>
      </c>
      <c r="Z206" t="s">
        <v>388</v>
      </c>
      <c r="AA206" t="s">
        <v>389</v>
      </c>
      <c r="AB206" t="s">
        <v>390</v>
      </c>
      <c r="AC206" t="s">
        <v>391</v>
      </c>
      <c r="AD206" t="s">
        <v>392</v>
      </c>
      <c r="AE206" t="s">
        <v>393</v>
      </c>
      <c r="AF206" t="s">
        <v>394</v>
      </c>
      <c r="AG206" t="s">
        <v>395</v>
      </c>
      <c r="AH206" t="s">
        <v>396</v>
      </c>
      <c r="AI206" t="s">
        <v>397</v>
      </c>
      <c r="AJ206" t="s">
        <v>398</v>
      </c>
      <c r="AK206" t="s">
        <v>399</v>
      </c>
      <c r="AL206" t="s">
        <v>400</v>
      </c>
      <c r="AM206" t="s">
        <v>401</v>
      </c>
      <c r="AN206" t="s">
        <v>402</v>
      </c>
      <c r="AO206" t="s">
        <v>403</v>
      </c>
      <c r="AP206" t="s">
        <v>404</v>
      </c>
      <c r="AQ206" t="s">
        <v>405</v>
      </c>
      <c r="AR206" t="s">
        <v>406</v>
      </c>
      <c r="AS206" t="s">
        <v>407</v>
      </c>
      <c r="AT206" t="s">
        <v>408</v>
      </c>
      <c r="AU206" t="s">
        <v>409</v>
      </c>
      <c r="AV206" t="s">
        <v>410</v>
      </c>
      <c r="AW206" t="s">
        <v>411</v>
      </c>
      <c r="AX206" t="s">
        <v>412</v>
      </c>
      <c r="AY206" t="s">
        <v>413</v>
      </c>
      <c r="AZ206" t="s">
        <v>518</v>
      </c>
      <c r="BA206" t="s">
        <v>415</v>
      </c>
      <c r="BB206" t="s">
        <v>416</v>
      </c>
      <c r="BC206" t="s">
        <v>417</v>
      </c>
      <c r="BD206" t="s">
        <v>418</v>
      </c>
      <c r="BE206">
        <v>16.81716894535591</v>
      </c>
      <c r="BF206">
        <v>41.098919389715697</v>
      </c>
      <c r="BG206">
        <v>24.136546311725422</v>
      </c>
      <c r="BH206">
        <v>13.531855466115219</v>
      </c>
      <c r="BI206">
        <v>36.214139932675423</v>
      </c>
      <c r="BJ206">
        <v>60.327587054731019</v>
      </c>
      <c r="BK206">
        <v>51.290611911088448</v>
      </c>
      <c r="BL206">
        <v>26.523183725116809</v>
      </c>
      <c r="BM206">
        <v>24.952411229011648</v>
      </c>
      <c r="BN206">
        <v>52.653483734048123</v>
      </c>
      <c r="BO206">
        <v>13.02790053210251</v>
      </c>
      <c r="BP206">
        <v>41.358315841292153</v>
      </c>
      <c r="BQ206">
        <v>7.9221155886696302</v>
      </c>
      <c r="BR206">
        <v>3.270361257460157</v>
      </c>
      <c r="BS206">
        <v>11.767764996294099</v>
      </c>
      <c r="BT206">
        <v>11.51448581438375</v>
      </c>
      <c r="BU206">
        <v>28.30627391294464</v>
      </c>
      <c r="BV206">
        <v>15.41721923755061</v>
      </c>
      <c r="BW206">
        <v>55.471503099331493</v>
      </c>
      <c r="BX206">
        <v>31.16314923227559</v>
      </c>
      <c r="BY206">
        <v>25.102926584785351</v>
      </c>
      <c r="BZ206">
        <v>14.545416975389781</v>
      </c>
      <c r="CA206">
        <v>43.974661760289337</v>
      </c>
      <c r="CB206">
        <v>34.763476347634722</v>
      </c>
      <c r="CC206">
        <v>23.652737849705961</v>
      </c>
      <c r="CD206">
        <v>10.976405591247101</v>
      </c>
      <c r="CE206">
        <v>17.783842724322401</v>
      </c>
      <c r="CF206">
        <v>10.142609504960451</v>
      </c>
      <c r="CG206">
        <v>25.077943657326951</v>
      </c>
      <c r="CH206">
        <v>44.913905001419593</v>
      </c>
      <c r="CI206">
        <v>15.48783988634816</v>
      </c>
      <c r="CJ206">
        <v>57.820116718159987</v>
      </c>
      <c r="CK206">
        <v>62.505126937514532</v>
      </c>
      <c r="CL206">
        <v>46.176369368769393</v>
      </c>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row>
    <row r="207">
      <c r="A207" t="s">
        <v>593</v>
      </c>
      <c r="B207">
        <v>2017</v>
      </c>
      <c r="C207" t="s">
        <v>599</v>
      </c>
      <c r="D207">
        <v>21</v>
      </c>
      <c r="E207" t="s">
        <v>60</v>
      </c>
      <c r="F207" t="s">
        <v>17</v>
      </c>
      <c r="G207" t="s">
        <v>608</v>
      </c>
      <c r="H207">
        <v>19.78342155017577</v>
      </c>
      <c r="I207">
        <v>13.913558002737661</v>
      </c>
      <c r="J207">
        <v>15.253621297467911</v>
      </c>
      <c r="K207">
        <v>11.046574056356359</v>
      </c>
      <c r="L207">
        <v>1.0612037491932309</v>
      </c>
      <c r="M207">
        <v>4.7546677138529434</v>
      </c>
      <c r="N207">
        <v>1.186790761610873</v>
      </c>
      <c r="O207">
        <v>0.44251965391830422</v>
      </c>
      <c r="P207">
        <v>0.38083942129477999</v>
      </c>
      <c r="Q207">
        <v>0.51417177861079877</v>
      </c>
      <c r="R207">
        <v>20.954726794284021</v>
      </c>
      <c r="S207">
        <v>16.012141596482518</v>
      </c>
      <c r="T207">
        <v>13.050159174766931</v>
      </c>
      <c r="U207">
        <v>17.095102311738192</v>
      </c>
      <c r="V207">
        <v>8.8258576184592936</v>
      </c>
      <c r="W207" t="s">
        <v>385</v>
      </c>
      <c r="X207" t="s">
        <v>386</v>
      </c>
      <c r="Y207" t="s">
        <v>387</v>
      </c>
      <c r="Z207" t="s">
        <v>388</v>
      </c>
      <c r="AA207" t="s">
        <v>389</v>
      </c>
      <c r="AB207" t="s">
        <v>390</v>
      </c>
      <c r="AC207" t="s">
        <v>391</v>
      </c>
      <c r="AD207" t="s">
        <v>392</v>
      </c>
      <c r="AE207" t="s">
        <v>393</v>
      </c>
      <c r="AF207" t="s">
        <v>394</v>
      </c>
      <c r="AG207" t="s">
        <v>395</v>
      </c>
      <c r="AH207" t="s">
        <v>396</v>
      </c>
      <c r="AI207" t="s">
        <v>397</v>
      </c>
      <c r="AJ207" t="s">
        <v>398</v>
      </c>
      <c r="AK207" t="s">
        <v>399</v>
      </c>
      <c r="AL207" t="s">
        <v>400</v>
      </c>
      <c r="AM207" t="s">
        <v>401</v>
      </c>
      <c r="AN207" t="s">
        <v>402</v>
      </c>
      <c r="AO207" t="s">
        <v>403</v>
      </c>
      <c r="AP207" t="s">
        <v>404</v>
      </c>
      <c r="AQ207" t="s">
        <v>405</v>
      </c>
      <c r="AR207" t="s">
        <v>406</v>
      </c>
      <c r="AS207" t="s">
        <v>407</v>
      </c>
      <c r="AT207" t="s">
        <v>408</v>
      </c>
      <c r="AU207" t="s">
        <v>409</v>
      </c>
      <c r="AV207" t="s">
        <v>410</v>
      </c>
      <c r="AW207" t="s">
        <v>411</v>
      </c>
      <c r="AX207" t="s">
        <v>412</v>
      </c>
      <c r="AY207" t="s">
        <v>413</v>
      </c>
      <c r="AZ207" t="s">
        <v>518</v>
      </c>
      <c r="BA207" t="s">
        <v>415</v>
      </c>
      <c r="BB207" t="s">
        <v>416</v>
      </c>
      <c r="BC207" t="s">
        <v>417</v>
      </c>
      <c r="BD207" t="s">
        <v>418</v>
      </c>
      <c r="BE207">
        <v>5.0660034089672754</v>
      </c>
      <c r="BF207">
        <v>31.59784251012664</v>
      </c>
      <c r="BG207">
        <v>33.939903686535459</v>
      </c>
      <c r="BH207">
        <v>25.090584349303931</v>
      </c>
      <c r="BI207">
        <v>30.924255409381271</v>
      </c>
      <c r="BJ207">
        <v>17.156522129551071</v>
      </c>
      <c r="BK207">
        <v>0</v>
      </c>
      <c r="BL207">
        <v>25.997350315298679</v>
      </c>
      <c r="BM207">
        <v>0.79848336234535999</v>
      </c>
      <c r="BN207">
        <v>18.496383641724091</v>
      </c>
      <c r="BO207">
        <v>29.90688207659322</v>
      </c>
      <c r="BP207">
        <v>3.0518391549391661</v>
      </c>
      <c r="BQ207">
        <v>28.273166000113889</v>
      </c>
      <c r="BR207">
        <v>0.45262720431849951</v>
      </c>
      <c r="BS207">
        <v>5.0890597392674684</v>
      </c>
      <c r="BT207">
        <v>50.18239917646946</v>
      </c>
      <c r="BU207">
        <v>1.6553680200162919</v>
      </c>
      <c r="BV207">
        <v>9.3220801863192495</v>
      </c>
      <c r="BW207">
        <v>2.0356582872500888</v>
      </c>
      <c r="BX207">
        <v>7.6495343652992833</v>
      </c>
      <c r="BY207">
        <v>1.660623301888895</v>
      </c>
      <c r="BZ207">
        <v>1.6864397023270099</v>
      </c>
      <c r="CA207">
        <v>2.8634851217099491</v>
      </c>
      <c r="CB207">
        <v>39.116200776704197</v>
      </c>
      <c r="CC207">
        <v>0</v>
      </c>
      <c r="CD207">
        <v>4.5631149100517732</v>
      </c>
      <c r="CE207">
        <v>22.86613888727587</v>
      </c>
      <c r="CF207">
        <v>25.018120620849981</v>
      </c>
      <c r="CG207">
        <v>66.463044939687208</v>
      </c>
      <c r="CH207">
        <v>29.365763463540681</v>
      </c>
      <c r="CI207">
        <v>14.2383439300656</v>
      </c>
      <c r="CJ207">
        <v>6.2225038950064686</v>
      </c>
      <c r="CK207">
        <v>4.7389277643745293</v>
      </c>
      <c r="CL207">
        <v>6.606774129088115</v>
      </c>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row>
    <row r="208">
      <c r="A208" t="s">
        <v>593</v>
      </c>
      <c r="B208">
        <v>2017</v>
      </c>
      <c r="C208" t="s">
        <v>599</v>
      </c>
      <c r="D208">
        <v>22</v>
      </c>
      <c r="E208" t="s">
        <v>54</v>
      </c>
      <c r="F208" t="s">
        <v>49</v>
      </c>
      <c r="G208" t="s">
        <v>186</v>
      </c>
      <c r="H208">
        <v>3.8005936888901388</v>
      </c>
      <c r="I208">
        <v>2.6997258687081178</v>
      </c>
      <c r="J208">
        <v>1.719382363538049</v>
      </c>
      <c r="K208">
        <v>2.6267230604688931</v>
      </c>
      <c r="L208">
        <v>0.29648998280201028</v>
      </c>
      <c r="M208">
        <v>2.1578504825842661</v>
      </c>
      <c r="N208">
        <v>0.40895511928936751</v>
      </c>
      <c r="O208">
        <v>0.091354577204673701</v>
      </c>
      <c r="P208">
        <v>0.43691041806576281</v>
      </c>
      <c r="Q208">
        <v>0</v>
      </c>
      <c r="R208">
        <v>4.0375454955822381</v>
      </c>
      <c r="S208">
        <v>3.3501394132023679</v>
      </c>
      <c r="T208">
        <v>2.0366573507238561</v>
      </c>
      <c r="U208">
        <v>1.531152322359429</v>
      </c>
      <c r="V208">
        <v>1.05618881239838</v>
      </c>
      <c r="W208" t="s">
        <v>385</v>
      </c>
      <c r="X208" t="s">
        <v>386</v>
      </c>
      <c r="Y208" t="s">
        <v>387</v>
      </c>
      <c r="Z208" t="s">
        <v>388</v>
      </c>
      <c r="AA208" t="s">
        <v>389</v>
      </c>
      <c r="AB208" t="s">
        <v>390</v>
      </c>
      <c r="AC208" t="s">
        <v>391</v>
      </c>
      <c r="AD208" t="s">
        <v>392</v>
      </c>
      <c r="AE208" t="s">
        <v>393</v>
      </c>
      <c r="AF208" t="s">
        <v>394</v>
      </c>
      <c r="AG208" t="s">
        <v>395</v>
      </c>
      <c r="AH208" t="s">
        <v>396</v>
      </c>
      <c r="AI208" t="s">
        <v>397</v>
      </c>
      <c r="AJ208" t="s">
        <v>398</v>
      </c>
      <c r="AK208" t="s">
        <v>399</v>
      </c>
      <c r="AL208" t="s">
        <v>400</v>
      </c>
      <c r="AM208" t="s">
        <v>401</v>
      </c>
      <c r="AN208" t="s">
        <v>402</v>
      </c>
      <c r="AO208" t="s">
        <v>403</v>
      </c>
      <c r="AP208" t="s">
        <v>404</v>
      </c>
      <c r="AQ208" t="s">
        <v>405</v>
      </c>
      <c r="AR208" t="s">
        <v>406</v>
      </c>
      <c r="AS208" t="s">
        <v>407</v>
      </c>
      <c r="AT208" t="s">
        <v>408</v>
      </c>
      <c r="AU208" t="s">
        <v>409</v>
      </c>
      <c r="AV208" t="s">
        <v>410</v>
      </c>
      <c r="AW208" t="s">
        <v>411</v>
      </c>
      <c r="AX208" t="s">
        <v>412</v>
      </c>
      <c r="AY208" t="s">
        <v>413</v>
      </c>
      <c r="AZ208" t="s">
        <v>518</v>
      </c>
      <c r="BA208" t="s">
        <v>415</v>
      </c>
      <c r="BB208" t="s">
        <v>416</v>
      </c>
      <c r="BC208" t="s">
        <v>417</v>
      </c>
      <c r="BD208" t="s">
        <v>418</v>
      </c>
      <c r="BE208">
        <v>0.76446230367775092</v>
      </c>
      <c r="BF208">
        <v>8.0286101680663418</v>
      </c>
      <c r="BG208">
        <v>2.276744074959586</v>
      </c>
      <c r="BH208">
        <v>1.562296162837024</v>
      </c>
      <c r="BI208">
        <v>1.6440934296756859</v>
      </c>
      <c r="BJ208">
        <v>0</v>
      </c>
      <c r="BK208">
        <v>0</v>
      </c>
      <c r="BL208">
        <v>6.4508651529532033</v>
      </c>
      <c r="BM208">
        <v>2.3105994546709612</v>
      </c>
      <c r="BN208">
        <v>3.8706281112332301</v>
      </c>
      <c r="BO208">
        <v>0</v>
      </c>
      <c r="BP208">
        <v>2.128194265938121</v>
      </c>
      <c r="BQ208">
        <v>10.412721906320179</v>
      </c>
      <c r="BR208">
        <v>0.097975788744424697</v>
      </c>
      <c r="BS208">
        <v>5.3538763652014927</v>
      </c>
      <c r="BT208">
        <v>0</v>
      </c>
      <c r="BU208">
        <v>0.020850467397977499</v>
      </c>
      <c r="BV208">
        <v>0.061542927643515599</v>
      </c>
      <c r="BW208">
        <v>3.6267261821732468</v>
      </c>
      <c r="BX208">
        <v>0.65374387540731294</v>
      </c>
      <c r="BY208">
        <v>3.772764172454965</v>
      </c>
      <c r="BZ208">
        <v>1.22195918016392</v>
      </c>
      <c r="CA208">
        <v>4.8593555994247373</v>
      </c>
      <c r="CB208">
        <v>8.5248896331252855</v>
      </c>
      <c r="CC208">
        <v>0</v>
      </c>
      <c r="CD208">
        <v>0.60085728481561707</v>
      </c>
      <c r="CE208">
        <v>0</v>
      </c>
      <c r="CF208">
        <v>0.1670639790784493</v>
      </c>
      <c r="CG208">
        <v>0</v>
      </c>
      <c r="CH208">
        <v>5.4639243001708504</v>
      </c>
      <c r="CI208">
        <v>8.4565233000646298</v>
      </c>
      <c r="CJ208">
        <v>0</v>
      </c>
      <c r="CK208">
        <v>0</v>
      </c>
      <c r="CL208">
        <v>0</v>
      </c>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row>
    <row r="209">
      <c r="A209" t="s">
        <v>593</v>
      </c>
      <c r="B209">
        <v>2017</v>
      </c>
      <c r="C209" t="s">
        <v>599</v>
      </c>
      <c r="D209">
        <v>23</v>
      </c>
      <c r="E209" t="s">
        <v>54</v>
      </c>
      <c r="F209" t="s">
        <v>48</v>
      </c>
      <c r="G209" t="s">
        <v>186</v>
      </c>
      <c r="H209">
        <v>96.199406311109911</v>
      </c>
      <c r="I209">
        <v>97.3002741312919</v>
      </c>
      <c r="J209">
        <v>98.280617636461912</v>
      </c>
      <c r="K209">
        <v>97.37327693953111</v>
      </c>
      <c r="L209">
        <v>99.703510017197999</v>
      </c>
      <c r="M209">
        <v>97.842149517415706</v>
      </c>
      <c r="N209">
        <v>99.591044880710641</v>
      </c>
      <c r="O209">
        <v>99.908645422795317</v>
      </c>
      <c r="P209">
        <v>99.563089581934221</v>
      </c>
      <c r="Q209">
        <v>100</v>
      </c>
      <c r="R209">
        <v>95.962454504417764</v>
      </c>
      <c r="S209">
        <v>96.649860586797672</v>
      </c>
      <c r="T209">
        <v>97.963342649276228</v>
      </c>
      <c r="U209">
        <v>98.468847677640582</v>
      </c>
      <c r="V209">
        <v>98.943811187601582</v>
      </c>
      <c r="W209" t="s">
        <v>385</v>
      </c>
      <c r="X209" t="s">
        <v>386</v>
      </c>
      <c r="Y209" t="s">
        <v>387</v>
      </c>
      <c r="Z209" t="s">
        <v>388</v>
      </c>
      <c r="AA209" t="s">
        <v>389</v>
      </c>
      <c r="AB209" t="s">
        <v>390</v>
      </c>
      <c r="AC209" t="s">
        <v>391</v>
      </c>
      <c r="AD209" t="s">
        <v>392</v>
      </c>
      <c r="AE209" t="s">
        <v>393</v>
      </c>
      <c r="AF209" t="s">
        <v>394</v>
      </c>
      <c r="AG209" t="s">
        <v>395</v>
      </c>
      <c r="AH209" t="s">
        <v>396</v>
      </c>
      <c r="AI209" t="s">
        <v>397</v>
      </c>
      <c r="AJ209" t="s">
        <v>398</v>
      </c>
      <c r="AK209" t="s">
        <v>399</v>
      </c>
      <c r="AL209" t="s">
        <v>400</v>
      </c>
      <c r="AM209" t="s">
        <v>401</v>
      </c>
      <c r="AN209" t="s">
        <v>402</v>
      </c>
      <c r="AO209" t="s">
        <v>403</v>
      </c>
      <c r="AP209" t="s">
        <v>404</v>
      </c>
      <c r="AQ209" t="s">
        <v>405</v>
      </c>
      <c r="AR209" t="s">
        <v>406</v>
      </c>
      <c r="AS209" t="s">
        <v>407</v>
      </c>
      <c r="AT209" t="s">
        <v>408</v>
      </c>
      <c r="AU209" t="s">
        <v>409</v>
      </c>
      <c r="AV209" t="s">
        <v>410</v>
      </c>
      <c r="AW209" t="s">
        <v>411</v>
      </c>
      <c r="AX209" t="s">
        <v>412</v>
      </c>
      <c r="AY209" t="s">
        <v>413</v>
      </c>
      <c r="AZ209" t="s">
        <v>518</v>
      </c>
      <c r="BA209" t="s">
        <v>415</v>
      </c>
      <c r="BB209" t="s">
        <v>416</v>
      </c>
      <c r="BC209" t="s">
        <v>417</v>
      </c>
      <c r="BD209" t="s">
        <v>418</v>
      </c>
      <c r="BE209">
        <v>99.235537696322254</v>
      </c>
      <c r="BF209">
        <v>91.971389831933649</v>
      </c>
      <c r="BG209">
        <v>97.723255925040419</v>
      </c>
      <c r="BH209">
        <v>98.437703837162971</v>
      </c>
      <c r="BI209">
        <v>98.355906570324308</v>
      </c>
      <c r="BJ209">
        <v>100</v>
      </c>
      <c r="BK209">
        <v>100</v>
      </c>
      <c r="BL209">
        <v>93.549134847046815</v>
      </c>
      <c r="BM209">
        <v>97.689400545329022</v>
      </c>
      <c r="BN209">
        <v>96.129371888766798</v>
      </c>
      <c r="BO209">
        <v>100</v>
      </c>
      <c r="BP209">
        <v>97.871805734061866</v>
      </c>
      <c r="BQ209">
        <v>89.587278093679799</v>
      </c>
      <c r="BR209">
        <v>99.902024211255579</v>
      </c>
      <c r="BS209">
        <v>94.646123634798471</v>
      </c>
      <c r="BT209">
        <v>100</v>
      </c>
      <c r="BU209">
        <v>99.979149532602037</v>
      </c>
      <c r="BV209">
        <v>99.938457072356485</v>
      </c>
      <c r="BW209">
        <v>96.373273817826771</v>
      </c>
      <c r="BX209">
        <v>99.346256124592685</v>
      </c>
      <c r="BY209">
        <v>96.22723582754503</v>
      </c>
      <c r="BZ209">
        <v>98.778040819836093</v>
      </c>
      <c r="CA209">
        <v>95.140644400575241</v>
      </c>
      <c r="CB209">
        <v>91.475110366874731</v>
      </c>
      <c r="CC209">
        <v>100</v>
      </c>
      <c r="CD209">
        <v>99.399142715184368</v>
      </c>
      <c r="CE209">
        <v>100</v>
      </c>
      <c r="CF209">
        <v>99.832936020921565</v>
      </c>
      <c r="CG209">
        <v>100</v>
      </c>
      <c r="CH209">
        <v>94.536075699829141</v>
      </c>
      <c r="CI209">
        <v>91.543476699935397</v>
      </c>
      <c r="CJ209">
        <v>100</v>
      </c>
      <c r="CK209">
        <v>100</v>
      </c>
      <c r="CL209">
        <v>100</v>
      </c>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row>
    <row r="210">
      <c r="A210" t="s">
        <v>593</v>
      </c>
      <c r="B210">
        <v>2017</v>
      </c>
      <c r="C210" t="s">
        <v>599</v>
      </c>
      <c r="D210">
        <v>29</v>
      </c>
      <c r="E210" t="s">
        <v>57</v>
      </c>
      <c r="F210" t="s">
        <v>49</v>
      </c>
      <c r="G210" t="s">
        <v>609</v>
      </c>
      <c r="H210">
        <v>6.6539526073386259</v>
      </c>
      <c r="I210">
        <v>7.4756460000233007</v>
      </c>
      <c r="J210">
        <v>13.598455849036551</v>
      </c>
      <c r="K210">
        <v>15.143781480592139</v>
      </c>
      <c r="L210">
        <v>34.786229462248883</v>
      </c>
      <c r="M210">
        <v>18.949921081761879</v>
      </c>
      <c r="N210">
        <v>36.504392852595423</v>
      </c>
      <c r="O210">
        <v>33.315157525699227</v>
      </c>
      <c r="P210">
        <v>38.349099366283063</v>
      </c>
      <c r="Q210">
        <v>42.969792227923989</v>
      </c>
      <c r="R210">
        <v>6.6516578422273582</v>
      </c>
      <c r="S210">
        <v>7.1276202909002464</v>
      </c>
      <c r="T210">
        <v>7.6640605320660331</v>
      </c>
      <c r="U210">
        <v>15.08853416618007</v>
      </c>
      <c r="V210">
        <v>15.66679838742925</v>
      </c>
      <c r="W210" t="s">
        <v>385</v>
      </c>
      <c r="X210" t="s">
        <v>386</v>
      </c>
      <c r="Y210" t="s">
        <v>387</v>
      </c>
      <c r="Z210" t="s">
        <v>388</v>
      </c>
      <c r="AA210" t="s">
        <v>389</v>
      </c>
      <c r="AB210" t="s">
        <v>390</v>
      </c>
      <c r="AC210" t="s">
        <v>391</v>
      </c>
      <c r="AD210" t="s">
        <v>392</v>
      </c>
      <c r="AE210" t="s">
        <v>393</v>
      </c>
      <c r="AF210" t="s">
        <v>394</v>
      </c>
      <c r="AG210" t="s">
        <v>395</v>
      </c>
      <c r="AH210" t="s">
        <v>396</v>
      </c>
      <c r="AI210" t="s">
        <v>397</v>
      </c>
      <c r="AJ210" t="s">
        <v>398</v>
      </c>
      <c r="AK210" t="s">
        <v>399</v>
      </c>
      <c r="AL210" t="s">
        <v>400</v>
      </c>
      <c r="AM210" t="s">
        <v>401</v>
      </c>
      <c r="AN210" t="s">
        <v>402</v>
      </c>
      <c r="AO210" t="s">
        <v>403</v>
      </c>
      <c r="AP210" t="s">
        <v>404</v>
      </c>
      <c r="AQ210" t="s">
        <v>405</v>
      </c>
      <c r="AR210" t="s">
        <v>406</v>
      </c>
      <c r="AS210" t="s">
        <v>407</v>
      </c>
      <c r="AT210" t="s">
        <v>408</v>
      </c>
      <c r="AU210" t="s">
        <v>409</v>
      </c>
      <c r="AV210" t="s">
        <v>410</v>
      </c>
      <c r="AW210" t="s">
        <v>411</v>
      </c>
      <c r="AX210" t="s">
        <v>412</v>
      </c>
      <c r="AY210" t="s">
        <v>413</v>
      </c>
      <c r="AZ210" t="s">
        <v>518</v>
      </c>
      <c r="BA210" t="s">
        <v>415</v>
      </c>
      <c r="BB210" t="s">
        <v>416</v>
      </c>
      <c r="BC210" t="s">
        <v>417</v>
      </c>
      <c r="BD210" t="s">
        <v>418</v>
      </c>
      <c r="BE210">
        <v>69.034408004222811</v>
      </c>
      <c r="BF210">
        <v>8.6714276080072068</v>
      </c>
      <c r="BG210">
        <v>10.61608786890914</v>
      </c>
      <c r="BH210">
        <v>19.90951303383093</v>
      </c>
      <c r="BI210">
        <v>14.91014551655284</v>
      </c>
      <c r="BJ210">
        <v>10.06001415367645</v>
      </c>
      <c r="BK210">
        <v>0</v>
      </c>
      <c r="BL210">
        <v>13.99991713880287</v>
      </c>
      <c r="BM210">
        <v>6.1197414892668371</v>
      </c>
      <c r="BN210">
        <v>1.6333229862899461</v>
      </c>
      <c r="BO210">
        <v>0.068869958760012798</v>
      </c>
      <c r="BP210">
        <v>32.694741891972882</v>
      </c>
      <c r="BQ210">
        <v>10.01453867524758</v>
      </c>
      <c r="BR210">
        <v>31.550440520208749</v>
      </c>
      <c r="BS210">
        <v>0.9124772467113289</v>
      </c>
      <c r="BT210">
        <v>4.2004325451778994</v>
      </c>
      <c r="BU210">
        <v>8.4858299069606034</v>
      </c>
      <c r="BV210">
        <v>15.09168489149218</v>
      </c>
      <c r="BW210">
        <v>10.05002088448332</v>
      </c>
      <c r="BX210">
        <v>8.0614179462072215</v>
      </c>
      <c r="BY210">
        <v>3.373597631623261</v>
      </c>
      <c r="BZ210">
        <v>2.835922671145735</v>
      </c>
      <c r="CA210">
        <v>1.1095131439349291</v>
      </c>
      <c r="CB210">
        <v>16.098718305565509</v>
      </c>
      <c r="CC210">
        <v>0.44747020250113972</v>
      </c>
      <c r="CD210">
        <v>17.52412518959639</v>
      </c>
      <c r="CE210">
        <v>47.183993702778878</v>
      </c>
      <c r="CF210">
        <v>12.24275336667737</v>
      </c>
      <c r="CG210">
        <v>1.8721698651682559</v>
      </c>
      <c r="CH210">
        <v>1.5787463324274289</v>
      </c>
      <c r="CI210">
        <v>16.130646376721678</v>
      </c>
      <c r="CJ210">
        <v>2.0291003195225641</v>
      </c>
      <c r="CK210">
        <v>0.97298747233793026</v>
      </c>
      <c r="CL210">
        <v>0.50928084548946395</v>
      </c>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row>
    <row r="211">
      <c r="A211" t="s">
        <v>593</v>
      </c>
      <c r="B211">
        <v>2017</v>
      </c>
      <c r="C211" t="s">
        <v>599</v>
      </c>
      <c r="D211">
        <v>30</v>
      </c>
      <c r="E211" t="s">
        <v>57</v>
      </c>
      <c r="F211" t="s">
        <v>48</v>
      </c>
      <c r="G211" t="s">
        <v>186</v>
      </c>
      <c r="H211">
        <v>93.346047392661276</v>
      </c>
      <c r="I211">
        <v>92.524353999976668</v>
      </c>
      <c r="J211">
        <v>86.401544150963346</v>
      </c>
      <c r="K211">
        <v>84.856218519407818</v>
      </c>
      <c r="L211">
        <v>65.213770537751216</v>
      </c>
      <c r="M211">
        <v>81.050078918237972</v>
      </c>
      <c r="N211">
        <v>63.495607147404598</v>
      </c>
      <c r="O211">
        <v>66.684842474300794</v>
      </c>
      <c r="P211">
        <v>61.65090063371683</v>
      </c>
      <c r="Q211">
        <v>57.030207772075912</v>
      </c>
      <c r="R211">
        <v>93.348342157772407</v>
      </c>
      <c r="S211">
        <v>92.872379709099604</v>
      </c>
      <c r="T211">
        <v>92.335939467933699</v>
      </c>
      <c r="U211">
        <v>84.911465833819648</v>
      </c>
      <c r="V211">
        <v>84.333201612570818</v>
      </c>
      <c r="W211" t="s">
        <v>385</v>
      </c>
      <c r="X211" t="s">
        <v>386</v>
      </c>
      <c r="Y211" t="s">
        <v>387</v>
      </c>
      <c r="Z211" t="s">
        <v>388</v>
      </c>
      <c r="AA211" t="s">
        <v>389</v>
      </c>
      <c r="AB211" t="s">
        <v>390</v>
      </c>
      <c r="AC211" t="s">
        <v>391</v>
      </c>
      <c r="AD211" t="s">
        <v>392</v>
      </c>
      <c r="AE211" t="s">
        <v>393</v>
      </c>
      <c r="AF211" t="s">
        <v>394</v>
      </c>
      <c r="AG211" t="s">
        <v>395</v>
      </c>
      <c r="AH211" t="s">
        <v>396</v>
      </c>
      <c r="AI211" t="s">
        <v>397</v>
      </c>
      <c r="AJ211" t="s">
        <v>398</v>
      </c>
      <c r="AK211" t="s">
        <v>399</v>
      </c>
      <c r="AL211" t="s">
        <v>400</v>
      </c>
      <c r="AM211" t="s">
        <v>401</v>
      </c>
      <c r="AN211" t="s">
        <v>402</v>
      </c>
      <c r="AO211" t="s">
        <v>403</v>
      </c>
      <c r="AP211" t="s">
        <v>404</v>
      </c>
      <c r="AQ211" t="s">
        <v>405</v>
      </c>
      <c r="AR211" t="s">
        <v>406</v>
      </c>
      <c r="AS211" t="s">
        <v>407</v>
      </c>
      <c r="AT211" t="s">
        <v>408</v>
      </c>
      <c r="AU211" t="s">
        <v>409</v>
      </c>
      <c r="AV211" t="s">
        <v>410</v>
      </c>
      <c r="AW211" t="s">
        <v>411</v>
      </c>
      <c r="AX211" t="s">
        <v>412</v>
      </c>
      <c r="AY211" t="s">
        <v>413</v>
      </c>
      <c r="AZ211" t="s">
        <v>518</v>
      </c>
      <c r="BA211" t="s">
        <v>415</v>
      </c>
      <c r="BB211" t="s">
        <v>416</v>
      </c>
      <c r="BC211" t="s">
        <v>417</v>
      </c>
      <c r="BD211" t="s">
        <v>418</v>
      </c>
      <c r="BE211">
        <v>30.965591995777071</v>
      </c>
      <c r="BF211">
        <v>91.328572391992793</v>
      </c>
      <c r="BG211">
        <v>89.383912131090909</v>
      </c>
      <c r="BH211">
        <v>80.090486966169081</v>
      </c>
      <c r="BI211">
        <v>85.089854483447141</v>
      </c>
      <c r="BJ211">
        <v>89.939985846323594</v>
      </c>
      <c r="BK211">
        <v>100</v>
      </c>
      <c r="BL211">
        <v>86.000082861197143</v>
      </c>
      <c r="BM211">
        <v>93.880258510733142</v>
      </c>
      <c r="BN211">
        <v>98.366677013710046</v>
      </c>
      <c r="BO211">
        <v>99.931130041239996</v>
      </c>
      <c r="BP211">
        <v>67.305258108026507</v>
      </c>
      <c r="BQ211">
        <v>89.985461324752421</v>
      </c>
      <c r="BR211">
        <v>68.449559479791461</v>
      </c>
      <c r="BS211">
        <v>99.087522753288681</v>
      </c>
      <c r="BT211">
        <v>95.79956745482221</v>
      </c>
      <c r="BU211">
        <v>91.514170093039453</v>
      </c>
      <c r="BV211">
        <v>84.908315108507693</v>
      </c>
      <c r="BW211">
        <v>89.949979115516712</v>
      </c>
      <c r="BX211">
        <v>91.938582053792885</v>
      </c>
      <c r="BY211">
        <v>96.626402368376716</v>
      </c>
      <c r="BZ211">
        <v>97.164077328854219</v>
      </c>
      <c r="CA211">
        <v>98.890486856065081</v>
      </c>
      <c r="CB211">
        <v>83.901281694434516</v>
      </c>
      <c r="CC211">
        <v>99.552529797498863</v>
      </c>
      <c r="CD211">
        <v>82.475874810403823</v>
      </c>
      <c r="CE211">
        <v>52.816006297221072</v>
      </c>
      <c r="CF211">
        <v>87.757246633322765</v>
      </c>
      <c r="CG211">
        <v>98.127830134831754</v>
      </c>
      <c r="CH211">
        <v>98.4212536675726</v>
      </c>
      <c r="CI211">
        <v>83.869353623278258</v>
      </c>
      <c r="CJ211">
        <v>97.97089968047743</v>
      </c>
      <c r="CK211">
        <v>99.027012527662066</v>
      </c>
      <c r="CL211">
        <v>99.490719154510558</v>
      </c>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row>
    <row r="212">
      <c r="A212" t="s">
        <v>593</v>
      </c>
      <c r="B212">
        <v>2017</v>
      </c>
      <c r="C212" t="s">
        <v>599</v>
      </c>
      <c r="D212">
        <v>31</v>
      </c>
      <c r="E212" t="s">
        <v>103</v>
      </c>
      <c r="F212" t="s">
        <v>49</v>
      </c>
      <c r="G212" t="s">
        <v>610</v>
      </c>
      <c r="H212">
        <v>0.98764494474383768</v>
      </c>
      <c r="I212">
        <v>2.3327330260364239</v>
      </c>
      <c r="J212">
        <v>6.1426770354072913</v>
      </c>
      <c r="K212">
        <v>10.087478388894411</v>
      </c>
      <c r="L212">
        <v>31.312526920537881</v>
      </c>
      <c r="M212">
        <v>12.476962598611641</v>
      </c>
      <c r="N212">
        <v>31.86197529816225</v>
      </c>
      <c r="O212">
        <v>28.669713859114299</v>
      </c>
      <c r="P212">
        <v>35.740124810155841</v>
      </c>
      <c r="Q212">
        <v>42.008583456029562</v>
      </c>
      <c r="R212">
        <v>0.96781345375775707</v>
      </c>
      <c r="S212">
        <v>1.541514894995534</v>
      </c>
      <c r="T212">
        <v>2.3947191123634841</v>
      </c>
      <c r="U212">
        <v>7.0865902570231354</v>
      </c>
      <c r="V212">
        <v>9.0824158086132023</v>
      </c>
      <c r="W212" t="s">
        <v>385</v>
      </c>
      <c r="X212" t="s">
        <v>386</v>
      </c>
      <c r="Y212" t="s">
        <v>387</v>
      </c>
      <c r="Z212" t="s">
        <v>388</v>
      </c>
      <c r="AA212" t="s">
        <v>389</v>
      </c>
      <c r="AB212" t="s">
        <v>390</v>
      </c>
      <c r="AC212" t="s">
        <v>391</v>
      </c>
      <c r="AD212" t="s">
        <v>392</v>
      </c>
      <c r="AE212" t="s">
        <v>393</v>
      </c>
      <c r="AF212" t="s">
        <v>394</v>
      </c>
      <c r="AG212" t="s">
        <v>395</v>
      </c>
      <c r="AH212" t="s">
        <v>396</v>
      </c>
      <c r="AI212" t="s">
        <v>397</v>
      </c>
      <c r="AJ212" t="s">
        <v>398</v>
      </c>
      <c r="AK212" t="s">
        <v>399</v>
      </c>
      <c r="AL212" t="s">
        <v>400</v>
      </c>
      <c r="AM212" t="s">
        <v>401</v>
      </c>
      <c r="AN212" t="s">
        <v>402</v>
      </c>
      <c r="AO212" t="s">
        <v>403</v>
      </c>
      <c r="AP212" t="s">
        <v>404</v>
      </c>
      <c r="AQ212" t="s">
        <v>405</v>
      </c>
      <c r="AR212" t="s">
        <v>406</v>
      </c>
      <c r="AS212" t="s">
        <v>407</v>
      </c>
      <c r="AT212" t="s">
        <v>408</v>
      </c>
      <c r="AU212" t="s">
        <v>409</v>
      </c>
      <c r="AV212" t="s">
        <v>410</v>
      </c>
      <c r="AW212" t="s">
        <v>411</v>
      </c>
      <c r="AX212" t="s">
        <v>412</v>
      </c>
      <c r="AY212" t="s">
        <v>413</v>
      </c>
      <c r="AZ212" t="s">
        <v>518</v>
      </c>
      <c r="BA212" t="s">
        <v>415</v>
      </c>
      <c r="BB212" t="s">
        <v>416</v>
      </c>
      <c r="BC212" t="s">
        <v>417</v>
      </c>
      <c r="BD212" t="s">
        <v>418</v>
      </c>
      <c r="BE212">
        <v>5.1555593164335587</v>
      </c>
      <c r="BF212">
        <v>1.868217488065359</v>
      </c>
      <c r="BG212">
        <v>3.284438809119532</v>
      </c>
      <c r="BH212">
        <v>16.26060303965227</v>
      </c>
      <c r="BI212">
        <v>3.1862117102391698</v>
      </c>
      <c r="BJ212">
        <v>4.66814760018217</v>
      </c>
      <c r="BK212">
        <v>0</v>
      </c>
      <c r="BL212">
        <v>6.868589046440257</v>
      </c>
      <c r="BM212">
        <v>5.0796506150679006</v>
      </c>
      <c r="BN212">
        <v>1.046339211608583</v>
      </c>
      <c r="BO212">
        <v>0.068869958760012798</v>
      </c>
      <c r="BP212">
        <v>31.302233124062742</v>
      </c>
      <c r="BQ212">
        <v>7.122491531267265</v>
      </c>
      <c r="BR212">
        <v>28.564018877307252</v>
      </c>
      <c r="BS212">
        <v>0.62989860321392166</v>
      </c>
      <c r="BT212">
        <v>2.6427142637328882</v>
      </c>
      <c r="BU212">
        <v>6.3157758097543786</v>
      </c>
      <c r="BV212">
        <v>1.50182758040589</v>
      </c>
      <c r="BW212">
        <v>8.0242723077307652</v>
      </c>
      <c r="BX212">
        <v>0.5331361070022298</v>
      </c>
      <c r="BY212">
        <v>3.373597631623261</v>
      </c>
      <c r="BZ212">
        <v>0.72505394658771249</v>
      </c>
      <c r="CA212">
        <v>0.4432394200165034</v>
      </c>
      <c r="CB212">
        <v>0.39232838946545279</v>
      </c>
      <c r="CC212">
        <v>0.44747020250113972</v>
      </c>
      <c r="CD212">
        <v>12.322472923064369</v>
      </c>
      <c r="CE212">
        <v>25.019840117685771</v>
      </c>
      <c r="CF212">
        <v>6.7433495888912534</v>
      </c>
      <c r="CG212">
        <v>1.616458859194055</v>
      </c>
      <c r="CH212">
        <v>1.252214064549279</v>
      </c>
      <c r="CI212">
        <v>8.294545792982122</v>
      </c>
      <c r="CJ212">
        <v>0.53341783516860741</v>
      </c>
      <c r="CK212">
        <v>0.70100636130132976</v>
      </c>
      <c r="CL212">
        <v>0.50928084548946395</v>
      </c>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row>
    <row r="213">
      <c r="A213" t="s">
        <v>593</v>
      </c>
      <c r="B213">
        <v>2017</v>
      </c>
      <c r="C213" t="s">
        <v>599</v>
      </c>
      <c r="D213">
        <v>32</v>
      </c>
      <c r="E213" t="s">
        <v>103</v>
      </c>
      <c r="F213" t="s">
        <v>48</v>
      </c>
      <c r="G213" t="s">
        <v>186</v>
      </c>
      <c r="H213">
        <v>99.012355055256108</v>
      </c>
      <c r="I213">
        <v>97.667266973963621</v>
      </c>
      <c r="J213">
        <v>93.857322964592655</v>
      </c>
      <c r="K213">
        <v>89.912521611105547</v>
      </c>
      <c r="L213">
        <v>68.687473079462194</v>
      </c>
      <c r="M213">
        <v>87.523037401388265</v>
      </c>
      <c r="N213">
        <v>68.138024701837736</v>
      </c>
      <c r="O213">
        <v>71.330286140885704</v>
      </c>
      <c r="P213">
        <v>64.259875189844024</v>
      </c>
      <c r="Q213">
        <v>57.991416543970352</v>
      </c>
      <c r="R213">
        <v>99.032186546242258</v>
      </c>
      <c r="S213">
        <v>98.458485105004385</v>
      </c>
      <c r="T213">
        <v>97.605280887636397</v>
      </c>
      <c r="U213">
        <v>92.913409742976711</v>
      </c>
      <c r="V213">
        <v>90.917584191386894</v>
      </c>
      <c r="W213" t="s">
        <v>385</v>
      </c>
      <c r="X213" t="s">
        <v>386</v>
      </c>
      <c r="Y213" t="s">
        <v>387</v>
      </c>
      <c r="Z213" t="s">
        <v>388</v>
      </c>
      <c r="AA213" t="s">
        <v>389</v>
      </c>
      <c r="AB213" t="s">
        <v>390</v>
      </c>
      <c r="AC213" t="s">
        <v>391</v>
      </c>
      <c r="AD213" t="s">
        <v>392</v>
      </c>
      <c r="AE213" t="s">
        <v>393</v>
      </c>
      <c r="AF213" t="s">
        <v>394</v>
      </c>
      <c r="AG213" t="s">
        <v>395</v>
      </c>
      <c r="AH213" t="s">
        <v>396</v>
      </c>
      <c r="AI213" t="s">
        <v>397</v>
      </c>
      <c r="AJ213" t="s">
        <v>398</v>
      </c>
      <c r="AK213" t="s">
        <v>399</v>
      </c>
      <c r="AL213" t="s">
        <v>400</v>
      </c>
      <c r="AM213" t="s">
        <v>401</v>
      </c>
      <c r="AN213" t="s">
        <v>402</v>
      </c>
      <c r="AO213" t="s">
        <v>403</v>
      </c>
      <c r="AP213" t="s">
        <v>404</v>
      </c>
      <c r="AQ213" t="s">
        <v>405</v>
      </c>
      <c r="AR213" t="s">
        <v>406</v>
      </c>
      <c r="AS213" t="s">
        <v>407</v>
      </c>
      <c r="AT213" t="s">
        <v>408</v>
      </c>
      <c r="AU213" t="s">
        <v>409</v>
      </c>
      <c r="AV213" t="s">
        <v>410</v>
      </c>
      <c r="AW213" t="s">
        <v>411</v>
      </c>
      <c r="AX213" t="s">
        <v>412</v>
      </c>
      <c r="AY213" t="s">
        <v>413</v>
      </c>
      <c r="AZ213" t="s">
        <v>518</v>
      </c>
      <c r="BA213" t="s">
        <v>415</v>
      </c>
      <c r="BB213" t="s">
        <v>416</v>
      </c>
      <c r="BC213" t="s">
        <v>417</v>
      </c>
      <c r="BD213" t="s">
        <v>418</v>
      </c>
      <c r="BE213">
        <v>94.844440683566376</v>
      </c>
      <c r="BF213">
        <v>98.131782511934645</v>
      </c>
      <c r="BG213">
        <v>96.715561190880479</v>
      </c>
      <c r="BH213">
        <v>83.739396960347676</v>
      </c>
      <c r="BI213">
        <v>96.813788289760822</v>
      </c>
      <c r="BJ213">
        <v>95.331852399817834</v>
      </c>
      <c r="BK213">
        <v>100</v>
      </c>
      <c r="BL213">
        <v>93.131410953559751</v>
      </c>
      <c r="BM213">
        <v>94.920349384932081</v>
      </c>
      <c r="BN213">
        <v>98.953660788391417</v>
      </c>
      <c r="BO213">
        <v>99.931130041239996</v>
      </c>
      <c r="BP213">
        <v>68.697766875936665</v>
      </c>
      <c r="BQ213">
        <v>92.877508468732699</v>
      </c>
      <c r="BR213">
        <v>71.435981122692922</v>
      </c>
      <c r="BS213">
        <v>99.370101396786083</v>
      </c>
      <c r="BT213">
        <v>97.357285736267201</v>
      </c>
      <c r="BU213">
        <v>93.684224190245658</v>
      </c>
      <c r="BV213">
        <v>98.498172419594113</v>
      </c>
      <c r="BW213">
        <v>91.975727692269245</v>
      </c>
      <c r="BX213">
        <v>99.466863892997779</v>
      </c>
      <c r="BY213">
        <v>96.626402368376716</v>
      </c>
      <c r="BZ213">
        <v>99.274946053412279</v>
      </c>
      <c r="CA213">
        <v>99.556760579983518</v>
      </c>
      <c r="CB213">
        <v>99.607671610534538</v>
      </c>
      <c r="CC213">
        <v>99.552529797498863</v>
      </c>
      <c r="CD213">
        <v>87.677527076935817</v>
      </c>
      <c r="CE213">
        <v>74.98015988231424</v>
      </c>
      <c r="CF213">
        <v>93.256650411108808</v>
      </c>
      <c r="CG213">
        <v>98.383541140805946</v>
      </c>
      <c r="CH213">
        <v>98.747785935450736</v>
      </c>
      <c r="CI213">
        <v>91.705454207017894</v>
      </c>
      <c r="CJ213">
        <v>99.466582164831379</v>
      </c>
      <c r="CK213">
        <v>99.298993638698661</v>
      </c>
      <c r="CL213">
        <v>99.490719154510558</v>
      </c>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row>
    <row r="214">
      <c r="A214" t="s">
        <v>593</v>
      </c>
      <c r="B214">
        <v>2017</v>
      </c>
      <c r="C214" t="s">
        <v>599</v>
      </c>
      <c r="D214">
        <v>35</v>
      </c>
      <c r="E214" t="s">
        <v>55</v>
      </c>
      <c r="F214" t="s">
        <v>49</v>
      </c>
      <c r="G214" t="s">
        <v>186</v>
      </c>
      <c r="H214">
        <v>29.49989381085669</v>
      </c>
      <c r="I214">
        <v>32.698134033371097</v>
      </c>
      <c r="J214">
        <v>40.274137617543907</v>
      </c>
      <c r="K214">
        <v>41.076043267210864</v>
      </c>
      <c r="L214">
        <v>81.947198993180379</v>
      </c>
      <c r="M214">
        <v>62.25734358969153</v>
      </c>
      <c r="N214">
        <v>79.101198307938176</v>
      </c>
      <c r="O214">
        <v>81.440402258679399</v>
      </c>
      <c r="P214">
        <v>84.560930994131354</v>
      </c>
      <c r="Q214">
        <v>92.412832828621873</v>
      </c>
      <c r="R214">
        <v>27.19479329533997</v>
      </c>
      <c r="S214">
        <v>31.23224777621159</v>
      </c>
      <c r="T214">
        <v>35.158736376247433</v>
      </c>
      <c r="U214">
        <v>39.187342798640877</v>
      </c>
      <c r="V214">
        <v>48.488389726937839</v>
      </c>
      <c r="W214" t="s">
        <v>385</v>
      </c>
      <c r="X214" t="s">
        <v>386</v>
      </c>
      <c r="Y214" t="s">
        <v>387</v>
      </c>
      <c r="Z214" t="s">
        <v>388</v>
      </c>
      <c r="AA214" t="s">
        <v>389</v>
      </c>
      <c r="AB214" t="s">
        <v>390</v>
      </c>
      <c r="AC214" t="s">
        <v>391</v>
      </c>
      <c r="AD214" t="s">
        <v>392</v>
      </c>
      <c r="AE214" t="s">
        <v>393</v>
      </c>
      <c r="AF214" t="s">
        <v>394</v>
      </c>
      <c r="AG214" t="s">
        <v>395</v>
      </c>
      <c r="AH214" t="s">
        <v>396</v>
      </c>
      <c r="AI214" t="s">
        <v>397</v>
      </c>
      <c r="AJ214" t="s">
        <v>398</v>
      </c>
      <c r="AK214" t="s">
        <v>399</v>
      </c>
      <c r="AL214" t="s">
        <v>400</v>
      </c>
      <c r="AM214" t="s">
        <v>401</v>
      </c>
      <c r="AN214" t="s">
        <v>402</v>
      </c>
      <c r="AO214" t="s">
        <v>403</v>
      </c>
      <c r="AP214" t="s">
        <v>404</v>
      </c>
      <c r="AQ214" t="s">
        <v>405</v>
      </c>
      <c r="AR214" t="s">
        <v>406</v>
      </c>
      <c r="AS214" t="s">
        <v>407</v>
      </c>
      <c r="AT214" t="s">
        <v>408</v>
      </c>
      <c r="AU214" t="s">
        <v>409</v>
      </c>
      <c r="AV214" t="s">
        <v>410</v>
      </c>
      <c r="AW214" t="s">
        <v>411</v>
      </c>
      <c r="AX214" t="s">
        <v>412</v>
      </c>
      <c r="AY214" t="s">
        <v>413</v>
      </c>
      <c r="AZ214" t="s">
        <v>518</v>
      </c>
      <c r="BA214" t="s">
        <v>415</v>
      </c>
      <c r="BB214" t="s">
        <v>416</v>
      </c>
      <c r="BC214" t="s">
        <v>417</v>
      </c>
      <c r="BD214" t="s">
        <v>418</v>
      </c>
      <c r="BE214">
        <v>10.71124918906068</v>
      </c>
      <c r="BF214">
        <v>6.0942344971668128</v>
      </c>
      <c r="BG214">
        <v>33.645208515805137</v>
      </c>
      <c r="BH214">
        <v>48.259763380623141</v>
      </c>
      <c r="BI214">
        <v>18.38946661601123</v>
      </c>
      <c r="BJ214">
        <v>14.774984339021209</v>
      </c>
      <c r="BK214">
        <v>52.284632976190203</v>
      </c>
      <c r="BL214">
        <v>19.274895474052379</v>
      </c>
      <c r="BM214">
        <v>50.179693648498258</v>
      </c>
      <c r="BN214">
        <v>4.6279260928009904</v>
      </c>
      <c r="BO214">
        <v>34.721322631160348</v>
      </c>
      <c r="BP214">
        <v>54.345165717043479</v>
      </c>
      <c r="BQ214">
        <v>25.123633464856351</v>
      </c>
      <c r="BR214">
        <v>80.313035495120857</v>
      </c>
      <c r="BS214">
        <v>52.469083675805528</v>
      </c>
      <c r="BT214">
        <v>38.191559385204648</v>
      </c>
      <c r="BU214">
        <v>54.771879837351477</v>
      </c>
      <c r="BV214">
        <v>39.191495032870222</v>
      </c>
      <c r="BW214">
        <v>71.475592938729221</v>
      </c>
      <c r="BX214">
        <v>20.23604658430386</v>
      </c>
      <c r="BY214">
        <v>51.294267562450877</v>
      </c>
      <c r="BZ214">
        <v>47.901913148207719</v>
      </c>
      <c r="CA214">
        <v>54.345396675704329</v>
      </c>
      <c r="CB214">
        <v>1.442071918035178</v>
      </c>
      <c r="CC214">
        <v>21.72723949471747</v>
      </c>
      <c r="CD214">
        <v>46.057729751644437</v>
      </c>
      <c r="CE214">
        <v>46.021330546038733</v>
      </c>
      <c r="CF214">
        <v>43.756463701242048</v>
      </c>
      <c r="CG214">
        <v>10.21575616129074</v>
      </c>
      <c r="CH214">
        <v>29.020639813951021</v>
      </c>
      <c r="CI214">
        <v>20.64364466443233</v>
      </c>
      <c r="CJ214">
        <v>75.65924634925662</v>
      </c>
      <c r="CK214">
        <v>49.439428839666817</v>
      </c>
      <c r="CL214">
        <v>38.463331779124672</v>
      </c>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row>
    <row r="215">
      <c r="A215" t="s">
        <v>593</v>
      </c>
      <c r="B215">
        <v>2017</v>
      </c>
      <c r="C215" t="s">
        <v>599</v>
      </c>
      <c r="D215">
        <v>36</v>
      </c>
      <c r="E215" t="s">
        <v>55</v>
      </c>
      <c r="F215" t="s">
        <v>48</v>
      </c>
      <c r="G215" t="s">
        <v>186</v>
      </c>
      <c r="H215">
        <v>70.500106189142642</v>
      </c>
      <c r="I215">
        <v>67.301865966628128</v>
      </c>
      <c r="J215">
        <v>59.725862382455439</v>
      </c>
      <c r="K215">
        <v>58.923956732788866</v>
      </c>
      <c r="L215">
        <v>18.052801006819539</v>
      </c>
      <c r="M215">
        <v>37.742656410308257</v>
      </c>
      <c r="N215">
        <v>20.89880169206177</v>
      </c>
      <c r="O215">
        <v>18.55959774132042</v>
      </c>
      <c r="P215">
        <v>15.43906900586849</v>
      </c>
      <c r="Q215">
        <v>7.5871671713780886</v>
      </c>
      <c r="R215">
        <v>72.805206704659597</v>
      </c>
      <c r="S215">
        <v>68.767752223788165</v>
      </c>
      <c r="T215">
        <v>64.841263623752056</v>
      </c>
      <c r="U215">
        <v>60.812657201358768</v>
      </c>
      <c r="V215">
        <v>51.511610273062097</v>
      </c>
      <c r="W215" t="s">
        <v>385</v>
      </c>
      <c r="X215" t="s">
        <v>386</v>
      </c>
      <c r="Y215" t="s">
        <v>387</v>
      </c>
      <c r="Z215" t="s">
        <v>388</v>
      </c>
      <c r="AA215" t="s">
        <v>389</v>
      </c>
      <c r="AB215" t="s">
        <v>390</v>
      </c>
      <c r="AC215" t="s">
        <v>391</v>
      </c>
      <c r="AD215" t="s">
        <v>392</v>
      </c>
      <c r="AE215" t="s">
        <v>393</v>
      </c>
      <c r="AF215" t="s">
        <v>394</v>
      </c>
      <c r="AG215" t="s">
        <v>395</v>
      </c>
      <c r="AH215" t="s">
        <v>396</v>
      </c>
      <c r="AI215" t="s">
        <v>397</v>
      </c>
      <c r="AJ215" t="s">
        <v>398</v>
      </c>
      <c r="AK215" t="s">
        <v>399</v>
      </c>
      <c r="AL215" t="s">
        <v>400</v>
      </c>
      <c r="AM215" t="s">
        <v>401</v>
      </c>
      <c r="AN215" t="s">
        <v>402</v>
      </c>
      <c r="AO215" t="s">
        <v>403</v>
      </c>
      <c r="AP215" t="s">
        <v>404</v>
      </c>
      <c r="AQ215" t="s">
        <v>405</v>
      </c>
      <c r="AR215" t="s">
        <v>406</v>
      </c>
      <c r="AS215" t="s">
        <v>407</v>
      </c>
      <c r="AT215" t="s">
        <v>408</v>
      </c>
      <c r="AU215" t="s">
        <v>409</v>
      </c>
      <c r="AV215" t="s">
        <v>410</v>
      </c>
      <c r="AW215" t="s">
        <v>411</v>
      </c>
      <c r="AX215" t="s">
        <v>412</v>
      </c>
      <c r="AY215" t="s">
        <v>413</v>
      </c>
      <c r="AZ215" t="s">
        <v>518</v>
      </c>
      <c r="BA215" t="s">
        <v>415</v>
      </c>
      <c r="BB215" t="s">
        <v>416</v>
      </c>
      <c r="BC215" t="s">
        <v>417</v>
      </c>
      <c r="BD215" t="s">
        <v>418</v>
      </c>
      <c r="BE215">
        <v>89.288750810939305</v>
      </c>
      <c r="BF215">
        <v>93.905765502833177</v>
      </c>
      <c r="BG215">
        <v>66.35479148419499</v>
      </c>
      <c r="BH215">
        <v>51.740236619377178</v>
      </c>
      <c r="BI215">
        <v>81.610533383988738</v>
      </c>
      <c r="BJ215">
        <v>85.225015660978841</v>
      </c>
      <c r="BK215">
        <v>47.715367023809669</v>
      </c>
      <c r="BL215">
        <v>80.725104525947671</v>
      </c>
      <c r="BM215">
        <v>49.820306351501713</v>
      </c>
      <c r="BN215">
        <v>95.372073907199024</v>
      </c>
      <c r="BO215">
        <v>65.278677368839567</v>
      </c>
      <c r="BP215">
        <v>45.654834282955903</v>
      </c>
      <c r="BQ215">
        <v>74.876366535143575</v>
      </c>
      <c r="BR215">
        <v>19.68696450487916</v>
      </c>
      <c r="BS215">
        <v>47.530916324194543</v>
      </c>
      <c r="BT215">
        <v>61.8084406147956</v>
      </c>
      <c r="BU215">
        <v>45.228120162648629</v>
      </c>
      <c r="BV215">
        <v>60.808504967129707</v>
      </c>
      <c r="BW215">
        <v>28.524407061270662</v>
      </c>
      <c r="BX215">
        <v>79.76395341569625</v>
      </c>
      <c r="BY215">
        <v>48.705732437548981</v>
      </c>
      <c r="BZ215">
        <v>52.098086851792239</v>
      </c>
      <c r="CA215">
        <v>45.654603324295621</v>
      </c>
      <c r="CB215">
        <v>98.557928081964818</v>
      </c>
      <c r="CC215">
        <v>78.272760505282562</v>
      </c>
      <c r="CD215">
        <v>53.94227024835574</v>
      </c>
      <c r="CE215">
        <v>53.978669453961238</v>
      </c>
      <c r="CF215">
        <v>56.24353629875808</v>
      </c>
      <c r="CG215">
        <v>89.784243838709244</v>
      </c>
      <c r="CH215">
        <v>70.979360186049149</v>
      </c>
      <c r="CI215">
        <v>79.356355335567628</v>
      </c>
      <c r="CJ215">
        <v>24.340753650743331</v>
      </c>
      <c r="CK215">
        <v>50.560571160333147</v>
      </c>
      <c r="CL215">
        <v>61.536668220875143</v>
      </c>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row>
    <row r="216">
      <c r="A216" t="s">
        <v>593</v>
      </c>
      <c r="B216">
        <v>2017</v>
      </c>
      <c r="C216" t="s">
        <v>599</v>
      </c>
      <c r="D216">
        <v>37</v>
      </c>
      <c r="E216" t="s">
        <v>154</v>
      </c>
      <c r="F216" t="s">
        <v>49</v>
      </c>
      <c r="G216" t="s">
        <v>620</v>
      </c>
      <c r="H216">
        <v>33.980730154043087</v>
      </c>
      <c r="I216">
        <v>40.693832044200882</v>
      </c>
      <c r="J216">
        <v>46.04789498472735</v>
      </c>
      <c r="K216">
        <v>53.456803202125037</v>
      </c>
      <c r="L216">
        <v>85.246108855153949</v>
      </c>
      <c r="M216">
        <v>60.504086635175497</v>
      </c>
      <c r="N216">
        <v>81.034919288065282</v>
      </c>
      <c r="O216">
        <v>83.328988701119869</v>
      </c>
      <c r="P216">
        <v>88.391746928280739</v>
      </c>
      <c r="Q216">
        <v>93.343939430170096</v>
      </c>
      <c r="R216">
        <v>33.611956017082782</v>
      </c>
      <c r="S216">
        <v>34.160625401440363</v>
      </c>
      <c r="T216">
        <v>45.8209235683751</v>
      </c>
      <c r="U216">
        <v>44.640692733878033</v>
      </c>
      <c r="V216">
        <v>57.760895405689297</v>
      </c>
      <c r="W216" t="s">
        <v>385</v>
      </c>
      <c r="X216" t="s">
        <v>386</v>
      </c>
      <c r="Y216" t="s">
        <v>387</v>
      </c>
      <c r="Z216" t="s">
        <v>388</v>
      </c>
      <c r="AA216" t="s">
        <v>389</v>
      </c>
      <c r="AB216" t="s">
        <v>390</v>
      </c>
      <c r="AC216" t="s">
        <v>391</v>
      </c>
      <c r="AD216" t="s">
        <v>392</v>
      </c>
      <c r="AE216" t="s">
        <v>393</v>
      </c>
      <c r="AF216" t="s">
        <v>394</v>
      </c>
      <c r="AG216" t="s">
        <v>395</v>
      </c>
      <c r="AH216" t="s">
        <v>396</v>
      </c>
      <c r="AI216" t="s">
        <v>397</v>
      </c>
      <c r="AJ216" t="s">
        <v>398</v>
      </c>
      <c r="AK216" t="s">
        <v>399</v>
      </c>
      <c r="AL216" t="s">
        <v>400</v>
      </c>
      <c r="AM216" t="s">
        <v>401</v>
      </c>
      <c r="AN216" t="s">
        <v>402</v>
      </c>
      <c r="AO216" t="s">
        <v>403</v>
      </c>
      <c r="AP216" t="s">
        <v>404</v>
      </c>
      <c r="AQ216" t="s">
        <v>405</v>
      </c>
      <c r="AR216" t="s">
        <v>406</v>
      </c>
      <c r="AS216" t="s">
        <v>407</v>
      </c>
      <c r="AT216" t="s">
        <v>408</v>
      </c>
      <c r="AU216" t="s">
        <v>409</v>
      </c>
      <c r="AV216" t="s">
        <v>410</v>
      </c>
      <c r="AW216" t="s">
        <v>411</v>
      </c>
      <c r="AX216" t="s">
        <v>412</v>
      </c>
      <c r="AY216" t="s">
        <v>413</v>
      </c>
      <c r="AZ216" t="s">
        <v>518</v>
      </c>
      <c r="BA216" t="s">
        <v>415</v>
      </c>
      <c r="BB216" t="s">
        <v>416</v>
      </c>
      <c r="BC216" t="s">
        <v>417</v>
      </c>
      <c r="BD216" t="s">
        <v>418</v>
      </c>
      <c r="BE216">
        <v>13.206318420214419</v>
      </c>
      <c r="BF216">
        <v>10.21904331465929</v>
      </c>
      <c r="BG216">
        <v>37.905174212655311</v>
      </c>
      <c r="BH216">
        <v>64.916091074591264</v>
      </c>
      <c r="BI216">
        <v>27.770122668459091</v>
      </c>
      <c r="BJ216">
        <v>35.261888483743533</v>
      </c>
      <c r="BK216">
        <v>52.993363435674397</v>
      </c>
      <c r="BL216">
        <v>31.418339150669009</v>
      </c>
      <c r="BM216">
        <v>63.902183300316388</v>
      </c>
      <c r="BN216">
        <v>12.88593145358664</v>
      </c>
      <c r="BO216">
        <v>49.800741718524151</v>
      </c>
      <c r="BP216">
        <v>78.151732404837688</v>
      </c>
      <c r="BQ216">
        <v>33.427680238325983</v>
      </c>
      <c r="BR216">
        <v>81.647363842981022</v>
      </c>
      <c r="BS216">
        <v>54.204173986314949</v>
      </c>
      <c r="BT216">
        <v>20.94336359223573</v>
      </c>
      <c r="BU216">
        <v>77.655712448887428</v>
      </c>
      <c r="BV216">
        <v>50.3572102474781</v>
      </c>
      <c r="BW216">
        <v>40.515369995815313</v>
      </c>
      <c r="BX216">
        <v>15.280241612840619</v>
      </c>
      <c r="BY216">
        <v>54.366648288167418</v>
      </c>
      <c r="BZ216">
        <v>53.716727900884457</v>
      </c>
      <c r="CA216">
        <v>74.000159655144856</v>
      </c>
      <c r="CB216">
        <v>3.343989445374739</v>
      </c>
      <c r="CC216">
        <v>27.792243873747939</v>
      </c>
      <c r="CD216">
        <v>53.821149165873713</v>
      </c>
      <c r="CE216">
        <v>68.357141304111479</v>
      </c>
      <c r="CF216">
        <v>47.42422101472544</v>
      </c>
      <c r="CG216">
        <v>41.202579097315919</v>
      </c>
      <c r="CH216">
        <v>49.70758312524638</v>
      </c>
      <c r="CI216">
        <v>20.40546333071779</v>
      </c>
      <c r="CJ216">
        <v>87.396358882842378</v>
      </c>
      <c r="CK216">
        <v>51.312619621211432</v>
      </c>
      <c r="CL216">
        <v>49.898899652026707</v>
      </c>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row>
    <row r="217">
      <c r="A217" t="s">
        <v>593</v>
      </c>
      <c r="B217">
        <v>2017</v>
      </c>
      <c r="C217" t="s">
        <v>599</v>
      </c>
      <c r="D217">
        <v>38</v>
      </c>
      <c r="E217" t="s">
        <v>154</v>
      </c>
      <c r="F217" t="s">
        <v>48</v>
      </c>
      <c r="G217" t="s">
        <v>186</v>
      </c>
      <c r="H217">
        <v>66.019269845956771</v>
      </c>
      <c r="I217">
        <v>59.306167955799197</v>
      </c>
      <c r="J217">
        <v>53.9521050152726</v>
      </c>
      <c r="K217">
        <v>46.543196797874756</v>
      </c>
      <c r="L217">
        <v>14.75389114484604</v>
      </c>
      <c r="M217">
        <v>39.495913364824389</v>
      </c>
      <c r="N217">
        <v>18.965080711934711</v>
      </c>
      <c r="O217">
        <v>16.671011298880011</v>
      </c>
      <c r="P217">
        <v>11.608253071719099</v>
      </c>
      <c r="Q217">
        <v>6.6560605698298501</v>
      </c>
      <c r="R217">
        <v>66.388043982917324</v>
      </c>
      <c r="S217">
        <v>65.839374598559559</v>
      </c>
      <c r="T217">
        <v>54.179076431625028</v>
      </c>
      <c r="U217">
        <v>55.359307266122073</v>
      </c>
      <c r="V217">
        <v>42.23910459431071</v>
      </c>
      <c r="W217" t="s">
        <v>385</v>
      </c>
      <c r="X217" t="s">
        <v>386</v>
      </c>
      <c r="Y217" t="s">
        <v>387</v>
      </c>
      <c r="Z217" t="s">
        <v>388</v>
      </c>
      <c r="AA217" t="s">
        <v>389</v>
      </c>
      <c r="AB217" t="s">
        <v>390</v>
      </c>
      <c r="AC217" t="s">
        <v>391</v>
      </c>
      <c r="AD217" t="s">
        <v>392</v>
      </c>
      <c r="AE217" t="s">
        <v>393</v>
      </c>
      <c r="AF217" t="s">
        <v>394</v>
      </c>
      <c r="AG217" t="s">
        <v>395</v>
      </c>
      <c r="AH217" t="s">
        <v>396</v>
      </c>
      <c r="AI217" t="s">
        <v>397</v>
      </c>
      <c r="AJ217" t="s">
        <v>398</v>
      </c>
      <c r="AK217" t="s">
        <v>399</v>
      </c>
      <c r="AL217" t="s">
        <v>400</v>
      </c>
      <c r="AM217" t="s">
        <v>401</v>
      </c>
      <c r="AN217" t="s">
        <v>402</v>
      </c>
      <c r="AO217" t="s">
        <v>403</v>
      </c>
      <c r="AP217" t="s">
        <v>404</v>
      </c>
      <c r="AQ217" t="s">
        <v>405</v>
      </c>
      <c r="AR217" t="s">
        <v>406</v>
      </c>
      <c r="AS217" t="s">
        <v>407</v>
      </c>
      <c r="AT217" t="s">
        <v>408</v>
      </c>
      <c r="AU217" t="s">
        <v>409</v>
      </c>
      <c r="AV217" t="s">
        <v>410</v>
      </c>
      <c r="AW217" t="s">
        <v>411</v>
      </c>
      <c r="AX217" t="s">
        <v>412</v>
      </c>
      <c r="AY217" t="s">
        <v>413</v>
      </c>
      <c r="AZ217" t="s">
        <v>518</v>
      </c>
      <c r="BA217" t="s">
        <v>415</v>
      </c>
      <c r="BB217" t="s">
        <v>416</v>
      </c>
      <c r="BC217" t="s">
        <v>417</v>
      </c>
      <c r="BD217" t="s">
        <v>418</v>
      </c>
      <c r="BE217">
        <v>86.793681579785599</v>
      </c>
      <c r="BF217">
        <v>89.780956685340726</v>
      </c>
      <c r="BG217">
        <v>62.094825787344632</v>
      </c>
      <c r="BH217">
        <v>35.083908925408643</v>
      </c>
      <c r="BI217">
        <v>72.229877331540919</v>
      </c>
      <c r="BJ217">
        <v>64.738111516256424</v>
      </c>
      <c r="BK217">
        <v>47.006636564325667</v>
      </c>
      <c r="BL217">
        <v>68.581660849331001</v>
      </c>
      <c r="BM217">
        <v>36.097816699683769</v>
      </c>
      <c r="BN217">
        <v>87.114068546413449</v>
      </c>
      <c r="BO217">
        <v>50.199258281475942</v>
      </c>
      <c r="BP217">
        <v>21.848267595162302</v>
      </c>
      <c r="BQ217">
        <v>66.57231976167391</v>
      </c>
      <c r="BR217">
        <v>18.35263615701901</v>
      </c>
      <c r="BS217">
        <v>45.795826013685151</v>
      </c>
      <c r="BT217">
        <v>79.056636407764273</v>
      </c>
      <c r="BU217">
        <v>22.344287551112611</v>
      </c>
      <c r="BV217">
        <v>49.642789752522013</v>
      </c>
      <c r="BW217">
        <v>59.484630004184702</v>
      </c>
      <c r="BX217">
        <v>84.71975838715943</v>
      </c>
      <c r="BY217">
        <v>45.633351711832439</v>
      </c>
      <c r="BZ217">
        <v>46.283272099115557</v>
      </c>
      <c r="CA217">
        <v>25.999840344855109</v>
      </c>
      <c r="CB217">
        <v>96.656010554625254</v>
      </c>
      <c r="CC217">
        <v>72.207756126252093</v>
      </c>
      <c r="CD217">
        <v>46.178850834126372</v>
      </c>
      <c r="CE217">
        <v>31.642858695888499</v>
      </c>
      <c r="CF217">
        <v>52.575778985274482</v>
      </c>
      <c r="CG217">
        <v>58.797420902684038</v>
      </c>
      <c r="CH217">
        <v>50.292416874753577</v>
      </c>
      <c r="CI217">
        <v>79.594536669282334</v>
      </c>
      <c r="CJ217">
        <v>12.603641117157609</v>
      </c>
      <c r="CK217">
        <v>48.68738037878861</v>
      </c>
      <c r="CL217">
        <v>50.101100347973301</v>
      </c>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row>
    <row r="218">
      <c r="A218" t="s">
        <v>593</v>
      </c>
      <c r="B218">
        <v>2017</v>
      </c>
      <c r="C218" t="s">
        <v>599</v>
      </c>
      <c r="D218">
        <v>41</v>
      </c>
      <c r="E218" t="s">
        <v>56</v>
      </c>
      <c r="F218" t="s">
        <v>49</v>
      </c>
      <c r="G218" t="s">
        <v>186</v>
      </c>
      <c r="H218">
        <v>7.4016400998309138</v>
      </c>
      <c r="I218">
        <v>4.3005898349412632</v>
      </c>
      <c r="J218">
        <v>2.3209475544209561</v>
      </c>
      <c r="K218">
        <v>7.0016226677706097</v>
      </c>
      <c r="L218">
        <v>0.51747649998781375</v>
      </c>
      <c r="M218">
        <v>1.8111715749739341</v>
      </c>
      <c r="N218">
        <v>0.4083282224357182</v>
      </c>
      <c r="O218">
        <v>0.49090557502314608</v>
      </c>
      <c r="P218">
        <v>0.50497337992649227</v>
      </c>
      <c r="Q218">
        <v>0</v>
      </c>
      <c r="R218">
        <v>7.8984262087792496</v>
      </c>
      <c r="S218">
        <v>5.5100154651188422</v>
      </c>
      <c r="T218">
        <v>3.775874068625285</v>
      </c>
      <c r="U218">
        <v>1.9743791769394119</v>
      </c>
      <c r="V218">
        <v>2.2030501867627219</v>
      </c>
      <c r="W218" t="s">
        <v>385</v>
      </c>
      <c r="X218" t="s">
        <v>386</v>
      </c>
      <c r="Y218" t="s">
        <v>387</v>
      </c>
      <c r="Z218" t="s">
        <v>388</v>
      </c>
      <c r="AA218" t="s">
        <v>389</v>
      </c>
      <c r="AB218" t="s">
        <v>390</v>
      </c>
      <c r="AC218" t="s">
        <v>391</v>
      </c>
      <c r="AD218" t="s">
        <v>392</v>
      </c>
      <c r="AE218" t="s">
        <v>393</v>
      </c>
      <c r="AF218" t="s">
        <v>394</v>
      </c>
      <c r="AG218" t="s">
        <v>395</v>
      </c>
      <c r="AH218" t="s">
        <v>396</v>
      </c>
      <c r="AI218" t="s">
        <v>397</v>
      </c>
      <c r="AJ218" t="s">
        <v>398</v>
      </c>
      <c r="AK218" t="s">
        <v>399</v>
      </c>
      <c r="AL218" t="s">
        <v>400</v>
      </c>
      <c r="AM218" t="s">
        <v>401</v>
      </c>
      <c r="AN218" t="s">
        <v>402</v>
      </c>
      <c r="AO218" t="s">
        <v>403</v>
      </c>
      <c r="AP218" t="s">
        <v>404</v>
      </c>
      <c r="AQ218" t="s">
        <v>405</v>
      </c>
      <c r="AR218" t="s">
        <v>406</v>
      </c>
      <c r="AS218" t="s">
        <v>407</v>
      </c>
      <c r="AT218" t="s">
        <v>408</v>
      </c>
      <c r="AU218" t="s">
        <v>409</v>
      </c>
      <c r="AV218" t="s">
        <v>410</v>
      </c>
      <c r="AW218" t="s">
        <v>411</v>
      </c>
      <c r="AX218" t="s">
        <v>412</v>
      </c>
      <c r="AY218" t="s">
        <v>413</v>
      </c>
      <c r="AZ218" t="s">
        <v>518</v>
      </c>
      <c r="BA218" t="s">
        <v>415</v>
      </c>
      <c r="BB218" t="s">
        <v>416</v>
      </c>
      <c r="BC218" t="s">
        <v>417</v>
      </c>
      <c r="BD218" t="s">
        <v>418</v>
      </c>
      <c r="BE218">
        <v>1.0967751701727211</v>
      </c>
      <c r="BF218">
        <v>15.152024189484271</v>
      </c>
      <c r="BG218">
        <v>1.000235039424439</v>
      </c>
      <c r="BH218">
        <v>8.1348186776897204</v>
      </c>
      <c r="BI218">
        <v>0.83713985315815964</v>
      </c>
      <c r="BJ218">
        <v>1.5951749219089111</v>
      </c>
      <c r="BK218">
        <v>0</v>
      </c>
      <c r="BL218">
        <v>21.082466234990211</v>
      </c>
      <c r="BM218">
        <v>4.1180714153147724</v>
      </c>
      <c r="BN218">
        <v>5.1893309104376817</v>
      </c>
      <c r="BO218">
        <v>0</v>
      </c>
      <c r="BP218">
        <v>8.3213816287032181</v>
      </c>
      <c r="BQ218">
        <v>13.957031279029151</v>
      </c>
      <c r="BR218">
        <v>0.2287648368153562</v>
      </c>
      <c r="BS218">
        <v>5.5538576635945454</v>
      </c>
      <c r="BT218">
        <v>0</v>
      </c>
      <c r="BU218">
        <v>1.865980418563749</v>
      </c>
      <c r="BV218">
        <v>0.26785577736072469</v>
      </c>
      <c r="BW218">
        <v>1.54557926248747</v>
      </c>
      <c r="BX218">
        <v>1.212525260942938</v>
      </c>
      <c r="BY218">
        <v>3.265243178640775</v>
      </c>
      <c r="BZ218">
        <v>1.3274197694655629</v>
      </c>
      <c r="CA218">
        <v>13.13369399046767</v>
      </c>
      <c r="CB218">
        <v>12.55830642267672</v>
      </c>
      <c r="CC218">
        <v>0</v>
      </c>
      <c r="CD218">
        <v>1.0499536391068001</v>
      </c>
      <c r="CE218">
        <v>0</v>
      </c>
      <c r="CF218">
        <v>0.41142834926004018</v>
      </c>
      <c r="CG218">
        <v>10.02131600275407</v>
      </c>
      <c r="CH218">
        <v>11.92052643613915</v>
      </c>
      <c r="CI218">
        <v>10.465592427412011</v>
      </c>
      <c r="CJ218">
        <v>0</v>
      </c>
      <c r="CK218">
        <v>0</v>
      </c>
      <c r="CL218">
        <v>0.19166986116435239</v>
      </c>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row>
    <row r="219">
      <c r="A219" t="s">
        <v>593</v>
      </c>
      <c r="B219">
        <v>2017</v>
      </c>
      <c r="C219" t="s">
        <v>599</v>
      </c>
      <c r="D219">
        <v>42</v>
      </c>
      <c r="E219" t="s">
        <v>56</v>
      </c>
      <c r="F219" t="s">
        <v>48</v>
      </c>
      <c r="G219" t="s">
        <v>621</v>
      </c>
      <c r="H219">
        <v>92.598359900169015</v>
      </c>
      <c r="I219">
        <v>95.699410165058765</v>
      </c>
      <c r="J219">
        <v>97.679052445578961</v>
      </c>
      <c r="K219">
        <v>92.998377332229424</v>
      </c>
      <c r="L219">
        <v>99.482523500012192</v>
      </c>
      <c r="M219">
        <v>98.18882842502606</v>
      </c>
      <c r="N219">
        <v>99.591671777564272</v>
      </c>
      <c r="O219">
        <v>99.509094424976837</v>
      </c>
      <c r="P219">
        <v>99.495026620073517</v>
      </c>
      <c r="Q219">
        <v>100</v>
      </c>
      <c r="R219">
        <v>92.101573791220531</v>
      </c>
      <c r="S219">
        <v>94.489984534881017</v>
      </c>
      <c r="T219">
        <v>96.224125931374587</v>
      </c>
      <c r="U219">
        <v>98.025620823060578</v>
      </c>
      <c r="V219">
        <v>97.796949813237205</v>
      </c>
      <c r="W219" t="s">
        <v>385</v>
      </c>
      <c r="X219" t="s">
        <v>386</v>
      </c>
      <c r="Y219" t="s">
        <v>387</v>
      </c>
      <c r="Z219" t="s">
        <v>388</v>
      </c>
      <c r="AA219" t="s">
        <v>389</v>
      </c>
      <c r="AB219" t="s">
        <v>390</v>
      </c>
      <c r="AC219" t="s">
        <v>391</v>
      </c>
      <c r="AD219" t="s">
        <v>392</v>
      </c>
      <c r="AE219" t="s">
        <v>393</v>
      </c>
      <c r="AF219" t="s">
        <v>394</v>
      </c>
      <c r="AG219" t="s">
        <v>395</v>
      </c>
      <c r="AH219" t="s">
        <v>396</v>
      </c>
      <c r="AI219" t="s">
        <v>397</v>
      </c>
      <c r="AJ219" t="s">
        <v>398</v>
      </c>
      <c r="AK219" t="s">
        <v>399</v>
      </c>
      <c r="AL219" t="s">
        <v>400</v>
      </c>
      <c r="AM219" t="s">
        <v>401</v>
      </c>
      <c r="AN219" t="s">
        <v>402</v>
      </c>
      <c r="AO219" t="s">
        <v>403</v>
      </c>
      <c r="AP219" t="s">
        <v>404</v>
      </c>
      <c r="AQ219" t="s">
        <v>405</v>
      </c>
      <c r="AR219" t="s">
        <v>406</v>
      </c>
      <c r="AS219" t="s">
        <v>407</v>
      </c>
      <c r="AT219" t="s">
        <v>408</v>
      </c>
      <c r="AU219" t="s">
        <v>409</v>
      </c>
      <c r="AV219" t="s">
        <v>410</v>
      </c>
      <c r="AW219" t="s">
        <v>411</v>
      </c>
      <c r="AX219" t="s">
        <v>412</v>
      </c>
      <c r="AY219" t="s">
        <v>413</v>
      </c>
      <c r="AZ219" t="s">
        <v>518</v>
      </c>
      <c r="BA219" t="s">
        <v>415</v>
      </c>
      <c r="BB219" t="s">
        <v>416</v>
      </c>
      <c r="BC219" t="s">
        <v>417</v>
      </c>
      <c r="BD219" t="s">
        <v>418</v>
      </c>
      <c r="BE219">
        <v>98.90322482982728</v>
      </c>
      <c r="BF219">
        <v>84.84797581051572</v>
      </c>
      <c r="BG219">
        <v>98.999764960575533</v>
      </c>
      <c r="BH219">
        <v>91.865181322310249</v>
      </c>
      <c r="BI219">
        <v>99.162860146841851</v>
      </c>
      <c r="BJ219">
        <v>98.404825078091079</v>
      </c>
      <c r="BK219">
        <v>100</v>
      </c>
      <c r="BL219">
        <v>78.917533765009807</v>
      </c>
      <c r="BM219">
        <v>95.881928584685227</v>
      </c>
      <c r="BN219">
        <v>94.810669089562367</v>
      </c>
      <c r="BO219">
        <v>100</v>
      </c>
      <c r="BP219">
        <v>91.678618371296665</v>
      </c>
      <c r="BQ219">
        <v>86.042968720970819</v>
      </c>
      <c r="BR219">
        <v>99.771235163184642</v>
      </c>
      <c r="BS219">
        <v>94.44614233640543</v>
      </c>
      <c r="BT219">
        <v>100</v>
      </c>
      <c r="BU219">
        <v>98.134019581436249</v>
      </c>
      <c r="BV219">
        <v>99.732144222639278</v>
      </c>
      <c r="BW219">
        <v>98.454420737512535</v>
      </c>
      <c r="BX219">
        <v>98.787474739057089</v>
      </c>
      <c r="BY219">
        <v>96.734756821359227</v>
      </c>
      <c r="BZ219">
        <v>98.672580230534422</v>
      </c>
      <c r="CA219">
        <v>86.866306009532309</v>
      </c>
      <c r="CB219">
        <v>87.441693577323292</v>
      </c>
      <c r="CC219">
        <v>100</v>
      </c>
      <c r="CD219">
        <v>98.950046360893225</v>
      </c>
      <c r="CE219">
        <v>100</v>
      </c>
      <c r="CF219">
        <v>99.588571650739951</v>
      </c>
      <c r="CG219">
        <v>89.978683997245952</v>
      </c>
      <c r="CH219">
        <v>88.079473563861015</v>
      </c>
      <c r="CI219">
        <v>89.534407572587966</v>
      </c>
      <c r="CJ219">
        <v>100</v>
      </c>
      <c r="CK219">
        <v>100</v>
      </c>
      <c r="CL219">
        <v>99.808330138835643</v>
      </c>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row>
    <row r="220">
      <c r="A220" t="s">
        <v>593</v>
      </c>
      <c r="B220">
        <v>2017</v>
      </c>
      <c r="C220" t="s">
        <v>599</v>
      </c>
      <c r="D220">
        <v>58</v>
      </c>
      <c r="E220" t="s">
        <v>519</v>
      </c>
      <c r="F220" t="s">
        <v>156</v>
      </c>
      <c r="G220" t="s">
        <v>186</v>
      </c>
      <c r="H220">
        <v>0.12694174984266429</v>
      </c>
      <c r="I220">
        <v>0.60777971864827418</v>
      </c>
      <c r="J220">
        <v>1.398831327099938</v>
      </c>
      <c r="K220">
        <v>3.277299562691006</v>
      </c>
      <c r="L220">
        <v>9.2827183286107982</v>
      </c>
      <c r="M220">
        <v>2.9722392707022949</v>
      </c>
      <c r="N220">
        <v>7.3638770994304874</v>
      </c>
      <c r="O220">
        <v>6.3045144472019876</v>
      </c>
      <c r="P220">
        <v>10.75706559877448</v>
      </c>
      <c r="Q220">
        <v>15.8800419520375</v>
      </c>
      <c r="R220">
        <v>0.063632690438258796</v>
      </c>
      <c r="S220">
        <v>0.1717988691184418</v>
      </c>
      <c r="T220">
        <v>0.85616151421151632</v>
      </c>
      <c r="U220">
        <v>1.4483704857227071</v>
      </c>
      <c r="V220">
        <v>3.5745653712211869</v>
      </c>
      <c r="W220" t="s">
        <v>385</v>
      </c>
      <c r="X220" t="s">
        <v>386</v>
      </c>
      <c r="Y220" t="s">
        <v>387</v>
      </c>
      <c r="Z220" t="s">
        <v>388</v>
      </c>
      <c r="AA220" t="s">
        <v>389</v>
      </c>
      <c r="AB220" t="s">
        <v>390</v>
      </c>
      <c r="AC220" t="s">
        <v>391</v>
      </c>
      <c r="AD220" t="s">
        <v>392</v>
      </c>
      <c r="AE220" t="s">
        <v>393</v>
      </c>
      <c r="AF220" t="s">
        <v>394</v>
      </c>
      <c r="AG220" t="s">
        <v>395</v>
      </c>
      <c r="AH220" t="s">
        <v>396</v>
      </c>
      <c r="AI220" t="s">
        <v>397</v>
      </c>
      <c r="AJ220" t="s">
        <v>398</v>
      </c>
      <c r="AK220" t="s">
        <v>399</v>
      </c>
      <c r="AL220" t="s">
        <v>400</v>
      </c>
      <c r="AM220" t="s">
        <v>401</v>
      </c>
      <c r="AN220" t="s">
        <v>402</v>
      </c>
      <c r="AO220" t="s">
        <v>403</v>
      </c>
      <c r="AP220" t="s">
        <v>404</v>
      </c>
      <c r="AQ220" t="s">
        <v>405</v>
      </c>
      <c r="AR220" t="s">
        <v>406</v>
      </c>
      <c r="AS220" t="s">
        <v>407</v>
      </c>
      <c r="AT220" t="s">
        <v>408</v>
      </c>
      <c r="AU220" t="s">
        <v>409</v>
      </c>
      <c r="AV220" t="s">
        <v>410</v>
      </c>
      <c r="AW220" t="s">
        <v>411</v>
      </c>
      <c r="AX220" t="s">
        <v>412</v>
      </c>
      <c r="AY220" t="s">
        <v>413</v>
      </c>
      <c r="AZ220" t="s">
        <v>518</v>
      </c>
      <c r="BA220" t="s">
        <v>415</v>
      </c>
      <c r="BB220" t="s">
        <v>416</v>
      </c>
      <c r="BC220" t="s">
        <v>417</v>
      </c>
      <c r="BD220" t="s">
        <v>418</v>
      </c>
      <c r="BE220">
        <v>0.98463112133998221</v>
      </c>
      <c r="BF220">
        <v>0.98537316406571274</v>
      </c>
      <c r="BG220">
        <v>0.95034849282402911</v>
      </c>
      <c r="BH220">
        <v>3.1131323957533761</v>
      </c>
      <c r="BI220">
        <v>0</v>
      </c>
      <c r="BJ220">
        <v>2.1930606798359218</v>
      </c>
      <c r="BK220">
        <v>0</v>
      </c>
      <c r="BL220">
        <v>1.571511373262803</v>
      </c>
      <c r="BM220">
        <v>0.72531582655962867</v>
      </c>
      <c r="BN220">
        <v>0</v>
      </c>
      <c r="BO220">
        <v>0</v>
      </c>
      <c r="BP220">
        <v>11.06371165410817</v>
      </c>
      <c r="BQ220">
        <v>0.7585018944163886</v>
      </c>
      <c r="BR220">
        <v>7.338495681593364</v>
      </c>
      <c r="BS220">
        <v>0</v>
      </c>
      <c r="BT220">
        <v>1.271755409802203</v>
      </c>
      <c r="BU220">
        <v>5.9289012813888329</v>
      </c>
      <c r="BV220">
        <v>0.4824025745615661</v>
      </c>
      <c r="BW220">
        <v>4.7414839388299956</v>
      </c>
      <c r="BX220">
        <v>0.14552220001007951</v>
      </c>
      <c r="BY220">
        <v>1.1996382629237929</v>
      </c>
      <c r="BZ220">
        <v>0.094553985893727294</v>
      </c>
      <c r="CA220">
        <v>0.444295295669066</v>
      </c>
      <c r="CB220">
        <v>0</v>
      </c>
      <c r="CC220">
        <v>0.1095476566327364</v>
      </c>
      <c r="CD220">
        <v>5.2673242557449811</v>
      </c>
      <c r="CE220">
        <v>4.9012580312107454</v>
      </c>
      <c r="CF220">
        <v>0.37836742042446919</v>
      </c>
      <c r="CG220">
        <v>0.60762333585211437</v>
      </c>
      <c r="CH220">
        <v>0.37187466584744538</v>
      </c>
      <c r="CI220">
        <v>2.8018409884917861</v>
      </c>
      <c r="CJ220">
        <v>0</v>
      </c>
      <c r="CK220">
        <v>0.097671529697360496</v>
      </c>
      <c r="CL220">
        <v>0.1022239259543213</v>
      </c>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row>
    <row r="221">
      <c r="A221" t="s">
        <v>593</v>
      </c>
      <c r="B221">
        <v>2017</v>
      </c>
      <c r="C221" t="s">
        <v>599</v>
      </c>
      <c r="D221">
        <v>59</v>
      </c>
      <c r="E221" t="s">
        <v>519</v>
      </c>
      <c r="F221" t="s">
        <v>520</v>
      </c>
      <c r="G221" t="s">
        <v>186</v>
      </c>
      <c r="H221">
        <v>0.86848592262752655</v>
      </c>
      <c r="I221">
        <v>1.739888252864001</v>
      </c>
      <c r="J221">
        <v>4.8120089299663906</v>
      </c>
      <c r="K221">
        <v>6.8512200951739306</v>
      </c>
      <c r="L221">
        <v>22.29923759115248</v>
      </c>
      <c r="M221">
        <v>9.5468586543163116</v>
      </c>
      <c r="N221">
        <v>24.673576036138709</v>
      </c>
      <c r="O221">
        <v>22.508241988610521</v>
      </c>
      <c r="P221">
        <v>25.257361866538549</v>
      </c>
      <c r="Q221">
        <v>26.128541503992022</v>
      </c>
      <c r="R221">
        <v>0.91107240399153422</v>
      </c>
      <c r="S221">
        <v>1.3833638875129559</v>
      </c>
      <c r="T221">
        <v>1.556507169933752</v>
      </c>
      <c r="U221">
        <v>5.7158871854109954</v>
      </c>
      <c r="V221">
        <v>5.6110015737295047</v>
      </c>
      <c r="W221" t="s">
        <v>385</v>
      </c>
      <c r="X221" t="s">
        <v>386</v>
      </c>
      <c r="Y221" t="s">
        <v>387</v>
      </c>
      <c r="Z221" t="s">
        <v>388</v>
      </c>
      <c r="AA221" t="s">
        <v>389</v>
      </c>
      <c r="AB221" t="s">
        <v>390</v>
      </c>
      <c r="AC221" t="s">
        <v>391</v>
      </c>
      <c r="AD221" t="s">
        <v>392</v>
      </c>
      <c r="AE221" t="s">
        <v>393</v>
      </c>
      <c r="AF221" t="s">
        <v>394</v>
      </c>
      <c r="AG221" t="s">
        <v>395</v>
      </c>
      <c r="AH221" t="s">
        <v>396</v>
      </c>
      <c r="AI221" t="s">
        <v>397</v>
      </c>
      <c r="AJ221" t="s">
        <v>398</v>
      </c>
      <c r="AK221" t="s">
        <v>399</v>
      </c>
      <c r="AL221" t="s">
        <v>400</v>
      </c>
      <c r="AM221" t="s">
        <v>401</v>
      </c>
      <c r="AN221" t="s">
        <v>402</v>
      </c>
      <c r="AO221" t="s">
        <v>403</v>
      </c>
      <c r="AP221" t="s">
        <v>404</v>
      </c>
      <c r="AQ221" t="s">
        <v>405</v>
      </c>
      <c r="AR221" t="s">
        <v>406</v>
      </c>
      <c r="AS221" t="s">
        <v>407</v>
      </c>
      <c r="AT221" t="s">
        <v>408</v>
      </c>
      <c r="AU221" t="s">
        <v>409</v>
      </c>
      <c r="AV221" t="s">
        <v>410</v>
      </c>
      <c r="AW221" t="s">
        <v>411</v>
      </c>
      <c r="AX221" t="s">
        <v>412</v>
      </c>
      <c r="AY221" t="s">
        <v>413</v>
      </c>
      <c r="AZ221" t="s">
        <v>518</v>
      </c>
      <c r="BA221" t="s">
        <v>415</v>
      </c>
      <c r="BB221" t="s">
        <v>416</v>
      </c>
      <c r="BC221" t="s">
        <v>417</v>
      </c>
      <c r="BD221" t="s">
        <v>418</v>
      </c>
      <c r="BE221">
        <v>4.2503004730852822</v>
      </c>
      <c r="BF221">
        <v>0.89441564122887773</v>
      </c>
      <c r="BG221">
        <v>2.3434741891226278</v>
      </c>
      <c r="BH221">
        <v>13.21125964978348</v>
      </c>
      <c r="BI221">
        <v>3.2186590742757182</v>
      </c>
      <c r="BJ221">
        <v>2.4986193988959542</v>
      </c>
      <c r="BK221">
        <v>0</v>
      </c>
      <c r="BL221">
        <v>5.3853288887606769</v>
      </c>
      <c r="BM221">
        <v>4.4266835694692563</v>
      </c>
      <c r="BN221">
        <v>1.048952449892955</v>
      </c>
      <c r="BO221">
        <v>0.068869958760012798</v>
      </c>
      <c r="BP221">
        <v>20.587215385086431</v>
      </c>
      <c r="BQ221">
        <v>6.4193232310048138</v>
      </c>
      <c r="BR221">
        <v>21.416029241462031</v>
      </c>
      <c r="BS221">
        <v>0.63451356847721474</v>
      </c>
      <c r="BT221">
        <v>1.389247533956518</v>
      </c>
      <c r="BU221">
        <v>0.3958233808776363</v>
      </c>
      <c r="BV221">
        <v>1.0194250058443239</v>
      </c>
      <c r="BW221">
        <v>3.3164904722976258</v>
      </c>
      <c r="BX221">
        <v>0.39183899742973799</v>
      </c>
      <c r="BY221">
        <v>2.2097952002165462</v>
      </c>
      <c r="BZ221">
        <v>0.63120695208181299</v>
      </c>
      <c r="CA221">
        <v>0</v>
      </c>
      <c r="CB221">
        <v>0.39579071228956941</v>
      </c>
      <c r="CC221">
        <v>0.3402101137662622</v>
      </c>
      <c r="CD221">
        <v>7.1159000750509396</v>
      </c>
      <c r="CE221">
        <v>20.600014467687739</v>
      </c>
      <c r="CF221">
        <v>6.5080897477881354</v>
      </c>
      <c r="CG221">
        <v>1.0469817479297969</v>
      </c>
      <c r="CH221">
        <v>0.88564217544133739</v>
      </c>
      <c r="CI221">
        <v>5.6451612903225836</v>
      </c>
      <c r="CJ221">
        <v>0.53355873108111651</v>
      </c>
      <c r="CK221">
        <v>0.61273870653182294</v>
      </c>
      <c r="CL221">
        <v>0.40750679177986238</v>
      </c>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row>
    <row r="222">
      <c r="A222" t="s">
        <v>593</v>
      </c>
      <c r="B222">
        <v>2017</v>
      </c>
      <c r="C222" t="s">
        <v>599</v>
      </c>
      <c r="D222">
        <v>60</v>
      </c>
      <c r="E222" t="s">
        <v>519</v>
      </c>
      <c r="F222" t="s">
        <v>420</v>
      </c>
      <c r="G222" t="s">
        <v>186</v>
      </c>
      <c r="H222">
        <v>5.7109586578602576</v>
      </c>
      <c r="I222">
        <v>5.1758396415464496</v>
      </c>
      <c r="J222">
        <v>7.5385130842061976</v>
      </c>
      <c r="K222">
        <v>5.0768748428512351</v>
      </c>
      <c r="L222">
        <v>3.5035920553166502</v>
      </c>
      <c r="M222">
        <v>6.4948179875248622</v>
      </c>
      <c r="N222">
        <v>4.6679853789377361</v>
      </c>
      <c r="O222">
        <v>4.6686213039774849</v>
      </c>
      <c r="P222">
        <v>2.6289982312482398</v>
      </c>
      <c r="Q222">
        <v>0.96120877189443821</v>
      </c>
      <c r="R222">
        <v>5.7243181109716099</v>
      </c>
      <c r="S222">
        <v>5.6355621956892357</v>
      </c>
      <c r="T222">
        <v>5.308837668580912</v>
      </c>
      <c r="U222">
        <v>8.0896433906764216</v>
      </c>
      <c r="V222">
        <v>6.6591629631761036</v>
      </c>
      <c r="W222" t="s">
        <v>385</v>
      </c>
      <c r="X222" t="s">
        <v>386</v>
      </c>
      <c r="Y222" t="s">
        <v>387</v>
      </c>
      <c r="Z222" t="s">
        <v>388</v>
      </c>
      <c r="AA222" t="s">
        <v>389</v>
      </c>
      <c r="AB222" t="s">
        <v>390</v>
      </c>
      <c r="AC222" t="s">
        <v>391</v>
      </c>
      <c r="AD222" t="s">
        <v>392</v>
      </c>
      <c r="AE222" t="s">
        <v>393</v>
      </c>
      <c r="AF222" t="s">
        <v>394</v>
      </c>
      <c r="AG222" t="s">
        <v>395</v>
      </c>
      <c r="AH222" t="s">
        <v>396</v>
      </c>
      <c r="AI222" t="s">
        <v>397</v>
      </c>
      <c r="AJ222" t="s">
        <v>398</v>
      </c>
      <c r="AK222" t="s">
        <v>399</v>
      </c>
      <c r="AL222" t="s">
        <v>400</v>
      </c>
      <c r="AM222" t="s">
        <v>401</v>
      </c>
      <c r="AN222" t="s">
        <v>402</v>
      </c>
      <c r="AO222" t="s">
        <v>403</v>
      </c>
      <c r="AP222" t="s">
        <v>404</v>
      </c>
      <c r="AQ222" t="s">
        <v>405</v>
      </c>
      <c r="AR222" t="s">
        <v>406</v>
      </c>
      <c r="AS222" t="s">
        <v>407</v>
      </c>
      <c r="AT222" t="s">
        <v>408</v>
      </c>
      <c r="AU222" t="s">
        <v>409</v>
      </c>
      <c r="AV222" t="s">
        <v>410</v>
      </c>
      <c r="AW222" t="s">
        <v>411</v>
      </c>
      <c r="AX222" t="s">
        <v>412</v>
      </c>
      <c r="AY222" t="s">
        <v>413</v>
      </c>
      <c r="AZ222" t="s">
        <v>518</v>
      </c>
      <c r="BA222" t="s">
        <v>415</v>
      </c>
      <c r="BB222" t="s">
        <v>416</v>
      </c>
      <c r="BC222" t="s">
        <v>417</v>
      </c>
      <c r="BD222" t="s">
        <v>418</v>
      </c>
      <c r="BE222">
        <v>64.862293824319025</v>
      </c>
      <c r="BF222">
        <v>6.845347667083904</v>
      </c>
      <c r="BG222">
        <v>7.3525960971340556</v>
      </c>
      <c r="BH222">
        <v>3.6632243674232048</v>
      </c>
      <c r="BI222">
        <v>11.84332660966424</v>
      </c>
      <c r="BJ222">
        <v>5.4190473530062828</v>
      </c>
      <c r="BK222">
        <v>0</v>
      </c>
      <c r="BL222">
        <v>7.222955116285382</v>
      </c>
      <c r="BM222">
        <v>1.054904748722852</v>
      </c>
      <c r="BN222">
        <v>0.5884497700825515</v>
      </c>
      <c r="BO222">
        <v>0</v>
      </c>
      <c r="BP222">
        <v>1.4080207389638939</v>
      </c>
      <c r="BQ222">
        <v>2.9145150349193951</v>
      </c>
      <c r="BR222">
        <v>3.0063394065946492</v>
      </c>
      <c r="BS222">
        <v>0.28464896182679428</v>
      </c>
      <c r="BT222">
        <v>1.56849833875605</v>
      </c>
      <c r="BU222">
        <v>2.1731288570843632</v>
      </c>
      <c r="BV222">
        <v>13.589857311086289</v>
      </c>
      <c r="BW222">
        <v>2.0342567610927089</v>
      </c>
      <c r="BX222">
        <v>7.5879432862398639</v>
      </c>
      <c r="BY222">
        <v>0</v>
      </c>
      <c r="BZ222">
        <v>2.1129270072777029</v>
      </c>
      <c r="CA222">
        <v>0.66786090721318125</v>
      </c>
      <c r="CB222">
        <v>15.844999799430401</v>
      </c>
      <c r="CC222">
        <v>0</v>
      </c>
      <c r="CD222">
        <v>5.2272970944569641</v>
      </c>
      <c r="CE222">
        <v>22.59063677554699</v>
      </c>
      <c r="CF222">
        <v>5.6161122995637962</v>
      </c>
      <c r="CG222">
        <v>0.26174543698244929</v>
      </c>
      <c r="CH222">
        <v>0.3279150408111659</v>
      </c>
      <c r="CI222">
        <v>7.9801306955071896</v>
      </c>
      <c r="CJ222">
        <v>1.4960775509125961</v>
      </c>
      <c r="CK222">
        <v>0.27562968898413709</v>
      </c>
      <c r="CL222">
        <v>0</v>
      </c>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row>
    <row r="223">
      <c r="A223" t="s">
        <v>593</v>
      </c>
      <c r="B223">
        <v>2017</v>
      </c>
      <c r="C223" t="s">
        <v>599</v>
      </c>
      <c r="D223">
        <v>61</v>
      </c>
      <c r="E223" t="s">
        <v>519</v>
      </c>
      <c r="F223" t="s">
        <v>521</v>
      </c>
      <c r="G223" t="s">
        <v>186</v>
      </c>
      <c r="H223">
        <v>27.754419495204591</v>
      </c>
      <c r="I223">
        <v>33.022675004959517</v>
      </c>
      <c r="J223">
        <v>30.671066839340281</v>
      </c>
      <c r="K223">
        <v>31.89744640386732</v>
      </c>
      <c r="L223">
        <v>45.19225472707695</v>
      </c>
      <c r="M223">
        <v>43.6608672815726</v>
      </c>
      <c r="N223">
        <v>44.441385942413447</v>
      </c>
      <c r="O223">
        <v>51.268994087540896</v>
      </c>
      <c r="P223">
        <v>47.203756217749017</v>
      </c>
      <c r="Q223">
        <v>39.124669008220359</v>
      </c>
      <c r="R223">
        <v>26.46663146905011</v>
      </c>
      <c r="S223">
        <v>33.517704037601703</v>
      </c>
      <c r="T223">
        <v>31.969353624042149</v>
      </c>
      <c r="U223">
        <v>27.44968160317001</v>
      </c>
      <c r="V223">
        <v>33.198352826544017</v>
      </c>
      <c r="W223" t="s">
        <v>385</v>
      </c>
      <c r="X223" t="s">
        <v>386</v>
      </c>
      <c r="Y223" t="s">
        <v>387</v>
      </c>
      <c r="Z223" t="s">
        <v>388</v>
      </c>
      <c r="AA223" t="s">
        <v>389</v>
      </c>
      <c r="AB223" t="s">
        <v>390</v>
      </c>
      <c r="AC223" t="s">
        <v>391</v>
      </c>
      <c r="AD223" t="s">
        <v>392</v>
      </c>
      <c r="AE223" t="s">
        <v>393</v>
      </c>
      <c r="AF223" t="s">
        <v>394</v>
      </c>
      <c r="AG223" t="s">
        <v>395</v>
      </c>
      <c r="AH223" t="s">
        <v>396</v>
      </c>
      <c r="AI223" t="s">
        <v>397</v>
      </c>
      <c r="AJ223" t="s">
        <v>398</v>
      </c>
      <c r="AK223" t="s">
        <v>399</v>
      </c>
      <c r="AL223" t="s">
        <v>400</v>
      </c>
      <c r="AM223" t="s">
        <v>401</v>
      </c>
      <c r="AN223" t="s">
        <v>402</v>
      </c>
      <c r="AO223" t="s">
        <v>403</v>
      </c>
      <c r="AP223" t="s">
        <v>404</v>
      </c>
      <c r="AQ223" t="s">
        <v>405</v>
      </c>
      <c r="AR223" t="s">
        <v>406</v>
      </c>
      <c r="AS223" t="s">
        <v>407</v>
      </c>
      <c r="AT223" t="s">
        <v>408</v>
      </c>
      <c r="AU223" t="s">
        <v>409</v>
      </c>
      <c r="AV223" t="s">
        <v>410</v>
      </c>
      <c r="AW223" t="s">
        <v>411</v>
      </c>
      <c r="AX223" t="s">
        <v>412</v>
      </c>
      <c r="AY223" t="s">
        <v>413</v>
      </c>
      <c r="AZ223" t="s">
        <v>518</v>
      </c>
      <c r="BA223" t="s">
        <v>415</v>
      </c>
      <c r="BB223" t="s">
        <v>416</v>
      </c>
      <c r="BC223" t="s">
        <v>417</v>
      </c>
      <c r="BD223" t="s">
        <v>418</v>
      </c>
      <c r="BE223">
        <v>0.60207134637514392</v>
      </c>
      <c r="BF223">
        <v>10.26101921513763</v>
      </c>
      <c r="BG223">
        <v>15.378923847394599</v>
      </c>
      <c r="BH223">
        <v>34.41637819909343</v>
      </c>
      <c r="BI223">
        <v>7.1939540529444317</v>
      </c>
      <c r="BJ223">
        <v>0.28557492097804632</v>
      </c>
      <c r="BK223">
        <v>23.439643028856281</v>
      </c>
      <c r="BL223">
        <v>14.984871492927081</v>
      </c>
      <c r="BM223">
        <v>41.982362156176862</v>
      </c>
      <c r="BN223">
        <v>9.0930581357922016</v>
      </c>
      <c r="BO223">
        <v>54.430224073330038</v>
      </c>
      <c r="BP223">
        <v>7.985024713470894</v>
      </c>
      <c r="BQ223">
        <v>40.736846168977117</v>
      </c>
      <c r="BR223">
        <v>56.620023074143617</v>
      </c>
      <c r="BS223">
        <v>68.985707692137979</v>
      </c>
      <c r="BT223">
        <v>22.94539413658357</v>
      </c>
      <c r="BU223">
        <v>59.624065281609887</v>
      </c>
      <c r="BV223">
        <v>26.51225997303963</v>
      </c>
      <c r="BW223">
        <v>23.8378100374523</v>
      </c>
      <c r="BX223">
        <v>48.262763115897059</v>
      </c>
      <c r="BY223">
        <v>64.246473371106546</v>
      </c>
      <c r="BZ223">
        <v>53.617014989761579</v>
      </c>
      <c r="CA223">
        <v>4.9661815655264654</v>
      </c>
      <c r="CB223">
        <v>0.088250631794295903</v>
      </c>
      <c r="CC223">
        <v>53.255810788743162</v>
      </c>
      <c r="CD223">
        <v>46.54926557306753</v>
      </c>
      <c r="CE223">
        <v>1.064690292839152</v>
      </c>
      <c r="CF223">
        <v>37.697955341586827</v>
      </c>
      <c r="CG223">
        <v>3.7298724769999012</v>
      </c>
      <c r="CH223">
        <v>14.90519826809264</v>
      </c>
      <c r="CI223">
        <v>27.72458958920193</v>
      </c>
      <c r="CJ223">
        <v>22.95306267994399</v>
      </c>
      <c r="CK223">
        <v>11.365141378749019</v>
      </c>
      <c r="CL223">
        <v>26.230437173952861</v>
      </c>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row>
    <row r="224">
      <c r="A224" t="s">
        <v>593</v>
      </c>
      <c r="B224">
        <v>2017</v>
      </c>
      <c r="C224" t="s">
        <v>599</v>
      </c>
      <c r="D224">
        <v>62</v>
      </c>
      <c r="E224" t="s">
        <v>519</v>
      </c>
      <c r="F224" t="s">
        <v>522</v>
      </c>
      <c r="G224" t="s">
        <v>186</v>
      </c>
      <c r="H224">
        <v>4.70848251442336</v>
      </c>
      <c r="I224">
        <v>5.1084948146038176</v>
      </c>
      <c r="J224">
        <v>3.9227446800384431</v>
      </c>
      <c r="K224">
        <v>2.7227908032323338</v>
      </c>
      <c r="L224">
        <v>0.52644907741496783</v>
      </c>
      <c r="M224">
        <v>1.0611409278145589</v>
      </c>
      <c r="N224">
        <v>0.097943192948090202</v>
      </c>
      <c r="O224">
        <v>0.29657918855580923</v>
      </c>
      <c r="P224">
        <v>0.64861610117525625</v>
      </c>
      <c r="Q224">
        <v>0.1030792680291473</v>
      </c>
      <c r="R224">
        <v>4.4755721171706373</v>
      </c>
      <c r="S224">
        <v>5.1687993800164156</v>
      </c>
      <c r="T224">
        <v>4.927870808836321</v>
      </c>
      <c r="U224">
        <v>4.015090035751089</v>
      </c>
      <c r="V224">
        <v>3.744691040373207</v>
      </c>
      <c r="W224" t="s">
        <v>385</v>
      </c>
      <c r="X224" t="s">
        <v>386</v>
      </c>
      <c r="Y224" t="s">
        <v>387</v>
      </c>
      <c r="Z224" t="s">
        <v>388</v>
      </c>
      <c r="AA224" t="s">
        <v>389</v>
      </c>
      <c r="AB224" t="s">
        <v>390</v>
      </c>
      <c r="AC224" t="s">
        <v>391</v>
      </c>
      <c r="AD224" t="s">
        <v>392</v>
      </c>
      <c r="AE224" t="s">
        <v>393</v>
      </c>
      <c r="AF224" t="s">
        <v>394</v>
      </c>
      <c r="AG224" t="s">
        <v>395</v>
      </c>
      <c r="AH224" t="s">
        <v>396</v>
      </c>
      <c r="AI224" t="s">
        <v>397</v>
      </c>
      <c r="AJ224" t="s">
        <v>398</v>
      </c>
      <c r="AK224" t="s">
        <v>399</v>
      </c>
      <c r="AL224" t="s">
        <v>400</v>
      </c>
      <c r="AM224" t="s">
        <v>401</v>
      </c>
      <c r="AN224" t="s">
        <v>402</v>
      </c>
      <c r="AO224" t="s">
        <v>403</v>
      </c>
      <c r="AP224" t="s">
        <v>404</v>
      </c>
      <c r="AQ224" t="s">
        <v>405</v>
      </c>
      <c r="AR224" t="s">
        <v>406</v>
      </c>
      <c r="AS224" t="s">
        <v>407</v>
      </c>
      <c r="AT224" t="s">
        <v>408</v>
      </c>
      <c r="AU224" t="s">
        <v>409</v>
      </c>
      <c r="AV224" t="s">
        <v>410</v>
      </c>
      <c r="AW224" t="s">
        <v>411</v>
      </c>
      <c r="AX224" t="s">
        <v>412</v>
      </c>
      <c r="AY224" t="s">
        <v>413</v>
      </c>
      <c r="AZ224" t="s">
        <v>518</v>
      </c>
      <c r="BA224" t="s">
        <v>415</v>
      </c>
      <c r="BB224" t="s">
        <v>416</v>
      </c>
      <c r="BC224" t="s">
        <v>417</v>
      </c>
      <c r="BD224" t="s">
        <v>418</v>
      </c>
      <c r="BE224">
        <v>5.5345352256744667</v>
      </c>
      <c r="BF224">
        <v>0.54704453020439348</v>
      </c>
      <c r="BG224">
        <v>3.604686314178386</v>
      </c>
      <c r="BH224">
        <v>0.75366076213374367</v>
      </c>
      <c r="BI224">
        <v>8.0405115938665883</v>
      </c>
      <c r="BJ224">
        <v>3.0603145406842258</v>
      </c>
      <c r="BK224">
        <v>1.0476327043600739</v>
      </c>
      <c r="BL224">
        <v>1.759470288066709</v>
      </c>
      <c r="BM224">
        <v>8.923987719254086</v>
      </c>
      <c r="BN224">
        <v>12.21293708021536</v>
      </c>
      <c r="BO224">
        <v>0</v>
      </c>
      <c r="BP224">
        <v>2.9692225160812762</v>
      </c>
      <c r="BQ224">
        <v>0.29909902622769369</v>
      </c>
      <c r="BR224">
        <v>0.63733455571613784</v>
      </c>
      <c r="BS224">
        <v>0</v>
      </c>
      <c r="BT224">
        <v>7.3266883575203767</v>
      </c>
      <c r="BU224">
        <v>1.341022316249233</v>
      </c>
      <c r="BV224">
        <v>10.051582992687489</v>
      </c>
      <c r="BW224">
        <v>0</v>
      </c>
      <c r="BX224">
        <v>1.6851596754413971</v>
      </c>
      <c r="BY224">
        <v>2.310277721384522</v>
      </c>
      <c r="BZ224">
        <v>4.0697217453483887</v>
      </c>
      <c r="CA224">
        <v>0</v>
      </c>
      <c r="CB224">
        <v>8.9547648655515033</v>
      </c>
      <c r="CC224">
        <v>2.9582403425689048</v>
      </c>
      <c r="CD224">
        <v>7.3732175404739113</v>
      </c>
      <c r="CE224">
        <v>7.677081209761738</v>
      </c>
      <c r="CF224">
        <v>1.850016799003118</v>
      </c>
      <c r="CG224">
        <v>0.28251888436200878</v>
      </c>
      <c r="CH224">
        <v>2.567140265149527</v>
      </c>
      <c r="CI224">
        <v>18.135428429330261</v>
      </c>
      <c r="CJ224">
        <v>2.1189149211548099</v>
      </c>
      <c r="CK224">
        <v>1.739280233526622</v>
      </c>
      <c r="CL224">
        <v>6.8581698583865149</v>
      </c>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row>
    <row r="225">
      <c r="A225" t="s">
        <v>593</v>
      </c>
      <c r="B225">
        <v>2017</v>
      </c>
      <c r="C225" t="s">
        <v>599</v>
      </c>
      <c r="D225">
        <v>63</v>
      </c>
      <c r="E225" t="s">
        <v>519</v>
      </c>
      <c r="F225" t="s">
        <v>523</v>
      </c>
      <c r="G225" t="s">
        <v>186</v>
      </c>
      <c r="H225">
        <v>12.70184690721053</v>
      </c>
      <c r="I225">
        <v>14.432720495984089</v>
      </c>
      <c r="J225">
        <v>9.3669167659077424</v>
      </c>
      <c r="K225">
        <v>11.493631444306111</v>
      </c>
      <c r="L225">
        <v>0.67687299779768617</v>
      </c>
      <c r="M225">
        <v>0.84814374698024253</v>
      </c>
      <c r="N225">
        <v>0</v>
      </c>
      <c r="O225">
        <v>0.30650929531549043</v>
      </c>
      <c r="P225">
        <v>0.054309607561432202</v>
      </c>
      <c r="Q225">
        <v>0</v>
      </c>
      <c r="R225">
        <v>13.180980944451001</v>
      </c>
      <c r="S225">
        <v>12.31329791334284</v>
      </c>
      <c r="T225">
        <v>15.832503780647359</v>
      </c>
      <c r="U225">
        <v>9.2860746167174515</v>
      </c>
      <c r="V225">
        <v>8.4279627396255634</v>
      </c>
      <c r="W225" t="s">
        <v>385</v>
      </c>
      <c r="X225" t="s">
        <v>386</v>
      </c>
      <c r="Y225" t="s">
        <v>387</v>
      </c>
      <c r="Z225" t="s">
        <v>388</v>
      </c>
      <c r="AA225" t="s">
        <v>389</v>
      </c>
      <c r="AB225" t="s">
        <v>390</v>
      </c>
      <c r="AC225" t="s">
        <v>391</v>
      </c>
      <c r="AD225" t="s">
        <v>392</v>
      </c>
      <c r="AE225" t="s">
        <v>393</v>
      </c>
      <c r="AF225" t="s">
        <v>394</v>
      </c>
      <c r="AG225" t="s">
        <v>395</v>
      </c>
      <c r="AH225" t="s">
        <v>396</v>
      </c>
      <c r="AI225" t="s">
        <v>397</v>
      </c>
      <c r="AJ225" t="s">
        <v>398</v>
      </c>
      <c r="AK225" t="s">
        <v>399</v>
      </c>
      <c r="AL225" t="s">
        <v>400</v>
      </c>
      <c r="AM225" t="s">
        <v>401</v>
      </c>
      <c r="AN225" t="s">
        <v>402</v>
      </c>
      <c r="AO225" t="s">
        <v>403</v>
      </c>
      <c r="AP225" t="s">
        <v>404</v>
      </c>
      <c r="AQ225" t="s">
        <v>405</v>
      </c>
      <c r="AR225" t="s">
        <v>406</v>
      </c>
      <c r="AS225" t="s">
        <v>407</v>
      </c>
      <c r="AT225" t="s">
        <v>408</v>
      </c>
      <c r="AU225" t="s">
        <v>409</v>
      </c>
      <c r="AV225" t="s">
        <v>410</v>
      </c>
      <c r="AW225" t="s">
        <v>411</v>
      </c>
      <c r="AX225" t="s">
        <v>412</v>
      </c>
      <c r="AY225" t="s">
        <v>413</v>
      </c>
      <c r="AZ225" t="s">
        <v>518</v>
      </c>
      <c r="BA225" t="s">
        <v>415</v>
      </c>
      <c r="BB225" t="s">
        <v>416</v>
      </c>
      <c r="BC225" t="s">
        <v>417</v>
      </c>
      <c r="BD225" t="s">
        <v>418</v>
      </c>
      <c r="BE225">
        <v>11.834701444828029</v>
      </c>
      <c r="BF225">
        <v>12.79786784016307</v>
      </c>
      <c r="BG225">
        <v>6.5151351797005361</v>
      </c>
      <c r="BH225">
        <v>2.3229002216010342</v>
      </c>
      <c r="BI225">
        <v>25.856821549061952</v>
      </c>
      <c r="BJ225">
        <v>46.200822129155597</v>
      </c>
      <c r="BK225">
        <v>3.5857380243435388</v>
      </c>
      <c r="BL225">
        <v>17.629060021838221</v>
      </c>
      <c r="BM225">
        <v>18.301268339331092</v>
      </c>
      <c r="BN225">
        <v>47.556250642740437</v>
      </c>
      <c r="BO225">
        <v>2.2925907402700672</v>
      </c>
      <c r="BP225">
        <v>7.1687342731334596</v>
      </c>
      <c r="BQ225">
        <v>0.18015798752497841</v>
      </c>
      <c r="BR225">
        <v>0.51382719019982059</v>
      </c>
      <c r="BS225">
        <v>0.78313907787598624</v>
      </c>
      <c r="BT225">
        <v>5.1429702697584867</v>
      </c>
      <c r="BU225">
        <v>23.923591138495951</v>
      </c>
      <c r="BV225">
        <v>13.56451369756766</v>
      </c>
      <c r="BW225">
        <v>0.1130917670867615</v>
      </c>
      <c r="BX225">
        <v>16.173123120600739</v>
      </c>
      <c r="BY225">
        <v>6.2979983471650476</v>
      </c>
      <c r="BZ225">
        <v>6.7892716683755348</v>
      </c>
      <c r="CA225">
        <v>0.26563186826171831</v>
      </c>
      <c r="CB225">
        <v>33.011084814205688</v>
      </c>
      <c r="CC225">
        <v>14.95427576070982</v>
      </c>
      <c r="CD225">
        <v>7.384475179586163</v>
      </c>
      <c r="CE225">
        <v>15.19567547661166</v>
      </c>
      <c r="CF225">
        <v>1.9313891854113781</v>
      </c>
      <c r="CG225">
        <v>12.63882505381622</v>
      </c>
      <c r="CH225">
        <v>19.575781131985849</v>
      </c>
      <c r="CI225">
        <v>2.9673505827486828</v>
      </c>
      <c r="CJ225">
        <v>15.82080879051216</v>
      </c>
      <c r="CK225">
        <v>24.217481939459461</v>
      </c>
      <c r="CL225">
        <v>31.617749184708551</v>
      </c>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row>
    <row r="226">
      <c r="A226" t="s">
        <v>593</v>
      </c>
      <c r="B226">
        <v>2017</v>
      </c>
      <c r="C226" t="s">
        <v>599</v>
      </c>
      <c r="D226">
        <v>64</v>
      </c>
      <c r="E226" t="s">
        <v>519</v>
      </c>
      <c r="F226" t="s">
        <v>524</v>
      </c>
      <c r="G226" t="s">
        <v>186</v>
      </c>
      <c r="H226">
        <v>7.4011196504789307</v>
      </c>
      <c r="I226">
        <v>10.461034701335899</v>
      </c>
      <c r="J226">
        <v>10.55329683111175</v>
      </c>
      <c r="K226">
        <v>8.869467113529593</v>
      </c>
      <c r="L226">
        <v>7.3651078170897826</v>
      </c>
      <c r="M226">
        <v>8.7646598791951984</v>
      </c>
      <c r="N226">
        <v>7.5167310730292094</v>
      </c>
      <c r="O226">
        <v>6.2928189881294712</v>
      </c>
      <c r="P226">
        <v>4.4482225041008876</v>
      </c>
      <c r="Q226">
        <v>7.8399310787954786</v>
      </c>
      <c r="R226">
        <v>8.231018494784367</v>
      </c>
      <c r="S226">
        <v>6.9522248379096414</v>
      </c>
      <c r="T226">
        <v>12.0998688339383</v>
      </c>
      <c r="U226">
        <v>10.24087518308119</v>
      </c>
      <c r="V226">
        <v>12.490984095432291</v>
      </c>
      <c r="W226" t="s">
        <v>385</v>
      </c>
      <c r="X226" t="s">
        <v>386</v>
      </c>
      <c r="Y226" t="s">
        <v>387</v>
      </c>
      <c r="Z226" t="s">
        <v>388</v>
      </c>
      <c r="AA226" t="s">
        <v>389</v>
      </c>
      <c r="AB226" t="s">
        <v>390</v>
      </c>
      <c r="AC226" t="s">
        <v>391</v>
      </c>
      <c r="AD226" t="s">
        <v>392</v>
      </c>
      <c r="AE226" t="s">
        <v>393</v>
      </c>
      <c r="AF226" t="s">
        <v>394</v>
      </c>
      <c r="AG226" t="s">
        <v>395</v>
      </c>
      <c r="AH226" t="s">
        <v>396</v>
      </c>
      <c r="AI226" t="s">
        <v>397</v>
      </c>
      <c r="AJ226" t="s">
        <v>398</v>
      </c>
      <c r="AK226" t="s">
        <v>399</v>
      </c>
      <c r="AL226" t="s">
        <v>400</v>
      </c>
      <c r="AM226" t="s">
        <v>401</v>
      </c>
      <c r="AN226" t="s">
        <v>402</v>
      </c>
      <c r="AO226" t="s">
        <v>403</v>
      </c>
      <c r="AP226" t="s">
        <v>404</v>
      </c>
      <c r="AQ226" t="s">
        <v>405</v>
      </c>
      <c r="AR226" t="s">
        <v>406</v>
      </c>
      <c r="AS226" t="s">
        <v>407</v>
      </c>
      <c r="AT226" t="s">
        <v>408</v>
      </c>
      <c r="AU226" t="s">
        <v>409</v>
      </c>
      <c r="AV226" t="s">
        <v>410</v>
      </c>
      <c r="AW226" t="s">
        <v>411</v>
      </c>
      <c r="AX226" t="s">
        <v>412</v>
      </c>
      <c r="AY226" t="s">
        <v>413</v>
      </c>
      <c r="AZ226" t="s">
        <v>518</v>
      </c>
      <c r="BA226" t="s">
        <v>415</v>
      </c>
      <c r="BB226" t="s">
        <v>416</v>
      </c>
      <c r="BC226" t="s">
        <v>417</v>
      </c>
      <c r="BD226" t="s">
        <v>418</v>
      </c>
      <c r="BE226">
        <v>3.0856412223500831</v>
      </c>
      <c r="BF226">
        <v>1.7767036127461771</v>
      </c>
      <c r="BG226">
        <v>12.20718463883375</v>
      </c>
      <c r="BH226">
        <v>6.460683921614077</v>
      </c>
      <c r="BI226">
        <v>2.899805430106567</v>
      </c>
      <c r="BJ226">
        <v>9.1727781991804722</v>
      </c>
      <c r="BK226">
        <v>24.344386055182049</v>
      </c>
      <c r="BL226">
        <v>12.13908610004486</v>
      </c>
      <c r="BM226">
        <v>17.644842967511369</v>
      </c>
      <c r="BN226">
        <v>5.9787885627588517</v>
      </c>
      <c r="BO226">
        <v>2.5661233592142252</v>
      </c>
      <c r="BP226">
        <v>11.558722032481629</v>
      </c>
      <c r="BQ226">
        <v>10.82050933236758</v>
      </c>
      <c r="BR226">
        <v>3.4348840755994789</v>
      </c>
      <c r="BS226">
        <v>1.8298186721527629</v>
      </c>
      <c r="BT226">
        <v>4.0666046927989914</v>
      </c>
      <c r="BU226">
        <v>0.6220081699505714</v>
      </c>
      <c r="BV226">
        <v>23.605172718910911</v>
      </c>
      <c r="BW226">
        <v>5.1136823367586297</v>
      </c>
      <c r="BX226">
        <v>3.5989970937557758</v>
      </c>
      <c r="BY226">
        <v>4.0482152048510418</v>
      </c>
      <c r="BZ226">
        <v>23.3243999515411</v>
      </c>
      <c r="CA226">
        <v>8.8523474389212105</v>
      </c>
      <c r="CB226">
        <v>1.067030366240123</v>
      </c>
      <c r="CC226">
        <v>20.073757552664539</v>
      </c>
      <c r="CD226">
        <v>13.12372681462424</v>
      </c>
      <c r="CE226">
        <v>3.6583521303670179</v>
      </c>
      <c r="CF226">
        <v>13.637529965310421</v>
      </c>
      <c r="CG226">
        <v>1.457776669860585</v>
      </c>
      <c r="CH226">
        <v>6.7714795384069788</v>
      </c>
      <c r="CI226">
        <v>7.6908965646567742</v>
      </c>
      <c r="CJ226">
        <v>8.8652632135027307</v>
      </c>
      <c r="CK226">
        <v>19.104898906805879</v>
      </c>
      <c r="CL226">
        <v>13.66022767046114</v>
      </c>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row>
    <row r="227">
      <c r="A227" t="s">
        <v>593</v>
      </c>
      <c r="B227">
        <v>2017</v>
      </c>
      <c r="C227" t="s">
        <v>599</v>
      </c>
      <c r="D227">
        <v>65</v>
      </c>
      <c r="E227" t="s">
        <v>519</v>
      </c>
      <c r="F227" t="s">
        <v>525</v>
      </c>
      <c r="G227" t="s">
        <v>186</v>
      </c>
      <c r="H227">
        <v>18.653025075584821</v>
      </c>
      <c r="I227">
        <v>13.27859571606016</v>
      </c>
      <c r="J227">
        <v>13.25574007270343</v>
      </c>
      <c r="K227">
        <v>13.2538872005637</v>
      </c>
      <c r="L227">
        <v>3.1987255193037698</v>
      </c>
      <c r="M227">
        <v>15.363437321807099</v>
      </c>
      <c r="N227">
        <v>2.7960398800213699</v>
      </c>
      <c r="O227">
        <v>2.5440933518303019</v>
      </c>
      <c r="P227">
        <v>1.8671879208348909</v>
      </c>
      <c r="Q227">
        <v>0.33495359632112842</v>
      </c>
      <c r="R227">
        <v>17.447578349724179</v>
      </c>
      <c r="S227">
        <v>16.31264913856181</v>
      </c>
      <c r="T227">
        <v>12.946704710733989</v>
      </c>
      <c r="U227">
        <v>13.34893026951014</v>
      </c>
      <c r="V227">
        <v>13.62485448976199</v>
      </c>
      <c r="W227" t="s">
        <v>385</v>
      </c>
      <c r="X227" t="s">
        <v>386</v>
      </c>
      <c r="Y227" t="s">
        <v>387</v>
      </c>
      <c r="Z227" t="s">
        <v>388</v>
      </c>
      <c r="AA227" t="s">
        <v>389</v>
      </c>
      <c r="AB227" t="s">
        <v>390</v>
      </c>
      <c r="AC227" t="s">
        <v>391</v>
      </c>
      <c r="AD227" t="s">
        <v>392</v>
      </c>
      <c r="AE227" t="s">
        <v>393</v>
      </c>
      <c r="AF227" t="s">
        <v>394</v>
      </c>
      <c r="AG227" t="s">
        <v>395</v>
      </c>
      <c r="AH227" t="s">
        <v>396</v>
      </c>
      <c r="AI227" t="s">
        <v>397</v>
      </c>
      <c r="AJ227" t="s">
        <v>398</v>
      </c>
      <c r="AK227" t="s">
        <v>399</v>
      </c>
      <c r="AL227" t="s">
        <v>400</v>
      </c>
      <c r="AM227" t="s">
        <v>401</v>
      </c>
      <c r="AN227" t="s">
        <v>402</v>
      </c>
      <c r="AO227" t="s">
        <v>403</v>
      </c>
      <c r="AP227" t="s">
        <v>404</v>
      </c>
      <c r="AQ227" t="s">
        <v>405</v>
      </c>
      <c r="AR227" t="s">
        <v>406</v>
      </c>
      <c r="AS227" t="s">
        <v>407</v>
      </c>
      <c r="AT227" t="s">
        <v>408</v>
      </c>
      <c r="AU227" t="s">
        <v>409</v>
      </c>
      <c r="AV227" t="s">
        <v>410</v>
      </c>
      <c r="AW227" t="s">
        <v>411</v>
      </c>
      <c r="AX227" t="s">
        <v>412</v>
      </c>
      <c r="AY227" t="s">
        <v>413</v>
      </c>
      <c r="AZ227" t="s">
        <v>518</v>
      </c>
      <c r="BA227" t="s">
        <v>415</v>
      </c>
      <c r="BB227" t="s">
        <v>416</v>
      </c>
      <c r="BC227" t="s">
        <v>417</v>
      </c>
      <c r="BD227" t="s">
        <v>418</v>
      </c>
      <c r="BE227">
        <v>3.7018284106891701</v>
      </c>
      <c r="BF227">
        <v>11.69655992873548</v>
      </c>
      <c r="BG227">
        <v>17.280043632950481</v>
      </c>
      <c r="BH227">
        <v>8.2820850774155375</v>
      </c>
      <c r="BI227">
        <v>9.7077435247496489</v>
      </c>
      <c r="BJ227">
        <v>13.734671030154081</v>
      </c>
      <c r="BK227">
        <v>47.582600187257952</v>
      </c>
      <c r="BL227">
        <v>7.5916168575542544</v>
      </c>
      <c r="BM227">
        <v>3.5668111583662538</v>
      </c>
      <c r="BN227">
        <v>4.9789848907574941</v>
      </c>
      <c r="BO227">
        <v>10.72383146537234</v>
      </c>
      <c r="BP227">
        <v>30.402015014804199</v>
      </c>
      <c r="BQ227">
        <v>6.1352986486312533</v>
      </c>
      <c r="BR227">
        <v>0.58499023275819184</v>
      </c>
      <c r="BS227">
        <v>6.9579894678308829</v>
      </c>
      <c r="BT227">
        <v>5.9365800754015572</v>
      </c>
      <c r="BU227">
        <v>1.180808090655904</v>
      </c>
      <c r="BV227">
        <v>1.6265793331570919</v>
      </c>
      <c r="BW227">
        <v>54.613930190014479</v>
      </c>
      <c r="BX227">
        <v>14.44449577502647</v>
      </c>
      <c r="BY227">
        <v>17.82395872424107</v>
      </c>
      <c r="BZ227">
        <v>2.941929078600956</v>
      </c>
      <c r="CA227">
        <v>43.269635252468433</v>
      </c>
      <c r="CB227">
        <v>1.176675090590612</v>
      </c>
      <c r="CC227">
        <v>8.0890624716491608</v>
      </c>
      <c r="CD227">
        <v>2.9439619741967831</v>
      </c>
      <c r="CE227">
        <v>1.006161919730638</v>
      </c>
      <c r="CF227">
        <v>6.3111799137792968</v>
      </c>
      <c r="CG227">
        <v>3.9614964152819891</v>
      </c>
      <c r="CH227">
        <v>25.104849646201441</v>
      </c>
      <c r="CI227">
        <v>10.53543984378504</v>
      </c>
      <c r="CJ227">
        <v>40.990781584299597</v>
      </c>
      <c r="CK227">
        <v>37.784657983699283</v>
      </c>
      <c r="CL227">
        <v>14.511075184586369</v>
      </c>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row>
    <row r="228">
      <c r="A228" t="s">
        <v>593</v>
      </c>
      <c r="B228">
        <v>2017</v>
      </c>
      <c r="C228" t="s">
        <v>599</v>
      </c>
      <c r="D228">
        <v>66</v>
      </c>
      <c r="E228" t="s">
        <v>519</v>
      </c>
      <c r="F228" t="s">
        <v>526</v>
      </c>
      <c r="G228" t="s">
        <v>186</v>
      </c>
      <c r="H228">
        <v>19.887996852260091</v>
      </c>
      <c r="I228">
        <v>13.974630510714579</v>
      </c>
      <c r="J228">
        <v>15.37369062457674</v>
      </c>
      <c r="K228">
        <v>11.07068788127434</v>
      </c>
      <c r="L228">
        <v>1.068609174611963</v>
      </c>
      <c r="M228">
        <v>4.7344717365219022</v>
      </c>
      <c r="N228">
        <v>1.1913221050744831</v>
      </c>
      <c r="O228">
        <v>0.44472167014097791</v>
      </c>
      <c r="P228">
        <v>0.38193821839398479</v>
      </c>
      <c r="Q228">
        <v>0.51417177861079877</v>
      </c>
      <c r="R228">
        <v>21.054378373729161</v>
      </c>
      <c r="S228">
        <v>16.095936962824549</v>
      </c>
      <c r="T228">
        <v>13.13416459410038</v>
      </c>
      <c r="U228">
        <v>17.222843662647939</v>
      </c>
      <c r="V228">
        <v>8.9199787568463709</v>
      </c>
      <c r="W228" t="s">
        <v>385</v>
      </c>
      <c r="X228" t="s">
        <v>386</v>
      </c>
      <c r="Y228" t="s">
        <v>387</v>
      </c>
      <c r="Z228" t="s">
        <v>388</v>
      </c>
      <c r="AA228" t="s">
        <v>389</v>
      </c>
      <c r="AB228" t="s">
        <v>390</v>
      </c>
      <c r="AC228" t="s">
        <v>391</v>
      </c>
      <c r="AD228" t="s">
        <v>392</v>
      </c>
      <c r="AE228" t="s">
        <v>393</v>
      </c>
      <c r="AF228" t="s">
        <v>394</v>
      </c>
      <c r="AG228" t="s">
        <v>395</v>
      </c>
      <c r="AH228" t="s">
        <v>396</v>
      </c>
      <c r="AI228" t="s">
        <v>397</v>
      </c>
      <c r="AJ228" t="s">
        <v>398</v>
      </c>
      <c r="AK228" t="s">
        <v>399</v>
      </c>
      <c r="AL228" t="s">
        <v>400</v>
      </c>
      <c r="AM228" t="s">
        <v>401</v>
      </c>
      <c r="AN228" t="s">
        <v>402</v>
      </c>
      <c r="AO228" t="s">
        <v>403</v>
      </c>
      <c r="AP228" t="s">
        <v>404</v>
      </c>
      <c r="AQ228" t="s">
        <v>405</v>
      </c>
      <c r="AR228" t="s">
        <v>406</v>
      </c>
      <c r="AS228" t="s">
        <v>407</v>
      </c>
      <c r="AT228" t="s">
        <v>408</v>
      </c>
      <c r="AU228" t="s">
        <v>409</v>
      </c>
      <c r="AV228" t="s">
        <v>410</v>
      </c>
      <c r="AW228" t="s">
        <v>411</v>
      </c>
      <c r="AX228" t="s">
        <v>412</v>
      </c>
      <c r="AY228" t="s">
        <v>413</v>
      </c>
      <c r="AZ228" t="s">
        <v>518</v>
      </c>
      <c r="BA228" t="s">
        <v>415</v>
      </c>
      <c r="BB228" t="s">
        <v>416</v>
      </c>
      <c r="BC228" t="s">
        <v>417</v>
      </c>
      <c r="BD228" t="s">
        <v>418</v>
      </c>
      <c r="BE228">
        <v>5.1439969313387026</v>
      </c>
      <c r="BF228">
        <v>31.793552411023999</v>
      </c>
      <c r="BG228">
        <v>34.036872379961878</v>
      </c>
      <c r="BH228">
        <v>25.189012644294142</v>
      </c>
      <c r="BI228">
        <v>31.23917816533087</v>
      </c>
      <c r="BJ228">
        <v>17.243009431063449</v>
      </c>
      <c r="BK228">
        <v>0</v>
      </c>
      <c r="BL228">
        <v>26.281377118144029</v>
      </c>
      <c r="BM228">
        <v>0.80985605355210433</v>
      </c>
      <c r="BN228">
        <v>18.542578467760151</v>
      </c>
      <c r="BO228">
        <v>29.90688207659322</v>
      </c>
      <c r="BP228">
        <v>3.0500859019107689</v>
      </c>
      <c r="BQ228">
        <v>28.29270893271098</v>
      </c>
      <c r="BR228">
        <v>0.45517370113306149</v>
      </c>
      <c r="BS228">
        <v>5.0362545426477263</v>
      </c>
      <c r="BT228">
        <v>50.352261185422499</v>
      </c>
      <c r="BU228">
        <v>1.657713518765864</v>
      </c>
      <c r="BV228">
        <v>9.3220801863192495</v>
      </c>
      <c r="BW228">
        <v>2.04420809257156</v>
      </c>
      <c r="BX228">
        <v>7.7101567355989751</v>
      </c>
      <c r="BY228">
        <v>1.6782631698749271</v>
      </c>
      <c r="BZ228">
        <v>1.688084129408949</v>
      </c>
      <c r="CA228">
        <v>2.8595601476572869</v>
      </c>
      <c r="CB228">
        <v>39.461403719897874</v>
      </c>
      <c r="CC228">
        <v>0</v>
      </c>
      <c r="CD228">
        <v>4.5856116650584422</v>
      </c>
      <c r="CE228">
        <v>23.306129696244319</v>
      </c>
      <c r="CF228">
        <v>25.542139980351561</v>
      </c>
      <c r="CG228">
        <v>68.03148215950371</v>
      </c>
      <c r="CH228">
        <v>29.490119268063829</v>
      </c>
      <c r="CI228">
        <v>14.415029575667649</v>
      </c>
      <c r="CJ228">
        <v>6.2241474946512074</v>
      </c>
      <c r="CK228">
        <v>4.8024996325464304</v>
      </c>
      <c r="CL228">
        <v>6.6126102101701596</v>
      </c>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row>
    <row r="229">
      <c r="A229" t="s">
        <v>593</v>
      </c>
      <c r="B229">
        <v>2017</v>
      </c>
      <c r="C229" t="s">
        <v>599</v>
      </c>
      <c r="D229">
        <v>67</v>
      </c>
      <c r="E229" t="s">
        <v>519</v>
      </c>
      <c r="F229" t="s">
        <v>527</v>
      </c>
      <c r="G229" t="s">
        <v>186</v>
      </c>
      <c r="H229">
        <v>0.46656721453086192</v>
      </c>
      <c r="I229">
        <v>0.47473177853246329</v>
      </c>
      <c r="J229">
        <v>1.847308684496497</v>
      </c>
      <c r="K229">
        <v>3.6530596970396139</v>
      </c>
      <c r="L229">
        <v>4.6060829881354941</v>
      </c>
      <c r="M229">
        <v>5.3960253101009688</v>
      </c>
      <c r="N229">
        <v>4.7883338774621844</v>
      </c>
      <c r="O229">
        <v>3.7526241226566781</v>
      </c>
      <c r="P229">
        <v>3.5903373172677222</v>
      </c>
      <c r="Q229">
        <v>6.3588599188043524</v>
      </c>
      <c r="R229">
        <v>0.54557925307029453</v>
      </c>
      <c r="S229">
        <v>0.51362147395891389</v>
      </c>
      <c r="T229">
        <v>0.14763164023633649</v>
      </c>
      <c r="U229">
        <v>1.9116726008134719</v>
      </c>
      <c r="V229">
        <v>2.457300334594303</v>
      </c>
      <c r="W229" t="s">
        <v>385</v>
      </c>
      <c r="X229" t="s">
        <v>386</v>
      </c>
      <c r="Y229" t="s">
        <v>387</v>
      </c>
      <c r="Z229" t="s">
        <v>388</v>
      </c>
      <c r="AA229" t="s">
        <v>389</v>
      </c>
      <c r="AB229" t="s">
        <v>390</v>
      </c>
      <c r="AC229" t="s">
        <v>391</v>
      </c>
      <c r="AD229" t="s">
        <v>392</v>
      </c>
      <c r="AE229" t="s">
        <v>393</v>
      </c>
      <c r="AF229" t="s">
        <v>394</v>
      </c>
      <c r="AG229" t="s">
        <v>395</v>
      </c>
      <c r="AH229" t="s">
        <v>396</v>
      </c>
      <c r="AI229" t="s">
        <v>397</v>
      </c>
      <c r="AJ229" t="s">
        <v>398</v>
      </c>
      <c r="AK229" t="s">
        <v>399</v>
      </c>
      <c r="AL229" t="s">
        <v>400</v>
      </c>
      <c r="AM229" t="s">
        <v>401</v>
      </c>
      <c r="AN229" t="s">
        <v>402</v>
      </c>
      <c r="AO229" t="s">
        <v>403</v>
      </c>
      <c r="AP229" t="s">
        <v>404</v>
      </c>
      <c r="AQ229" t="s">
        <v>405</v>
      </c>
      <c r="AR229" t="s">
        <v>406</v>
      </c>
      <c r="AS229" t="s">
        <v>407</v>
      </c>
      <c r="AT229" t="s">
        <v>408</v>
      </c>
      <c r="AU229" t="s">
        <v>409</v>
      </c>
      <c r="AV229" t="s">
        <v>410</v>
      </c>
      <c r="AW229" t="s">
        <v>411</v>
      </c>
      <c r="AX229" t="s">
        <v>412</v>
      </c>
      <c r="AY229" t="s">
        <v>413</v>
      </c>
      <c r="AZ229" t="s">
        <v>518</v>
      </c>
      <c r="BA229" t="s">
        <v>415</v>
      </c>
      <c r="BB229" t="s">
        <v>416</v>
      </c>
      <c r="BC229" t="s">
        <v>417</v>
      </c>
      <c r="BD229" t="s">
        <v>418</v>
      </c>
      <c r="BE229">
        <v>0</v>
      </c>
      <c r="BF229">
        <v>6.1624443607057602</v>
      </c>
      <c r="BG229">
        <v>0.20611495506693989</v>
      </c>
      <c r="BH229">
        <v>0</v>
      </c>
      <c r="BI229">
        <v>0</v>
      </c>
      <c r="BJ229">
        <v>0</v>
      </c>
      <c r="BK229">
        <v>0</v>
      </c>
      <c r="BL229">
        <v>5.0262836501096757</v>
      </c>
      <c r="BM229">
        <v>0.54852844955582902</v>
      </c>
      <c r="BN229">
        <v>0</v>
      </c>
      <c r="BO229">
        <v>0</v>
      </c>
      <c r="BP229">
        <v>0.63717581784645172</v>
      </c>
      <c r="BQ229">
        <v>2.351613241244412</v>
      </c>
      <c r="BR229">
        <v>4.466019375231566</v>
      </c>
      <c r="BS229">
        <v>12.017636578730571</v>
      </c>
      <c r="BT229">
        <v>0</v>
      </c>
      <c r="BU229">
        <v>0.052646459525597003</v>
      </c>
      <c r="BV229">
        <v>0</v>
      </c>
      <c r="BW229">
        <v>3.6275858348841532</v>
      </c>
      <c r="BX229">
        <v>0</v>
      </c>
      <c r="BY229">
        <v>0</v>
      </c>
      <c r="BZ229">
        <v>0</v>
      </c>
      <c r="CA229">
        <v>38.357808962475943</v>
      </c>
      <c r="CB229">
        <v>0</v>
      </c>
      <c r="CC229">
        <v>0</v>
      </c>
      <c r="CD229">
        <v>0.22014938708409321</v>
      </c>
      <c r="CE229">
        <v>0</v>
      </c>
      <c r="CF229">
        <v>0.52721934678104199</v>
      </c>
      <c r="CG229">
        <v>1.2721139839057729</v>
      </c>
      <c r="CH229">
        <v>0</v>
      </c>
      <c r="CI229">
        <v>1.5874245321092699</v>
      </c>
      <c r="CJ229">
        <v>0</v>
      </c>
      <c r="CK229">
        <v>0</v>
      </c>
      <c r="CL229">
        <v>0</v>
      </c>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row>
    <row r="230">
      <c r="A230" t="s">
        <v>593</v>
      </c>
      <c r="B230">
        <v>2017</v>
      </c>
      <c r="C230" t="s">
        <v>599</v>
      </c>
      <c r="D230">
        <v>68</v>
      </c>
      <c r="E230" t="s">
        <v>519</v>
      </c>
      <c r="F230" t="s">
        <v>46</v>
      </c>
      <c r="G230" t="s">
        <v>186</v>
      </c>
      <c r="H230">
        <v>1.720155959975759</v>
      </c>
      <c r="I230">
        <v>1.7236093647500781</v>
      </c>
      <c r="J230">
        <v>1.2598821605518991</v>
      </c>
      <c r="K230">
        <v>1.833634955470635</v>
      </c>
      <c r="L230">
        <v>2.2803497234895169</v>
      </c>
      <c r="M230">
        <v>1.157337883463845</v>
      </c>
      <c r="N230">
        <v>2.4628054145443889</v>
      </c>
      <c r="O230">
        <v>1.6122815560403729</v>
      </c>
      <c r="P230">
        <v>3.1622064163554531</v>
      </c>
      <c r="Q230">
        <v>2.7545431232946131</v>
      </c>
      <c r="R230">
        <v>1.8992377926186541</v>
      </c>
      <c r="S230">
        <v>1.935041303463428</v>
      </c>
      <c r="T230">
        <v>1.220395654738671</v>
      </c>
      <c r="U230">
        <v>1.2709309664982651</v>
      </c>
      <c r="V230">
        <v>1.291145808695551</v>
      </c>
      <c r="W230" t="s">
        <v>385</v>
      </c>
      <c r="X230" t="s">
        <v>386</v>
      </c>
      <c r="Y230" t="s">
        <v>387</v>
      </c>
      <c r="Z230" t="s">
        <v>388</v>
      </c>
      <c r="AA230" t="s">
        <v>389</v>
      </c>
      <c r="AB230" t="s">
        <v>390</v>
      </c>
      <c r="AC230" t="s">
        <v>391</v>
      </c>
      <c r="AD230" t="s">
        <v>392</v>
      </c>
      <c r="AE230" t="s">
        <v>393</v>
      </c>
      <c r="AF230" t="s">
        <v>394</v>
      </c>
      <c r="AG230" t="s">
        <v>395</v>
      </c>
      <c r="AH230" t="s">
        <v>396</v>
      </c>
      <c r="AI230" t="s">
        <v>397</v>
      </c>
      <c r="AJ230" t="s">
        <v>398</v>
      </c>
      <c r="AK230" t="s">
        <v>399</v>
      </c>
      <c r="AL230" t="s">
        <v>400</v>
      </c>
      <c r="AM230" t="s">
        <v>401</v>
      </c>
      <c r="AN230" t="s">
        <v>402</v>
      </c>
      <c r="AO230" t="s">
        <v>403</v>
      </c>
      <c r="AP230" t="s">
        <v>404</v>
      </c>
      <c r="AQ230" t="s">
        <v>405</v>
      </c>
      <c r="AR230" t="s">
        <v>406</v>
      </c>
      <c r="AS230" t="s">
        <v>407</v>
      </c>
      <c r="AT230" t="s">
        <v>408</v>
      </c>
      <c r="AU230" t="s">
        <v>409</v>
      </c>
      <c r="AV230" t="s">
        <v>410</v>
      </c>
      <c r="AW230" t="s">
        <v>411</v>
      </c>
      <c r="AX230" t="s">
        <v>412</v>
      </c>
      <c r="AY230" t="s">
        <v>413</v>
      </c>
      <c r="AZ230" t="s">
        <v>518</v>
      </c>
      <c r="BA230" t="s">
        <v>415</v>
      </c>
      <c r="BB230" t="s">
        <v>416</v>
      </c>
      <c r="BC230" t="s">
        <v>417</v>
      </c>
      <c r="BD230" t="s">
        <v>418</v>
      </c>
      <c r="BE230">
        <v>0</v>
      </c>
      <c r="BF230">
        <v>16.23967162890483</v>
      </c>
      <c r="BG230">
        <v>0.1246202728327806</v>
      </c>
      <c r="BH230">
        <v>2.5876627608881448</v>
      </c>
      <c r="BI230">
        <v>0</v>
      </c>
      <c r="BJ230">
        <v>0.19210231704618019</v>
      </c>
      <c r="BK230">
        <v>0</v>
      </c>
      <c r="BL230">
        <v>0.40843909300644282</v>
      </c>
      <c r="BM230">
        <v>2.015439011500614</v>
      </c>
      <c r="BN230">
        <v>0</v>
      </c>
      <c r="BO230">
        <v>0.011478326460002099</v>
      </c>
      <c r="BP230">
        <v>3.1700719521122611</v>
      </c>
      <c r="BQ230">
        <v>1.0914265019753031</v>
      </c>
      <c r="BR230">
        <v>1.5268834655683801</v>
      </c>
      <c r="BS230">
        <v>3.4702914383200212</v>
      </c>
      <c r="BT230">
        <v>0</v>
      </c>
      <c r="BU230">
        <v>3.1002915053962652</v>
      </c>
      <c r="BV230">
        <v>0.2261262068257342</v>
      </c>
      <c r="BW230">
        <v>0.55746056901155283</v>
      </c>
      <c r="BX230">
        <v>0</v>
      </c>
      <c r="BY230">
        <v>0.18537999823642889</v>
      </c>
      <c r="BZ230">
        <v>4.7308904917102774</v>
      </c>
      <c r="CA230">
        <v>0.31667856180667481</v>
      </c>
      <c r="CB230">
        <v>0</v>
      </c>
      <c r="CC230">
        <v>0.21909531326547291</v>
      </c>
      <c r="CD230">
        <v>0.20907044065616001</v>
      </c>
      <c r="CE230">
        <v>0</v>
      </c>
      <c r="CF230">
        <v>0</v>
      </c>
      <c r="CG230">
        <v>6.7095638355054614</v>
      </c>
      <c r="CH230">
        <v>0</v>
      </c>
      <c r="CI230">
        <v>0.51670790817886481</v>
      </c>
      <c r="CJ230">
        <v>0.99738503394173084</v>
      </c>
      <c r="CK230">
        <v>0</v>
      </c>
      <c r="CL230">
        <v>0</v>
      </c>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row>
    <row r="231">
      <c r="A231" t="s">
        <v>593</v>
      </c>
      <c r="B231">
        <v>2017</v>
      </c>
      <c r="C231" t="s">
        <v>599</v>
      </c>
      <c r="D231">
        <v>122</v>
      </c>
      <c r="E231" t="s">
        <v>18</v>
      </c>
      <c r="F231" t="s">
        <v>14</v>
      </c>
      <c r="G231" t="s">
        <v>611</v>
      </c>
      <c r="H231">
        <v>49.884669655541252</v>
      </c>
      <c r="I231">
        <v>40.917879472855617</v>
      </c>
      <c r="J231">
        <v>49.374594479234062</v>
      </c>
      <c r="K231">
        <v>41.946309992823927</v>
      </c>
      <c r="L231">
        <v>83.435668587656593</v>
      </c>
      <c r="M231">
        <v>74.316542029113279</v>
      </c>
      <c r="N231">
        <v>78.138449132040222</v>
      </c>
      <c r="O231">
        <v>83.0031801564094</v>
      </c>
      <c r="P231">
        <v>85.091322896849178</v>
      </c>
      <c r="Q231">
        <v>95.828351048656856</v>
      </c>
      <c r="R231">
        <v>50.077452578539862</v>
      </c>
      <c r="S231">
        <v>45.430387179254737</v>
      </c>
      <c r="T231">
        <v>39.000372419727718</v>
      </c>
      <c r="U231">
        <v>47.747244561803093</v>
      </c>
      <c r="V231">
        <v>49.053045052117341</v>
      </c>
      <c r="W231" t="s">
        <v>385</v>
      </c>
      <c r="X231" t="s">
        <v>386</v>
      </c>
      <c r="Y231" t="s">
        <v>387</v>
      </c>
      <c r="Z231" t="s">
        <v>388</v>
      </c>
      <c r="AA231" t="s">
        <v>389</v>
      </c>
      <c r="AB231" t="s">
        <v>390</v>
      </c>
      <c r="AC231" t="s">
        <v>391</v>
      </c>
      <c r="AD231" t="s">
        <v>392</v>
      </c>
      <c r="AE231" t="s">
        <v>393</v>
      </c>
      <c r="AF231" t="s">
        <v>394</v>
      </c>
      <c r="AG231" t="s">
        <v>395</v>
      </c>
      <c r="AH231" t="s">
        <v>396</v>
      </c>
      <c r="AI231" t="s">
        <v>397</v>
      </c>
      <c r="AJ231" t="s">
        <v>398</v>
      </c>
      <c r="AK231" t="s">
        <v>399</v>
      </c>
      <c r="AL231" t="s">
        <v>400</v>
      </c>
      <c r="AM231" t="s">
        <v>401</v>
      </c>
      <c r="AN231" t="s">
        <v>402</v>
      </c>
      <c r="AO231" t="s">
        <v>403</v>
      </c>
      <c r="AP231" t="s">
        <v>404</v>
      </c>
      <c r="AQ231" t="s">
        <v>405</v>
      </c>
      <c r="AR231" t="s">
        <v>406</v>
      </c>
      <c r="AS231" t="s">
        <v>407</v>
      </c>
      <c r="AT231" t="s">
        <v>408</v>
      </c>
      <c r="AU231" t="s">
        <v>409</v>
      </c>
      <c r="AV231" t="s">
        <v>410</v>
      </c>
      <c r="AW231" t="s">
        <v>411</v>
      </c>
      <c r="AX231" t="s">
        <v>412</v>
      </c>
      <c r="AY231" t="s">
        <v>413</v>
      </c>
      <c r="AZ231" t="s">
        <v>518</v>
      </c>
      <c r="BA231" t="s">
        <v>415</v>
      </c>
      <c r="BB231" t="s">
        <v>416</v>
      </c>
      <c r="BC231" t="s">
        <v>417</v>
      </c>
      <c r="BD231" t="s">
        <v>418</v>
      </c>
      <c r="BE231">
        <v>48.862972409930357</v>
      </c>
      <c r="BF231">
        <v>23.450721100382921</v>
      </c>
      <c r="BG231">
        <v>81.552250950434129</v>
      </c>
      <c r="BH231">
        <v>89.826852786275708</v>
      </c>
      <c r="BI231">
        <v>67.841681171200605</v>
      </c>
      <c r="BJ231">
        <v>39.304460118489033</v>
      </c>
      <c r="BK231">
        <v>24.910602049968581</v>
      </c>
      <c r="BL231">
        <v>16.4323248435132</v>
      </c>
      <c r="BM231">
        <v>4.7436021695051904</v>
      </c>
      <c r="BN231">
        <v>22.620457570238909</v>
      </c>
      <c r="BO231">
        <v>81.271573104641334</v>
      </c>
      <c r="BP231">
        <v>51.014605611364502</v>
      </c>
      <c r="BQ231">
        <v>65.086931062600186</v>
      </c>
      <c r="BR231">
        <v>79.71958074345234</v>
      </c>
      <c r="BS231">
        <v>51.22875577824064</v>
      </c>
      <c r="BT231">
        <v>49.790993486177477</v>
      </c>
      <c r="BU231">
        <v>29.602400137595801</v>
      </c>
      <c r="BV231">
        <v>43.350032444194873</v>
      </c>
      <c r="BW231">
        <v>59.555600421949819</v>
      </c>
      <c r="BX231">
        <v>73.884872601512583</v>
      </c>
      <c r="BY231">
        <v>16.239978734931299</v>
      </c>
      <c r="BZ231">
        <v>67.835671756784265</v>
      </c>
      <c r="CA231">
        <v>65.922433101497077</v>
      </c>
      <c r="CB231">
        <v>20.08032128514056</v>
      </c>
      <c r="CC231">
        <v>78.229660753049714</v>
      </c>
      <c r="CD231">
        <v>11.71825405998448</v>
      </c>
      <c r="CE231">
        <v>49.717076695765499</v>
      </c>
      <c r="CF231">
        <v>50.681248082579927</v>
      </c>
      <c r="CG231">
        <v>2.0921117720924949</v>
      </c>
      <c r="CH231">
        <v>20.795305507105329</v>
      </c>
      <c r="CI231">
        <v>76.631203296081893</v>
      </c>
      <c r="CJ231">
        <v>9.9915498164725722</v>
      </c>
      <c r="CK231">
        <v>44.663228434502308</v>
      </c>
      <c r="CL231">
        <v>30.469148959790349</v>
      </c>
      <c r="CM231">
        <v>29031.89999999994</v>
      </c>
      <c r="CN231">
        <v>23829.279999999941</v>
      </c>
      <c r="CO231">
        <v>28757.249999999949</v>
      </c>
      <c r="CP231">
        <v>24422.13999999997</v>
      </c>
      <c r="CQ231">
        <v>48582.019999999909</v>
      </c>
      <c r="CR231">
        <v>10278.54999999999</v>
      </c>
      <c r="CS231">
        <v>11046.11999999999</v>
      </c>
      <c r="CT231">
        <v>11340.599999999989</v>
      </c>
      <c r="CU231">
        <v>11620.02</v>
      </c>
      <c r="CV231">
        <v>13303.390000000019</v>
      </c>
      <c r="CW231">
        <v>20757.689999999981</v>
      </c>
      <c r="CX231">
        <v>18848.05000000001</v>
      </c>
      <c r="CY231">
        <v>16179.47999999999</v>
      </c>
      <c r="CZ231">
        <v>19807.189999999999</v>
      </c>
      <c r="DA231">
        <v>20345.549999999999</v>
      </c>
      <c r="DB231">
        <v>4850.5100000000029</v>
      </c>
      <c r="DC231">
        <v>1634.329999999999</v>
      </c>
      <c r="DD231">
        <v>7737.4899999999998</v>
      </c>
      <c r="DE231">
        <v>12452.48999999998</v>
      </c>
      <c r="DF231">
        <v>3071.4099999999999</v>
      </c>
      <c r="DG231">
        <v>1838.360000000001</v>
      </c>
      <c r="DH231">
        <v>1480.319999999999</v>
      </c>
      <c r="DI231">
        <v>1903.79</v>
      </c>
      <c r="DJ231">
        <v>611.78000000000009</v>
      </c>
      <c r="DK231">
        <v>1697.930000000001</v>
      </c>
      <c r="DL231">
        <v>7930.0900000000038</v>
      </c>
      <c r="DM231">
        <v>10442.45000000001</v>
      </c>
      <c r="DN231">
        <v>3568.0200000000009</v>
      </c>
      <c r="DO231">
        <v>36887.389999999978</v>
      </c>
      <c r="DP231">
        <v>6551.8299999999963</v>
      </c>
      <c r="DQ231">
        <v>2329.8600000000001</v>
      </c>
      <c r="DR231">
        <v>1824.3900000000001</v>
      </c>
      <c r="DS231">
        <v>1984.1700000000001</v>
      </c>
      <c r="DT231">
        <v>6430.5099999999984</v>
      </c>
      <c r="DU231">
        <v>3546.3999999999992</v>
      </c>
      <c r="DV231">
        <v>800.35000000000014</v>
      </c>
      <c r="DW231">
        <v>11490.03999999999</v>
      </c>
      <c r="DX231">
        <v>1398.05</v>
      </c>
      <c r="DY231">
        <v>302.99999999999977</v>
      </c>
      <c r="DZ231">
        <v>3466.809999999999</v>
      </c>
      <c r="EA231">
        <v>659.00999999999954</v>
      </c>
      <c r="EB231">
        <v>770.56000000000029</v>
      </c>
      <c r="EC231">
        <v>3650.9199999999992</v>
      </c>
      <c r="ED231">
        <v>82.470000000000013</v>
      </c>
      <c r="EE231">
        <v>1230.4000000000001</v>
      </c>
      <c r="EF231">
        <v>7657.3499999999894</v>
      </c>
      <c r="EG231">
        <v>378.37</v>
      </c>
      <c r="EH231">
        <v>2863.900000000001</v>
      </c>
      <c r="EI231">
        <v>1097.8399999999999</v>
      </c>
    </row>
    <row r="232">
      <c r="A232" t="s">
        <v>593</v>
      </c>
      <c r="B232">
        <v>2017</v>
      </c>
      <c r="C232" t="s">
        <v>599</v>
      </c>
      <c r="D232">
        <v>123</v>
      </c>
      <c r="E232" t="s">
        <v>18</v>
      </c>
      <c r="F232" t="s">
        <v>51</v>
      </c>
      <c r="G232" t="s">
        <v>186</v>
      </c>
      <c r="H232">
        <v>50.115330344457973</v>
      </c>
      <c r="I232">
        <v>59.082120527143672</v>
      </c>
      <c r="J232">
        <v>50.625405520765199</v>
      </c>
      <c r="K232">
        <v>58.053690007175753</v>
      </c>
      <c r="L232">
        <v>16.5643314123433</v>
      </c>
      <c r="M232">
        <v>25.683457970886661</v>
      </c>
      <c r="N232">
        <v>21.861550867959799</v>
      </c>
      <c r="O232">
        <v>16.996819843590458</v>
      </c>
      <c r="P232">
        <v>14.908677103150699</v>
      </c>
      <c r="Q232">
        <v>4.1716489513431201</v>
      </c>
      <c r="R232">
        <v>49.922547421459832</v>
      </c>
      <c r="S232">
        <v>54.569612820745192</v>
      </c>
      <c r="T232">
        <v>60.999627580271827</v>
      </c>
      <c r="U232">
        <v>52.252755438196672</v>
      </c>
      <c r="V232">
        <v>50.946954947882602</v>
      </c>
      <c r="W232" t="s">
        <v>385</v>
      </c>
      <c r="X232" t="s">
        <v>386</v>
      </c>
      <c r="Y232" t="s">
        <v>387</v>
      </c>
      <c r="Z232" t="s">
        <v>388</v>
      </c>
      <c r="AA232" t="s">
        <v>389</v>
      </c>
      <c r="AB232" t="s">
        <v>390</v>
      </c>
      <c r="AC232" t="s">
        <v>391</v>
      </c>
      <c r="AD232" t="s">
        <v>392</v>
      </c>
      <c r="AE232" t="s">
        <v>393</v>
      </c>
      <c r="AF232" t="s">
        <v>394</v>
      </c>
      <c r="AG232" t="s">
        <v>395</v>
      </c>
      <c r="AH232" t="s">
        <v>396</v>
      </c>
      <c r="AI232" t="s">
        <v>397</v>
      </c>
      <c r="AJ232" t="s">
        <v>398</v>
      </c>
      <c r="AK232" t="s">
        <v>399</v>
      </c>
      <c r="AL232" t="s">
        <v>400</v>
      </c>
      <c r="AM232" t="s">
        <v>401</v>
      </c>
      <c r="AN232" t="s">
        <v>402</v>
      </c>
      <c r="AO232" t="s">
        <v>403</v>
      </c>
      <c r="AP232" t="s">
        <v>404</v>
      </c>
      <c r="AQ232" t="s">
        <v>405</v>
      </c>
      <c r="AR232" t="s">
        <v>406</v>
      </c>
      <c r="AS232" t="s">
        <v>407</v>
      </c>
      <c r="AT232" t="s">
        <v>408</v>
      </c>
      <c r="AU232" t="s">
        <v>409</v>
      </c>
      <c r="AV232" t="s">
        <v>410</v>
      </c>
      <c r="AW232" t="s">
        <v>411</v>
      </c>
      <c r="AX232" t="s">
        <v>412</v>
      </c>
      <c r="AY232" t="s">
        <v>413</v>
      </c>
      <c r="AZ232" t="s">
        <v>518</v>
      </c>
      <c r="BA232" t="s">
        <v>415</v>
      </c>
      <c r="BB232" t="s">
        <v>416</v>
      </c>
      <c r="BC232" t="s">
        <v>417</v>
      </c>
      <c r="BD232" t="s">
        <v>418</v>
      </c>
      <c r="BE232">
        <v>51.137027590069629</v>
      </c>
      <c r="BF232">
        <v>76.549278899616951</v>
      </c>
      <c r="BG232">
        <v>18.447749049565921</v>
      </c>
      <c r="BH232">
        <v>10.173147213724249</v>
      </c>
      <c r="BI232">
        <v>32.158318828799374</v>
      </c>
      <c r="BJ232">
        <v>60.695539881511188</v>
      </c>
      <c r="BK232">
        <v>75.089397950031255</v>
      </c>
      <c r="BL232">
        <v>83.567675156486871</v>
      </c>
      <c r="BM232">
        <v>95.256397830494791</v>
      </c>
      <c r="BN232">
        <v>77.379542429761159</v>
      </c>
      <c r="BO232">
        <v>18.728426895358648</v>
      </c>
      <c r="BP232">
        <v>48.985394388634901</v>
      </c>
      <c r="BQ232">
        <v>34.91306893739975</v>
      </c>
      <c r="BR232">
        <v>20.280419256547749</v>
      </c>
      <c r="BS232">
        <v>48.77124422175941</v>
      </c>
      <c r="BT232">
        <v>50.209006513822793</v>
      </c>
      <c r="BU232">
        <v>70.39759986240432</v>
      </c>
      <c r="BV232">
        <v>56.649967555805048</v>
      </c>
      <c r="BW232">
        <v>40.444399578049968</v>
      </c>
      <c r="BX232">
        <v>26.115127398487498</v>
      </c>
      <c r="BY232">
        <v>83.760021265068701</v>
      </c>
      <c r="BZ232">
        <v>32.164328243215721</v>
      </c>
      <c r="CA232">
        <v>34.07756689850288</v>
      </c>
      <c r="CB232">
        <v>79.919678714859444</v>
      </c>
      <c r="CC232">
        <v>21.770339246950311</v>
      </c>
      <c r="CD232">
        <v>88.281745940015611</v>
      </c>
      <c r="CE232">
        <v>50.282923304234458</v>
      </c>
      <c r="CF232">
        <v>49.318751917420187</v>
      </c>
      <c r="CG232">
        <v>97.907888227907492</v>
      </c>
      <c r="CH232">
        <v>79.204694492894774</v>
      </c>
      <c r="CI232">
        <v>23.368796703918061</v>
      </c>
      <c r="CJ232">
        <v>90.008450183527444</v>
      </c>
      <c r="CK232">
        <v>55.336771565497664</v>
      </c>
      <c r="CL232">
        <v>69.53085104020947</v>
      </c>
      <c r="CM232">
        <v>29166.13999999997</v>
      </c>
      <c r="CN232">
        <v>34407.560000000063</v>
      </c>
      <c r="CO232">
        <v>29485.760000000038</v>
      </c>
      <c r="CP232">
        <v>33800.239999999962</v>
      </c>
      <c r="CQ232">
        <v>9644.8999999999978</v>
      </c>
      <c r="CR232">
        <v>3552.220000000003</v>
      </c>
      <c r="CS232">
        <v>3090.4800000000018</v>
      </c>
      <c r="CT232">
        <v>2322.25</v>
      </c>
      <c r="CU232">
        <v>2035.9200000000001</v>
      </c>
      <c r="CV232">
        <v>579.13</v>
      </c>
      <c r="CW232">
        <v>20693.47999999997</v>
      </c>
      <c r="CX232">
        <v>22639.710000000028</v>
      </c>
      <c r="CY232">
        <v>25305.969999999961</v>
      </c>
      <c r="CZ232">
        <v>21676.23000000004</v>
      </c>
      <c r="DA232">
        <v>21131.079999999951</v>
      </c>
      <c r="DB232">
        <v>5076.2499999999964</v>
      </c>
      <c r="DC232">
        <v>5334.8800000000037</v>
      </c>
      <c r="DD232">
        <v>1750.28</v>
      </c>
      <c r="DE232">
        <v>1410.28</v>
      </c>
      <c r="DF232">
        <v>1455.9100000000001</v>
      </c>
      <c r="DG232">
        <v>2838.8699999999999</v>
      </c>
      <c r="DH232">
        <v>4462.2099999999964</v>
      </c>
      <c r="DI232">
        <v>9681.8499999999931</v>
      </c>
      <c r="DJ232">
        <v>12285.170000000009</v>
      </c>
      <c r="DK232">
        <v>5808.2400000000016</v>
      </c>
      <c r="DL232">
        <v>1827.4300000000001</v>
      </c>
      <c r="DM232">
        <v>10027.08</v>
      </c>
      <c r="DN232">
        <v>1913.9099999999989</v>
      </c>
      <c r="DO232">
        <v>9384.0399999999972</v>
      </c>
      <c r="DP232">
        <v>6237.5300000000079</v>
      </c>
      <c r="DQ232">
        <v>2349.420000000001</v>
      </c>
      <c r="DR232">
        <v>4338.5900000000011</v>
      </c>
      <c r="DS232">
        <v>2592.9199999999978</v>
      </c>
      <c r="DT232">
        <v>4366.979999999995</v>
      </c>
      <c r="DU232">
        <v>1253.5</v>
      </c>
      <c r="DV232">
        <v>4127.9200000000083</v>
      </c>
      <c r="DW232">
        <v>5448.0099999999993</v>
      </c>
      <c r="DX232">
        <v>722.70000000000005</v>
      </c>
      <c r="DY232">
        <v>1205.9399999999989</v>
      </c>
      <c r="DZ232">
        <v>964.7700000000001</v>
      </c>
      <c r="EA232">
        <v>4964.7799999999916</v>
      </c>
      <c r="EB232">
        <v>779.32999999999993</v>
      </c>
      <c r="EC232">
        <v>3552.7700000000032</v>
      </c>
      <c r="ED232">
        <v>3859.479999999995</v>
      </c>
      <c r="EE232">
        <v>4686.3199999999961</v>
      </c>
      <c r="EF232">
        <v>2335.119999999999</v>
      </c>
      <c r="EG232">
        <v>3408.530000000002</v>
      </c>
      <c r="EH232">
        <v>3548.3099999999972</v>
      </c>
      <c r="EI232">
        <v>2505.2800000000002</v>
      </c>
    </row>
    <row r="233">
      <c r="A233" t="s">
        <v>593</v>
      </c>
      <c r="B233">
        <v>2017</v>
      </c>
      <c r="C233" t="s">
        <v>599</v>
      </c>
      <c r="D233">
        <v>124</v>
      </c>
      <c r="E233" t="s">
        <v>50</v>
      </c>
      <c r="F233" t="s">
        <v>15</v>
      </c>
      <c r="G233" t="s">
        <v>612</v>
      </c>
      <c r="H233">
        <v>44.009664791796183</v>
      </c>
      <c r="I233">
        <v>34.322435429616853</v>
      </c>
      <c r="J233">
        <v>41.516638671149963</v>
      </c>
      <c r="K233">
        <v>31.66690104715563</v>
      </c>
      <c r="L233">
        <v>56.220549227938889</v>
      </c>
      <c r="M233">
        <v>56.356019959300212</v>
      </c>
      <c r="N233">
        <v>52.897695396491308</v>
      </c>
      <c r="O233">
        <v>43.352068842707347</v>
      </c>
      <c r="P233">
        <v>58.024293211187327</v>
      </c>
      <c r="Q233">
        <v>72.181425487762155</v>
      </c>
      <c r="R233">
        <v>44.778324297193812</v>
      </c>
      <c r="S233">
        <v>38.492185937598663</v>
      </c>
      <c r="T233">
        <v>32.843748600203568</v>
      </c>
      <c r="U233">
        <v>40.54178387872772</v>
      </c>
      <c r="V233">
        <v>38.202786643988411</v>
      </c>
      <c r="W233" t="s">
        <v>385</v>
      </c>
      <c r="X233" t="s">
        <v>386</v>
      </c>
      <c r="Y233" t="s">
        <v>387</v>
      </c>
      <c r="Z233" t="s">
        <v>388</v>
      </c>
      <c r="AA233" t="s">
        <v>389</v>
      </c>
      <c r="AB233" t="s">
        <v>390</v>
      </c>
      <c r="AC233" t="s">
        <v>391</v>
      </c>
      <c r="AD233" t="s">
        <v>392</v>
      </c>
      <c r="AE233" t="s">
        <v>393</v>
      </c>
      <c r="AF233" t="s">
        <v>394</v>
      </c>
      <c r="AG233" t="s">
        <v>395</v>
      </c>
      <c r="AH233" t="s">
        <v>396</v>
      </c>
      <c r="AI233" t="s">
        <v>397</v>
      </c>
      <c r="AJ233" t="s">
        <v>398</v>
      </c>
      <c r="AK233" t="s">
        <v>399</v>
      </c>
      <c r="AL233" t="s">
        <v>400</v>
      </c>
      <c r="AM233" t="s">
        <v>401</v>
      </c>
      <c r="AN233" t="s">
        <v>402</v>
      </c>
      <c r="AO233" t="s">
        <v>403</v>
      </c>
      <c r="AP233" t="s">
        <v>404</v>
      </c>
      <c r="AQ233" t="s">
        <v>405</v>
      </c>
      <c r="AR233" t="s">
        <v>406</v>
      </c>
      <c r="AS233" t="s">
        <v>407</v>
      </c>
      <c r="AT233" t="s">
        <v>408</v>
      </c>
      <c r="AU233" t="s">
        <v>409</v>
      </c>
      <c r="AV233" t="s">
        <v>410</v>
      </c>
      <c r="AW233" t="s">
        <v>411</v>
      </c>
      <c r="AX233" t="s">
        <v>412</v>
      </c>
      <c r="AY233" t="s">
        <v>413</v>
      </c>
      <c r="AZ233" t="s">
        <v>518</v>
      </c>
      <c r="BA233" t="s">
        <v>415</v>
      </c>
      <c r="BB233" t="s">
        <v>416</v>
      </c>
      <c r="BC233" t="s">
        <v>417</v>
      </c>
      <c r="BD233" t="s">
        <v>418</v>
      </c>
      <c r="BE233">
        <v>46.061245139762399</v>
      </c>
      <c r="BF233">
        <v>18.547420682401121</v>
      </c>
      <c r="BG233">
        <v>72.966464827356958</v>
      </c>
      <c r="BH233">
        <v>66.795093547993531</v>
      </c>
      <c r="BI233">
        <v>46.572669028131067</v>
      </c>
      <c r="BJ233">
        <v>33.673271662399927</v>
      </c>
      <c r="BK233">
        <v>21.46223914729919</v>
      </c>
      <c r="BL233">
        <v>11.81466348211616</v>
      </c>
      <c r="BM233">
        <v>4.4757871330873993</v>
      </c>
      <c r="BN233">
        <v>21.088043079281771</v>
      </c>
      <c r="BO233">
        <v>80.504984873205501</v>
      </c>
      <c r="BP233">
        <v>36.209784811583603</v>
      </c>
      <c r="BQ233">
        <v>57.363373848261453</v>
      </c>
      <c r="BR233">
        <v>49.10704668801516</v>
      </c>
      <c r="BS233">
        <v>45.446464505028437</v>
      </c>
      <c r="BT233">
        <v>39.065857444789287</v>
      </c>
      <c r="BU233">
        <v>29.119679116271691</v>
      </c>
      <c r="BV233">
        <v>25.925861191280919</v>
      </c>
      <c r="BW233">
        <v>52.565482933461027</v>
      </c>
      <c r="BX233">
        <v>49.330333587708679</v>
      </c>
      <c r="BY233">
        <v>16.053608445597039</v>
      </c>
      <c r="BZ233">
        <v>58.24731890624949</v>
      </c>
      <c r="CA233">
        <v>49.61313993861588</v>
      </c>
      <c r="CB233">
        <v>15.22086726818168</v>
      </c>
      <c r="CC233">
        <v>77.32104243754064</v>
      </c>
      <c r="CD233">
        <v>11.45727045744016</v>
      </c>
      <c r="CE233">
        <v>42.501613403788717</v>
      </c>
      <c r="CF233">
        <v>37.080506241403469</v>
      </c>
      <c r="CG233">
        <v>1.70753053691701</v>
      </c>
      <c r="CH233">
        <v>15.912870644546331</v>
      </c>
      <c r="CI233">
        <v>62.963102814873523</v>
      </c>
      <c r="CJ233">
        <v>9.9091605270801928</v>
      </c>
      <c r="CK233">
        <v>39.894536221247648</v>
      </c>
      <c r="CL233">
        <v>30.121266233112109</v>
      </c>
      <c r="CM233">
        <v>25429.399999999951</v>
      </c>
      <c r="CN233">
        <v>19687.209999999988</v>
      </c>
      <c r="CO233">
        <v>23794.429999999971</v>
      </c>
      <c r="CP233">
        <v>18282.30999999999</v>
      </c>
      <c r="CQ233">
        <v>32612.939999999991</v>
      </c>
      <c r="CR233">
        <v>7719.8599999999851</v>
      </c>
      <c r="CS233">
        <v>7456.5500000000029</v>
      </c>
      <c r="CT233">
        <v>5899.5100000000048</v>
      </c>
      <c r="CU233">
        <v>7885.46</v>
      </c>
      <c r="CV233">
        <v>9966.3000000000029</v>
      </c>
      <c r="CW233">
        <v>18421.959999999988</v>
      </c>
      <c r="CX233">
        <v>15826.720000000019</v>
      </c>
      <c r="CY233">
        <v>13285.85999999999</v>
      </c>
      <c r="CZ233">
        <v>16603.12000000001</v>
      </c>
      <c r="DA233">
        <v>15762.199999999981</v>
      </c>
      <c r="DB233">
        <v>4406.3300000000017</v>
      </c>
      <c r="DC233">
        <v>1257.6900000000001</v>
      </c>
      <c r="DD233">
        <v>6799.0700000000024</v>
      </c>
      <c r="DE233">
        <v>9243.1199999999972</v>
      </c>
      <c r="DF233">
        <v>2103.4000000000001</v>
      </c>
      <c r="DG233">
        <v>1531.96</v>
      </c>
      <c r="DH233">
        <v>1275.4000000000001</v>
      </c>
      <c r="DI233">
        <v>1359.400000000001</v>
      </c>
      <c r="DJ233">
        <v>546.49000000000001</v>
      </c>
      <c r="DK233">
        <v>1541.130000000001</v>
      </c>
      <c r="DL233">
        <v>7855.2900000000054</v>
      </c>
      <c r="DM233">
        <v>7357.1200000000026</v>
      </c>
      <c r="DN233">
        <v>3144.6200000000008</v>
      </c>
      <c r="DO233">
        <v>22652.500000000091</v>
      </c>
      <c r="DP233">
        <v>5802.6599999999971</v>
      </c>
      <c r="DQ233">
        <v>1805.53</v>
      </c>
      <c r="DR233">
        <v>1794.6400000000001</v>
      </c>
      <c r="DS233">
        <v>1186.6500000000001</v>
      </c>
      <c r="DT233">
        <v>5555.8299999999936</v>
      </c>
      <c r="DU233">
        <v>2349.9600000000009</v>
      </c>
      <c r="DV233">
        <v>772.66000000000008</v>
      </c>
      <c r="DW233">
        <v>9865.95999999999</v>
      </c>
      <c r="DX233">
        <v>1050.53</v>
      </c>
      <c r="DY233">
        <v>224.5799999999999</v>
      </c>
      <c r="DZ233">
        <v>3416.6599999999989</v>
      </c>
      <c r="EA233">
        <v>634.35999999999967</v>
      </c>
      <c r="EB233">
        <v>648.9400000000004</v>
      </c>
      <c r="EC233">
        <v>2604.2999999999979</v>
      </c>
      <c r="ED233">
        <v>67.310000000000002</v>
      </c>
      <c r="EE233">
        <v>941.51999999999998</v>
      </c>
      <c r="EF233">
        <v>6230.3899999999976</v>
      </c>
      <c r="EG233">
        <v>375.25</v>
      </c>
      <c r="EH233">
        <v>2329.6599999999989</v>
      </c>
      <c r="EI233">
        <v>1075.3800000000001</v>
      </c>
    </row>
    <row r="234">
      <c r="A234" t="s">
        <v>593</v>
      </c>
      <c r="B234">
        <v>2017</v>
      </c>
      <c r="C234" t="s">
        <v>599</v>
      </c>
      <c r="D234">
        <v>125</v>
      </c>
      <c r="E234" t="s">
        <v>50</v>
      </c>
      <c r="F234" t="s">
        <v>16</v>
      </c>
      <c r="G234" t="s">
        <v>613</v>
      </c>
      <c r="H234">
        <v>5.8750048637450814</v>
      </c>
      <c r="I234">
        <v>6.5954440432388459</v>
      </c>
      <c r="J234">
        <v>7.8579558080841219</v>
      </c>
      <c r="K234">
        <v>10.279408945668299</v>
      </c>
      <c r="L234">
        <v>27.215119359717939</v>
      </c>
      <c r="M234">
        <v>17.960522069812988</v>
      </c>
      <c r="N234">
        <v>25.240753735549021</v>
      </c>
      <c r="O234">
        <v>39.651111313702152</v>
      </c>
      <c r="P234">
        <v>27.067029685661868</v>
      </c>
      <c r="Q234">
        <v>23.646925560894552</v>
      </c>
      <c r="R234">
        <v>5.2991282813460838</v>
      </c>
      <c r="S234">
        <v>6.9382012416561283</v>
      </c>
      <c r="T234">
        <v>6.1566238195241461</v>
      </c>
      <c r="U234">
        <v>7.2054606830753709</v>
      </c>
      <c r="V234">
        <v>10.85025840812887</v>
      </c>
      <c r="W234" t="s">
        <v>385</v>
      </c>
      <c r="X234" t="s">
        <v>386</v>
      </c>
      <c r="Y234" t="s">
        <v>387</v>
      </c>
      <c r="Z234" t="s">
        <v>388</v>
      </c>
      <c r="AA234" t="s">
        <v>389</v>
      </c>
      <c r="AB234" t="s">
        <v>390</v>
      </c>
      <c r="AC234" t="s">
        <v>391</v>
      </c>
      <c r="AD234" t="s">
        <v>392</v>
      </c>
      <c r="AE234" t="s">
        <v>393</v>
      </c>
      <c r="AF234" t="s">
        <v>394</v>
      </c>
      <c r="AG234" t="s">
        <v>395</v>
      </c>
      <c r="AH234" t="s">
        <v>396</v>
      </c>
      <c r="AI234" t="s">
        <v>397</v>
      </c>
      <c r="AJ234" t="s">
        <v>398</v>
      </c>
      <c r="AK234" t="s">
        <v>399</v>
      </c>
      <c r="AL234" t="s">
        <v>400</v>
      </c>
      <c r="AM234" t="s">
        <v>401</v>
      </c>
      <c r="AN234" t="s">
        <v>402</v>
      </c>
      <c r="AO234" t="s">
        <v>403</v>
      </c>
      <c r="AP234" t="s">
        <v>404</v>
      </c>
      <c r="AQ234" t="s">
        <v>405</v>
      </c>
      <c r="AR234" t="s">
        <v>406</v>
      </c>
      <c r="AS234" t="s">
        <v>407</v>
      </c>
      <c r="AT234" t="s">
        <v>408</v>
      </c>
      <c r="AU234" t="s">
        <v>409</v>
      </c>
      <c r="AV234" t="s">
        <v>410</v>
      </c>
      <c r="AW234" t="s">
        <v>411</v>
      </c>
      <c r="AX234" t="s">
        <v>412</v>
      </c>
      <c r="AY234" t="s">
        <v>413</v>
      </c>
      <c r="AZ234" t="s">
        <v>518</v>
      </c>
      <c r="BA234" t="s">
        <v>415</v>
      </c>
      <c r="BB234" t="s">
        <v>416</v>
      </c>
      <c r="BC234" t="s">
        <v>417</v>
      </c>
      <c r="BD234" t="s">
        <v>418</v>
      </c>
      <c r="BE234">
        <v>2.8017272701679432</v>
      </c>
      <c r="BF234">
        <v>4.9033004179818134</v>
      </c>
      <c r="BG234">
        <v>8.5857861230771828</v>
      </c>
      <c r="BH234">
        <v>23.031759238282351</v>
      </c>
      <c r="BI234">
        <v>21.26901214306951</v>
      </c>
      <c r="BJ234">
        <v>5.6311884560890872</v>
      </c>
      <c r="BK234">
        <v>3.4483629026693978</v>
      </c>
      <c r="BL234">
        <v>4.6176613613970394</v>
      </c>
      <c r="BM234">
        <v>0.26781503641778992</v>
      </c>
      <c r="BN234">
        <v>1.532414490957132</v>
      </c>
      <c r="BO234">
        <v>0.76658823143585619</v>
      </c>
      <c r="BP234">
        <v>14.80482079978089</v>
      </c>
      <c r="BQ234">
        <v>7.7235572143387392</v>
      </c>
      <c r="BR234">
        <v>30.612534055437489</v>
      </c>
      <c r="BS234">
        <v>5.7822912732121976</v>
      </c>
      <c r="BT234">
        <v>10.72513604138819</v>
      </c>
      <c r="BU234">
        <v>0.48272102132410011</v>
      </c>
      <c r="BV234">
        <v>17.424171252913961</v>
      </c>
      <c r="BW234">
        <v>6.9901174884887389</v>
      </c>
      <c r="BX234">
        <v>24.554539013803939</v>
      </c>
      <c r="BY234">
        <v>0.18637028933425501</v>
      </c>
      <c r="BZ234">
        <v>9.5883528505347435</v>
      </c>
      <c r="CA234">
        <v>16.309293162881211</v>
      </c>
      <c r="CB234">
        <v>4.8594540169588862</v>
      </c>
      <c r="CC234">
        <v>0.90861831550908134</v>
      </c>
      <c r="CD234">
        <v>0.26098360254431308</v>
      </c>
      <c r="CE234">
        <v>7.2154632919767616</v>
      </c>
      <c r="CF234">
        <v>13.600741841176459</v>
      </c>
      <c r="CG234">
        <v>0.38458123517548459</v>
      </c>
      <c r="CH234">
        <v>4.8824348625589939</v>
      </c>
      <c r="CI234">
        <v>13.668100481208469</v>
      </c>
      <c r="CJ234">
        <v>0.082389289392378995</v>
      </c>
      <c r="CK234">
        <v>4.7686922132546554</v>
      </c>
      <c r="CL234">
        <v>0.34788272667824621</v>
      </c>
      <c r="CM234">
        <v>3394.6599999999999</v>
      </c>
      <c r="CN234">
        <v>3783.1200000000031</v>
      </c>
      <c r="CO234">
        <v>4503.6299999999947</v>
      </c>
      <c r="CP234">
        <v>5934.629999999991</v>
      </c>
      <c r="CQ234">
        <v>15787.200000000041</v>
      </c>
      <c r="CR234">
        <v>2460.2999999999988</v>
      </c>
      <c r="CS234">
        <v>3557.98</v>
      </c>
      <c r="CT234">
        <v>5395.8699999999981</v>
      </c>
      <c r="CU234">
        <v>3678.389999999999</v>
      </c>
      <c r="CV234">
        <v>3265</v>
      </c>
      <c r="CW234">
        <v>2180.0799999999999</v>
      </c>
      <c r="CX234">
        <v>2852.760000000002</v>
      </c>
      <c r="CY234">
        <v>2490.46</v>
      </c>
      <c r="CZ234">
        <v>2950.8599999999992</v>
      </c>
      <c r="DA234">
        <v>4476.7399999999971</v>
      </c>
      <c r="DB234">
        <v>268.01999999999998</v>
      </c>
      <c r="DC234">
        <v>332.49000000000001</v>
      </c>
      <c r="DD234">
        <v>800.03000000000031</v>
      </c>
      <c r="DE234">
        <v>3187.1400000000031</v>
      </c>
      <c r="DF234">
        <v>960.58999999999924</v>
      </c>
      <c r="DG234">
        <v>256.19</v>
      </c>
      <c r="DH234">
        <v>204.91999999999999</v>
      </c>
      <c r="DI234">
        <v>531.31000000000006</v>
      </c>
      <c r="DJ234">
        <v>32.700000000000003</v>
      </c>
      <c r="DK234">
        <v>111.98999999999999</v>
      </c>
      <c r="DL234">
        <v>74.799999999999997</v>
      </c>
      <c r="DM234">
        <v>3008.0499999999988</v>
      </c>
      <c r="DN234">
        <v>423.39999999999998</v>
      </c>
      <c r="DO234">
        <v>14121.200000000021</v>
      </c>
      <c r="DP234">
        <v>738.29000000000053</v>
      </c>
      <c r="DQ234">
        <v>495.69000000000023</v>
      </c>
      <c r="DR234">
        <v>29.75</v>
      </c>
      <c r="DS234">
        <v>797.5200000000001</v>
      </c>
      <c r="DT234">
        <v>738.81000000000006</v>
      </c>
      <c r="DU234">
        <v>1169.71</v>
      </c>
      <c r="DV234">
        <v>8.9699999999999989</v>
      </c>
      <c r="DW234">
        <v>1624.0799999999999</v>
      </c>
      <c r="DX234">
        <v>345.33999999999992</v>
      </c>
      <c r="DY234">
        <v>71.699999999999989</v>
      </c>
      <c r="DZ234">
        <v>40.150000000000013</v>
      </c>
      <c r="EA234">
        <v>14.449999999999999</v>
      </c>
      <c r="EB234">
        <v>110.17</v>
      </c>
      <c r="EC234">
        <v>955.23000000000013</v>
      </c>
      <c r="ED234">
        <v>15.16</v>
      </c>
      <c r="EE234">
        <v>288.88000000000011</v>
      </c>
      <c r="EF234">
        <v>1352.4999999999991</v>
      </c>
      <c r="EG234">
        <v>3.1200000000000001</v>
      </c>
      <c r="EH234">
        <v>278.47000000000003</v>
      </c>
      <c r="EI234">
        <v>12.42</v>
      </c>
    </row>
    <row r="235">
      <c r="A235" t="s">
        <v>593</v>
      </c>
      <c r="B235">
        <v>2017</v>
      </c>
      <c r="C235" t="s">
        <v>599</v>
      </c>
      <c r="D235">
        <v>126</v>
      </c>
      <c r="E235" t="s">
        <v>50</v>
      </c>
      <c r="F235" t="s">
        <v>22</v>
      </c>
      <c r="G235" t="s">
        <v>614</v>
      </c>
      <c r="H235">
        <v>33.773758837549053</v>
      </c>
      <c r="I235">
        <v>44.236365092728953</v>
      </c>
      <c r="J235">
        <v>40.859228760558743</v>
      </c>
      <c r="K235">
        <v>31.12146062270762</v>
      </c>
      <c r="L235">
        <v>16.019961040645601</v>
      </c>
      <c r="M235">
        <v>23.82573192485545</v>
      </c>
      <c r="N235">
        <v>21.691965734733959</v>
      </c>
      <c r="O235">
        <v>16.902530308627369</v>
      </c>
      <c r="P235">
        <v>14.33984395376665</v>
      </c>
      <c r="Q235">
        <v>4.1716489513432968</v>
      </c>
      <c r="R235">
        <v>32.993156533538141</v>
      </c>
      <c r="S235">
        <v>40.164780586618647</v>
      </c>
      <c r="T235">
        <v>45.798430178666941</v>
      </c>
      <c r="U235">
        <v>41.944343232680637</v>
      </c>
      <c r="V235">
        <v>41.088342358379499</v>
      </c>
      <c r="W235" t="s">
        <v>385</v>
      </c>
      <c r="X235" t="s">
        <v>386</v>
      </c>
      <c r="Y235" t="s">
        <v>387</v>
      </c>
      <c r="Z235" t="s">
        <v>388</v>
      </c>
      <c r="AA235" t="s">
        <v>389</v>
      </c>
      <c r="AB235" t="s">
        <v>390</v>
      </c>
      <c r="AC235" t="s">
        <v>391</v>
      </c>
      <c r="AD235" t="s">
        <v>392</v>
      </c>
      <c r="AE235" t="s">
        <v>393</v>
      </c>
      <c r="AF235" t="s">
        <v>394</v>
      </c>
      <c r="AG235" t="s">
        <v>395</v>
      </c>
      <c r="AH235" t="s">
        <v>396</v>
      </c>
      <c r="AI235" t="s">
        <v>397</v>
      </c>
      <c r="AJ235" t="s">
        <v>398</v>
      </c>
      <c r="AK235" t="s">
        <v>399</v>
      </c>
      <c r="AL235" t="s">
        <v>400</v>
      </c>
      <c r="AM235" t="s">
        <v>401</v>
      </c>
      <c r="AN235" t="s">
        <v>402</v>
      </c>
      <c r="AO235" t="s">
        <v>403</v>
      </c>
      <c r="AP235" t="s">
        <v>404</v>
      </c>
      <c r="AQ235" t="s">
        <v>405</v>
      </c>
      <c r="AR235" t="s">
        <v>406</v>
      </c>
      <c r="AS235" t="s">
        <v>407</v>
      </c>
      <c r="AT235" t="s">
        <v>408</v>
      </c>
      <c r="AU235" t="s">
        <v>409</v>
      </c>
      <c r="AV235" t="s">
        <v>410</v>
      </c>
      <c r="AW235" t="s">
        <v>411</v>
      </c>
      <c r="AX235" t="s">
        <v>412</v>
      </c>
      <c r="AY235" t="s">
        <v>413</v>
      </c>
      <c r="AZ235" t="s">
        <v>518</v>
      </c>
      <c r="BA235" t="s">
        <v>415</v>
      </c>
      <c r="BB235" t="s">
        <v>416</v>
      </c>
      <c r="BC235" t="s">
        <v>417</v>
      </c>
      <c r="BD235" t="s">
        <v>418</v>
      </c>
      <c r="BE235">
        <v>7.3861814882912924</v>
      </c>
      <c r="BF235">
        <v>39.32476387736461</v>
      </c>
      <c r="BG235">
        <v>6.0063893016467347</v>
      </c>
      <c r="BH235">
        <v>4.9735668505301938</v>
      </c>
      <c r="BI235">
        <v>2.895724523615677</v>
      </c>
      <c r="BJ235">
        <v>8.2976682492291758</v>
      </c>
      <c r="BK235">
        <v>29.97460677522885</v>
      </c>
      <c r="BL235">
        <v>66.894441230717547</v>
      </c>
      <c r="BM235">
        <v>91.950753398902421</v>
      </c>
      <c r="BN235">
        <v>6.1332816944527204</v>
      </c>
      <c r="BO235">
        <v>7.4819216358254899</v>
      </c>
      <c r="BP235">
        <v>40.58303564940865</v>
      </c>
      <c r="BQ235">
        <v>28.727838553210301</v>
      </c>
      <c r="BR235">
        <v>19.399093611054312</v>
      </c>
      <c r="BS235">
        <v>47.210338699349812</v>
      </c>
      <c r="BT235">
        <v>45.84122057468295</v>
      </c>
      <c r="BU235">
        <v>51.505440549863827</v>
      </c>
      <c r="BV235">
        <v>30.864151677157349</v>
      </c>
      <c r="BW235">
        <v>36.005111739991861</v>
      </c>
      <c r="BX235">
        <v>13.354215886850451</v>
      </c>
      <c r="BY235">
        <v>65.061769897835489</v>
      </c>
      <c r="BZ235">
        <v>20.668317781562848</v>
      </c>
      <c r="CA235">
        <v>7.063590489887666</v>
      </c>
      <c r="CB235">
        <v>66.772469917213272</v>
      </c>
      <c r="CC235">
        <v>12.661152033329801</v>
      </c>
      <c r="CD235">
        <v>85.800446094462146</v>
      </c>
      <c r="CE235">
        <v>48.185993947223523</v>
      </c>
      <c r="CF235">
        <v>42.835335863541573</v>
      </c>
      <c r="CG235">
        <v>87.330382171260396</v>
      </c>
      <c r="CH235">
        <v>72.956469124785301</v>
      </c>
      <c r="CI235">
        <v>7.8152733660710023</v>
      </c>
      <c r="CJ235">
        <v>68.470516781536361</v>
      </c>
      <c r="CK235">
        <v>46.158090379617548</v>
      </c>
      <c r="CL235">
        <v>39.989065162912247</v>
      </c>
      <c r="CM235">
        <v>19689.629999999961</v>
      </c>
      <c r="CN235">
        <v>25815.150000000071</v>
      </c>
      <c r="CO235">
        <v>23842.490000000042</v>
      </c>
      <c r="CP235">
        <v>18174.91999999998</v>
      </c>
      <c r="CQ235">
        <v>9328.9199999999964</v>
      </c>
      <c r="CR235">
        <v>3297.110000000001</v>
      </c>
      <c r="CS235">
        <v>3066.5600000000022</v>
      </c>
      <c r="CT235">
        <v>2309.4099999999999</v>
      </c>
      <c r="CU235">
        <v>1958.5599999999999</v>
      </c>
      <c r="CV235">
        <v>579.13</v>
      </c>
      <c r="CW235">
        <v>13702.39999999998</v>
      </c>
      <c r="CX235">
        <v>16687.75</v>
      </c>
      <c r="CY235">
        <v>19060.97000000003</v>
      </c>
      <c r="CZ235">
        <v>17426.050000000021</v>
      </c>
      <c r="DA235">
        <v>17052.569999999989</v>
      </c>
      <c r="DB235">
        <v>810.27999999999997</v>
      </c>
      <c r="DC235">
        <v>2757.0600000000022</v>
      </c>
      <c r="DD235">
        <v>587.09000000000015</v>
      </c>
      <c r="DE235">
        <v>690.62999999999988</v>
      </c>
      <c r="DF235">
        <v>133.27000000000001</v>
      </c>
      <c r="DG235">
        <v>414.41000000000008</v>
      </c>
      <c r="DH235">
        <v>1781.25</v>
      </c>
      <c r="DI235">
        <v>7752.3299999999936</v>
      </c>
      <c r="DJ235">
        <v>11859.920000000009</v>
      </c>
      <c r="DK235">
        <v>492.2999999999999</v>
      </c>
      <c r="DL235">
        <v>730.04999999999995</v>
      </c>
      <c r="DM235">
        <v>8313.6500000000015</v>
      </c>
      <c r="DN235">
        <v>1574.839999999999</v>
      </c>
      <c r="DO235">
        <v>8977.2399999999961</v>
      </c>
      <c r="DP235">
        <v>6038.0700000000079</v>
      </c>
      <c r="DQ235">
        <v>2146.29</v>
      </c>
      <c r="DR235">
        <v>3174.2699999999991</v>
      </c>
      <c r="DS235">
        <v>1412.680000000001</v>
      </c>
      <c r="DT235">
        <v>3893.6799999999939</v>
      </c>
      <c r="DU235">
        <v>644.40000000000009</v>
      </c>
      <c r="DV235">
        <v>3209.9200000000078</v>
      </c>
      <c r="DW235">
        <v>3500.8099999999999</v>
      </c>
      <c r="DX235">
        <v>150.38999999999999</v>
      </c>
      <c r="DY235">
        <v>1008.4400000000001</v>
      </c>
      <c r="DZ235">
        <v>562.00000000000011</v>
      </c>
      <c r="EA235">
        <v>4825.4899999999934</v>
      </c>
      <c r="EB235">
        <v>747.06999999999994</v>
      </c>
      <c r="EC235">
        <v>3091.6500000000028</v>
      </c>
      <c r="ED235">
        <v>3442.519999999995</v>
      </c>
      <c r="EE235">
        <v>4316.6299999999956</v>
      </c>
      <c r="EF235">
        <v>792.51999999999998</v>
      </c>
      <c r="EG235">
        <v>2592.9099999999999</v>
      </c>
      <c r="EH235">
        <v>2983.2299999999959</v>
      </c>
      <c r="EI235">
        <v>1443.8199999999999</v>
      </c>
    </row>
    <row r="236">
      <c r="A236" t="s">
        <v>593</v>
      </c>
      <c r="B236">
        <v>2017</v>
      </c>
      <c r="C236" t="s">
        <v>599</v>
      </c>
      <c r="D236">
        <v>127</v>
      </c>
      <c r="E236" t="s">
        <v>50</v>
      </c>
      <c r="F236" t="s">
        <v>19</v>
      </c>
      <c r="G236" t="s">
        <v>615</v>
      </c>
      <c r="H236">
        <v>16.341571506909681</v>
      </c>
      <c r="I236">
        <v>14.845755434415359</v>
      </c>
      <c r="J236">
        <v>9.7661767602071841</v>
      </c>
      <c r="K236">
        <v>26.93222938446846</v>
      </c>
      <c r="L236">
        <v>0.54437037169756475</v>
      </c>
      <c r="M236">
        <v>1.8577260460313501</v>
      </c>
      <c r="N236">
        <v>0.16958513322571209</v>
      </c>
      <c r="O236">
        <v>0.094289534963132304</v>
      </c>
      <c r="P236">
        <v>0.56883314938414342</v>
      </c>
      <c r="Q236">
        <v>0</v>
      </c>
      <c r="R236">
        <v>16.929390887921969</v>
      </c>
      <c r="S236">
        <v>14.404832234126561</v>
      </c>
      <c r="T236">
        <v>15.20119740160535</v>
      </c>
      <c r="U236">
        <v>10.308412205516261</v>
      </c>
      <c r="V236">
        <v>9.8586125895032222</v>
      </c>
      <c r="W236" t="s">
        <v>385</v>
      </c>
      <c r="X236" t="s">
        <v>386</v>
      </c>
      <c r="Y236" t="s">
        <v>387</v>
      </c>
      <c r="Z236" t="s">
        <v>388</v>
      </c>
      <c r="AA236" t="s">
        <v>389</v>
      </c>
      <c r="AB236" t="s">
        <v>390</v>
      </c>
      <c r="AC236" t="s">
        <v>391</v>
      </c>
      <c r="AD236" t="s">
        <v>392</v>
      </c>
      <c r="AE236" t="s">
        <v>393</v>
      </c>
      <c r="AF236" t="s">
        <v>394</v>
      </c>
      <c r="AG236" t="s">
        <v>395</v>
      </c>
      <c r="AH236" t="s">
        <v>396</v>
      </c>
      <c r="AI236" t="s">
        <v>397</v>
      </c>
      <c r="AJ236" t="s">
        <v>398</v>
      </c>
      <c r="AK236" t="s">
        <v>399</v>
      </c>
      <c r="AL236" t="s">
        <v>400</v>
      </c>
      <c r="AM236" t="s">
        <v>401</v>
      </c>
      <c r="AN236" t="s">
        <v>402</v>
      </c>
      <c r="AO236" t="s">
        <v>403</v>
      </c>
      <c r="AP236" t="s">
        <v>404</v>
      </c>
      <c r="AQ236" t="s">
        <v>405</v>
      </c>
      <c r="AR236" t="s">
        <v>406</v>
      </c>
      <c r="AS236" t="s">
        <v>407</v>
      </c>
      <c r="AT236" t="s">
        <v>408</v>
      </c>
      <c r="AU236" t="s">
        <v>409</v>
      </c>
      <c r="AV236" t="s">
        <v>410</v>
      </c>
      <c r="AW236" t="s">
        <v>411</v>
      </c>
      <c r="AX236" t="s">
        <v>412</v>
      </c>
      <c r="AY236" t="s">
        <v>413</v>
      </c>
      <c r="AZ236" t="s">
        <v>518</v>
      </c>
      <c r="BA236" t="s">
        <v>415</v>
      </c>
      <c r="BB236" t="s">
        <v>416</v>
      </c>
      <c r="BC236" t="s">
        <v>417</v>
      </c>
      <c r="BD236" t="s">
        <v>418</v>
      </c>
      <c r="BE236">
        <v>43.750846101778357</v>
      </c>
      <c r="BF236">
        <v>37.224515022252469</v>
      </c>
      <c r="BG236">
        <v>12.441359747919121</v>
      </c>
      <c r="BH236">
        <v>5.1995803631939266</v>
      </c>
      <c r="BI236">
        <v>29.26259430518375</v>
      </c>
      <c r="BJ236">
        <v>52.397871632281799</v>
      </c>
      <c r="BK236">
        <v>45.114791174802562</v>
      </c>
      <c r="BL236">
        <v>16.673233925769249</v>
      </c>
      <c r="BM236">
        <v>3.305644431592397</v>
      </c>
      <c r="BN236">
        <v>71.246260735308368</v>
      </c>
      <c r="BO236">
        <v>11.24650525953315</v>
      </c>
      <c r="BP236">
        <v>8.4023587392268624</v>
      </c>
      <c r="BQ236">
        <v>6.1852303841895049</v>
      </c>
      <c r="BR236">
        <v>0.88132564549304304</v>
      </c>
      <c r="BS236">
        <v>1.5609055224095509</v>
      </c>
      <c r="BT236">
        <v>4.3677859391395701</v>
      </c>
      <c r="BU236">
        <v>18.892159312540379</v>
      </c>
      <c r="BV236">
        <v>25.785815878647771</v>
      </c>
      <c r="BW236">
        <v>4.439287838058374</v>
      </c>
      <c r="BX236">
        <v>12.76091151163693</v>
      </c>
      <c r="BY236">
        <v>18.698251367233219</v>
      </c>
      <c r="BZ236">
        <v>11.49601046165291</v>
      </c>
      <c r="CA236">
        <v>27.013976408615239</v>
      </c>
      <c r="CB236">
        <v>13.14720879764616</v>
      </c>
      <c r="CC236">
        <v>9.1091872136204746</v>
      </c>
      <c r="CD236">
        <v>2.4812998455533859</v>
      </c>
      <c r="CE236">
        <v>2.096929357010997</v>
      </c>
      <c r="CF236">
        <v>6.4834160538784991</v>
      </c>
      <c r="CG236">
        <v>10.577506056647101</v>
      </c>
      <c r="CH236">
        <v>6.2482253681093693</v>
      </c>
      <c r="CI236">
        <v>15.55352333784702</v>
      </c>
      <c r="CJ236">
        <v>21.537933401991069</v>
      </c>
      <c r="CK236">
        <v>9.1786811858801478</v>
      </c>
      <c r="CL236">
        <v>29.541785877297389</v>
      </c>
      <c r="CM236">
        <v>9476.5099999999984</v>
      </c>
      <c r="CN236">
        <v>8592.4100000000017</v>
      </c>
      <c r="CO236">
        <v>5643.2699999999923</v>
      </c>
      <c r="CP236">
        <v>15625.319999999991</v>
      </c>
      <c r="CQ236">
        <v>315.98000000000002</v>
      </c>
      <c r="CR236">
        <v>255.11000000000001</v>
      </c>
      <c r="CS236">
        <v>23.920000000000002</v>
      </c>
      <c r="CT236">
        <v>12.84</v>
      </c>
      <c r="CU236">
        <v>77.359999999999999</v>
      </c>
      <c r="CV236">
        <v>0</v>
      </c>
      <c r="CW236">
        <v>6991.0800000000072</v>
      </c>
      <c r="CX236">
        <v>5951.9600000000046</v>
      </c>
      <c r="CY236">
        <v>6244.9999999999918</v>
      </c>
      <c r="CZ236">
        <v>4250.1800000000012</v>
      </c>
      <c r="DA236">
        <v>4078.5099999999979</v>
      </c>
      <c r="DB236">
        <v>4265.9700000000012</v>
      </c>
      <c r="DC236">
        <v>2577.820000000002</v>
      </c>
      <c r="DD236">
        <v>1163.1900000000001</v>
      </c>
      <c r="DE236">
        <v>719.64999999999998</v>
      </c>
      <c r="DF236">
        <v>1322.6400000000001</v>
      </c>
      <c r="DG236">
        <v>2424.46</v>
      </c>
      <c r="DH236">
        <v>2680.9599999999969</v>
      </c>
      <c r="DI236">
        <v>1929.52</v>
      </c>
      <c r="DJ236">
        <v>425.25</v>
      </c>
      <c r="DK236">
        <v>5315.9400000000023</v>
      </c>
      <c r="DL236">
        <v>1097.3800000000001</v>
      </c>
      <c r="DM236">
        <v>1713.4300000000001</v>
      </c>
      <c r="DN236">
        <v>339.06999999999999</v>
      </c>
      <c r="DO236">
        <v>406.80000000000001</v>
      </c>
      <c r="DP236">
        <v>199.46000000000001</v>
      </c>
      <c r="DQ236">
        <v>203.13</v>
      </c>
      <c r="DR236">
        <v>1164.3199999999999</v>
      </c>
      <c r="DS236">
        <v>1180.24</v>
      </c>
      <c r="DT236">
        <v>473.30000000000001</v>
      </c>
      <c r="DU236">
        <v>609.10000000000002</v>
      </c>
      <c r="DV236">
        <v>918</v>
      </c>
      <c r="DW236">
        <v>1947.200000000001</v>
      </c>
      <c r="DX236">
        <v>572.31000000000006</v>
      </c>
      <c r="DY236">
        <v>197.5</v>
      </c>
      <c r="DZ236">
        <v>402.76999999999998</v>
      </c>
      <c r="EA236">
        <v>139.28999999999999</v>
      </c>
      <c r="EB236">
        <v>32.259999999999998</v>
      </c>
      <c r="EC236">
        <v>461.12000000000012</v>
      </c>
      <c r="ED236">
        <v>416.96000000000009</v>
      </c>
      <c r="EE236">
        <v>369.69000000000011</v>
      </c>
      <c r="EF236">
        <v>1542.5999999999999</v>
      </c>
      <c r="EG236">
        <v>815.61999999999989</v>
      </c>
      <c r="EH236">
        <v>565.07999999999993</v>
      </c>
      <c r="EI236">
        <v>1061.4599999999989</v>
      </c>
    </row>
    <row r="237">
      <c r="A237" t="s">
        <v>593</v>
      </c>
      <c r="B237">
        <v>2017</v>
      </c>
      <c r="C237" t="s">
        <v>599</v>
      </c>
      <c r="D237">
        <v>128</v>
      </c>
      <c r="E237" t="s">
        <v>169</v>
      </c>
      <c r="F237" t="s">
        <v>49</v>
      </c>
      <c r="G237" t="s">
        <v>616</v>
      </c>
      <c r="H237">
        <v>11.77717504057377</v>
      </c>
      <c r="I237">
        <v>16.11873373744643</v>
      </c>
      <c r="J237">
        <v>15.91497791721412</v>
      </c>
      <c r="K237">
        <v>24.506110185679919</v>
      </c>
      <c r="L237">
        <v>32.618087468342203</v>
      </c>
      <c r="M237">
        <v>24.167596580014461</v>
      </c>
      <c r="N237">
        <v>32.302603924089397</v>
      </c>
      <c r="O237">
        <v>47.77059293268578</v>
      </c>
      <c r="P237">
        <v>31.80938874163882</v>
      </c>
      <c r="Q237">
        <v>24.6763356586276</v>
      </c>
      <c r="R237">
        <v>10.58186470854343</v>
      </c>
      <c r="S237">
        <v>15.272159610438839</v>
      </c>
      <c r="T237">
        <v>15.786064177197231</v>
      </c>
      <c r="U237">
        <v>15.090840841608699</v>
      </c>
      <c r="V237">
        <v>22.11943906153186</v>
      </c>
      <c r="W237" t="s">
        <v>385</v>
      </c>
      <c r="X237" t="s">
        <v>386</v>
      </c>
      <c r="Y237" t="s">
        <v>387</v>
      </c>
      <c r="Z237" t="s">
        <v>388</v>
      </c>
      <c r="AA237" t="s">
        <v>389</v>
      </c>
      <c r="AB237" t="s">
        <v>390</v>
      </c>
      <c r="AC237" t="s">
        <v>391</v>
      </c>
      <c r="AD237" t="s">
        <v>392</v>
      </c>
      <c r="AE237" t="s">
        <v>393</v>
      </c>
      <c r="AF237" t="s">
        <v>394</v>
      </c>
      <c r="AG237" t="s">
        <v>395</v>
      </c>
      <c r="AH237" t="s">
        <v>396</v>
      </c>
      <c r="AI237" t="s">
        <v>397</v>
      </c>
      <c r="AJ237" t="s">
        <v>398</v>
      </c>
      <c r="AK237" t="s">
        <v>399</v>
      </c>
      <c r="AL237" t="s">
        <v>400</v>
      </c>
      <c r="AM237" t="s">
        <v>401</v>
      </c>
      <c r="AN237" t="s">
        <v>402</v>
      </c>
      <c r="AO237" t="s">
        <v>403</v>
      </c>
      <c r="AP237" t="s">
        <v>404</v>
      </c>
      <c r="AQ237" t="s">
        <v>405</v>
      </c>
      <c r="AR237" t="s">
        <v>406</v>
      </c>
      <c r="AS237" t="s">
        <v>407</v>
      </c>
      <c r="AT237" t="s">
        <v>408</v>
      </c>
      <c r="AU237" t="s">
        <v>409</v>
      </c>
      <c r="AV237" t="s">
        <v>410</v>
      </c>
      <c r="AW237" t="s">
        <v>411</v>
      </c>
      <c r="AX237" t="s">
        <v>412</v>
      </c>
      <c r="AY237" t="s">
        <v>413</v>
      </c>
      <c r="AZ237" t="s">
        <v>518</v>
      </c>
      <c r="BA237" t="s">
        <v>415</v>
      </c>
      <c r="BB237" t="s">
        <v>416</v>
      </c>
      <c r="BC237" t="s">
        <v>417</v>
      </c>
      <c r="BD237" t="s">
        <v>418</v>
      </c>
      <c r="BE237">
        <v>5.7338453474814628</v>
      </c>
      <c r="BF237">
        <v>20.908953703354349</v>
      </c>
      <c r="BG237">
        <v>10.527957258096359</v>
      </c>
      <c r="BH237">
        <v>25.640171645645459</v>
      </c>
      <c r="BI237">
        <v>31.350950884304432</v>
      </c>
      <c r="BJ237">
        <v>14.327097838548211</v>
      </c>
      <c r="BK237">
        <v>13.84295287505404</v>
      </c>
      <c r="BL237">
        <v>28.101083719872431</v>
      </c>
      <c r="BM237">
        <v>5.6458157081441316</v>
      </c>
      <c r="BN237">
        <v>6.7744628339140496</v>
      </c>
      <c r="BO237">
        <v>0.94324276269247853</v>
      </c>
      <c r="BP237">
        <v>29.020749297888969</v>
      </c>
      <c r="BQ237">
        <v>11.86652541185307</v>
      </c>
      <c r="BR237">
        <v>38.40026975800648</v>
      </c>
      <c r="BS237">
        <v>11.28719834274839</v>
      </c>
      <c r="BT237">
        <v>21.540313398979681</v>
      </c>
      <c r="BU237">
        <v>1.6306820361874379</v>
      </c>
      <c r="BV237">
        <v>40.194136591118713</v>
      </c>
      <c r="BW237">
        <v>11.737128731746379</v>
      </c>
      <c r="BX237">
        <v>33.23351336915109</v>
      </c>
      <c r="BY237">
        <v>1.1476018064813269</v>
      </c>
      <c r="BZ237">
        <v>14.134676641682709</v>
      </c>
      <c r="CA237">
        <v>24.74012622951993</v>
      </c>
      <c r="CB237">
        <v>24.200081004455249</v>
      </c>
      <c r="CC237">
        <v>1.161475464373223</v>
      </c>
      <c r="CD237">
        <v>2.227154328694072</v>
      </c>
      <c r="CE237">
        <v>14.51304817483631</v>
      </c>
      <c r="CF237">
        <v>26.835846305551591</v>
      </c>
      <c r="CG237">
        <v>18.382442100157629</v>
      </c>
      <c r="CH237">
        <v>23.478543563068921</v>
      </c>
      <c r="CI237">
        <v>17.83620756729956</v>
      </c>
      <c r="CJ237">
        <v>0.82458968734307692</v>
      </c>
      <c r="CK237">
        <v>10.676998462499959</v>
      </c>
      <c r="CL237">
        <v>1.1417539988968559</v>
      </c>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row>
    <row r="238">
      <c r="A238" t="s">
        <v>593</v>
      </c>
      <c r="B238">
        <v>2017</v>
      </c>
      <c r="C238" t="s">
        <v>599</v>
      </c>
      <c r="D238">
        <v>129</v>
      </c>
      <c r="E238" t="s">
        <v>169</v>
      </c>
      <c r="F238" t="s">
        <v>48</v>
      </c>
      <c r="G238" t="s">
        <v>186</v>
      </c>
      <c r="H238">
        <v>88.222824959426262</v>
      </c>
      <c r="I238">
        <v>83.881266262553751</v>
      </c>
      <c r="J238">
        <v>84.085022082785926</v>
      </c>
      <c r="K238">
        <v>75.493889814320056</v>
      </c>
      <c r="L238">
        <v>67.381912531658088</v>
      </c>
      <c r="M238">
        <v>75.83240341998544</v>
      </c>
      <c r="N238">
        <v>67.697396075910746</v>
      </c>
      <c r="O238">
        <v>52.229407067314341</v>
      </c>
      <c r="P238">
        <v>68.190611258361216</v>
      </c>
      <c r="Q238">
        <v>75.323664341372236</v>
      </c>
      <c r="R238">
        <v>89.418135291456622</v>
      </c>
      <c r="S238">
        <v>84.727840389561266</v>
      </c>
      <c r="T238">
        <v>84.213935822802767</v>
      </c>
      <c r="U238">
        <v>84.909159158391304</v>
      </c>
      <c r="V238">
        <v>77.880560938468008</v>
      </c>
      <c r="W238" t="s">
        <v>385</v>
      </c>
      <c r="X238" t="s">
        <v>386</v>
      </c>
      <c r="Y238" t="s">
        <v>387</v>
      </c>
      <c r="Z238" t="s">
        <v>388</v>
      </c>
      <c r="AA238" t="s">
        <v>389</v>
      </c>
      <c r="AB238" t="s">
        <v>390</v>
      </c>
      <c r="AC238" t="s">
        <v>391</v>
      </c>
      <c r="AD238" t="s">
        <v>392</v>
      </c>
      <c r="AE238" t="s">
        <v>393</v>
      </c>
      <c r="AF238" t="s">
        <v>394</v>
      </c>
      <c r="AG238" t="s">
        <v>395</v>
      </c>
      <c r="AH238" t="s">
        <v>396</v>
      </c>
      <c r="AI238" t="s">
        <v>397</v>
      </c>
      <c r="AJ238" t="s">
        <v>398</v>
      </c>
      <c r="AK238" t="s">
        <v>399</v>
      </c>
      <c r="AL238" t="s">
        <v>400</v>
      </c>
      <c r="AM238" t="s">
        <v>401</v>
      </c>
      <c r="AN238" t="s">
        <v>402</v>
      </c>
      <c r="AO238" t="s">
        <v>403</v>
      </c>
      <c r="AP238" t="s">
        <v>404</v>
      </c>
      <c r="AQ238" t="s">
        <v>405</v>
      </c>
      <c r="AR238" t="s">
        <v>406</v>
      </c>
      <c r="AS238" t="s">
        <v>407</v>
      </c>
      <c r="AT238" t="s">
        <v>408</v>
      </c>
      <c r="AU238" t="s">
        <v>409</v>
      </c>
      <c r="AV238" t="s">
        <v>410</v>
      </c>
      <c r="AW238" t="s">
        <v>411</v>
      </c>
      <c r="AX238" t="s">
        <v>412</v>
      </c>
      <c r="AY238" t="s">
        <v>413</v>
      </c>
      <c r="AZ238" t="s">
        <v>518</v>
      </c>
      <c r="BA238" t="s">
        <v>415</v>
      </c>
      <c r="BB238" t="s">
        <v>416</v>
      </c>
      <c r="BC238" t="s">
        <v>417</v>
      </c>
      <c r="BD238" t="s">
        <v>418</v>
      </c>
      <c r="BE238">
        <v>94.26615465251848</v>
      </c>
      <c r="BF238">
        <v>79.0910462966457</v>
      </c>
      <c r="BG238">
        <v>89.472042741903664</v>
      </c>
      <c r="BH238">
        <v>74.359828354354732</v>
      </c>
      <c r="BI238">
        <v>68.649049115695533</v>
      </c>
      <c r="BJ238">
        <v>85.672902161451759</v>
      </c>
      <c r="BK238">
        <v>86.157047124945962</v>
      </c>
      <c r="BL238">
        <v>71.898916280127594</v>
      </c>
      <c r="BM238">
        <v>94.354184291855859</v>
      </c>
      <c r="BN238">
        <v>93.225537166085942</v>
      </c>
      <c r="BO238">
        <v>99.056757237307536</v>
      </c>
      <c r="BP238">
        <v>70.979250702111003</v>
      </c>
      <c r="BQ238">
        <v>88.133474588146939</v>
      </c>
      <c r="BR238">
        <v>61.59973024199391</v>
      </c>
      <c r="BS238">
        <v>88.712801657251617</v>
      </c>
      <c r="BT238">
        <v>78.459686601020294</v>
      </c>
      <c r="BU238">
        <v>98.369317963812534</v>
      </c>
      <c r="BV238">
        <v>59.805863408881322</v>
      </c>
      <c r="BW238">
        <v>88.262871268253534</v>
      </c>
      <c r="BX238">
        <v>66.766486630848959</v>
      </c>
      <c r="BY238">
        <v>98.852398193518667</v>
      </c>
      <c r="BZ238">
        <v>85.865323358317241</v>
      </c>
      <c r="CA238">
        <v>75.259873770480084</v>
      </c>
      <c r="CB238">
        <v>75.799918995544758</v>
      </c>
      <c r="CC238">
        <v>98.838524535626789</v>
      </c>
      <c r="CD238">
        <v>97.772845671305916</v>
      </c>
      <c r="CE238">
        <v>85.486951825163658</v>
      </c>
      <c r="CF238">
        <v>73.164153694448402</v>
      </c>
      <c r="CG238">
        <v>81.617557899842353</v>
      </c>
      <c r="CH238">
        <v>76.521456436931061</v>
      </c>
      <c r="CI238">
        <v>82.163792432700561</v>
      </c>
      <c r="CJ238">
        <v>99.175410312656922</v>
      </c>
      <c r="CK238">
        <v>89.323001537500033</v>
      </c>
      <c r="CL238">
        <v>98.85824600110314</v>
      </c>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row>
    <row r="239">
      <c r="A239" t="s">
        <v>593</v>
      </c>
      <c r="B239">
        <v>2017</v>
      </c>
      <c r="C239" t="s">
        <v>599</v>
      </c>
      <c r="D239">
        <v>135</v>
      </c>
      <c r="E239" t="s">
        <v>45</v>
      </c>
      <c r="F239" t="s">
        <v>44</v>
      </c>
      <c r="G239" t="s">
        <v>617</v>
      </c>
      <c r="H239">
        <v>0.10153262893389479</v>
      </c>
      <c r="I239">
        <v>0.25756892029168987</v>
      </c>
      <c r="J239">
        <v>0.80869790211734716</v>
      </c>
      <c r="K239">
        <v>1.15517435048172</v>
      </c>
      <c r="L239">
        <v>5.2713418466922199</v>
      </c>
      <c r="M239">
        <v>3.6590153693539831</v>
      </c>
      <c r="N239">
        <v>5.9092709703889232</v>
      </c>
      <c r="O239">
        <v>3.434276157609867</v>
      </c>
      <c r="P239">
        <v>3.89120045928731</v>
      </c>
      <c r="Q239">
        <v>5.6794443660084672</v>
      </c>
      <c r="R239">
        <v>0.1075964803888525</v>
      </c>
      <c r="S239">
        <v>0.132713841383579</v>
      </c>
      <c r="T239">
        <v>0.44827764915168888</v>
      </c>
      <c r="U239">
        <v>0.22406542179984121</v>
      </c>
      <c r="V239">
        <v>2.2010949298436269</v>
      </c>
      <c r="W239" t="s">
        <v>385</v>
      </c>
      <c r="X239" t="s">
        <v>386</v>
      </c>
      <c r="Y239" t="s">
        <v>387</v>
      </c>
      <c r="Z239" t="s">
        <v>388</v>
      </c>
      <c r="AA239" t="s">
        <v>389</v>
      </c>
      <c r="AB239" t="s">
        <v>390</v>
      </c>
      <c r="AC239" t="s">
        <v>391</v>
      </c>
      <c r="AD239" t="s">
        <v>392</v>
      </c>
      <c r="AE239" t="s">
        <v>393</v>
      </c>
      <c r="AF239" t="s">
        <v>394</v>
      </c>
      <c r="AG239" t="s">
        <v>395</v>
      </c>
      <c r="AH239" t="s">
        <v>396</v>
      </c>
      <c r="AI239" t="s">
        <v>397</v>
      </c>
      <c r="AJ239" t="s">
        <v>398</v>
      </c>
      <c r="AK239" t="s">
        <v>399</v>
      </c>
      <c r="AL239" t="s">
        <v>400</v>
      </c>
      <c r="AM239" t="s">
        <v>401</v>
      </c>
      <c r="AN239" t="s">
        <v>402</v>
      </c>
      <c r="AO239" t="s">
        <v>403</v>
      </c>
      <c r="AP239" t="s">
        <v>404</v>
      </c>
      <c r="AQ239" t="s">
        <v>405</v>
      </c>
      <c r="AR239" t="s">
        <v>406</v>
      </c>
      <c r="AS239" t="s">
        <v>407</v>
      </c>
      <c r="AT239" t="s">
        <v>408</v>
      </c>
      <c r="AU239" t="s">
        <v>409</v>
      </c>
      <c r="AV239" t="s">
        <v>410</v>
      </c>
      <c r="AW239" t="s">
        <v>411</v>
      </c>
      <c r="AX239" t="s">
        <v>412</v>
      </c>
      <c r="AY239" t="s">
        <v>413</v>
      </c>
      <c r="AZ239" t="s">
        <v>518</v>
      </c>
      <c r="BA239" t="s">
        <v>415</v>
      </c>
      <c r="BB239" t="s">
        <v>416</v>
      </c>
      <c r="BC239" t="s">
        <v>417</v>
      </c>
      <c r="BD239" t="s">
        <v>418</v>
      </c>
      <c r="BE239">
        <v>0</v>
      </c>
      <c r="BF239">
        <v>0.10546389045530249</v>
      </c>
      <c r="BG239">
        <v>0.41558764599057541</v>
      </c>
      <c r="BH239">
        <v>0.29351998193723222</v>
      </c>
      <c r="BI239">
        <v>0</v>
      </c>
      <c r="BJ239">
        <v>0</v>
      </c>
      <c r="BK239">
        <v>1.3919997038298491</v>
      </c>
      <c r="BL239">
        <v>0.30814007685376071</v>
      </c>
      <c r="BM239">
        <v>0.55765122761583097</v>
      </c>
      <c r="BN239">
        <v>0</v>
      </c>
      <c r="BO239">
        <v>1.2162926645295109</v>
      </c>
      <c r="BP239">
        <v>1.528808917449487</v>
      </c>
      <c r="BQ239">
        <v>1.891122287223659</v>
      </c>
      <c r="BR239">
        <v>1.401383099679437</v>
      </c>
      <c r="BS239">
        <v>10.7408032927371</v>
      </c>
      <c r="BT239">
        <v>0.13591834641226891</v>
      </c>
      <c r="BU239">
        <v>1.029858931880357</v>
      </c>
      <c r="BV239">
        <v>4.7766157099816668</v>
      </c>
      <c r="BW239">
        <v>0</v>
      </c>
      <c r="BX239">
        <v>0.38250796891601951</v>
      </c>
      <c r="BY239">
        <v>0.20636044697226369</v>
      </c>
      <c r="BZ239">
        <v>5.1124539129356714</v>
      </c>
      <c r="CA239">
        <v>0.66344453613108556</v>
      </c>
      <c r="CB239">
        <v>0</v>
      </c>
      <c r="CC239">
        <v>0.036330157641292701</v>
      </c>
      <c r="CD239">
        <v>1.9597104443800399</v>
      </c>
      <c r="CE239">
        <v>0</v>
      </c>
      <c r="CF239">
        <v>3.6982435390751158</v>
      </c>
      <c r="CG239">
        <v>0.089295906848133599</v>
      </c>
      <c r="CH239">
        <v>0.089576657337173404</v>
      </c>
      <c r="CI239">
        <v>0</v>
      </c>
      <c r="CJ239">
        <v>0.072090628218331607</v>
      </c>
      <c r="CK239">
        <v>0</v>
      </c>
      <c r="CL239">
        <v>0</v>
      </c>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row>
    <row r="240">
      <c r="A240" t="s">
        <v>593</v>
      </c>
      <c r="B240">
        <v>2017</v>
      </c>
      <c r="C240" t="s">
        <v>599</v>
      </c>
      <c r="D240">
        <v>136</v>
      </c>
      <c r="E240" t="s">
        <v>45</v>
      </c>
      <c r="F240" t="s">
        <v>43</v>
      </c>
      <c r="G240" t="s">
        <v>618</v>
      </c>
      <c r="H240">
        <v>0</v>
      </c>
      <c r="I240">
        <v>0.1295399956453672</v>
      </c>
      <c r="J240">
        <v>0.50028320995085573</v>
      </c>
      <c r="K240">
        <v>4.2232900819238122</v>
      </c>
      <c r="L240">
        <v>39.078780055685748</v>
      </c>
      <c r="M240">
        <v>6.1743489335734711</v>
      </c>
      <c r="N240">
        <v>20.31223915227142</v>
      </c>
      <c r="O240">
        <v>29.26270873207271</v>
      </c>
      <c r="P240">
        <v>44.938319881311692</v>
      </c>
      <c r="Q240">
        <v>68.094121240235808</v>
      </c>
      <c r="R240">
        <v>0</v>
      </c>
      <c r="S240">
        <v>0</v>
      </c>
      <c r="T240">
        <v>0.18184688848740879</v>
      </c>
      <c r="U240">
        <v>0.1125027782183818</v>
      </c>
      <c r="V240">
        <v>5.1704055994906097</v>
      </c>
      <c r="W240" t="s">
        <v>385</v>
      </c>
      <c r="X240" t="s">
        <v>386</v>
      </c>
      <c r="Y240" t="s">
        <v>387</v>
      </c>
      <c r="Z240" t="s">
        <v>388</v>
      </c>
      <c r="AA240" t="s">
        <v>389</v>
      </c>
      <c r="AB240" t="s">
        <v>390</v>
      </c>
      <c r="AC240" t="s">
        <v>391</v>
      </c>
      <c r="AD240" t="s">
        <v>392</v>
      </c>
      <c r="AE240" t="s">
        <v>393</v>
      </c>
      <c r="AF240" t="s">
        <v>394</v>
      </c>
      <c r="AG240" t="s">
        <v>395</v>
      </c>
      <c r="AH240" t="s">
        <v>396</v>
      </c>
      <c r="AI240" t="s">
        <v>397</v>
      </c>
      <c r="AJ240" t="s">
        <v>398</v>
      </c>
      <c r="AK240" t="s">
        <v>399</v>
      </c>
      <c r="AL240" t="s">
        <v>400</v>
      </c>
      <c r="AM240" t="s">
        <v>401</v>
      </c>
      <c r="AN240" t="s">
        <v>402</v>
      </c>
      <c r="AO240" t="s">
        <v>403</v>
      </c>
      <c r="AP240" t="s">
        <v>404</v>
      </c>
      <c r="AQ240" t="s">
        <v>405</v>
      </c>
      <c r="AR240" t="s">
        <v>406</v>
      </c>
      <c r="AS240" t="s">
        <v>407</v>
      </c>
      <c r="AT240" t="s">
        <v>408</v>
      </c>
      <c r="AU240" t="s">
        <v>409</v>
      </c>
      <c r="AV240" t="s">
        <v>410</v>
      </c>
      <c r="AW240" t="s">
        <v>411</v>
      </c>
      <c r="AX240" t="s">
        <v>412</v>
      </c>
      <c r="AY240" t="s">
        <v>413</v>
      </c>
      <c r="AZ240" t="s">
        <v>518</v>
      </c>
      <c r="BA240" t="s">
        <v>415</v>
      </c>
      <c r="BB240" t="s">
        <v>416</v>
      </c>
      <c r="BC240" t="s">
        <v>417</v>
      </c>
      <c r="BD240" t="s">
        <v>418</v>
      </c>
      <c r="BE240">
        <v>1.319463752523482</v>
      </c>
      <c r="BF240">
        <v>0.35427257895801623</v>
      </c>
      <c r="BG240">
        <v>0.20932210624835981</v>
      </c>
      <c r="BH240">
        <v>19.103613491387382</v>
      </c>
      <c r="BI240">
        <v>0</v>
      </c>
      <c r="BJ240">
        <v>0</v>
      </c>
      <c r="BK240">
        <v>3.9804595012561959</v>
      </c>
      <c r="BL240">
        <v>1.0932499197282171</v>
      </c>
      <c r="BM240">
        <v>0</v>
      </c>
      <c r="BN240">
        <v>0.14548031819156779</v>
      </c>
      <c r="BO240">
        <v>0.60609663111118361</v>
      </c>
      <c r="BP240">
        <v>9.0983525269021239</v>
      </c>
      <c r="BQ240">
        <v>2.407363829892025</v>
      </c>
      <c r="BR240">
        <v>40.27528433852185</v>
      </c>
      <c r="BS240">
        <v>3.543961543032645</v>
      </c>
      <c r="BT240">
        <v>0.88923937015951393</v>
      </c>
      <c r="BU240">
        <v>0.016225916683162998</v>
      </c>
      <c r="BV240">
        <v>0.49616677845530649</v>
      </c>
      <c r="BW240">
        <v>5.7064188065930024</v>
      </c>
      <c r="BX240">
        <v>0.57188691431071537</v>
      </c>
      <c r="BY240">
        <v>0.40744520896785208</v>
      </c>
      <c r="BZ240">
        <v>0.33132503446382572</v>
      </c>
      <c r="CA240">
        <v>2.471767063538842</v>
      </c>
      <c r="CB240">
        <v>0.39232838946545279</v>
      </c>
      <c r="CC240">
        <v>0.020760090080738699</v>
      </c>
      <c r="CD240">
        <v>0.23276118062729989</v>
      </c>
      <c r="CE240">
        <v>0.94974482060017107</v>
      </c>
      <c r="CF240">
        <v>1.142470039660231</v>
      </c>
      <c r="CG240">
        <v>0.29959791473763009</v>
      </c>
      <c r="CH240">
        <v>0.79790830054489792</v>
      </c>
      <c r="CI240">
        <v>1.85199455189758</v>
      </c>
      <c r="CJ240">
        <v>1.07951094562835</v>
      </c>
      <c r="CK240">
        <v>0</v>
      </c>
      <c r="CL240">
        <v>0</v>
      </c>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row>
    <row r="241">
      <c r="A241" t="s">
        <v>593</v>
      </c>
      <c r="B241">
        <v>2017</v>
      </c>
      <c r="C241" t="s">
        <v>599</v>
      </c>
      <c r="D241">
        <v>137</v>
      </c>
      <c r="E241" t="s">
        <v>45</v>
      </c>
      <c r="F241" t="s">
        <v>42</v>
      </c>
      <c r="G241" t="s">
        <v>619</v>
      </c>
      <c r="H241">
        <v>49.783137026607363</v>
      </c>
      <c r="I241">
        <v>40.530770556918569</v>
      </c>
      <c r="J241">
        <v>48.065613367165867</v>
      </c>
      <c r="K241">
        <v>36.567845560418419</v>
      </c>
      <c r="L241">
        <v>39.085546685279013</v>
      </c>
      <c r="M241">
        <v>64.483177726185744</v>
      </c>
      <c r="N241">
        <v>51.916939009379959</v>
      </c>
      <c r="O241">
        <v>50.306195266726917</v>
      </c>
      <c r="P241">
        <v>36.261802556250238</v>
      </c>
      <c r="Q241">
        <v>22.054785442412431</v>
      </c>
      <c r="R241">
        <v>49.969856098151013</v>
      </c>
      <c r="S241">
        <v>45.29767333787116</v>
      </c>
      <c r="T241">
        <v>38.370247882088627</v>
      </c>
      <c r="U241">
        <v>47.410676361784873</v>
      </c>
      <c r="V241">
        <v>41.681544522783057</v>
      </c>
      <c r="W241" t="s">
        <v>385</v>
      </c>
      <c r="X241" t="s">
        <v>386</v>
      </c>
      <c r="Y241" t="s">
        <v>387</v>
      </c>
      <c r="Z241" t="s">
        <v>388</v>
      </c>
      <c r="AA241" t="s">
        <v>389</v>
      </c>
      <c r="AB241" t="s">
        <v>390</v>
      </c>
      <c r="AC241" t="s">
        <v>391</v>
      </c>
      <c r="AD241" t="s">
        <v>392</v>
      </c>
      <c r="AE241" t="s">
        <v>393</v>
      </c>
      <c r="AF241" t="s">
        <v>394</v>
      </c>
      <c r="AG241" t="s">
        <v>395</v>
      </c>
      <c r="AH241" t="s">
        <v>396</v>
      </c>
      <c r="AI241" t="s">
        <v>397</v>
      </c>
      <c r="AJ241" t="s">
        <v>398</v>
      </c>
      <c r="AK241" t="s">
        <v>399</v>
      </c>
      <c r="AL241" t="s">
        <v>400</v>
      </c>
      <c r="AM241" t="s">
        <v>401</v>
      </c>
      <c r="AN241" t="s">
        <v>402</v>
      </c>
      <c r="AO241" t="s">
        <v>403</v>
      </c>
      <c r="AP241" t="s">
        <v>404</v>
      </c>
      <c r="AQ241" t="s">
        <v>405</v>
      </c>
      <c r="AR241" t="s">
        <v>406</v>
      </c>
      <c r="AS241" t="s">
        <v>407</v>
      </c>
      <c r="AT241" t="s">
        <v>408</v>
      </c>
      <c r="AU241" t="s">
        <v>409</v>
      </c>
      <c r="AV241" t="s">
        <v>410</v>
      </c>
      <c r="AW241" t="s">
        <v>411</v>
      </c>
      <c r="AX241" t="s">
        <v>412</v>
      </c>
      <c r="AY241" t="s">
        <v>413</v>
      </c>
      <c r="AZ241" t="s">
        <v>518</v>
      </c>
      <c r="BA241" t="s">
        <v>415</v>
      </c>
      <c r="BB241" t="s">
        <v>416</v>
      </c>
      <c r="BC241" t="s">
        <v>417</v>
      </c>
      <c r="BD241" t="s">
        <v>418</v>
      </c>
      <c r="BE241">
        <v>47.543508657406882</v>
      </c>
      <c r="BF241">
        <v>22.990984630969599</v>
      </c>
      <c r="BG241">
        <v>80.927341198195194</v>
      </c>
      <c r="BH241">
        <v>70.429719312951235</v>
      </c>
      <c r="BI241">
        <v>67.841681171200605</v>
      </c>
      <c r="BJ241">
        <v>39.304460118489033</v>
      </c>
      <c r="BK241">
        <v>19.53814284488254</v>
      </c>
      <c r="BL241">
        <v>15.030934846931221</v>
      </c>
      <c r="BM241">
        <v>4.1859509418893586</v>
      </c>
      <c r="BN241">
        <v>22.474977252047339</v>
      </c>
      <c r="BO241">
        <v>79.449183809000658</v>
      </c>
      <c r="BP241">
        <v>40.387444167012873</v>
      </c>
      <c r="BQ241">
        <v>60.7884449454845</v>
      </c>
      <c r="BR241">
        <v>38.04291330525141</v>
      </c>
      <c r="BS241">
        <v>36.943990942470947</v>
      </c>
      <c r="BT241">
        <v>48.765835769605722</v>
      </c>
      <c r="BU241">
        <v>28.55631528903228</v>
      </c>
      <c r="BV241">
        <v>38.0772499557579</v>
      </c>
      <c r="BW241">
        <v>53.84918161535677</v>
      </c>
      <c r="BX241">
        <v>72.930477718285857</v>
      </c>
      <c r="BY241">
        <v>15.626173078991179</v>
      </c>
      <c r="BZ241">
        <v>62.391892809384728</v>
      </c>
      <c r="CA241">
        <v>62.787221501827148</v>
      </c>
      <c r="CB241">
        <v>19.687992895675119</v>
      </c>
      <c r="CC241">
        <v>78.17257050532767</v>
      </c>
      <c r="CD241">
        <v>9.5257824349771401</v>
      </c>
      <c r="CE241">
        <v>48.76733187516534</v>
      </c>
      <c r="CF241">
        <v>45.840534503844587</v>
      </c>
      <c r="CG241">
        <v>1.7032179505067311</v>
      </c>
      <c r="CH241">
        <v>19.90782054922326</v>
      </c>
      <c r="CI241">
        <v>74.779208744184317</v>
      </c>
      <c r="CJ241">
        <v>8.8399482426258906</v>
      </c>
      <c r="CK241">
        <v>44.663228434502308</v>
      </c>
      <c r="CL241">
        <v>30.469148959790349</v>
      </c>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row>
    <row r="242">
      <c r="A242" t="s">
        <v>593</v>
      </c>
      <c r="B242">
        <v>2017</v>
      </c>
      <c r="C242" t="s">
        <v>599</v>
      </c>
      <c r="D242">
        <v>138</v>
      </c>
      <c r="E242" t="s">
        <v>45</v>
      </c>
      <c r="F242" t="s">
        <v>41</v>
      </c>
      <c r="G242" t="s">
        <v>186</v>
      </c>
      <c r="H242">
        <v>33.832118744892171</v>
      </c>
      <c r="I242">
        <v>44.327868751120228</v>
      </c>
      <c r="J242">
        <v>40.936225651799028</v>
      </c>
      <c r="K242">
        <v>31.216381054845129</v>
      </c>
      <c r="L242">
        <v>16.021661458308291</v>
      </c>
      <c r="M242">
        <v>23.838947506176449</v>
      </c>
      <c r="N242">
        <v>21.692344693915121</v>
      </c>
      <c r="O242">
        <v>16.902842379152219</v>
      </c>
      <c r="P242">
        <v>14.34218369442161</v>
      </c>
      <c r="Q242">
        <v>4.1716489513431201</v>
      </c>
      <c r="R242">
        <v>33.056726746193057</v>
      </c>
      <c r="S242">
        <v>40.223309236266253</v>
      </c>
      <c r="T242">
        <v>45.94615702613801</v>
      </c>
      <c r="U242">
        <v>42.007264589081522</v>
      </c>
      <c r="V242">
        <v>41.113682572571577</v>
      </c>
      <c r="W242" t="s">
        <v>385</v>
      </c>
      <c r="X242" t="s">
        <v>386</v>
      </c>
      <c r="Y242" t="s">
        <v>387</v>
      </c>
      <c r="Z242" t="s">
        <v>388</v>
      </c>
      <c r="AA242" t="s">
        <v>389</v>
      </c>
      <c r="AB242" t="s">
        <v>390</v>
      </c>
      <c r="AC242" t="s">
        <v>391</v>
      </c>
      <c r="AD242" t="s">
        <v>392</v>
      </c>
      <c r="AE242" t="s">
        <v>393</v>
      </c>
      <c r="AF242" t="s">
        <v>394</v>
      </c>
      <c r="AG242" t="s">
        <v>395</v>
      </c>
      <c r="AH242" t="s">
        <v>396</v>
      </c>
      <c r="AI242" t="s">
        <v>397</v>
      </c>
      <c r="AJ242" t="s">
        <v>398</v>
      </c>
      <c r="AK242" t="s">
        <v>399</v>
      </c>
      <c r="AL242" t="s">
        <v>400</v>
      </c>
      <c r="AM242" t="s">
        <v>401</v>
      </c>
      <c r="AN242" t="s">
        <v>402</v>
      </c>
      <c r="AO242" t="s">
        <v>403</v>
      </c>
      <c r="AP242" t="s">
        <v>404</v>
      </c>
      <c r="AQ242" t="s">
        <v>405</v>
      </c>
      <c r="AR242" t="s">
        <v>406</v>
      </c>
      <c r="AS242" t="s">
        <v>407</v>
      </c>
      <c r="AT242" t="s">
        <v>408</v>
      </c>
      <c r="AU242" t="s">
        <v>409</v>
      </c>
      <c r="AV242" t="s">
        <v>410</v>
      </c>
      <c r="AW242" t="s">
        <v>411</v>
      </c>
      <c r="AX242" t="s">
        <v>412</v>
      </c>
      <c r="AY242" t="s">
        <v>413</v>
      </c>
      <c r="AZ242" t="s">
        <v>518</v>
      </c>
      <c r="BA242" t="s">
        <v>415</v>
      </c>
      <c r="BB242" t="s">
        <v>416</v>
      </c>
      <c r="BC242" t="s">
        <v>417</v>
      </c>
      <c r="BD242" t="s">
        <v>418</v>
      </c>
      <c r="BE242">
        <v>8.1625827561057189</v>
      </c>
      <c r="BF242">
        <v>39.560581471931492</v>
      </c>
      <c r="BG242">
        <v>6.1878607934214296</v>
      </c>
      <c r="BH242">
        <v>4.9819047708358486</v>
      </c>
      <c r="BI242">
        <v>2.943684122173825</v>
      </c>
      <c r="BJ242">
        <v>8.8601586836653521</v>
      </c>
      <c r="BK242">
        <v>29.974606775228711</v>
      </c>
      <c r="BL242">
        <v>66.913265041896722</v>
      </c>
      <c r="BM242">
        <v>91.959106610477662</v>
      </c>
      <c r="BN242">
        <v>6.5586044547352378</v>
      </c>
      <c r="BO242">
        <v>7.4819216358254916</v>
      </c>
      <c r="BP242">
        <v>40.614757642212354</v>
      </c>
      <c r="BQ242">
        <v>28.72783855321024</v>
      </c>
      <c r="BR242">
        <v>19.40125904905037</v>
      </c>
      <c r="BS242">
        <v>47.211666572838737</v>
      </c>
      <c r="BT242">
        <v>45.867954044212063</v>
      </c>
      <c r="BU242">
        <v>51.505440549863899</v>
      </c>
      <c r="BV242">
        <v>30.86415167715732</v>
      </c>
      <c r="BW242">
        <v>36.060973429935927</v>
      </c>
      <c r="BX242">
        <v>13.42527969332696</v>
      </c>
      <c r="BY242">
        <v>65.132795078191791</v>
      </c>
      <c r="BZ242">
        <v>20.66831778156282</v>
      </c>
      <c r="CA242">
        <v>7.0913591889661678</v>
      </c>
      <c r="CB242">
        <v>66.831020451442782</v>
      </c>
      <c r="CC242">
        <v>12.68170720149473</v>
      </c>
      <c r="CD242">
        <v>85.804946486266459</v>
      </c>
      <c r="CE242">
        <v>48.201485266696317</v>
      </c>
      <c r="CF242">
        <v>42.917588069447817</v>
      </c>
      <c r="CG242">
        <v>87.330382171260382</v>
      </c>
      <c r="CH242">
        <v>72.956469124785414</v>
      </c>
      <c r="CI242">
        <v>7.9311721726460087</v>
      </c>
      <c r="CJ242">
        <v>68.470516781536332</v>
      </c>
      <c r="CK242">
        <v>46.524209281979168</v>
      </c>
      <c r="CL242">
        <v>40.07138257954211</v>
      </c>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row>
    <row r="243">
      <c r="A243" t="s">
        <v>593</v>
      </c>
      <c r="B243">
        <v>2017</v>
      </c>
      <c r="C243" t="s">
        <v>599</v>
      </c>
      <c r="D243">
        <v>139</v>
      </c>
      <c r="E243" t="s">
        <v>45</v>
      </c>
      <c r="F243" t="s">
        <v>19</v>
      </c>
      <c r="G243" t="s">
        <v>186</v>
      </c>
      <c r="H243">
        <v>16.283211599565799</v>
      </c>
      <c r="I243">
        <v>14.754251776023461</v>
      </c>
      <c r="J243">
        <v>9.6891798689661677</v>
      </c>
      <c r="K243">
        <v>26.837308952330631</v>
      </c>
      <c r="L243">
        <v>0.54266995403500673</v>
      </c>
      <c r="M243">
        <v>1.8445104647102071</v>
      </c>
      <c r="N243">
        <v>0.1692061740446785</v>
      </c>
      <c r="O243">
        <v>0.0939774644382394</v>
      </c>
      <c r="P243">
        <v>0.56649340872909459</v>
      </c>
      <c r="Q243">
        <v>0</v>
      </c>
      <c r="R243">
        <v>16.865820675266811</v>
      </c>
      <c r="S243">
        <v>14.34630358447888</v>
      </c>
      <c r="T243">
        <v>15.05347055413397</v>
      </c>
      <c r="U243">
        <v>10.245490849115111</v>
      </c>
      <c r="V243">
        <v>9.8332723753111111</v>
      </c>
      <c r="W243" t="s">
        <v>385</v>
      </c>
      <c r="X243" t="s">
        <v>386</v>
      </c>
      <c r="Y243" t="s">
        <v>387</v>
      </c>
      <c r="Z243" t="s">
        <v>388</v>
      </c>
      <c r="AA243" t="s">
        <v>389</v>
      </c>
      <c r="AB243" t="s">
        <v>390</v>
      </c>
      <c r="AC243" t="s">
        <v>391</v>
      </c>
      <c r="AD243" t="s">
        <v>392</v>
      </c>
      <c r="AE243" t="s">
        <v>393</v>
      </c>
      <c r="AF243" t="s">
        <v>394</v>
      </c>
      <c r="AG243" t="s">
        <v>395</v>
      </c>
      <c r="AH243" t="s">
        <v>396</v>
      </c>
      <c r="AI243" t="s">
        <v>397</v>
      </c>
      <c r="AJ243" t="s">
        <v>398</v>
      </c>
      <c r="AK243" t="s">
        <v>399</v>
      </c>
      <c r="AL243" t="s">
        <v>400</v>
      </c>
      <c r="AM243" t="s">
        <v>401</v>
      </c>
      <c r="AN243" t="s">
        <v>402</v>
      </c>
      <c r="AO243" t="s">
        <v>403</v>
      </c>
      <c r="AP243" t="s">
        <v>404</v>
      </c>
      <c r="AQ243" t="s">
        <v>405</v>
      </c>
      <c r="AR243" t="s">
        <v>406</v>
      </c>
      <c r="AS243" t="s">
        <v>407</v>
      </c>
      <c r="AT243" t="s">
        <v>408</v>
      </c>
      <c r="AU243" t="s">
        <v>409</v>
      </c>
      <c r="AV243" t="s">
        <v>410</v>
      </c>
      <c r="AW243" t="s">
        <v>411</v>
      </c>
      <c r="AX243" t="s">
        <v>412</v>
      </c>
      <c r="AY243" t="s">
        <v>413</v>
      </c>
      <c r="AZ243" t="s">
        <v>518</v>
      </c>
      <c r="BA243" t="s">
        <v>415</v>
      </c>
      <c r="BB243" t="s">
        <v>416</v>
      </c>
      <c r="BC243" t="s">
        <v>417</v>
      </c>
      <c r="BD243" t="s">
        <v>418</v>
      </c>
      <c r="BE243">
        <v>42.974444833963958</v>
      </c>
      <c r="BF243">
        <v>36.988697427685452</v>
      </c>
      <c r="BG243">
        <v>12.259888256144491</v>
      </c>
      <c r="BH243">
        <v>5.1912424428884041</v>
      </c>
      <c r="BI243">
        <v>29.21463470662556</v>
      </c>
      <c r="BJ243">
        <v>51.835381197845862</v>
      </c>
      <c r="BK243">
        <v>45.114791174802562</v>
      </c>
      <c r="BL243">
        <v>16.654410114590149</v>
      </c>
      <c r="BM243">
        <v>3.2972912200171329</v>
      </c>
      <c r="BN243">
        <v>70.820937975025927</v>
      </c>
      <c r="BO243">
        <v>11.24650525953315</v>
      </c>
      <c r="BP243">
        <v>8.3706367464225586</v>
      </c>
      <c r="BQ243">
        <v>6.1852303841895049</v>
      </c>
      <c r="BR243">
        <v>0.87916020749737056</v>
      </c>
      <c r="BS243">
        <v>1.559577648920665</v>
      </c>
      <c r="BT243">
        <v>4.3410524696107204</v>
      </c>
      <c r="BU243">
        <v>18.892159312540379</v>
      </c>
      <c r="BV243">
        <v>25.785815878647771</v>
      </c>
      <c r="BW243">
        <v>4.3834261481140464</v>
      </c>
      <c r="BX243">
        <v>12.68984770516054</v>
      </c>
      <c r="BY243">
        <v>18.6272261868769</v>
      </c>
      <c r="BZ243">
        <v>11.49601046165291</v>
      </c>
      <c r="CA243">
        <v>26.986207709536721</v>
      </c>
      <c r="CB243">
        <v>13.088658263416709</v>
      </c>
      <c r="CC243">
        <v>9.088632045455574</v>
      </c>
      <c r="CD243">
        <v>2.4767994537491682</v>
      </c>
      <c r="CE243">
        <v>2.0814380375381472</v>
      </c>
      <c r="CF243">
        <v>6.4011638479723656</v>
      </c>
      <c r="CG243">
        <v>10.577506056647101</v>
      </c>
      <c r="CH243">
        <v>6.2482253681093693</v>
      </c>
      <c r="CI243">
        <v>15.437624531272061</v>
      </c>
      <c r="CJ243">
        <v>21.537933401991069</v>
      </c>
      <c r="CK243">
        <v>8.8125622835184743</v>
      </c>
      <c r="CL243">
        <v>29.459468460667338</v>
      </c>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row>
    <row r="244">
      <c r="A244" t="s">
        <v>593</v>
      </c>
      <c r="B244">
        <v>2017</v>
      </c>
      <c r="C244" t="s">
        <v>599</v>
      </c>
      <c r="D244">
        <v>148</v>
      </c>
      <c r="E244" t="s">
        <v>108</v>
      </c>
      <c r="F244" t="s">
        <v>49</v>
      </c>
      <c r="G244" t="s">
        <v>186</v>
      </c>
      <c r="H244">
        <v>5.8329455768613157</v>
      </c>
      <c r="I244">
        <v>6.496094224892655</v>
      </c>
      <c r="J244">
        <v>7.7324815458541067</v>
      </c>
      <c r="K244">
        <v>10.19303917153503</v>
      </c>
      <c r="L244">
        <v>27.113232161344019</v>
      </c>
      <c r="M244">
        <v>17.788597453359419</v>
      </c>
      <c r="N244">
        <v>25.16856952874102</v>
      </c>
      <c r="O244">
        <v>39.49300475376657</v>
      </c>
      <c r="P244">
        <v>26.936190405054472</v>
      </c>
      <c r="Q244">
        <v>23.5187847739459</v>
      </c>
      <c r="R244">
        <v>5.2593931606755513</v>
      </c>
      <c r="S244">
        <v>6.8761485315186874</v>
      </c>
      <c r="T244">
        <v>6.0032131747395576</v>
      </c>
      <c r="U244">
        <v>7.1133479351509319</v>
      </c>
      <c r="V244">
        <v>10.793403417780089</v>
      </c>
      <c r="W244" t="s">
        <v>385</v>
      </c>
      <c r="X244" t="s">
        <v>386</v>
      </c>
      <c r="Y244" t="s">
        <v>387</v>
      </c>
      <c r="Z244" t="s">
        <v>388</v>
      </c>
      <c r="AA244" t="s">
        <v>389</v>
      </c>
      <c r="AB244" t="s">
        <v>390</v>
      </c>
      <c r="AC244" t="s">
        <v>391</v>
      </c>
      <c r="AD244" t="s">
        <v>392</v>
      </c>
      <c r="AE244" t="s">
        <v>393</v>
      </c>
      <c r="AF244" t="s">
        <v>394</v>
      </c>
      <c r="AG244" t="s">
        <v>395</v>
      </c>
      <c r="AH244" t="s">
        <v>396</v>
      </c>
      <c r="AI244" t="s">
        <v>397</v>
      </c>
      <c r="AJ244" t="s">
        <v>398</v>
      </c>
      <c r="AK244" t="s">
        <v>399</v>
      </c>
      <c r="AL244" t="s">
        <v>400</v>
      </c>
      <c r="AM244" t="s">
        <v>401</v>
      </c>
      <c r="AN244" t="s">
        <v>402</v>
      </c>
      <c r="AO244" t="s">
        <v>403</v>
      </c>
      <c r="AP244" t="s">
        <v>404</v>
      </c>
      <c r="AQ244" t="s">
        <v>405</v>
      </c>
      <c r="AR244" t="s">
        <v>406</v>
      </c>
      <c r="AS244" t="s">
        <v>407</v>
      </c>
      <c r="AT244" t="s">
        <v>408</v>
      </c>
      <c r="AU244" t="s">
        <v>409</v>
      </c>
      <c r="AV244" t="s">
        <v>410</v>
      </c>
      <c r="AW244" t="s">
        <v>411</v>
      </c>
      <c r="AX244" t="s">
        <v>412</v>
      </c>
      <c r="AY244" t="s">
        <v>413</v>
      </c>
      <c r="AZ244" t="s">
        <v>518</v>
      </c>
      <c r="BA244" t="s">
        <v>415</v>
      </c>
      <c r="BB244" t="s">
        <v>416</v>
      </c>
      <c r="BC244" t="s">
        <v>417</v>
      </c>
      <c r="BD244" t="s">
        <v>418</v>
      </c>
      <c r="BE244">
        <v>2.6999746140734739</v>
      </c>
      <c r="BF244">
        <v>4.770842032310683</v>
      </c>
      <c r="BG244">
        <v>8.4322237996916112</v>
      </c>
      <c r="BH244">
        <v>22.99064328413446</v>
      </c>
      <c r="BI244">
        <v>21.217629856073771</v>
      </c>
      <c r="BJ244">
        <v>5.477387256987587</v>
      </c>
      <c r="BK244">
        <v>3.4483629026693978</v>
      </c>
      <c r="BL244">
        <v>4.5859356928059283</v>
      </c>
      <c r="BM244">
        <v>0.2535483195639277</v>
      </c>
      <c r="BN244">
        <v>1.491972603871216</v>
      </c>
      <c r="BO244">
        <v>0.76658823143585619</v>
      </c>
      <c r="BP244">
        <v>14.695256803649031</v>
      </c>
      <c r="BQ244">
        <v>7.7235572143387401</v>
      </c>
      <c r="BR244">
        <v>30.518183682674241</v>
      </c>
      <c r="BS244">
        <v>5.7726891728749576</v>
      </c>
      <c r="BT244">
        <v>10.593296404575099</v>
      </c>
      <c r="BU244">
        <v>0.48272102132410022</v>
      </c>
      <c r="BV244">
        <v>17.424171252913961</v>
      </c>
      <c r="BW244">
        <v>6.8424235632540427</v>
      </c>
      <c r="BX244">
        <v>24.36946603054232</v>
      </c>
      <c r="BY244">
        <v>0.18201113169530039</v>
      </c>
      <c r="BZ244">
        <v>9.5883528505347435</v>
      </c>
      <c r="CA244">
        <v>16.28386184132971</v>
      </c>
      <c r="CB244">
        <v>4.7516799872758382</v>
      </c>
      <c r="CC244">
        <v>0.90599740950180352</v>
      </c>
      <c r="CD244">
        <v>0.25694416043273371</v>
      </c>
      <c r="CE244">
        <v>7.1082463916794039</v>
      </c>
      <c r="CF244">
        <v>13.260287436022381</v>
      </c>
      <c r="CG244">
        <v>0.38458123517548459</v>
      </c>
      <c r="CH244">
        <v>4.8824348625589948</v>
      </c>
      <c r="CI244">
        <v>13.535191999575691</v>
      </c>
      <c r="CJ244">
        <v>0.082389289392378995</v>
      </c>
      <c r="CK244">
        <v>4.3428084856859028</v>
      </c>
      <c r="CL244">
        <v>0.34470125890894499</v>
      </c>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row>
    <row r="245">
      <c r="A245" t="s">
        <v>593</v>
      </c>
      <c r="B245">
        <v>2017</v>
      </c>
      <c r="C245" t="s">
        <v>599</v>
      </c>
      <c r="D245">
        <v>149</v>
      </c>
      <c r="E245" t="s">
        <v>108</v>
      </c>
      <c r="F245" t="s">
        <v>48</v>
      </c>
      <c r="G245" t="s">
        <v>186</v>
      </c>
      <c r="H245">
        <v>43.694598649713619</v>
      </c>
      <c r="I245">
        <v>33.805422821705037</v>
      </c>
      <c r="J245">
        <v>40.853709312069903</v>
      </c>
      <c r="K245">
        <v>31.40082902828766</v>
      </c>
      <c r="L245">
        <v>56.010072317065728</v>
      </c>
      <c r="M245">
        <v>55.816559743239033</v>
      </c>
      <c r="N245">
        <v>52.746417101707692</v>
      </c>
      <c r="O245">
        <v>43.179204924302041</v>
      </c>
      <c r="P245">
        <v>57.743809653528011</v>
      </c>
      <c r="Q245">
        <v>71.790280150865868</v>
      </c>
      <c r="R245">
        <v>44.442557351215797</v>
      </c>
      <c r="S245">
        <v>38.147926038908828</v>
      </c>
      <c r="T245">
        <v>32.025348646332489</v>
      </c>
      <c r="U245">
        <v>40.023508187126211</v>
      </c>
      <c r="V245">
        <v>38.002605322563539</v>
      </c>
      <c r="W245" t="s">
        <v>385</v>
      </c>
      <c r="X245" t="s">
        <v>386</v>
      </c>
      <c r="Y245" t="s">
        <v>387</v>
      </c>
      <c r="Z245" t="s">
        <v>388</v>
      </c>
      <c r="AA245" t="s">
        <v>389</v>
      </c>
      <c r="AB245" t="s">
        <v>390</v>
      </c>
      <c r="AC245" t="s">
        <v>391</v>
      </c>
      <c r="AD245" t="s">
        <v>392</v>
      </c>
      <c r="AE245" t="s">
        <v>393</v>
      </c>
      <c r="AF245" t="s">
        <v>394</v>
      </c>
      <c r="AG245" t="s">
        <v>395</v>
      </c>
      <c r="AH245" t="s">
        <v>396</v>
      </c>
      <c r="AI245" t="s">
        <v>397</v>
      </c>
      <c r="AJ245" t="s">
        <v>398</v>
      </c>
      <c r="AK245" t="s">
        <v>399</v>
      </c>
      <c r="AL245" t="s">
        <v>400</v>
      </c>
      <c r="AM245" t="s">
        <v>401</v>
      </c>
      <c r="AN245" t="s">
        <v>402</v>
      </c>
      <c r="AO245" t="s">
        <v>403</v>
      </c>
      <c r="AP245" t="s">
        <v>404</v>
      </c>
      <c r="AQ245" t="s">
        <v>405</v>
      </c>
      <c r="AR245" t="s">
        <v>406</v>
      </c>
      <c r="AS245" t="s">
        <v>407</v>
      </c>
      <c r="AT245" t="s">
        <v>408</v>
      </c>
      <c r="AU245" t="s">
        <v>409</v>
      </c>
      <c r="AV245" t="s">
        <v>410</v>
      </c>
      <c r="AW245" t="s">
        <v>411</v>
      </c>
      <c r="AX245" t="s">
        <v>412</v>
      </c>
      <c r="AY245" t="s">
        <v>413</v>
      </c>
      <c r="AZ245" t="s">
        <v>518</v>
      </c>
      <c r="BA245" t="s">
        <v>415</v>
      </c>
      <c r="BB245" t="s">
        <v>416</v>
      </c>
      <c r="BC245" t="s">
        <v>417</v>
      </c>
      <c r="BD245" t="s">
        <v>418</v>
      </c>
      <c r="BE245">
        <v>44.388400646333757</v>
      </c>
      <c r="BF245">
        <v>18.046378283908759</v>
      </c>
      <c r="BG245">
        <v>71.661412534241506</v>
      </c>
      <c r="BH245">
        <v>66.675851940124588</v>
      </c>
      <c r="BI245">
        <v>46.460157444139121</v>
      </c>
      <c r="BJ245">
        <v>32.753574230901691</v>
      </c>
      <c r="BK245">
        <v>21.46223914729919</v>
      </c>
      <c r="BL245">
        <v>11.73349076960791</v>
      </c>
      <c r="BM245">
        <v>4.2373584452137871</v>
      </c>
      <c r="BN245">
        <v>20.531509411590751</v>
      </c>
      <c r="BO245">
        <v>80.504984873205487</v>
      </c>
      <c r="BP245">
        <v>35.941812049421543</v>
      </c>
      <c r="BQ245">
        <v>57.363373848261453</v>
      </c>
      <c r="BR245">
        <v>48.955694691087203</v>
      </c>
      <c r="BS245">
        <v>45.370995890333823</v>
      </c>
      <c r="BT245">
        <v>38.585637106563489</v>
      </c>
      <c r="BU245">
        <v>29.119679116271701</v>
      </c>
      <c r="BV245">
        <v>25.925861191280919</v>
      </c>
      <c r="BW245">
        <v>51.454828853742733</v>
      </c>
      <c r="BX245">
        <v>48.95851996916609</v>
      </c>
      <c r="BY245">
        <v>15.678118284915371</v>
      </c>
      <c r="BZ245">
        <v>58.24731890624949</v>
      </c>
      <c r="CA245">
        <v>49.535777437227409</v>
      </c>
      <c r="CB245">
        <v>14.883295558471509</v>
      </c>
      <c r="CC245">
        <v>77.09801019049641</v>
      </c>
      <c r="CD245">
        <v>11.27993755101099</v>
      </c>
      <c r="CE245">
        <v>41.870068198388267</v>
      </c>
      <c r="CF245">
        <v>36.152305276878927</v>
      </c>
      <c r="CG245">
        <v>1.70753053691701</v>
      </c>
      <c r="CH245">
        <v>15.912870644546331</v>
      </c>
      <c r="CI245">
        <v>62.350850190193242</v>
      </c>
      <c r="CJ245">
        <v>9.9091605270801928</v>
      </c>
      <c r="CK245">
        <v>36.331623574399451</v>
      </c>
      <c r="CL245">
        <v>29.84580030640107</v>
      </c>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row>
    <row r="246">
      <c r="A246" t="s">
        <v>593</v>
      </c>
      <c r="B246">
        <v>2017</v>
      </c>
      <c r="C246" t="s">
        <v>599</v>
      </c>
      <c r="D246">
        <v>150</v>
      </c>
      <c r="E246" t="s">
        <v>108</v>
      </c>
      <c r="F246" t="s">
        <v>110</v>
      </c>
      <c r="G246" t="s">
        <v>186</v>
      </c>
      <c r="H246">
        <v>50.472455773424308</v>
      </c>
      <c r="I246">
        <v>59.698482953401637</v>
      </c>
      <c r="J246">
        <v>51.413809142075273</v>
      </c>
      <c r="K246">
        <v>58.406131800177008</v>
      </c>
      <c r="L246">
        <v>16.87669552159036</v>
      </c>
      <c r="M246">
        <v>26.394842803401399</v>
      </c>
      <c r="N246">
        <v>22.085013369551412</v>
      </c>
      <c r="O246">
        <v>17.32779032193136</v>
      </c>
      <c r="P246">
        <v>15.31999994141742</v>
      </c>
      <c r="Q246">
        <v>4.6909350751880696</v>
      </c>
      <c r="R246">
        <v>50.298049488108362</v>
      </c>
      <c r="S246">
        <v>54.975925429572492</v>
      </c>
      <c r="T246">
        <v>61.9714381789275</v>
      </c>
      <c r="U246">
        <v>52.863143877722628</v>
      </c>
      <c r="V246">
        <v>51.203991259656249</v>
      </c>
      <c r="W246" t="s">
        <v>385</v>
      </c>
      <c r="X246" t="s">
        <v>386</v>
      </c>
      <c r="Y246" t="s">
        <v>387</v>
      </c>
      <c r="Z246" t="s">
        <v>388</v>
      </c>
      <c r="AA246" t="s">
        <v>389</v>
      </c>
      <c r="AB246" t="s">
        <v>390</v>
      </c>
      <c r="AC246" t="s">
        <v>391</v>
      </c>
      <c r="AD246" t="s">
        <v>392</v>
      </c>
      <c r="AE246" t="s">
        <v>393</v>
      </c>
      <c r="AF246" t="s">
        <v>394</v>
      </c>
      <c r="AG246" t="s">
        <v>395</v>
      </c>
      <c r="AH246" t="s">
        <v>396</v>
      </c>
      <c r="AI246" t="s">
        <v>397</v>
      </c>
      <c r="AJ246" t="s">
        <v>398</v>
      </c>
      <c r="AK246" t="s">
        <v>399</v>
      </c>
      <c r="AL246" t="s">
        <v>400</v>
      </c>
      <c r="AM246" t="s">
        <v>401</v>
      </c>
      <c r="AN246" t="s">
        <v>402</v>
      </c>
      <c r="AO246" t="s">
        <v>403</v>
      </c>
      <c r="AP246" t="s">
        <v>404</v>
      </c>
      <c r="AQ246" t="s">
        <v>405</v>
      </c>
      <c r="AR246" t="s">
        <v>406</v>
      </c>
      <c r="AS246" t="s">
        <v>407</v>
      </c>
      <c r="AT246" t="s">
        <v>408</v>
      </c>
      <c r="AU246" t="s">
        <v>409</v>
      </c>
      <c r="AV246" t="s">
        <v>410</v>
      </c>
      <c r="AW246" t="s">
        <v>411</v>
      </c>
      <c r="AX246" t="s">
        <v>412</v>
      </c>
      <c r="AY246" t="s">
        <v>413</v>
      </c>
      <c r="AZ246" t="s">
        <v>518</v>
      </c>
      <c r="BA246" t="s">
        <v>415</v>
      </c>
      <c r="BB246" t="s">
        <v>416</v>
      </c>
      <c r="BC246" t="s">
        <v>417</v>
      </c>
      <c r="BD246" t="s">
        <v>418</v>
      </c>
      <c r="BE246">
        <v>52.911624739592718</v>
      </c>
      <c r="BF246">
        <v>77.182779683780439</v>
      </c>
      <c r="BG246">
        <v>19.906363666066959</v>
      </c>
      <c r="BH246">
        <v>10.33350477574108</v>
      </c>
      <c r="BI246">
        <v>32.322212699787073</v>
      </c>
      <c r="BJ246">
        <v>61.769038512110932</v>
      </c>
      <c r="BK246">
        <v>75.089397950031255</v>
      </c>
      <c r="BL246">
        <v>83.680573537586227</v>
      </c>
      <c r="BM246">
        <v>95.509093235222252</v>
      </c>
      <c r="BN246">
        <v>77.976517984538106</v>
      </c>
      <c r="BO246">
        <v>18.728426895358648</v>
      </c>
      <c r="BP246">
        <v>49.362931146928823</v>
      </c>
      <c r="BQ246">
        <v>34.91306893739975</v>
      </c>
      <c r="BR246">
        <v>20.526121626238929</v>
      </c>
      <c r="BS246">
        <v>48.856314936791293</v>
      </c>
      <c r="BT246">
        <v>50.821066488861668</v>
      </c>
      <c r="BU246">
        <v>70.39759986240432</v>
      </c>
      <c r="BV246">
        <v>56.649967555805048</v>
      </c>
      <c r="BW246">
        <v>41.702747583002967</v>
      </c>
      <c r="BX246">
        <v>26.6720140002917</v>
      </c>
      <c r="BY246">
        <v>84.139870583389325</v>
      </c>
      <c r="BZ246">
        <v>32.164328243215721</v>
      </c>
      <c r="CA246">
        <v>34.180360721442881</v>
      </c>
      <c r="CB246">
        <v>80.365024454252648</v>
      </c>
      <c r="CC246">
        <v>21.995992400001821</v>
      </c>
      <c r="CD246">
        <v>88.463118288556359</v>
      </c>
      <c r="CE246">
        <v>51.021685409932267</v>
      </c>
      <c r="CF246">
        <v>50.587407287098777</v>
      </c>
      <c r="CG246">
        <v>97.907888227907492</v>
      </c>
      <c r="CH246">
        <v>79.204694492894774</v>
      </c>
      <c r="CI246">
        <v>24.113957810231121</v>
      </c>
      <c r="CJ246">
        <v>90.008450183527444</v>
      </c>
      <c r="CK246">
        <v>59.325567939914613</v>
      </c>
      <c r="CL246">
        <v>69.809498434689814</v>
      </c>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row>
    <row r="247">
      <c r="A247" t="s">
        <v>593</v>
      </c>
      <c r="B247">
        <v>2017</v>
      </c>
      <c r="C247" t="s">
        <v>599</v>
      </c>
      <c r="D247">
        <v>151</v>
      </c>
      <c r="E247" t="s">
        <v>109</v>
      </c>
      <c r="F247" t="s">
        <v>49</v>
      </c>
      <c r="G247" t="s">
        <v>186</v>
      </c>
      <c r="H247">
        <v>12.40567803639051</v>
      </c>
      <c r="I247">
        <v>15.381336685423371</v>
      </c>
      <c r="J247">
        <v>16.041588198215791</v>
      </c>
      <c r="K247">
        <v>22.461435631406541</v>
      </c>
      <c r="L247">
        <v>33.831761495267124</v>
      </c>
      <c r="M247">
        <v>24.887013419742079</v>
      </c>
      <c r="N247">
        <v>33.623167566557193</v>
      </c>
      <c r="O247">
        <v>47.623428441371793</v>
      </c>
      <c r="P247">
        <v>33.361588218834932</v>
      </c>
      <c r="Q247">
        <v>25.481210833899631</v>
      </c>
      <c r="R247">
        <v>11.38779283680616</v>
      </c>
      <c r="S247">
        <v>15.255949082161131</v>
      </c>
      <c r="T247">
        <v>14.1866611408369</v>
      </c>
      <c r="U247">
        <v>16.537570474774409</v>
      </c>
      <c r="V247">
        <v>21.088962475933432</v>
      </c>
      <c r="W247" t="s">
        <v>385</v>
      </c>
      <c r="X247" t="s">
        <v>386</v>
      </c>
      <c r="Y247" t="s">
        <v>387</v>
      </c>
      <c r="Z247" t="s">
        <v>388</v>
      </c>
      <c r="AA247" t="s">
        <v>389</v>
      </c>
      <c r="AB247" t="s">
        <v>390</v>
      </c>
      <c r="AC247" t="s">
        <v>391</v>
      </c>
      <c r="AD247" t="s">
        <v>392</v>
      </c>
      <c r="AE247" t="s">
        <v>393</v>
      </c>
      <c r="AF247" t="s">
        <v>394</v>
      </c>
      <c r="AG247" t="s">
        <v>395</v>
      </c>
      <c r="AH247" t="s">
        <v>396</v>
      </c>
      <c r="AI247" t="s">
        <v>397</v>
      </c>
      <c r="AJ247" t="s">
        <v>398</v>
      </c>
      <c r="AK247" t="s">
        <v>399</v>
      </c>
      <c r="AL247" t="s">
        <v>400</v>
      </c>
      <c r="AM247" t="s">
        <v>401</v>
      </c>
      <c r="AN247" t="s">
        <v>402</v>
      </c>
      <c r="AO247" t="s">
        <v>403</v>
      </c>
      <c r="AP247" t="s">
        <v>404</v>
      </c>
      <c r="AQ247" t="s">
        <v>405</v>
      </c>
      <c r="AR247" t="s">
        <v>406</v>
      </c>
      <c r="AS247" t="s">
        <v>407</v>
      </c>
      <c r="AT247" t="s">
        <v>408</v>
      </c>
      <c r="AU247" t="s">
        <v>409</v>
      </c>
      <c r="AV247" t="s">
        <v>410</v>
      </c>
      <c r="AW247" t="s">
        <v>411</v>
      </c>
      <c r="AX247" t="s">
        <v>412</v>
      </c>
      <c r="AY247" t="s">
        <v>413</v>
      </c>
      <c r="AZ247" t="s">
        <v>518</v>
      </c>
      <c r="BA247" t="s">
        <v>415</v>
      </c>
      <c r="BB247" t="s">
        <v>416</v>
      </c>
      <c r="BC247" t="s">
        <v>417</v>
      </c>
      <c r="BD247" t="s">
        <v>418</v>
      </c>
      <c r="BE247">
        <v>5.1197048655900117</v>
      </c>
      <c r="BF247">
        <v>17.497312774513929</v>
      </c>
      <c r="BG247">
        <v>11.074767561824681</v>
      </c>
      <c r="BH247">
        <v>25.259795638862968</v>
      </c>
      <c r="BI247">
        <v>31.300551096876671</v>
      </c>
      <c r="BJ247">
        <v>15.47019081530177</v>
      </c>
      <c r="BK247">
        <v>9.8834831436487711</v>
      </c>
      <c r="BL247">
        <v>21.163617195295199</v>
      </c>
      <c r="BM247">
        <v>11.09824149034521</v>
      </c>
      <c r="BN247">
        <v>5.2566112482750231</v>
      </c>
      <c r="BO247">
        <v>0.87019646895678782</v>
      </c>
      <c r="BP247">
        <v>33.396652630978508</v>
      </c>
      <c r="BQ247">
        <v>10.31041093866058</v>
      </c>
      <c r="BR247">
        <v>39.415127352085037</v>
      </c>
      <c r="BS247">
        <v>10.324381694348499</v>
      </c>
      <c r="BT247">
        <v>24.414239334217442</v>
      </c>
      <c r="BU247">
        <v>9.4637148145477319</v>
      </c>
      <c r="BV247">
        <v>34.305262503736117</v>
      </c>
      <c r="BW247">
        <v>9.0845880720398462</v>
      </c>
      <c r="BX247">
        <v>31.184157952696061</v>
      </c>
      <c r="BY247">
        <v>3.8042418486862859</v>
      </c>
      <c r="BZ247">
        <v>13.83016973687284</v>
      </c>
      <c r="CA247">
        <v>24.768150246400982</v>
      </c>
      <c r="CB247">
        <v>31.541139589470539</v>
      </c>
      <c r="CC247">
        <v>1.425432761386358</v>
      </c>
      <c r="CD247">
        <v>5.73836610942673</v>
      </c>
      <c r="CE247">
        <v>12.79383482989055</v>
      </c>
      <c r="CF247">
        <v>25.511314300848909</v>
      </c>
      <c r="CG247">
        <v>23.82310172419195</v>
      </c>
      <c r="CH247">
        <v>17.59438838563252</v>
      </c>
      <c r="CI247">
        <v>17.811665339368481</v>
      </c>
      <c r="CJ247">
        <v>1.0163969736948379</v>
      </c>
      <c r="CK247">
        <v>13.09243193154558</v>
      </c>
      <c r="CL247">
        <v>1.1739536815868721</v>
      </c>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row>
    <row r="248">
      <c r="A248" t="s">
        <v>593</v>
      </c>
      <c r="B248">
        <v>2017</v>
      </c>
      <c r="C248" t="s">
        <v>599</v>
      </c>
      <c r="D248">
        <v>152</v>
      </c>
      <c r="E248" t="s">
        <v>109</v>
      </c>
      <c r="F248" t="s">
        <v>48</v>
      </c>
      <c r="G248" t="s">
        <v>186</v>
      </c>
      <c r="H248">
        <v>87.59432196360919</v>
      </c>
      <c r="I248">
        <v>84.618663314576509</v>
      </c>
      <c r="J248">
        <v>83.958411801783939</v>
      </c>
      <c r="K248">
        <v>77.538564368593271</v>
      </c>
      <c r="L248">
        <v>66.168238504732841</v>
      </c>
      <c r="M248">
        <v>75.112986580257839</v>
      </c>
      <c r="N248">
        <v>66.376832433442843</v>
      </c>
      <c r="O248">
        <v>52.376571558628207</v>
      </c>
      <c r="P248">
        <v>66.638411781164947</v>
      </c>
      <c r="Q248">
        <v>74.518789166100191</v>
      </c>
      <c r="R248">
        <v>88.61220716319373</v>
      </c>
      <c r="S248">
        <v>84.744050917838905</v>
      </c>
      <c r="T248">
        <v>85.813338859162926</v>
      </c>
      <c r="U248">
        <v>83.462429525225602</v>
      </c>
      <c r="V248">
        <v>78.911037524066245</v>
      </c>
      <c r="W248" t="s">
        <v>385</v>
      </c>
      <c r="X248" t="s">
        <v>386</v>
      </c>
      <c r="Y248" t="s">
        <v>387</v>
      </c>
      <c r="Z248" t="s">
        <v>388</v>
      </c>
      <c r="AA248" t="s">
        <v>389</v>
      </c>
      <c r="AB248" t="s">
        <v>390</v>
      </c>
      <c r="AC248" t="s">
        <v>391</v>
      </c>
      <c r="AD248" t="s">
        <v>392</v>
      </c>
      <c r="AE248" t="s">
        <v>393</v>
      </c>
      <c r="AF248" t="s">
        <v>394</v>
      </c>
      <c r="AG248" t="s">
        <v>395</v>
      </c>
      <c r="AH248" t="s">
        <v>396</v>
      </c>
      <c r="AI248" t="s">
        <v>397</v>
      </c>
      <c r="AJ248" t="s">
        <v>398</v>
      </c>
      <c r="AK248" t="s">
        <v>399</v>
      </c>
      <c r="AL248" t="s">
        <v>400</v>
      </c>
      <c r="AM248" t="s">
        <v>401</v>
      </c>
      <c r="AN248" t="s">
        <v>402</v>
      </c>
      <c r="AO248" t="s">
        <v>403</v>
      </c>
      <c r="AP248" t="s">
        <v>404</v>
      </c>
      <c r="AQ248" t="s">
        <v>405</v>
      </c>
      <c r="AR248" t="s">
        <v>406</v>
      </c>
      <c r="AS248" t="s">
        <v>407</v>
      </c>
      <c r="AT248" t="s">
        <v>408</v>
      </c>
      <c r="AU248" t="s">
        <v>409</v>
      </c>
      <c r="AV248" t="s">
        <v>410</v>
      </c>
      <c r="AW248" t="s">
        <v>411</v>
      </c>
      <c r="AX248" t="s">
        <v>412</v>
      </c>
      <c r="AY248" t="s">
        <v>413</v>
      </c>
      <c r="AZ248" t="s">
        <v>518</v>
      </c>
      <c r="BA248" t="s">
        <v>415</v>
      </c>
      <c r="BB248" t="s">
        <v>416</v>
      </c>
      <c r="BC248" t="s">
        <v>417</v>
      </c>
      <c r="BD248" t="s">
        <v>418</v>
      </c>
      <c r="BE248">
        <v>94.880295134409977</v>
      </c>
      <c r="BF248">
        <v>82.502687225485943</v>
      </c>
      <c r="BG248">
        <v>88.925232438175314</v>
      </c>
      <c r="BH248">
        <v>74.740204361137145</v>
      </c>
      <c r="BI248">
        <v>68.699448903123283</v>
      </c>
      <c r="BJ248">
        <v>84.529809184698337</v>
      </c>
      <c r="BK248">
        <v>90.11651685635124</v>
      </c>
      <c r="BL248">
        <v>78.836382804704883</v>
      </c>
      <c r="BM248">
        <v>88.901758509654769</v>
      </c>
      <c r="BN248">
        <v>94.74338875172505</v>
      </c>
      <c r="BO248">
        <v>99.129803531043208</v>
      </c>
      <c r="BP248">
        <v>66.603347369020952</v>
      </c>
      <c r="BQ248">
        <v>89.689589061339404</v>
      </c>
      <c r="BR248">
        <v>60.584872647915311</v>
      </c>
      <c r="BS248">
        <v>89.675618305651483</v>
      </c>
      <c r="BT248">
        <v>75.585760665782814</v>
      </c>
      <c r="BU248">
        <v>90.536285185452329</v>
      </c>
      <c r="BV248">
        <v>65.694737496263926</v>
      </c>
      <c r="BW248">
        <v>90.91541192796015</v>
      </c>
      <c r="BX248">
        <v>68.81584204730396</v>
      </c>
      <c r="BY248">
        <v>96.195758151313683</v>
      </c>
      <c r="BZ248">
        <v>86.169830263127196</v>
      </c>
      <c r="CA248">
        <v>75.231849753599008</v>
      </c>
      <c r="CB248">
        <v>68.458860410529482</v>
      </c>
      <c r="CC248">
        <v>98.574567238613639</v>
      </c>
      <c r="CD248">
        <v>94.261633890573336</v>
      </c>
      <c r="CE248">
        <v>87.206165170109429</v>
      </c>
      <c r="CF248">
        <v>74.488685699151176</v>
      </c>
      <c r="CG248">
        <v>76.176898275808142</v>
      </c>
      <c r="CH248">
        <v>82.40561161436753</v>
      </c>
      <c r="CI248">
        <v>82.188334660631554</v>
      </c>
      <c r="CJ248">
        <v>98.983603026305161</v>
      </c>
      <c r="CK248">
        <v>86.907568068454353</v>
      </c>
      <c r="CL248">
        <v>98.82604631841312</v>
      </c>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row>
    <row r="249">
      <c r="A249" t="s">
        <v>593</v>
      </c>
      <c r="B249">
        <v>2017</v>
      </c>
      <c r="C249" t="s">
        <v>599</v>
      </c>
      <c r="D249">
        <v>153</v>
      </c>
      <c r="E249" t="s">
        <v>528</v>
      </c>
      <c r="F249" t="s">
        <v>529</v>
      </c>
      <c r="G249" t="s">
        <v>186</v>
      </c>
      <c r="H249">
        <v>18.38340548002569</v>
      </c>
      <c r="I249">
        <v>16.09308013403847</v>
      </c>
      <c r="J249">
        <v>18.3556507849292</v>
      </c>
      <c r="K249">
        <v>10.902836140685929</v>
      </c>
      <c r="L249">
        <v>8.5832120263273577</v>
      </c>
      <c r="M249">
        <v>14.424434007010561</v>
      </c>
      <c r="N249">
        <v>8.4047790840796299</v>
      </c>
      <c r="O249">
        <v>8.5417024998444635</v>
      </c>
      <c r="P249">
        <v>6.4352948240838721</v>
      </c>
      <c r="Q249">
        <v>5.7552951481431203</v>
      </c>
      <c r="R249">
        <v>18.959856221608359</v>
      </c>
      <c r="S249">
        <v>17.47452520347732</v>
      </c>
      <c r="T249">
        <v>15.48743368988605</v>
      </c>
      <c r="U249">
        <v>18.817606712135479</v>
      </c>
      <c r="V249">
        <v>15.28707079465411</v>
      </c>
      <c r="W249" t="s">
        <v>385</v>
      </c>
      <c r="X249" t="s">
        <v>386</v>
      </c>
      <c r="Y249" t="s">
        <v>387</v>
      </c>
      <c r="Z249" t="s">
        <v>388</v>
      </c>
      <c r="AA249" t="s">
        <v>389</v>
      </c>
      <c r="AB249" t="s">
        <v>390</v>
      </c>
      <c r="AC249" t="s">
        <v>391</v>
      </c>
      <c r="AD249" t="s">
        <v>392</v>
      </c>
      <c r="AE249" t="s">
        <v>393</v>
      </c>
      <c r="AF249" t="s">
        <v>394</v>
      </c>
      <c r="AG249" t="s">
        <v>395</v>
      </c>
      <c r="AH249" t="s">
        <v>396</v>
      </c>
      <c r="AI249" t="s">
        <v>397</v>
      </c>
      <c r="AJ249" t="s">
        <v>398</v>
      </c>
      <c r="AK249" t="s">
        <v>399</v>
      </c>
      <c r="AL249" t="s">
        <v>400</v>
      </c>
      <c r="AM249" t="s">
        <v>401</v>
      </c>
      <c r="AN249" t="s">
        <v>402</v>
      </c>
      <c r="AO249" t="s">
        <v>403</v>
      </c>
      <c r="AP249" t="s">
        <v>404</v>
      </c>
      <c r="AQ249" t="s">
        <v>405</v>
      </c>
      <c r="AR249" t="s">
        <v>406</v>
      </c>
      <c r="AS249" t="s">
        <v>407</v>
      </c>
      <c r="AT249" t="s">
        <v>408</v>
      </c>
      <c r="AU249" t="s">
        <v>409</v>
      </c>
      <c r="AV249" t="s">
        <v>410</v>
      </c>
      <c r="AW249" t="s">
        <v>411</v>
      </c>
      <c r="AX249" t="s">
        <v>412</v>
      </c>
      <c r="AY249" t="s">
        <v>413</v>
      </c>
      <c r="AZ249" t="s">
        <v>518</v>
      </c>
      <c r="BA249" t="s">
        <v>415</v>
      </c>
      <c r="BB249" t="s">
        <v>416</v>
      </c>
      <c r="BC249" t="s">
        <v>417</v>
      </c>
      <c r="BD249" t="s">
        <v>418</v>
      </c>
      <c r="BE249">
        <v>38.373708882284397</v>
      </c>
      <c r="BF249">
        <v>19.979165500824308</v>
      </c>
      <c r="BG249">
        <v>3.213926981788136</v>
      </c>
      <c r="BH249">
        <v>37.049521848808112</v>
      </c>
      <c r="BI249">
        <v>0</v>
      </c>
      <c r="BJ249">
        <v>1.342247441327455</v>
      </c>
      <c r="BK249">
        <v>10.64260508571264</v>
      </c>
      <c r="BL249">
        <v>8.1175871087839457</v>
      </c>
      <c r="BM249">
        <v>4.1859509418893586</v>
      </c>
      <c r="BN249">
        <v>19.342354356482758</v>
      </c>
      <c r="BO249">
        <v>1.154904114980035</v>
      </c>
      <c r="BP249">
        <v>28.45243637738611</v>
      </c>
      <c r="BQ249">
        <v>44.695937379718423</v>
      </c>
      <c r="BR249">
        <v>4.2326333981897726</v>
      </c>
      <c r="BS249">
        <v>1.02686313603813</v>
      </c>
      <c r="BT249">
        <v>4.5427830744143733</v>
      </c>
      <c r="BU249">
        <v>8.4689549536101136</v>
      </c>
      <c r="BV249">
        <v>8.0275895820270051</v>
      </c>
      <c r="BW249">
        <v>34.355837328431768</v>
      </c>
      <c r="BX249">
        <v>1.0181462113794051</v>
      </c>
      <c r="BY249">
        <v>14.436829468128551</v>
      </c>
      <c r="BZ249">
        <v>12.6753669991528</v>
      </c>
      <c r="CA249">
        <v>43.492160792172577</v>
      </c>
      <c r="CB249">
        <v>16.93241613317959</v>
      </c>
      <c r="CC249">
        <v>10.475956093637141</v>
      </c>
      <c r="CD249">
        <v>6.8197029463281389</v>
      </c>
      <c r="CE249">
        <v>48.561360403465677</v>
      </c>
      <c r="CF249">
        <v>34.41638937822146</v>
      </c>
      <c r="CG249">
        <v>0.30289577493372599</v>
      </c>
      <c r="CH249">
        <v>7.7796481834530082</v>
      </c>
      <c r="CI249">
        <v>13.634266602751881</v>
      </c>
      <c r="CJ249">
        <v>5.9473447938947386</v>
      </c>
      <c r="CK249">
        <v>31.12641753201407</v>
      </c>
      <c r="CL249">
        <v>8.6013773985359609</v>
      </c>
      <c r="CM249">
        <v>10674.67</v>
      </c>
      <c r="CN249">
        <v>9351.4699999999939</v>
      </c>
      <c r="CO249">
        <v>10683.600000000009</v>
      </c>
      <c r="CP249">
        <v>6339.9000000000033</v>
      </c>
      <c r="CQ249">
        <v>4997.7400000000071</v>
      </c>
      <c r="CR249">
        <v>1994.98</v>
      </c>
      <c r="CS249">
        <v>1188.1500000000001</v>
      </c>
      <c r="CT249">
        <v>1167.04</v>
      </c>
      <c r="CU249">
        <v>878.79999999999984</v>
      </c>
      <c r="CV249">
        <v>798.97999999999979</v>
      </c>
      <c r="CW249">
        <v>7838.2700000000114</v>
      </c>
      <c r="CX249">
        <v>7239.2100000000082</v>
      </c>
      <c r="CY249">
        <v>6411.2400000000061</v>
      </c>
      <c r="CZ249">
        <v>7798.7200000000012</v>
      </c>
      <c r="DA249">
        <v>6329.3900000000058</v>
      </c>
      <c r="DB249">
        <v>3802.470000000003</v>
      </c>
      <c r="DC249">
        <v>1392.3900000000001</v>
      </c>
      <c r="DD249">
        <v>304.93000000000012</v>
      </c>
      <c r="DE249">
        <v>5136.0900000000092</v>
      </c>
      <c r="DF249">
        <v>0</v>
      </c>
      <c r="DG249">
        <v>62.780000000000001</v>
      </c>
      <c r="DH249">
        <v>632.43999999999994</v>
      </c>
      <c r="DI249">
        <v>936.69000000000028</v>
      </c>
      <c r="DJ249">
        <v>539.86000000000013</v>
      </c>
      <c r="DK249">
        <v>1451.870000000001</v>
      </c>
      <c r="DL249">
        <v>112.69</v>
      </c>
      <c r="DM249">
        <v>5824.0799999999999</v>
      </c>
      <c r="DN249">
        <v>2450.1999999999989</v>
      </c>
      <c r="DO249">
        <v>1958.4999999999991</v>
      </c>
      <c r="DP249">
        <v>130.56</v>
      </c>
      <c r="DQ249">
        <v>212.56</v>
      </c>
      <c r="DR249">
        <v>521.94000000000005</v>
      </c>
      <c r="DS249">
        <v>367.43000000000012</v>
      </c>
      <c r="DT249">
        <v>3702.799999999992</v>
      </c>
      <c r="DU249">
        <v>48.869999999999997</v>
      </c>
      <c r="DV249">
        <v>710.09999999999991</v>
      </c>
      <c r="DW249">
        <v>2146.96</v>
      </c>
      <c r="DX249">
        <v>922.36000000000013</v>
      </c>
      <c r="DY249">
        <v>255.49999999999989</v>
      </c>
      <c r="DZ249">
        <v>459.73000000000002</v>
      </c>
      <c r="EA249">
        <v>383.11999999999989</v>
      </c>
      <c r="EB249">
        <v>751.05000000000052</v>
      </c>
      <c r="EC249">
        <v>2479.25</v>
      </c>
      <c r="ED249">
        <v>11.94</v>
      </c>
      <c r="EE249">
        <v>460.30000000000013</v>
      </c>
      <c r="EF249">
        <v>1362.4000000000001</v>
      </c>
      <c r="EG249">
        <v>225.22</v>
      </c>
      <c r="EH249">
        <v>1992.4300000000001</v>
      </c>
      <c r="EI249">
        <v>297.87000000000012</v>
      </c>
    </row>
    <row r="250">
      <c r="A250" t="s">
        <v>593</v>
      </c>
      <c r="B250">
        <v>2017</v>
      </c>
      <c r="C250" t="s">
        <v>599</v>
      </c>
      <c r="D250">
        <v>154</v>
      </c>
      <c r="E250" t="s">
        <v>528</v>
      </c>
      <c r="F250" t="s">
        <v>530</v>
      </c>
      <c r="G250" t="s">
        <v>186</v>
      </c>
      <c r="H250">
        <v>29.405626753150681</v>
      </c>
      <c r="I250">
        <v>36.162195501391651</v>
      </c>
      <c r="J250">
        <v>37.790930518923687</v>
      </c>
      <c r="K250">
        <v>29.019078372507519</v>
      </c>
      <c r="L250">
        <v>15.17349706974025</v>
      </c>
      <c r="M250">
        <v>22.202427088997108</v>
      </c>
      <c r="N250">
        <v>20.08679597640171</v>
      </c>
      <c r="O250">
        <v>15.73639467607417</v>
      </c>
      <c r="P250">
        <v>13.63648346433858</v>
      </c>
      <c r="Q250">
        <v>3.8475003097420268</v>
      </c>
      <c r="R250">
        <v>29.668443739205649</v>
      </c>
      <c r="S250">
        <v>28.996249325926239</v>
      </c>
      <c r="T250">
        <v>42.488936236001059</v>
      </c>
      <c r="U250">
        <v>38.410264131567232</v>
      </c>
      <c r="V250">
        <v>39.782868860278889</v>
      </c>
      <c r="W250" t="s">
        <v>385</v>
      </c>
      <c r="X250" t="s">
        <v>386</v>
      </c>
      <c r="Y250" t="s">
        <v>387</v>
      </c>
      <c r="Z250" t="s">
        <v>388</v>
      </c>
      <c r="AA250" t="s">
        <v>389</v>
      </c>
      <c r="AB250" t="s">
        <v>390</v>
      </c>
      <c r="AC250" t="s">
        <v>391</v>
      </c>
      <c r="AD250" t="s">
        <v>392</v>
      </c>
      <c r="AE250" t="s">
        <v>393</v>
      </c>
      <c r="AF250" t="s">
        <v>394</v>
      </c>
      <c r="AG250" t="s">
        <v>395</v>
      </c>
      <c r="AH250" t="s">
        <v>396</v>
      </c>
      <c r="AI250" t="s">
        <v>397</v>
      </c>
      <c r="AJ250" t="s">
        <v>398</v>
      </c>
      <c r="AK250" t="s">
        <v>399</v>
      </c>
      <c r="AL250" t="s">
        <v>400</v>
      </c>
      <c r="AM250" t="s">
        <v>401</v>
      </c>
      <c r="AN250" t="s">
        <v>402</v>
      </c>
      <c r="AO250" t="s">
        <v>403</v>
      </c>
      <c r="AP250" t="s">
        <v>404</v>
      </c>
      <c r="AQ250" t="s">
        <v>405</v>
      </c>
      <c r="AR250" t="s">
        <v>406</v>
      </c>
      <c r="AS250" t="s">
        <v>407</v>
      </c>
      <c r="AT250" t="s">
        <v>408</v>
      </c>
      <c r="AU250" t="s">
        <v>409</v>
      </c>
      <c r="AV250" t="s">
        <v>410</v>
      </c>
      <c r="AW250" t="s">
        <v>411</v>
      </c>
      <c r="AX250" t="s">
        <v>412</v>
      </c>
      <c r="AY250" t="s">
        <v>413</v>
      </c>
      <c r="AZ250" t="s">
        <v>518</v>
      </c>
      <c r="BA250" t="s">
        <v>415</v>
      </c>
      <c r="BB250" t="s">
        <v>416</v>
      </c>
      <c r="BC250" t="s">
        <v>417</v>
      </c>
      <c r="BD250" t="s">
        <v>418</v>
      </c>
      <c r="BE250">
        <v>7.9455649128826691</v>
      </c>
      <c r="BF250">
        <v>39.409918771281063</v>
      </c>
      <c r="BG250">
        <v>5.7527743610985542</v>
      </c>
      <c r="BH250">
        <v>4.9819047708358486</v>
      </c>
      <c r="BI250">
        <v>2.4780664940848012</v>
      </c>
      <c r="BJ250">
        <v>8.7352984565651237</v>
      </c>
      <c r="BK250">
        <v>29.404479236957979</v>
      </c>
      <c r="BL250">
        <v>66.675246251414791</v>
      </c>
      <c r="BM250">
        <v>91.959106610477662</v>
      </c>
      <c r="BN250">
        <v>6.5586044547352378</v>
      </c>
      <c r="BO250">
        <v>6.6819232755864153</v>
      </c>
      <c r="BP250">
        <v>40.54758462944654</v>
      </c>
      <c r="BQ250">
        <v>28.651223200588081</v>
      </c>
      <c r="BR250">
        <v>17.792361290757611</v>
      </c>
      <c r="BS250">
        <v>0.74985547939549113</v>
      </c>
      <c r="BT250">
        <v>45.706946038422309</v>
      </c>
      <c r="BU250">
        <v>28.219302999522991</v>
      </c>
      <c r="BV250">
        <v>29.575996976244731</v>
      </c>
      <c r="BW250">
        <v>35.944103568542232</v>
      </c>
      <c r="BX250">
        <v>11.271484822600479</v>
      </c>
      <c r="BY250">
        <v>65.064743111450909</v>
      </c>
      <c r="BZ250">
        <v>19.209176971375101</v>
      </c>
      <c r="CA250">
        <v>7.0913591889661678</v>
      </c>
      <c r="CB250">
        <v>51.267777380147677</v>
      </c>
      <c r="CC250">
        <v>5.8298753768432006</v>
      </c>
      <c r="CD250">
        <v>84.720995969981445</v>
      </c>
      <c r="CE250">
        <v>48.091297038665431</v>
      </c>
      <c r="CF250">
        <v>42.785433576403278</v>
      </c>
      <c r="CG250">
        <v>87.330382171260382</v>
      </c>
      <c r="CH250">
        <v>71.820873727335481</v>
      </c>
      <c r="CI250">
        <v>7.9311721726460087</v>
      </c>
      <c r="CJ250">
        <v>61.410916580844443</v>
      </c>
      <c r="CK250">
        <v>46.158857319612693</v>
      </c>
      <c r="CL250">
        <v>6.5780164883556314</v>
      </c>
      <c r="CM250">
        <v>17074.93</v>
      </c>
      <c r="CN250">
        <v>21013.360000000011</v>
      </c>
      <c r="CO250">
        <v>21995.580000000031</v>
      </c>
      <c r="CP250">
        <v>16874.329999999969</v>
      </c>
      <c r="CQ250">
        <v>8835.0599999999922</v>
      </c>
      <c r="CR250">
        <v>3070.7199999999998</v>
      </c>
      <c r="CS250">
        <v>2839.5900000000011</v>
      </c>
      <c r="CT250">
        <v>2150.04</v>
      </c>
      <c r="CU250">
        <v>1862.1900000000001</v>
      </c>
      <c r="CV250">
        <v>534.12999999999988</v>
      </c>
      <c r="CW250">
        <v>12265.34999999998</v>
      </c>
      <c r="CX250">
        <v>12012.34</v>
      </c>
      <c r="CY250">
        <v>17588.889999999999</v>
      </c>
      <c r="CZ250">
        <v>15918.650000000031</v>
      </c>
      <c r="DA250">
        <v>16471.51999999999</v>
      </c>
      <c r="DB250">
        <v>787.33000000000004</v>
      </c>
      <c r="DC250">
        <v>2746.5600000000009</v>
      </c>
      <c r="DD250">
        <v>545.81000000000006</v>
      </c>
      <c r="DE250">
        <v>690.62999999999988</v>
      </c>
      <c r="DF250">
        <v>112.19</v>
      </c>
      <c r="DG250">
        <v>408.57000000000011</v>
      </c>
      <c r="DH250">
        <v>1747.370000000001</v>
      </c>
      <c r="DI250">
        <v>7693.6699999999946</v>
      </c>
      <c r="DJ250">
        <v>11859.920000000009</v>
      </c>
      <c r="DK250">
        <v>492.2999999999999</v>
      </c>
      <c r="DL250">
        <v>651.99000000000001</v>
      </c>
      <c r="DM250">
        <v>8299.9000000000015</v>
      </c>
      <c r="DN250">
        <v>1570.639999999999</v>
      </c>
      <c r="DO250">
        <v>8232.7799999999952</v>
      </c>
      <c r="DP250">
        <v>95.340000000000003</v>
      </c>
      <c r="DQ250">
        <v>2138.6600000000012</v>
      </c>
      <c r="DR250">
        <v>1739.1500000000001</v>
      </c>
      <c r="DS250">
        <v>1353.7200000000009</v>
      </c>
      <c r="DT250">
        <v>3873.9799999999941</v>
      </c>
      <c r="DU250">
        <v>541.01999999999998</v>
      </c>
      <c r="DV250">
        <v>3200.3200000000079</v>
      </c>
      <c r="DW250">
        <v>3253.6599999999999</v>
      </c>
      <c r="DX250">
        <v>150.38999999999999</v>
      </c>
      <c r="DY250">
        <v>773.59999999999991</v>
      </c>
      <c r="DZ250">
        <v>255.84</v>
      </c>
      <c r="EA250">
        <v>4759.4899999999943</v>
      </c>
      <c r="EB250">
        <v>743.77999999999997</v>
      </c>
      <c r="EC250">
        <v>3082.1300000000028</v>
      </c>
      <c r="ED250">
        <v>3442.519999999995</v>
      </c>
      <c r="EE250">
        <v>4249.4399999999969</v>
      </c>
      <c r="EF250">
        <v>792.51999999999998</v>
      </c>
      <c r="EG250">
        <v>2325.5699999999988</v>
      </c>
      <c r="EH250">
        <v>2954.669999999996</v>
      </c>
      <c r="EI250">
        <v>227.80000000000001</v>
      </c>
    </row>
    <row r="251">
      <c r="A251" t="s">
        <v>593</v>
      </c>
      <c r="B251">
        <v>2017</v>
      </c>
      <c r="C251" t="s">
        <v>599</v>
      </c>
      <c r="D251">
        <v>155</v>
      </c>
      <c r="E251" t="s">
        <v>528</v>
      </c>
      <c r="F251" t="s">
        <v>531</v>
      </c>
      <c r="G251" t="s">
        <v>186</v>
      </c>
      <c r="H251">
        <v>5.2574204090179846</v>
      </c>
      <c r="I251">
        <v>5.7066900894599799</v>
      </c>
      <c r="J251">
        <v>8.4887926515544105</v>
      </c>
      <c r="K251">
        <v>8.0873492603237445</v>
      </c>
      <c r="L251">
        <v>13.49082177109833</v>
      </c>
      <c r="M251">
        <v>11.813259911384639</v>
      </c>
      <c r="N251">
        <v>17.060750109644481</v>
      </c>
      <c r="O251">
        <v>15.959554558529129</v>
      </c>
      <c r="P251">
        <v>15.96184517506666</v>
      </c>
      <c r="Q251">
        <v>7.9162140591189312</v>
      </c>
      <c r="R251">
        <v>4.5908459800587238</v>
      </c>
      <c r="S251">
        <v>5.7173761599257604</v>
      </c>
      <c r="T251">
        <v>6.5809345740209064</v>
      </c>
      <c r="U251">
        <v>8.0374020298360804</v>
      </c>
      <c r="V251">
        <v>9.7601292642780741</v>
      </c>
      <c r="W251" t="s">
        <v>385</v>
      </c>
      <c r="X251" t="s">
        <v>386</v>
      </c>
      <c r="Y251" t="s">
        <v>387</v>
      </c>
      <c r="Z251" t="s">
        <v>388</v>
      </c>
      <c r="AA251" t="s">
        <v>389</v>
      </c>
      <c r="AB251" t="s">
        <v>390</v>
      </c>
      <c r="AC251" t="s">
        <v>391</v>
      </c>
      <c r="AD251" t="s">
        <v>392</v>
      </c>
      <c r="AE251" t="s">
        <v>393</v>
      </c>
      <c r="AF251" t="s">
        <v>394</v>
      </c>
      <c r="AG251" t="s">
        <v>395</v>
      </c>
      <c r="AH251" t="s">
        <v>396</v>
      </c>
      <c r="AI251" t="s">
        <v>397</v>
      </c>
      <c r="AJ251" t="s">
        <v>398</v>
      </c>
      <c r="AK251" t="s">
        <v>399</v>
      </c>
      <c r="AL251" t="s">
        <v>400</v>
      </c>
      <c r="AM251" t="s">
        <v>401</v>
      </c>
      <c r="AN251" t="s">
        <v>402</v>
      </c>
      <c r="AO251" t="s">
        <v>403</v>
      </c>
      <c r="AP251" t="s">
        <v>404</v>
      </c>
      <c r="AQ251" t="s">
        <v>405</v>
      </c>
      <c r="AR251" t="s">
        <v>406</v>
      </c>
      <c r="AS251" t="s">
        <v>407</v>
      </c>
      <c r="AT251" t="s">
        <v>408</v>
      </c>
      <c r="AU251" t="s">
        <v>409</v>
      </c>
      <c r="AV251" t="s">
        <v>410</v>
      </c>
      <c r="AW251" t="s">
        <v>411</v>
      </c>
      <c r="AX251" t="s">
        <v>412</v>
      </c>
      <c r="AY251" t="s">
        <v>413</v>
      </c>
      <c r="AZ251" t="s">
        <v>518</v>
      </c>
      <c r="BA251" t="s">
        <v>415</v>
      </c>
      <c r="BB251" t="s">
        <v>416</v>
      </c>
      <c r="BC251" t="s">
        <v>417</v>
      </c>
      <c r="BD251" t="s">
        <v>418</v>
      </c>
      <c r="BE251">
        <v>9.0154959355336803</v>
      </c>
      <c r="BF251">
        <v>0.9052675984795967</v>
      </c>
      <c r="BG251">
        <v>1.0492455023677849</v>
      </c>
      <c r="BH251">
        <v>5.8540248449624492</v>
      </c>
      <c r="BI251">
        <v>0.35672318281013932</v>
      </c>
      <c r="BJ251">
        <v>2.0093089285752508</v>
      </c>
      <c r="BK251">
        <v>3.000910386653493</v>
      </c>
      <c r="BL251">
        <v>6.6953692774603111</v>
      </c>
      <c r="BM251">
        <v>0</v>
      </c>
      <c r="BN251">
        <v>1.3265087254884991</v>
      </c>
      <c r="BO251">
        <v>10.174306586099741</v>
      </c>
      <c r="BP251">
        <v>6.8177432505777693</v>
      </c>
      <c r="BQ251">
        <v>8.5579348878953141</v>
      </c>
      <c r="BR251">
        <v>15.07148147355724</v>
      </c>
      <c r="BS251">
        <v>2.4618445941428861</v>
      </c>
      <c r="BT251">
        <v>0.1812325953661737</v>
      </c>
      <c r="BU251">
        <v>19.44189336976595</v>
      </c>
      <c r="BV251">
        <v>29.613356958242001</v>
      </c>
      <c r="BW251">
        <v>2.9725945671607952</v>
      </c>
      <c r="BX251">
        <v>1.259401237525783</v>
      </c>
      <c r="BY251">
        <v>1.2198419491447869</v>
      </c>
      <c r="BZ251">
        <v>25.20980868517924</v>
      </c>
      <c r="CA251">
        <v>16.664859130024752</v>
      </c>
      <c r="CB251">
        <v>0</v>
      </c>
      <c r="CC251">
        <v>4.7627511433473959</v>
      </c>
      <c r="CD251">
        <v>1.3013898580237271</v>
      </c>
      <c r="CE251">
        <v>0.19656019656019649</v>
      </c>
      <c r="CF251">
        <v>2.6058867052857662</v>
      </c>
      <c r="CG251">
        <v>1.400322175573004</v>
      </c>
      <c r="CH251">
        <v>2.049953352533163</v>
      </c>
      <c r="CI251">
        <v>17.20705691385615</v>
      </c>
      <c r="CJ251">
        <v>1.2912936702844009</v>
      </c>
      <c r="CK251">
        <v>9.5443119843651623</v>
      </c>
      <c r="CL251">
        <v>1.1622702531005891</v>
      </c>
      <c r="CM251">
        <v>3052.8199999999988</v>
      </c>
      <c r="CN251">
        <v>3316.0799999999999</v>
      </c>
      <c r="CO251">
        <v>4940.7599999999993</v>
      </c>
      <c r="CP251">
        <v>4702.7199999999984</v>
      </c>
      <c r="CQ251">
        <v>7855.2900000000054</v>
      </c>
      <c r="CR251">
        <v>1633.8399999999999</v>
      </c>
      <c r="CS251">
        <v>2411.8099999999999</v>
      </c>
      <c r="CT251">
        <v>2180.5299999999988</v>
      </c>
      <c r="CU251">
        <v>2179.7399999999998</v>
      </c>
      <c r="CV251">
        <v>1098.97</v>
      </c>
      <c r="CW251">
        <v>1897.920000000001</v>
      </c>
      <c r="CX251">
        <v>2368.5500000000002</v>
      </c>
      <c r="CY251">
        <v>2724.2699999999991</v>
      </c>
      <c r="CZ251">
        <v>3330.9999999999991</v>
      </c>
      <c r="DA251">
        <v>4041.0400000000009</v>
      </c>
      <c r="DB251">
        <v>893.35000000000014</v>
      </c>
      <c r="DC251">
        <v>63.090000000000003</v>
      </c>
      <c r="DD251">
        <v>99.549999999999983</v>
      </c>
      <c r="DE251">
        <v>811.52999999999986</v>
      </c>
      <c r="DF251">
        <v>16.149999999999999</v>
      </c>
      <c r="DG251">
        <v>93.980000000000004</v>
      </c>
      <c r="DH251">
        <v>178.33000000000001</v>
      </c>
      <c r="DI251">
        <v>772.58000000000004</v>
      </c>
      <c r="DJ251">
        <v>0</v>
      </c>
      <c r="DK251">
        <v>99.570000000000007</v>
      </c>
      <c r="DL251">
        <v>992.75999999999965</v>
      </c>
      <c r="DM251">
        <v>1395.5599999999999</v>
      </c>
      <c r="DN251">
        <v>469.13999999999987</v>
      </c>
      <c r="DO251">
        <v>6973.7899999999991</v>
      </c>
      <c r="DP251">
        <v>313.00999999999999</v>
      </c>
      <c r="DQ251">
        <v>8.4800000000000004</v>
      </c>
      <c r="DR251">
        <v>1198.2</v>
      </c>
      <c r="DS251">
        <v>1355.4300000000001</v>
      </c>
      <c r="DT251">
        <v>320.38</v>
      </c>
      <c r="DU251">
        <v>60.450000000000003</v>
      </c>
      <c r="DV251">
        <v>60</v>
      </c>
      <c r="DW251">
        <v>4270.0500000000002</v>
      </c>
      <c r="DX251">
        <v>353.42000000000002</v>
      </c>
      <c r="DY251">
        <v>0</v>
      </c>
      <c r="DZ251">
        <v>209.00999999999999</v>
      </c>
      <c r="EA251">
        <v>73.109999999999999</v>
      </c>
      <c r="EB251">
        <v>3.04</v>
      </c>
      <c r="EC251">
        <v>187.72</v>
      </c>
      <c r="ED251">
        <v>55.200000000000003</v>
      </c>
      <c r="EE251">
        <v>121.29000000000001</v>
      </c>
      <c r="EF251">
        <v>1719.4100000000001</v>
      </c>
      <c r="EG251">
        <v>48.899999999999999</v>
      </c>
      <c r="EH251">
        <v>610.93999999999994</v>
      </c>
      <c r="EI251">
        <v>40.25</v>
      </c>
    </row>
    <row r="252">
      <c r="A252" t="s">
        <v>593</v>
      </c>
      <c r="B252">
        <v>2017</v>
      </c>
      <c r="C252" t="s">
        <v>599</v>
      </c>
      <c r="D252">
        <v>156</v>
      </c>
      <c r="E252" t="s">
        <v>528</v>
      </c>
      <c r="F252" t="s">
        <v>532</v>
      </c>
      <c r="G252" t="s">
        <v>186</v>
      </c>
      <c r="H252">
        <v>0.1017619682683135</v>
      </c>
      <c r="I252">
        <v>0.25813717202811659</v>
      </c>
      <c r="J252">
        <v>0.80924923024163176</v>
      </c>
      <c r="K252">
        <v>1.1566303101217901</v>
      </c>
      <c r="L252">
        <v>5.2713418466922199</v>
      </c>
      <c r="M252">
        <v>3.6590709269906632</v>
      </c>
      <c r="N252">
        <v>5.9092709703889232</v>
      </c>
      <c r="O252">
        <v>3.434276157609867</v>
      </c>
      <c r="P252">
        <v>3.89120045928731</v>
      </c>
      <c r="Q252">
        <v>5.6794443660084672</v>
      </c>
      <c r="R252">
        <v>0.10788217138268159</v>
      </c>
      <c r="S252">
        <v>0.13290778381943061</v>
      </c>
      <c r="T252">
        <v>0.44924196306925102</v>
      </c>
      <c r="U252">
        <v>0.22427995156807681</v>
      </c>
      <c r="V252">
        <v>2.20498000775296</v>
      </c>
      <c r="W252" t="s">
        <v>385</v>
      </c>
      <c r="X252" t="s">
        <v>386</v>
      </c>
      <c r="Y252" t="s">
        <v>387</v>
      </c>
      <c r="Z252" t="s">
        <v>388</v>
      </c>
      <c r="AA252" t="s">
        <v>389</v>
      </c>
      <c r="AB252" t="s">
        <v>390</v>
      </c>
      <c r="AC252" t="s">
        <v>391</v>
      </c>
      <c r="AD252" t="s">
        <v>392</v>
      </c>
      <c r="AE252" t="s">
        <v>393</v>
      </c>
      <c r="AF252" t="s">
        <v>394</v>
      </c>
      <c r="AG252" t="s">
        <v>395</v>
      </c>
      <c r="AH252" t="s">
        <v>396</v>
      </c>
      <c r="AI252" t="s">
        <v>397</v>
      </c>
      <c r="AJ252" t="s">
        <v>398</v>
      </c>
      <c r="AK252" t="s">
        <v>399</v>
      </c>
      <c r="AL252" t="s">
        <v>400</v>
      </c>
      <c r="AM252" t="s">
        <v>401</v>
      </c>
      <c r="AN252" t="s">
        <v>402</v>
      </c>
      <c r="AO252" t="s">
        <v>403</v>
      </c>
      <c r="AP252" t="s">
        <v>404</v>
      </c>
      <c r="AQ252" t="s">
        <v>405</v>
      </c>
      <c r="AR252" t="s">
        <v>406</v>
      </c>
      <c r="AS252" t="s">
        <v>407</v>
      </c>
      <c r="AT252" t="s">
        <v>408</v>
      </c>
      <c r="AU252" t="s">
        <v>409</v>
      </c>
      <c r="AV252" t="s">
        <v>410</v>
      </c>
      <c r="AW252" t="s">
        <v>411</v>
      </c>
      <c r="AX252" t="s">
        <v>412</v>
      </c>
      <c r="AY252" t="s">
        <v>413</v>
      </c>
      <c r="AZ252" t="s">
        <v>518</v>
      </c>
      <c r="BA252" t="s">
        <v>415</v>
      </c>
      <c r="BB252" t="s">
        <v>416</v>
      </c>
      <c r="BC252" t="s">
        <v>417</v>
      </c>
      <c r="BD252" t="s">
        <v>418</v>
      </c>
      <c r="BE252">
        <v>0</v>
      </c>
      <c r="BF252">
        <v>0.10546389045530249</v>
      </c>
      <c r="BG252">
        <v>0.41558764599057541</v>
      </c>
      <c r="BH252">
        <v>0.29351998193723222</v>
      </c>
      <c r="BI252">
        <v>0</v>
      </c>
      <c r="BJ252">
        <v>0</v>
      </c>
      <c r="BK252">
        <v>1.3919997038298491</v>
      </c>
      <c r="BL252">
        <v>0.30938502576475319</v>
      </c>
      <c r="BM252">
        <v>0.55765122761583097</v>
      </c>
      <c r="BN252">
        <v>0</v>
      </c>
      <c r="BO252">
        <v>1.2162926645295109</v>
      </c>
      <c r="BP252">
        <v>1.528808917449487</v>
      </c>
      <c r="BQ252">
        <v>1.891122287223659</v>
      </c>
      <c r="BR252">
        <v>1.401383099679437</v>
      </c>
      <c r="BS252">
        <v>10.80408511575413</v>
      </c>
      <c r="BT252">
        <v>0.13592444652463029</v>
      </c>
      <c r="BU252">
        <v>1.029858931880357</v>
      </c>
      <c r="BV252">
        <v>4.7766157099816668</v>
      </c>
      <c r="BW252">
        <v>0</v>
      </c>
      <c r="BX252">
        <v>0.38250796891601951</v>
      </c>
      <c r="BY252">
        <v>0.20676321038004139</v>
      </c>
      <c r="BZ252">
        <v>5.1124539129356714</v>
      </c>
      <c r="CA252">
        <v>0.66344453613108556</v>
      </c>
      <c r="CB252">
        <v>0</v>
      </c>
      <c r="CC252">
        <v>0.036687380224818503</v>
      </c>
      <c r="CD252">
        <v>1.961786024521885</v>
      </c>
      <c r="CE252">
        <v>0</v>
      </c>
      <c r="CF252">
        <v>3.6982435390751158</v>
      </c>
      <c r="CG252">
        <v>0.089295906848133599</v>
      </c>
      <c r="CH252">
        <v>0.089576657337173404</v>
      </c>
      <c r="CI252">
        <v>0</v>
      </c>
      <c r="CJ252">
        <v>0.072090628218331607</v>
      </c>
      <c r="CK252">
        <v>0</v>
      </c>
      <c r="CL252">
        <v>0</v>
      </c>
      <c r="CM252">
        <v>59.090000000000003</v>
      </c>
      <c r="CN252">
        <v>150</v>
      </c>
      <c r="CO252">
        <v>471.0100000000001</v>
      </c>
      <c r="CP252">
        <v>672.57000000000016</v>
      </c>
      <c r="CQ252">
        <v>3069.3400000000001</v>
      </c>
      <c r="CR252">
        <v>506.07000000000011</v>
      </c>
      <c r="CS252">
        <v>835.36999999999978</v>
      </c>
      <c r="CT252">
        <v>469.21999999999991</v>
      </c>
      <c r="CU252">
        <v>531.38</v>
      </c>
      <c r="CV252">
        <v>788.45000000000016</v>
      </c>
      <c r="CW252">
        <v>44.599999999999987</v>
      </c>
      <c r="CX252">
        <v>55.060000000000002</v>
      </c>
      <c r="CY252">
        <v>185.97</v>
      </c>
      <c r="CZ252">
        <v>92.949999999999989</v>
      </c>
      <c r="DA252">
        <v>912.93999999999994</v>
      </c>
      <c r="DB252">
        <v>0</v>
      </c>
      <c r="DC252">
        <v>7.3499999999999996</v>
      </c>
      <c r="DD252">
        <v>39.43</v>
      </c>
      <c r="DE252">
        <v>40.689999999999998</v>
      </c>
      <c r="DF252">
        <v>0</v>
      </c>
      <c r="DG252">
        <v>0</v>
      </c>
      <c r="DH252">
        <v>82.720000000000013</v>
      </c>
      <c r="DI252">
        <v>35.700000000000003</v>
      </c>
      <c r="DJ252">
        <v>71.919999999999987</v>
      </c>
      <c r="DK252">
        <v>0</v>
      </c>
      <c r="DL252">
        <v>118.68000000000001</v>
      </c>
      <c r="DM252">
        <v>312.94</v>
      </c>
      <c r="DN252">
        <v>103.67</v>
      </c>
      <c r="DO252">
        <v>648.44000000000005</v>
      </c>
      <c r="DP252">
        <v>1373.680000000001</v>
      </c>
      <c r="DQ252">
        <v>6.3600000000000003</v>
      </c>
      <c r="DR252">
        <v>63.469999999999999</v>
      </c>
      <c r="DS252">
        <v>218.63</v>
      </c>
      <c r="DT252">
        <v>0</v>
      </c>
      <c r="DU252">
        <v>18.359999999999999</v>
      </c>
      <c r="DV252">
        <v>10.17</v>
      </c>
      <c r="DW252">
        <v>865.95000000000016</v>
      </c>
      <c r="DX252">
        <v>14.07</v>
      </c>
      <c r="DY252">
        <v>0</v>
      </c>
      <c r="DZ252">
        <v>1.6100000000000001</v>
      </c>
      <c r="EA252">
        <v>110.20999999999999</v>
      </c>
      <c r="EB252">
        <v>0</v>
      </c>
      <c r="EC252">
        <v>266.41000000000003</v>
      </c>
      <c r="ED252">
        <v>3.52</v>
      </c>
      <c r="EE252">
        <v>5.2999999999999998</v>
      </c>
      <c r="EF252">
        <v>0</v>
      </c>
      <c r="EG252">
        <v>2.73</v>
      </c>
      <c r="EH252">
        <v>0</v>
      </c>
      <c r="EI252">
        <v>0</v>
      </c>
    </row>
    <row r="253">
      <c r="A253" t="s">
        <v>593</v>
      </c>
      <c r="B253">
        <v>2017</v>
      </c>
      <c r="C253" t="s">
        <v>599</v>
      </c>
      <c r="D253">
        <v>157</v>
      </c>
      <c r="E253" t="s">
        <v>528</v>
      </c>
      <c r="F253" t="s">
        <v>533</v>
      </c>
      <c r="G253" t="s">
        <v>186</v>
      </c>
      <c r="H253">
        <v>0</v>
      </c>
      <c r="I253">
        <v>0.12982578838534081</v>
      </c>
      <c r="J253">
        <v>0.50062427699583156</v>
      </c>
      <c r="K253">
        <v>4.2286130359047629</v>
      </c>
      <c r="L253">
        <v>39.078780055685748</v>
      </c>
      <c r="M253">
        <v>6.1744426834488237</v>
      </c>
      <c r="N253">
        <v>20.31223915227142</v>
      </c>
      <c r="O253">
        <v>29.26270873207271</v>
      </c>
      <c r="P253">
        <v>44.938319881311692</v>
      </c>
      <c r="Q253">
        <v>68.094121240235808</v>
      </c>
      <c r="R253">
        <v>0</v>
      </c>
      <c r="S253">
        <v>0</v>
      </c>
      <c r="T253">
        <v>0.18223806901083131</v>
      </c>
      <c r="U253">
        <v>0.1126104931649505</v>
      </c>
      <c r="V253">
        <v>5.179531706822246</v>
      </c>
      <c r="W253" t="s">
        <v>385</v>
      </c>
      <c r="X253" t="s">
        <v>386</v>
      </c>
      <c r="Y253" t="s">
        <v>387</v>
      </c>
      <c r="Z253" t="s">
        <v>388</v>
      </c>
      <c r="AA253" t="s">
        <v>389</v>
      </c>
      <c r="AB253" t="s">
        <v>390</v>
      </c>
      <c r="AC253" t="s">
        <v>391</v>
      </c>
      <c r="AD253" t="s">
        <v>392</v>
      </c>
      <c r="AE253" t="s">
        <v>393</v>
      </c>
      <c r="AF253" t="s">
        <v>394</v>
      </c>
      <c r="AG253" t="s">
        <v>395</v>
      </c>
      <c r="AH253" t="s">
        <v>396</v>
      </c>
      <c r="AI253" t="s">
        <v>397</v>
      </c>
      <c r="AJ253" t="s">
        <v>398</v>
      </c>
      <c r="AK253" t="s">
        <v>399</v>
      </c>
      <c r="AL253" t="s">
        <v>400</v>
      </c>
      <c r="AM253" t="s">
        <v>401</v>
      </c>
      <c r="AN253" t="s">
        <v>402</v>
      </c>
      <c r="AO253" t="s">
        <v>403</v>
      </c>
      <c r="AP253" t="s">
        <v>404</v>
      </c>
      <c r="AQ253" t="s">
        <v>405</v>
      </c>
      <c r="AR253" t="s">
        <v>406</v>
      </c>
      <c r="AS253" t="s">
        <v>407</v>
      </c>
      <c r="AT253" t="s">
        <v>408</v>
      </c>
      <c r="AU253" t="s">
        <v>409</v>
      </c>
      <c r="AV253" t="s">
        <v>410</v>
      </c>
      <c r="AW253" t="s">
        <v>411</v>
      </c>
      <c r="AX253" t="s">
        <v>412</v>
      </c>
      <c r="AY253" t="s">
        <v>413</v>
      </c>
      <c r="AZ253" t="s">
        <v>518</v>
      </c>
      <c r="BA253" t="s">
        <v>415</v>
      </c>
      <c r="BB253" t="s">
        <v>416</v>
      </c>
      <c r="BC253" t="s">
        <v>417</v>
      </c>
      <c r="BD253" t="s">
        <v>418</v>
      </c>
      <c r="BE253">
        <v>1.3218219708246499</v>
      </c>
      <c r="BF253">
        <v>0.35427257895801623</v>
      </c>
      <c r="BG253">
        <v>0.20932210624835981</v>
      </c>
      <c r="BH253">
        <v>19.103613491387382</v>
      </c>
      <c r="BI253">
        <v>0</v>
      </c>
      <c r="BJ253">
        <v>0</v>
      </c>
      <c r="BK253">
        <v>3.9804595012561959</v>
      </c>
      <c r="BL253">
        <v>1.0976668729233521</v>
      </c>
      <c r="BM253">
        <v>0</v>
      </c>
      <c r="BN253">
        <v>0.14548031819156779</v>
      </c>
      <c r="BO253">
        <v>0.60609663111118361</v>
      </c>
      <c r="BP253">
        <v>9.0983525269021239</v>
      </c>
      <c r="BQ253">
        <v>2.407363829892025</v>
      </c>
      <c r="BR253">
        <v>40.27528433852185</v>
      </c>
      <c r="BS253">
        <v>3.564841577889724</v>
      </c>
      <c r="BT253">
        <v>0.88927927985689714</v>
      </c>
      <c r="BU253">
        <v>0.016225916683162998</v>
      </c>
      <c r="BV253">
        <v>0.49616677845530649</v>
      </c>
      <c r="BW253">
        <v>5.7168491870782301</v>
      </c>
      <c r="BX253">
        <v>0.57188691431071537</v>
      </c>
      <c r="BY253">
        <v>0.40824043898045542</v>
      </c>
      <c r="BZ253">
        <v>0.33132503446382572</v>
      </c>
      <c r="CA253">
        <v>2.471767063538842</v>
      </c>
      <c r="CB253">
        <v>0.39232838946545279</v>
      </c>
      <c r="CC253">
        <v>0.0209642172713248</v>
      </c>
      <c r="CD253">
        <v>0.23300770402859519</v>
      </c>
      <c r="CE253">
        <v>0.95176516229147756</v>
      </c>
      <c r="CF253">
        <v>1.142470039660231</v>
      </c>
      <c r="CG253">
        <v>0.29959791473763009</v>
      </c>
      <c r="CH253">
        <v>0.79790830054489792</v>
      </c>
      <c r="CI253">
        <v>1.85199455189758</v>
      </c>
      <c r="CJ253">
        <v>1.07951094562835</v>
      </c>
      <c r="CK253">
        <v>0</v>
      </c>
      <c r="CL253">
        <v>0</v>
      </c>
      <c r="CM253">
        <v>0</v>
      </c>
      <c r="CN253">
        <v>75.439999999999998</v>
      </c>
      <c r="CO253">
        <v>291.38</v>
      </c>
      <c r="CP253">
        <v>2458.8999999999978</v>
      </c>
      <c r="CQ253">
        <v>22754.37000000009</v>
      </c>
      <c r="CR253">
        <v>853.95999999999992</v>
      </c>
      <c r="CS253">
        <v>2871.4599999999991</v>
      </c>
      <c r="CT253">
        <v>3998.1199999999972</v>
      </c>
      <c r="CU253">
        <v>6136.7500000000018</v>
      </c>
      <c r="CV253">
        <v>9453.1800000000021</v>
      </c>
      <c r="CW253">
        <v>0</v>
      </c>
      <c r="CX253">
        <v>0</v>
      </c>
      <c r="CY253">
        <v>75.439999999999998</v>
      </c>
      <c r="CZ253">
        <v>46.670000000000002</v>
      </c>
      <c r="DA253">
        <v>2144.5100000000002</v>
      </c>
      <c r="DB253">
        <v>130.97999999999999</v>
      </c>
      <c r="DC253">
        <v>24.690000000000001</v>
      </c>
      <c r="DD253">
        <v>19.859999999999999</v>
      </c>
      <c r="DE253">
        <v>2648.2899999999991</v>
      </c>
      <c r="DF253">
        <v>0</v>
      </c>
      <c r="DG253">
        <v>0</v>
      </c>
      <c r="DH253">
        <v>236.53999999999999</v>
      </c>
      <c r="DI253">
        <v>126.66</v>
      </c>
      <c r="DJ253">
        <v>0</v>
      </c>
      <c r="DK253">
        <v>10.92</v>
      </c>
      <c r="DL253">
        <v>59.140000000000001</v>
      </c>
      <c r="DM253">
        <v>1862.3900000000001</v>
      </c>
      <c r="DN253">
        <v>131.97</v>
      </c>
      <c r="DO253">
        <v>18635.95000000007</v>
      </c>
      <c r="DP253">
        <v>453.24999999999989</v>
      </c>
      <c r="DQ253">
        <v>41.609999999999999</v>
      </c>
      <c r="DR253">
        <v>1</v>
      </c>
      <c r="DS253">
        <v>22.710000000000001</v>
      </c>
      <c r="DT253">
        <v>616.14999999999975</v>
      </c>
      <c r="DU253">
        <v>27.449999999999999</v>
      </c>
      <c r="DV253">
        <v>20.079999999999998</v>
      </c>
      <c r="DW253">
        <v>56.119999999999997</v>
      </c>
      <c r="DX253">
        <v>52.420000000000002</v>
      </c>
      <c r="DY253">
        <v>5.9199999999999999</v>
      </c>
      <c r="DZ253">
        <v>0.92000000000000004</v>
      </c>
      <c r="EA253">
        <v>13.09</v>
      </c>
      <c r="EB253">
        <v>14.720000000000001</v>
      </c>
      <c r="EC253">
        <v>82.299999999999983</v>
      </c>
      <c r="ED253">
        <v>11.81</v>
      </c>
      <c r="EE253">
        <v>47.210000000000008</v>
      </c>
      <c r="EF253">
        <v>185.06</v>
      </c>
      <c r="EG253">
        <v>40.880000000000003</v>
      </c>
      <c r="EH253">
        <v>0</v>
      </c>
      <c r="EI253">
        <v>0</v>
      </c>
    </row>
    <row r="254">
      <c r="A254" t="s">
        <v>593</v>
      </c>
      <c r="B254">
        <v>2017</v>
      </c>
      <c r="C254" t="s">
        <v>599</v>
      </c>
      <c r="D254">
        <v>158</v>
      </c>
      <c r="E254" t="s">
        <v>528</v>
      </c>
      <c r="F254" t="s">
        <v>534</v>
      </c>
      <c r="G254" t="s">
        <v>186</v>
      </c>
      <c r="H254">
        <v>0.058019304636308701</v>
      </c>
      <c r="I254">
        <v>0.16433012371309899</v>
      </c>
      <c r="J254">
        <v>0.39497740077758148</v>
      </c>
      <c r="K254">
        <v>1.372437642618308</v>
      </c>
      <c r="L254">
        <v>4.1123761998745607</v>
      </c>
      <c r="M254">
        <v>1.9637671938084931</v>
      </c>
      <c r="N254">
        <v>5.3347339530014324</v>
      </c>
      <c r="O254">
        <v>3.7730049001489419</v>
      </c>
      <c r="P254">
        <v>4.6767194349125694</v>
      </c>
      <c r="Q254">
        <v>4.806836222818327</v>
      </c>
      <c r="R254">
        <v>0.042015993652851601</v>
      </c>
      <c r="S254">
        <v>0.19849268186472541</v>
      </c>
      <c r="T254">
        <v>0.1785662521378665</v>
      </c>
      <c r="U254">
        <v>0.29104516146467369</v>
      </c>
      <c r="V254">
        <v>0.99095367426223191</v>
      </c>
      <c r="W254" t="s">
        <v>385</v>
      </c>
      <c r="X254" t="s">
        <v>386</v>
      </c>
      <c r="Y254" t="s">
        <v>387</v>
      </c>
      <c r="Z254" t="s">
        <v>388</v>
      </c>
      <c r="AA254" t="s">
        <v>389</v>
      </c>
      <c r="AB254" t="s">
        <v>390</v>
      </c>
      <c r="AC254" t="s">
        <v>391</v>
      </c>
      <c r="AD254" t="s">
        <v>392</v>
      </c>
      <c r="AE254" t="s">
        <v>393</v>
      </c>
      <c r="AF254" t="s">
        <v>394</v>
      </c>
      <c r="AG254" t="s">
        <v>395</v>
      </c>
      <c r="AH254" t="s">
        <v>396</v>
      </c>
      <c r="AI254" t="s">
        <v>397</v>
      </c>
      <c r="AJ254" t="s">
        <v>398</v>
      </c>
      <c r="AK254" t="s">
        <v>399</v>
      </c>
      <c r="AL254" t="s">
        <v>400</v>
      </c>
      <c r="AM254" t="s">
        <v>401</v>
      </c>
      <c r="AN254" t="s">
        <v>402</v>
      </c>
      <c r="AO254" t="s">
        <v>403</v>
      </c>
      <c r="AP254" t="s">
        <v>404</v>
      </c>
      <c r="AQ254" t="s">
        <v>405</v>
      </c>
      <c r="AR254" t="s">
        <v>406</v>
      </c>
      <c r="AS254" t="s">
        <v>407</v>
      </c>
      <c r="AT254" t="s">
        <v>408</v>
      </c>
      <c r="AU254" t="s">
        <v>409</v>
      </c>
      <c r="AV254" t="s">
        <v>410</v>
      </c>
      <c r="AW254" t="s">
        <v>411</v>
      </c>
      <c r="AX254" t="s">
        <v>412</v>
      </c>
      <c r="AY254" t="s">
        <v>413</v>
      </c>
      <c r="AZ254" t="s">
        <v>518</v>
      </c>
      <c r="BA254" t="s">
        <v>415</v>
      </c>
      <c r="BB254" t="s">
        <v>416</v>
      </c>
      <c r="BC254" t="s">
        <v>417</v>
      </c>
      <c r="BD254" t="s">
        <v>418</v>
      </c>
      <c r="BE254">
        <v>0.1894228003693593</v>
      </c>
      <c r="BF254">
        <v>0.1958615108455618</v>
      </c>
      <c r="BG254">
        <v>0</v>
      </c>
      <c r="BH254">
        <v>4.3491308014199239</v>
      </c>
      <c r="BI254">
        <v>0.093874521792141896</v>
      </c>
      <c r="BJ254">
        <v>1.279817327777341</v>
      </c>
      <c r="BK254">
        <v>0</v>
      </c>
      <c r="BL254">
        <v>0.2423082722796219</v>
      </c>
      <c r="BM254">
        <v>0</v>
      </c>
      <c r="BN254">
        <v>0</v>
      </c>
      <c r="BO254">
        <v>0.42828505603882933</v>
      </c>
      <c r="BP254">
        <v>5.0340188563195811</v>
      </c>
      <c r="BQ254">
        <v>0.4947162769316642</v>
      </c>
      <c r="BR254">
        <v>2.2307501626813808</v>
      </c>
      <c r="BS254">
        <v>1.1731533806023859</v>
      </c>
      <c r="BT254">
        <v>0.5263866537581201</v>
      </c>
      <c r="BU254">
        <v>0.38422970705730058</v>
      </c>
      <c r="BV254">
        <v>0.12191152020170019</v>
      </c>
      <c r="BW254">
        <v>0.17146372308237559</v>
      </c>
      <c r="BX254">
        <v>0.29688118502468841</v>
      </c>
      <c r="BY254">
        <v>0</v>
      </c>
      <c r="BZ254">
        <v>0.22694466009959829</v>
      </c>
      <c r="CA254">
        <v>0</v>
      </c>
      <c r="CB254">
        <v>0</v>
      </c>
      <c r="CC254">
        <v>0.98987565028951174</v>
      </c>
      <c r="CD254">
        <v>0</v>
      </c>
      <c r="CE254">
        <v>0.1131514289409026</v>
      </c>
      <c r="CF254">
        <v>3.559148158790844</v>
      </c>
      <c r="CG254">
        <v>0</v>
      </c>
      <c r="CH254">
        <v>0.9067523898376143</v>
      </c>
      <c r="CI254">
        <v>0.63287655604670368</v>
      </c>
      <c r="CJ254">
        <v>0</v>
      </c>
      <c r="CK254">
        <v>0</v>
      </c>
      <c r="CL254">
        <v>0</v>
      </c>
      <c r="CM254">
        <v>33.689999999999998</v>
      </c>
      <c r="CN254">
        <v>95.489999999999995</v>
      </c>
      <c r="CO254">
        <v>229.88999999999999</v>
      </c>
      <c r="CP254">
        <v>798.06000000000029</v>
      </c>
      <c r="CQ254">
        <v>2394.5099999999989</v>
      </c>
      <c r="CR254">
        <v>271.60000000000002</v>
      </c>
      <c r="CS254">
        <v>754.14999999999986</v>
      </c>
      <c r="CT254">
        <v>515.5</v>
      </c>
      <c r="CU254">
        <v>638.65000000000009</v>
      </c>
      <c r="CV254">
        <v>667.31000000000006</v>
      </c>
      <c r="CW254">
        <v>17.370000000000001</v>
      </c>
      <c r="CX254">
        <v>82.230000000000004</v>
      </c>
      <c r="CY254">
        <v>73.919999999999987</v>
      </c>
      <c r="CZ254">
        <v>120.62</v>
      </c>
      <c r="DA254">
        <v>410.29000000000002</v>
      </c>
      <c r="DB254">
        <v>18.77</v>
      </c>
      <c r="DC254">
        <v>13.65</v>
      </c>
      <c r="DD254">
        <v>0</v>
      </c>
      <c r="DE254">
        <v>602.90999999999997</v>
      </c>
      <c r="DF254">
        <v>4.25</v>
      </c>
      <c r="DG254">
        <v>59.859999999999992</v>
      </c>
      <c r="DH254">
        <v>0</v>
      </c>
      <c r="DI254">
        <v>27.960000000000001</v>
      </c>
      <c r="DJ254">
        <v>0</v>
      </c>
      <c r="DK254">
        <v>0</v>
      </c>
      <c r="DL254">
        <v>41.789999999999999</v>
      </c>
      <c r="DM254">
        <v>1030.4400000000001</v>
      </c>
      <c r="DN254">
        <v>27.120000000000001</v>
      </c>
      <c r="DO254">
        <v>1032.2</v>
      </c>
      <c r="DP254">
        <v>149.16</v>
      </c>
      <c r="DQ254">
        <v>24.629999999999999</v>
      </c>
      <c r="DR254">
        <v>23.68</v>
      </c>
      <c r="DS254">
        <v>5.5800000000000001</v>
      </c>
      <c r="DT254">
        <v>18.48</v>
      </c>
      <c r="DU254">
        <v>14.25</v>
      </c>
      <c r="DV254">
        <v>0</v>
      </c>
      <c r="DW254">
        <v>38.439999999999998</v>
      </c>
      <c r="DX254">
        <v>0</v>
      </c>
      <c r="DY254">
        <v>0</v>
      </c>
      <c r="DZ254">
        <v>43.439999999999998</v>
      </c>
      <c r="EA254">
        <v>0</v>
      </c>
      <c r="EB254">
        <v>1.75</v>
      </c>
      <c r="EC254">
        <v>256.38999999999999</v>
      </c>
      <c r="ED254">
        <v>0</v>
      </c>
      <c r="EE254">
        <v>53.650000000000013</v>
      </c>
      <c r="EF254">
        <v>63.240000000000002</v>
      </c>
      <c r="EG254">
        <v>0</v>
      </c>
      <c r="EH254">
        <v>0</v>
      </c>
      <c r="EI254">
        <v>0</v>
      </c>
    </row>
    <row r="255">
      <c r="A255" t="s">
        <v>593</v>
      </c>
      <c r="B255">
        <v>2017</v>
      </c>
      <c r="C255" t="s">
        <v>599</v>
      </c>
      <c r="D255">
        <v>159</v>
      </c>
      <c r="E255" t="s">
        <v>528</v>
      </c>
      <c r="F255" t="s">
        <v>535</v>
      </c>
      <c r="G255" t="s">
        <v>186</v>
      </c>
      <c r="H255">
        <v>0.028002193332928998</v>
      </c>
      <c r="I255">
        <v>0.0100501405642947</v>
      </c>
      <c r="J255">
        <v>0.1072447229393912</v>
      </c>
      <c r="K255">
        <v>0.18017478863383721</v>
      </c>
      <c r="L255">
        <v>0.72832291318173825</v>
      </c>
      <c r="M255">
        <v>0.28299649471894123</v>
      </c>
      <c r="N255">
        <v>1.2433682780866699</v>
      </c>
      <c r="O255">
        <v>0.86248476708739341</v>
      </c>
      <c r="P255">
        <v>0.7057002300830254</v>
      </c>
      <c r="Q255">
        <v>0.32414864160109202</v>
      </c>
      <c r="R255">
        <v>0.039331033782116699</v>
      </c>
      <c r="S255">
        <v>0</v>
      </c>
      <c r="T255">
        <v>0.01410750693297</v>
      </c>
      <c r="U255">
        <v>0.099749684753354495</v>
      </c>
      <c r="V255">
        <v>0.1831002414044208</v>
      </c>
      <c r="W255" t="s">
        <v>385</v>
      </c>
      <c r="X255" t="s">
        <v>386</v>
      </c>
      <c r="Y255" t="s">
        <v>387</v>
      </c>
      <c r="Z255" t="s">
        <v>388</v>
      </c>
      <c r="AA255" t="s">
        <v>389</v>
      </c>
      <c r="AB255" t="s">
        <v>390</v>
      </c>
      <c r="AC255" t="s">
        <v>391</v>
      </c>
      <c r="AD255" t="s">
        <v>392</v>
      </c>
      <c r="AE255" t="s">
        <v>393</v>
      </c>
      <c r="AF255" t="s">
        <v>394</v>
      </c>
      <c r="AG255" t="s">
        <v>395</v>
      </c>
      <c r="AH255" t="s">
        <v>396</v>
      </c>
      <c r="AI255" t="s">
        <v>397</v>
      </c>
      <c r="AJ255" t="s">
        <v>398</v>
      </c>
      <c r="AK255" t="s">
        <v>399</v>
      </c>
      <c r="AL255" t="s">
        <v>400</v>
      </c>
      <c r="AM255" t="s">
        <v>401</v>
      </c>
      <c r="AN255" t="s">
        <v>402</v>
      </c>
      <c r="AO255" t="s">
        <v>403</v>
      </c>
      <c r="AP255" t="s">
        <v>404</v>
      </c>
      <c r="AQ255" t="s">
        <v>405</v>
      </c>
      <c r="AR255" t="s">
        <v>406</v>
      </c>
      <c r="AS255" t="s">
        <v>407</v>
      </c>
      <c r="AT255" t="s">
        <v>408</v>
      </c>
      <c r="AU255" t="s">
        <v>409</v>
      </c>
      <c r="AV255" t="s">
        <v>410</v>
      </c>
      <c r="AW255" t="s">
        <v>411</v>
      </c>
      <c r="AX255" t="s">
        <v>412</v>
      </c>
      <c r="AY255" t="s">
        <v>413</v>
      </c>
      <c r="AZ255" t="s">
        <v>518</v>
      </c>
      <c r="BA255" t="s">
        <v>415</v>
      </c>
      <c r="BB255" t="s">
        <v>416</v>
      </c>
      <c r="BC255" t="s">
        <v>417</v>
      </c>
      <c r="BD255" t="s">
        <v>418</v>
      </c>
      <c r="BE255">
        <v>0.052880952260812103</v>
      </c>
      <c r="BF255">
        <v>0.15066270065043211</v>
      </c>
      <c r="BG255">
        <v>0.43508643232287492</v>
      </c>
      <c r="BH255">
        <v>0</v>
      </c>
      <c r="BI255">
        <v>0</v>
      </c>
      <c r="BJ255">
        <v>0.1248602271002284</v>
      </c>
      <c r="BK255">
        <v>0.16289358236306739</v>
      </c>
      <c r="BL255">
        <v>0</v>
      </c>
      <c r="BM255">
        <v>0</v>
      </c>
      <c r="BN255">
        <v>0</v>
      </c>
      <c r="BO255">
        <v>0.65979880133476509</v>
      </c>
      <c r="BP255">
        <v>0</v>
      </c>
      <c r="BQ255">
        <v>0</v>
      </c>
      <c r="BR255">
        <v>0.73695582781859226</v>
      </c>
      <c r="BS255">
        <v>0.13103201475486559</v>
      </c>
      <c r="BT255">
        <v>0</v>
      </c>
      <c r="BU255">
        <v>0.10611749510788621</v>
      </c>
      <c r="BV255">
        <v>0.17609441806912249</v>
      </c>
      <c r="BW255">
        <v>0</v>
      </c>
      <c r="BX255">
        <v>0.90314381549615685</v>
      </c>
      <c r="BY255">
        <v>0</v>
      </c>
      <c r="BZ255">
        <v>0</v>
      </c>
      <c r="CA255">
        <v>0</v>
      </c>
      <c r="CB255">
        <v>3.037894150860871</v>
      </c>
      <c r="CC255">
        <v>0.34180789029333969</v>
      </c>
      <c r="CD255">
        <v>0</v>
      </c>
      <c r="CE255">
        <v>0</v>
      </c>
      <c r="CF255">
        <v>0</v>
      </c>
      <c r="CG255">
        <v>0</v>
      </c>
      <c r="CH255">
        <v>0</v>
      </c>
      <c r="CI255">
        <v>0</v>
      </c>
      <c r="CJ255">
        <v>0</v>
      </c>
      <c r="CK255">
        <v>0</v>
      </c>
      <c r="CL255">
        <v>0</v>
      </c>
      <c r="CM255">
        <v>16.260000000000002</v>
      </c>
      <c r="CN255">
        <v>5.8399999999999999</v>
      </c>
      <c r="CO255">
        <v>62.420000000000002</v>
      </c>
      <c r="CP255">
        <v>104.77</v>
      </c>
      <c r="CQ255">
        <v>424.07999999999998</v>
      </c>
      <c r="CR255">
        <v>39.140000000000001</v>
      </c>
      <c r="CS255">
        <v>175.77000000000001</v>
      </c>
      <c r="CT255">
        <v>117.84</v>
      </c>
      <c r="CU255">
        <v>96.36999999999999</v>
      </c>
      <c r="CV255">
        <v>45</v>
      </c>
      <c r="CW255">
        <v>16.260000000000002</v>
      </c>
      <c r="CX255">
        <v>0</v>
      </c>
      <c r="CY255">
        <v>5.8399999999999999</v>
      </c>
      <c r="CZ255">
        <v>41.340000000000003</v>
      </c>
      <c r="DA255">
        <v>75.810000000000002</v>
      </c>
      <c r="DB255">
        <v>5.2400000000000002</v>
      </c>
      <c r="DC255">
        <v>10.5</v>
      </c>
      <c r="DD255">
        <v>41.280000000000001</v>
      </c>
      <c r="DE255">
        <v>0</v>
      </c>
      <c r="DF255">
        <v>0</v>
      </c>
      <c r="DG255">
        <v>5.8399999999999999</v>
      </c>
      <c r="DH255">
        <v>9.6799999999999997</v>
      </c>
      <c r="DI255">
        <v>0</v>
      </c>
      <c r="DJ255">
        <v>0</v>
      </c>
      <c r="DK255">
        <v>0</v>
      </c>
      <c r="DL255">
        <v>64.38000000000001</v>
      </c>
      <c r="DM255">
        <v>0</v>
      </c>
      <c r="DN255">
        <v>0</v>
      </c>
      <c r="DO255">
        <v>341</v>
      </c>
      <c r="DP255">
        <v>16.66</v>
      </c>
      <c r="DQ255">
        <v>0</v>
      </c>
      <c r="DR255">
        <v>6.54</v>
      </c>
      <c r="DS255">
        <v>8.0600000000000005</v>
      </c>
      <c r="DT255">
        <v>0</v>
      </c>
      <c r="DU255">
        <v>43.349999999999987</v>
      </c>
      <c r="DV255">
        <v>0</v>
      </c>
      <c r="DW255">
        <v>0</v>
      </c>
      <c r="DX255">
        <v>0</v>
      </c>
      <c r="DY255">
        <v>45.840000000000003</v>
      </c>
      <c r="DZ255">
        <v>15</v>
      </c>
      <c r="EA255">
        <v>0</v>
      </c>
      <c r="EB255">
        <v>0</v>
      </c>
      <c r="EC255">
        <v>0</v>
      </c>
      <c r="ED255">
        <v>0</v>
      </c>
      <c r="EE255">
        <v>0</v>
      </c>
      <c r="EF255">
        <v>0</v>
      </c>
      <c r="EG255">
        <v>0</v>
      </c>
      <c r="EH255">
        <v>0</v>
      </c>
      <c r="EI255">
        <v>0</v>
      </c>
    </row>
    <row r="256">
      <c r="A256" t="s">
        <v>593</v>
      </c>
      <c r="B256">
        <v>2017</v>
      </c>
      <c r="C256" t="s">
        <v>599</v>
      </c>
      <c r="D256">
        <v>160</v>
      </c>
      <c r="E256" t="s">
        <v>528</v>
      </c>
      <c r="F256" t="s">
        <v>536</v>
      </c>
      <c r="G256" t="s">
        <v>186</v>
      </c>
      <c r="H256">
        <v>9.8068640849998623</v>
      </c>
      <c r="I256">
        <v>6.4789504624440957</v>
      </c>
      <c r="J256">
        <v>6.830863457468789</v>
      </c>
      <c r="K256">
        <v>6.5338253788666183</v>
      </c>
      <c r="L256">
        <v>8.9114622583506105</v>
      </c>
      <c r="M256">
        <v>14.34750292106755</v>
      </c>
      <c r="N256">
        <v>13.49419238006311</v>
      </c>
      <c r="O256">
        <v>16.2455124662863</v>
      </c>
      <c r="P256">
        <v>5.4158849555577957</v>
      </c>
      <c r="Q256">
        <v>3.072857089346885</v>
      </c>
      <c r="R256">
        <v>9.4472852878712192</v>
      </c>
      <c r="S256">
        <v>8.5357646494261328</v>
      </c>
      <c r="T256">
        <v>5.6843348696987999</v>
      </c>
      <c r="U256">
        <v>6.0979776439095286</v>
      </c>
      <c r="V256">
        <v>6.657255235360263</v>
      </c>
      <c r="W256" t="s">
        <v>385</v>
      </c>
      <c r="X256" t="s">
        <v>386</v>
      </c>
      <c r="Y256" t="s">
        <v>387</v>
      </c>
      <c r="Z256" t="s">
        <v>388</v>
      </c>
      <c r="AA256" t="s">
        <v>389</v>
      </c>
      <c r="AB256" t="s">
        <v>390</v>
      </c>
      <c r="AC256" t="s">
        <v>391</v>
      </c>
      <c r="AD256" t="s">
        <v>392</v>
      </c>
      <c r="AE256" t="s">
        <v>393</v>
      </c>
      <c r="AF256" t="s">
        <v>394</v>
      </c>
      <c r="AG256" t="s">
        <v>395</v>
      </c>
      <c r="AH256" t="s">
        <v>396</v>
      </c>
      <c r="AI256" t="s">
        <v>397</v>
      </c>
      <c r="AJ256" t="s">
        <v>398</v>
      </c>
      <c r="AK256" t="s">
        <v>399</v>
      </c>
      <c r="AL256" t="s">
        <v>400</v>
      </c>
      <c r="AM256" t="s">
        <v>401</v>
      </c>
      <c r="AN256" t="s">
        <v>402</v>
      </c>
      <c r="AO256" t="s">
        <v>403</v>
      </c>
      <c r="AP256" t="s">
        <v>404</v>
      </c>
      <c r="AQ256" t="s">
        <v>405</v>
      </c>
      <c r="AR256" t="s">
        <v>406</v>
      </c>
      <c r="AS256" t="s">
        <v>407</v>
      </c>
      <c r="AT256" t="s">
        <v>408</v>
      </c>
      <c r="AU256" t="s">
        <v>409</v>
      </c>
      <c r="AV256" t="s">
        <v>410</v>
      </c>
      <c r="AW256" t="s">
        <v>411</v>
      </c>
      <c r="AX256" t="s">
        <v>412</v>
      </c>
      <c r="AY256" t="s">
        <v>413</v>
      </c>
      <c r="AZ256" t="s">
        <v>518</v>
      </c>
      <c r="BA256" t="s">
        <v>415</v>
      </c>
      <c r="BB256" t="s">
        <v>416</v>
      </c>
      <c r="BC256" t="s">
        <v>417</v>
      </c>
      <c r="BD256" t="s">
        <v>418</v>
      </c>
      <c r="BE256">
        <v>0</v>
      </c>
      <c r="BF256">
        <v>0.62187823297045042</v>
      </c>
      <c r="BG256">
        <v>3.6779980964968608</v>
      </c>
      <c r="BH256">
        <v>0.18719202583610661</v>
      </c>
      <c r="BI256">
        <v>44.182871986075639</v>
      </c>
      <c r="BJ256">
        <v>10.089732598140371</v>
      </c>
      <c r="BK256">
        <v>0.74076193136593271</v>
      </c>
      <c r="BL256">
        <v>0</v>
      </c>
      <c r="BM256">
        <v>0</v>
      </c>
      <c r="BN256">
        <v>1.2948014766518749</v>
      </c>
      <c r="BO256">
        <v>35.603411522599977</v>
      </c>
      <c r="BP256">
        <v>0.083245682729402595</v>
      </c>
      <c r="BQ256">
        <v>2.5487373972305361</v>
      </c>
      <c r="BR256">
        <v>13.24445775719488</v>
      </c>
      <c r="BS256">
        <v>12.55044457290721</v>
      </c>
      <c r="BT256">
        <v>6.9278724190918499</v>
      </c>
      <c r="BU256">
        <v>0.26123725859892483</v>
      </c>
      <c r="BV256">
        <v>0.18876622482843899</v>
      </c>
      <c r="BW256">
        <v>14.881715082591111</v>
      </c>
      <c r="BX256">
        <v>0.76126585970541139</v>
      </c>
      <c r="BY256">
        <v>0</v>
      </c>
      <c r="BZ256">
        <v>14.88925820858954</v>
      </c>
      <c r="CA256">
        <v>1.200518684427679</v>
      </c>
      <c r="CB256">
        <v>0.30617519583283648</v>
      </c>
      <c r="CC256">
        <v>28.889830759519949</v>
      </c>
      <c r="CD256">
        <v>0</v>
      </c>
      <c r="CE256">
        <v>0</v>
      </c>
      <c r="CF256">
        <v>0.34759963296588298</v>
      </c>
      <c r="CG256">
        <v>0</v>
      </c>
      <c r="CH256">
        <v>2.3276409902784012</v>
      </c>
      <c r="CI256">
        <v>16.15266295520528</v>
      </c>
      <c r="CJ256">
        <v>0</v>
      </c>
      <c r="CK256">
        <v>1.0557576912682061</v>
      </c>
      <c r="CL256">
        <v>11.06625662349661</v>
      </c>
      <c r="CM256">
        <v>5694.54</v>
      </c>
      <c r="CN256">
        <v>3764.8299999999999</v>
      </c>
      <c r="CO256">
        <v>3975.7899999999968</v>
      </c>
      <c r="CP256">
        <v>3799.3599999999992</v>
      </c>
      <c r="CQ256">
        <v>5188.8700000000008</v>
      </c>
      <c r="CR256">
        <v>1984.3400000000011</v>
      </c>
      <c r="CS256">
        <v>1907.6199999999999</v>
      </c>
      <c r="CT256">
        <v>2219.599999999999</v>
      </c>
      <c r="CU256">
        <v>739.59000000000003</v>
      </c>
      <c r="CV256">
        <v>426.58999999999997</v>
      </c>
      <c r="CW256">
        <v>3905.639999999999</v>
      </c>
      <c r="CX256">
        <v>3536.1299999999992</v>
      </c>
      <c r="CY256">
        <v>2353.110000000001</v>
      </c>
      <c r="CZ256">
        <v>2527.23</v>
      </c>
      <c r="DA256">
        <v>2756.340000000002</v>
      </c>
      <c r="DB256">
        <v>0</v>
      </c>
      <c r="DC256">
        <v>43.340000000000003</v>
      </c>
      <c r="DD256">
        <v>348.95999999999998</v>
      </c>
      <c r="DE256">
        <v>25.949999999999999</v>
      </c>
      <c r="DF256">
        <v>2000.3</v>
      </c>
      <c r="DG256">
        <v>471.92000000000002</v>
      </c>
      <c r="DH256">
        <v>44.020000000000003</v>
      </c>
      <c r="DI256">
        <v>0</v>
      </c>
      <c r="DJ256">
        <v>0</v>
      </c>
      <c r="DK256">
        <v>97.189999999999998</v>
      </c>
      <c r="DL256">
        <v>3474.0100000000002</v>
      </c>
      <c r="DM256">
        <v>17.039999999999999</v>
      </c>
      <c r="DN256">
        <v>139.72</v>
      </c>
      <c r="DO256">
        <v>6128.3999999999915</v>
      </c>
      <c r="DP256">
        <v>1595.7200000000009</v>
      </c>
      <c r="DQ256">
        <v>324.16000000000008</v>
      </c>
      <c r="DR256">
        <v>16.100000000000001</v>
      </c>
      <c r="DS256">
        <v>8.6400000000000006</v>
      </c>
      <c r="DT256">
        <v>1603.9199999999989</v>
      </c>
      <c r="DU256">
        <v>36.540000000000013</v>
      </c>
      <c r="DV256">
        <v>0</v>
      </c>
      <c r="DW256">
        <v>2521.9499999999998</v>
      </c>
      <c r="DX256">
        <v>25.460000000000001</v>
      </c>
      <c r="DY256">
        <v>4.6200000000000001</v>
      </c>
      <c r="DZ256">
        <v>1267.8099999999999</v>
      </c>
      <c r="EA256">
        <v>0</v>
      </c>
      <c r="EB256">
        <v>0</v>
      </c>
      <c r="EC256">
        <v>25.039999999999999</v>
      </c>
      <c r="ED256">
        <v>0</v>
      </c>
      <c r="EE256">
        <v>137.72</v>
      </c>
      <c r="EF256">
        <v>1614.05</v>
      </c>
      <c r="EG256">
        <v>0</v>
      </c>
      <c r="EH256">
        <v>67.580000000000013</v>
      </c>
      <c r="EI256">
        <v>383.22999999999979</v>
      </c>
    </row>
    <row r="257">
      <c r="A257" t="s">
        <v>593</v>
      </c>
      <c r="B257">
        <v>2017</v>
      </c>
      <c r="C257" t="s">
        <v>599</v>
      </c>
      <c r="D257">
        <v>161</v>
      </c>
      <c r="E257" t="s">
        <v>528</v>
      </c>
      <c r="F257" t="s">
        <v>537</v>
      </c>
      <c r="G257" t="s">
        <v>186</v>
      </c>
      <c r="H257">
        <v>16.38987663879988</v>
      </c>
      <c r="I257">
        <v>12.17713923437195</v>
      </c>
      <c r="J257">
        <v>14.028097705062461</v>
      </c>
      <c r="K257">
        <v>9.7174865505203822</v>
      </c>
      <c r="L257">
        <v>3.9876744296280848</v>
      </c>
      <c r="M257">
        <v>21.93519279045822</v>
      </c>
      <c r="N257">
        <v>7.6224834825912957</v>
      </c>
      <c r="O257">
        <v>5.7864208419180461</v>
      </c>
      <c r="P257">
        <v>3.7720581666293169</v>
      </c>
      <c r="Q257">
        <v>0.50358292298516316</v>
      </c>
      <c r="R257">
        <v>17.062532957277689</v>
      </c>
      <c r="S257">
        <v>13.4377107611855</v>
      </c>
      <c r="T257">
        <v>10.521518779410741</v>
      </c>
      <c r="U257">
        <v>14.21203781318958</v>
      </c>
      <c r="V257">
        <v>9.0597062329196447</v>
      </c>
      <c r="W257" t="s">
        <v>385</v>
      </c>
      <c r="X257" t="s">
        <v>386</v>
      </c>
      <c r="Y257" t="s">
        <v>387</v>
      </c>
      <c r="Z257" t="s">
        <v>388</v>
      </c>
      <c r="AA257" t="s">
        <v>389</v>
      </c>
      <c r="AB257" t="s">
        <v>390</v>
      </c>
      <c r="AC257" t="s">
        <v>391</v>
      </c>
      <c r="AD257" t="s">
        <v>392</v>
      </c>
      <c r="AE257" t="s">
        <v>393</v>
      </c>
      <c r="AF257" t="s">
        <v>394</v>
      </c>
      <c r="AG257" t="s">
        <v>395</v>
      </c>
      <c r="AH257" t="s">
        <v>396</v>
      </c>
      <c r="AI257" t="s">
        <v>397</v>
      </c>
      <c r="AJ257" t="s">
        <v>398</v>
      </c>
      <c r="AK257" t="s">
        <v>399</v>
      </c>
      <c r="AL257" t="s">
        <v>400</v>
      </c>
      <c r="AM257" t="s">
        <v>401</v>
      </c>
      <c r="AN257" t="s">
        <v>402</v>
      </c>
      <c r="AO257" t="s">
        <v>403</v>
      </c>
      <c r="AP257" t="s">
        <v>404</v>
      </c>
      <c r="AQ257" t="s">
        <v>405</v>
      </c>
      <c r="AR257" t="s">
        <v>406</v>
      </c>
      <c r="AS257" t="s">
        <v>407</v>
      </c>
      <c r="AT257" t="s">
        <v>408</v>
      </c>
      <c r="AU257" t="s">
        <v>409</v>
      </c>
      <c r="AV257" t="s">
        <v>410</v>
      </c>
      <c r="AW257" t="s">
        <v>411</v>
      </c>
      <c r="AX257" t="s">
        <v>412</v>
      </c>
      <c r="AY257" t="s">
        <v>413</v>
      </c>
      <c r="AZ257" t="s">
        <v>518</v>
      </c>
      <c r="BA257" t="s">
        <v>415</v>
      </c>
      <c r="BB257" t="s">
        <v>416</v>
      </c>
      <c r="BC257" t="s">
        <v>417</v>
      </c>
      <c r="BD257" t="s">
        <v>418</v>
      </c>
      <c r="BE257">
        <v>0.049853416826032802</v>
      </c>
      <c r="BF257">
        <v>1.288811787849697</v>
      </c>
      <c r="BG257">
        <v>72.986170617542385</v>
      </c>
      <c r="BH257">
        <v>22.98984979192473</v>
      </c>
      <c r="BI257">
        <v>23.208211480522671</v>
      </c>
      <c r="BJ257">
        <v>24.583353822668609</v>
      </c>
      <c r="BK257">
        <v>5.1538654411504803</v>
      </c>
      <c r="BL257">
        <v>0.036398238325265099</v>
      </c>
      <c r="BM257">
        <v>0</v>
      </c>
      <c r="BN257">
        <v>0.51131269342420982</v>
      </c>
      <c r="BO257">
        <v>32.08827652928202</v>
      </c>
      <c r="BP257">
        <v>0</v>
      </c>
      <c r="BQ257">
        <v>4.4911190037085458</v>
      </c>
      <c r="BR257">
        <v>3.2635905136279599</v>
      </c>
      <c r="BS257">
        <v>19.949348969086351</v>
      </c>
      <c r="BT257">
        <v>36.589749672477737</v>
      </c>
      <c r="BU257">
        <v>0</v>
      </c>
      <c r="BV257">
        <v>0.12562567045874121</v>
      </c>
      <c r="BW257">
        <v>1.5659982241257231</v>
      </c>
      <c r="BX257">
        <v>69.594783224650584</v>
      </c>
      <c r="BY257">
        <v>0</v>
      </c>
      <c r="BZ257">
        <v>9.3905142563636339</v>
      </c>
      <c r="CA257">
        <v>1.429682895202169</v>
      </c>
      <c r="CB257">
        <v>2.4494015666626918</v>
      </c>
      <c r="CC257">
        <v>33.822802232233407</v>
      </c>
      <c r="CD257">
        <v>1.414778633780958</v>
      </c>
      <c r="CE257">
        <v>0</v>
      </c>
      <c r="CF257">
        <v>4.9115106285806354</v>
      </c>
      <c r="CG257">
        <v>0</v>
      </c>
      <c r="CH257">
        <v>6.8438256331210656</v>
      </c>
      <c r="CI257">
        <v>27.152345716324401</v>
      </c>
      <c r="CJ257">
        <v>1.60130977844675</v>
      </c>
      <c r="CK257">
        <v>3.0143303718585428</v>
      </c>
      <c r="CL257">
        <v>10.87163049912648</v>
      </c>
      <c r="CM257">
        <v>9517.0900000000111</v>
      </c>
      <c r="CN257">
        <v>7075.9700000000012</v>
      </c>
      <c r="CO257">
        <v>8164.8199999999897</v>
      </c>
      <c r="CP257">
        <v>5650.6300000000047</v>
      </c>
      <c r="CQ257">
        <v>2321.9000000000001</v>
      </c>
      <c r="CR257">
        <v>3033.7599999999989</v>
      </c>
      <c r="CS257">
        <v>1077.5599999999999</v>
      </c>
      <c r="CT257">
        <v>790.59000000000015</v>
      </c>
      <c r="CU257">
        <v>515.11000000000001</v>
      </c>
      <c r="CV257">
        <v>69.909999999999997</v>
      </c>
      <c r="CW257">
        <v>7053.8900000000112</v>
      </c>
      <c r="CX257">
        <v>5566.8699999999981</v>
      </c>
      <c r="CY257">
        <v>4355.5299999999988</v>
      </c>
      <c r="CZ257">
        <v>5889.9999999999955</v>
      </c>
      <c r="DA257">
        <v>3751.0399999999991</v>
      </c>
      <c r="DB257">
        <v>4.9400000000000004</v>
      </c>
      <c r="DC257">
        <v>89.820000000000022</v>
      </c>
      <c r="DD257">
        <v>6924.7599999999966</v>
      </c>
      <c r="DE257">
        <v>3187.0300000000002</v>
      </c>
      <c r="DF257">
        <v>1050.7099999999989</v>
      </c>
      <c r="DG257">
        <v>1149.8200000000011</v>
      </c>
      <c r="DH257">
        <v>306.26999999999992</v>
      </c>
      <c r="DI257">
        <v>4.2000000000000002</v>
      </c>
      <c r="DJ257">
        <v>0</v>
      </c>
      <c r="DK257">
        <v>38.380000000000003</v>
      </c>
      <c r="DL257">
        <v>3131.0200000000009</v>
      </c>
      <c r="DM257">
        <v>0</v>
      </c>
      <c r="DN257">
        <v>246.19999999999999</v>
      </c>
      <c r="DO257">
        <v>1510.1099999999999</v>
      </c>
      <c r="DP257">
        <v>2536.4499999999989</v>
      </c>
      <c r="DQ257">
        <v>1712.0599999999999</v>
      </c>
      <c r="DR257">
        <v>0</v>
      </c>
      <c r="DS257">
        <v>5.75</v>
      </c>
      <c r="DT257">
        <v>168.78</v>
      </c>
      <c r="DU257">
        <v>3340.48</v>
      </c>
      <c r="DV257">
        <v>0</v>
      </c>
      <c r="DW257">
        <v>1590.5699999999999</v>
      </c>
      <c r="DX257">
        <v>30.32</v>
      </c>
      <c r="DY257">
        <v>36.960000000000001</v>
      </c>
      <c r="DZ257">
        <v>1484.29</v>
      </c>
      <c r="EA257">
        <v>79.47999999999999</v>
      </c>
      <c r="EB257">
        <v>0</v>
      </c>
      <c r="EC257">
        <v>353.81000000000012</v>
      </c>
      <c r="ED257">
        <v>0</v>
      </c>
      <c r="EE257">
        <v>404.93000000000012</v>
      </c>
      <c r="EF257">
        <v>2713.1899999999991</v>
      </c>
      <c r="EG257">
        <v>60.640000000000001</v>
      </c>
      <c r="EH257">
        <v>192.94999999999999</v>
      </c>
      <c r="EI257">
        <v>376.49000000000001</v>
      </c>
    </row>
    <row r="258">
      <c r="A258" t="s">
        <v>593</v>
      </c>
      <c r="B258">
        <v>2017</v>
      </c>
      <c r="C258" t="s">
        <v>599</v>
      </c>
      <c r="D258">
        <v>162</v>
      </c>
      <c r="E258" t="s">
        <v>528</v>
      </c>
      <c r="F258" t="s">
        <v>538</v>
      </c>
      <c r="G258" t="s">
        <v>186</v>
      </c>
      <c r="H258">
        <v>16.319991706115339</v>
      </c>
      <c r="I258">
        <v>14.7868027887074</v>
      </c>
      <c r="J258">
        <v>9.695785447327415</v>
      </c>
      <c r="K258">
        <v>26.871134182839249</v>
      </c>
      <c r="L258">
        <v>0.54266995403500673</v>
      </c>
      <c r="M258">
        <v>1.844538471327263</v>
      </c>
      <c r="N258">
        <v>0.1692061740446785</v>
      </c>
      <c r="O258">
        <v>0.0939774644382394</v>
      </c>
      <c r="P258">
        <v>0.56649340872909459</v>
      </c>
      <c r="Q258">
        <v>0</v>
      </c>
      <c r="R258">
        <v>16.910602930718351</v>
      </c>
      <c r="S258">
        <v>14.36726867021248</v>
      </c>
      <c r="T258">
        <v>15.085852876095441</v>
      </c>
      <c r="U258">
        <v>10.2553003179732</v>
      </c>
      <c r="V258">
        <v>9.8506287504332395</v>
      </c>
      <c r="W258" t="s">
        <v>385</v>
      </c>
      <c r="X258" t="s">
        <v>386</v>
      </c>
      <c r="Y258" t="s">
        <v>387</v>
      </c>
      <c r="Z258" t="s">
        <v>388</v>
      </c>
      <c r="AA258" t="s">
        <v>389</v>
      </c>
      <c r="AB258" t="s">
        <v>390</v>
      </c>
      <c r="AC258" t="s">
        <v>391</v>
      </c>
      <c r="AD258" t="s">
        <v>392</v>
      </c>
      <c r="AE258" t="s">
        <v>393</v>
      </c>
      <c r="AF258" t="s">
        <v>394</v>
      </c>
      <c r="AG258" t="s">
        <v>395</v>
      </c>
      <c r="AH258" t="s">
        <v>396</v>
      </c>
      <c r="AI258" t="s">
        <v>397</v>
      </c>
      <c r="AJ258" t="s">
        <v>398</v>
      </c>
      <c r="AK258" t="s">
        <v>399</v>
      </c>
      <c r="AL258" t="s">
        <v>400</v>
      </c>
      <c r="AM258" t="s">
        <v>401</v>
      </c>
      <c r="AN258" t="s">
        <v>402</v>
      </c>
      <c r="AO258" t="s">
        <v>403</v>
      </c>
      <c r="AP258" t="s">
        <v>404</v>
      </c>
      <c r="AQ258" t="s">
        <v>405</v>
      </c>
      <c r="AR258" t="s">
        <v>406</v>
      </c>
      <c r="AS258" t="s">
        <v>407</v>
      </c>
      <c r="AT258" t="s">
        <v>408</v>
      </c>
      <c r="AU258" t="s">
        <v>409</v>
      </c>
      <c r="AV258" t="s">
        <v>410</v>
      </c>
      <c r="AW258" t="s">
        <v>411</v>
      </c>
      <c r="AX258" t="s">
        <v>412</v>
      </c>
      <c r="AY258" t="s">
        <v>413</v>
      </c>
      <c r="AZ258" t="s">
        <v>518</v>
      </c>
      <c r="BA258" t="s">
        <v>415</v>
      </c>
      <c r="BB258" t="s">
        <v>416</v>
      </c>
      <c r="BC258" t="s">
        <v>417</v>
      </c>
      <c r="BD258" t="s">
        <v>418</v>
      </c>
      <c r="BE258">
        <v>43.051251129018439</v>
      </c>
      <c r="BF258">
        <v>36.988697427685452</v>
      </c>
      <c r="BG258">
        <v>12.259888256144491</v>
      </c>
      <c r="BH258">
        <v>5.1912424428884041</v>
      </c>
      <c r="BI258">
        <v>29.21463470662556</v>
      </c>
      <c r="BJ258">
        <v>51.835381197845862</v>
      </c>
      <c r="BK258">
        <v>45.114791174802562</v>
      </c>
      <c r="BL258">
        <v>16.7216973365156</v>
      </c>
      <c r="BM258">
        <v>3.2972912200171329</v>
      </c>
      <c r="BN258">
        <v>70.820937975025927</v>
      </c>
      <c r="BO258">
        <v>11.24650525953315</v>
      </c>
      <c r="BP258">
        <v>8.3706367464225586</v>
      </c>
      <c r="BQ258">
        <v>6.1852303841895049</v>
      </c>
      <c r="BR258">
        <v>0.87916020749737056</v>
      </c>
      <c r="BS258">
        <v>1.5687662462788401</v>
      </c>
      <c r="BT258">
        <v>4.3412472991427906</v>
      </c>
      <c r="BU258">
        <v>18.892159312540379</v>
      </c>
      <c r="BV258">
        <v>25.785815878647771</v>
      </c>
      <c r="BW258">
        <v>4.3914383189874666</v>
      </c>
      <c r="BX258">
        <v>12.68984770516054</v>
      </c>
      <c r="BY258">
        <v>18.663581821915241</v>
      </c>
      <c r="BZ258">
        <v>11.49601046165291</v>
      </c>
      <c r="CA258">
        <v>26.986207709536721</v>
      </c>
      <c r="CB258">
        <v>13.088658263416709</v>
      </c>
      <c r="CC258">
        <v>9.1779975982298954</v>
      </c>
      <c r="CD258">
        <v>2.4794226962676098</v>
      </c>
      <c r="CE258">
        <v>2.0858657700762948</v>
      </c>
      <c r="CF258">
        <v>6.4011638479723656</v>
      </c>
      <c r="CG258">
        <v>10.577506056647101</v>
      </c>
      <c r="CH258">
        <v>6.2482253681093693</v>
      </c>
      <c r="CI258">
        <v>15.437624531272061</v>
      </c>
      <c r="CJ258">
        <v>21.537933401991069</v>
      </c>
      <c r="CK258">
        <v>8.8278715031346202</v>
      </c>
      <c r="CL258">
        <v>30.651015723134162</v>
      </c>
      <c r="CM258">
        <v>9476.5099999999984</v>
      </c>
      <c r="CN258">
        <v>8592.4100000000017</v>
      </c>
      <c r="CO258">
        <v>5643.2699999999923</v>
      </c>
      <c r="CP258">
        <v>15625.319999999991</v>
      </c>
      <c r="CQ258">
        <v>315.98000000000002</v>
      </c>
      <c r="CR258">
        <v>255.11000000000001</v>
      </c>
      <c r="CS258">
        <v>23.920000000000002</v>
      </c>
      <c r="CT258">
        <v>12.84</v>
      </c>
      <c r="CU258">
        <v>77.359999999999999</v>
      </c>
      <c r="CV258">
        <v>0</v>
      </c>
      <c r="CW258">
        <v>6991.0800000000072</v>
      </c>
      <c r="CX258">
        <v>5951.9600000000046</v>
      </c>
      <c r="CY258">
        <v>6244.9999999999918</v>
      </c>
      <c r="CZ258">
        <v>4250.1800000000012</v>
      </c>
      <c r="DA258">
        <v>4078.5099999999979</v>
      </c>
      <c r="DB258">
        <v>4265.9700000000012</v>
      </c>
      <c r="DC258">
        <v>2577.820000000002</v>
      </c>
      <c r="DD258">
        <v>1163.1900000000001</v>
      </c>
      <c r="DE258">
        <v>719.64999999999998</v>
      </c>
      <c r="DF258">
        <v>1322.6400000000001</v>
      </c>
      <c r="DG258">
        <v>2424.46</v>
      </c>
      <c r="DH258">
        <v>2680.9599999999969</v>
      </c>
      <c r="DI258">
        <v>1929.52</v>
      </c>
      <c r="DJ258">
        <v>425.25</v>
      </c>
      <c r="DK258">
        <v>5315.9400000000023</v>
      </c>
      <c r="DL258">
        <v>1097.3800000000001</v>
      </c>
      <c r="DM258">
        <v>1713.4300000000001</v>
      </c>
      <c r="DN258">
        <v>339.06999999999999</v>
      </c>
      <c r="DO258">
        <v>406.80000000000001</v>
      </c>
      <c r="DP258">
        <v>199.46000000000001</v>
      </c>
      <c r="DQ258">
        <v>203.13</v>
      </c>
      <c r="DR258">
        <v>1164.3199999999999</v>
      </c>
      <c r="DS258">
        <v>1180.24</v>
      </c>
      <c r="DT258">
        <v>473.30000000000001</v>
      </c>
      <c r="DU258">
        <v>609.10000000000002</v>
      </c>
      <c r="DV258">
        <v>918</v>
      </c>
      <c r="DW258">
        <v>1947.200000000001</v>
      </c>
      <c r="DX258">
        <v>572.31000000000006</v>
      </c>
      <c r="DY258">
        <v>197.5</v>
      </c>
      <c r="DZ258">
        <v>402.76999999999998</v>
      </c>
      <c r="EA258">
        <v>139.28999999999999</v>
      </c>
      <c r="EB258">
        <v>32.259999999999998</v>
      </c>
      <c r="EC258">
        <v>461.12000000000012</v>
      </c>
      <c r="ED258">
        <v>416.96000000000009</v>
      </c>
      <c r="EE258">
        <v>369.69000000000011</v>
      </c>
      <c r="EF258">
        <v>1542.5999999999999</v>
      </c>
      <c r="EG258">
        <v>815.61999999999989</v>
      </c>
      <c r="EH258">
        <v>565.07999999999993</v>
      </c>
      <c r="EI258">
        <v>1061.4599999999989</v>
      </c>
    </row>
    <row r="259">
      <c r="A259" t="s">
        <v>593</v>
      </c>
      <c r="B259">
        <v>2017</v>
      </c>
      <c r="C259" t="s">
        <v>599</v>
      </c>
      <c r="D259">
        <v>163</v>
      </c>
      <c r="E259" t="s">
        <v>528</v>
      </c>
      <c r="F259" t="s">
        <v>539</v>
      </c>
      <c r="G259" t="s">
        <v>186</v>
      </c>
      <c r="H259">
        <v>4.2490314616524696</v>
      </c>
      <c r="I259">
        <v>8.0327985648949447</v>
      </c>
      <c r="J259">
        <v>2.997783803778904</v>
      </c>
      <c r="K259">
        <v>1.930434336977582</v>
      </c>
      <c r="L259">
        <v>0.11984147538629911</v>
      </c>
      <c r="M259">
        <v>1.3523675107877049</v>
      </c>
      <c r="N259">
        <v>0.36218043942673661</v>
      </c>
      <c r="O259">
        <v>0.30396293599066071</v>
      </c>
      <c r="P259">
        <v>0</v>
      </c>
      <c r="Q259">
        <v>0</v>
      </c>
      <c r="R259">
        <v>3.1712036844422231</v>
      </c>
      <c r="S259">
        <v>11.13970476416231</v>
      </c>
      <c r="T259">
        <v>3.326835183735775</v>
      </c>
      <c r="U259">
        <v>3.4417260604375852</v>
      </c>
      <c r="V259">
        <v>1.0437752318339859</v>
      </c>
      <c r="W259" t="s">
        <v>385</v>
      </c>
      <c r="X259" t="s">
        <v>386</v>
      </c>
      <c r="Y259" t="s">
        <v>387</v>
      </c>
      <c r="Z259" t="s">
        <v>388</v>
      </c>
      <c r="AA259" t="s">
        <v>389</v>
      </c>
      <c r="AB259" t="s">
        <v>390</v>
      </c>
      <c r="AC259" t="s">
        <v>391</v>
      </c>
      <c r="AD259" t="s">
        <v>392</v>
      </c>
      <c r="AE259" t="s">
        <v>393</v>
      </c>
      <c r="AF259" t="s">
        <v>394</v>
      </c>
      <c r="AG259" t="s">
        <v>395</v>
      </c>
      <c r="AH259" t="s">
        <v>396</v>
      </c>
      <c r="AI259" t="s">
        <v>397</v>
      </c>
      <c r="AJ259" t="s">
        <v>398</v>
      </c>
      <c r="AK259" t="s">
        <v>399</v>
      </c>
      <c r="AL259" t="s">
        <v>400</v>
      </c>
      <c r="AM259" t="s">
        <v>401</v>
      </c>
      <c r="AN259" t="s">
        <v>402</v>
      </c>
      <c r="AO259" t="s">
        <v>403</v>
      </c>
      <c r="AP259" t="s">
        <v>404</v>
      </c>
      <c r="AQ259" t="s">
        <v>405</v>
      </c>
      <c r="AR259" t="s">
        <v>406</v>
      </c>
      <c r="AS259" t="s">
        <v>407</v>
      </c>
      <c r="AT259" t="s">
        <v>408</v>
      </c>
      <c r="AU259" t="s">
        <v>409</v>
      </c>
      <c r="AV259" t="s">
        <v>410</v>
      </c>
      <c r="AW259" t="s">
        <v>411</v>
      </c>
      <c r="AX259" t="s">
        <v>412</v>
      </c>
      <c r="AY259" t="s">
        <v>413</v>
      </c>
      <c r="AZ259" t="s">
        <v>518</v>
      </c>
      <c r="BA259" t="s">
        <v>415</v>
      </c>
      <c r="BB259" t="s">
        <v>416</v>
      </c>
      <c r="BC259" t="s">
        <v>417</v>
      </c>
      <c r="BD259" t="s">
        <v>418</v>
      </c>
      <c r="BE259">
        <v>0</v>
      </c>
      <c r="BF259">
        <v>0</v>
      </c>
      <c r="BG259">
        <v>0</v>
      </c>
      <c r="BH259">
        <v>0</v>
      </c>
      <c r="BI259">
        <v>0.46561762808902379</v>
      </c>
      <c r="BJ259">
        <v>0</v>
      </c>
      <c r="BK259">
        <v>0.40723395590766848</v>
      </c>
      <c r="BL259">
        <v>0.1043416165324266</v>
      </c>
      <c r="BM259">
        <v>0</v>
      </c>
      <c r="BN259">
        <v>0</v>
      </c>
      <c r="BO259">
        <v>0.14019955890431171</v>
      </c>
      <c r="BP259">
        <v>0.067173012765803203</v>
      </c>
      <c r="BQ259">
        <v>0.076615352622160404</v>
      </c>
      <c r="BR259">
        <v>0.87194193047416213</v>
      </c>
      <c r="BS259">
        <v>46.019764913150063</v>
      </c>
      <c r="BT259">
        <v>0.15857852094540201</v>
      </c>
      <c r="BU259">
        <v>23.180020055233051</v>
      </c>
      <c r="BV259">
        <v>1.1120602828434649</v>
      </c>
      <c r="BW259">
        <v>0</v>
      </c>
      <c r="BX259">
        <v>1.2506510552303181</v>
      </c>
      <c r="BY259">
        <v>0</v>
      </c>
      <c r="BZ259">
        <v>1.4591408101877139</v>
      </c>
      <c r="CA259">
        <v>0</v>
      </c>
      <c r="CB259">
        <v>12.525348920434221</v>
      </c>
      <c r="CC259">
        <v>5.6514516581100782</v>
      </c>
      <c r="CD259">
        <v>1.068916167067772</v>
      </c>
      <c r="CE259">
        <v>0</v>
      </c>
      <c r="CF259">
        <v>0.132154493044537</v>
      </c>
      <c r="CG259">
        <v>0</v>
      </c>
      <c r="CH259">
        <v>1.13559539744994</v>
      </c>
      <c r="CI259">
        <v>0</v>
      </c>
      <c r="CJ259">
        <v>7.0596002006918566</v>
      </c>
      <c r="CK259">
        <v>0.2724535977466338</v>
      </c>
      <c r="CL259">
        <v>31.069433014250379</v>
      </c>
      <c r="CM259">
        <v>2467.2799999999988</v>
      </c>
      <c r="CN259">
        <v>4667.7500000000018</v>
      </c>
      <c r="CO259">
        <v>1744.8099999999999</v>
      </c>
      <c r="CP259">
        <v>1122.53</v>
      </c>
      <c r="CQ259">
        <v>69.780000000000001</v>
      </c>
      <c r="CR259">
        <v>187.03999999999999</v>
      </c>
      <c r="CS259">
        <v>51.200000000000003</v>
      </c>
      <c r="CT259">
        <v>41.530000000000001</v>
      </c>
      <c r="CU259">
        <v>0</v>
      </c>
      <c r="CV259">
        <v>0</v>
      </c>
      <c r="CW259">
        <v>1311.02</v>
      </c>
      <c r="CX259">
        <v>4614.8700000000063</v>
      </c>
      <c r="CY259">
        <v>1377.190000000001</v>
      </c>
      <c r="CZ259">
        <v>1426.3800000000001</v>
      </c>
      <c r="DA259">
        <v>432.15999999999991</v>
      </c>
      <c r="DB259">
        <v>0</v>
      </c>
      <c r="DC259">
        <v>0</v>
      </c>
      <c r="DD259">
        <v>0</v>
      </c>
      <c r="DE259">
        <v>0</v>
      </c>
      <c r="DF259">
        <v>21.079999999999998</v>
      </c>
      <c r="DG259">
        <v>0</v>
      </c>
      <c r="DH259">
        <v>24.199999999999999</v>
      </c>
      <c r="DI259">
        <v>12.039999999999999</v>
      </c>
      <c r="DJ259">
        <v>0</v>
      </c>
      <c r="DK259">
        <v>0</v>
      </c>
      <c r="DL259">
        <v>13.68</v>
      </c>
      <c r="DM259">
        <v>13.75</v>
      </c>
      <c r="DN259">
        <v>4.2000000000000002</v>
      </c>
      <c r="DO259">
        <v>403.45999999999998</v>
      </c>
      <c r="DP259">
        <v>5851.1600000000053</v>
      </c>
      <c r="DQ259">
        <v>7.4199999999999999</v>
      </c>
      <c r="DR259">
        <v>1428.5800000000011</v>
      </c>
      <c r="DS259">
        <v>50.899999999999991</v>
      </c>
      <c r="DT259">
        <v>0</v>
      </c>
      <c r="DU259">
        <v>60.029999999999987</v>
      </c>
      <c r="DV259">
        <v>0</v>
      </c>
      <c r="DW259">
        <v>247.15000000000001</v>
      </c>
      <c r="DX259">
        <v>0</v>
      </c>
      <c r="DY259">
        <v>189</v>
      </c>
      <c r="DZ259">
        <v>248.00999999999999</v>
      </c>
      <c r="EA259">
        <v>60.049999999999997</v>
      </c>
      <c r="EB259">
        <v>0</v>
      </c>
      <c r="EC259">
        <v>9.5199999999999996</v>
      </c>
      <c r="ED259">
        <v>0</v>
      </c>
      <c r="EE259">
        <v>67.189999999999998</v>
      </c>
      <c r="EF259">
        <v>0</v>
      </c>
      <c r="EG259">
        <v>267.33999999999997</v>
      </c>
      <c r="EH259">
        <v>17.440000000000001</v>
      </c>
      <c r="EI259">
        <v>1075.9499999999989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Water</vt:lpstr>
      <vt:lpstr>Sanitation</vt:lpstr>
      <vt:lpstr>Hygiene</vt:lpstr>
      <vt:lpstr>DHS10</vt:lpstr>
      <vt:lpstr>MICS11</vt:lpstr>
      <vt:lpstr>DHS15</vt:lpstr>
      <vt:lpstr>ALCS17</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2021-05-25T17:54:48Z</dcterms:modified>
</cp:coreProperties>
</file>